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u0\Downloads\Career\Internshala\Module 2\New_project\Task5\"/>
    </mc:Choice>
  </mc:AlternateContent>
  <xr:revisionPtr revIDLastSave="0" documentId="13_ncr:1_{5ED6987D-5890-47C1-8EE9-C8726E49B186}" xr6:coauthVersionLast="47" xr6:coauthVersionMax="47" xr10:uidLastSave="{00000000-0000-0000-0000-000000000000}"/>
  <bookViews>
    <workbookView xWindow="-108" yWindow="-108" windowWidth="23256" windowHeight="13176" xr2:uid="{8FDCF457-83F3-4DBE-8DCD-FD0412A4E907}"/>
  </bookViews>
  <sheets>
    <sheet name="Sheet1" sheetId="1" r:id="rId1"/>
    <sheet name="Sheet2" sheetId="2" r:id="rId2"/>
  </sheets>
  <externalReferences>
    <externalReference r:id="rId3"/>
    <externalReference r:id="rId4"/>
  </externalReferences>
  <definedNames>
    <definedName name="_xlcn.WorksheetConnection_Book5Filtered_Customer_Data" hidden="1">Filtered_Customer_Data[]</definedName>
    <definedName name="_xlcn.WorksheetConnection_Book5Table4" hidden="1">Table4[]</definedName>
    <definedName name="ExternalData_1" localSheetId="1" hidden="1">Sheet2!$A$1:$L$4001</definedName>
  </definedNames>
  <calcPr calcId="191029"/>
  <pivotCaches>
    <pivotCache cacheId="0" r:id="rId5"/>
    <pivotCache cacheId="3" r:id="rId6"/>
    <pivotCache cacheId="4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4" name="Table4" connection="WorksheetConnection_Book5!Table4"/>
          <x15:modelTable id="Filtered_Customer_Data" name="Filtered_Customer_Data" connection="WorksheetConnection_Book5!Filtered_Customer_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E3494" i="1"/>
  <c r="H3492" i="1"/>
  <c r="F3492" i="1"/>
  <c r="H3491" i="1"/>
  <c r="F3491" i="1"/>
  <c r="H3490" i="1"/>
  <c r="F3490" i="1"/>
  <c r="H3489" i="1"/>
  <c r="F3489" i="1"/>
  <c r="H3488" i="1"/>
  <c r="F3488" i="1"/>
  <c r="H3487" i="1"/>
  <c r="F3487" i="1"/>
  <c r="H3486" i="1"/>
  <c r="F3486" i="1"/>
  <c r="H3485" i="1"/>
  <c r="F3485" i="1"/>
  <c r="H3484" i="1"/>
  <c r="F3484" i="1"/>
  <c r="H3483" i="1"/>
  <c r="F3483" i="1"/>
  <c r="H3482" i="1"/>
  <c r="F3482" i="1"/>
  <c r="H3481" i="1"/>
  <c r="F3481" i="1"/>
  <c r="H3480" i="1"/>
  <c r="F3480" i="1"/>
  <c r="H3479" i="1"/>
  <c r="F3479" i="1"/>
  <c r="H3478" i="1"/>
  <c r="F3478" i="1"/>
  <c r="H3477" i="1"/>
  <c r="F3477" i="1"/>
  <c r="H3476" i="1"/>
  <c r="F3476" i="1"/>
  <c r="H3475" i="1"/>
  <c r="F3475" i="1"/>
  <c r="H3474" i="1"/>
  <c r="F3474" i="1"/>
  <c r="H3473" i="1"/>
  <c r="F3473" i="1"/>
  <c r="H3472" i="1"/>
  <c r="F3472" i="1"/>
  <c r="H3471" i="1"/>
  <c r="F3471" i="1"/>
  <c r="H3470" i="1"/>
  <c r="F3470" i="1"/>
  <c r="H3469" i="1"/>
  <c r="F3469" i="1"/>
  <c r="H3468" i="1"/>
  <c r="F3468" i="1"/>
  <c r="H3467" i="1"/>
  <c r="F3467" i="1"/>
  <c r="H3466" i="1"/>
  <c r="F3466" i="1"/>
  <c r="H3465" i="1"/>
  <c r="F3465" i="1"/>
  <c r="H3464" i="1"/>
  <c r="F3464" i="1"/>
  <c r="H3463" i="1"/>
  <c r="F3463" i="1"/>
  <c r="H3462" i="1"/>
  <c r="F3462" i="1"/>
  <c r="H3461" i="1"/>
  <c r="F3461" i="1"/>
  <c r="H3460" i="1"/>
  <c r="F3460" i="1"/>
  <c r="H3459" i="1"/>
  <c r="F3459" i="1"/>
  <c r="H3458" i="1"/>
  <c r="F3458" i="1"/>
  <c r="H3457" i="1"/>
  <c r="F3457" i="1"/>
  <c r="H3456" i="1"/>
  <c r="F3456" i="1"/>
  <c r="H3455" i="1"/>
  <c r="F3455" i="1"/>
  <c r="H3454" i="1"/>
  <c r="F3454" i="1"/>
  <c r="H3453" i="1"/>
  <c r="F3453" i="1"/>
  <c r="H3452" i="1"/>
  <c r="F3452" i="1"/>
  <c r="H3451" i="1"/>
  <c r="F3451" i="1"/>
  <c r="H3450" i="1"/>
  <c r="F3450" i="1"/>
  <c r="H3449" i="1"/>
  <c r="F3449" i="1"/>
  <c r="H3448" i="1"/>
  <c r="F3448" i="1"/>
  <c r="H3447" i="1"/>
  <c r="F3447" i="1"/>
  <c r="H3446" i="1"/>
  <c r="F3446" i="1"/>
  <c r="H3445" i="1"/>
  <c r="F3445" i="1"/>
  <c r="H3444" i="1"/>
  <c r="F3444" i="1"/>
  <c r="H3443" i="1"/>
  <c r="F3443" i="1"/>
  <c r="H3442" i="1"/>
  <c r="F3442" i="1"/>
  <c r="H3441" i="1"/>
  <c r="F3441" i="1"/>
  <c r="H3440" i="1"/>
  <c r="F3440" i="1"/>
  <c r="H3439" i="1"/>
  <c r="F3439" i="1"/>
  <c r="H3438" i="1"/>
  <c r="F3438" i="1"/>
  <c r="H3437" i="1"/>
  <c r="F3437" i="1"/>
  <c r="H3436" i="1"/>
  <c r="F3436" i="1"/>
  <c r="H3435" i="1"/>
  <c r="F3435" i="1"/>
  <c r="H3434" i="1"/>
  <c r="F3434" i="1"/>
  <c r="H3433" i="1"/>
  <c r="F3433" i="1"/>
  <c r="H3432" i="1"/>
  <c r="F3432" i="1"/>
  <c r="H3431" i="1"/>
  <c r="F3431" i="1"/>
  <c r="H3430" i="1"/>
  <c r="F3430" i="1"/>
  <c r="H3429" i="1"/>
  <c r="F3429" i="1"/>
  <c r="H3428" i="1"/>
  <c r="F3428" i="1"/>
  <c r="H3427" i="1"/>
  <c r="F3427" i="1"/>
  <c r="H3426" i="1"/>
  <c r="F3426" i="1"/>
  <c r="H3425" i="1"/>
  <c r="F3425" i="1"/>
  <c r="H3424" i="1"/>
  <c r="F3424" i="1"/>
  <c r="H3423" i="1"/>
  <c r="F3423" i="1"/>
  <c r="H3422" i="1"/>
  <c r="F3422" i="1"/>
  <c r="H3421" i="1"/>
  <c r="F3421" i="1"/>
  <c r="H3420" i="1"/>
  <c r="F3420" i="1"/>
  <c r="H3419" i="1"/>
  <c r="F3419" i="1"/>
  <c r="H3418" i="1"/>
  <c r="F3418" i="1"/>
  <c r="H3417" i="1"/>
  <c r="F3417" i="1"/>
  <c r="H3416" i="1"/>
  <c r="F3416" i="1"/>
  <c r="H3415" i="1"/>
  <c r="F3415" i="1"/>
  <c r="H3414" i="1"/>
  <c r="F3414" i="1"/>
  <c r="H3413" i="1"/>
  <c r="F3413" i="1"/>
  <c r="H3412" i="1"/>
  <c r="F3412" i="1"/>
  <c r="H3411" i="1"/>
  <c r="F3411" i="1"/>
  <c r="H3410" i="1"/>
  <c r="F3410" i="1"/>
  <c r="H3409" i="1"/>
  <c r="F3409" i="1"/>
  <c r="H3408" i="1"/>
  <c r="F3408" i="1"/>
  <c r="H3407" i="1"/>
  <c r="F3407" i="1"/>
  <c r="H3406" i="1"/>
  <c r="F3406" i="1"/>
  <c r="H3405" i="1"/>
  <c r="F3405" i="1"/>
  <c r="H3404" i="1"/>
  <c r="F3404" i="1"/>
  <c r="H3403" i="1"/>
  <c r="F3403" i="1"/>
  <c r="H3402" i="1"/>
  <c r="F3402" i="1"/>
  <c r="H3401" i="1"/>
  <c r="F3401" i="1"/>
  <c r="H3400" i="1"/>
  <c r="F3400" i="1"/>
  <c r="H3399" i="1"/>
  <c r="F3399" i="1"/>
  <c r="H3398" i="1"/>
  <c r="F3398" i="1"/>
  <c r="H3397" i="1"/>
  <c r="F3397" i="1"/>
  <c r="H3396" i="1"/>
  <c r="F3396" i="1"/>
  <c r="H3395" i="1"/>
  <c r="F3395" i="1"/>
  <c r="H3394" i="1"/>
  <c r="F3394" i="1"/>
  <c r="H3393" i="1"/>
  <c r="F3393" i="1"/>
  <c r="H3392" i="1"/>
  <c r="F3392" i="1"/>
  <c r="H3391" i="1"/>
  <c r="F3391" i="1"/>
  <c r="H3390" i="1"/>
  <c r="F3390" i="1"/>
  <c r="H3389" i="1"/>
  <c r="F3389" i="1"/>
  <c r="H3388" i="1"/>
  <c r="F3388" i="1"/>
  <c r="H3387" i="1"/>
  <c r="F3387" i="1"/>
  <c r="H3386" i="1"/>
  <c r="F3386" i="1"/>
  <c r="H3385" i="1"/>
  <c r="F3385" i="1"/>
  <c r="H3384" i="1"/>
  <c r="F3384" i="1"/>
  <c r="H3383" i="1"/>
  <c r="F3383" i="1"/>
  <c r="H3382" i="1"/>
  <c r="F3382" i="1"/>
  <c r="H3381" i="1"/>
  <c r="F3381" i="1"/>
  <c r="H3380" i="1"/>
  <c r="F3380" i="1"/>
  <c r="H3379" i="1"/>
  <c r="F3379" i="1"/>
  <c r="H3378" i="1"/>
  <c r="F3378" i="1"/>
  <c r="H3377" i="1"/>
  <c r="F3377" i="1"/>
  <c r="H3376" i="1"/>
  <c r="F3376" i="1"/>
  <c r="H3375" i="1"/>
  <c r="F3375" i="1"/>
  <c r="H3374" i="1"/>
  <c r="F3374" i="1"/>
  <c r="H3373" i="1"/>
  <c r="F3373" i="1"/>
  <c r="H3372" i="1"/>
  <c r="F3372" i="1"/>
  <c r="H3371" i="1"/>
  <c r="F3371" i="1"/>
  <c r="H3370" i="1"/>
  <c r="F3370" i="1"/>
  <c r="H3369" i="1"/>
  <c r="F3369" i="1"/>
  <c r="H3368" i="1"/>
  <c r="F3368" i="1"/>
  <c r="H3367" i="1"/>
  <c r="F3367" i="1"/>
  <c r="H3366" i="1"/>
  <c r="F3366" i="1"/>
  <c r="H3365" i="1"/>
  <c r="F3365" i="1"/>
  <c r="H3364" i="1"/>
  <c r="F3364" i="1"/>
  <c r="H3363" i="1"/>
  <c r="F3363" i="1"/>
  <c r="H3362" i="1"/>
  <c r="F3362" i="1"/>
  <c r="H3361" i="1"/>
  <c r="F3361" i="1"/>
  <c r="H3360" i="1"/>
  <c r="F3360" i="1"/>
  <c r="H3359" i="1"/>
  <c r="F3359" i="1"/>
  <c r="H3358" i="1"/>
  <c r="F3358" i="1"/>
  <c r="H3357" i="1"/>
  <c r="F3357" i="1"/>
  <c r="H3356" i="1"/>
  <c r="F3356" i="1"/>
  <c r="H3355" i="1"/>
  <c r="F3355" i="1"/>
  <c r="H3354" i="1"/>
  <c r="F3354" i="1"/>
  <c r="H3353" i="1"/>
  <c r="F3353" i="1"/>
  <c r="H3352" i="1"/>
  <c r="F3352" i="1"/>
  <c r="H3351" i="1"/>
  <c r="F3351" i="1"/>
  <c r="H3350" i="1"/>
  <c r="F3350" i="1"/>
  <c r="H3349" i="1"/>
  <c r="F3349" i="1"/>
  <c r="H3348" i="1"/>
  <c r="F3348" i="1"/>
  <c r="H3347" i="1"/>
  <c r="F3347" i="1"/>
  <c r="H3346" i="1"/>
  <c r="F3346" i="1"/>
  <c r="H3345" i="1"/>
  <c r="F3345" i="1"/>
  <c r="H3344" i="1"/>
  <c r="F3344" i="1"/>
  <c r="H3343" i="1"/>
  <c r="F3343" i="1"/>
  <c r="H3342" i="1"/>
  <c r="F3342" i="1"/>
  <c r="H3341" i="1"/>
  <c r="F3341" i="1"/>
  <c r="H3340" i="1"/>
  <c r="F3340" i="1"/>
  <c r="H3339" i="1"/>
  <c r="F3339" i="1"/>
  <c r="H3338" i="1"/>
  <c r="F3338" i="1"/>
  <c r="H3337" i="1"/>
  <c r="F3337" i="1"/>
  <c r="H3336" i="1"/>
  <c r="F3336" i="1"/>
  <c r="H3335" i="1"/>
  <c r="F3335" i="1"/>
  <c r="H3334" i="1"/>
  <c r="F3334" i="1"/>
  <c r="H3333" i="1"/>
  <c r="F3333" i="1"/>
  <c r="H3332" i="1"/>
  <c r="F3332" i="1"/>
  <c r="H3331" i="1"/>
  <c r="F3331" i="1"/>
  <c r="H3330" i="1"/>
  <c r="F3330" i="1"/>
  <c r="H3329" i="1"/>
  <c r="F3329" i="1"/>
  <c r="H3328" i="1"/>
  <c r="F3328" i="1"/>
  <c r="H3327" i="1"/>
  <c r="F3327" i="1"/>
  <c r="H3326" i="1"/>
  <c r="F3326" i="1"/>
  <c r="H3325" i="1"/>
  <c r="F3325" i="1"/>
  <c r="H3324" i="1"/>
  <c r="F3324" i="1"/>
  <c r="H3323" i="1"/>
  <c r="F3323" i="1"/>
  <c r="H3322" i="1"/>
  <c r="F3322" i="1"/>
  <c r="H3321" i="1"/>
  <c r="F3321" i="1"/>
  <c r="H3320" i="1"/>
  <c r="F3320" i="1"/>
  <c r="H3319" i="1"/>
  <c r="F3319" i="1"/>
  <c r="H3318" i="1"/>
  <c r="F3318" i="1"/>
  <c r="H3317" i="1"/>
  <c r="F3317" i="1"/>
  <c r="H3316" i="1"/>
  <c r="F3316" i="1"/>
  <c r="H3315" i="1"/>
  <c r="F3315" i="1"/>
  <c r="H3314" i="1"/>
  <c r="F3314" i="1"/>
  <c r="H3313" i="1"/>
  <c r="F3313" i="1"/>
  <c r="H3312" i="1"/>
  <c r="F3312" i="1"/>
  <c r="H3311" i="1"/>
  <c r="F3311" i="1"/>
  <c r="H3310" i="1"/>
  <c r="F3310" i="1"/>
  <c r="H3309" i="1"/>
  <c r="F3309" i="1"/>
  <c r="H3308" i="1"/>
  <c r="F3308" i="1"/>
  <c r="H3307" i="1"/>
  <c r="F3307" i="1"/>
  <c r="H3306" i="1"/>
  <c r="F3306" i="1"/>
  <c r="H3305" i="1"/>
  <c r="F3305" i="1"/>
  <c r="H3304" i="1"/>
  <c r="F3304" i="1"/>
  <c r="H3303" i="1"/>
  <c r="F3303" i="1"/>
  <c r="H3302" i="1"/>
  <c r="F3302" i="1"/>
  <c r="H3301" i="1"/>
  <c r="F3301" i="1"/>
  <c r="H3300" i="1"/>
  <c r="F3300" i="1"/>
  <c r="H3299" i="1"/>
  <c r="F3299" i="1"/>
  <c r="H3298" i="1"/>
  <c r="F3298" i="1"/>
  <c r="H3297" i="1"/>
  <c r="F3297" i="1"/>
  <c r="H3296" i="1"/>
  <c r="F3296" i="1"/>
  <c r="H3295" i="1"/>
  <c r="F3295" i="1"/>
  <c r="H3294" i="1"/>
  <c r="F3294" i="1"/>
  <c r="H3293" i="1"/>
  <c r="F3293" i="1"/>
  <c r="H3292" i="1"/>
  <c r="F3292" i="1"/>
  <c r="H3291" i="1"/>
  <c r="F3291" i="1"/>
  <c r="H3290" i="1"/>
  <c r="F3290" i="1"/>
  <c r="H3289" i="1"/>
  <c r="F3289" i="1"/>
  <c r="H3288" i="1"/>
  <c r="F3288" i="1"/>
  <c r="H3287" i="1"/>
  <c r="F3287" i="1"/>
  <c r="H3286" i="1"/>
  <c r="F3286" i="1"/>
  <c r="H3285" i="1"/>
  <c r="F3285" i="1"/>
  <c r="H3284" i="1"/>
  <c r="F3284" i="1"/>
  <c r="H3283" i="1"/>
  <c r="F3283" i="1"/>
  <c r="H3282" i="1"/>
  <c r="F3282" i="1"/>
  <c r="H3281" i="1"/>
  <c r="F3281" i="1"/>
  <c r="H3280" i="1"/>
  <c r="F3280" i="1"/>
  <c r="H3279" i="1"/>
  <c r="F3279" i="1"/>
  <c r="H3278" i="1"/>
  <c r="F3278" i="1"/>
  <c r="H3277" i="1"/>
  <c r="F3277" i="1"/>
  <c r="H3276" i="1"/>
  <c r="F3276" i="1"/>
  <c r="H3275" i="1"/>
  <c r="F3275" i="1"/>
  <c r="H3274" i="1"/>
  <c r="F3274" i="1"/>
  <c r="H3273" i="1"/>
  <c r="F3273" i="1"/>
  <c r="H3272" i="1"/>
  <c r="F3272" i="1"/>
  <c r="H3271" i="1"/>
  <c r="F3271" i="1"/>
  <c r="H3270" i="1"/>
  <c r="F3270" i="1"/>
  <c r="H3269" i="1"/>
  <c r="F3269" i="1"/>
  <c r="H3268" i="1"/>
  <c r="F3268" i="1"/>
  <c r="H3267" i="1"/>
  <c r="F3267" i="1"/>
  <c r="H3266" i="1"/>
  <c r="F3266" i="1"/>
  <c r="H3265" i="1"/>
  <c r="F3265" i="1"/>
  <c r="H3264" i="1"/>
  <c r="F3264" i="1"/>
  <c r="H3263" i="1"/>
  <c r="F3263" i="1"/>
  <c r="H3262" i="1"/>
  <c r="F3262" i="1"/>
  <c r="H3261" i="1"/>
  <c r="F3261" i="1"/>
  <c r="H3260" i="1"/>
  <c r="F3260" i="1"/>
  <c r="H3259" i="1"/>
  <c r="F3259" i="1"/>
  <c r="H3258" i="1"/>
  <c r="F3258" i="1"/>
  <c r="H3257" i="1"/>
  <c r="F3257" i="1"/>
  <c r="H3256" i="1"/>
  <c r="F3256" i="1"/>
  <c r="H3255" i="1"/>
  <c r="F3255" i="1"/>
  <c r="H3254" i="1"/>
  <c r="F3254" i="1"/>
  <c r="H3253" i="1"/>
  <c r="F3253" i="1"/>
  <c r="H3252" i="1"/>
  <c r="F3252" i="1"/>
  <c r="H3251" i="1"/>
  <c r="F3251" i="1"/>
  <c r="H3250" i="1"/>
  <c r="F3250" i="1"/>
  <c r="H3249" i="1"/>
  <c r="F3249" i="1"/>
  <c r="H3248" i="1"/>
  <c r="F3248" i="1"/>
  <c r="H3247" i="1"/>
  <c r="F3247" i="1"/>
  <c r="H3246" i="1"/>
  <c r="F3246" i="1"/>
  <c r="H3245" i="1"/>
  <c r="F3245" i="1"/>
  <c r="H3244" i="1"/>
  <c r="F3244" i="1"/>
  <c r="H3243" i="1"/>
  <c r="F3243" i="1"/>
  <c r="H3242" i="1"/>
  <c r="F3242" i="1"/>
  <c r="H3241" i="1"/>
  <c r="F3241" i="1"/>
  <c r="H3240" i="1"/>
  <c r="F3240" i="1"/>
  <c r="H3239" i="1"/>
  <c r="F3239" i="1"/>
  <c r="H3238" i="1"/>
  <c r="F3238" i="1"/>
  <c r="H3237" i="1"/>
  <c r="F3237" i="1"/>
  <c r="H3236" i="1"/>
  <c r="F3236" i="1"/>
  <c r="H3235" i="1"/>
  <c r="F3235" i="1"/>
  <c r="H3234" i="1"/>
  <c r="F3234" i="1"/>
  <c r="H3233" i="1"/>
  <c r="F3233" i="1"/>
  <c r="H3232" i="1"/>
  <c r="F3232" i="1"/>
  <c r="H3231" i="1"/>
  <c r="F3231" i="1"/>
  <c r="H3230" i="1"/>
  <c r="F3230" i="1"/>
  <c r="H3229" i="1"/>
  <c r="F3229" i="1"/>
  <c r="H3228" i="1"/>
  <c r="F3228" i="1"/>
  <c r="H3227" i="1"/>
  <c r="F3227" i="1"/>
  <c r="H3226" i="1"/>
  <c r="F3226" i="1"/>
  <c r="H3225" i="1"/>
  <c r="F3225" i="1"/>
  <c r="H3224" i="1"/>
  <c r="F3224" i="1"/>
  <c r="H3223" i="1"/>
  <c r="F3223" i="1"/>
  <c r="H3222" i="1"/>
  <c r="F3222" i="1"/>
  <c r="H3221" i="1"/>
  <c r="F3221" i="1"/>
  <c r="H3220" i="1"/>
  <c r="F3220" i="1"/>
  <c r="H3219" i="1"/>
  <c r="F3219" i="1"/>
  <c r="H3218" i="1"/>
  <c r="F3218" i="1"/>
  <c r="H3217" i="1"/>
  <c r="F3217" i="1"/>
  <c r="H3216" i="1"/>
  <c r="F3216" i="1"/>
  <c r="H3215" i="1"/>
  <c r="F3215" i="1"/>
  <c r="H3214" i="1"/>
  <c r="F3214" i="1"/>
  <c r="H3213" i="1"/>
  <c r="F3213" i="1"/>
  <c r="H3212" i="1"/>
  <c r="F3212" i="1"/>
  <c r="H3211" i="1"/>
  <c r="F3211" i="1"/>
  <c r="H3210" i="1"/>
  <c r="F3210" i="1"/>
  <c r="H3209" i="1"/>
  <c r="F3209" i="1"/>
  <c r="H3208" i="1"/>
  <c r="F3208" i="1"/>
  <c r="H3207" i="1"/>
  <c r="F3207" i="1"/>
  <c r="H3206" i="1"/>
  <c r="F3206" i="1"/>
  <c r="H3205" i="1"/>
  <c r="F3205" i="1"/>
  <c r="H3204" i="1"/>
  <c r="F3204" i="1"/>
  <c r="H3203" i="1"/>
  <c r="F3203" i="1"/>
  <c r="H3202" i="1"/>
  <c r="F3202" i="1"/>
  <c r="H3201" i="1"/>
  <c r="F3201" i="1"/>
  <c r="H3200" i="1"/>
  <c r="F3200" i="1"/>
  <c r="H3199" i="1"/>
  <c r="F3199" i="1"/>
  <c r="H3198" i="1"/>
  <c r="F3198" i="1"/>
  <c r="H3197" i="1"/>
  <c r="F3197" i="1"/>
  <c r="H3196" i="1"/>
  <c r="F3196" i="1"/>
  <c r="H3195" i="1"/>
  <c r="F3195" i="1"/>
  <c r="H3194" i="1"/>
  <c r="F3194" i="1"/>
  <c r="H3193" i="1"/>
  <c r="F3193" i="1"/>
  <c r="H3192" i="1"/>
  <c r="F3192" i="1"/>
  <c r="H3191" i="1"/>
  <c r="F3191" i="1"/>
  <c r="H3190" i="1"/>
  <c r="F3190" i="1"/>
  <c r="H3189" i="1"/>
  <c r="F3189" i="1"/>
  <c r="H3188" i="1"/>
  <c r="F3188" i="1"/>
  <c r="H3187" i="1"/>
  <c r="F3187" i="1"/>
  <c r="H3186" i="1"/>
  <c r="F3186" i="1"/>
  <c r="H3185" i="1"/>
  <c r="F3185" i="1"/>
  <c r="H3184" i="1"/>
  <c r="F3184" i="1"/>
  <c r="H3183" i="1"/>
  <c r="F3183" i="1"/>
  <c r="H3182" i="1"/>
  <c r="F3182" i="1"/>
  <c r="H3181" i="1"/>
  <c r="F3181" i="1"/>
  <c r="H3180" i="1"/>
  <c r="F3180" i="1"/>
  <c r="H3179" i="1"/>
  <c r="F3179" i="1"/>
  <c r="H3178" i="1"/>
  <c r="F3178" i="1"/>
  <c r="H3177" i="1"/>
  <c r="F3177" i="1"/>
  <c r="H3176" i="1"/>
  <c r="F3176" i="1"/>
  <c r="H3175" i="1"/>
  <c r="F3175" i="1"/>
  <c r="H3174" i="1"/>
  <c r="F3174" i="1"/>
  <c r="H3173" i="1"/>
  <c r="F3173" i="1"/>
  <c r="H3172" i="1"/>
  <c r="F3172" i="1"/>
  <c r="H3171" i="1"/>
  <c r="F3171" i="1"/>
  <c r="H3170" i="1"/>
  <c r="F3170" i="1"/>
  <c r="H3169" i="1"/>
  <c r="F3169" i="1"/>
  <c r="H3168" i="1"/>
  <c r="F3168" i="1"/>
  <c r="H3167" i="1"/>
  <c r="F3167" i="1"/>
  <c r="H3166" i="1"/>
  <c r="F3166" i="1"/>
  <c r="H3165" i="1"/>
  <c r="F3165" i="1"/>
  <c r="H3164" i="1"/>
  <c r="F3164" i="1"/>
  <c r="H3163" i="1"/>
  <c r="F3163" i="1"/>
  <c r="H3162" i="1"/>
  <c r="F3162" i="1"/>
  <c r="H3161" i="1"/>
  <c r="F3161" i="1"/>
  <c r="H3160" i="1"/>
  <c r="F3160" i="1"/>
  <c r="H3159" i="1"/>
  <c r="F3159" i="1"/>
  <c r="H3158" i="1"/>
  <c r="F3158" i="1"/>
  <c r="H3157" i="1"/>
  <c r="F3157" i="1"/>
  <c r="H3156" i="1"/>
  <c r="F3156" i="1"/>
  <c r="H3155" i="1"/>
  <c r="F3155" i="1"/>
  <c r="H3154" i="1"/>
  <c r="F3154" i="1"/>
  <c r="H3153" i="1"/>
  <c r="F3153" i="1"/>
  <c r="H3152" i="1"/>
  <c r="F3152" i="1"/>
  <c r="H3151" i="1"/>
  <c r="F3151" i="1"/>
  <c r="H3150" i="1"/>
  <c r="F3150" i="1"/>
  <c r="H3149" i="1"/>
  <c r="F3149" i="1"/>
  <c r="H3148" i="1"/>
  <c r="F3148" i="1"/>
  <c r="H3147" i="1"/>
  <c r="F3147" i="1"/>
  <c r="H3146" i="1"/>
  <c r="F3146" i="1"/>
  <c r="H3145" i="1"/>
  <c r="F3145" i="1"/>
  <c r="H3144" i="1"/>
  <c r="F3144" i="1"/>
  <c r="H3143" i="1"/>
  <c r="F3143" i="1"/>
  <c r="H3142" i="1"/>
  <c r="F3142" i="1"/>
  <c r="H3141" i="1"/>
  <c r="F3141" i="1"/>
  <c r="H3140" i="1"/>
  <c r="F3140" i="1"/>
  <c r="H3139" i="1"/>
  <c r="F3139" i="1"/>
  <c r="H3138" i="1"/>
  <c r="F3138" i="1"/>
  <c r="H3137" i="1"/>
  <c r="F3137" i="1"/>
  <c r="H3136" i="1"/>
  <c r="F3136" i="1"/>
  <c r="H3135" i="1"/>
  <c r="F3135" i="1"/>
  <c r="H3134" i="1"/>
  <c r="F3134" i="1"/>
  <c r="H3133" i="1"/>
  <c r="F3133" i="1"/>
  <c r="H3132" i="1"/>
  <c r="F3132" i="1"/>
  <c r="H3131" i="1"/>
  <c r="F3131" i="1"/>
  <c r="H3130" i="1"/>
  <c r="F3130" i="1"/>
  <c r="H3129" i="1"/>
  <c r="F3129" i="1"/>
  <c r="H3128" i="1"/>
  <c r="F3128" i="1"/>
  <c r="H3127" i="1"/>
  <c r="F3127" i="1"/>
  <c r="H3126" i="1"/>
  <c r="F3126" i="1"/>
  <c r="H3125" i="1"/>
  <c r="F3125" i="1"/>
  <c r="H3124" i="1"/>
  <c r="F3124" i="1"/>
  <c r="H3123" i="1"/>
  <c r="F3123" i="1"/>
  <c r="H3122" i="1"/>
  <c r="F3122" i="1"/>
  <c r="H3121" i="1"/>
  <c r="F3121" i="1"/>
  <c r="H3120" i="1"/>
  <c r="F3120" i="1"/>
  <c r="H3119" i="1"/>
  <c r="F3119" i="1"/>
  <c r="H3118" i="1"/>
  <c r="F3118" i="1"/>
  <c r="H3117" i="1"/>
  <c r="F3117" i="1"/>
  <c r="H3116" i="1"/>
  <c r="F3116" i="1"/>
  <c r="H3115" i="1"/>
  <c r="F3115" i="1"/>
  <c r="H3114" i="1"/>
  <c r="F3114" i="1"/>
  <c r="H3113" i="1"/>
  <c r="F3113" i="1"/>
  <c r="H3112" i="1"/>
  <c r="F3112" i="1"/>
  <c r="H3111" i="1"/>
  <c r="F3111" i="1"/>
  <c r="H3110" i="1"/>
  <c r="F3110" i="1"/>
  <c r="H3109" i="1"/>
  <c r="F3109" i="1"/>
  <c r="H3108" i="1"/>
  <c r="F3108" i="1"/>
  <c r="H3107" i="1"/>
  <c r="F3107" i="1"/>
  <c r="H3106" i="1"/>
  <c r="F3106" i="1"/>
  <c r="H3105" i="1"/>
  <c r="F3105" i="1"/>
  <c r="H3104" i="1"/>
  <c r="F3104" i="1"/>
  <c r="H3103" i="1"/>
  <c r="F3103" i="1"/>
  <c r="H3102" i="1"/>
  <c r="F3102" i="1"/>
  <c r="H3101" i="1"/>
  <c r="F3101" i="1"/>
  <c r="H3100" i="1"/>
  <c r="F3100" i="1"/>
  <c r="H3099" i="1"/>
  <c r="F3099" i="1"/>
  <c r="H3098" i="1"/>
  <c r="F3098" i="1"/>
  <c r="H3097" i="1"/>
  <c r="F3097" i="1"/>
  <c r="H3096" i="1"/>
  <c r="F3096" i="1"/>
  <c r="H3095" i="1"/>
  <c r="F3095" i="1"/>
  <c r="H3094" i="1"/>
  <c r="F3094" i="1"/>
  <c r="H3093" i="1"/>
  <c r="F3093" i="1"/>
  <c r="H3092" i="1"/>
  <c r="F3092" i="1"/>
  <c r="H3091" i="1"/>
  <c r="F3091" i="1"/>
  <c r="H3090" i="1"/>
  <c r="F3090" i="1"/>
  <c r="H3089" i="1"/>
  <c r="F3089" i="1"/>
  <c r="H3088" i="1"/>
  <c r="F3088" i="1"/>
  <c r="H3087" i="1"/>
  <c r="F3087" i="1"/>
  <c r="H3086" i="1"/>
  <c r="F3086" i="1"/>
  <c r="H3085" i="1"/>
  <c r="F3085" i="1"/>
  <c r="H3084" i="1"/>
  <c r="F3084" i="1"/>
  <c r="H3083" i="1"/>
  <c r="F3083" i="1"/>
  <c r="H3082" i="1"/>
  <c r="F3082" i="1"/>
  <c r="H3081" i="1"/>
  <c r="F3081" i="1"/>
  <c r="H3080" i="1"/>
  <c r="F3080" i="1"/>
  <c r="H3079" i="1"/>
  <c r="F3079" i="1"/>
  <c r="H3078" i="1"/>
  <c r="F3078" i="1"/>
  <c r="H3077" i="1"/>
  <c r="F3077" i="1"/>
  <c r="H3076" i="1"/>
  <c r="F3076" i="1"/>
  <c r="H3075" i="1"/>
  <c r="F3075" i="1"/>
  <c r="H3074" i="1"/>
  <c r="F3074" i="1"/>
  <c r="H3073" i="1"/>
  <c r="F3073" i="1"/>
  <c r="H3072" i="1"/>
  <c r="F3072" i="1"/>
  <c r="H3071" i="1"/>
  <c r="F3071" i="1"/>
  <c r="H3070" i="1"/>
  <c r="F3070" i="1"/>
  <c r="H3069" i="1"/>
  <c r="F3069" i="1"/>
  <c r="H3068" i="1"/>
  <c r="F3068" i="1"/>
  <c r="H3067" i="1"/>
  <c r="F3067" i="1"/>
  <c r="H3066" i="1"/>
  <c r="F3066" i="1"/>
  <c r="H3065" i="1"/>
  <c r="F3065" i="1"/>
  <c r="H3064" i="1"/>
  <c r="F3064" i="1"/>
  <c r="H3063" i="1"/>
  <c r="F3063" i="1"/>
  <c r="H3062" i="1"/>
  <c r="F3062" i="1"/>
  <c r="H3061" i="1"/>
  <c r="F3061" i="1"/>
  <c r="H3060" i="1"/>
  <c r="F3060" i="1"/>
  <c r="H3059" i="1"/>
  <c r="F3059" i="1"/>
  <c r="H3058" i="1"/>
  <c r="F3058" i="1"/>
  <c r="H3057" i="1"/>
  <c r="F3057" i="1"/>
  <c r="H3056" i="1"/>
  <c r="F3056" i="1"/>
  <c r="H3055" i="1"/>
  <c r="F3055" i="1"/>
  <c r="H3054" i="1"/>
  <c r="F3054" i="1"/>
  <c r="H3053" i="1"/>
  <c r="F3053" i="1"/>
  <c r="H3052" i="1"/>
  <c r="F3052" i="1"/>
  <c r="H3051" i="1"/>
  <c r="F3051" i="1"/>
  <c r="H3050" i="1"/>
  <c r="F3050" i="1"/>
  <c r="H3049" i="1"/>
  <c r="F3049" i="1"/>
  <c r="H3048" i="1"/>
  <c r="F3048" i="1"/>
  <c r="H3047" i="1"/>
  <c r="F3047" i="1"/>
  <c r="H3046" i="1"/>
  <c r="F3046" i="1"/>
  <c r="H3045" i="1"/>
  <c r="F3045" i="1"/>
  <c r="H3044" i="1"/>
  <c r="F3044" i="1"/>
  <c r="H3043" i="1"/>
  <c r="F3043" i="1"/>
  <c r="H3042" i="1"/>
  <c r="F3042" i="1"/>
  <c r="H3041" i="1"/>
  <c r="F3041" i="1"/>
  <c r="H3040" i="1"/>
  <c r="F3040" i="1"/>
  <c r="H3039" i="1"/>
  <c r="F3039" i="1"/>
  <c r="H3038" i="1"/>
  <c r="F3038" i="1"/>
  <c r="H3037" i="1"/>
  <c r="F3037" i="1"/>
  <c r="H3036" i="1"/>
  <c r="F3036" i="1"/>
  <c r="H3035" i="1"/>
  <c r="F3035" i="1"/>
  <c r="H3034" i="1"/>
  <c r="F3034" i="1"/>
  <c r="H3033" i="1"/>
  <c r="F3033" i="1"/>
  <c r="H3032" i="1"/>
  <c r="F3032" i="1"/>
  <c r="H3031" i="1"/>
  <c r="F3031" i="1"/>
  <c r="H3030" i="1"/>
  <c r="F3030" i="1"/>
  <c r="H3029" i="1"/>
  <c r="F3029" i="1"/>
  <c r="H3028" i="1"/>
  <c r="F3028" i="1"/>
  <c r="H3027" i="1"/>
  <c r="F3027" i="1"/>
  <c r="H3026" i="1"/>
  <c r="F3026" i="1"/>
  <c r="H3025" i="1"/>
  <c r="F3025" i="1"/>
  <c r="H3024" i="1"/>
  <c r="F3024" i="1"/>
  <c r="H3023" i="1"/>
  <c r="F3023" i="1"/>
  <c r="H3022" i="1"/>
  <c r="F3022" i="1"/>
  <c r="H3021" i="1"/>
  <c r="F3021" i="1"/>
  <c r="H3020" i="1"/>
  <c r="F3020" i="1"/>
  <c r="H3019" i="1"/>
  <c r="F3019" i="1"/>
  <c r="H3018" i="1"/>
  <c r="F3018" i="1"/>
  <c r="H3017" i="1"/>
  <c r="F3017" i="1"/>
  <c r="H3016" i="1"/>
  <c r="F3016" i="1"/>
  <c r="H3015" i="1"/>
  <c r="F3015" i="1"/>
  <c r="H3014" i="1"/>
  <c r="F3014" i="1"/>
  <c r="H3013" i="1"/>
  <c r="F3013" i="1"/>
  <c r="H3012" i="1"/>
  <c r="F3012" i="1"/>
  <c r="H3011" i="1"/>
  <c r="F3011" i="1"/>
  <c r="H3010" i="1"/>
  <c r="F3010" i="1"/>
  <c r="H3009" i="1"/>
  <c r="F3009" i="1"/>
  <c r="H3008" i="1"/>
  <c r="F3008" i="1"/>
  <c r="H3007" i="1"/>
  <c r="F3007" i="1"/>
  <c r="H3006" i="1"/>
  <c r="F3006" i="1"/>
  <c r="H3005" i="1"/>
  <c r="F3005" i="1"/>
  <c r="H3004" i="1"/>
  <c r="F3004" i="1"/>
  <c r="H3003" i="1"/>
  <c r="F3003" i="1"/>
  <c r="H3002" i="1"/>
  <c r="F3002" i="1"/>
  <c r="H3001" i="1"/>
  <c r="F3001" i="1"/>
  <c r="H3000" i="1"/>
  <c r="F3000" i="1"/>
  <c r="H2999" i="1"/>
  <c r="F2999" i="1"/>
  <c r="H2998" i="1"/>
  <c r="F2998" i="1"/>
  <c r="H2997" i="1"/>
  <c r="F2997" i="1"/>
  <c r="H2996" i="1"/>
  <c r="F2996" i="1"/>
  <c r="H2995" i="1"/>
  <c r="F2995" i="1"/>
  <c r="H2994" i="1"/>
  <c r="F2994" i="1"/>
  <c r="H2993" i="1"/>
  <c r="F2993" i="1"/>
  <c r="H2992" i="1"/>
  <c r="F2992" i="1"/>
  <c r="H2991" i="1"/>
  <c r="F2991" i="1"/>
  <c r="H2990" i="1"/>
  <c r="F2990" i="1"/>
  <c r="H2989" i="1"/>
  <c r="F2989" i="1"/>
  <c r="H2988" i="1"/>
  <c r="F2988" i="1"/>
  <c r="H2987" i="1"/>
  <c r="F2987" i="1"/>
  <c r="H2986" i="1"/>
  <c r="F2986" i="1"/>
  <c r="H2985" i="1"/>
  <c r="F2985" i="1"/>
  <c r="H2984" i="1"/>
  <c r="F2984" i="1"/>
  <c r="H2983" i="1"/>
  <c r="F2983" i="1"/>
  <c r="H2982" i="1"/>
  <c r="F2982" i="1"/>
  <c r="H2981" i="1"/>
  <c r="F2981" i="1"/>
  <c r="H2980" i="1"/>
  <c r="F2980" i="1"/>
  <c r="H2979" i="1"/>
  <c r="F2979" i="1"/>
  <c r="H2978" i="1"/>
  <c r="F2978" i="1"/>
  <c r="H2977" i="1"/>
  <c r="F2977" i="1"/>
  <c r="H2976" i="1"/>
  <c r="F2976" i="1"/>
  <c r="H2975" i="1"/>
  <c r="F2975" i="1"/>
  <c r="H2974" i="1"/>
  <c r="F2974" i="1"/>
  <c r="H2973" i="1"/>
  <c r="F2973" i="1"/>
  <c r="H2972" i="1"/>
  <c r="F2972" i="1"/>
  <c r="H2971" i="1"/>
  <c r="F2971" i="1"/>
  <c r="H2970" i="1"/>
  <c r="F2970" i="1"/>
  <c r="H2969" i="1"/>
  <c r="F2969" i="1"/>
  <c r="H2968" i="1"/>
  <c r="F2968" i="1"/>
  <c r="H2967" i="1"/>
  <c r="F2967" i="1"/>
  <c r="H2966" i="1"/>
  <c r="F2966" i="1"/>
  <c r="H2965" i="1"/>
  <c r="F2965" i="1"/>
  <c r="H2964" i="1"/>
  <c r="F2964" i="1"/>
  <c r="H2963" i="1"/>
  <c r="F2963" i="1"/>
  <c r="H2962" i="1"/>
  <c r="F2962" i="1"/>
  <c r="H2961" i="1"/>
  <c r="F2961" i="1"/>
  <c r="H2960" i="1"/>
  <c r="F2960" i="1"/>
  <c r="H2959" i="1"/>
  <c r="F2959" i="1"/>
  <c r="H2958" i="1"/>
  <c r="F2958" i="1"/>
  <c r="H2957" i="1"/>
  <c r="F2957" i="1"/>
  <c r="H2956" i="1"/>
  <c r="F2956" i="1"/>
  <c r="H2955" i="1"/>
  <c r="F2955" i="1"/>
  <c r="H2954" i="1"/>
  <c r="F2954" i="1"/>
  <c r="H2953" i="1"/>
  <c r="F2953" i="1"/>
  <c r="H2952" i="1"/>
  <c r="F2952" i="1"/>
  <c r="H2951" i="1"/>
  <c r="F2951" i="1"/>
  <c r="H2950" i="1"/>
  <c r="F2950" i="1"/>
  <c r="H2949" i="1"/>
  <c r="F2949" i="1"/>
  <c r="H2948" i="1"/>
  <c r="F2948" i="1"/>
  <c r="H2947" i="1"/>
  <c r="F2947" i="1"/>
  <c r="H2946" i="1"/>
  <c r="F2946" i="1"/>
  <c r="H2945" i="1"/>
  <c r="F2945" i="1"/>
  <c r="H2944" i="1"/>
  <c r="F2944" i="1"/>
  <c r="H2943" i="1"/>
  <c r="F2943" i="1"/>
  <c r="H2942" i="1"/>
  <c r="F2942" i="1"/>
  <c r="H2941" i="1"/>
  <c r="F2941" i="1"/>
  <c r="H2940" i="1"/>
  <c r="F2940" i="1"/>
  <c r="H2939" i="1"/>
  <c r="F2939" i="1"/>
  <c r="H2938" i="1"/>
  <c r="F2938" i="1"/>
  <c r="H2937" i="1"/>
  <c r="F2937" i="1"/>
  <c r="H2936" i="1"/>
  <c r="F2936" i="1"/>
  <c r="H2935" i="1"/>
  <c r="F2935" i="1"/>
  <c r="H2934" i="1"/>
  <c r="F2934" i="1"/>
  <c r="H2933" i="1"/>
  <c r="F2933" i="1"/>
  <c r="H2932" i="1"/>
  <c r="F2932" i="1"/>
  <c r="H2931" i="1"/>
  <c r="F2931" i="1"/>
  <c r="H2930" i="1"/>
  <c r="F2930" i="1"/>
  <c r="H2929" i="1"/>
  <c r="F2929" i="1"/>
  <c r="H2928" i="1"/>
  <c r="F2928" i="1"/>
  <c r="H2927" i="1"/>
  <c r="F2927" i="1"/>
  <c r="H2926" i="1"/>
  <c r="F2926" i="1"/>
  <c r="H2925" i="1"/>
  <c r="F2925" i="1"/>
  <c r="H2924" i="1"/>
  <c r="F2924" i="1"/>
  <c r="H2923" i="1"/>
  <c r="F2923" i="1"/>
  <c r="H2922" i="1"/>
  <c r="F2922" i="1"/>
  <c r="H2921" i="1"/>
  <c r="F2921" i="1"/>
  <c r="H2920" i="1"/>
  <c r="F2920" i="1"/>
  <c r="H2919" i="1"/>
  <c r="F2919" i="1"/>
  <c r="H2918" i="1"/>
  <c r="F2918" i="1"/>
  <c r="H2917" i="1"/>
  <c r="F2917" i="1"/>
  <c r="H2916" i="1"/>
  <c r="F2916" i="1"/>
  <c r="H2915" i="1"/>
  <c r="F2915" i="1"/>
  <c r="H2914" i="1"/>
  <c r="F2914" i="1"/>
  <c r="H2913" i="1"/>
  <c r="F2913" i="1"/>
  <c r="H2912" i="1"/>
  <c r="F2912" i="1"/>
  <c r="H2911" i="1"/>
  <c r="F2911" i="1"/>
  <c r="H2910" i="1"/>
  <c r="F2910" i="1"/>
  <c r="H2909" i="1"/>
  <c r="F2909" i="1"/>
  <c r="H2908" i="1"/>
  <c r="F2908" i="1"/>
  <c r="H2907" i="1"/>
  <c r="F2907" i="1"/>
  <c r="H2906" i="1"/>
  <c r="F2906" i="1"/>
  <c r="H2905" i="1"/>
  <c r="F2905" i="1"/>
  <c r="H2904" i="1"/>
  <c r="F2904" i="1"/>
  <c r="H2903" i="1"/>
  <c r="F2903" i="1"/>
  <c r="H2902" i="1"/>
  <c r="F2902" i="1"/>
  <c r="H2901" i="1"/>
  <c r="F2901" i="1"/>
  <c r="H2900" i="1"/>
  <c r="F2900" i="1"/>
  <c r="H2899" i="1"/>
  <c r="F2899" i="1"/>
  <c r="H2898" i="1"/>
  <c r="F2898" i="1"/>
  <c r="H2897" i="1"/>
  <c r="F2897" i="1"/>
  <c r="H2896" i="1"/>
  <c r="F2896" i="1"/>
  <c r="H2895" i="1"/>
  <c r="F2895" i="1"/>
  <c r="H2894" i="1"/>
  <c r="F2894" i="1"/>
  <c r="H2893" i="1"/>
  <c r="F2893" i="1"/>
  <c r="H2892" i="1"/>
  <c r="F2892" i="1"/>
  <c r="H2891" i="1"/>
  <c r="F2891" i="1"/>
  <c r="H2890" i="1"/>
  <c r="F2890" i="1"/>
  <c r="H2889" i="1"/>
  <c r="F2889" i="1"/>
  <c r="H2888" i="1"/>
  <c r="F2888" i="1"/>
  <c r="H2887" i="1"/>
  <c r="F2887" i="1"/>
  <c r="H2886" i="1"/>
  <c r="F2886" i="1"/>
  <c r="H2885" i="1"/>
  <c r="F2885" i="1"/>
  <c r="H2884" i="1"/>
  <c r="F2884" i="1"/>
  <c r="H2883" i="1"/>
  <c r="F2883" i="1"/>
  <c r="H2882" i="1"/>
  <c r="F2882" i="1"/>
  <c r="H2881" i="1"/>
  <c r="F2881" i="1"/>
  <c r="H2880" i="1"/>
  <c r="F2880" i="1"/>
  <c r="H2879" i="1"/>
  <c r="F2879" i="1"/>
  <c r="H2878" i="1"/>
  <c r="F2878" i="1"/>
  <c r="H2877" i="1"/>
  <c r="F2877" i="1"/>
  <c r="H2876" i="1"/>
  <c r="F2876" i="1"/>
  <c r="H2875" i="1"/>
  <c r="F2875" i="1"/>
  <c r="H2874" i="1"/>
  <c r="F2874" i="1"/>
  <c r="H2873" i="1"/>
  <c r="F2873" i="1"/>
  <c r="H2872" i="1"/>
  <c r="F2872" i="1"/>
  <c r="H2871" i="1"/>
  <c r="F2871" i="1"/>
  <c r="H2870" i="1"/>
  <c r="F2870" i="1"/>
  <c r="H2869" i="1"/>
  <c r="F2869" i="1"/>
  <c r="H2868" i="1"/>
  <c r="F2868" i="1"/>
  <c r="H2867" i="1"/>
  <c r="F2867" i="1"/>
  <c r="H2866" i="1"/>
  <c r="F2866" i="1"/>
  <c r="H2865" i="1"/>
  <c r="F2865" i="1"/>
  <c r="H2864" i="1"/>
  <c r="F2864" i="1"/>
  <c r="H2863" i="1"/>
  <c r="F2863" i="1"/>
  <c r="H2862" i="1"/>
  <c r="F2862" i="1"/>
  <c r="H2861" i="1"/>
  <c r="F2861" i="1"/>
  <c r="H2860" i="1"/>
  <c r="F2860" i="1"/>
  <c r="H2859" i="1"/>
  <c r="F2859" i="1"/>
  <c r="H2858" i="1"/>
  <c r="F2858" i="1"/>
  <c r="H2857" i="1"/>
  <c r="F2857" i="1"/>
  <c r="H2856" i="1"/>
  <c r="F2856" i="1"/>
  <c r="H2855" i="1"/>
  <c r="F2855" i="1"/>
  <c r="H2854" i="1"/>
  <c r="F2854" i="1"/>
  <c r="H2853" i="1"/>
  <c r="F2853" i="1"/>
  <c r="H2852" i="1"/>
  <c r="F2852" i="1"/>
  <c r="H2851" i="1"/>
  <c r="F2851" i="1"/>
  <c r="H2850" i="1"/>
  <c r="F2850" i="1"/>
  <c r="H2849" i="1"/>
  <c r="F2849" i="1"/>
  <c r="H2848" i="1"/>
  <c r="F2848" i="1"/>
  <c r="H2847" i="1"/>
  <c r="F2847" i="1"/>
  <c r="H2846" i="1"/>
  <c r="F2846" i="1"/>
  <c r="H2845" i="1"/>
  <c r="F2845" i="1"/>
  <c r="H2844" i="1"/>
  <c r="F2844" i="1"/>
  <c r="H2843" i="1"/>
  <c r="F2843" i="1"/>
  <c r="H2842" i="1"/>
  <c r="F2842" i="1"/>
  <c r="H2841" i="1"/>
  <c r="F2841" i="1"/>
  <c r="H2840" i="1"/>
  <c r="F2840" i="1"/>
  <c r="H2839" i="1"/>
  <c r="F2839" i="1"/>
  <c r="H2838" i="1"/>
  <c r="F2838" i="1"/>
  <c r="H2837" i="1"/>
  <c r="F2837" i="1"/>
  <c r="H2836" i="1"/>
  <c r="F2836" i="1"/>
  <c r="H2835" i="1"/>
  <c r="F2835" i="1"/>
  <c r="H2834" i="1"/>
  <c r="F2834" i="1"/>
  <c r="H2833" i="1"/>
  <c r="F2833" i="1"/>
  <c r="H2832" i="1"/>
  <c r="F2832" i="1"/>
  <c r="H2831" i="1"/>
  <c r="F2831" i="1"/>
  <c r="H2830" i="1"/>
  <c r="F2830" i="1"/>
  <c r="H2829" i="1"/>
  <c r="F2829" i="1"/>
  <c r="H2828" i="1"/>
  <c r="F2828" i="1"/>
  <c r="H2827" i="1"/>
  <c r="F2827" i="1"/>
  <c r="H2826" i="1"/>
  <c r="F2826" i="1"/>
  <c r="H2825" i="1"/>
  <c r="F2825" i="1"/>
  <c r="H2824" i="1"/>
  <c r="F2824" i="1"/>
  <c r="H2823" i="1"/>
  <c r="F2823" i="1"/>
  <c r="H2822" i="1"/>
  <c r="F2822" i="1"/>
  <c r="H2821" i="1"/>
  <c r="F2821" i="1"/>
  <c r="H2820" i="1"/>
  <c r="F2820" i="1"/>
  <c r="H2819" i="1"/>
  <c r="F2819" i="1"/>
  <c r="H2818" i="1"/>
  <c r="F2818" i="1"/>
  <c r="H2817" i="1"/>
  <c r="F2817" i="1"/>
  <c r="H2816" i="1"/>
  <c r="F2816" i="1"/>
  <c r="H2815" i="1"/>
  <c r="F2815" i="1"/>
  <c r="H2814" i="1"/>
  <c r="F2814" i="1"/>
  <c r="H2813" i="1"/>
  <c r="F2813" i="1"/>
  <c r="H2812" i="1"/>
  <c r="F2812" i="1"/>
  <c r="H2811" i="1"/>
  <c r="F2811" i="1"/>
  <c r="H2810" i="1"/>
  <c r="F2810" i="1"/>
  <c r="H2809" i="1"/>
  <c r="F2809" i="1"/>
  <c r="H2808" i="1"/>
  <c r="F2808" i="1"/>
  <c r="H2807" i="1"/>
  <c r="F2807" i="1"/>
  <c r="H2806" i="1"/>
  <c r="F2806" i="1"/>
  <c r="H2805" i="1"/>
  <c r="F2805" i="1"/>
  <c r="H2804" i="1"/>
  <c r="F2804" i="1"/>
  <c r="H2803" i="1"/>
  <c r="F2803" i="1"/>
  <c r="H2802" i="1"/>
  <c r="F2802" i="1"/>
  <c r="H2801" i="1"/>
  <c r="F2801" i="1"/>
  <c r="H2800" i="1"/>
  <c r="F2800" i="1"/>
  <c r="H2799" i="1"/>
  <c r="F2799" i="1"/>
  <c r="H2798" i="1"/>
  <c r="F2798" i="1"/>
  <c r="H2797" i="1"/>
  <c r="F2797" i="1"/>
  <c r="H2796" i="1"/>
  <c r="F2796" i="1"/>
  <c r="H2795" i="1"/>
  <c r="F2795" i="1"/>
  <c r="H2794" i="1"/>
  <c r="F2794" i="1"/>
  <c r="H2793" i="1"/>
  <c r="F2793" i="1"/>
  <c r="H2792" i="1"/>
  <c r="F2792" i="1"/>
  <c r="H2791" i="1"/>
  <c r="F2791" i="1"/>
  <c r="H2790" i="1"/>
  <c r="F2790" i="1"/>
  <c r="H2789" i="1"/>
  <c r="F2789" i="1"/>
  <c r="H2788" i="1"/>
  <c r="F2788" i="1"/>
  <c r="H2787" i="1"/>
  <c r="F2787" i="1"/>
  <c r="H2786" i="1"/>
  <c r="F2786" i="1"/>
  <c r="H2785" i="1"/>
  <c r="F2785" i="1"/>
  <c r="H2784" i="1"/>
  <c r="F2784" i="1"/>
  <c r="H2783" i="1"/>
  <c r="F2783" i="1"/>
  <c r="H2782" i="1"/>
  <c r="F2782" i="1"/>
  <c r="H2781" i="1"/>
  <c r="F2781" i="1"/>
  <c r="H2780" i="1"/>
  <c r="F2780" i="1"/>
  <c r="H2779" i="1"/>
  <c r="F2779" i="1"/>
  <c r="H2778" i="1"/>
  <c r="F2778" i="1"/>
  <c r="H2777" i="1"/>
  <c r="F2777" i="1"/>
  <c r="H2776" i="1"/>
  <c r="F2776" i="1"/>
  <c r="H2775" i="1"/>
  <c r="F2775" i="1"/>
  <c r="H2774" i="1"/>
  <c r="F2774" i="1"/>
  <c r="H2773" i="1"/>
  <c r="F2773" i="1"/>
  <c r="H2772" i="1"/>
  <c r="F2772" i="1"/>
  <c r="H2771" i="1"/>
  <c r="F2771" i="1"/>
  <c r="H2770" i="1"/>
  <c r="F2770" i="1"/>
  <c r="H2769" i="1"/>
  <c r="F2769" i="1"/>
  <c r="H2768" i="1"/>
  <c r="F2768" i="1"/>
  <c r="H2767" i="1"/>
  <c r="F2767" i="1"/>
  <c r="H2766" i="1"/>
  <c r="F2766" i="1"/>
  <c r="H2765" i="1"/>
  <c r="F2765" i="1"/>
  <c r="H2764" i="1"/>
  <c r="F2764" i="1"/>
  <c r="H2763" i="1"/>
  <c r="F2763" i="1"/>
  <c r="H2762" i="1"/>
  <c r="F2762" i="1"/>
  <c r="H2761" i="1"/>
  <c r="F2761" i="1"/>
  <c r="H2760" i="1"/>
  <c r="F2760" i="1"/>
  <c r="H2759" i="1"/>
  <c r="F2759" i="1"/>
  <c r="H2758" i="1"/>
  <c r="F2758" i="1"/>
  <c r="H2757" i="1"/>
  <c r="F2757" i="1"/>
  <c r="H2756" i="1"/>
  <c r="F2756" i="1"/>
  <c r="H2755" i="1"/>
  <c r="F2755" i="1"/>
  <c r="H2754" i="1"/>
  <c r="F2754" i="1"/>
  <c r="H2753" i="1"/>
  <c r="F2753" i="1"/>
  <c r="H2752" i="1"/>
  <c r="F2752" i="1"/>
  <c r="H2751" i="1"/>
  <c r="F2751" i="1"/>
  <c r="H2750" i="1"/>
  <c r="F2750" i="1"/>
  <c r="H2749" i="1"/>
  <c r="F2749" i="1"/>
  <c r="H2748" i="1"/>
  <c r="F2748" i="1"/>
  <c r="H2747" i="1"/>
  <c r="F2747" i="1"/>
  <c r="H2746" i="1"/>
  <c r="F2746" i="1"/>
  <c r="H2745" i="1"/>
  <c r="F2745" i="1"/>
  <c r="H2744" i="1"/>
  <c r="F2744" i="1"/>
  <c r="H2743" i="1"/>
  <c r="F2743" i="1"/>
  <c r="H2742" i="1"/>
  <c r="F2742" i="1"/>
  <c r="H2741" i="1"/>
  <c r="F2741" i="1"/>
  <c r="H2740" i="1"/>
  <c r="F2740" i="1"/>
  <c r="H2739" i="1"/>
  <c r="F2739" i="1"/>
  <c r="H2738" i="1"/>
  <c r="F2738" i="1"/>
  <c r="H2737" i="1"/>
  <c r="F2737" i="1"/>
  <c r="H2736" i="1"/>
  <c r="F2736" i="1"/>
  <c r="H2735" i="1"/>
  <c r="F2735" i="1"/>
  <c r="H2734" i="1"/>
  <c r="F2734" i="1"/>
  <c r="H2733" i="1"/>
  <c r="F2733" i="1"/>
  <c r="H2732" i="1"/>
  <c r="F2732" i="1"/>
  <c r="H2731" i="1"/>
  <c r="F2731" i="1"/>
  <c r="H2730" i="1"/>
  <c r="F2730" i="1"/>
  <c r="H2729" i="1"/>
  <c r="F2729" i="1"/>
  <c r="H2728" i="1"/>
  <c r="F2728" i="1"/>
  <c r="H2727" i="1"/>
  <c r="F2727" i="1"/>
  <c r="H2726" i="1"/>
  <c r="F2726" i="1"/>
  <c r="H2725" i="1"/>
  <c r="F2725" i="1"/>
  <c r="H2724" i="1"/>
  <c r="F2724" i="1"/>
  <c r="H2723" i="1"/>
  <c r="F2723" i="1"/>
  <c r="H2722" i="1"/>
  <c r="F2722" i="1"/>
  <c r="H2721" i="1"/>
  <c r="F2721" i="1"/>
  <c r="H2720" i="1"/>
  <c r="F2720" i="1"/>
  <c r="H2719" i="1"/>
  <c r="F2719" i="1"/>
  <c r="H2718" i="1"/>
  <c r="F2718" i="1"/>
  <c r="H2717" i="1"/>
  <c r="F2717" i="1"/>
  <c r="H2716" i="1"/>
  <c r="F2716" i="1"/>
  <c r="H2715" i="1"/>
  <c r="F2715" i="1"/>
  <c r="H2714" i="1"/>
  <c r="F2714" i="1"/>
  <c r="H2713" i="1"/>
  <c r="F2713" i="1"/>
  <c r="H2712" i="1"/>
  <c r="F2712" i="1"/>
  <c r="H2711" i="1"/>
  <c r="F2711" i="1"/>
  <c r="H2710" i="1"/>
  <c r="F2710" i="1"/>
  <c r="H2709" i="1"/>
  <c r="F2709" i="1"/>
  <c r="H2708" i="1"/>
  <c r="F2708" i="1"/>
  <c r="H2707" i="1"/>
  <c r="F2707" i="1"/>
  <c r="H2706" i="1"/>
  <c r="F2706" i="1"/>
  <c r="H2705" i="1"/>
  <c r="F2705" i="1"/>
  <c r="H2704" i="1"/>
  <c r="F2704" i="1"/>
  <c r="H2703" i="1"/>
  <c r="F2703" i="1"/>
  <c r="H2702" i="1"/>
  <c r="F2702" i="1"/>
  <c r="H2701" i="1"/>
  <c r="F2701" i="1"/>
  <c r="H2700" i="1"/>
  <c r="F2700" i="1"/>
  <c r="H2699" i="1"/>
  <c r="F2699" i="1"/>
  <c r="H2698" i="1"/>
  <c r="F2698" i="1"/>
  <c r="H2697" i="1"/>
  <c r="F2697" i="1"/>
  <c r="H2696" i="1"/>
  <c r="F2696" i="1"/>
  <c r="H2695" i="1"/>
  <c r="F2695" i="1"/>
  <c r="H2694" i="1"/>
  <c r="F2694" i="1"/>
  <c r="H2693" i="1"/>
  <c r="F2693" i="1"/>
  <c r="H2692" i="1"/>
  <c r="F2692" i="1"/>
  <c r="H2691" i="1"/>
  <c r="F2691" i="1"/>
  <c r="H2690" i="1"/>
  <c r="F2690" i="1"/>
  <c r="H2689" i="1"/>
  <c r="F2689" i="1"/>
  <c r="H2688" i="1"/>
  <c r="F2688" i="1"/>
  <c r="H2687" i="1"/>
  <c r="F2687" i="1"/>
  <c r="H2686" i="1"/>
  <c r="F2686" i="1"/>
  <c r="H2685" i="1"/>
  <c r="F2685" i="1"/>
  <c r="H2684" i="1"/>
  <c r="F2684" i="1"/>
  <c r="H2683" i="1"/>
  <c r="F2683" i="1"/>
  <c r="H2682" i="1"/>
  <c r="F2682" i="1"/>
  <c r="H2681" i="1"/>
  <c r="F2681" i="1"/>
  <c r="H2680" i="1"/>
  <c r="F2680" i="1"/>
  <c r="H2679" i="1"/>
  <c r="F2679" i="1"/>
  <c r="H2678" i="1"/>
  <c r="F2678" i="1"/>
  <c r="H2677" i="1"/>
  <c r="F2677" i="1"/>
  <c r="H2676" i="1"/>
  <c r="F2676" i="1"/>
  <c r="H2675" i="1"/>
  <c r="F2675" i="1"/>
  <c r="H2674" i="1"/>
  <c r="F2674" i="1"/>
  <c r="H2673" i="1"/>
  <c r="F2673" i="1"/>
  <c r="H2672" i="1"/>
  <c r="F2672" i="1"/>
  <c r="H2671" i="1"/>
  <c r="F2671" i="1"/>
  <c r="H2670" i="1"/>
  <c r="F2670" i="1"/>
  <c r="H2669" i="1"/>
  <c r="F2669" i="1"/>
  <c r="H2668" i="1"/>
  <c r="F2668" i="1"/>
  <c r="H2667" i="1"/>
  <c r="F2667" i="1"/>
  <c r="H2666" i="1"/>
  <c r="F2666" i="1"/>
  <c r="H2665" i="1"/>
  <c r="F2665" i="1"/>
  <c r="H2664" i="1"/>
  <c r="F2664" i="1"/>
  <c r="H2663" i="1"/>
  <c r="F2663" i="1"/>
  <c r="H2662" i="1"/>
  <c r="F2662" i="1"/>
  <c r="H2661" i="1"/>
  <c r="F2661" i="1"/>
  <c r="H2660" i="1"/>
  <c r="F2660" i="1"/>
  <c r="H2659" i="1"/>
  <c r="F2659" i="1"/>
  <c r="H2658" i="1"/>
  <c r="F2658" i="1"/>
  <c r="H2657" i="1"/>
  <c r="F2657" i="1"/>
  <c r="H2656" i="1"/>
  <c r="F2656" i="1"/>
  <c r="H2655" i="1"/>
  <c r="F2655" i="1"/>
  <c r="H2654" i="1"/>
  <c r="F2654" i="1"/>
  <c r="H2653" i="1"/>
  <c r="F2653" i="1"/>
  <c r="H2652" i="1"/>
  <c r="F2652" i="1"/>
  <c r="H2651" i="1"/>
  <c r="F2651" i="1"/>
  <c r="H2650" i="1"/>
  <c r="F2650" i="1"/>
  <c r="H2649" i="1"/>
  <c r="F2649" i="1"/>
  <c r="H2648" i="1"/>
  <c r="F2648" i="1"/>
  <c r="H2647" i="1"/>
  <c r="F2647" i="1"/>
  <c r="H2646" i="1"/>
  <c r="F2646" i="1"/>
  <c r="H2645" i="1"/>
  <c r="F2645" i="1"/>
  <c r="H2644" i="1"/>
  <c r="F2644" i="1"/>
  <c r="H2643" i="1"/>
  <c r="F2643" i="1"/>
  <c r="H2642" i="1"/>
  <c r="F2642" i="1"/>
  <c r="H2641" i="1"/>
  <c r="F2641" i="1"/>
  <c r="H2640" i="1"/>
  <c r="F2640" i="1"/>
  <c r="H2639" i="1"/>
  <c r="F2639" i="1"/>
  <c r="H2638" i="1"/>
  <c r="F2638" i="1"/>
  <c r="H2637" i="1"/>
  <c r="F2637" i="1"/>
  <c r="H2636" i="1"/>
  <c r="F2636" i="1"/>
  <c r="H2635" i="1"/>
  <c r="F2635" i="1"/>
  <c r="H2634" i="1"/>
  <c r="F2634" i="1"/>
  <c r="H2633" i="1"/>
  <c r="F2633" i="1"/>
  <c r="H2632" i="1"/>
  <c r="F2632" i="1"/>
  <c r="H2631" i="1"/>
  <c r="F2631" i="1"/>
  <c r="H2630" i="1"/>
  <c r="F2630" i="1"/>
  <c r="H2629" i="1"/>
  <c r="F2629" i="1"/>
  <c r="H2628" i="1"/>
  <c r="F2628" i="1"/>
  <c r="H2627" i="1"/>
  <c r="F2627" i="1"/>
  <c r="H2626" i="1"/>
  <c r="F2626" i="1"/>
  <c r="H2625" i="1"/>
  <c r="F2625" i="1"/>
  <c r="H2624" i="1"/>
  <c r="F2624" i="1"/>
  <c r="H2623" i="1"/>
  <c r="F2623" i="1"/>
  <c r="H2622" i="1"/>
  <c r="F2622" i="1"/>
  <c r="H2621" i="1"/>
  <c r="F2621" i="1"/>
  <c r="H2620" i="1"/>
  <c r="F2620" i="1"/>
  <c r="H2619" i="1"/>
  <c r="F2619" i="1"/>
  <c r="H2618" i="1"/>
  <c r="F2618" i="1"/>
  <c r="H2617" i="1"/>
  <c r="F2617" i="1"/>
  <c r="H2616" i="1"/>
  <c r="F2616" i="1"/>
  <c r="H2615" i="1"/>
  <c r="F2615" i="1"/>
  <c r="H2614" i="1"/>
  <c r="F2614" i="1"/>
  <c r="H2613" i="1"/>
  <c r="F2613" i="1"/>
  <c r="H2612" i="1"/>
  <c r="F2612" i="1"/>
  <c r="H2611" i="1"/>
  <c r="F2611" i="1"/>
  <c r="H2610" i="1"/>
  <c r="F2610" i="1"/>
  <c r="H2609" i="1"/>
  <c r="F2609" i="1"/>
  <c r="H2608" i="1"/>
  <c r="F2608" i="1"/>
  <c r="H2607" i="1"/>
  <c r="F2607" i="1"/>
  <c r="H2606" i="1"/>
  <c r="F2606" i="1"/>
  <c r="H2605" i="1"/>
  <c r="F2605" i="1"/>
  <c r="H2604" i="1"/>
  <c r="F2604" i="1"/>
  <c r="H2603" i="1"/>
  <c r="F2603" i="1"/>
  <c r="H2602" i="1"/>
  <c r="F2602" i="1"/>
  <c r="H2601" i="1"/>
  <c r="F2601" i="1"/>
  <c r="H2600" i="1"/>
  <c r="F2600" i="1"/>
  <c r="H2599" i="1"/>
  <c r="F2599" i="1"/>
  <c r="H2598" i="1"/>
  <c r="F2598" i="1"/>
  <c r="H2597" i="1"/>
  <c r="F2597" i="1"/>
  <c r="H2596" i="1"/>
  <c r="F2596" i="1"/>
  <c r="H2595" i="1"/>
  <c r="F2595" i="1"/>
  <c r="H2594" i="1"/>
  <c r="F2594" i="1"/>
  <c r="H2593" i="1"/>
  <c r="F2593" i="1"/>
  <c r="H2592" i="1"/>
  <c r="F2592" i="1"/>
  <c r="H2591" i="1"/>
  <c r="F2591" i="1"/>
  <c r="H2590" i="1"/>
  <c r="F2590" i="1"/>
  <c r="H2589" i="1"/>
  <c r="F2589" i="1"/>
  <c r="H2588" i="1"/>
  <c r="F2588" i="1"/>
  <c r="H2587" i="1"/>
  <c r="F2587" i="1"/>
  <c r="H2586" i="1"/>
  <c r="F2586" i="1"/>
  <c r="H2585" i="1"/>
  <c r="F2585" i="1"/>
  <c r="H2584" i="1"/>
  <c r="F2584" i="1"/>
  <c r="H2583" i="1"/>
  <c r="F2583" i="1"/>
  <c r="H2582" i="1"/>
  <c r="F2582" i="1"/>
  <c r="H2581" i="1"/>
  <c r="F2581" i="1"/>
  <c r="H2580" i="1"/>
  <c r="F2580" i="1"/>
  <c r="H2579" i="1"/>
  <c r="F2579" i="1"/>
  <c r="H2578" i="1"/>
  <c r="F2578" i="1"/>
  <c r="H2577" i="1"/>
  <c r="F2577" i="1"/>
  <c r="H2576" i="1"/>
  <c r="F2576" i="1"/>
  <c r="H2575" i="1"/>
  <c r="F2575" i="1"/>
  <c r="H2574" i="1"/>
  <c r="F2574" i="1"/>
  <c r="H2573" i="1"/>
  <c r="F2573" i="1"/>
  <c r="H2572" i="1"/>
  <c r="F2572" i="1"/>
  <c r="H2571" i="1"/>
  <c r="F2571" i="1"/>
  <c r="H2570" i="1"/>
  <c r="F2570" i="1"/>
  <c r="H2569" i="1"/>
  <c r="F2569" i="1"/>
  <c r="H2568" i="1"/>
  <c r="F2568" i="1"/>
  <c r="H2567" i="1"/>
  <c r="F2567" i="1"/>
  <c r="H2566" i="1"/>
  <c r="F2566" i="1"/>
  <c r="H2565" i="1"/>
  <c r="F2565" i="1"/>
  <c r="H2564" i="1"/>
  <c r="F2564" i="1"/>
  <c r="H2563" i="1"/>
  <c r="F2563" i="1"/>
  <c r="H2562" i="1"/>
  <c r="F2562" i="1"/>
  <c r="H2561" i="1"/>
  <c r="F2561" i="1"/>
  <c r="H2560" i="1"/>
  <c r="F2560" i="1"/>
  <c r="H2559" i="1"/>
  <c r="F2559" i="1"/>
  <c r="H2558" i="1"/>
  <c r="F2558" i="1"/>
  <c r="H2557" i="1"/>
  <c r="F2557" i="1"/>
  <c r="H2556" i="1"/>
  <c r="F2556" i="1"/>
  <c r="H2555" i="1"/>
  <c r="F2555" i="1"/>
  <c r="H2554" i="1"/>
  <c r="F2554" i="1"/>
  <c r="H2553" i="1"/>
  <c r="F2553" i="1"/>
  <c r="H2552" i="1"/>
  <c r="F2552" i="1"/>
  <c r="H2551" i="1"/>
  <c r="F2551" i="1"/>
  <c r="H2550" i="1"/>
  <c r="F2550" i="1"/>
  <c r="H2549" i="1"/>
  <c r="F2549" i="1"/>
  <c r="H2548" i="1"/>
  <c r="F2548" i="1"/>
  <c r="H2547" i="1"/>
  <c r="F2547" i="1"/>
  <c r="H2546" i="1"/>
  <c r="F2546" i="1"/>
  <c r="H2545" i="1"/>
  <c r="F2545" i="1"/>
  <c r="H2544" i="1"/>
  <c r="F2544" i="1"/>
  <c r="H2543" i="1"/>
  <c r="F2543" i="1"/>
  <c r="H2542" i="1"/>
  <c r="F2542" i="1"/>
  <c r="H2541" i="1"/>
  <c r="F2541" i="1"/>
  <c r="H2540" i="1"/>
  <c r="F2540" i="1"/>
  <c r="H2539" i="1"/>
  <c r="F2539" i="1"/>
  <c r="H2538" i="1"/>
  <c r="F2538" i="1"/>
  <c r="H2537" i="1"/>
  <c r="F2537" i="1"/>
  <c r="H2536" i="1"/>
  <c r="F2536" i="1"/>
  <c r="H2535" i="1"/>
  <c r="F2535" i="1"/>
  <c r="H2534" i="1"/>
  <c r="F2534" i="1"/>
  <c r="H2533" i="1"/>
  <c r="F2533" i="1"/>
  <c r="H2532" i="1"/>
  <c r="F2532" i="1"/>
  <c r="H2531" i="1"/>
  <c r="F2531" i="1"/>
  <c r="H2530" i="1"/>
  <c r="F2530" i="1"/>
  <c r="H2529" i="1"/>
  <c r="F2529" i="1"/>
  <c r="H2528" i="1"/>
  <c r="F2528" i="1"/>
  <c r="H2527" i="1"/>
  <c r="F2527" i="1"/>
  <c r="H2526" i="1"/>
  <c r="F2526" i="1"/>
  <c r="H2525" i="1"/>
  <c r="F2525" i="1"/>
  <c r="H2524" i="1"/>
  <c r="F2524" i="1"/>
  <c r="H2523" i="1"/>
  <c r="F2523" i="1"/>
  <c r="H2522" i="1"/>
  <c r="F2522" i="1"/>
  <c r="H2521" i="1"/>
  <c r="F2521" i="1"/>
  <c r="H2520" i="1"/>
  <c r="F2520" i="1"/>
  <c r="H2519" i="1"/>
  <c r="F2519" i="1"/>
  <c r="H2518" i="1"/>
  <c r="F2518" i="1"/>
  <c r="H2517" i="1"/>
  <c r="F2517" i="1"/>
  <c r="H2516" i="1"/>
  <c r="F2516" i="1"/>
  <c r="H2515" i="1"/>
  <c r="F2515" i="1"/>
  <c r="H2514" i="1"/>
  <c r="F2514" i="1"/>
  <c r="H2513" i="1"/>
  <c r="F2513" i="1"/>
  <c r="H2512" i="1"/>
  <c r="F2512" i="1"/>
  <c r="H2511" i="1"/>
  <c r="F2511" i="1"/>
  <c r="H2510" i="1"/>
  <c r="F2510" i="1"/>
  <c r="H2509" i="1"/>
  <c r="F2509" i="1"/>
  <c r="H2508" i="1"/>
  <c r="F2508" i="1"/>
  <c r="H2507" i="1"/>
  <c r="F2507" i="1"/>
  <c r="H2506" i="1"/>
  <c r="F2506" i="1"/>
  <c r="H2505" i="1"/>
  <c r="F2505" i="1"/>
  <c r="H2504" i="1"/>
  <c r="F2504" i="1"/>
  <c r="H2503" i="1"/>
  <c r="F2503" i="1"/>
  <c r="H2502" i="1"/>
  <c r="F2502" i="1"/>
  <c r="H2501" i="1"/>
  <c r="F2501" i="1"/>
  <c r="H2500" i="1"/>
  <c r="F2500" i="1"/>
  <c r="H2499" i="1"/>
  <c r="F2499" i="1"/>
  <c r="H2498" i="1"/>
  <c r="F2498" i="1"/>
  <c r="H2497" i="1"/>
  <c r="F2497" i="1"/>
  <c r="H2496" i="1"/>
  <c r="F2496" i="1"/>
  <c r="H2495" i="1"/>
  <c r="F2495" i="1"/>
  <c r="H2494" i="1"/>
  <c r="F2494" i="1"/>
  <c r="H2493" i="1"/>
  <c r="F2493" i="1"/>
  <c r="H2492" i="1"/>
  <c r="F2492" i="1"/>
  <c r="H2491" i="1"/>
  <c r="F2491" i="1"/>
  <c r="H2490" i="1"/>
  <c r="F2490" i="1"/>
  <c r="H2489" i="1"/>
  <c r="F2489" i="1"/>
  <c r="H2488" i="1"/>
  <c r="F2488" i="1"/>
  <c r="H2487" i="1"/>
  <c r="F2487" i="1"/>
  <c r="H2486" i="1"/>
  <c r="F2486" i="1"/>
  <c r="H2485" i="1"/>
  <c r="F2485" i="1"/>
  <c r="H2484" i="1"/>
  <c r="F2484" i="1"/>
  <c r="H2483" i="1"/>
  <c r="F2483" i="1"/>
  <c r="H2482" i="1"/>
  <c r="F2482" i="1"/>
  <c r="H2481" i="1"/>
  <c r="F2481" i="1"/>
  <c r="H2480" i="1"/>
  <c r="F2480" i="1"/>
  <c r="H2479" i="1"/>
  <c r="F2479" i="1"/>
  <c r="H2478" i="1"/>
  <c r="F2478" i="1"/>
  <c r="H2477" i="1"/>
  <c r="F2477" i="1"/>
  <c r="H2476" i="1"/>
  <c r="F2476" i="1"/>
  <c r="H2475" i="1"/>
  <c r="F2475" i="1"/>
  <c r="H2474" i="1"/>
  <c r="F2474" i="1"/>
  <c r="H2473" i="1"/>
  <c r="F2473" i="1"/>
  <c r="H2472" i="1"/>
  <c r="F2472" i="1"/>
  <c r="H2471" i="1"/>
  <c r="F2471" i="1"/>
  <c r="H2470" i="1"/>
  <c r="F2470" i="1"/>
  <c r="H2469" i="1"/>
  <c r="F2469" i="1"/>
  <c r="H2468" i="1"/>
  <c r="F2468" i="1"/>
  <c r="H2467" i="1"/>
  <c r="F2467" i="1"/>
  <c r="H2466" i="1"/>
  <c r="F2466" i="1"/>
  <c r="H2465" i="1"/>
  <c r="F2465" i="1"/>
  <c r="H2464" i="1"/>
  <c r="F2464" i="1"/>
  <c r="H2463" i="1"/>
  <c r="F2463" i="1"/>
  <c r="H2462" i="1"/>
  <c r="F2462" i="1"/>
  <c r="H2461" i="1"/>
  <c r="F2461" i="1"/>
  <c r="H2460" i="1"/>
  <c r="F2460" i="1"/>
  <c r="H2459" i="1"/>
  <c r="F2459" i="1"/>
  <c r="H2458" i="1"/>
  <c r="F2458" i="1"/>
  <c r="H2457" i="1"/>
  <c r="F2457" i="1"/>
  <c r="H2456" i="1"/>
  <c r="F2456" i="1"/>
  <c r="H2455" i="1"/>
  <c r="F2455" i="1"/>
  <c r="H2454" i="1"/>
  <c r="F2454" i="1"/>
  <c r="H2453" i="1"/>
  <c r="F2453" i="1"/>
  <c r="H2452" i="1"/>
  <c r="F2452" i="1"/>
  <c r="H2451" i="1"/>
  <c r="F2451" i="1"/>
  <c r="H2450" i="1"/>
  <c r="F2450" i="1"/>
  <c r="H2449" i="1"/>
  <c r="F2449" i="1"/>
  <c r="H2448" i="1"/>
  <c r="F2448" i="1"/>
  <c r="H2447" i="1"/>
  <c r="F2447" i="1"/>
  <c r="H2446" i="1"/>
  <c r="F2446" i="1"/>
  <c r="H2445" i="1"/>
  <c r="F2445" i="1"/>
  <c r="H2444" i="1"/>
  <c r="F2444" i="1"/>
  <c r="H2443" i="1"/>
  <c r="F2443" i="1"/>
  <c r="H2442" i="1"/>
  <c r="F2442" i="1"/>
  <c r="H2441" i="1"/>
  <c r="F2441" i="1"/>
  <c r="H2440" i="1"/>
  <c r="F2440" i="1"/>
  <c r="H2439" i="1"/>
  <c r="F2439" i="1"/>
  <c r="H2438" i="1"/>
  <c r="F2438" i="1"/>
  <c r="H2437" i="1"/>
  <c r="F2437" i="1"/>
  <c r="H2436" i="1"/>
  <c r="F2436" i="1"/>
  <c r="H2435" i="1"/>
  <c r="F2435" i="1"/>
  <c r="H2434" i="1"/>
  <c r="F2434" i="1"/>
  <c r="H2433" i="1"/>
  <c r="F2433" i="1"/>
  <c r="H2432" i="1"/>
  <c r="F2432" i="1"/>
  <c r="H2431" i="1"/>
  <c r="F2431" i="1"/>
  <c r="H2430" i="1"/>
  <c r="F2430" i="1"/>
  <c r="H2429" i="1"/>
  <c r="F2429" i="1"/>
  <c r="H2428" i="1"/>
  <c r="F2428" i="1"/>
  <c r="H2427" i="1"/>
  <c r="F2427" i="1"/>
  <c r="H2426" i="1"/>
  <c r="F2426" i="1"/>
  <c r="H2425" i="1"/>
  <c r="F2425" i="1"/>
  <c r="H2424" i="1"/>
  <c r="F2424" i="1"/>
  <c r="H2423" i="1"/>
  <c r="F2423" i="1"/>
  <c r="H2422" i="1"/>
  <c r="F2422" i="1"/>
  <c r="H2421" i="1"/>
  <c r="F2421" i="1"/>
  <c r="H2420" i="1"/>
  <c r="F2420" i="1"/>
  <c r="H2419" i="1"/>
  <c r="F2419" i="1"/>
  <c r="H2418" i="1"/>
  <c r="F2418" i="1"/>
  <c r="H2417" i="1"/>
  <c r="F2417" i="1"/>
  <c r="H2416" i="1"/>
  <c r="F2416" i="1"/>
  <c r="H2415" i="1"/>
  <c r="F2415" i="1"/>
  <c r="H2414" i="1"/>
  <c r="F2414" i="1"/>
  <c r="H2413" i="1"/>
  <c r="F2413" i="1"/>
  <c r="H2412" i="1"/>
  <c r="F2412" i="1"/>
  <c r="H2411" i="1"/>
  <c r="F2411" i="1"/>
  <c r="H2410" i="1"/>
  <c r="F2410" i="1"/>
  <c r="H2409" i="1"/>
  <c r="F2409" i="1"/>
  <c r="H2408" i="1"/>
  <c r="F2408" i="1"/>
  <c r="H2407" i="1"/>
  <c r="F2407" i="1"/>
  <c r="H2406" i="1"/>
  <c r="F2406" i="1"/>
  <c r="H2405" i="1"/>
  <c r="F2405" i="1"/>
  <c r="H2404" i="1"/>
  <c r="F2404" i="1"/>
  <c r="H2403" i="1"/>
  <c r="F2403" i="1"/>
  <c r="H2402" i="1"/>
  <c r="F2402" i="1"/>
  <c r="H2401" i="1"/>
  <c r="F2401" i="1"/>
  <c r="H2400" i="1"/>
  <c r="F2400" i="1"/>
  <c r="H2399" i="1"/>
  <c r="F2399" i="1"/>
  <c r="H2398" i="1"/>
  <c r="F2398" i="1"/>
  <c r="H2397" i="1"/>
  <c r="F2397" i="1"/>
  <c r="H2396" i="1"/>
  <c r="F2396" i="1"/>
  <c r="H2395" i="1"/>
  <c r="F2395" i="1"/>
  <c r="H2394" i="1"/>
  <c r="F2394" i="1"/>
  <c r="H2393" i="1"/>
  <c r="F2393" i="1"/>
  <c r="H2392" i="1"/>
  <c r="F2392" i="1"/>
  <c r="H2391" i="1"/>
  <c r="F2391" i="1"/>
  <c r="H2390" i="1"/>
  <c r="F2390" i="1"/>
  <c r="H2389" i="1"/>
  <c r="F2389" i="1"/>
  <c r="H2388" i="1"/>
  <c r="F2388" i="1"/>
  <c r="H2387" i="1"/>
  <c r="F2387" i="1"/>
  <c r="H2386" i="1"/>
  <c r="F2386" i="1"/>
  <c r="H2385" i="1"/>
  <c r="F2385" i="1"/>
  <c r="H2384" i="1"/>
  <c r="F2384" i="1"/>
  <c r="H2383" i="1"/>
  <c r="F2383" i="1"/>
  <c r="H2382" i="1"/>
  <c r="F2382" i="1"/>
  <c r="H2381" i="1"/>
  <c r="F2381" i="1"/>
  <c r="H2380" i="1"/>
  <c r="F2380" i="1"/>
  <c r="H2379" i="1"/>
  <c r="F2379" i="1"/>
  <c r="H2378" i="1"/>
  <c r="F2378" i="1"/>
  <c r="H2377" i="1"/>
  <c r="F2377" i="1"/>
  <c r="H2376" i="1"/>
  <c r="F2376" i="1"/>
  <c r="H2375" i="1"/>
  <c r="F2375" i="1"/>
  <c r="H2374" i="1"/>
  <c r="F2374" i="1"/>
  <c r="H2373" i="1"/>
  <c r="F2373" i="1"/>
  <c r="H2372" i="1"/>
  <c r="F2372" i="1"/>
  <c r="H2371" i="1"/>
  <c r="F2371" i="1"/>
  <c r="H2370" i="1"/>
  <c r="F2370" i="1"/>
  <c r="H2369" i="1"/>
  <c r="F2369" i="1"/>
  <c r="H2368" i="1"/>
  <c r="F2368" i="1"/>
  <c r="H2367" i="1"/>
  <c r="F2367" i="1"/>
  <c r="H2366" i="1"/>
  <c r="F2366" i="1"/>
  <c r="H2365" i="1"/>
  <c r="F2365" i="1"/>
  <c r="H2364" i="1"/>
  <c r="F2364" i="1"/>
  <c r="H2363" i="1"/>
  <c r="F2363" i="1"/>
  <c r="H2362" i="1"/>
  <c r="F2362" i="1"/>
  <c r="H2361" i="1"/>
  <c r="F2361" i="1"/>
  <c r="H2360" i="1"/>
  <c r="F2360" i="1"/>
  <c r="H2359" i="1"/>
  <c r="F2359" i="1"/>
  <c r="H2358" i="1"/>
  <c r="F2358" i="1"/>
  <c r="H2357" i="1"/>
  <c r="F2357" i="1"/>
  <c r="H2356" i="1"/>
  <c r="F2356" i="1"/>
  <c r="H2355" i="1"/>
  <c r="F2355" i="1"/>
  <c r="H2354" i="1"/>
  <c r="F2354" i="1"/>
  <c r="H2353" i="1"/>
  <c r="F2353" i="1"/>
  <c r="H2352" i="1"/>
  <c r="F2352" i="1"/>
  <c r="H2351" i="1"/>
  <c r="F2351" i="1"/>
  <c r="H2350" i="1"/>
  <c r="F2350" i="1"/>
  <c r="H2349" i="1"/>
  <c r="F2349" i="1"/>
  <c r="H2348" i="1"/>
  <c r="F2348" i="1"/>
  <c r="H2347" i="1"/>
  <c r="F2347" i="1"/>
  <c r="H2346" i="1"/>
  <c r="F2346" i="1"/>
  <c r="H2345" i="1"/>
  <c r="F2345" i="1"/>
  <c r="H2344" i="1"/>
  <c r="F2344" i="1"/>
  <c r="H2343" i="1"/>
  <c r="F2343" i="1"/>
  <c r="H2342" i="1"/>
  <c r="F2342" i="1"/>
  <c r="H2341" i="1"/>
  <c r="F2341" i="1"/>
  <c r="H2340" i="1"/>
  <c r="F2340" i="1"/>
  <c r="H2339" i="1"/>
  <c r="F2339" i="1"/>
  <c r="H2338" i="1"/>
  <c r="F2338" i="1"/>
  <c r="H2337" i="1"/>
  <c r="F2337" i="1"/>
  <c r="H2336" i="1"/>
  <c r="F2336" i="1"/>
  <c r="H2335" i="1"/>
  <c r="F2335" i="1"/>
  <c r="H2334" i="1"/>
  <c r="F2334" i="1"/>
  <c r="H2333" i="1"/>
  <c r="F2333" i="1"/>
  <c r="H2332" i="1"/>
  <c r="F2332" i="1"/>
  <c r="H2331" i="1"/>
  <c r="F2331" i="1"/>
  <c r="H2330" i="1"/>
  <c r="F2330" i="1"/>
  <c r="H2329" i="1"/>
  <c r="F2329" i="1"/>
  <c r="H2328" i="1"/>
  <c r="F2328" i="1"/>
  <c r="H2327" i="1"/>
  <c r="F2327" i="1"/>
  <c r="H2326" i="1"/>
  <c r="F2326" i="1"/>
  <c r="H2325" i="1"/>
  <c r="F2325" i="1"/>
  <c r="H2324" i="1"/>
  <c r="F2324" i="1"/>
  <c r="H2323" i="1"/>
  <c r="F2323" i="1"/>
  <c r="H2322" i="1"/>
  <c r="F2322" i="1"/>
  <c r="H2321" i="1"/>
  <c r="F2321" i="1"/>
  <c r="H2320" i="1"/>
  <c r="F2320" i="1"/>
  <c r="H2319" i="1"/>
  <c r="F2319" i="1"/>
  <c r="H2318" i="1"/>
  <c r="F2318" i="1"/>
  <c r="H2317" i="1"/>
  <c r="F2317" i="1"/>
  <c r="H2316" i="1"/>
  <c r="F2316" i="1"/>
  <c r="H2315" i="1"/>
  <c r="F2315" i="1"/>
  <c r="H2314" i="1"/>
  <c r="F2314" i="1"/>
  <c r="H2313" i="1"/>
  <c r="F2313" i="1"/>
  <c r="H2312" i="1"/>
  <c r="F2312" i="1"/>
  <c r="H2311" i="1"/>
  <c r="F2311" i="1"/>
  <c r="H2310" i="1"/>
  <c r="F2310" i="1"/>
  <c r="H2309" i="1"/>
  <c r="F2309" i="1"/>
  <c r="H2308" i="1"/>
  <c r="F2308" i="1"/>
  <c r="H2307" i="1"/>
  <c r="F2307" i="1"/>
  <c r="H2306" i="1"/>
  <c r="F2306" i="1"/>
  <c r="H2305" i="1"/>
  <c r="F2305" i="1"/>
  <c r="H2304" i="1"/>
  <c r="F2304" i="1"/>
  <c r="H2303" i="1"/>
  <c r="F2303" i="1"/>
  <c r="H2302" i="1"/>
  <c r="F2302" i="1"/>
  <c r="H2301" i="1"/>
  <c r="F2301" i="1"/>
  <c r="H2300" i="1"/>
  <c r="F2300" i="1"/>
  <c r="H2299" i="1"/>
  <c r="F2299" i="1"/>
  <c r="H2298" i="1"/>
  <c r="F2298" i="1"/>
  <c r="H2297" i="1"/>
  <c r="F2297" i="1"/>
  <c r="H2296" i="1"/>
  <c r="F2296" i="1"/>
  <c r="H2295" i="1"/>
  <c r="F2295" i="1"/>
  <c r="H2294" i="1"/>
  <c r="F2294" i="1"/>
  <c r="H2293" i="1"/>
  <c r="F2293" i="1"/>
  <c r="H2292" i="1"/>
  <c r="F2292" i="1"/>
  <c r="H2291" i="1"/>
  <c r="F2291" i="1"/>
  <c r="H2290" i="1"/>
  <c r="F2290" i="1"/>
  <c r="H2289" i="1"/>
  <c r="F2289" i="1"/>
  <c r="H2288" i="1"/>
  <c r="F2288" i="1"/>
  <c r="H2287" i="1"/>
  <c r="F2287" i="1"/>
  <c r="H2286" i="1"/>
  <c r="F2286" i="1"/>
  <c r="H2285" i="1"/>
  <c r="F2285" i="1"/>
  <c r="H2284" i="1"/>
  <c r="F2284" i="1"/>
  <c r="H2283" i="1"/>
  <c r="F2283" i="1"/>
  <c r="H2282" i="1"/>
  <c r="F2282" i="1"/>
  <c r="H2281" i="1"/>
  <c r="F2281" i="1"/>
  <c r="H2280" i="1"/>
  <c r="F2280" i="1"/>
  <c r="H2279" i="1"/>
  <c r="F2279" i="1"/>
  <c r="H2278" i="1"/>
  <c r="F2278" i="1"/>
  <c r="H2277" i="1"/>
  <c r="F2277" i="1"/>
  <c r="H2276" i="1"/>
  <c r="F2276" i="1"/>
  <c r="H2275" i="1"/>
  <c r="F2275" i="1"/>
  <c r="H2274" i="1"/>
  <c r="F2274" i="1"/>
  <c r="H2273" i="1"/>
  <c r="F2273" i="1"/>
  <c r="H2272" i="1"/>
  <c r="F2272" i="1"/>
  <c r="H2271" i="1"/>
  <c r="F2271" i="1"/>
  <c r="H2270" i="1"/>
  <c r="F2270" i="1"/>
  <c r="H2269" i="1"/>
  <c r="F2269" i="1"/>
  <c r="H2268" i="1"/>
  <c r="F2268" i="1"/>
  <c r="H2267" i="1"/>
  <c r="F2267" i="1"/>
  <c r="H2266" i="1"/>
  <c r="F2266" i="1"/>
  <c r="H2265" i="1"/>
  <c r="F2265" i="1"/>
  <c r="H2264" i="1"/>
  <c r="F2264" i="1"/>
  <c r="H2263" i="1"/>
  <c r="F2263" i="1"/>
  <c r="H2262" i="1"/>
  <c r="F2262" i="1"/>
  <c r="H2261" i="1"/>
  <c r="F2261" i="1"/>
  <c r="H2260" i="1"/>
  <c r="F2260" i="1"/>
  <c r="H2259" i="1"/>
  <c r="F2259" i="1"/>
  <c r="H2258" i="1"/>
  <c r="F2258" i="1"/>
  <c r="H2257" i="1"/>
  <c r="F2257" i="1"/>
  <c r="H2256" i="1"/>
  <c r="F2256" i="1"/>
  <c r="H2255" i="1"/>
  <c r="F2255" i="1"/>
  <c r="H2254" i="1"/>
  <c r="F2254" i="1"/>
  <c r="H2253" i="1"/>
  <c r="F2253" i="1"/>
  <c r="H2252" i="1"/>
  <c r="F2252" i="1"/>
  <c r="H2251" i="1"/>
  <c r="F2251" i="1"/>
  <c r="H2250" i="1"/>
  <c r="F2250" i="1"/>
  <c r="H2249" i="1"/>
  <c r="F2249" i="1"/>
  <c r="H2248" i="1"/>
  <c r="F2248" i="1"/>
  <c r="H2247" i="1"/>
  <c r="F2247" i="1"/>
  <c r="H2246" i="1"/>
  <c r="F2246" i="1"/>
  <c r="H2245" i="1"/>
  <c r="F2245" i="1"/>
  <c r="H2244" i="1"/>
  <c r="F2244" i="1"/>
  <c r="H2243" i="1"/>
  <c r="F2243" i="1"/>
  <c r="H2242" i="1"/>
  <c r="F2242" i="1"/>
  <c r="H2241" i="1"/>
  <c r="F2241" i="1"/>
  <c r="H2240" i="1"/>
  <c r="F2240" i="1"/>
  <c r="H2239" i="1"/>
  <c r="F2239" i="1"/>
  <c r="H2238" i="1"/>
  <c r="F2238" i="1"/>
  <c r="H2237" i="1"/>
  <c r="F2237" i="1"/>
  <c r="H2236" i="1"/>
  <c r="F2236" i="1"/>
  <c r="H2235" i="1"/>
  <c r="F2235" i="1"/>
  <c r="H2234" i="1"/>
  <c r="F2234" i="1"/>
  <c r="H2233" i="1"/>
  <c r="F2233" i="1"/>
  <c r="H2232" i="1"/>
  <c r="F2232" i="1"/>
  <c r="H2231" i="1"/>
  <c r="F2231" i="1"/>
  <c r="H2230" i="1"/>
  <c r="F2230" i="1"/>
  <c r="H2229" i="1"/>
  <c r="F2229" i="1"/>
  <c r="H2228" i="1"/>
  <c r="F2228" i="1"/>
  <c r="H2227" i="1"/>
  <c r="F2227" i="1"/>
  <c r="H2226" i="1"/>
  <c r="F2226" i="1"/>
  <c r="H2225" i="1"/>
  <c r="F2225" i="1"/>
  <c r="H2224" i="1"/>
  <c r="F2224" i="1"/>
  <c r="H2223" i="1"/>
  <c r="F2223" i="1"/>
  <c r="H2222" i="1"/>
  <c r="F2222" i="1"/>
  <c r="H2221" i="1"/>
  <c r="F2221" i="1"/>
  <c r="H2220" i="1"/>
  <c r="F2220" i="1"/>
  <c r="H2219" i="1"/>
  <c r="F2219" i="1"/>
  <c r="H2218" i="1"/>
  <c r="F2218" i="1"/>
  <c r="H2217" i="1"/>
  <c r="F2217" i="1"/>
  <c r="H2216" i="1"/>
  <c r="F2216" i="1"/>
  <c r="H2215" i="1"/>
  <c r="F2215" i="1"/>
  <c r="H2214" i="1"/>
  <c r="F2214" i="1"/>
  <c r="H2213" i="1"/>
  <c r="F2213" i="1"/>
  <c r="H2212" i="1"/>
  <c r="F2212" i="1"/>
  <c r="H2211" i="1"/>
  <c r="F2211" i="1"/>
  <c r="H2210" i="1"/>
  <c r="F2210" i="1"/>
  <c r="H2209" i="1"/>
  <c r="F2209" i="1"/>
  <c r="H2208" i="1"/>
  <c r="F2208" i="1"/>
  <c r="H2207" i="1"/>
  <c r="F2207" i="1"/>
  <c r="H2206" i="1"/>
  <c r="F2206" i="1"/>
  <c r="H2205" i="1"/>
  <c r="F2205" i="1"/>
  <c r="H2204" i="1"/>
  <c r="F2204" i="1"/>
  <c r="H2203" i="1"/>
  <c r="F2203" i="1"/>
  <c r="H2202" i="1"/>
  <c r="F2202" i="1"/>
  <c r="H2201" i="1"/>
  <c r="F2201" i="1"/>
  <c r="H2200" i="1"/>
  <c r="F2200" i="1"/>
  <c r="H2199" i="1"/>
  <c r="F2199" i="1"/>
  <c r="H2198" i="1"/>
  <c r="F2198" i="1"/>
  <c r="H2197" i="1"/>
  <c r="F2197" i="1"/>
  <c r="H2196" i="1"/>
  <c r="F2196" i="1"/>
  <c r="H2195" i="1"/>
  <c r="F2195" i="1"/>
  <c r="H2194" i="1"/>
  <c r="F2194" i="1"/>
  <c r="H2193" i="1"/>
  <c r="F2193" i="1"/>
  <c r="H2192" i="1"/>
  <c r="F2192" i="1"/>
  <c r="H2191" i="1"/>
  <c r="F2191" i="1"/>
  <c r="H2190" i="1"/>
  <c r="F2190" i="1"/>
  <c r="H2189" i="1"/>
  <c r="F2189" i="1"/>
  <c r="H2188" i="1"/>
  <c r="F2188" i="1"/>
  <c r="H2187" i="1"/>
  <c r="F2187" i="1"/>
  <c r="H2186" i="1"/>
  <c r="F2186" i="1"/>
  <c r="H2185" i="1"/>
  <c r="F2185" i="1"/>
  <c r="H2184" i="1"/>
  <c r="F2184" i="1"/>
  <c r="H2183" i="1"/>
  <c r="F2183" i="1"/>
  <c r="H2182" i="1"/>
  <c r="F2182" i="1"/>
  <c r="H2181" i="1"/>
  <c r="F2181" i="1"/>
  <c r="H2180" i="1"/>
  <c r="F2180" i="1"/>
  <c r="H2179" i="1"/>
  <c r="F2179" i="1"/>
  <c r="H2178" i="1"/>
  <c r="F2178" i="1"/>
  <c r="H2177" i="1"/>
  <c r="F2177" i="1"/>
  <c r="H2176" i="1"/>
  <c r="F2176" i="1"/>
  <c r="H2175" i="1"/>
  <c r="F2175" i="1"/>
  <c r="H2174" i="1"/>
  <c r="F2174" i="1"/>
  <c r="H2173" i="1"/>
  <c r="F2173" i="1"/>
  <c r="H2172" i="1"/>
  <c r="F2172" i="1"/>
  <c r="H2171" i="1"/>
  <c r="F2171" i="1"/>
  <c r="H2170" i="1"/>
  <c r="F2170" i="1"/>
  <c r="H2169" i="1"/>
  <c r="F2169" i="1"/>
  <c r="H2168" i="1"/>
  <c r="F2168" i="1"/>
  <c r="H2167" i="1"/>
  <c r="F2167" i="1"/>
  <c r="H2166" i="1"/>
  <c r="F2166" i="1"/>
  <c r="H2165" i="1"/>
  <c r="F2165" i="1"/>
  <c r="H2164" i="1"/>
  <c r="F2164" i="1"/>
  <c r="H2163" i="1"/>
  <c r="F2163" i="1"/>
  <c r="H2162" i="1"/>
  <c r="F2162" i="1"/>
  <c r="H2161" i="1"/>
  <c r="F2161" i="1"/>
  <c r="H2160" i="1"/>
  <c r="F2160" i="1"/>
  <c r="H2159" i="1"/>
  <c r="F2159" i="1"/>
  <c r="H2158" i="1"/>
  <c r="F2158" i="1"/>
  <c r="H2157" i="1"/>
  <c r="F2157" i="1"/>
  <c r="H2156" i="1"/>
  <c r="F2156" i="1"/>
  <c r="H2155" i="1"/>
  <c r="F2155" i="1"/>
  <c r="H2154" i="1"/>
  <c r="F2154" i="1"/>
  <c r="H2153" i="1"/>
  <c r="F2153" i="1"/>
  <c r="H2152" i="1"/>
  <c r="F2152" i="1"/>
  <c r="H2151" i="1"/>
  <c r="F2151" i="1"/>
  <c r="H2150" i="1"/>
  <c r="F2150" i="1"/>
  <c r="H2149" i="1"/>
  <c r="F2149" i="1"/>
  <c r="H2148" i="1"/>
  <c r="F2148" i="1"/>
  <c r="H2147" i="1"/>
  <c r="F2147" i="1"/>
  <c r="H2146" i="1"/>
  <c r="F2146" i="1"/>
  <c r="H2145" i="1"/>
  <c r="F2145" i="1"/>
  <c r="H2144" i="1"/>
  <c r="F2144" i="1"/>
  <c r="H2143" i="1"/>
  <c r="F2143" i="1"/>
  <c r="H2142" i="1"/>
  <c r="F2142" i="1"/>
  <c r="H2141" i="1"/>
  <c r="F2141" i="1"/>
  <c r="H2140" i="1"/>
  <c r="F2140" i="1"/>
  <c r="H2139" i="1"/>
  <c r="F2139" i="1"/>
  <c r="H2138" i="1"/>
  <c r="F2138" i="1"/>
  <c r="H2137" i="1"/>
  <c r="F2137" i="1"/>
  <c r="H2136" i="1"/>
  <c r="F2136" i="1"/>
  <c r="H2135" i="1"/>
  <c r="F2135" i="1"/>
  <c r="H2134" i="1"/>
  <c r="F2134" i="1"/>
  <c r="H2133" i="1"/>
  <c r="F2133" i="1"/>
  <c r="H2132" i="1"/>
  <c r="F2132" i="1"/>
  <c r="H2131" i="1"/>
  <c r="F2131" i="1"/>
  <c r="H2130" i="1"/>
  <c r="F2130" i="1"/>
  <c r="H2129" i="1"/>
  <c r="F2129" i="1"/>
  <c r="H2128" i="1"/>
  <c r="F2128" i="1"/>
  <c r="H2127" i="1"/>
  <c r="F2127" i="1"/>
  <c r="H2126" i="1"/>
  <c r="F2126" i="1"/>
  <c r="H2125" i="1"/>
  <c r="F2125" i="1"/>
  <c r="H2124" i="1"/>
  <c r="F2124" i="1"/>
  <c r="H2123" i="1"/>
  <c r="F2123" i="1"/>
  <c r="H2122" i="1"/>
  <c r="F2122" i="1"/>
  <c r="H2121" i="1"/>
  <c r="F2121" i="1"/>
  <c r="H2120" i="1"/>
  <c r="F2120" i="1"/>
  <c r="H2119" i="1"/>
  <c r="F2119" i="1"/>
  <c r="H2118" i="1"/>
  <c r="F2118" i="1"/>
  <c r="H2117" i="1"/>
  <c r="F2117" i="1"/>
  <c r="H2116" i="1"/>
  <c r="F2116" i="1"/>
  <c r="H2115" i="1"/>
  <c r="F2115" i="1"/>
  <c r="H2114" i="1"/>
  <c r="F2114" i="1"/>
  <c r="H2113" i="1"/>
  <c r="F2113" i="1"/>
  <c r="H2112" i="1"/>
  <c r="F2112" i="1"/>
  <c r="H2111" i="1"/>
  <c r="F2111" i="1"/>
  <c r="H2110" i="1"/>
  <c r="F2110" i="1"/>
  <c r="H2109" i="1"/>
  <c r="F2109" i="1"/>
  <c r="H2108" i="1"/>
  <c r="F2108" i="1"/>
  <c r="H2107" i="1"/>
  <c r="F2107" i="1"/>
  <c r="H2106" i="1"/>
  <c r="F2106" i="1"/>
  <c r="H2105" i="1"/>
  <c r="F2105" i="1"/>
  <c r="H2104" i="1"/>
  <c r="F2104" i="1"/>
  <c r="H2103" i="1"/>
  <c r="F2103" i="1"/>
  <c r="H2102" i="1"/>
  <c r="F2102" i="1"/>
  <c r="H2101" i="1"/>
  <c r="F2101" i="1"/>
  <c r="H2100" i="1"/>
  <c r="F2100" i="1"/>
  <c r="H2099" i="1"/>
  <c r="F2099" i="1"/>
  <c r="H2098" i="1"/>
  <c r="F2098" i="1"/>
  <c r="H2097" i="1"/>
  <c r="F2097" i="1"/>
  <c r="H2096" i="1"/>
  <c r="F2096" i="1"/>
  <c r="H2095" i="1"/>
  <c r="F2095" i="1"/>
  <c r="H2094" i="1"/>
  <c r="F2094" i="1"/>
  <c r="H2093" i="1"/>
  <c r="F2093" i="1"/>
  <c r="H2092" i="1"/>
  <c r="F2092" i="1"/>
  <c r="H2091" i="1"/>
  <c r="F2091" i="1"/>
  <c r="H2090" i="1"/>
  <c r="F2090" i="1"/>
  <c r="H2089" i="1"/>
  <c r="F2089" i="1"/>
  <c r="H2088" i="1"/>
  <c r="F2088" i="1"/>
  <c r="H2087" i="1"/>
  <c r="F2087" i="1"/>
  <c r="H2086" i="1"/>
  <c r="F2086" i="1"/>
  <c r="H2085" i="1"/>
  <c r="F2085" i="1"/>
  <c r="H2084" i="1"/>
  <c r="F2084" i="1"/>
  <c r="H2083" i="1"/>
  <c r="F2083" i="1"/>
  <c r="H2082" i="1"/>
  <c r="F2082" i="1"/>
  <c r="H2081" i="1"/>
  <c r="F2081" i="1"/>
  <c r="H2080" i="1"/>
  <c r="F2080" i="1"/>
  <c r="H2079" i="1"/>
  <c r="F2079" i="1"/>
  <c r="H2078" i="1"/>
  <c r="F2078" i="1"/>
  <c r="H2077" i="1"/>
  <c r="F2077" i="1"/>
  <c r="H2076" i="1"/>
  <c r="F2076" i="1"/>
  <c r="H2075" i="1"/>
  <c r="F2075" i="1"/>
  <c r="H2074" i="1"/>
  <c r="F2074" i="1"/>
  <c r="H2073" i="1"/>
  <c r="F2073" i="1"/>
  <c r="H2072" i="1"/>
  <c r="F2072" i="1"/>
  <c r="H2071" i="1"/>
  <c r="F2071" i="1"/>
  <c r="H2070" i="1"/>
  <c r="F2070" i="1"/>
  <c r="H2069" i="1"/>
  <c r="F2069" i="1"/>
  <c r="H2068" i="1"/>
  <c r="F2068" i="1"/>
  <c r="H2067" i="1"/>
  <c r="F2067" i="1"/>
  <c r="H2066" i="1"/>
  <c r="F2066" i="1"/>
  <c r="H2065" i="1"/>
  <c r="F2065" i="1"/>
  <c r="H2064" i="1"/>
  <c r="F2064" i="1"/>
  <c r="H2063" i="1"/>
  <c r="F2063" i="1"/>
  <c r="H2062" i="1"/>
  <c r="F2062" i="1"/>
  <c r="H2061" i="1"/>
  <c r="F2061" i="1"/>
  <c r="H2060" i="1"/>
  <c r="F2060" i="1"/>
  <c r="H2059" i="1"/>
  <c r="F2059" i="1"/>
  <c r="H2058" i="1"/>
  <c r="F2058" i="1"/>
  <c r="H2057" i="1"/>
  <c r="F2057" i="1"/>
  <c r="H2056" i="1"/>
  <c r="F2056" i="1"/>
  <c r="H2055" i="1"/>
  <c r="F2055" i="1"/>
  <c r="H2054" i="1"/>
  <c r="F2054" i="1"/>
  <c r="H2053" i="1"/>
  <c r="F2053" i="1"/>
  <c r="H2052" i="1"/>
  <c r="F2052" i="1"/>
  <c r="H2051" i="1"/>
  <c r="F2051" i="1"/>
  <c r="H2050" i="1"/>
  <c r="F2050" i="1"/>
  <c r="H2049" i="1"/>
  <c r="F2049" i="1"/>
  <c r="H2048" i="1"/>
  <c r="F2048" i="1"/>
  <c r="H2047" i="1"/>
  <c r="F2047" i="1"/>
  <c r="H2046" i="1"/>
  <c r="F2046" i="1"/>
  <c r="H2045" i="1"/>
  <c r="F2045" i="1"/>
  <c r="H2044" i="1"/>
  <c r="F2044" i="1"/>
  <c r="H2043" i="1"/>
  <c r="F2043" i="1"/>
  <c r="H2042" i="1"/>
  <c r="F2042" i="1"/>
  <c r="H2041" i="1"/>
  <c r="F2041" i="1"/>
  <c r="H2040" i="1"/>
  <c r="F2040" i="1"/>
  <c r="H2039" i="1"/>
  <c r="F2039" i="1"/>
  <c r="H2038" i="1"/>
  <c r="F2038" i="1"/>
  <c r="H2037" i="1"/>
  <c r="F2037" i="1"/>
  <c r="H2036" i="1"/>
  <c r="F2036" i="1"/>
  <c r="H2035" i="1"/>
  <c r="F2035" i="1"/>
  <c r="H2034" i="1"/>
  <c r="F2034" i="1"/>
  <c r="H2033" i="1"/>
  <c r="F2033" i="1"/>
  <c r="H2032" i="1"/>
  <c r="F2032" i="1"/>
  <c r="H2031" i="1"/>
  <c r="F2031" i="1"/>
  <c r="H2030" i="1"/>
  <c r="F2030" i="1"/>
  <c r="H2029" i="1"/>
  <c r="F2029" i="1"/>
  <c r="H2028" i="1"/>
  <c r="F2028" i="1"/>
  <c r="H2027" i="1"/>
  <c r="F2027" i="1"/>
  <c r="H2026" i="1"/>
  <c r="F2026" i="1"/>
  <c r="H2025" i="1"/>
  <c r="F2025" i="1"/>
  <c r="H2024" i="1"/>
  <c r="F2024" i="1"/>
  <c r="H2023" i="1"/>
  <c r="F2023" i="1"/>
  <c r="H2022" i="1"/>
  <c r="F2022" i="1"/>
  <c r="H2021" i="1"/>
  <c r="F2021" i="1"/>
  <c r="H2020" i="1"/>
  <c r="F2020" i="1"/>
  <c r="H2019" i="1"/>
  <c r="F2019" i="1"/>
  <c r="H2018" i="1"/>
  <c r="F2018" i="1"/>
  <c r="H2017" i="1"/>
  <c r="F2017" i="1"/>
  <c r="H2016" i="1"/>
  <c r="F2016" i="1"/>
  <c r="H2015" i="1"/>
  <c r="F2015" i="1"/>
  <c r="H2014" i="1"/>
  <c r="F2014" i="1"/>
  <c r="H2013" i="1"/>
  <c r="F2013" i="1"/>
  <c r="H2012" i="1"/>
  <c r="F2012" i="1"/>
  <c r="H2011" i="1"/>
  <c r="F2011" i="1"/>
  <c r="H2010" i="1"/>
  <c r="F2010" i="1"/>
  <c r="H2009" i="1"/>
  <c r="F2009" i="1"/>
  <c r="H2008" i="1"/>
  <c r="F2008" i="1"/>
  <c r="H2007" i="1"/>
  <c r="F2007" i="1"/>
  <c r="H2006" i="1"/>
  <c r="F2006" i="1"/>
  <c r="H2005" i="1"/>
  <c r="F2005" i="1"/>
  <c r="H2004" i="1"/>
  <c r="F2004" i="1"/>
  <c r="H2003" i="1"/>
  <c r="F2003" i="1"/>
  <c r="H2002" i="1"/>
  <c r="F2002" i="1"/>
  <c r="H2001" i="1"/>
  <c r="F2001" i="1"/>
  <c r="H2000" i="1"/>
  <c r="F2000" i="1"/>
  <c r="H1999" i="1"/>
  <c r="F1999" i="1"/>
  <c r="H1998" i="1"/>
  <c r="F1998" i="1"/>
  <c r="H1997" i="1"/>
  <c r="F1997" i="1"/>
  <c r="H1996" i="1"/>
  <c r="F1996" i="1"/>
  <c r="H1995" i="1"/>
  <c r="F1995" i="1"/>
  <c r="H1994" i="1"/>
  <c r="F1994" i="1"/>
  <c r="H1993" i="1"/>
  <c r="F1993" i="1"/>
  <c r="H1992" i="1"/>
  <c r="F1992" i="1"/>
  <c r="H1991" i="1"/>
  <c r="F1991" i="1"/>
  <c r="H1990" i="1"/>
  <c r="F1990" i="1"/>
  <c r="H1989" i="1"/>
  <c r="F1989" i="1"/>
  <c r="H1988" i="1"/>
  <c r="F1988" i="1"/>
  <c r="H1987" i="1"/>
  <c r="F1987" i="1"/>
  <c r="H1986" i="1"/>
  <c r="F1986" i="1"/>
  <c r="H1985" i="1"/>
  <c r="F1985" i="1"/>
  <c r="H1984" i="1"/>
  <c r="F1984" i="1"/>
  <c r="H1983" i="1"/>
  <c r="F1983" i="1"/>
  <c r="H1982" i="1"/>
  <c r="F1982" i="1"/>
  <c r="H1981" i="1"/>
  <c r="F1981" i="1"/>
  <c r="H1980" i="1"/>
  <c r="F1980" i="1"/>
  <c r="H1979" i="1"/>
  <c r="F1979" i="1"/>
  <c r="H1978" i="1"/>
  <c r="F1978" i="1"/>
  <c r="H1977" i="1"/>
  <c r="F1977" i="1"/>
  <c r="H1976" i="1"/>
  <c r="F1976" i="1"/>
  <c r="H1975" i="1"/>
  <c r="F1975" i="1"/>
  <c r="H1974" i="1"/>
  <c r="F1974" i="1"/>
  <c r="H1973" i="1"/>
  <c r="F1973" i="1"/>
  <c r="H1972" i="1"/>
  <c r="F1972" i="1"/>
  <c r="H1971" i="1"/>
  <c r="F1971" i="1"/>
  <c r="H1970" i="1"/>
  <c r="F1970" i="1"/>
  <c r="H1969" i="1"/>
  <c r="F1969" i="1"/>
  <c r="H1968" i="1"/>
  <c r="F1968" i="1"/>
  <c r="H1967" i="1"/>
  <c r="F1967" i="1"/>
  <c r="H1966" i="1"/>
  <c r="F1966" i="1"/>
  <c r="H1965" i="1"/>
  <c r="F1965" i="1"/>
  <c r="H1964" i="1"/>
  <c r="F1964" i="1"/>
  <c r="H1963" i="1"/>
  <c r="F1963" i="1"/>
  <c r="H1962" i="1"/>
  <c r="F1962" i="1"/>
  <c r="H1961" i="1"/>
  <c r="F1961" i="1"/>
  <c r="H1960" i="1"/>
  <c r="F1960" i="1"/>
  <c r="H1959" i="1"/>
  <c r="F1959" i="1"/>
  <c r="H1958" i="1"/>
  <c r="F1958" i="1"/>
  <c r="H1957" i="1"/>
  <c r="F1957" i="1"/>
  <c r="H1956" i="1"/>
  <c r="F1956" i="1"/>
  <c r="H1955" i="1"/>
  <c r="F1955" i="1"/>
  <c r="H1954" i="1"/>
  <c r="F1954" i="1"/>
  <c r="H1953" i="1"/>
  <c r="F1953" i="1"/>
  <c r="H1952" i="1"/>
  <c r="F1952" i="1"/>
  <c r="H1951" i="1"/>
  <c r="F1951" i="1"/>
  <c r="H1950" i="1"/>
  <c r="F1950" i="1"/>
  <c r="H1949" i="1"/>
  <c r="F1949" i="1"/>
  <c r="H1948" i="1"/>
  <c r="F1948" i="1"/>
  <c r="H1947" i="1"/>
  <c r="F1947" i="1"/>
  <c r="H1946" i="1"/>
  <c r="F1946" i="1"/>
  <c r="H1945" i="1"/>
  <c r="F1945" i="1"/>
  <c r="H1944" i="1"/>
  <c r="F1944" i="1"/>
  <c r="H1943" i="1"/>
  <c r="F1943" i="1"/>
  <c r="H1942" i="1"/>
  <c r="F1942" i="1"/>
  <c r="H1941" i="1"/>
  <c r="F1941" i="1"/>
  <c r="H1940" i="1"/>
  <c r="F1940" i="1"/>
  <c r="H1939" i="1"/>
  <c r="F1939" i="1"/>
  <c r="H1938" i="1"/>
  <c r="F1938" i="1"/>
  <c r="H1937" i="1"/>
  <c r="F1937" i="1"/>
  <c r="H1936" i="1"/>
  <c r="F1936" i="1"/>
  <c r="H1935" i="1"/>
  <c r="F1935" i="1"/>
  <c r="H1934" i="1"/>
  <c r="F1934" i="1"/>
  <c r="H1933" i="1"/>
  <c r="F1933" i="1"/>
  <c r="H1932" i="1"/>
  <c r="F1932" i="1"/>
  <c r="H1931" i="1"/>
  <c r="F1931" i="1"/>
  <c r="H1930" i="1"/>
  <c r="F1930" i="1"/>
  <c r="H1929" i="1"/>
  <c r="F1929" i="1"/>
  <c r="H1928" i="1"/>
  <c r="F1928" i="1"/>
  <c r="H1927" i="1"/>
  <c r="F1927" i="1"/>
  <c r="H1926" i="1"/>
  <c r="F1926" i="1"/>
  <c r="H1925" i="1"/>
  <c r="F1925" i="1"/>
  <c r="H1924" i="1"/>
  <c r="F1924" i="1"/>
  <c r="H1923" i="1"/>
  <c r="F1923" i="1"/>
  <c r="H1922" i="1"/>
  <c r="F1922" i="1"/>
  <c r="H1921" i="1"/>
  <c r="F1921" i="1"/>
  <c r="H1920" i="1"/>
  <c r="F1920" i="1"/>
  <c r="H1919" i="1"/>
  <c r="F1919" i="1"/>
  <c r="H1918" i="1"/>
  <c r="F1918" i="1"/>
  <c r="H1917" i="1"/>
  <c r="F1917" i="1"/>
  <c r="H1916" i="1"/>
  <c r="F1916" i="1"/>
  <c r="H1915" i="1"/>
  <c r="F1915" i="1"/>
  <c r="H1914" i="1"/>
  <c r="F1914" i="1"/>
  <c r="H1913" i="1"/>
  <c r="F1913" i="1"/>
  <c r="H1912" i="1"/>
  <c r="F1912" i="1"/>
  <c r="H1911" i="1"/>
  <c r="F1911" i="1"/>
  <c r="H1910" i="1"/>
  <c r="F1910" i="1"/>
  <c r="H1909" i="1"/>
  <c r="F1909" i="1"/>
  <c r="H1908" i="1"/>
  <c r="F1908" i="1"/>
  <c r="H1907" i="1"/>
  <c r="F1907" i="1"/>
  <c r="H1906" i="1"/>
  <c r="F1906" i="1"/>
  <c r="H1905" i="1"/>
  <c r="F1905" i="1"/>
  <c r="H1904" i="1"/>
  <c r="F1904" i="1"/>
  <c r="H1903" i="1"/>
  <c r="F1903" i="1"/>
  <c r="H1902" i="1"/>
  <c r="F1902" i="1"/>
  <c r="H1901" i="1"/>
  <c r="F1901" i="1"/>
  <c r="H1900" i="1"/>
  <c r="F1900" i="1"/>
  <c r="H1899" i="1"/>
  <c r="F1899" i="1"/>
  <c r="H1898" i="1"/>
  <c r="F1898" i="1"/>
  <c r="H1897" i="1"/>
  <c r="F1897" i="1"/>
  <c r="H1896" i="1"/>
  <c r="F1896" i="1"/>
  <c r="H1895" i="1"/>
  <c r="F1895" i="1"/>
  <c r="H1894" i="1"/>
  <c r="F1894" i="1"/>
  <c r="H1893" i="1"/>
  <c r="F1893" i="1"/>
  <c r="H1892" i="1"/>
  <c r="F1892" i="1"/>
  <c r="H1891" i="1"/>
  <c r="F1891" i="1"/>
  <c r="H1890" i="1"/>
  <c r="F1890" i="1"/>
  <c r="H1889" i="1"/>
  <c r="F1889" i="1"/>
  <c r="H1888" i="1"/>
  <c r="F1888" i="1"/>
  <c r="H1887" i="1"/>
  <c r="F1887" i="1"/>
  <c r="H1886" i="1"/>
  <c r="F1886" i="1"/>
  <c r="H1885" i="1"/>
  <c r="F1885" i="1"/>
  <c r="H1884" i="1"/>
  <c r="F1884" i="1"/>
  <c r="H1883" i="1"/>
  <c r="F1883" i="1"/>
  <c r="H1882" i="1"/>
  <c r="F1882" i="1"/>
  <c r="H1881" i="1"/>
  <c r="F1881" i="1"/>
  <c r="H1880" i="1"/>
  <c r="F1880" i="1"/>
  <c r="H1879" i="1"/>
  <c r="F1879" i="1"/>
  <c r="H1878" i="1"/>
  <c r="F1878" i="1"/>
  <c r="H1877" i="1"/>
  <c r="F1877" i="1"/>
  <c r="H1876" i="1"/>
  <c r="F1876" i="1"/>
  <c r="H1875" i="1"/>
  <c r="F1875" i="1"/>
  <c r="H1874" i="1"/>
  <c r="F1874" i="1"/>
  <c r="H1873" i="1"/>
  <c r="F1873" i="1"/>
  <c r="H1872" i="1"/>
  <c r="F1872" i="1"/>
  <c r="H1871" i="1"/>
  <c r="F1871" i="1"/>
  <c r="H1870" i="1"/>
  <c r="F1870" i="1"/>
  <c r="H1869" i="1"/>
  <c r="F1869" i="1"/>
  <c r="H1868" i="1"/>
  <c r="F1868" i="1"/>
  <c r="H1867" i="1"/>
  <c r="F1867" i="1"/>
  <c r="H1866" i="1"/>
  <c r="F1866" i="1"/>
  <c r="H1865" i="1"/>
  <c r="F1865" i="1"/>
  <c r="H1864" i="1"/>
  <c r="F1864" i="1"/>
  <c r="H1863" i="1"/>
  <c r="F1863" i="1"/>
  <c r="H1862" i="1"/>
  <c r="F1862" i="1"/>
  <c r="H1861" i="1"/>
  <c r="F1861" i="1"/>
  <c r="H1860" i="1"/>
  <c r="F1860" i="1"/>
  <c r="H1859" i="1"/>
  <c r="F1859" i="1"/>
  <c r="H1858" i="1"/>
  <c r="F1858" i="1"/>
  <c r="H1857" i="1"/>
  <c r="F1857" i="1"/>
  <c r="H1856" i="1"/>
  <c r="F1856" i="1"/>
  <c r="H1855" i="1"/>
  <c r="F1855" i="1"/>
  <c r="H1854" i="1"/>
  <c r="F1854" i="1"/>
  <c r="H1853" i="1"/>
  <c r="F1853" i="1"/>
  <c r="H1852" i="1"/>
  <c r="F1852" i="1"/>
  <c r="H1851" i="1"/>
  <c r="F1851" i="1"/>
  <c r="H1850" i="1"/>
  <c r="F1850" i="1"/>
  <c r="H1849" i="1"/>
  <c r="F1849" i="1"/>
  <c r="H1848" i="1"/>
  <c r="F1848" i="1"/>
  <c r="H1847" i="1"/>
  <c r="F1847" i="1"/>
  <c r="H1846" i="1"/>
  <c r="F1846" i="1"/>
  <c r="H1845" i="1"/>
  <c r="F1845" i="1"/>
  <c r="H1844" i="1"/>
  <c r="F1844" i="1"/>
  <c r="H1843" i="1"/>
  <c r="F1843" i="1"/>
  <c r="H1842" i="1"/>
  <c r="F1842" i="1"/>
  <c r="H1841" i="1"/>
  <c r="F1841" i="1"/>
  <c r="H1840" i="1"/>
  <c r="F1840" i="1"/>
  <c r="H1839" i="1"/>
  <c r="F1839" i="1"/>
  <c r="H1838" i="1"/>
  <c r="F1838" i="1"/>
  <c r="H1837" i="1"/>
  <c r="F1837" i="1"/>
  <c r="H1836" i="1"/>
  <c r="F1836" i="1"/>
  <c r="H1835" i="1"/>
  <c r="F1835" i="1"/>
  <c r="H1834" i="1"/>
  <c r="F1834" i="1"/>
  <c r="H1833" i="1"/>
  <c r="F1833" i="1"/>
  <c r="H1832" i="1"/>
  <c r="F1832" i="1"/>
  <c r="H1831" i="1"/>
  <c r="F1831" i="1"/>
  <c r="H1830" i="1"/>
  <c r="F1830" i="1"/>
  <c r="H1829" i="1"/>
  <c r="F1829" i="1"/>
  <c r="H1828" i="1"/>
  <c r="F1828" i="1"/>
  <c r="H1827" i="1"/>
  <c r="F1827" i="1"/>
  <c r="H1826" i="1"/>
  <c r="F1826" i="1"/>
  <c r="H1825" i="1"/>
  <c r="F1825" i="1"/>
  <c r="H1824" i="1"/>
  <c r="F1824" i="1"/>
  <c r="H1823" i="1"/>
  <c r="F1823" i="1"/>
  <c r="H1822" i="1"/>
  <c r="F1822" i="1"/>
  <c r="H1821" i="1"/>
  <c r="F1821" i="1"/>
  <c r="H1820" i="1"/>
  <c r="F1820" i="1"/>
  <c r="H1819" i="1"/>
  <c r="F1819" i="1"/>
  <c r="H1818" i="1"/>
  <c r="F1818" i="1"/>
  <c r="H1817" i="1"/>
  <c r="F1817" i="1"/>
  <c r="H1816" i="1"/>
  <c r="F1816" i="1"/>
  <c r="H1815" i="1"/>
  <c r="F1815" i="1"/>
  <c r="H1814" i="1"/>
  <c r="F1814" i="1"/>
  <c r="H1813" i="1"/>
  <c r="F1813" i="1"/>
  <c r="H1812" i="1"/>
  <c r="F1812" i="1"/>
  <c r="H1811" i="1"/>
  <c r="F1811" i="1"/>
  <c r="H1810" i="1"/>
  <c r="F1810" i="1"/>
  <c r="H1809" i="1"/>
  <c r="F1809" i="1"/>
  <c r="H1808" i="1"/>
  <c r="F1808" i="1"/>
  <c r="H1807" i="1"/>
  <c r="F1807" i="1"/>
  <c r="H1806" i="1"/>
  <c r="F1806" i="1"/>
  <c r="H1805" i="1"/>
  <c r="F1805" i="1"/>
  <c r="H1804" i="1"/>
  <c r="F1804" i="1"/>
  <c r="H1803" i="1"/>
  <c r="F1803" i="1"/>
  <c r="H1802" i="1"/>
  <c r="F1802" i="1"/>
  <c r="H1801" i="1"/>
  <c r="F1801" i="1"/>
  <c r="H1800" i="1"/>
  <c r="F1800" i="1"/>
  <c r="H1799" i="1"/>
  <c r="F1799" i="1"/>
  <c r="H1798" i="1"/>
  <c r="F1798" i="1"/>
  <c r="H1797" i="1"/>
  <c r="F1797" i="1"/>
  <c r="H1796" i="1"/>
  <c r="F1796" i="1"/>
  <c r="H1795" i="1"/>
  <c r="F1795" i="1"/>
  <c r="H1794" i="1"/>
  <c r="F1794" i="1"/>
  <c r="H1793" i="1"/>
  <c r="F1793" i="1"/>
  <c r="H1792" i="1"/>
  <c r="F1792" i="1"/>
  <c r="H1791" i="1"/>
  <c r="F1791" i="1"/>
  <c r="H1790" i="1"/>
  <c r="F1790" i="1"/>
  <c r="H1789" i="1"/>
  <c r="F1789" i="1"/>
  <c r="H1788" i="1"/>
  <c r="F1788" i="1"/>
  <c r="H1787" i="1"/>
  <c r="F1787" i="1"/>
  <c r="H1786" i="1"/>
  <c r="F1786" i="1"/>
  <c r="H1785" i="1"/>
  <c r="F1785" i="1"/>
  <c r="H1784" i="1"/>
  <c r="F1784" i="1"/>
  <c r="H1783" i="1"/>
  <c r="F1783" i="1"/>
  <c r="H1782" i="1"/>
  <c r="F1782" i="1"/>
  <c r="H1781" i="1"/>
  <c r="F1781" i="1"/>
  <c r="H1780" i="1"/>
  <c r="F1780" i="1"/>
  <c r="H1779" i="1"/>
  <c r="F1779" i="1"/>
  <c r="H1778" i="1"/>
  <c r="F1778" i="1"/>
  <c r="H1777" i="1"/>
  <c r="F1777" i="1"/>
  <c r="H1776" i="1"/>
  <c r="F1776" i="1"/>
  <c r="H1775" i="1"/>
  <c r="F1775" i="1"/>
  <c r="H1774" i="1"/>
  <c r="F1774" i="1"/>
  <c r="H1773" i="1"/>
  <c r="F1773" i="1"/>
  <c r="H1772" i="1"/>
  <c r="F1772" i="1"/>
  <c r="H1771" i="1"/>
  <c r="F1771" i="1"/>
  <c r="H1770" i="1"/>
  <c r="F1770" i="1"/>
  <c r="H1769" i="1"/>
  <c r="F1769" i="1"/>
  <c r="H1768" i="1"/>
  <c r="F1768" i="1"/>
  <c r="H1767" i="1"/>
  <c r="F1767" i="1"/>
  <c r="H1766" i="1"/>
  <c r="F1766" i="1"/>
  <c r="H1765" i="1"/>
  <c r="F1765" i="1"/>
  <c r="H1764" i="1"/>
  <c r="F1764" i="1"/>
  <c r="H1763" i="1"/>
  <c r="F1763" i="1"/>
  <c r="H1762" i="1"/>
  <c r="F1762" i="1"/>
  <c r="H1761" i="1"/>
  <c r="F1761" i="1"/>
  <c r="H1760" i="1"/>
  <c r="F1760" i="1"/>
  <c r="H1759" i="1"/>
  <c r="F1759" i="1"/>
  <c r="H1758" i="1"/>
  <c r="F1758" i="1"/>
  <c r="H1757" i="1"/>
  <c r="F1757" i="1"/>
  <c r="H1756" i="1"/>
  <c r="F1756" i="1"/>
  <c r="H1755" i="1"/>
  <c r="F1755" i="1"/>
  <c r="H1754" i="1"/>
  <c r="F1754" i="1"/>
  <c r="H1753" i="1"/>
  <c r="F1753" i="1"/>
  <c r="H1752" i="1"/>
  <c r="F1752" i="1"/>
  <c r="H1751" i="1"/>
  <c r="F1751" i="1"/>
  <c r="H1750" i="1"/>
  <c r="F1750" i="1"/>
  <c r="H1749" i="1"/>
  <c r="F1749" i="1"/>
  <c r="H1748" i="1"/>
  <c r="F1748" i="1"/>
  <c r="H1747" i="1"/>
  <c r="F1747" i="1"/>
  <c r="H1746" i="1"/>
  <c r="F1746" i="1"/>
  <c r="H1745" i="1"/>
  <c r="F1745" i="1"/>
  <c r="H1744" i="1"/>
  <c r="F1744" i="1"/>
  <c r="H1743" i="1"/>
  <c r="F1743" i="1"/>
  <c r="H1742" i="1"/>
  <c r="F1742" i="1"/>
  <c r="H1741" i="1"/>
  <c r="F1741" i="1"/>
  <c r="H1740" i="1"/>
  <c r="F1740" i="1"/>
  <c r="H1739" i="1"/>
  <c r="F1739" i="1"/>
  <c r="H1738" i="1"/>
  <c r="F1738" i="1"/>
  <c r="H1737" i="1"/>
  <c r="F1737" i="1"/>
  <c r="H1736" i="1"/>
  <c r="F1736" i="1"/>
  <c r="H1735" i="1"/>
  <c r="F1735" i="1"/>
  <c r="H1734" i="1"/>
  <c r="F1734" i="1"/>
  <c r="H1733" i="1"/>
  <c r="F1733" i="1"/>
  <c r="H1732" i="1"/>
  <c r="F1732" i="1"/>
  <c r="H1731" i="1"/>
  <c r="F1731" i="1"/>
  <c r="H1730" i="1"/>
  <c r="F1730" i="1"/>
  <c r="H1729" i="1"/>
  <c r="F1729" i="1"/>
  <c r="H1728" i="1"/>
  <c r="F1728" i="1"/>
  <c r="H1727" i="1"/>
  <c r="F1727" i="1"/>
  <c r="H1726" i="1"/>
  <c r="F1726" i="1"/>
  <c r="H1725" i="1"/>
  <c r="F1725" i="1"/>
  <c r="H1724" i="1"/>
  <c r="F1724" i="1"/>
  <c r="H1723" i="1"/>
  <c r="F1723" i="1"/>
  <c r="H1722" i="1"/>
  <c r="F1722" i="1"/>
  <c r="H1721" i="1"/>
  <c r="F1721" i="1"/>
  <c r="H1720" i="1"/>
  <c r="F1720" i="1"/>
  <c r="H1719" i="1"/>
  <c r="F1719" i="1"/>
  <c r="H1718" i="1"/>
  <c r="F1718" i="1"/>
  <c r="H1717" i="1"/>
  <c r="F1717" i="1"/>
  <c r="H1716" i="1"/>
  <c r="F1716" i="1"/>
  <c r="H1715" i="1"/>
  <c r="F1715" i="1"/>
  <c r="H1714" i="1"/>
  <c r="F1714" i="1"/>
  <c r="H1713" i="1"/>
  <c r="F1713" i="1"/>
  <c r="H1712" i="1"/>
  <c r="F1712" i="1"/>
  <c r="H1711" i="1"/>
  <c r="F1711" i="1"/>
  <c r="H1710" i="1"/>
  <c r="F1710" i="1"/>
  <c r="H1709" i="1"/>
  <c r="F1709" i="1"/>
  <c r="H1708" i="1"/>
  <c r="F1708" i="1"/>
  <c r="H1707" i="1"/>
  <c r="F1707" i="1"/>
  <c r="H1706" i="1"/>
  <c r="F1706" i="1"/>
  <c r="H1705" i="1"/>
  <c r="F1705" i="1"/>
  <c r="H1704" i="1"/>
  <c r="F1704" i="1"/>
  <c r="H1703" i="1"/>
  <c r="F1703" i="1"/>
  <c r="H1702" i="1"/>
  <c r="F1702" i="1"/>
  <c r="H1701" i="1"/>
  <c r="F1701" i="1"/>
  <c r="H1700" i="1"/>
  <c r="F1700" i="1"/>
  <c r="H1699" i="1"/>
  <c r="F1699" i="1"/>
  <c r="H1698" i="1"/>
  <c r="F1698" i="1"/>
  <c r="H1697" i="1"/>
  <c r="F1697" i="1"/>
  <c r="H1696" i="1"/>
  <c r="F1696" i="1"/>
  <c r="H1695" i="1"/>
  <c r="F1695" i="1"/>
  <c r="H1694" i="1"/>
  <c r="F1694" i="1"/>
  <c r="H1693" i="1"/>
  <c r="F1693" i="1"/>
  <c r="H1692" i="1"/>
  <c r="F1692" i="1"/>
  <c r="H1691" i="1"/>
  <c r="F1691" i="1"/>
  <c r="H1690" i="1"/>
  <c r="F1690" i="1"/>
  <c r="H1689" i="1"/>
  <c r="F1689" i="1"/>
  <c r="H1688" i="1"/>
  <c r="F1688" i="1"/>
  <c r="H1687" i="1"/>
  <c r="F1687" i="1"/>
  <c r="H1686" i="1"/>
  <c r="F1686" i="1"/>
  <c r="H1685" i="1"/>
  <c r="F1685" i="1"/>
  <c r="H1684" i="1"/>
  <c r="F1684" i="1"/>
  <c r="H1683" i="1"/>
  <c r="F1683" i="1"/>
  <c r="H1682" i="1"/>
  <c r="F1682" i="1"/>
  <c r="H1681" i="1"/>
  <c r="F1681" i="1"/>
  <c r="H1680" i="1"/>
  <c r="F1680" i="1"/>
  <c r="H1679" i="1"/>
  <c r="F1679" i="1"/>
  <c r="H1678" i="1"/>
  <c r="F1678" i="1"/>
  <c r="H1677" i="1"/>
  <c r="F1677" i="1"/>
  <c r="H1676" i="1"/>
  <c r="F1676" i="1"/>
  <c r="H1675" i="1"/>
  <c r="F1675" i="1"/>
  <c r="H1674" i="1"/>
  <c r="F1674" i="1"/>
  <c r="H1673" i="1"/>
  <c r="F1673" i="1"/>
  <c r="H1672" i="1"/>
  <c r="F1672" i="1"/>
  <c r="H1671" i="1"/>
  <c r="F1671" i="1"/>
  <c r="H1670" i="1"/>
  <c r="F1670" i="1"/>
  <c r="H1669" i="1"/>
  <c r="F1669" i="1"/>
  <c r="H1668" i="1"/>
  <c r="F1668" i="1"/>
  <c r="H1667" i="1"/>
  <c r="F1667" i="1"/>
  <c r="H1666" i="1"/>
  <c r="F1666" i="1"/>
  <c r="H1665" i="1"/>
  <c r="F1665" i="1"/>
  <c r="H1664" i="1"/>
  <c r="F1664" i="1"/>
  <c r="H1663" i="1"/>
  <c r="F1663" i="1"/>
  <c r="H1662" i="1"/>
  <c r="F1662" i="1"/>
  <c r="H1661" i="1"/>
  <c r="F1661" i="1"/>
  <c r="H1660" i="1"/>
  <c r="F1660" i="1"/>
  <c r="H1659" i="1"/>
  <c r="F1659" i="1"/>
  <c r="H1658" i="1"/>
  <c r="F1658" i="1"/>
  <c r="H1657" i="1"/>
  <c r="F1657" i="1"/>
  <c r="H1656" i="1"/>
  <c r="F1656" i="1"/>
  <c r="H1655" i="1"/>
  <c r="F1655" i="1"/>
  <c r="H1654" i="1"/>
  <c r="F1654" i="1"/>
  <c r="H1653" i="1"/>
  <c r="F1653" i="1"/>
  <c r="H1652" i="1"/>
  <c r="F1652" i="1"/>
  <c r="H1651" i="1"/>
  <c r="F1651" i="1"/>
  <c r="H1650" i="1"/>
  <c r="F1650" i="1"/>
  <c r="H1649" i="1"/>
  <c r="F1649" i="1"/>
  <c r="H1648" i="1"/>
  <c r="F1648" i="1"/>
  <c r="H1647" i="1"/>
  <c r="F1647" i="1"/>
  <c r="H1646" i="1"/>
  <c r="F1646" i="1"/>
  <c r="H1645" i="1"/>
  <c r="F1645" i="1"/>
  <c r="H1644" i="1"/>
  <c r="F1644" i="1"/>
  <c r="H1643" i="1"/>
  <c r="F1643" i="1"/>
  <c r="H1642" i="1"/>
  <c r="F1642" i="1"/>
  <c r="H1641" i="1"/>
  <c r="F1641" i="1"/>
  <c r="H1640" i="1"/>
  <c r="F1640" i="1"/>
  <c r="H1639" i="1"/>
  <c r="F1639" i="1"/>
  <c r="H1638" i="1"/>
  <c r="F1638" i="1"/>
  <c r="H1637" i="1"/>
  <c r="F1637" i="1"/>
  <c r="H1636" i="1"/>
  <c r="F1636" i="1"/>
  <c r="H1635" i="1"/>
  <c r="F1635" i="1"/>
  <c r="H1634" i="1"/>
  <c r="F1634" i="1"/>
  <c r="H1633" i="1"/>
  <c r="F1633" i="1"/>
  <c r="H1632" i="1"/>
  <c r="F1632" i="1"/>
  <c r="H1631" i="1"/>
  <c r="F1631" i="1"/>
  <c r="H1630" i="1"/>
  <c r="F1630" i="1"/>
  <c r="H1629" i="1"/>
  <c r="F1629" i="1"/>
  <c r="H1628" i="1"/>
  <c r="F1628" i="1"/>
  <c r="H1627" i="1"/>
  <c r="F1627" i="1"/>
  <c r="H1626" i="1"/>
  <c r="F1626" i="1"/>
  <c r="H1625" i="1"/>
  <c r="F1625" i="1"/>
  <c r="H1624" i="1"/>
  <c r="F1624" i="1"/>
  <c r="H1623" i="1"/>
  <c r="F1623" i="1"/>
  <c r="H1622" i="1"/>
  <c r="F1622" i="1"/>
  <c r="H1621" i="1"/>
  <c r="F1621" i="1"/>
  <c r="H1620" i="1"/>
  <c r="F1620" i="1"/>
  <c r="H1619" i="1"/>
  <c r="F1619" i="1"/>
  <c r="H1618" i="1"/>
  <c r="F1618" i="1"/>
  <c r="H1617" i="1"/>
  <c r="F1617" i="1"/>
  <c r="H1616" i="1"/>
  <c r="F1616" i="1"/>
  <c r="H1615" i="1"/>
  <c r="F1615" i="1"/>
  <c r="H1614" i="1"/>
  <c r="F1614" i="1"/>
  <c r="H1613" i="1"/>
  <c r="F1613" i="1"/>
  <c r="H1612" i="1"/>
  <c r="F1612" i="1"/>
  <c r="H1611" i="1"/>
  <c r="F1611" i="1"/>
  <c r="H1610" i="1"/>
  <c r="F1610" i="1"/>
  <c r="H1609" i="1"/>
  <c r="F1609" i="1"/>
  <c r="H1608" i="1"/>
  <c r="F1608" i="1"/>
  <c r="H1607" i="1"/>
  <c r="F1607" i="1"/>
  <c r="H1606" i="1"/>
  <c r="F1606" i="1"/>
  <c r="H1605" i="1"/>
  <c r="F1605" i="1"/>
  <c r="H1604" i="1"/>
  <c r="F1604" i="1"/>
  <c r="H1603" i="1"/>
  <c r="F1603" i="1"/>
  <c r="H1602" i="1"/>
  <c r="F1602" i="1"/>
  <c r="H1601" i="1"/>
  <c r="F1601" i="1"/>
  <c r="H1600" i="1"/>
  <c r="F1600" i="1"/>
  <c r="H1599" i="1"/>
  <c r="F1599" i="1"/>
  <c r="H1598" i="1"/>
  <c r="F1598" i="1"/>
  <c r="H1597" i="1"/>
  <c r="F1597" i="1"/>
  <c r="H1596" i="1"/>
  <c r="F1596" i="1"/>
  <c r="H1595" i="1"/>
  <c r="F1595" i="1"/>
  <c r="H1594" i="1"/>
  <c r="F1594" i="1"/>
  <c r="H1593" i="1"/>
  <c r="F1593" i="1"/>
  <c r="H1592" i="1"/>
  <c r="F1592" i="1"/>
  <c r="H1591" i="1"/>
  <c r="F1591" i="1"/>
  <c r="H1590" i="1"/>
  <c r="F1590" i="1"/>
  <c r="H1589" i="1"/>
  <c r="F1589" i="1"/>
  <c r="H1588" i="1"/>
  <c r="F1588" i="1"/>
  <c r="H1587" i="1"/>
  <c r="F1587" i="1"/>
  <c r="H1586" i="1"/>
  <c r="F1586" i="1"/>
  <c r="H1585" i="1"/>
  <c r="F1585" i="1"/>
  <c r="H1584" i="1"/>
  <c r="F1584" i="1"/>
  <c r="H1583" i="1"/>
  <c r="F1583" i="1"/>
  <c r="H1582" i="1"/>
  <c r="F1582" i="1"/>
  <c r="H1581" i="1"/>
  <c r="F1581" i="1"/>
  <c r="H1580" i="1"/>
  <c r="F1580" i="1"/>
  <c r="H1579" i="1"/>
  <c r="F1579" i="1"/>
  <c r="H1578" i="1"/>
  <c r="F1578" i="1"/>
  <c r="H1577" i="1"/>
  <c r="F1577" i="1"/>
  <c r="H1576" i="1"/>
  <c r="F1576" i="1"/>
  <c r="H1575" i="1"/>
  <c r="F1575" i="1"/>
  <c r="H1574" i="1"/>
  <c r="F1574" i="1"/>
  <c r="H1573" i="1"/>
  <c r="F1573" i="1"/>
  <c r="H1572" i="1"/>
  <c r="F1572" i="1"/>
  <c r="H1571" i="1"/>
  <c r="F1571" i="1"/>
  <c r="H1570" i="1"/>
  <c r="F1570" i="1"/>
  <c r="H1569" i="1"/>
  <c r="F1569" i="1"/>
  <c r="H1568" i="1"/>
  <c r="F1568" i="1"/>
  <c r="H1567" i="1"/>
  <c r="F1567" i="1"/>
  <c r="H1566" i="1"/>
  <c r="F1566" i="1"/>
  <c r="H1565" i="1"/>
  <c r="F1565" i="1"/>
  <c r="H1564" i="1"/>
  <c r="F1564" i="1"/>
  <c r="H1563" i="1"/>
  <c r="F1563" i="1"/>
  <c r="H1562" i="1"/>
  <c r="F1562" i="1"/>
  <c r="H1561" i="1"/>
  <c r="F1561" i="1"/>
  <c r="H1560" i="1"/>
  <c r="F1560" i="1"/>
  <c r="H1559" i="1"/>
  <c r="F1559" i="1"/>
  <c r="H1558" i="1"/>
  <c r="F1558" i="1"/>
  <c r="H1557" i="1"/>
  <c r="F1557" i="1"/>
  <c r="H1556" i="1"/>
  <c r="F1556" i="1"/>
  <c r="H1555" i="1"/>
  <c r="F1555" i="1"/>
  <c r="H1554" i="1"/>
  <c r="F1554" i="1"/>
  <c r="H1553" i="1"/>
  <c r="F1553" i="1"/>
  <c r="H1552" i="1"/>
  <c r="F1552" i="1"/>
  <c r="H1551" i="1"/>
  <c r="F1551" i="1"/>
  <c r="H1550" i="1"/>
  <c r="F1550" i="1"/>
  <c r="H1549" i="1"/>
  <c r="F1549" i="1"/>
  <c r="H1548" i="1"/>
  <c r="F1548" i="1"/>
  <c r="H1547" i="1"/>
  <c r="F1547" i="1"/>
  <c r="H1546" i="1"/>
  <c r="F1546" i="1"/>
  <c r="H1545" i="1"/>
  <c r="F1545" i="1"/>
  <c r="H1544" i="1"/>
  <c r="F1544" i="1"/>
  <c r="H1543" i="1"/>
  <c r="F1543" i="1"/>
  <c r="H1542" i="1"/>
  <c r="F1542" i="1"/>
  <c r="H1541" i="1"/>
  <c r="F1541" i="1"/>
  <c r="H1540" i="1"/>
  <c r="F1540" i="1"/>
  <c r="H1539" i="1"/>
  <c r="F1539" i="1"/>
  <c r="H1538" i="1"/>
  <c r="F1538" i="1"/>
  <c r="H1537" i="1"/>
  <c r="F1537" i="1"/>
  <c r="H1536" i="1"/>
  <c r="F1536" i="1"/>
  <c r="H1535" i="1"/>
  <c r="F1535" i="1"/>
  <c r="H1534" i="1"/>
  <c r="F1534" i="1"/>
  <c r="H1533" i="1"/>
  <c r="F1533" i="1"/>
  <c r="H1532" i="1"/>
  <c r="F1532" i="1"/>
  <c r="H1531" i="1"/>
  <c r="F1531" i="1"/>
  <c r="H1530" i="1"/>
  <c r="F1530" i="1"/>
  <c r="H1529" i="1"/>
  <c r="F1529" i="1"/>
  <c r="H1528" i="1"/>
  <c r="F1528" i="1"/>
  <c r="H1527" i="1"/>
  <c r="F1527" i="1"/>
  <c r="H1526" i="1"/>
  <c r="F1526" i="1"/>
  <c r="H1525" i="1"/>
  <c r="F1525" i="1"/>
  <c r="H1524" i="1"/>
  <c r="F1524" i="1"/>
  <c r="H1523" i="1"/>
  <c r="F1523" i="1"/>
  <c r="H1522" i="1"/>
  <c r="F1522" i="1"/>
  <c r="H1521" i="1"/>
  <c r="F1521" i="1"/>
  <c r="H1520" i="1"/>
  <c r="F1520" i="1"/>
  <c r="H1519" i="1"/>
  <c r="F1519" i="1"/>
  <c r="H1518" i="1"/>
  <c r="F1518" i="1"/>
  <c r="H1517" i="1"/>
  <c r="F1517" i="1"/>
  <c r="H1516" i="1"/>
  <c r="F1516" i="1"/>
  <c r="H1515" i="1"/>
  <c r="F1515" i="1"/>
  <c r="H1514" i="1"/>
  <c r="F1514" i="1"/>
  <c r="H1513" i="1"/>
  <c r="F1513" i="1"/>
  <c r="H1512" i="1"/>
  <c r="F1512" i="1"/>
  <c r="H1511" i="1"/>
  <c r="F1511" i="1"/>
  <c r="H1510" i="1"/>
  <c r="F1510" i="1"/>
  <c r="H1509" i="1"/>
  <c r="F1509" i="1"/>
  <c r="H1508" i="1"/>
  <c r="F1508" i="1"/>
  <c r="H1507" i="1"/>
  <c r="F1507" i="1"/>
  <c r="H1506" i="1"/>
  <c r="F1506" i="1"/>
  <c r="H1505" i="1"/>
  <c r="F1505" i="1"/>
  <c r="H1504" i="1"/>
  <c r="F1504" i="1"/>
  <c r="H1503" i="1"/>
  <c r="F1503" i="1"/>
  <c r="H1502" i="1"/>
  <c r="F1502" i="1"/>
  <c r="H1501" i="1"/>
  <c r="F1501" i="1"/>
  <c r="H1500" i="1"/>
  <c r="F1500" i="1"/>
  <c r="H1499" i="1"/>
  <c r="F1499" i="1"/>
  <c r="H1498" i="1"/>
  <c r="F1498" i="1"/>
  <c r="H1497" i="1"/>
  <c r="F1497" i="1"/>
  <c r="H1496" i="1"/>
  <c r="F1496" i="1"/>
  <c r="H1495" i="1"/>
  <c r="F1495" i="1"/>
  <c r="H1494" i="1"/>
  <c r="F1494" i="1"/>
  <c r="H1493" i="1"/>
  <c r="F1493" i="1"/>
  <c r="H1492" i="1"/>
  <c r="F1492" i="1"/>
  <c r="H1491" i="1"/>
  <c r="F1491" i="1"/>
  <c r="H1490" i="1"/>
  <c r="F1490" i="1"/>
  <c r="H1489" i="1"/>
  <c r="F1489" i="1"/>
  <c r="H1488" i="1"/>
  <c r="F1488" i="1"/>
  <c r="H1487" i="1"/>
  <c r="F1487" i="1"/>
  <c r="H1486" i="1"/>
  <c r="F1486" i="1"/>
  <c r="H1485" i="1"/>
  <c r="F1485" i="1"/>
  <c r="H1484" i="1"/>
  <c r="F1484" i="1"/>
  <c r="H1483" i="1"/>
  <c r="F1483" i="1"/>
  <c r="H1482" i="1"/>
  <c r="F1482" i="1"/>
  <c r="H1481" i="1"/>
  <c r="F1481" i="1"/>
  <c r="H1480" i="1"/>
  <c r="F1480" i="1"/>
  <c r="H1479" i="1"/>
  <c r="F1479" i="1"/>
  <c r="H1478" i="1"/>
  <c r="F1478" i="1"/>
  <c r="H1477" i="1"/>
  <c r="F1477" i="1"/>
  <c r="H1476" i="1"/>
  <c r="F1476" i="1"/>
  <c r="H1475" i="1"/>
  <c r="F1475" i="1"/>
  <c r="H1474" i="1"/>
  <c r="F1474" i="1"/>
  <c r="H1473" i="1"/>
  <c r="F1473" i="1"/>
  <c r="H1472" i="1"/>
  <c r="F1472" i="1"/>
  <c r="H1471" i="1"/>
  <c r="F1471" i="1"/>
  <c r="H1470" i="1"/>
  <c r="F1470" i="1"/>
  <c r="H1469" i="1"/>
  <c r="F1469" i="1"/>
  <c r="H1468" i="1"/>
  <c r="F1468" i="1"/>
  <c r="H1467" i="1"/>
  <c r="F1467" i="1"/>
  <c r="H1466" i="1"/>
  <c r="F1466" i="1"/>
  <c r="H1465" i="1"/>
  <c r="F1465" i="1"/>
  <c r="H1464" i="1"/>
  <c r="F1464" i="1"/>
  <c r="H1463" i="1"/>
  <c r="F1463" i="1"/>
  <c r="H1462" i="1"/>
  <c r="F1462" i="1"/>
  <c r="H1461" i="1"/>
  <c r="F1461" i="1"/>
  <c r="H1460" i="1"/>
  <c r="F1460" i="1"/>
  <c r="H1459" i="1"/>
  <c r="F1459" i="1"/>
  <c r="H1458" i="1"/>
  <c r="F1458" i="1"/>
  <c r="H1457" i="1"/>
  <c r="F1457" i="1"/>
  <c r="H1456" i="1"/>
  <c r="F1456" i="1"/>
  <c r="H1455" i="1"/>
  <c r="F1455" i="1"/>
  <c r="H1454" i="1"/>
  <c r="F1454" i="1"/>
  <c r="H1453" i="1"/>
  <c r="F1453" i="1"/>
  <c r="H1452" i="1"/>
  <c r="F1452" i="1"/>
  <c r="H1451" i="1"/>
  <c r="F1451" i="1"/>
  <c r="H1450" i="1"/>
  <c r="F1450" i="1"/>
  <c r="H1449" i="1"/>
  <c r="F1449" i="1"/>
  <c r="H1448" i="1"/>
  <c r="F1448" i="1"/>
  <c r="H1447" i="1"/>
  <c r="F1447" i="1"/>
  <c r="H1446" i="1"/>
  <c r="F1446" i="1"/>
  <c r="H1445" i="1"/>
  <c r="F1445" i="1"/>
  <c r="H1444" i="1"/>
  <c r="F1444" i="1"/>
  <c r="H1443" i="1"/>
  <c r="F1443" i="1"/>
  <c r="H1442" i="1"/>
  <c r="F1442" i="1"/>
  <c r="H1441" i="1"/>
  <c r="F1441" i="1"/>
  <c r="H1440" i="1"/>
  <c r="F1440" i="1"/>
  <c r="H1439" i="1"/>
  <c r="F1439" i="1"/>
  <c r="H1438" i="1"/>
  <c r="F1438" i="1"/>
  <c r="H1437" i="1"/>
  <c r="F1437" i="1"/>
  <c r="H1436" i="1"/>
  <c r="F1436" i="1"/>
  <c r="H1435" i="1"/>
  <c r="F1435" i="1"/>
  <c r="H1434" i="1"/>
  <c r="F1434" i="1"/>
  <c r="H1433" i="1"/>
  <c r="F1433" i="1"/>
  <c r="H1432" i="1"/>
  <c r="F1432" i="1"/>
  <c r="H1431" i="1"/>
  <c r="F1431" i="1"/>
  <c r="H1430" i="1"/>
  <c r="F1430" i="1"/>
  <c r="H1429" i="1"/>
  <c r="F1429" i="1"/>
  <c r="H1428" i="1"/>
  <c r="F1428" i="1"/>
  <c r="H1427" i="1"/>
  <c r="F1427" i="1"/>
  <c r="H1426" i="1"/>
  <c r="F1426" i="1"/>
  <c r="H1425" i="1"/>
  <c r="F1425" i="1"/>
  <c r="H1424" i="1"/>
  <c r="F1424" i="1"/>
  <c r="H1423" i="1"/>
  <c r="F1423" i="1"/>
  <c r="H1422" i="1"/>
  <c r="F1422" i="1"/>
  <c r="H1421" i="1"/>
  <c r="F1421" i="1"/>
  <c r="H1420" i="1"/>
  <c r="F1420" i="1"/>
  <c r="H1419" i="1"/>
  <c r="F1419" i="1"/>
  <c r="H1418" i="1"/>
  <c r="F1418" i="1"/>
  <c r="H1417" i="1"/>
  <c r="F1417" i="1"/>
  <c r="H1416" i="1"/>
  <c r="F1416" i="1"/>
  <c r="H1415" i="1"/>
  <c r="F1415" i="1"/>
  <c r="H1414" i="1"/>
  <c r="F1414" i="1"/>
  <c r="H1413" i="1"/>
  <c r="F1413" i="1"/>
  <c r="H1412" i="1"/>
  <c r="F1412" i="1"/>
  <c r="H1411" i="1"/>
  <c r="F1411" i="1"/>
  <c r="H1410" i="1"/>
  <c r="F1410" i="1"/>
  <c r="H1409" i="1"/>
  <c r="F1409" i="1"/>
  <c r="H1408" i="1"/>
  <c r="F1408" i="1"/>
  <c r="H1407" i="1"/>
  <c r="F1407" i="1"/>
  <c r="H1406" i="1"/>
  <c r="F1406" i="1"/>
  <c r="H1405" i="1"/>
  <c r="F1405" i="1"/>
  <c r="H1404" i="1"/>
  <c r="F1404" i="1"/>
  <c r="H1403" i="1"/>
  <c r="F1403" i="1"/>
  <c r="H1402" i="1"/>
  <c r="F1402" i="1"/>
  <c r="H1401" i="1"/>
  <c r="F1401" i="1"/>
  <c r="H1400" i="1"/>
  <c r="F1400" i="1"/>
  <c r="H1399" i="1"/>
  <c r="F1399" i="1"/>
  <c r="H1398" i="1"/>
  <c r="F1398" i="1"/>
  <c r="H1397" i="1"/>
  <c r="F1397" i="1"/>
  <c r="H1396" i="1"/>
  <c r="F1396" i="1"/>
  <c r="H1395" i="1"/>
  <c r="F1395" i="1"/>
  <c r="H1394" i="1"/>
  <c r="F1394" i="1"/>
  <c r="H1393" i="1"/>
  <c r="F1393" i="1"/>
  <c r="H1392" i="1"/>
  <c r="F1392" i="1"/>
  <c r="H1391" i="1"/>
  <c r="F1391" i="1"/>
  <c r="H1390" i="1"/>
  <c r="F1390" i="1"/>
  <c r="H1389" i="1"/>
  <c r="F1389" i="1"/>
  <c r="H1388" i="1"/>
  <c r="F1388" i="1"/>
  <c r="H1387" i="1"/>
  <c r="F1387" i="1"/>
  <c r="H1386" i="1"/>
  <c r="F1386" i="1"/>
  <c r="H1385" i="1"/>
  <c r="F1385" i="1"/>
  <c r="H1384" i="1"/>
  <c r="F1384" i="1"/>
  <c r="H1383" i="1"/>
  <c r="F1383" i="1"/>
  <c r="H1382" i="1"/>
  <c r="F1382" i="1"/>
  <c r="H1381" i="1"/>
  <c r="F1381" i="1"/>
  <c r="H1380" i="1"/>
  <c r="F1380" i="1"/>
  <c r="H1379" i="1"/>
  <c r="F1379" i="1"/>
  <c r="H1378" i="1"/>
  <c r="F1378" i="1"/>
  <c r="H1377" i="1"/>
  <c r="F1377" i="1"/>
  <c r="H1376" i="1"/>
  <c r="F1376" i="1"/>
  <c r="H1375" i="1"/>
  <c r="F1375" i="1"/>
  <c r="H1374" i="1"/>
  <c r="F1374" i="1"/>
  <c r="H1373" i="1"/>
  <c r="F1373" i="1"/>
  <c r="H1372" i="1"/>
  <c r="F1372" i="1"/>
  <c r="H1371" i="1"/>
  <c r="F1371" i="1"/>
  <c r="H1370" i="1"/>
  <c r="F1370" i="1"/>
  <c r="H1369" i="1"/>
  <c r="F1369" i="1"/>
  <c r="H1368" i="1"/>
  <c r="F1368" i="1"/>
  <c r="H1367" i="1"/>
  <c r="F1367" i="1"/>
  <c r="H1366" i="1"/>
  <c r="F1366" i="1"/>
  <c r="H1365" i="1"/>
  <c r="F1365" i="1"/>
  <c r="H1364" i="1"/>
  <c r="F1364" i="1"/>
  <c r="H1363" i="1"/>
  <c r="F1363" i="1"/>
  <c r="H1362" i="1"/>
  <c r="F1362" i="1"/>
  <c r="H1361" i="1"/>
  <c r="F1361" i="1"/>
  <c r="H1360" i="1"/>
  <c r="F1360" i="1"/>
  <c r="H1359" i="1"/>
  <c r="F1359" i="1"/>
  <c r="H1358" i="1"/>
  <c r="F1358" i="1"/>
  <c r="H1357" i="1"/>
  <c r="F1357" i="1"/>
  <c r="H1356" i="1"/>
  <c r="F1356" i="1"/>
  <c r="H1355" i="1"/>
  <c r="F1355" i="1"/>
  <c r="H1354" i="1"/>
  <c r="F1354" i="1"/>
  <c r="H1353" i="1"/>
  <c r="F1353" i="1"/>
  <c r="H1352" i="1"/>
  <c r="F1352" i="1"/>
  <c r="H1351" i="1"/>
  <c r="F1351" i="1"/>
  <c r="H1350" i="1"/>
  <c r="F1350" i="1"/>
  <c r="H1349" i="1"/>
  <c r="F1349" i="1"/>
  <c r="H1348" i="1"/>
  <c r="F1348" i="1"/>
  <c r="H1347" i="1"/>
  <c r="F1347" i="1"/>
  <c r="H1346" i="1"/>
  <c r="F1346" i="1"/>
  <c r="H1345" i="1"/>
  <c r="F1345" i="1"/>
  <c r="H1344" i="1"/>
  <c r="F1344" i="1"/>
  <c r="H1343" i="1"/>
  <c r="F1343" i="1"/>
  <c r="H1342" i="1"/>
  <c r="F1342" i="1"/>
  <c r="H1341" i="1"/>
  <c r="F1341" i="1"/>
  <c r="H1340" i="1"/>
  <c r="F1340" i="1"/>
  <c r="H1339" i="1"/>
  <c r="F1339" i="1"/>
  <c r="H1338" i="1"/>
  <c r="F1338" i="1"/>
  <c r="H1337" i="1"/>
  <c r="F1337" i="1"/>
  <c r="H1336" i="1"/>
  <c r="F1336" i="1"/>
  <c r="H1335" i="1"/>
  <c r="F1335" i="1"/>
  <c r="H1334" i="1"/>
  <c r="F1334" i="1"/>
  <c r="H1333" i="1"/>
  <c r="F1333" i="1"/>
  <c r="H1332" i="1"/>
  <c r="F1332" i="1"/>
  <c r="H1331" i="1"/>
  <c r="F1331" i="1"/>
  <c r="H1330" i="1"/>
  <c r="F1330" i="1"/>
  <c r="H1329" i="1"/>
  <c r="F1329" i="1"/>
  <c r="H1328" i="1"/>
  <c r="F1328" i="1"/>
  <c r="H1327" i="1"/>
  <c r="F1327" i="1"/>
  <c r="H1326" i="1"/>
  <c r="F1326" i="1"/>
  <c r="H1325" i="1"/>
  <c r="F1325" i="1"/>
  <c r="H1324" i="1"/>
  <c r="F1324" i="1"/>
  <c r="H1323" i="1"/>
  <c r="F1323" i="1"/>
  <c r="H1322" i="1"/>
  <c r="F1322" i="1"/>
  <c r="H1321" i="1"/>
  <c r="F1321" i="1"/>
  <c r="H1320" i="1"/>
  <c r="F1320" i="1"/>
  <c r="H1319" i="1"/>
  <c r="F1319" i="1"/>
  <c r="H1318" i="1"/>
  <c r="F1318" i="1"/>
  <c r="H1317" i="1"/>
  <c r="F1317" i="1"/>
  <c r="H1316" i="1"/>
  <c r="F1316" i="1"/>
  <c r="H1315" i="1"/>
  <c r="F1315" i="1"/>
  <c r="H1314" i="1"/>
  <c r="F1314" i="1"/>
  <c r="H1313" i="1"/>
  <c r="F1313" i="1"/>
  <c r="H1312" i="1"/>
  <c r="F1312" i="1"/>
  <c r="H1311" i="1"/>
  <c r="F1311" i="1"/>
  <c r="H1310" i="1"/>
  <c r="F1310" i="1"/>
  <c r="H1309" i="1"/>
  <c r="F1309" i="1"/>
  <c r="H1308" i="1"/>
  <c r="F1308" i="1"/>
  <c r="H1307" i="1"/>
  <c r="F1307" i="1"/>
  <c r="H1306" i="1"/>
  <c r="F1306" i="1"/>
  <c r="H1305" i="1"/>
  <c r="F1305" i="1"/>
  <c r="H1304" i="1"/>
  <c r="F1304" i="1"/>
  <c r="H1303" i="1"/>
  <c r="F1303" i="1"/>
  <c r="H1302" i="1"/>
  <c r="F1302" i="1"/>
  <c r="H1301" i="1"/>
  <c r="F1301" i="1"/>
  <c r="H1300" i="1"/>
  <c r="F1300" i="1"/>
  <c r="H1299" i="1"/>
  <c r="F1299" i="1"/>
  <c r="H1298" i="1"/>
  <c r="F1298" i="1"/>
  <c r="H1297" i="1"/>
  <c r="F1297" i="1"/>
  <c r="H1296" i="1"/>
  <c r="F1296" i="1"/>
  <c r="H1295" i="1"/>
  <c r="F1295" i="1"/>
  <c r="H1294" i="1"/>
  <c r="F1294" i="1"/>
  <c r="H1293" i="1"/>
  <c r="F1293" i="1"/>
  <c r="H1292" i="1"/>
  <c r="F1292" i="1"/>
  <c r="H1291" i="1"/>
  <c r="F1291" i="1"/>
  <c r="H1290" i="1"/>
  <c r="F1290" i="1"/>
  <c r="H1289" i="1"/>
  <c r="F1289" i="1"/>
  <c r="H1288" i="1"/>
  <c r="F1288" i="1"/>
  <c r="H1287" i="1"/>
  <c r="F1287" i="1"/>
  <c r="H1286" i="1"/>
  <c r="F1286" i="1"/>
  <c r="H1285" i="1"/>
  <c r="F1285" i="1"/>
  <c r="H1284" i="1"/>
  <c r="F1284" i="1"/>
  <c r="H1283" i="1"/>
  <c r="F1283" i="1"/>
  <c r="H1282" i="1"/>
  <c r="F1282" i="1"/>
  <c r="H1281" i="1"/>
  <c r="F1281" i="1"/>
  <c r="H1280" i="1"/>
  <c r="F1280" i="1"/>
  <c r="H1279" i="1"/>
  <c r="F1279" i="1"/>
  <c r="H1278" i="1"/>
  <c r="F1278" i="1"/>
  <c r="H1277" i="1"/>
  <c r="F1277" i="1"/>
  <c r="H1276" i="1"/>
  <c r="F1276" i="1"/>
  <c r="H1275" i="1"/>
  <c r="F1275" i="1"/>
  <c r="H1274" i="1"/>
  <c r="F1274" i="1"/>
  <c r="H1273" i="1"/>
  <c r="F1273" i="1"/>
  <c r="H1272" i="1"/>
  <c r="F1272" i="1"/>
  <c r="H1271" i="1"/>
  <c r="F1271" i="1"/>
  <c r="H1270" i="1"/>
  <c r="F1270" i="1"/>
  <c r="H1269" i="1"/>
  <c r="F1269" i="1"/>
  <c r="H1268" i="1"/>
  <c r="F1268" i="1"/>
  <c r="H1267" i="1"/>
  <c r="F1267" i="1"/>
  <c r="H1266" i="1"/>
  <c r="F1266" i="1"/>
  <c r="H1265" i="1"/>
  <c r="F1265" i="1"/>
  <c r="H1264" i="1"/>
  <c r="F1264" i="1"/>
  <c r="H1263" i="1"/>
  <c r="F1263" i="1"/>
  <c r="H1262" i="1"/>
  <c r="F1262" i="1"/>
  <c r="H1261" i="1"/>
  <c r="F1261" i="1"/>
  <c r="H1260" i="1"/>
  <c r="F1260" i="1"/>
  <c r="H1259" i="1"/>
  <c r="F1259" i="1"/>
  <c r="H1258" i="1"/>
  <c r="F1258" i="1"/>
  <c r="H1257" i="1"/>
  <c r="F1257" i="1"/>
  <c r="H1256" i="1"/>
  <c r="F1256" i="1"/>
  <c r="H1255" i="1"/>
  <c r="F1255" i="1"/>
  <c r="H1254" i="1"/>
  <c r="F1254" i="1"/>
  <c r="H1253" i="1"/>
  <c r="F1253" i="1"/>
  <c r="H1252" i="1"/>
  <c r="F1252" i="1"/>
  <c r="H1251" i="1"/>
  <c r="F1251" i="1"/>
  <c r="H1250" i="1"/>
  <c r="F1250" i="1"/>
  <c r="H1249" i="1"/>
  <c r="F1249" i="1"/>
  <c r="H1248" i="1"/>
  <c r="F1248" i="1"/>
  <c r="H1247" i="1"/>
  <c r="F1247" i="1"/>
  <c r="H1246" i="1"/>
  <c r="F1246" i="1"/>
  <c r="H1245" i="1"/>
  <c r="F1245" i="1"/>
  <c r="H1244" i="1"/>
  <c r="F1244" i="1"/>
  <c r="H1243" i="1"/>
  <c r="F1243" i="1"/>
  <c r="H1242" i="1"/>
  <c r="F1242" i="1"/>
  <c r="H1241" i="1"/>
  <c r="F1241" i="1"/>
  <c r="H1240" i="1"/>
  <c r="F1240" i="1"/>
  <c r="H1239" i="1"/>
  <c r="F1239" i="1"/>
  <c r="H1238" i="1"/>
  <c r="F1238" i="1"/>
  <c r="H1237" i="1"/>
  <c r="F1237" i="1"/>
  <c r="H1236" i="1"/>
  <c r="F1236" i="1"/>
  <c r="H1235" i="1"/>
  <c r="F1235" i="1"/>
  <c r="H1234" i="1"/>
  <c r="F1234" i="1"/>
  <c r="H1233" i="1"/>
  <c r="F1233" i="1"/>
  <c r="H1232" i="1"/>
  <c r="F1232" i="1"/>
  <c r="H1231" i="1"/>
  <c r="F1231" i="1"/>
  <c r="H1230" i="1"/>
  <c r="F1230" i="1"/>
  <c r="H1229" i="1"/>
  <c r="F1229" i="1"/>
  <c r="H1228" i="1"/>
  <c r="F1228" i="1"/>
  <c r="H1227" i="1"/>
  <c r="F1227" i="1"/>
  <c r="H1226" i="1"/>
  <c r="F1226" i="1"/>
  <c r="H1225" i="1"/>
  <c r="F1225" i="1"/>
  <c r="H1224" i="1"/>
  <c r="F1224" i="1"/>
  <c r="H1223" i="1"/>
  <c r="F1223" i="1"/>
  <c r="H1222" i="1"/>
  <c r="F1222" i="1"/>
  <c r="H1221" i="1"/>
  <c r="F1221" i="1"/>
  <c r="H1220" i="1"/>
  <c r="F1220" i="1"/>
  <c r="H1219" i="1"/>
  <c r="F1219" i="1"/>
  <c r="H1218" i="1"/>
  <c r="F1218" i="1"/>
  <c r="H1217" i="1"/>
  <c r="F1217" i="1"/>
  <c r="H1216" i="1"/>
  <c r="F1216" i="1"/>
  <c r="H1215" i="1"/>
  <c r="F1215" i="1"/>
  <c r="H1214" i="1"/>
  <c r="F1214" i="1"/>
  <c r="H1213" i="1"/>
  <c r="F1213" i="1"/>
  <c r="H1212" i="1"/>
  <c r="F1212" i="1"/>
  <c r="H1211" i="1"/>
  <c r="F1211" i="1"/>
  <c r="H1210" i="1"/>
  <c r="F1210" i="1"/>
  <c r="H1209" i="1"/>
  <c r="F1209" i="1"/>
  <c r="H1208" i="1"/>
  <c r="F1208" i="1"/>
  <c r="H1207" i="1"/>
  <c r="F1207" i="1"/>
  <c r="H1206" i="1"/>
  <c r="F1206" i="1"/>
  <c r="H1205" i="1"/>
  <c r="F1205" i="1"/>
  <c r="H1204" i="1"/>
  <c r="F1204" i="1"/>
  <c r="H1203" i="1"/>
  <c r="F1203" i="1"/>
  <c r="H1202" i="1"/>
  <c r="F1202" i="1"/>
  <c r="H1201" i="1"/>
  <c r="F1201" i="1"/>
  <c r="H1200" i="1"/>
  <c r="F1200" i="1"/>
  <c r="H1199" i="1"/>
  <c r="F1199" i="1"/>
  <c r="H1198" i="1"/>
  <c r="F1198" i="1"/>
  <c r="H1197" i="1"/>
  <c r="F1197" i="1"/>
  <c r="H1196" i="1"/>
  <c r="F1196" i="1"/>
  <c r="H1195" i="1"/>
  <c r="F1195" i="1"/>
  <c r="H1194" i="1"/>
  <c r="F1194" i="1"/>
  <c r="H1193" i="1"/>
  <c r="F1193" i="1"/>
  <c r="H1192" i="1"/>
  <c r="F1192" i="1"/>
  <c r="H1191" i="1"/>
  <c r="F1191" i="1"/>
  <c r="H1190" i="1"/>
  <c r="F1190" i="1"/>
  <c r="H1189" i="1"/>
  <c r="F1189" i="1"/>
  <c r="H1188" i="1"/>
  <c r="F1188" i="1"/>
  <c r="H1187" i="1"/>
  <c r="F1187" i="1"/>
  <c r="H1186" i="1"/>
  <c r="F1186" i="1"/>
  <c r="H1185" i="1"/>
  <c r="F1185" i="1"/>
  <c r="H1184" i="1"/>
  <c r="F1184" i="1"/>
  <c r="H1183" i="1"/>
  <c r="F1183" i="1"/>
  <c r="H1182" i="1"/>
  <c r="F1182" i="1"/>
  <c r="H1181" i="1"/>
  <c r="F1181" i="1"/>
  <c r="H1180" i="1"/>
  <c r="F1180" i="1"/>
  <c r="H1179" i="1"/>
  <c r="F1179" i="1"/>
  <c r="H1178" i="1"/>
  <c r="F1178" i="1"/>
  <c r="H1177" i="1"/>
  <c r="F1177" i="1"/>
  <c r="H1176" i="1"/>
  <c r="F1176" i="1"/>
  <c r="H1175" i="1"/>
  <c r="F1175" i="1"/>
  <c r="H1174" i="1"/>
  <c r="F1174" i="1"/>
  <c r="H1173" i="1"/>
  <c r="F1173" i="1"/>
  <c r="H1172" i="1"/>
  <c r="F1172" i="1"/>
  <c r="H1171" i="1"/>
  <c r="F1171" i="1"/>
  <c r="H1170" i="1"/>
  <c r="F1170" i="1"/>
  <c r="H1169" i="1"/>
  <c r="F1169" i="1"/>
  <c r="H1168" i="1"/>
  <c r="F1168" i="1"/>
  <c r="H1167" i="1"/>
  <c r="F1167" i="1"/>
  <c r="H1166" i="1"/>
  <c r="F1166" i="1"/>
  <c r="H1165" i="1"/>
  <c r="F1165" i="1"/>
  <c r="H1164" i="1"/>
  <c r="F1164" i="1"/>
  <c r="H1163" i="1"/>
  <c r="F1163" i="1"/>
  <c r="H1162" i="1"/>
  <c r="F1162" i="1"/>
  <c r="H1161" i="1"/>
  <c r="F1161" i="1"/>
  <c r="H1160" i="1"/>
  <c r="F1160" i="1"/>
  <c r="H1159" i="1"/>
  <c r="F1159" i="1"/>
  <c r="H1158" i="1"/>
  <c r="F1158" i="1"/>
  <c r="H1157" i="1"/>
  <c r="F1157" i="1"/>
  <c r="H1156" i="1"/>
  <c r="F1156" i="1"/>
  <c r="H1155" i="1"/>
  <c r="F1155" i="1"/>
  <c r="H1154" i="1"/>
  <c r="F1154" i="1"/>
  <c r="H1153" i="1"/>
  <c r="F1153" i="1"/>
  <c r="H1152" i="1"/>
  <c r="F1152" i="1"/>
  <c r="H1151" i="1"/>
  <c r="F1151" i="1"/>
  <c r="H1150" i="1"/>
  <c r="F1150" i="1"/>
  <c r="H1149" i="1"/>
  <c r="F1149" i="1"/>
  <c r="H1148" i="1"/>
  <c r="F1148" i="1"/>
  <c r="H1147" i="1"/>
  <c r="F1147" i="1"/>
  <c r="H1146" i="1"/>
  <c r="F1146" i="1"/>
  <c r="H1145" i="1"/>
  <c r="F1145" i="1"/>
  <c r="H1144" i="1"/>
  <c r="F1144" i="1"/>
  <c r="H1143" i="1"/>
  <c r="F1143" i="1"/>
  <c r="H1142" i="1"/>
  <c r="F1142" i="1"/>
  <c r="H1141" i="1"/>
  <c r="F1141" i="1"/>
  <c r="H1140" i="1"/>
  <c r="F1140" i="1"/>
  <c r="H1139" i="1"/>
  <c r="F1139" i="1"/>
  <c r="H1138" i="1"/>
  <c r="F1138" i="1"/>
  <c r="H1137" i="1"/>
  <c r="F1137" i="1"/>
  <c r="H1136" i="1"/>
  <c r="F1136" i="1"/>
  <c r="H1135" i="1"/>
  <c r="F1135" i="1"/>
  <c r="H1134" i="1"/>
  <c r="F1134" i="1"/>
  <c r="H1133" i="1"/>
  <c r="F1133" i="1"/>
  <c r="H1132" i="1"/>
  <c r="F1132" i="1"/>
  <c r="H1131" i="1"/>
  <c r="F1131" i="1"/>
  <c r="H1130" i="1"/>
  <c r="F1130" i="1"/>
  <c r="H1129" i="1"/>
  <c r="F1129" i="1"/>
  <c r="H1128" i="1"/>
  <c r="F1128" i="1"/>
  <c r="H1127" i="1"/>
  <c r="F1127" i="1"/>
  <c r="H1126" i="1"/>
  <c r="F1126" i="1"/>
  <c r="H1125" i="1"/>
  <c r="F1125" i="1"/>
  <c r="H1124" i="1"/>
  <c r="F1124" i="1"/>
  <c r="H1123" i="1"/>
  <c r="F1123" i="1"/>
  <c r="H1122" i="1"/>
  <c r="F1122" i="1"/>
  <c r="H1121" i="1"/>
  <c r="F1121" i="1"/>
  <c r="H1120" i="1"/>
  <c r="F1120" i="1"/>
  <c r="H1119" i="1"/>
  <c r="F1119" i="1"/>
  <c r="H1118" i="1"/>
  <c r="F1118" i="1"/>
  <c r="H1117" i="1"/>
  <c r="F1117" i="1"/>
  <c r="H1116" i="1"/>
  <c r="F1116" i="1"/>
  <c r="H1115" i="1"/>
  <c r="F1115" i="1"/>
  <c r="H1114" i="1"/>
  <c r="F1114" i="1"/>
  <c r="H1113" i="1"/>
  <c r="F1113" i="1"/>
  <c r="H1112" i="1"/>
  <c r="F1112" i="1"/>
  <c r="H1111" i="1"/>
  <c r="F1111" i="1"/>
  <c r="H1110" i="1"/>
  <c r="F1110" i="1"/>
  <c r="H1109" i="1"/>
  <c r="F1109" i="1"/>
  <c r="H1108" i="1"/>
  <c r="F1108" i="1"/>
  <c r="H1107" i="1"/>
  <c r="F1107" i="1"/>
  <c r="H1106" i="1"/>
  <c r="F1106" i="1"/>
  <c r="H1105" i="1"/>
  <c r="F1105" i="1"/>
  <c r="H1104" i="1"/>
  <c r="F1104" i="1"/>
  <c r="H1103" i="1"/>
  <c r="F1103" i="1"/>
  <c r="H1102" i="1"/>
  <c r="F1102" i="1"/>
  <c r="H1101" i="1"/>
  <c r="F1101" i="1"/>
  <c r="H1100" i="1"/>
  <c r="F1100" i="1"/>
  <c r="H1099" i="1"/>
  <c r="F1099" i="1"/>
  <c r="H1098" i="1"/>
  <c r="F1098" i="1"/>
  <c r="H1097" i="1"/>
  <c r="F1097" i="1"/>
  <c r="H1096" i="1"/>
  <c r="F1096" i="1"/>
  <c r="H1095" i="1"/>
  <c r="F1095" i="1"/>
  <c r="H1094" i="1"/>
  <c r="F1094" i="1"/>
  <c r="H1093" i="1"/>
  <c r="F1093" i="1"/>
  <c r="H1092" i="1"/>
  <c r="F1092" i="1"/>
  <c r="H1091" i="1"/>
  <c r="F1091" i="1"/>
  <c r="H1090" i="1"/>
  <c r="F1090" i="1"/>
  <c r="H1089" i="1"/>
  <c r="F1089" i="1"/>
  <c r="H1088" i="1"/>
  <c r="F1088" i="1"/>
  <c r="H1087" i="1"/>
  <c r="F1087" i="1"/>
  <c r="H1086" i="1"/>
  <c r="F1086" i="1"/>
  <c r="H1085" i="1"/>
  <c r="F1085" i="1"/>
  <c r="H1084" i="1"/>
  <c r="F1084" i="1"/>
  <c r="H1083" i="1"/>
  <c r="F1083" i="1"/>
  <c r="H1082" i="1"/>
  <c r="F1082" i="1"/>
  <c r="H1081" i="1"/>
  <c r="F1081" i="1"/>
  <c r="H1080" i="1"/>
  <c r="F1080" i="1"/>
  <c r="H1079" i="1"/>
  <c r="F1079" i="1"/>
  <c r="H1078" i="1"/>
  <c r="F1078" i="1"/>
  <c r="H1077" i="1"/>
  <c r="F1077" i="1"/>
  <c r="H1076" i="1"/>
  <c r="F1076" i="1"/>
  <c r="H1075" i="1"/>
  <c r="F1075" i="1"/>
  <c r="H1074" i="1"/>
  <c r="F1074" i="1"/>
  <c r="H1073" i="1"/>
  <c r="F1073" i="1"/>
  <c r="H1072" i="1"/>
  <c r="F1072" i="1"/>
  <c r="H1071" i="1"/>
  <c r="F1071" i="1"/>
  <c r="H1070" i="1"/>
  <c r="F1070" i="1"/>
  <c r="H1069" i="1"/>
  <c r="F1069" i="1"/>
  <c r="H1068" i="1"/>
  <c r="F1068" i="1"/>
  <c r="H1067" i="1"/>
  <c r="F1067" i="1"/>
  <c r="H1066" i="1"/>
  <c r="F1066" i="1"/>
  <c r="H1065" i="1"/>
  <c r="F1065" i="1"/>
  <c r="H1064" i="1"/>
  <c r="F1064" i="1"/>
  <c r="H1063" i="1"/>
  <c r="F1063" i="1"/>
  <c r="H1062" i="1"/>
  <c r="F1062" i="1"/>
  <c r="H1061" i="1"/>
  <c r="F1061" i="1"/>
  <c r="H1060" i="1"/>
  <c r="F1060" i="1"/>
  <c r="H1059" i="1"/>
  <c r="F1059" i="1"/>
  <c r="H1058" i="1"/>
  <c r="F1058" i="1"/>
  <c r="H1057" i="1"/>
  <c r="F1057" i="1"/>
  <c r="H1056" i="1"/>
  <c r="F1056" i="1"/>
  <c r="H1055" i="1"/>
  <c r="F1055" i="1"/>
  <c r="H1054" i="1"/>
  <c r="F1054" i="1"/>
  <c r="H1053" i="1"/>
  <c r="F1053" i="1"/>
  <c r="H1052" i="1"/>
  <c r="F1052" i="1"/>
  <c r="H1051" i="1"/>
  <c r="F1051" i="1"/>
  <c r="H1050" i="1"/>
  <c r="F1050" i="1"/>
  <c r="H1049" i="1"/>
  <c r="F1049" i="1"/>
  <c r="H1048" i="1"/>
  <c r="F1048" i="1"/>
  <c r="H1047" i="1"/>
  <c r="F1047" i="1"/>
  <c r="H1046" i="1"/>
  <c r="F1046" i="1"/>
  <c r="H1045" i="1"/>
  <c r="F1045" i="1"/>
  <c r="H1044" i="1"/>
  <c r="F1044" i="1"/>
  <c r="H1043" i="1"/>
  <c r="F1043" i="1"/>
  <c r="H1042" i="1"/>
  <c r="F1042" i="1"/>
  <c r="H1041" i="1"/>
  <c r="F1041" i="1"/>
  <c r="H1040" i="1"/>
  <c r="F1040" i="1"/>
  <c r="H1039" i="1"/>
  <c r="F1039" i="1"/>
  <c r="H1038" i="1"/>
  <c r="F1038" i="1"/>
  <c r="H1037" i="1"/>
  <c r="F1037" i="1"/>
  <c r="H1036" i="1"/>
  <c r="F1036" i="1"/>
  <c r="H1035" i="1"/>
  <c r="F1035" i="1"/>
  <c r="H1034" i="1"/>
  <c r="F1034" i="1"/>
  <c r="H1033" i="1"/>
  <c r="F1033" i="1"/>
  <c r="H1032" i="1"/>
  <c r="F1032" i="1"/>
  <c r="H1031" i="1"/>
  <c r="F1031" i="1"/>
  <c r="H1030" i="1"/>
  <c r="F1030" i="1"/>
  <c r="H1029" i="1"/>
  <c r="F1029" i="1"/>
  <c r="H1028" i="1"/>
  <c r="F1028" i="1"/>
  <c r="H1027" i="1"/>
  <c r="F1027" i="1"/>
  <c r="H1026" i="1"/>
  <c r="F1026" i="1"/>
  <c r="H1025" i="1"/>
  <c r="F1025" i="1"/>
  <c r="H1024" i="1"/>
  <c r="F1024" i="1"/>
  <c r="H1023" i="1"/>
  <c r="F1023" i="1"/>
  <c r="H1022" i="1"/>
  <c r="F1022" i="1"/>
  <c r="H1021" i="1"/>
  <c r="F1021" i="1"/>
  <c r="H1020" i="1"/>
  <c r="F1020" i="1"/>
  <c r="H1019" i="1"/>
  <c r="F1019" i="1"/>
  <c r="H1018" i="1"/>
  <c r="F1018" i="1"/>
  <c r="H1017" i="1"/>
  <c r="F1017" i="1"/>
  <c r="H1016" i="1"/>
  <c r="F1016" i="1"/>
  <c r="H1015" i="1"/>
  <c r="F1015" i="1"/>
  <c r="H1014" i="1"/>
  <c r="F1014" i="1"/>
  <c r="H1013" i="1"/>
  <c r="F1013" i="1"/>
  <c r="H1012" i="1"/>
  <c r="F1012" i="1"/>
  <c r="H1011" i="1"/>
  <c r="F1011" i="1"/>
  <c r="H1010" i="1"/>
  <c r="F1010" i="1"/>
  <c r="H1009" i="1"/>
  <c r="F1009" i="1"/>
  <c r="H1008" i="1"/>
  <c r="F1008" i="1"/>
  <c r="H1007" i="1"/>
  <c r="F1007" i="1"/>
  <c r="H1006" i="1"/>
  <c r="F1006" i="1"/>
  <c r="H1005" i="1"/>
  <c r="F1005" i="1"/>
  <c r="H1004" i="1"/>
  <c r="F1004" i="1"/>
  <c r="H1003" i="1"/>
  <c r="F1003" i="1"/>
  <c r="H1002" i="1"/>
  <c r="F1002" i="1"/>
  <c r="H1001" i="1"/>
  <c r="F1001" i="1"/>
  <c r="H1000" i="1"/>
  <c r="F1000" i="1"/>
  <c r="H999" i="1"/>
  <c r="F999" i="1"/>
  <c r="H998" i="1"/>
  <c r="F998" i="1"/>
  <c r="H997" i="1"/>
  <c r="F997" i="1"/>
  <c r="H996" i="1"/>
  <c r="F996" i="1"/>
  <c r="H995" i="1"/>
  <c r="F995" i="1"/>
  <c r="H994" i="1"/>
  <c r="F994" i="1"/>
  <c r="H993" i="1"/>
  <c r="F993" i="1"/>
  <c r="H992" i="1"/>
  <c r="F992" i="1"/>
  <c r="H991" i="1"/>
  <c r="F991" i="1"/>
  <c r="H990" i="1"/>
  <c r="F990" i="1"/>
  <c r="H989" i="1"/>
  <c r="F989" i="1"/>
  <c r="H988" i="1"/>
  <c r="F988" i="1"/>
  <c r="H987" i="1"/>
  <c r="F987" i="1"/>
  <c r="H986" i="1"/>
  <c r="F986" i="1"/>
  <c r="H985" i="1"/>
  <c r="F985" i="1"/>
  <c r="H984" i="1"/>
  <c r="F984" i="1"/>
  <c r="H983" i="1"/>
  <c r="F983" i="1"/>
  <c r="H982" i="1"/>
  <c r="F982" i="1"/>
  <c r="H981" i="1"/>
  <c r="F981" i="1"/>
  <c r="H980" i="1"/>
  <c r="F980" i="1"/>
  <c r="H979" i="1"/>
  <c r="F979" i="1"/>
  <c r="H978" i="1"/>
  <c r="F978" i="1"/>
  <c r="H977" i="1"/>
  <c r="F977" i="1"/>
  <c r="H976" i="1"/>
  <c r="F976" i="1"/>
  <c r="H975" i="1"/>
  <c r="F975" i="1"/>
  <c r="H974" i="1"/>
  <c r="F974" i="1"/>
  <c r="H973" i="1"/>
  <c r="F973" i="1"/>
  <c r="H972" i="1"/>
  <c r="F972" i="1"/>
  <c r="H971" i="1"/>
  <c r="F971" i="1"/>
  <c r="H970" i="1"/>
  <c r="F970" i="1"/>
  <c r="H969" i="1"/>
  <c r="F969" i="1"/>
  <c r="H968" i="1"/>
  <c r="F968" i="1"/>
  <c r="H967" i="1"/>
  <c r="F967" i="1"/>
  <c r="H966" i="1"/>
  <c r="F966" i="1"/>
  <c r="H965" i="1"/>
  <c r="F965" i="1"/>
  <c r="H964" i="1"/>
  <c r="F964" i="1"/>
  <c r="H963" i="1"/>
  <c r="F963" i="1"/>
  <c r="H962" i="1"/>
  <c r="F962" i="1"/>
  <c r="H961" i="1"/>
  <c r="F961" i="1"/>
  <c r="H960" i="1"/>
  <c r="F960" i="1"/>
  <c r="H959" i="1"/>
  <c r="F959" i="1"/>
  <c r="H958" i="1"/>
  <c r="F958" i="1"/>
  <c r="H957" i="1"/>
  <c r="F957" i="1"/>
  <c r="H956" i="1"/>
  <c r="F956" i="1"/>
  <c r="H955" i="1"/>
  <c r="F955" i="1"/>
  <c r="H954" i="1"/>
  <c r="F954" i="1"/>
  <c r="H953" i="1"/>
  <c r="F953" i="1"/>
  <c r="H952" i="1"/>
  <c r="F952" i="1"/>
  <c r="H951" i="1"/>
  <c r="F951" i="1"/>
  <c r="H950" i="1"/>
  <c r="F950" i="1"/>
  <c r="H949" i="1"/>
  <c r="F949" i="1"/>
  <c r="H948" i="1"/>
  <c r="F948" i="1"/>
  <c r="H947" i="1"/>
  <c r="F947" i="1"/>
  <c r="H946" i="1"/>
  <c r="F946" i="1"/>
  <c r="H945" i="1"/>
  <c r="F945" i="1"/>
  <c r="H944" i="1"/>
  <c r="F944" i="1"/>
  <c r="H943" i="1"/>
  <c r="F943" i="1"/>
  <c r="H942" i="1"/>
  <c r="F942" i="1"/>
  <c r="H941" i="1"/>
  <c r="F941" i="1"/>
  <c r="H940" i="1"/>
  <c r="F940" i="1"/>
  <c r="H939" i="1"/>
  <c r="F939" i="1"/>
  <c r="H938" i="1"/>
  <c r="F938" i="1"/>
  <c r="H937" i="1"/>
  <c r="F937" i="1"/>
  <c r="H936" i="1"/>
  <c r="F936" i="1"/>
  <c r="H935" i="1"/>
  <c r="F935" i="1"/>
  <c r="H934" i="1"/>
  <c r="F934" i="1"/>
  <c r="H933" i="1"/>
  <c r="F933" i="1"/>
  <c r="H932" i="1"/>
  <c r="F932" i="1"/>
  <c r="H931" i="1"/>
  <c r="F931" i="1"/>
  <c r="H930" i="1"/>
  <c r="F930" i="1"/>
  <c r="H929" i="1"/>
  <c r="F929" i="1"/>
  <c r="H928" i="1"/>
  <c r="F928" i="1"/>
  <c r="H927" i="1"/>
  <c r="F927" i="1"/>
  <c r="H926" i="1"/>
  <c r="F926" i="1"/>
  <c r="H925" i="1"/>
  <c r="F925" i="1"/>
  <c r="H924" i="1"/>
  <c r="F924" i="1"/>
  <c r="H923" i="1"/>
  <c r="F923" i="1"/>
  <c r="H922" i="1"/>
  <c r="F922" i="1"/>
  <c r="H921" i="1"/>
  <c r="F921" i="1"/>
  <c r="H920" i="1"/>
  <c r="F920" i="1"/>
  <c r="H919" i="1"/>
  <c r="F919" i="1"/>
  <c r="H918" i="1"/>
  <c r="F918" i="1"/>
  <c r="H917" i="1"/>
  <c r="F917" i="1"/>
  <c r="H916" i="1"/>
  <c r="F916" i="1"/>
  <c r="H915" i="1"/>
  <c r="F915" i="1"/>
  <c r="H914" i="1"/>
  <c r="F914" i="1"/>
  <c r="H913" i="1"/>
  <c r="F913" i="1"/>
  <c r="H912" i="1"/>
  <c r="F912" i="1"/>
  <c r="H911" i="1"/>
  <c r="F911" i="1"/>
  <c r="H910" i="1"/>
  <c r="F910" i="1"/>
  <c r="H909" i="1"/>
  <c r="F909" i="1"/>
  <c r="H908" i="1"/>
  <c r="F908" i="1"/>
  <c r="H907" i="1"/>
  <c r="F907" i="1"/>
  <c r="H906" i="1"/>
  <c r="F906" i="1"/>
  <c r="H905" i="1"/>
  <c r="F905" i="1"/>
  <c r="H904" i="1"/>
  <c r="F904" i="1"/>
  <c r="H903" i="1"/>
  <c r="F903" i="1"/>
  <c r="H902" i="1"/>
  <c r="F902" i="1"/>
  <c r="H901" i="1"/>
  <c r="F901" i="1"/>
  <c r="H900" i="1"/>
  <c r="F900" i="1"/>
  <c r="H899" i="1"/>
  <c r="F899" i="1"/>
  <c r="H898" i="1"/>
  <c r="F898" i="1"/>
  <c r="H897" i="1"/>
  <c r="F897" i="1"/>
  <c r="H896" i="1"/>
  <c r="F896" i="1"/>
  <c r="H895" i="1"/>
  <c r="F895" i="1"/>
  <c r="H894" i="1"/>
  <c r="F894" i="1"/>
  <c r="H893" i="1"/>
  <c r="F893" i="1"/>
  <c r="H892" i="1"/>
  <c r="F892" i="1"/>
  <c r="H891" i="1"/>
  <c r="F891" i="1"/>
  <c r="H890" i="1"/>
  <c r="F890" i="1"/>
  <c r="H889" i="1"/>
  <c r="F889" i="1"/>
  <c r="H888" i="1"/>
  <c r="F888" i="1"/>
  <c r="H887" i="1"/>
  <c r="F887" i="1"/>
  <c r="H886" i="1"/>
  <c r="F886" i="1"/>
  <c r="H885" i="1"/>
  <c r="F885" i="1"/>
  <c r="H884" i="1"/>
  <c r="F884" i="1"/>
  <c r="H883" i="1"/>
  <c r="F883" i="1"/>
  <c r="H882" i="1"/>
  <c r="F882" i="1"/>
  <c r="H881" i="1"/>
  <c r="F881" i="1"/>
  <c r="H880" i="1"/>
  <c r="F880" i="1"/>
  <c r="H879" i="1"/>
  <c r="F879" i="1"/>
  <c r="H878" i="1"/>
  <c r="F878" i="1"/>
  <c r="H877" i="1"/>
  <c r="F877" i="1"/>
  <c r="H876" i="1"/>
  <c r="F876" i="1"/>
  <c r="H875" i="1"/>
  <c r="F875" i="1"/>
  <c r="H874" i="1"/>
  <c r="F874" i="1"/>
  <c r="H873" i="1"/>
  <c r="F873" i="1"/>
  <c r="H872" i="1"/>
  <c r="F872" i="1"/>
  <c r="H871" i="1"/>
  <c r="F871" i="1"/>
  <c r="H870" i="1"/>
  <c r="F870" i="1"/>
  <c r="H869" i="1"/>
  <c r="F869" i="1"/>
  <c r="H868" i="1"/>
  <c r="F868" i="1"/>
  <c r="H867" i="1"/>
  <c r="F867" i="1"/>
  <c r="H866" i="1"/>
  <c r="F866" i="1"/>
  <c r="H865" i="1"/>
  <c r="F865" i="1"/>
  <c r="H864" i="1"/>
  <c r="F864" i="1"/>
  <c r="H863" i="1"/>
  <c r="F863" i="1"/>
  <c r="H862" i="1"/>
  <c r="F862" i="1"/>
  <c r="H861" i="1"/>
  <c r="F861" i="1"/>
  <c r="H860" i="1"/>
  <c r="F860" i="1"/>
  <c r="H859" i="1"/>
  <c r="F859" i="1"/>
  <c r="H858" i="1"/>
  <c r="F858" i="1"/>
  <c r="H857" i="1"/>
  <c r="F857" i="1"/>
  <c r="H856" i="1"/>
  <c r="F856" i="1"/>
  <c r="H855" i="1"/>
  <c r="F855" i="1"/>
  <c r="H854" i="1"/>
  <c r="F854" i="1"/>
  <c r="H853" i="1"/>
  <c r="F853" i="1"/>
  <c r="H852" i="1"/>
  <c r="F852" i="1"/>
  <c r="H851" i="1"/>
  <c r="F851" i="1"/>
  <c r="H850" i="1"/>
  <c r="F850" i="1"/>
  <c r="H849" i="1"/>
  <c r="F849" i="1"/>
  <c r="H848" i="1"/>
  <c r="F848" i="1"/>
  <c r="H847" i="1"/>
  <c r="F847" i="1"/>
  <c r="H846" i="1"/>
  <c r="F846" i="1"/>
  <c r="H845" i="1"/>
  <c r="F845" i="1"/>
  <c r="H844" i="1"/>
  <c r="F844" i="1"/>
  <c r="H843" i="1"/>
  <c r="F843" i="1"/>
  <c r="H842" i="1"/>
  <c r="F842" i="1"/>
  <c r="H841" i="1"/>
  <c r="F841" i="1"/>
  <c r="H840" i="1"/>
  <c r="F840" i="1"/>
  <c r="H839" i="1"/>
  <c r="F839" i="1"/>
  <c r="H838" i="1"/>
  <c r="F838" i="1"/>
  <c r="H837" i="1"/>
  <c r="F837" i="1"/>
  <c r="H836" i="1"/>
  <c r="F836" i="1"/>
  <c r="H835" i="1"/>
  <c r="F835" i="1"/>
  <c r="H834" i="1"/>
  <c r="F834" i="1"/>
  <c r="H833" i="1"/>
  <c r="F833" i="1"/>
  <c r="H832" i="1"/>
  <c r="F832" i="1"/>
  <c r="H831" i="1"/>
  <c r="F831" i="1"/>
  <c r="H830" i="1"/>
  <c r="F830" i="1"/>
  <c r="H829" i="1"/>
  <c r="F829" i="1"/>
  <c r="H828" i="1"/>
  <c r="F828" i="1"/>
  <c r="H827" i="1"/>
  <c r="F827" i="1"/>
  <c r="H826" i="1"/>
  <c r="F826" i="1"/>
  <c r="H825" i="1"/>
  <c r="F825" i="1"/>
  <c r="H824" i="1"/>
  <c r="F824" i="1"/>
  <c r="H823" i="1"/>
  <c r="F823" i="1"/>
  <c r="H822" i="1"/>
  <c r="F822" i="1"/>
  <c r="H821" i="1"/>
  <c r="F821" i="1"/>
  <c r="H820" i="1"/>
  <c r="F820" i="1"/>
  <c r="H819" i="1"/>
  <c r="F819" i="1"/>
  <c r="H818" i="1"/>
  <c r="F818" i="1"/>
  <c r="H817" i="1"/>
  <c r="F817" i="1"/>
  <c r="H816" i="1"/>
  <c r="F816" i="1"/>
  <c r="H815" i="1"/>
  <c r="F815" i="1"/>
  <c r="H814" i="1"/>
  <c r="F814" i="1"/>
  <c r="H813" i="1"/>
  <c r="F813" i="1"/>
  <c r="H812" i="1"/>
  <c r="F812" i="1"/>
  <c r="H811" i="1"/>
  <c r="F811" i="1"/>
  <c r="H810" i="1"/>
  <c r="F810" i="1"/>
  <c r="H809" i="1"/>
  <c r="F809" i="1"/>
  <c r="H808" i="1"/>
  <c r="F808" i="1"/>
  <c r="H807" i="1"/>
  <c r="F807" i="1"/>
  <c r="H806" i="1"/>
  <c r="F806" i="1"/>
  <c r="H805" i="1"/>
  <c r="F805" i="1"/>
  <c r="H804" i="1"/>
  <c r="F804" i="1"/>
  <c r="H803" i="1"/>
  <c r="F803" i="1"/>
  <c r="H802" i="1"/>
  <c r="F802" i="1"/>
  <c r="H801" i="1"/>
  <c r="F801" i="1"/>
  <c r="H800" i="1"/>
  <c r="F800" i="1"/>
  <c r="H799" i="1"/>
  <c r="F799" i="1"/>
  <c r="H798" i="1"/>
  <c r="F798" i="1"/>
  <c r="H797" i="1"/>
  <c r="F797" i="1"/>
  <c r="H796" i="1"/>
  <c r="F796" i="1"/>
  <c r="H795" i="1"/>
  <c r="F795" i="1"/>
  <c r="H794" i="1"/>
  <c r="F794" i="1"/>
  <c r="H793" i="1"/>
  <c r="F793" i="1"/>
  <c r="H792" i="1"/>
  <c r="F792" i="1"/>
  <c r="H791" i="1"/>
  <c r="F791" i="1"/>
  <c r="H790" i="1"/>
  <c r="F790" i="1"/>
  <c r="H789" i="1"/>
  <c r="F789" i="1"/>
  <c r="H788" i="1"/>
  <c r="F788" i="1"/>
  <c r="H787" i="1"/>
  <c r="F787" i="1"/>
  <c r="H786" i="1"/>
  <c r="F786" i="1"/>
  <c r="H785" i="1"/>
  <c r="F785" i="1"/>
  <c r="H784" i="1"/>
  <c r="F784" i="1"/>
  <c r="H783" i="1"/>
  <c r="F783" i="1"/>
  <c r="H782" i="1"/>
  <c r="F782" i="1"/>
  <c r="H781" i="1"/>
  <c r="F781" i="1"/>
  <c r="H780" i="1"/>
  <c r="F780" i="1"/>
  <c r="H779" i="1"/>
  <c r="F779" i="1"/>
  <c r="H778" i="1"/>
  <c r="F778" i="1"/>
  <c r="H777" i="1"/>
  <c r="F777" i="1"/>
  <c r="H776" i="1"/>
  <c r="F776" i="1"/>
  <c r="H775" i="1"/>
  <c r="F775" i="1"/>
  <c r="H774" i="1"/>
  <c r="F774" i="1"/>
  <c r="H773" i="1"/>
  <c r="F773" i="1"/>
  <c r="H772" i="1"/>
  <c r="F772" i="1"/>
  <c r="H771" i="1"/>
  <c r="F771" i="1"/>
  <c r="H770" i="1"/>
  <c r="F770" i="1"/>
  <c r="H769" i="1"/>
  <c r="F769" i="1"/>
  <c r="H768" i="1"/>
  <c r="F768" i="1"/>
  <c r="H767" i="1"/>
  <c r="F767" i="1"/>
  <c r="H766" i="1"/>
  <c r="F766" i="1"/>
  <c r="H765" i="1"/>
  <c r="F765" i="1"/>
  <c r="H764" i="1"/>
  <c r="F764" i="1"/>
  <c r="H763" i="1"/>
  <c r="F763" i="1"/>
  <c r="H762" i="1"/>
  <c r="F762" i="1"/>
  <c r="H761" i="1"/>
  <c r="F761" i="1"/>
  <c r="H760" i="1"/>
  <c r="F760" i="1"/>
  <c r="H759" i="1"/>
  <c r="F759" i="1"/>
  <c r="H758" i="1"/>
  <c r="F758" i="1"/>
  <c r="H757" i="1"/>
  <c r="F757" i="1"/>
  <c r="H756" i="1"/>
  <c r="F756" i="1"/>
  <c r="H755" i="1"/>
  <c r="F755" i="1"/>
  <c r="H754" i="1"/>
  <c r="F754" i="1"/>
  <c r="H753" i="1"/>
  <c r="F753" i="1"/>
  <c r="H752" i="1"/>
  <c r="F752" i="1"/>
  <c r="H751" i="1"/>
  <c r="F751" i="1"/>
  <c r="H750" i="1"/>
  <c r="F750" i="1"/>
  <c r="H749" i="1"/>
  <c r="F749" i="1"/>
  <c r="H748" i="1"/>
  <c r="F748" i="1"/>
  <c r="H747" i="1"/>
  <c r="F747" i="1"/>
  <c r="H746" i="1"/>
  <c r="F746" i="1"/>
  <c r="H745" i="1"/>
  <c r="F745" i="1"/>
  <c r="H744" i="1"/>
  <c r="F744" i="1"/>
  <c r="H743" i="1"/>
  <c r="F743" i="1"/>
  <c r="H742" i="1"/>
  <c r="F742" i="1"/>
  <c r="H741" i="1"/>
  <c r="F741" i="1"/>
  <c r="H740" i="1"/>
  <c r="F740" i="1"/>
  <c r="H739" i="1"/>
  <c r="F739" i="1"/>
  <c r="H738" i="1"/>
  <c r="F738" i="1"/>
  <c r="H737" i="1"/>
  <c r="F737" i="1"/>
  <c r="H736" i="1"/>
  <c r="F736" i="1"/>
  <c r="H735" i="1"/>
  <c r="F735" i="1"/>
  <c r="H734" i="1"/>
  <c r="F734" i="1"/>
  <c r="H733" i="1"/>
  <c r="F733" i="1"/>
  <c r="H732" i="1"/>
  <c r="F732" i="1"/>
  <c r="H731" i="1"/>
  <c r="F731" i="1"/>
  <c r="H730" i="1"/>
  <c r="F730" i="1"/>
  <c r="H729" i="1"/>
  <c r="F729" i="1"/>
  <c r="H728" i="1"/>
  <c r="F728" i="1"/>
  <c r="H727" i="1"/>
  <c r="F727" i="1"/>
  <c r="H726" i="1"/>
  <c r="F726" i="1"/>
  <c r="H725" i="1"/>
  <c r="F725" i="1"/>
  <c r="H724" i="1"/>
  <c r="F724" i="1"/>
  <c r="H723" i="1"/>
  <c r="F723" i="1"/>
  <c r="H722" i="1"/>
  <c r="F722" i="1"/>
  <c r="H721" i="1"/>
  <c r="F721" i="1"/>
  <c r="H720" i="1"/>
  <c r="F720" i="1"/>
  <c r="H719" i="1"/>
  <c r="F719" i="1"/>
  <c r="H718" i="1"/>
  <c r="F718" i="1"/>
  <c r="H717" i="1"/>
  <c r="F717" i="1"/>
  <c r="H716" i="1"/>
  <c r="F716" i="1"/>
  <c r="H715" i="1"/>
  <c r="F715" i="1"/>
  <c r="H714" i="1"/>
  <c r="F714" i="1"/>
  <c r="H713" i="1"/>
  <c r="F713" i="1"/>
  <c r="H712" i="1"/>
  <c r="F712" i="1"/>
  <c r="H711" i="1"/>
  <c r="F711" i="1"/>
  <c r="H710" i="1"/>
  <c r="F710" i="1"/>
  <c r="H709" i="1"/>
  <c r="F709" i="1"/>
  <c r="H708" i="1"/>
  <c r="F708" i="1"/>
  <c r="H707" i="1"/>
  <c r="F707" i="1"/>
  <c r="H706" i="1"/>
  <c r="F706" i="1"/>
  <c r="H705" i="1"/>
  <c r="F705" i="1"/>
  <c r="H704" i="1"/>
  <c r="F704" i="1"/>
  <c r="H703" i="1"/>
  <c r="F703" i="1"/>
  <c r="H702" i="1"/>
  <c r="F702" i="1"/>
  <c r="H701" i="1"/>
  <c r="F701" i="1"/>
  <c r="H700" i="1"/>
  <c r="F700" i="1"/>
  <c r="H699" i="1"/>
  <c r="F699" i="1"/>
  <c r="H698" i="1"/>
  <c r="F698" i="1"/>
  <c r="H697" i="1"/>
  <c r="F697" i="1"/>
  <c r="H696" i="1"/>
  <c r="F696" i="1"/>
  <c r="H695" i="1"/>
  <c r="F695" i="1"/>
  <c r="H694" i="1"/>
  <c r="F694" i="1"/>
  <c r="H693" i="1"/>
  <c r="F693" i="1"/>
  <c r="H692" i="1"/>
  <c r="F692" i="1"/>
  <c r="H691" i="1"/>
  <c r="F691" i="1"/>
  <c r="H690" i="1"/>
  <c r="F690" i="1"/>
  <c r="H689" i="1"/>
  <c r="F689" i="1"/>
  <c r="H688" i="1"/>
  <c r="F688" i="1"/>
  <c r="H687" i="1"/>
  <c r="F687" i="1"/>
  <c r="H686" i="1"/>
  <c r="F686" i="1"/>
  <c r="H685" i="1"/>
  <c r="F685" i="1"/>
  <c r="H684" i="1"/>
  <c r="F684" i="1"/>
  <c r="H683" i="1"/>
  <c r="F683" i="1"/>
  <c r="H682" i="1"/>
  <c r="F682" i="1"/>
  <c r="H681" i="1"/>
  <c r="F681" i="1"/>
  <c r="H680" i="1"/>
  <c r="F680" i="1"/>
  <c r="H679" i="1"/>
  <c r="F679" i="1"/>
  <c r="H678" i="1"/>
  <c r="F678" i="1"/>
  <c r="H677" i="1"/>
  <c r="F677" i="1"/>
  <c r="H676" i="1"/>
  <c r="F676" i="1"/>
  <c r="H675" i="1"/>
  <c r="F675" i="1"/>
  <c r="H674" i="1"/>
  <c r="F674" i="1"/>
  <c r="H673" i="1"/>
  <c r="F673" i="1"/>
  <c r="H672" i="1"/>
  <c r="F672" i="1"/>
  <c r="H671" i="1"/>
  <c r="F671" i="1"/>
  <c r="H670" i="1"/>
  <c r="F670" i="1"/>
  <c r="H669" i="1"/>
  <c r="F669" i="1"/>
  <c r="H668" i="1"/>
  <c r="F668" i="1"/>
  <c r="H667" i="1"/>
  <c r="F667" i="1"/>
  <c r="H666" i="1"/>
  <c r="F666" i="1"/>
  <c r="H665" i="1"/>
  <c r="F665" i="1"/>
  <c r="H664" i="1"/>
  <c r="F664" i="1"/>
  <c r="H663" i="1"/>
  <c r="F663" i="1"/>
  <c r="H662" i="1"/>
  <c r="F662" i="1"/>
  <c r="H661" i="1"/>
  <c r="F661" i="1"/>
  <c r="H660" i="1"/>
  <c r="F660" i="1"/>
  <c r="H659" i="1"/>
  <c r="F659" i="1"/>
  <c r="H658" i="1"/>
  <c r="F658" i="1"/>
  <c r="H657" i="1"/>
  <c r="F657" i="1"/>
  <c r="H656" i="1"/>
  <c r="F656" i="1"/>
  <c r="H655" i="1"/>
  <c r="F655" i="1"/>
  <c r="H654" i="1"/>
  <c r="F654" i="1"/>
  <c r="H653" i="1"/>
  <c r="F653" i="1"/>
  <c r="H652" i="1"/>
  <c r="F652" i="1"/>
  <c r="H651" i="1"/>
  <c r="F651" i="1"/>
  <c r="H650" i="1"/>
  <c r="F650" i="1"/>
  <c r="H649" i="1"/>
  <c r="F649" i="1"/>
  <c r="H648" i="1"/>
  <c r="F648" i="1"/>
  <c r="H647" i="1"/>
  <c r="F647" i="1"/>
  <c r="H646" i="1"/>
  <c r="F646" i="1"/>
  <c r="H645" i="1"/>
  <c r="F645" i="1"/>
  <c r="H644" i="1"/>
  <c r="F644" i="1"/>
  <c r="H643" i="1"/>
  <c r="F643" i="1"/>
  <c r="H642" i="1"/>
  <c r="F642" i="1"/>
  <c r="H641" i="1"/>
  <c r="F641" i="1"/>
  <c r="H640" i="1"/>
  <c r="F640" i="1"/>
  <c r="H639" i="1"/>
  <c r="F639" i="1"/>
  <c r="H638" i="1"/>
  <c r="F638" i="1"/>
  <c r="H637" i="1"/>
  <c r="F637" i="1"/>
  <c r="H636" i="1"/>
  <c r="F636" i="1"/>
  <c r="H635" i="1"/>
  <c r="F635" i="1"/>
  <c r="H634" i="1"/>
  <c r="F634" i="1"/>
  <c r="H633" i="1"/>
  <c r="F633" i="1"/>
  <c r="H632" i="1"/>
  <c r="F632" i="1"/>
  <c r="H631" i="1"/>
  <c r="F631" i="1"/>
  <c r="H630" i="1"/>
  <c r="F630" i="1"/>
  <c r="H629" i="1"/>
  <c r="F629" i="1"/>
  <c r="H628" i="1"/>
  <c r="F628" i="1"/>
  <c r="H627" i="1"/>
  <c r="F627" i="1"/>
  <c r="H626" i="1"/>
  <c r="F626" i="1"/>
  <c r="H625" i="1"/>
  <c r="F625" i="1"/>
  <c r="H624" i="1"/>
  <c r="F624" i="1"/>
  <c r="H623" i="1"/>
  <c r="F623" i="1"/>
  <c r="H622" i="1"/>
  <c r="F622" i="1"/>
  <c r="H621" i="1"/>
  <c r="F621" i="1"/>
  <c r="H620" i="1"/>
  <c r="F620" i="1"/>
  <c r="H619" i="1"/>
  <c r="F619" i="1"/>
  <c r="H618" i="1"/>
  <c r="F618" i="1"/>
  <c r="H617" i="1"/>
  <c r="F617" i="1"/>
  <c r="H616" i="1"/>
  <c r="F616" i="1"/>
  <c r="H615" i="1"/>
  <c r="F615" i="1"/>
  <c r="H614" i="1"/>
  <c r="F614" i="1"/>
  <c r="H613" i="1"/>
  <c r="F613" i="1"/>
  <c r="H612" i="1"/>
  <c r="F612" i="1"/>
  <c r="H611" i="1"/>
  <c r="F611" i="1"/>
  <c r="H610" i="1"/>
  <c r="F610" i="1"/>
  <c r="H609" i="1"/>
  <c r="F609" i="1"/>
  <c r="H608" i="1"/>
  <c r="F608" i="1"/>
  <c r="H607" i="1"/>
  <c r="F607" i="1"/>
  <c r="H606" i="1"/>
  <c r="F606" i="1"/>
  <c r="H605" i="1"/>
  <c r="F605" i="1"/>
  <c r="H604" i="1"/>
  <c r="F604" i="1"/>
  <c r="H603" i="1"/>
  <c r="F603" i="1"/>
  <c r="H602" i="1"/>
  <c r="F602" i="1"/>
  <c r="H601" i="1"/>
  <c r="F601" i="1"/>
  <c r="H600" i="1"/>
  <c r="F600" i="1"/>
  <c r="H599" i="1"/>
  <c r="F599" i="1"/>
  <c r="H598" i="1"/>
  <c r="F598" i="1"/>
  <c r="H597" i="1"/>
  <c r="F597" i="1"/>
  <c r="H596" i="1"/>
  <c r="F596" i="1"/>
  <c r="H595" i="1"/>
  <c r="F595" i="1"/>
  <c r="H594" i="1"/>
  <c r="F594" i="1"/>
  <c r="H593" i="1"/>
  <c r="F593" i="1"/>
  <c r="H592" i="1"/>
  <c r="F592" i="1"/>
  <c r="H591" i="1"/>
  <c r="F591" i="1"/>
  <c r="H590" i="1"/>
  <c r="F590" i="1"/>
  <c r="H589" i="1"/>
  <c r="F589" i="1"/>
  <c r="H588" i="1"/>
  <c r="F588" i="1"/>
  <c r="H587" i="1"/>
  <c r="F587" i="1"/>
  <c r="H586" i="1"/>
  <c r="F586" i="1"/>
  <c r="H585" i="1"/>
  <c r="F585" i="1"/>
  <c r="H584" i="1"/>
  <c r="F584" i="1"/>
  <c r="H583" i="1"/>
  <c r="F583" i="1"/>
  <c r="H582" i="1"/>
  <c r="F582" i="1"/>
  <c r="H581" i="1"/>
  <c r="F581" i="1"/>
  <c r="H580" i="1"/>
  <c r="F580" i="1"/>
  <c r="H579" i="1"/>
  <c r="F579" i="1"/>
  <c r="H578" i="1"/>
  <c r="F578" i="1"/>
  <c r="H577" i="1"/>
  <c r="F577" i="1"/>
  <c r="H576" i="1"/>
  <c r="F576" i="1"/>
  <c r="H575" i="1"/>
  <c r="F575" i="1"/>
  <c r="H574" i="1"/>
  <c r="F574" i="1"/>
  <c r="H573" i="1"/>
  <c r="F573" i="1"/>
  <c r="H572" i="1"/>
  <c r="F572" i="1"/>
  <c r="H571" i="1"/>
  <c r="F571" i="1"/>
  <c r="H570" i="1"/>
  <c r="F570" i="1"/>
  <c r="H569" i="1"/>
  <c r="F569" i="1"/>
  <c r="H568" i="1"/>
  <c r="F568" i="1"/>
  <c r="H567" i="1"/>
  <c r="F567" i="1"/>
  <c r="H566" i="1"/>
  <c r="F566" i="1"/>
  <c r="H565" i="1"/>
  <c r="F565" i="1"/>
  <c r="H564" i="1"/>
  <c r="F564" i="1"/>
  <c r="H563" i="1"/>
  <c r="F563" i="1"/>
  <c r="H562" i="1"/>
  <c r="F562" i="1"/>
  <c r="H561" i="1"/>
  <c r="F561" i="1"/>
  <c r="H560" i="1"/>
  <c r="F560" i="1"/>
  <c r="H559" i="1"/>
  <c r="F559" i="1"/>
  <c r="H558" i="1"/>
  <c r="F558" i="1"/>
  <c r="H557" i="1"/>
  <c r="F557" i="1"/>
  <c r="H556" i="1"/>
  <c r="F556" i="1"/>
  <c r="H555" i="1"/>
  <c r="F555" i="1"/>
  <c r="H554" i="1"/>
  <c r="F554" i="1"/>
  <c r="H553" i="1"/>
  <c r="F553" i="1"/>
  <c r="H552" i="1"/>
  <c r="F552" i="1"/>
  <c r="H551" i="1"/>
  <c r="F551" i="1"/>
  <c r="H550" i="1"/>
  <c r="F550" i="1"/>
  <c r="H549" i="1"/>
  <c r="F549" i="1"/>
  <c r="H548" i="1"/>
  <c r="F548" i="1"/>
  <c r="H547" i="1"/>
  <c r="F547" i="1"/>
  <c r="H546" i="1"/>
  <c r="F546" i="1"/>
  <c r="H545" i="1"/>
  <c r="F545" i="1"/>
  <c r="H544" i="1"/>
  <c r="F544" i="1"/>
  <c r="H543" i="1"/>
  <c r="F543" i="1"/>
  <c r="H542" i="1"/>
  <c r="F542" i="1"/>
  <c r="H541" i="1"/>
  <c r="F541" i="1"/>
  <c r="H540" i="1"/>
  <c r="F540" i="1"/>
  <c r="H539" i="1"/>
  <c r="F539" i="1"/>
  <c r="H538" i="1"/>
  <c r="F538" i="1"/>
  <c r="H537" i="1"/>
  <c r="F537" i="1"/>
  <c r="H536" i="1"/>
  <c r="F536" i="1"/>
  <c r="H535" i="1"/>
  <c r="F535" i="1"/>
  <c r="H534" i="1"/>
  <c r="F534" i="1"/>
  <c r="H533" i="1"/>
  <c r="F533" i="1"/>
  <c r="H532" i="1"/>
  <c r="F532" i="1"/>
  <c r="H531" i="1"/>
  <c r="F531" i="1"/>
  <c r="H530" i="1"/>
  <c r="F530" i="1"/>
  <c r="H529" i="1"/>
  <c r="F529" i="1"/>
  <c r="H528" i="1"/>
  <c r="F528" i="1"/>
  <c r="H527" i="1"/>
  <c r="F527" i="1"/>
  <c r="H526" i="1"/>
  <c r="F526" i="1"/>
  <c r="H525" i="1"/>
  <c r="F525" i="1"/>
  <c r="H524" i="1"/>
  <c r="F524" i="1"/>
  <c r="H523" i="1"/>
  <c r="F523" i="1"/>
  <c r="H522" i="1"/>
  <c r="F522" i="1"/>
  <c r="H521" i="1"/>
  <c r="F521" i="1"/>
  <c r="H520" i="1"/>
  <c r="F520" i="1"/>
  <c r="H519" i="1"/>
  <c r="F519" i="1"/>
  <c r="H518" i="1"/>
  <c r="F518" i="1"/>
  <c r="H517" i="1"/>
  <c r="F517" i="1"/>
  <c r="H516" i="1"/>
  <c r="F516" i="1"/>
  <c r="H515" i="1"/>
  <c r="F515" i="1"/>
  <c r="H514" i="1"/>
  <c r="F514" i="1"/>
  <c r="H513" i="1"/>
  <c r="F513" i="1"/>
  <c r="H512" i="1"/>
  <c r="F512" i="1"/>
  <c r="H511" i="1"/>
  <c r="F511" i="1"/>
  <c r="H510" i="1"/>
  <c r="F510" i="1"/>
  <c r="H509" i="1"/>
  <c r="F509" i="1"/>
  <c r="H508" i="1"/>
  <c r="F508" i="1"/>
  <c r="H507" i="1"/>
  <c r="F507" i="1"/>
  <c r="H506" i="1"/>
  <c r="F506" i="1"/>
  <c r="H505" i="1"/>
  <c r="F505" i="1"/>
  <c r="H504" i="1"/>
  <c r="F504" i="1"/>
  <c r="H503" i="1"/>
  <c r="F503" i="1"/>
  <c r="H502" i="1"/>
  <c r="F502" i="1"/>
  <c r="H501" i="1"/>
  <c r="F501" i="1"/>
  <c r="H500" i="1"/>
  <c r="F500" i="1"/>
  <c r="H499" i="1"/>
  <c r="F499" i="1"/>
  <c r="H498" i="1"/>
  <c r="F498" i="1"/>
  <c r="H497" i="1"/>
  <c r="F497" i="1"/>
  <c r="H496" i="1"/>
  <c r="F496" i="1"/>
  <c r="H495" i="1"/>
  <c r="F495" i="1"/>
  <c r="H494" i="1"/>
  <c r="F494" i="1"/>
  <c r="H493" i="1"/>
  <c r="F493" i="1"/>
  <c r="H492" i="1"/>
  <c r="F492" i="1"/>
  <c r="H491" i="1"/>
  <c r="F491" i="1"/>
  <c r="H490" i="1"/>
  <c r="F490" i="1"/>
  <c r="H489" i="1"/>
  <c r="F489" i="1"/>
  <c r="H488" i="1"/>
  <c r="F488" i="1"/>
  <c r="H487" i="1"/>
  <c r="F487" i="1"/>
  <c r="H486" i="1"/>
  <c r="F486" i="1"/>
  <c r="H485" i="1"/>
  <c r="F485" i="1"/>
  <c r="H484" i="1"/>
  <c r="F484" i="1"/>
  <c r="H483" i="1"/>
  <c r="F483" i="1"/>
  <c r="H482" i="1"/>
  <c r="F482" i="1"/>
  <c r="H481" i="1"/>
  <c r="F481" i="1"/>
  <c r="H480" i="1"/>
  <c r="F480" i="1"/>
  <c r="H479" i="1"/>
  <c r="F479" i="1"/>
  <c r="H478" i="1"/>
  <c r="F478" i="1"/>
  <c r="H477" i="1"/>
  <c r="F477" i="1"/>
  <c r="H476" i="1"/>
  <c r="F476" i="1"/>
  <c r="H475" i="1"/>
  <c r="F475" i="1"/>
  <c r="H474" i="1"/>
  <c r="F474" i="1"/>
  <c r="H473" i="1"/>
  <c r="F473" i="1"/>
  <c r="H472" i="1"/>
  <c r="F472" i="1"/>
  <c r="H471" i="1"/>
  <c r="F471" i="1"/>
  <c r="H470" i="1"/>
  <c r="F470" i="1"/>
  <c r="H469" i="1"/>
  <c r="F469" i="1"/>
  <c r="H468" i="1"/>
  <c r="F468" i="1"/>
  <c r="H467" i="1"/>
  <c r="F467" i="1"/>
  <c r="H466" i="1"/>
  <c r="F466" i="1"/>
  <c r="H465" i="1"/>
  <c r="F465" i="1"/>
  <c r="H464" i="1"/>
  <c r="F464" i="1"/>
  <c r="H463" i="1"/>
  <c r="F463" i="1"/>
  <c r="H462" i="1"/>
  <c r="F462" i="1"/>
  <c r="H461" i="1"/>
  <c r="F461" i="1"/>
  <c r="H460" i="1"/>
  <c r="F460" i="1"/>
  <c r="H459" i="1"/>
  <c r="F459" i="1"/>
  <c r="H458" i="1"/>
  <c r="F458" i="1"/>
  <c r="H457" i="1"/>
  <c r="F457" i="1"/>
  <c r="H456" i="1"/>
  <c r="F456" i="1"/>
  <c r="H455" i="1"/>
  <c r="F455" i="1"/>
  <c r="H454" i="1"/>
  <c r="F454" i="1"/>
  <c r="H453" i="1"/>
  <c r="F453" i="1"/>
  <c r="H452" i="1"/>
  <c r="F452" i="1"/>
  <c r="H451" i="1"/>
  <c r="F451" i="1"/>
  <c r="H450" i="1"/>
  <c r="F450" i="1"/>
  <c r="H449" i="1"/>
  <c r="F449" i="1"/>
  <c r="H448" i="1"/>
  <c r="F448" i="1"/>
  <c r="H447" i="1"/>
  <c r="F447" i="1"/>
  <c r="H446" i="1"/>
  <c r="F446" i="1"/>
  <c r="H445" i="1"/>
  <c r="F445" i="1"/>
  <c r="H444" i="1"/>
  <c r="F444" i="1"/>
  <c r="H443" i="1"/>
  <c r="F443" i="1"/>
  <c r="H442" i="1"/>
  <c r="F442" i="1"/>
  <c r="H441" i="1"/>
  <c r="F441" i="1"/>
  <c r="H440" i="1"/>
  <c r="F440" i="1"/>
  <c r="H439" i="1"/>
  <c r="F439" i="1"/>
  <c r="H438" i="1"/>
  <c r="F438" i="1"/>
  <c r="H437" i="1"/>
  <c r="F437" i="1"/>
  <c r="H436" i="1"/>
  <c r="F436" i="1"/>
  <c r="H435" i="1"/>
  <c r="F435" i="1"/>
  <c r="H434" i="1"/>
  <c r="F434" i="1"/>
  <c r="H433" i="1"/>
  <c r="F433" i="1"/>
  <c r="H432" i="1"/>
  <c r="F432" i="1"/>
  <c r="H431" i="1"/>
  <c r="F431" i="1"/>
  <c r="H430" i="1"/>
  <c r="F430" i="1"/>
  <c r="H429" i="1"/>
  <c r="F429" i="1"/>
  <c r="H428" i="1"/>
  <c r="F428" i="1"/>
  <c r="H427" i="1"/>
  <c r="F427" i="1"/>
  <c r="H426" i="1"/>
  <c r="F426" i="1"/>
  <c r="H425" i="1"/>
  <c r="F425" i="1"/>
  <c r="H424" i="1"/>
  <c r="F424" i="1"/>
  <c r="H423" i="1"/>
  <c r="F423" i="1"/>
  <c r="H422" i="1"/>
  <c r="F422" i="1"/>
  <c r="H421" i="1"/>
  <c r="F421" i="1"/>
  <c r="H420" i="1"/>
  <c r="F420" i="1"/>
  <c r="H419" i="1"/>
  <c r="F419" i="1"/>
  <c r="H418" i="1"/>
  <c r="F418" i="1"/>
  <c r="H417" i="1"/>
  <c r="F417" i="1"/>
  <c r="H416" i="1"/>
  <c r="F416" i="1"/>
  <c r="H415" i="1"/>
  <c r="F415" i="1"/>
  <c r="H414" i="1"/>
  <c r="F414" i="1"/>
  <c r="H413" i="1"/>
  <c r="F413" i="1"/>
  <c r="H412" i="1"/>
  <c r="F412" i="1"/>
  <c r="H411" i="1"/>
  <c r="F411" i="1"/>
  <c r="H410" i="1"/>
  <c r="F410" i="1"/>
  <c r="H409" i="1"/>
  <c r="F409" i="1"/>
  <c r="H408" i="1"/>
  <c r="F408" i="1"/>
  <c r="H407" i="1"/>
  <c r="F407" i="1"/>
  <c r="H406" i="1"/>
  <c r="F406" i="1"/>
  <c r="H405" i="1"/>
  <c r="F405" i="1"/>
  <c r="H404" i="1"/>
  <c r="F404" i="1"/>
  <c r="H403" i="1"/>
  <c r="F403" i="1"/>
  <c r="H402" i="1"/>
  <c r="F402" i="1"/>
  <c r="H401" i="1"/>
  <c r="F401" i="1"/>
  <c r="H400" i="1"/>
  <c r="F400" i="1"/>
  <c r="H399" i="1"/>
  <c r="F399" i="1"/>
  <c r="H398" i="1"/>
  <c r="F398" i="1"/>
  <c r="H397" i="1"/>
  <c r="F397" i="1"/>
  <c r="H396" i="1"/>
  <c r="F396" i="1"/>
  <c r="H395" i="1"/>
  <c r="F395" i="1"/>
  <c r="H394" i="1"/>
  <c r="F394" i="1"/>
  <c r="H393" i="1"/>
  <c r="F393" i="1"/>
  <c r="H392" i="1"/>
  <c r="F392" i="1"/>
  <c r="H391" i="1"/>
  <c r="F391" i="1"/>
  <c r="H390" i="1"/>
  <c r="F390" i="1"/>
  <c r="H389" i="1"/>
  <c r="F389" i="1"/>
  <c r="H388" i="1"/>
  <c r="F388" i="1"/>
  <c r="H387" i="1"/>
  <c r="F387" i="1"/>
  <c r="H386" i="1"/>
  <c r="F386" i="1"/>
  <c r="H385" i="1"/>
  <c r="F385" i="1"/>
  <c r="H384" i="1"/>
  <c r="F384" i="1"/>
  <c r="H383" i="1"/>
  <c r="F383" i="1"/>
  <c r="H382" i="1"/>
  <c r="F382" i="1"/>
  <c r="H381" i="1"/>
  <c r="F381" i="1"/>
  <c r="H380" i="1"/>
  <c r="F380" i="1"/>
  <c r="H379" i="1"/>
  <c r="F379" i="1"/>
  <c r="H378" i="1"/>
  <c r="F378" i="1"/>
  <c r="H377" i="1"/>
  <c r="F377" i="1"/>
  <c r="H376" i="1"/>
  <c r="F376" i="1"/>
  <c r="H375" i="1"/>
  <c r="F375" i="1"/>
  <c r="H374" i="1"/>
  <c r="F374" i="1"/>
  <c r="H373" i="1"/>
  <c r="F373" i="1"/>
  <c r="H372" i="1"/>
  <c r="F372" i="1"/>
  <c r="H371" i="1"/>
  <c r="F371" i="1"/>
  <c r="H370" i="1"/>
  <c r="F370" i="1"/>
  <c r="H369" i="1"/>
  <c r="F369" i="1"/>
  <c r="H368" i="1"/>
  <c r="F368" i="1"/>
  <c r="H367" i="1"/>
  <c r="F367" i="1"/>
  <c r="H366" i="1"/>
  <c r="F366" i="1"/>
  <c r="H365" i="1"/>
  <c r="F365" i="1"/>
  <c r="H364" i="1"/>
  <c r="F364" i="1"/>
  <c r="H363" i="1"/>
  <c r="F363" i="1"/>
  <c r="H362" i="1"/>
  <c r="F362" i="1"/>
  <c r="H361" i="1"/>
  <c r="F361" i="1"/>
  <c r="H360" i="1"/>
  <c r="F360" i="1"/>
  <c r="H359" i="1"/>
  <c r="F359" i="1"/>
  <c r="H358" i="1"/>
  <c r="F358" i="1"/>
  <c r="H357" i="1"/>
  <c r="F357" i="1"/>
  <c r="H356" i="1"/>
  <c r="F356" i="1"/>
  <c r="H355" i="1"/>
  <c r="F355" i="1"/>
  <c r="H354" i="1"/>
  <c r="F354" i="1"/>
  <c r="H353" i="1"/>
  <c r="F353" i="1"/>
  <c r="H352" i="1"/>
  <c r="F352" i="1"/>
  <c r="H351" i="1"/>
  <c r="F351" i="1"/>
  <c r="H350" i="1"/>
  <c r="F350" i="1"/>
  <c r="H349" i="1"/>
  <c r="F349" i="1"/>
  <c r="H348" i="1"/>
  <c r="F348" i="1"/>
  <c r="H347" i="1"/>
  <c r="F347" i="1"/>
  <c r="H346" i="1"/>
  <c r="F346" i="1"/>
  <c r="H345" i="1"/>
  <c r="F345" i="1"/>
  <c r="H344" i="1"/>
  <c r="F344" i="1"/>
  <c r="H343" i="1"/>
  <c r="F343" i="1"/>
  <c r="H342" i="1"/>
  <c r="F342" i="1"/>
  <c r="H341" i="1"/>
  <c r="F341" i="1"/>
  <c r="H340" i="1"/>
  <c r="F340" i="1"/>
  <c r="H339" i="1"/>
  <c r="F339" i="1"/>
  <c r="H338" i="1"/>
  <c r="F338" i="1"/>
  <c r="H337" i="1"/>
  <c r="F337" i="1"/>
  <c r="H336" i="1"/>
  <c r="F336" i="1"/>
  <c r="H335" i="1"/>
  <c r="F335" i="1"/>
  <c r="H334" i="1"/>
  <c r="F334" i="1"/>
  <c r="H333" i="1"/>
  <c r="F333" i="1"/>
  <c r="H332" i="1"/>
  <c r="F332" i="1"/>
  <c r="H331" i="1"/>
  <c r="F331" i="1"/>
  <c r="H330" i="1"/>
  <c r="F330" i="1"/>
  <c r="H329" i="1"/>
  <c r="F329" i="1"/>
  <c r="H328" i="1"/>
  <c r="F328" i="1"/>
  <c r="H327" i="1"/>
  <c r="F327" i="1"/>
  <c r="H326" i="1"/>
  <c r="F326" i="1"/>
  <c r="H325" i="1"/>
  <c r="F325" i="1"/>
  <c r="H324" i="1"/>
  <c r="F324" i="1"/>
  <c r="H323" i="1"/>
  <c r="F323" i="1"/>
  <c r="H322" i="1"/>
  <c r="F322" i="1"/>
  <c r="H321" i="1"/>
  <c r="F321" i="1"/>
  <c r="H320" i="1"/>
  <c r="F320" i="1"/>
  <c r="H319" i="1"/>
  <c r="F319" i="1"/>
  <c r="H318" i="1"/>
  <c r="F318" i="1"/>
  <c r="H317" i="1"/>
  <c r="F317" i="1"/>
  <c r="H316" i="1"/>
  <c r="F316" i="1"/>
  <c r="H315" i="1"/>
  <c r="F315" i="1"/>
  <c r="H314" i="1"/>
  <c r="F314" i="1"/>
  <c r="H313" i="1"/>
  <c r="F313" i="1"/>
  <c r="H312" i="1"/>
  <c r="F312" i="1"/>
  <c r="H311" i="1"/>
  <c r="F311" i="1"/>
  <c r="H310" i="1"/>
  <c r="F310" i="1"/>
  <c r="H309" i="1"/>
  <c r="F309" i="1"/>
  <c r="H308" i="1"/>
  <c r="F308" i="1"/>
  <c r="H307" i="1"/>
  <c r="F307" i="1"/>
  <c r="H306" i="1"/>
  <c r="F306" i="1"/>
  <c r="H305" i="1"/>
  <c r="F305" i="1"/>
  <c r="H304" i="1"/>
  <c r="F304" i="1"/>
  <c r="H303" i="1"/>
  <c r="F303" i="1"/>
  <c r="H302" i="1"/>
  <c r="F302" i="1"/>
  <c r="H301" i="1"/>
  <c r="F301" i="1"/>
  <c r="H300" i="1"/>
  <c r="F300" i="1"/>
  <c r="H299" i="1"/>
  <c r="F299" i="1"/>
  <c r="H298" i="1"/>
  <c r="F298" i="1"/>
  <c r="H297" i="1"/>
  <c r="F297" i="1"/>
  <c r="H296" i="1"/>
  <c r="F296" i="1"/>
  <c r="H295" i="1"/>
  <c r="F295" i="1"/>
  <c r="H294" i="1"/>
  <c r="F294" i="1"/>
  <c r="H293" i="1"/>
  <c r="F293" i="1"/>
  <c r="H292" i="1"/>
  <c r="F292" i="1"/>
  <c r="H291" i="1"/>
  <c r="F291" i="1"/>
  <c r="H290" i="1"/>
  <c r="F290" i="1"/>
  <c r="H289" i="1"/>
  <c r="F289" i="1"/>
  <c r="H288" i="1"/>
  <c r="F288" i="1"/>
  <c r="H287" i="1"/>
  <c r="F287" i="1"/>
  <c r="H286" i="1"/>
  <c r="F286" i="1"/>
  <c r="H285" i="1"/>
  <c r="F285" i="1"/>
  <c r="H284" i="1"/>
  <c r="F284" i="1"/>
  <c r="H283" i="1"/>
  <c r="F283" i="1"/>
  <c r="H282" i="1"/>
  <c r="F282" i="1"/>
  <c r="H281" i="1"/>
  <c r="F281" i="1"/>
  <c r="H280" i="1"/>
  <c r="F280" i="1"/>
  <c r="H279" i="1"/>
  <c r="F279" i="1"/>
  <c r="H278" i="1"/>
  <c r="F278" i="1"/>
  <c r="H277" i="1"/>
  <c r="F277" i="1"/>
  <c r="H276" i="1"/>
  <c r="F276" i="1"/>
  <c r="H275" i="1"/>
  <c r="F275" i="1"/>
  <c r="H274" i="1"/>
  <c r="F274" i="1"/>
  <c r="H273" i="1"/>
  <c r="F273" i="1"/>
  <c r="H272" i="1"/>
  <c r="F272" i="1"/>
  <c r="H271" i="1"/>
  <c r="F271" i="1"/>
  <c r="H270" i="1"/>
  <c r="F270" i="1"/>
  <c r="H269" i="1"/>
  <c r="F269" i="1"/>
  <c r="H268" i="1"/>
  <c r="F268" i="1"/>
  <c r="H267" i="1"/>
  <c r="F267" i="1"/>
  <c r="H266" i="1"/>
  <c r="F266" i="1"/>
  <c r="H265" i="1"/>
  <c r="F265" i="1"/>
  <c r="H264" i="1"/>
  <c r="F264" i="1"/>
  <c r="H263" i="1"/>
  <c r="F263" i="1"/>
  <c r="H262" i="1"/>
  <c r="F262" i="1"/>
  <c r="H261" i="1"/>
  <c r="F261" i="1"/>
  <c r="H260" i="1"/>
  <c r="F260" i="1"/>
  <c r="H259" i="1"/>
  <c r="F259" i="1"/>
  <c r="H258" i="1"/>
  <c r="F258" i="1"/>
  <c r="H257" i="1"/>
  <c r="F257" i="1"/>
  <c r="H256" i="1"/>
  <c r="F256" i="1"/>
  <c r="H255" i="1"/>
  <c r="F255" i="1"/>
  <c r="H254" i="1"/>
  <c r="F254" i="1"/>
  <c r="H253" i="1"/>
  <c r="F253" i="1"/>
  <c r="H252" i="1"/>
  <c r="F252" i="1"/>
  <c r="H251" i="1"/>
  <c r="F251" i="1"/>
  <c r="H250" i="1"/>
  <c r="F250" i="1"/>
  <c r="H249" i="1"/>
  <c r="F249" i="1"/>
  <c r="H248" i="1"/>
  <c r="F248" i="1"/>
  <c r="H247" i="1"/>
  <c r="F247" i="1"/>
  <c r="H246" i="1"/>
  <c r="F246" i="1"/>
  <c r="H245" i="1"/>
  <c r="F245" i="1"/>
  <c r="H244" i="1"/>
  <c r="F244" i="1"/>
  <c r="H243" i="1"/>
  <c r="F243" i="1"/>
  <c r="H242" i="1"/>
  <c r="F242" i="1"/>
  <c r="H241" i="1"/>
  <c r="F241" i="1"/>
  <c r="H240" i="1"/>
  <c r="F240" i="1"/>
  <c r="H239" i="1"/>
  <c r="F239" i="1"/>
  <c r="H238" i="1"/>
  <c r="F238" i="1"/>
  <c r="H237" i="1"/>
  <c r="F237" i="1"/>
  <c r="H236" i="1"/>
  <c r="F236" i="1"/>
  <c r="H235" i="1"/>
  <c r="F235" i="1"/>
  <c r="H234" i="1"/>
  <c r="F234" i="1"/>
  <c r="H233" i="1"/>
  <c r="F233" i="1"/>
  <c r="H232" i="1"/>
  <c r="F232" i="1"/>
  <c r="H231" i="1"/>
  <c r="F231" i="1"/>
  <c r="H230" i="1"/>
  <c r="F230" i="1"/>
  <c r="H229" i="1"/>
  <c r="F229" i="1"/>
  <c r="H228" i="1"/>
  <c r="F228" i="1"/>
  <c r="H227" i="1"/>
  <c r="F227" i="1"/>
  <c r="H226" i="1"/>
  <c r="F226" i="1"/>
  <c r="H225" i="1"/>
  <c r="F225" i="1"/>
  <c r="H224" i="1"/>
  <c r="F224" i="1"/>
  <c r="H223" i="1"/>
  <c r="F223" i="1"/>
  <c r="H222" i="1"/>
  <c r="F222" i="1"/>
  <c r="H221" i="1"/>
  <c r="F221" i="1"/>
  <c r="H220" i="1"/>
  <c r="F220" i="1"/>
  <c r="H219" i="1"/>
  <c r="F219" i="1"/>
  <c r="H218" i="1"/>
  <c r="F218" i="1"/>
  <c r="H217" i="1"/>
  <c r="F217" i="1"/>
  <c r="H216" i="1"/>
  <c r="F216" i="1"/>
  <c r="H215" i="1"/>
  <c r="F215" i="1"/>
  <c r="H214" i="1"/>
  <c r="F214" i="1"/>
  <c r="H213" i="1"/>
  <c r="F213" i="1"/>
  <c r="H212" i="1"/>
  <c r="F212" i="1"/>
  <c r="H211" i="1"/>
  <c r="F211" i="1"/>
  <c r="H210" i="1"/>
  <c r="F210" i="1"/>
  <c r="H209" i="1"/>
  <c r="F209" i="1"/>
  <c r="H208" i="1"/>
  <c r="F208" i="1"/>
  <c r="H207" i="1"/>
  <c r="F207" i="1"/>
  <c r="H206" i="1"/>
  <c r="F206" i="1"/>
  <c r="H205" i="1"/>
  <c r="F205" i="1"/>
  <c r="H204" i="1"/>
  <c r="F204" i="1"/>
  <c r="H203" i="1"/>
  <c r="F203" i="1"/>
  <c r="H202" i="1"/>
  <c r="F202" i="1"/>
  <c r="H201" i="1"/>
  <c r="F201" i="1"/>
  <c r="H200" i="1"/>
  <c r="F200" i="1"/>
  <c r="H199" i="1"/>
  <c r="F199" i="1"/>
  <c r="H198" i="1"/>
  <c r="F198" i="1"/>
  <c r="H197" i="1"/>
  <c r="F197" i="1"/>
  <c r="H196" i="1"/>
  <c r="F196" i="1"/>
  <c r="H195" i="1"/>
  <c r="F195" i="1"/>
  <c r="H194" i="1"/>
  <c r="F194" i="1"/>
  <c r="H193" i="1"/>
  <c r="F193" i="1"/>
  <c r="H192" i="1"/>
  <c r="F192" i="1"/>
  <c r="H191" i="1"/>
  <c r="F191" i="1"/>
  <c r="H190" i="1"/>
  <c r="F190" i="1"/>
  <c r="H189" i="1"/>
  <c r="F189" i="1"/>
  <c r="H188" i="1"/>
  <c r="F188" i="1"/>
  <c r="H187" i="1"/>
  <c r="F187" i="1"/>
  <c r="H186" i="1"/>
  <c r="F186" i="1"/>
  <c r="H185" i="1"/>
  <c r="F185" i="1"/>
  <c r="H184" i="1"/>
  <c r="F184" i="1"/>
  <c r="H183" i="1"/>
  <c r="F183" i="1"/>
  <c r="H182" i="1"/>
  <c r="F182" i="1"/>
  <c r="H181" i="1"/>
  <c r="F181" i="1"/>
  <c r="H180" i="1"/>
  <c r="F180" i="1"/>
  <c r="H179" i="1"/>
  <c r="F179" i="1"/>
  <c r="H178" i="1"/>
  <c r="F178" i="1"/>
  <c r="H177" i="1"/>
  <c r="F177" i="1"/>
  <c r="H176" i="1"/>
  <c r="F176" i="1"/>
  <c r="H175" i="1"/>
  <c r="F175" i="1"/>
  <c r="H174" i="1"/>
  <c r="F174" i="1"/>
  <c r="H173" i="1"/>
  <c r="F173" i="1"/>
  <c r="H172" i="1"/>
  <c r="F172" i="1"/>
  <c r="H171" i="1"/>
  <c r="F171" i="1"/>
  <c r="H170" i="1"/>
  <c r="F170" i="1"/>
  <c r="H169" i="1"/>
  <c r="F169" i="1"/>
  <c r="H168" i="1"/>
  <c r="F168" i="1"/>
  <c r="H167" i="1"/>
  <c r="F167" i="1"/>
  <c r="H166" i="1"/>
  <c r="F166" i="1"/>
  <c r="H165" i="1"/>
  <c r="F165" i="1"/>
  <c r="H164" i="1"/>
  <c r="F164" i="1"/>
  <c r="H163" i="1"/>
  <c r="F163" i="1"/>
  <c r="H162" i="1"/>
  <c r="F162" i="1"/>
  <c r="H161" i="1"/>
  <c r="F161" i="1"/>
  <c r="H160" i="1"/>
  <c r="F160" i="1"/>
  <c r="H159" i="1"/>
  <c r="F159" i="1"/>
  <c r="H158" i="1"/>
  <c r="F158" i="1"/>
  <c r="H157" i="1"/>
  <c r="F157" i="1"/>
  <c r="H156" i="1"/>
  <c r="F156" i="1"/>
  <c r="H155" i="1"/>
  <c r="F155" i="1"/>
  <c r="H154" i="1"/>
  <c r="F154" i="1"/>
  <c r="H153" i="1"/>
  <c r="F153" i="1"/>
  <c r="H152" i="1"/>
  <c r="F152" i="1"/>
  <c r="H151" i="1"/>
  <c r="F151" i="1"/>
  <c r="H150" i="1"/>
  <c r="F150" i="1"/>
  <c r="H149" i="1"/>
  <c r="F149" i="1"/>
  <c r="H148" i="1"/>
  <c r="F148" i="1"/>
  <c r="H147" i="1"/>
  <c r="F147" i="1"/>
  <c r="H146" i="1"/>
  <c r="F146" i="1"/>
  <c r="H145" i="1"/>
  <c r="F145" i="1"/>
  <c r="H144" i="1"/>
  <c r="F144" i="1"/>
  <c r="H143" i="1"/>
  <c r="F143" i="1"/>
  <c r="H142" i="1"/>
  <c r="F142" i="1"/>
  <c r="H141" i="1"/>
  <c r="F141" i="1"/>
  <c r="H140" i="1"/>
  <c r="F140" i="1"/>
  <c r="H139" i="1"/>
  <c r="F139" i="1"/>
  <c r="H138" i="1"/>
  <c r="F138" i="1"/>
  <c r="H137" i="1"/>
  <c r="F137" i="1"/>
  <c r="H136" i="1"/>
  <c r="F136" i="1"/>
  <c r="H135" i="1"/>
  <c r="F135" i="1"/>
  <c r="H134" i="1"/>
  <c r="F134" i="1"/>
  <c r="H133" i="1"/>
  <c r="F133" i="1"/>
  <c r="H132" i="1"/>
  <c r="F132" i="1"/>
  <c r="H131" i="1"/>
  <c r="F131" i="1"/>
  <c r="H130" i="1"/>
  <c r="F130" i="1"/>
  <c r="H129" i="1"/>
  <c r="F129" i="1"/>
  <c r="H128" i="1"/>
  <c r="F128" i="1"/>
  <c r="H127" i="1"/>
  <c r="F127" i="1"/>
  <c r="H126" i="1"/>
  <c r="F126" i="1"/>
  <c r="H125" i="1"/>
  <c r="F125" i="1"/>
  <c r="H124" i="1"/>
  <c r="F124" i="1"/>
  <c r="H123" i="1"/>
  <c r="F123" i="1"/>
  <c r="H122" i="1"/>
  <c r="F122" i="1"/>
  <c r="H121" i="1"/>
  <c r="F121" i="1"/>
  <c r="H120" i="1"/>
  <c r="F120" i="1"/>
  <c r="H119" i="1"/>
  <c r="F119" i="1"/>
  <c r="H118" i="1"/>
  <c r="F118" i="1"/>
  <c r="H117" i="1"/>
  <c r="F117" i="1"/>
  <c r="H116" i="1"/>
  <c r="F116" i="1"/>
  <c r="H115" i="1"/>
  <c r="F115" i="1"/>
  <c r="H114" i="1"/>
  <c r="F114" i="1"/>
  <c r="H113" i="1"/>
  <c r="F113" i="1"/>
  <c r="H112" i="1"/>
  <c r="F112" i="1"/>
  <c r="H111" i="1"/>
  <c r="F111" i="1"/>
  <c r="H110" i="1"/>
  <c r="F110" i="1"/>
  <c r="H109" i="1"/>
  <c r="F109" i="1"/>
  <c r="H108" i="1"/>
  <c r="F108" i="1"/>
  <c r="H107" i="1"/>
  <c r="F107" i="1"/>
  <c r="H106" i="1"/>
  <c r="F106" i="1"/>
  <c r="H105" i="1"/>
  <c r="F105" i="1"/>
  <c r="H104" i="1"/>
  <c r="F104" i="1"/>
  <c r="H103" i="1"/>
  <c r="F103" i="1"/>
  <c r="H102" i="1"/>
  <c r="F102" i="1"/>
  <c r="H101" i="1"/>
  <c r="F101" i="1"/>
  <c r="H100" i="1"/>
  <c r="F100" i="1"/>
  <c r="H99" i="1"/>
  <c r="F99" i="1"/>
  <c r="H98" i="1"/>
  <c r="F98" i="1"/>
  <c r="H97" i="1"/>
  <c r="F97" i="1"/>
  <c r="H96" i="1"/>
  <c r="F96" i="1"/>
  <c r="H95" i="1"/>
  <c r="F95" i="1"/>
  <c r="H94" i="1"/>
  <c r="F94" i="1"/>
  <c r="H93" i="1"/>
  <c r="F93" i="1"/>
  <c r="H92" i="1"/>
  <c r="F92" i="1"/>
  <c r="H91" i="1"/>
  <c r="F91" i="1"/>
  <c r="H90" i="1"/>
  <c r="F90" i="1"/>
  <c r="H89" i="1"/>
  <c r="F89" i="1"/>
  <c r="H88" i="1"/>
  <c r="F88" i="1"/>
  <c r="H87" i="1"/>
  <c r="F87" i="1"/>
  <c r="H86" i="1"/>
  <c r="F86" i="1"/>
  <c r="H85" i="1"/>
  <c r="F85" i="1"/>
  <c r="H84" i="1"/>
  <c r="F84" i="1"/>
  <c r="H83" i="1"/>
  <c r="F83" i="1"/>
  <c r="H82" i="1"/>
  <c r="F82" i="1"/>
  <c r="H81" i="1"/>
  <c r="F81" i="1"/>
  <c r="H80" i="1"/>
  <c r="F80" i="1"/>
  <c r="H79" i="1"/>
  <c r="F79" i="1"/>
  <c r="H78" i="1"/>
  <c r="F78" i="1"/>
  <c r="H77" i="1"/>
  <c r="F77" i="1"/>
  <c r="H76" i="1"/>
  <c r="F76" i="1"/>
  <c r="H75" i="1"/>
  <c r="F75" i="1"/>
  <c r="H74" i="1"/>
  <c r="F74" i="1"/>
  <c r="H73" i="1"/>
  <c r="F73" i="1"/>
  <c r="H72" i="1"/>
  <c r="F72" i="1"/>
  <c r="H71" i="1"/>
  <c r="F71" i="1"/>
  <c r="H70" i="1"/>
  <c r="F70" i="1"/>
  <c r="H69" i="1"/>
  <c r="F69" i="1"/>
  <c r="H68" i="1"/>
  <c r="F68" i="1"/>
  <c r="H67" i="1"/>
  <c r="F67" i="1"/>
  <c r="H66" i="1"/>
  <c r="F66" i="1"/>
  <c r="H65" i="1"/>
  <c r="F65" i="1"/>
  <c r="H64" i="1"/>
  <c r="F64" i="1"/>
  <c r="H63" i="1"/>
  <c r="F63" i="1"/>
  <c r="H62" i="1"/>
  <c r="F62" i="1"/>
  <c r="H61" i="1"/>
  <c r="F61" i="1"/>
  <c r="H60" i="1"/>
  <c r="F60" i="1"/>
  <c r="H59" i="1"/>
  <c r="F59" i="1"/>
  <c r="H58" i="1"/>
  <c r="F58" i="1"/>
  <c r="H57" i="1"/>
  <c r="F57" i="1"/>
  <c r="H56" i="1"/>
  <c r="F56" i="1"/>
  <c r="H55" i="1"/>
  <c r="F55" i="1"/>
  <c r="H54" i="1"/>
  <c r="F54" i="1"/>
  <c r="H53" i="1"/>
  <c r="F53" i="1"/>
  <c r="H52" i="1"/>
  <c r="F52" i="1"/>
  <c r="H51" i="1"/>
  <c r="F51" i="1"/>
  <c r="H50" i="1"/>
  <c r="F50" i="1"/>
  <c r="H49" i="1"/>
  <c r="F49" i="1"/>
  <c r="H48" i="1"/>
  <c r="F48" i="1"/>
  <c r="H47" i="1"/>
  <c r="F47" i="1"/>
  <c r="H46" i="1"/>
  <c r="F46" i="1"/>
  <c r="H45" i="1"/>
  <c r="F45" i="1"/>
  <c r="H44" i="1"/>
  <c r="F44" i="1"/>
  <c r="H43" i="1"/>
  <c r="F43" i="1"/>
  <c r="H42" i="1"/>
  <c r="F42" i="1"/>
  <c r="H41" i="1"/>
  <c r="F41" i="1"/>
  <c r="H40" i="1"/>
  <c r="F40" i="1"/>
  <c r="H39" i="1"/>
  <c r="F39" i="1"/>
  <c r="H38" i="1"/>
  <c r="F38" i="1"/>
  <c r="H37" i="1"/>
  <c r="F37" i="1"/>
  <c r="H36" i="1"/>
  <c r="F36" i="1"/>
  <c r="H35" i="1"/>
  <c r="F35" i="1"/>
  <c r="H34" i="1"/>
  <c r="F34" i="1"/>
  <c r="H33" i="1"/>
  <c r="F33" i="1"/>
  <c r="H32" i="1"/>
  <c r="F32" i="1"/>
  <c r="H31" i="1"/>
  <c r="F31" i="1"/>
  <c r="H30" i="1"/>
  <c r="F30" i="1"/>
  <c r="H29" i="1"/>
  <c r="F29" i="1"/>
  <c r="H28" i="1"/>
  <c r="F28" i="1"/>
  <c r="H27" i="1"/>
  <c r="F27" i="1"/>
  <c r="H26" i="1"/>
  <c r="F26" i="1"/>
  <c r="H25" i="1"/>
  <c r="F25" i="1"/>
  <c r="H24" i="1"/>
  <c r="F24" i="1"/>
  <c r="H23" i="1"/>
  <c r="F23" i="1"/>
  <c r="H22" i="1"/>
  <c r="F22" i="1"/>
  <c r="H21" i="1"/>
  <c r="F21" i="1"/>
  <c r="H20" i="1"/>
  <c r="F20" i="1"/>
  <c r="H19" i="1"/>
  <c r="F19" i="1"/>
  <c r="H18" i="1"/>
  <c r="F18" i="1"/>
  <c r="H17" i="1"/>
  <c r="F17" i="1"/>
  <c r="H16" i="1"/>
  <c r="F16" i="1"/>
  <c r="H15" i="1"/>
  <c r="F15" i="1"/>
  <c r="H14" i="1"/>
  <c r="F14" i="1"/>
  <c r="H13" i="1"/>
  <c r="F13" i="1"/>
  <c r="H12" i="1"/>
  <c r="F12" i="1"/>
  <c r="H11" i="1"/>
  <c r="F11" i="1"/>
  <c r="H10" i="1"/>
  <c r="F10" i="1"/>
  <c r="H9" i="1"/>
  <c r="F9" i="1"/>
  <c r="H8" i="1"/>
  <c r="F8" i="1"/>
  <c r="H7" i="1"/>
  <c r="F7" i="1"/>
  <c r="H6" i="1"/>
  <c r="F6" i="1"/>
  <c r="H5" i="1"/>
  <c r="F5" i="1"/>
  <c r="H4" i="1"/>
  <c r="F4" i="1"/>
  <c r="H3" i="1"/>
  <c r="F3" i="1"/>
  <c r="H2" i="1"/>
  <c r="F2" i="1"/>
  <c r="D3490" i="1"/>
  <c r="D3473" i="1"/>
  <c r="D3456" i="1"/>
  <c r="D3439" i="1"/>
  <c r="D3426" i="1"/>
  <c r="D3409" i="1"/>
  <c r="D3392" i="1"/>
  <c r="D3375" i="1"/>
  <c r="D3362" i="1"/>
  <c r="D3345" i="1"/>
  <c r="D3328" i="1"/>
  <c r="D3311" i="1"/>
  <c r="D3298" i="1"/>
  <c r="D3281" i="1"/>
  <c r="D3264" i="1"/>
  <c r="D3247" i="1"/>
  <c r="D3234" i="1"/>
  <c r="D3217" i="1"/>
  <c r="D3200" i="1"/>
  <c r="D3183" i="1"/>
  <c r="D3170" i="1"/>
  <c r="D3153" i="1"/>
  <c r="D3149" i="1"/>
  <c r="D3145" i="1"/>
  <c r="D3141" i="1"/>
  <c r="D3137" i="1"/>
  <c r="D3133" i="1"/>
  <c r="D3129" i="1"/>
  <c r="D3125" i="1"/>
  <c r="D3121" i="1"/>
  <c r="D3117" i="1"/>
  <c r="D3113" i="1"/>
  <c r="D3109" i="1"/>
  <c r="D3105" i="1"/>
  <c r="D3101" i="1"/>
  <c r="D3097" i="1"/>
  <c r="D3093" i="1"/>
  <c r="D3089" i="1"/>
  <c r="D3085" i="1"/>
  <c r="D3081" i="1"/>
  <c r="D3077" i="1"/>
  <c r="D3073" i="1"/>
  <c r="D3069" i="1"/>
  <c r="D3065" i="1"/>
  <c r="D3061" i="1"/>
  <c r="D3057" i="1"/>
  <c r="D3053" i="1"/>
  <c r="D3049" i="1"/>
  <c r="D3045" i="1"/>
  <c r="D3041" i="1"/>
  <c r="D3037" i="1"/>
  <c r="D3033" i="1"/>
  <c r="D3029" i="1"/>
  <c r="D3025" i="1"/>
  <c r="D3021" i="1"/>
  <c r="D3017" i="1"/>
  <c r="D3013" i="1"/>
  <c r="D3009" i="1"/>
  <c r="D3005" i="1"/>
  <c r="D3001" i="1"/>
  <c r="D2997" i="1"/>
  <c r="D2993" i="1"/>
  <c r="D2989" i="1"/>
  <c r="D2985" i="1"/>
  <c r="D2981" i="1"/>
  <c r="D2977" i="1"/>
  <c r="D2973" i="1"/>
  <c r="D2969" i="1"/>
  <c r="D2965" i="1"/>
  <c r="D2961" i="1"/>
  <c r="D2957" i="1"/>
  <c r="D2953" i="1"/>
  <c r="D2949" i="1"/>
  <c r="D2945" i="1"/>
  <c r="D2941" i="1"/>
  <c r="D2937" i="1"/>
  <c r="D2933" i="1"/>
  <c r="D2929" i="1"/>
  <c r="D2925" i="1"/>
  <c r="D2921" i="1"/>
  <c r="D2917" i="1"/>
  <c r="D2913" i="1"/>
  <c r="D2909" i="1"/>
  <c r="D2905" i="1"/>
  <c r="D2901" i="1"/>
  <c r="D2897" i="1"/>
  <c r="D2893" i="1"/>
  <c r="D2889" i="1"/>
  <c r="D2885" i="1"/>
  <c r="D2881" i="1"/>
  <c r="D2877" i="1"/>
  <c r="D2873" i="1"/>
  <c r="D2869" i="1"/>
  <c r="D2865" i="1"/>
  <c r="D2861" i="1"/>
  <c r="D2857" i="1"/>
  <c r="D2853" i="1"/>
  <c r="D2849" i="1"/>
  <c r="D2845" i="1"/>
  <c r="D2841" i="1"/>
  <c r="D2837" i="1"/>
  <c r="D2833" i="1"/>
  <c r="D3477" i="1"/>
  <c r="D3460" i="1"/>
  <c r="D3443" i="1"/>
  <c r="D3430" i="1"/>
  <c r="D3413" i="1"/>
  <c r="D3396" i="1"/>
  <c r="D3379" i="1"/>
  <c r="D3366" i="1"/>
  <c r="D3349" i="1"/>
  <c r="D3332" i="1"/>
  <c r="D3315" i="1"/>
  <c r="D3302" i="1"/>
  <c r="D3285" i="1"/>
  <c r="D3268" i="1"/>
  <c r="D3481" i="1"/>
  <c r="D3464" i="1"/>
  <c r="D3447" i="1"/>
  <c r="D3434" i="1"/>
  <c r="D3417" i="1"/>
  <c r="D3400" i="1"/>
  <c r="D3383" i="1"/>
  <c r="D3370" i="1"/>
  <c r="D3353" i="1"/>
  <c r="D3336" i="1"/>
  <c r="D3319" i="1"/>
  <c r="D3306" i="1"/>
  <c r="D3289" i="1"/>
  <c r="D3272" i="1"/>
  <c r="D3255" i="1"/>
  <c r="D3242" i="1"/>
  <c r="D3225" i="1"/>
  <c r="D3208" i="1"/>
  <c r="D3191" i="1"/>
  <c r="D3178" i="1"/>
  <c r="D3161" i="1"/>
  <c r="D3485" i="1"/>
  <c r="D3468" i="1"/>
  <c r="D3451" i="1"/>
  <c r="D3438" i="1"/>
  <c r="D3421" i="1"/>
  <c r="D3404" i="1"/>
  <c r="D3387" i="1"/>
  <c r="D3374" i="1"/>
  <c r="D3357" i="1"/>
  <c r="D3340" i="1"/>
  <c r="D3323" i="1"/>
  <c r="D3310" i="1"/>
  <c r="D3293" i="1"/>
  <c r="D3276" i="1"/>
  <c r="D3259" i="1"/>
  <c r="D3489" i="1"/>
  <c r="D3472" i="1"/>
  <c r="D3455" i="1"/>
  <c r="D3442" i="1"/>
  <c r="D3425" i="1"/>
  <c r="D3408" i="1"/>
  <c r="D3391" i="1"/>
  <c r="D3378" i="1"/>
  <c r="D3361" i="1"/>
  <c r="D3344" i="1"/>
  <c r="D3327" i="1"/>
  <c r="D3314" i="1"/>
  <c r="D3297" i="1"/>
  <c r="D3280" i="1"/>
  <c r="D3263" i="1"/>
  <c r="D3250" i="1"/>
  <c r="D3476" i="1"/>
  <c r="D3459" i="1"/>
  <c r="D3446" i="1"/>
  <c r="D3429" i="1"/>
  <c r="D3412" i="1"/>
  <c r="D3395" i="1"/>
  <c r="D3382" i="1"/>
  <c r="D3365" i="1"/>
  <c r="D3348" i="1"/>
  <c r="D3331" i="1"/>
  <c r="D3318" i="1"/>
  <c r="D3301" i="1"/>
  <c r="D3284" i="1"/>
  <c r="D3267" i="1"/>
  <c r="D3254" i="1"/>
  <c r="D3493" i="1"/>
  <c r="D3480" i="1"/>
  <c r="D3463" i="1"/>
  <c r="D3450" i="1"/>
  <c r="D3433" i="1"/>
  <c r="D3416" i="1"/>
  <c r="D3399" i="1"/>
  <c r="D3386" i="1"/>
  <c r="D3369" i="1"/>
  <c r="D3352" i="1"/>
  <c r="D3335" i="1"/>
  <c r="D3322" i="1"/>
  <c r="D3305" i="1"/>
  <c r="D3288" i="1"/>
  <c r="D3271" i="1"/>
  <c r="D3258" i="1"/>
  <c r="D3484" i="1"/>
  <c r="D3467" i="1"/>
  <c r="D3454" i="1"/>
  <c r="D3437" i="1"/>
  <c r="D3420" i="1"/>
  <c r="D3403" i="1"/>
  <c r="D3390" i="1"/>
  <c r="D3373" i="1"/>
  <c r="D3356" i="1"/>
  <c r="D3339" i="1"/>
  <c r="D3326" i="1"/>
  <c r="D3309" i="1"/>
  <c r="D3292" i="1"/>
  <c r="D3275" i="1"/>
  <c r="D3262" i="1"/>
  <c r="D3491" i="1"/>
  <c r="D3478" i="1"/>
  <c r="D3461" i="1"/>
  <c r="D3444" i="1"/>
  <c r="D3427" i="1"/>
  <c r="D3414" i="1"/>
  <c r="D3397" i="1"/>
  <c r="D3380" i="1"/>
  <c r="D3363" i="1"/>
  <c r="D3350" i="1"/>
  <c r="D3333" i="1"/>
  <c r="D3316" i="1"/>
  <c r="D3299" i="1"/>
  <c r="D3286" i="1"/>
  <c r="D3269" i="1"/>
  <c r="D3482" i="1"/>
  <c r="D3465" i="1"/>
  <c r="D3448" i="1"/>
  <c r="D3431" i="1"/>
  <c r="D3418" i="1"/>
  <c r="D3401" i="1"/>
  <c r="D3384" i="1"/>
  <c r="D3367" i="1"/>
  <c r="D3354" i="1"/>
  <c r="D3337" i="1"/>
  <c r="D3320" i="1"/>
  <c r="D3303" i="1"/>
  <c r="D3290" i="1"/>
  <c r="D3273" i="1"/>
  <c r="D3256" i="1"/>
  <c r="D3486" i="1"/>
  <c r="D3469" i="1"/>
  <c r="D3452" i="1"/>
  <c r="D3435" i="1"/>
  <c r="D3422" i="1"/>
  <c r="D3405" i="1"/>
  <c r="D3388" i="1"/>
  <c r="D3371" i="1"/>
  <c r="D3358" i="1"/>
  <c r="D3341" i="1"/>
  <c r="D3324" i="1"/>
  <c r="D3307" i="1"/>
  <c r="D3294" i="1"/>
  <c r="D3277" i="1"/>
  <c r="D3449" i="1"/>
  <c r="D3424" i="1"/>
  <c r="D3317" i="1"/>
  <c r="D3241" i="1"/>
  <c r="D3232" i="1"/>
  <c r="D3223" i="1"/>
  <c r="D3182" i="1"/>
  <c r="D3146" i="1"/>
  <c r="D3132" i="1"/>
  <c r="D3123" i="1"/>
  <c r="D3114" i="1"/>
  <c r="D3100" i="1"/>
  <c r="D3091" i="1"/>
  <c r="D3082" i="1"/>
  <c r="D3068" i="1"/>
  <c r="D3059" i="1"/>
  <c r="D3050" i="1"/>
  <c r="D3036" i="1"/>
  <c r="D3027" i="1"/>
  <c r="D3018" i="1"/>
  <c r="D3004" i="1"/>
  <c r="D2995" i="1"/>
  <c r="D2986" i="1"/>
  <c r="D2972" i="1"/>
  <c r="D2963" i="1"/>
  <c r="D2954" i="1"/>
  <c r="D2940" i="1"/>
  <c r="D2931" i="1"/>
  <c r="D2922" i="1"/>
  <c r="D2908" i="1"/>
  <c r="D2899" i="1"/>
  <c r="D3487" i="1"/>
  <c r="D3474" i="1"/>
  <c r="D3436" i="1"/>
  <c r="D3329" i="1"/>
  <c r="D3304" i="1"/>
  <c r="D3245" i="1"/>
  <c r="D3218" i="1"/>
  <c r="D3209" i="1"/>
  <c r="D3186" i="1"/>
  <c r="D3177" i="1"/>
  <c r="D3168" i="1"/>
  <c r="D3159" i="1"/>
  <c r="D3150" i="1"/>
  <c r="D3136" i="1"/>
  <c r="D3127" i="1"/>
  <c r="D3118" i="1"/>
  <c r="D3104" i="1"/>
  <c r="D3095" i="1"/>
  <c r="D3086" i="1"/>
  <c r="D3072" i="1"/>
  <c r="D3063" i="1"/>
  <c r="D3054" i="1"/>
  <c r="D3040" i="1"/>
  <c r="D3031" i="1"/>
  <c r="D3022" i="1"/>
  <c r="D3008" i="1"/>
  <c r="D2999" i="1"/>
  <c r="D2990" i="1"/>
  <c r="D2976" i="1"/>
  <c r="D2967" i="1"/>
  <c r="D2958" i="1"/>
  <c r="D2944" i="1"/>
  <c r="D2935" i="1"/>
  <c r="D2926" i="1"/>
  <c r="D2912" i="1"/>
  <c r="D2903" i="1"/>
  <c r="D2894" i="1"/>
  <c r="D2880" i="1"/>
  <c r="D2871" i="1"/>
  <c r="D2862" i="1"/>
  <c r="D2848" i="1"/>
  <c r="D2839" i="1"/>
  <c r="D2830" i="1"/>
  <c r="D2813" i="1"/>
  <c r="D2809" i="1"/>
  <c r="D2805" i="1"/>
  <c r="D2801" i="1"/>
  <c r="D2797" i="1"/>
  <c r="D2793" i="1"/>
  <c r="D2789" i="1"/>
  <c r="D2785" i="1"/>
  <c r="D2781" i="1"/>
  <c r="D2777" i="1"/>
  <c r="D2773" i="1"/>
  <c r="D2769" i="1"/>
  <c r="D2765" i="1"/>
  <c r="D2761" i="1"/>
  <c r="D2757" i="1"/>
  <c r="D2753" i="1"/>
  <c r="D2749" i="1"/>
  <c r="D2745" i="1"/>
  <c r="D2741" i="1"/>
  <c r="D2737" i="1"/>
  <c r="D2733" i="1"/>
  <c r="D2729" i="1"/>
  <c r="D2725" i="1"/>
  <c r="D2721" i="1"/>
  <c r="D2717" i="1"/>
  <c r="D2713" i="1"/>
  <c r="D2709" i="1"/>
  <c r="D2705" i="1"/>
  <c r="D2701" i="1"/>
  <c r="D2697" i="1"/>
  <c r="D2693" i="1"/>
  <c r="D2689" i="1"/>
  <c r="D2685" i="1"/>
  <c r="D2681" i="1"/>
  <c r="D2677" i="1"/>
  <c r="D2673" i="1"/>
  <c r="D2669" i="1"/>
  <c r="D2665" i="1"/>
  <c r="D2661" i="1"/>
  <c r="D2657" i="1"/>
  <c r="D2653" i="1"/>
  <c r="D2649" i="1"/>
  <c r="D2645" i="1"/>
  <c r="D2641" i="1"/>
  <c r="D2637" i="1"/>
  <c r="D2633" i="1"/>
  <c r="D2629" i="1"/>
  <c r="D2625" i="1"/>
  <c r="D2621" i="1"/>
  <c r="D2617" i="1"/>
  <c r="D2613" i="1"/>
  <c r="D2609" i="1"/>
  <c r="D2605" i="1"/>
  <c r="D2601" i="1"/>
  <c r="D2597" i="1"/>
  <c r="D2593" i="1"/>
  <c r="D2589" i="1"/>
  <c r="D2585" i="1"/>
  <c r="D2581" i="1"/>
  <c r="D2577" i="1"/>
  <c r="D2573" i="1"/>
  <c r="D2569" i="1"/>
  <c r="D2565" i="1"/>
  <c r="D2561" i="1"/>
  <c r="D2557" i="1"/>
  <c r="D2553" i="1"/>
  <c r="D2549" i="1"/>
  <c r="D2545" i="1"/>
  <c r="D2541" i="1"/>
  <c r="D2537" i="1"/>
  <c r="D2533" i="1"/>
  <c r="D2529" i="1"/>
  <c r="D2525" i="1"/>
  <c r="D2521" i="1"/>
  <c r="D2517" i="1"/>
  <c r="D2513" i="1"/>
  <c r="D2509" i="1"/>
  <c r="D2505" i="1"/>
  <c r="D2501" i="1"/>
  <c r="D2497" i="1"/>
  <c r="D2493" i="1"/>
  <c r="D2489" i="1"/>
  <c r="D2485" i="1"/>
  <c r="D2481" i="1"/>
  <c r="D2477" i="1"/>
  <c r="D2473" i="1"/>
  <c r="D2469" i="1"/>
  <c r="D2465" i="1"/>
  <c r="D2461" i="1"/>
  <c r="D2457" i="1"/>
  <c r="D2453" i="1"/>
  <c r="D2449" i="1"/>
  <c r="D2445" i="1"/>
  <c r="D2441" i="1"/>
  <c r="D2437" i="1"/>
  <c r="D2433" i="1"/>
  <c r="D2429" i="1"/>
  <c r="D2425" i="1"/>
  <c r="D2421" i="1"/>
  <c r="D2417" i="1"/>
  <c r="D2413" i="1"/>
  <c r="D2409" i="1"/>
  <c r="D2405" i="1"/>
  <c r="D2401" i="1"/>
  <c r="D2397" i="1"/>
  <c r="D2393" i="1"/>
  <c r="D2389" i="1"/>
  <c r="D2385" i="1"/>
  <c r="D2381" i="1"/>
  <c r="D2377" i="1"/>
  <c r="D2373" i="1"/>
  <c r="D2369" i="1"/>
  <c r="D2365" i="1"/>
  <c r="D2361" i="1"/>
  <c r="D2357" i="1"/>
  <c r="D2353" i="1"/>
  <c r="D2349" i="1"/>
  <c r="D2345" i="1"/>
  <c r="D2341" i="1"/>
  <c r="D2337" i="1"/>
  <c r="D2333" i="1"/>
  <c r="D2329" i="1"/>
  <c r="D2325" i="1"/>
  <c r="D2321" i="1"/>
  <c r="D2317" i="1"/>
  <c r="D2313" i="1"/>
  <c r="D2309" i="1"/>
  <c r="D2305" i="1"/>
  <c r="D2301" i="1"/>
  <c r="D2297" i="1"/>
  <c r="D2293" i="1"/>
  <c r="D2289" i="1"/>
  <c r="D2285" i="1"/>
  <c r="D2281" i="1"/>
  <c r="D2277" i="1"/>
  <c r="D2273" i="1"/>
  <c r="D2269" i="1"/>
  <c r="D2265" i="1"/>
  <c r="D2261" i="1"/>
  <c r="D2257" i="1"/>
  <c r="D2253" i="1"/>
  <c r="D2249" i="1"/>
  <c r="D2245" i="1"/>
  <c r="D2241" i="1"/>
  <c r="D2237" i="1"/>
  <c r="D2233" i="1"/>
  <c r="D2229" i="1"/>
  <c r="D2225" i="1"/>
  <c r="D2221" i="1"/>
  <c r="D2217" i="1"/>
  <c r="D2213" i="1"/>
  <c r="D2209" i="1"/>
  <c r="D2205" i="1"/>
  <c r="D2201" i="1"/>
  <c r="D2197" i="1"/>
  <c r="D2193" i="1"/>
  <c r="D3479" i="1"/>
  <c r="D3488" i="1"/>
  <c r="D3458" i="1"/>
  <c r="D3445" i="1"/>
  <c r="D3432" i="1"/>
  <c r="D3419" i="1"/>
  <c r="D3406" i="1"/>
  <c r="D3343" i="1"/>
  <c r="D3330" i="1"/>
  <c r="D3265" i="1"/>
  <c r="D3229" i="1"/>
  <c r="D3205" i="1"/>
  <c r="D3172" i="1"/>
  <c r="D3157" i="1"/>
  <c r="D2858" i="1"/>
  <c r="D2829" i="1"/>
  <c r="D2820" i="1"/>
  <c r="D2803" i="1"/>
  <c r="D2786" i="1"/>
  <c r="D2756" i="1"/>
  <c r="D2739" i="1"/>
  <c r="D2722" i="1"/>
  <c r="D2692" i="1"/>
  <c r="D2675" i="1"/>
  <c r="D2658" i="1"/>
  <c r="D2628" i="1"/>
  <c r="D2611" i="1"/>
  <c r="D3296" i="1"/>
  <c r="D3283" i="1"/>
  <c r="D3270" i="1"/>
  <c r="D3253" i="1"/>
  <c r="D3238" i="1"/>
  <c r="D3214" i="1"/>
  <c r="D3166" i="1"/>
  <c r="D3106" i="1"/>
  <c r="D3075" i="1"/>
  <c r="D3044" i="1"/>
  <c r="D2978" i="1"/>
  <c r="D2947" i="1"/>
  <c r="D2916" i="1"/>
  <c r="D2891" i="1"/>
  <c r="D2867" i="1"/>
  <c r="D2838" i="1"/>
  <c r="D2824" i="1"/>
  <c r="D2811" i="1"/>
  <c r="D2794" i="1"/>
  <c r="D2764" i="1"/>
  <c r="D2747" i="1"/>
  <c r="D2730" i="1"/>
  <c r="D2700" i="1"/>
  <c r="D2683" i="1"/>
  <c r="D2666" i="1"/>
  <c r="D2636" i="1"/>
  <c r="D2619" i="1"/>
  <c r="D2602" i="1"/>
  <c r="D2572" i="1"/>
  <c r="D2555" i="1"/>
  <c r="D2538" i="1"/>
  <c r="D2508" i="1"/>
  <c r="D3492" i="1"/>
  <c r="D3411" i="1"/>
  <c r="D3398" i="1"/>
  <c r="D3355" i="1"/>
  <c r="D3342" i="1"/>
  <c r="D3248" i="1"/>
  <c r="D3243" i="1"/>
  <c r="D3233" i="1"/>
  <c r="D3219" i="1"/>
  <c r="D3195" i="1"/>
  <c r="D3190" i="1"/>
  <c r="D3131" i="1"/>
  <c r="D3126" i="1"/>
  <c r="D3090" i="1"/>
  <c r="D3070" i="1"/>
  <c r="D3039" i="1"/>
  <c r="D3034" i="1"/>
  <c r="D3003" i="1"/>
  <c r="D2998" i="1"/>
  <c r="D2962" i="1"/>
  <c r="D2942" i="1"/>
  <c r="D2911" i="1"/>
  <c r="D2906" i="1"/>
  <c r="D2886" i="1"/>
  <c r="D2852" i="1"/>
  <c r="D2828" i="1"/>
  <c r="D2815" i="1"/>
  <c r="D2798" i="1"/>
  <c r="D2768" i="1"/>
  <c r="D2751" i="1"/>
  <c r="D2734" i="1"/>
  <c r="D2704" i="1"/>
  <c r="D2687" i="1"/>
  <c r="D2670" i="1"/>
  <c r="D2640" i="1"/>
  <c r="D2623" i="1"/>
  <c r="D2606" i="1"/>
  <c r="D2576" i="1"/>
  <c r="D2559" i="1"/>
  <c r="D2542" i="1"/>
  <c r="D2512" i="1"/>
  <c r="D2495" i="1"/>
  <c r="D2478" i="1"/>
  <c r="D2448" i="1"/>
  <c r="D2431" i="1"/>
  <c r="D2414" i="1"/>
  <c r="D2384" i="1"/>
  <c r="D2367" i="1"/>
  <c r="D2350" i="1"/>
  <c r="D3470" i="1"/>
  <c r="D3457" i="1"/>
  <c r="D3466" i="1"/>
  <c r="D3453" i="1"/>
  <c r="D3440" i="1"/>
  <c r="D3471" i="1"/>
  <c r="D3237" i="1"/>
  <c r="D3216" i="1"/>
  <c r="D3206" i="1"/>
  <c r="D3181" i="1"/>
  <c r="D3165" i="1"/>
  <c r="D3155" i="1"/>
  <c r="D3139" i="1"/>
  <c r="D3134" i="1"/>
  <c r="D3096" i="1"/>
  <c r="D3058" i="1"/>
  <c r="D2994" i="1"/>
  <c r="D2951" i="1"/>
  <c r="D2924" i="1"/>
  <c r="D2919" i="1"/>
  <c r="D2914" i="1"/>
  <c r="D2887" i="1"/>
  <c r="D2866" i="1"/>
  <c r="D3441" i="1"/>
  <c r="D3385" i="1"/>
  <c r="D3291" i="1"/>
  <c r="D3231" i="1"/>
  <c r="D3226" i="1"/>
  <c r="D3211" i="1"/>
  <c r="D3175" i="1"/>
  <c r="D3122" i="1"/>
  <c r="D3312" i="1"/>
  <c r="D3252" i="1"/>
  <c r="D3180" i="1"/>
  <c r="D3154" i="1"/>
  <c r="D3143" i="1"/>
  <c r="D3111" i="1"/>
  <c r="D3084" i="1"/>
  <c r="D2939" i="1"/>
  <c r="D2934" i="1"/>
  <c r="D2902" i="1"/>
  <c r="D2860" i="1"/>
  <c r="D2855" i="1"/>
  <c r="D2810" i="1"/>
  <c r="D2796" i="1"/>
  <c r="D2782" i="1"/>
  <c r="D3462" i="1"/>
  <c r="D3372" i="1"/>
  <c r="D3346" i="1"/>
  <c r="D3325" i="1"/>
  <c r="D3236" i="1"/>
  <c r="D3215" i="1"/>
  <c r="D3185" i="1"/>
  <c r="D3169" i="1"/>
  <c r="D3164" i="1"/>
  <c r="D3148" i="1"/>
  <c r="D3138" i="1"/>
  <c r="D3116" i="1"/>
  <c r="D2982" i="1"/>
  <c r="D2971" i="1"/>
  <c r="D2966" i="1"/>
  <c r="D2950" i="1"/>
  <c r="D2928" i="1"/>
  <c r="D2923" i="1"/>
  <c r="D2918" i="1"/>
  <c r="D2907" i="1"/>
  <c r="D2850" i="1"/>
  <c r="D2834" i="1"/>
  <c r="D2819" i="1"/>
  <c r="D2791" i="1"/>
  <c r="D2763" i="1"/>
  <c r="D2735" i="1"/>
  <c r="D2707" i="1"/>
  <c r="D2679" i="1"/>
  <c r="D2674" i="1"/>
  <c r="D2660" i="1"/>
  <c r="D2651" i="1"/>
  <c r="D2618" i="1"/>
  <c r="D2604" i="1"/>
  <c r="D2595" i="1"/>
  <c r="D2568" i="1"/>
  <c r="D2536" i="1"/>
  <c r="D2527" i="1"/>
  <c r="D2500" i="1"/>
  <c r="D2491" i="1"/>
  <c r="D2447" i="1"/>
  <c r="D2434" i="1"/>
  <c r="D2403" i="1"/>
  <c r="D2390" i="1"/>
  <c r="D2368" i="1"/>
  <c r="D2346" i="1"/>
  <c r="D2320" i="1"/>
  <c r="D2303" i="1"/>
  <c r="D2286" i="1"/>
  <c r="D3359" i="1"/>
  <c r="D3338" i="1"/>
  <c r="D3246" i="1"/>
  <c r="D3230" i="1"/>
  <c r="D3220" i="1"/>
  <c r="D3210" i="1"/>
  <c r="D3174" i="1"/>
  <c r="D3483" i="1"/>
  <c r="D3410" i="1"/>
  <c r="D3377" i="1"/>
  <c r="D3257" i="1"/>
  <c r="D3240" i="1"/>
  <c r="D3204" i="1"/>
  <c r="D3199" i="1"/>
  <c r="D3158" i="1"/>
  <c r="D3110" i="1"/>
  <c r="D3099" i="1"/>
  <c r="D3094" i="1"/>
  <c r="D3078" i="1"/>
  <c r="D3056" i="1"/>
  <c r="D3051" i="1"/>
  <c r="D3046" i="1"/>
  <c r="D3035" i="1"/>
  <c r="D3019" i="1"/>
  <c r="D2992" i="1"/>
  <c r="D2864" i="1"/>
  <c r="D2844" i="1"/>
  <c r="D2814" i="1"/>
  <c r="D2758" i="1"/>
  <c r="D2720" i="1"/>
  <c r="D2711" i="1"/>
  <c r="D2702" i="1"/>
  <c r="D2664" i="1"/>
  <c r="D2608" i="1"/>
  <c r="D2599" i="1"/>
  <c r="D2590" i="1"/>
  <c r="D2540" i="1"/>
  <c r="D2531" i="1"/>
  <c r="D2504" i="1"/>
  <c r="D2486" i="1"/>
  <c r="D2464" i="1"/>
  <c r="D2451" i="1"/>
  <c r="D2420" i="1"/>
  <c r="D2407" i="1"/>
  <c r="D2394" i="1"/>
  <c r="D2363" i="1"/>
  <c r="D2328" i="1"/>
  <c r="D2311" i="1"/>
  <c r="D2294" i="1"/>
  <c r="D2264" i="1"/>
  <c r="D2247" i="1"/>
  <c r="D2230" i="1"/>
  <c r="D3475" i="1"/>
  <c r="D3428" i="1"/>
  <c r="D3368" i="1"/>
  <c r="D3393" i="1"/>
  <c r="D3334" i="1"/>
  <c r="D3313" i="1"/>
  <c r="D3415" i="1"/>
  <c r="D3351" i="1"/>
  <c r="D3321" i="1"/>
  <c r="D3130" i="1"/>
  <c r="D3112" i="1"/>
  <c r="D3076" i="1"/>
  <c r="D3047" i="1"/>
  <c r="D3023" i="1"/>
  <c r="D3006" i="1"/>
  <c r="D3000" i="1"/>
  <c r="D2959" i="1"/>
  <c r="D2812" i="1"/>
  <c r="D2807" i="1"/>
  <c r="D2762" i="1"/>
  <c r="D2752" i="1"/>
  <c r="D3407" i="1"/>
  <c r="D3179" i="1"/>
  <c r="D3173" i="1"/>
  <c r="D3167" i="1"/>
  <c r="D3142" i="1"/>
  <c r="D3124" i="1"/>
  <c r="D3016" i="1"/>
  <c r="D3011" i="1"/>
  <c r="D2970" i="1"/>
  <c r="D2964" i="1"/>
  <c r="D2888" i="1"/>
  <c r="D2883" i="1"/>
  <c r="D2878" i="1"/>
  <c r="D2817" i="1"/>
  <c r="D2776" i="1"/>
  <c r="D2767" i="1"/>
  <c r="D2742" i="1"/>
  <c r="D2732" i="1"/>
  <c r="D2727" i="1"/>
  <c r="D2672" i="1"/>
  <c r="D2662" i="1"/>
  <c r="D2652" i="1"/>
  <c r="D2583" i="1"/>
  <c r="D2564" i="1"/>
  <c r="D2516" i="1"/>
  <c r="D2492" i="1"/>
  <c r="D2427" i="1"/>
  <c r="D2371" i="1"/>
  <c r="D2366" i="1"/>
  <c r="D2266" i="1"/>
  <c r="D2235" i="1"/>
  <c r="D2222" i="1"/>
  <c r="D2196" i="1"/>
  <c r="D3364" i="1"/>
  <c r="D3244" i="1"/>
  <c r="D3213" i="1"/>
  <c r="D3207" i="1"/>
  <c r="D3196" i="1"/>
  <c r="D3028" i="1"/>
  <c r="D2987" i="1"/>
  <c r="D2827" i="1"/>
  <c r="D3201" i="1"/>
  <c r="D3135" i="1"/>
  <c r="D3087" i="1"/>
  <c r="D3064" i="1"/>
  <c r="D3052" i="1"/>
  <c r="D2975" i="1"/>
  <c r="D2952" i="1"/>
  <c r="D2946" i="1"/>
  <c r="D2904" i="1"/>
  <c r="D2872" i="1"/>
  <c r="D2832" i="1"/>
  <c r="D2822" i="1"/>
  <c r="D2806" i="1"/>
  <c r="D3249" i="1"/>
  <c r="D3160" i="1"/>
  <c r="D3147" i="1"/>
  <c r="D3010" i="1"/>
  <c r="D2910" i="1"/>
  <c r="D2898" i="1"/>
  <c r="D2816" i="1"/>
  <c r="D2800" i="1"/>
  <c r="D2790" i="1"/>
  <c r="D2780" i="1"/>
  <c r="D2706" i="1"/>
  <c r="D2696" i="1"/>
  <c r="D2646" i="1"/>
  <c r="D2632" i="1"/>
  <c r="D2627" i="1"/>
  <c r="D2607" i="1"/>
  <c r="D2563" i="1"/>
  <c r="D2554" i="1"/>
  <c r="D2506" i="1"/>
  <c r="D2496" i="1"/>
  <c r="D2468" i="1"/>
  <c r="D2459" i="1"/>
  <c r="D2412" i="1"/>
  <c r="D2398" i="1"/>
  <c r="D2388" i="1"/>
  <c r="D2379" i="1"/>
  <c r="D2342" i="1"/>
  <c r="D2319" i="1"/>
  <c r="D2310" i="1"/>
  <c r="D2274" i="1"/>
  <c r="D2243" i="1"/>
  <c r="D2208" i="1"/>
  <c r="D2191" i="1"/>
  <c r="D2187" i="1"/>
  <c r="D2183" i="1"/>
  <c r="D2179" i="1"/>
  <c r="D2175" i="1"/>
  <c r="D2171" i="1"/>
  <c r="D2167" i="1"/>
  <c r="D2163" i="1"/>
  <c r="D2159" i="1"/>
  <c r="D2155" i="1"/>
  <c r="D2151" i="1"/>
  <c r="D2147" i="1"/>
  <c r="D2143" i="1"/>
  <c r="D2139" i="1"/>
  <c r="D2135" i="1"/>
  <c r="D2131" i="1"/>
  <c r="D2127" i="1"/>
  <c r="D2123" i="1"/>
  <c r="D2119" i="1"/>
  <c r="D2115" i="1"/>
  <c r="D2111" i="1"/>
  <c r="D2107" i="1"/>
  <c r="D2103" i="1"/>
  <c r="D2099" i="1"/>
  <c r="D2095" i="1"/>
  <c r="D2091" i="1"/>
  <c r="D3282" i="1"/>
  <c r="D3224" i="1"/>
  <c r="D3184" i="1"/>
  <c r="D3092" i="1"/>
  <c r="D3015" i="1"/>
  <c r="D2980" i="1"/>
  <c r="D2915" i="1"/>
  <c r="D2882" i="1"/>
  <c r="D2843" i="1"/>
  <c r="D2795" i="1"/>
  <c r="D3261" i="1"/>
  <c r="D3212" i="1"/>
  <c r="D3189" i="1"/>
  <c r="D3140" i="1"/>
  <c r="D3128" i="1"/>
  <c r="D3098" i="1"/>
  <c r="D3080" i="1"/>
  <c r="D3074" i="1"/>
  <c r="D2927" i="1"/>
  <c r="D2892" i="1"/>
  <c r="D2876" i="1"/>
  <c r="D2854" i="1"/>
  <c r="D2826" i="1"/>
  <c r="D2821" i="1"/>
  <c r="D3376" i="1"/>
  <c r="D3295" i="1"/>
  <c r="D3274" i="1"/>
  <c r="D3347" i="1"/>
  <c r="D3235" i="1"/>
  <c r="D3287" i="1"/>
  <c r="D3266" i="1"/>
  <c r="D3260" i="1"/>
  <c r="D3389" i="1"/>
  <c r="D3300" i="1"/>
  <c r="D3066" i="1"/>
  <c r="D3048" i="1"/>
  <c r="D3042" i="1"/>
  <c r="D3024" i="1"/>
  <c r="D3012" i="1"/>
  <c r="D2948" i="1"/>
  <c r="D2895" i="1"/>
  <c r="D2884" i="1"/>
  <c r="D2879" i="1"/>
  <c r="D2874" i="1"/>
  <c r="D2846" i="1"/>
  <c r="D2818" i="1"/>
  <c r="D2748" i="1"/>
  <c r="D2728" i="1"/>
  <c r="D2714" i="1"/>
  <c r="D2698" i="1"/>
  <c r="D2663" i="1"/>
  <c r="D3423" i="1"/>
  <c r="D3394" i="1"/>
  <c r="D3227" i="1"/>
  <c r="D3221" i="1"/>
  <c r="D3197" i="1"/>
  <c r="D3187" i="1"/>
  <c r="D3162" i="1"/>
  <c r="D3156" i="1"/>
  <c r="D3107" i="1"/>
  <c r="D3083" i="1"/>
  <c r="D3071" i="1"/>
  <c r="D3060" i="1"/>
  <c r="D2983" i="1"/>
  <c r="D2900" i="1"/>
  <c r="D2868" i="1"/>
  <c r="D2840" i="1"/>
  <c r="D2802" i="1"/>
  <c r="D2792" i="1"/>
  <c r="D2787" i="1"/>
  <c r="D2743" i="1"/>
  <c r="D2738" i="1"/>
  <c r="D2718" i="1"/>
  <c r="D2708" i="1"/>
  <c r="D2703" i="1"/>
  <c r="D2688" i="1"/>
  <c r="D2668" i="1"/>
  <c r="D2643" i="1"/>
  <c r="D3144" i="1"/>
  <c r="D2936" i="1"/>
  <c r="D2875" i="1"/>
  <c r="D2823" i="1"/>
  <c r="D2740" i="1"/>
  <c r="D2690" i="1"/>
  <c r="D2680" i="1"/>
  <c r="D2631" i="1"/>
  <c r="D2626" i="1"/>
  <c r="D2610" i="1"/>
  <c r="D2523" i="1"/>
  <c r="D2503" i="1"/>
  <c r="D2488" i="1"/>
  <c r="D2455" i="1"/>
  <c r="D2444" i="1"/>
  <c r="D2435" i="1"/>
  <c r="D2430" i="1"/>
  <c r="D2410" i="1"/>
  <c r="D2395" i="1"/>
  <c r="D2370" i="1"/>
  <c r="D2355" i="1"/>
  <c r="D2340" i="1"/>
  <c r="D2331" i="1"/>
  <c r="D2326" i="1"/>
  <c r="D2268" i="1"/>
  <c r="D2254" i="1"/>
  <c r="D2240" i="1"/>
  <c r="D2212" i="1"/>
  <c r="D2203" i="1"/>
  <c r="D2194" i="1"/>
  <c r="D2181" i="1"/>
  <c r="D2164" i="1"/>
  <c r="D2134" i="1"/>
  <c r="D2117" i="1"/>
  <c r="D2100" i="1"/>
  <c r="D3279" i="1"/>
  <c r="D3198" i="1"/>
  <c r="D3151" i="1"/>
  <c r="D2956" i="1"/>
  <c r="D2842" i="1"/>
  <c r="D2723" i="1"/>
  <c r="D2712" i="1"/>
  <c r="D2695" i="1"/>
  <c r="D2615" i="1"/>
  <c r="D2588" i="1"/>
  <c r="D2558" i="1"/>
  <c r="D2498" i="1"/>
  <c r="D2483" i="1"/>
  <c r="D2474" i="1"/>
  <c r="D2335" i="1"/>
  <c r="D2316" i="1"/>
  <c r="D2287" i="1"/>
  <c r="D2282" i="1"/>
  <c r="D2263" i="1"/>
  <c r="D2226" i="1"/>
  <c r="D2216" i="1"/>
  <c r="D2185" i="1"/>
  <c r="D2168" i="1"/>
  <c r="D2138" i="1"/>
  <c r="D2121" i="1"/>
  <c r="D2104" i="1"/>
  <c r="D2087" i="1"/>
  <c r="D2083" i="1"/>
  <c r="D2079" i="1"/>
  <c r="D2075" i="1"/>
  <c r="D2071" i="1"/>
  <c r="D2067" i="1"/>
  <c r="D2063" i="1"/>
  <c r="D2059" i="1"/>
  <c r="D2055" i="1"/>
  <c r="D2051" i="1"/>
  <c r="D2047" i="1"/>
  <c r="D2043" i="1"/>
  <c r="D2039" i="1"/>
  <c r="D2035" i="1"/>
  <c r="D2031" i="1"/>
  <c r="D2027" i="1"/>
  <c r="D2023" i="1"/>
  <c r="D2019" i="1"/>
  <c r="D2015" i="1"/>
  <c r="D2011" i="1"/>
  <c r="D2007" i="1"/>
  <c r="D2003" i="1"/>
  <c r="D1999" i="1"/>
  <c r="D1995" i="1"/>
  <c r="D1991" i="1"/>
  <c r="D1987" i="1"/>
  <c r="D1983" i="1"/>
  <c r="D1979" i="1"/>
  <c r="D1975" i="1"/>
  <c r="D1971" i="1"/>
  <c r="D1967" i="1"/>
  <c r="D1963" i="1"/>
  <c r="D1959" i="1"/>
  <c r="D1955" i="1"/>
  <c r="D1951" i="1"/>
  <c r="D1947" i="1"/>
  <c r="D1943" i="1"/>
  <c r="D1939" i="1"/>
  <c r="D1935" i="1"/>
  <c r="D1931" i="1"/>
  <c r="D1927" i="1"/>
  <c r="D1923" i="1"/>
  <c r="D1919" i="1"/>
  <c r="D1915" i="1"/>
  <c r="D1911" i="1"/>
  <c r="D1907" i="1"/>
  <c r="D1903" i="1"/>
  <c r="D1899" i="1"/>
  <c r="D1895" i="1"/>
  <c r="D1891" i="1"/>
  <c r="D1887" i="1"/>
  <c r="D1883" i="1"/>
  <c r="D1879" i="1"/>
  <c r="D3381" i="1"/>
  <c r="D3192" i="1"/>
  <c r="D3038" i="1"/>
  <c r="D2996" i="1"/>
  <c r="D2783" i="1"/>
  <c r="D2778" i="1"/>
  <c r="D2578" i="1"/>
  <c r="D2548" i="1"/>
  <c r="D3120" i="1"/>
  <c r="D3079" i="1"/>
  <c r="D2835" i="1"/>
  <c r="D2808" i="1"/>
  <c r="D2750" i="1"/>
  <c r="D2656" i="1"/>
  <c r="D2635" i="1"/>
  <c r="D2620" i="1"/>
  <c r="D3278" i="1"/>
  <c r="D3171" i="1"/>
  <c r="D3030" i="1"/>
  <c r="D3002" i="1"/>
  <c r="D2955" i="1"/>
  <c r="D2847" i="1"/>
  <c r="D2788" i="1"/>
  <c r="D2772" i="1"/>
  <c r="D2755" i="1"/>
  <c r="D2744" i="1"/>
  <c r="D2684" i="1"/>
  <c r="D2630" i="1"/>
  <c r="D2614" i="1"/>
  <c r="D2603" i="1"/>
  <c r="D2598" i="1"/>
  <c r="D2587" i="1"/>
  <c r="D2522" i="1"/>
  <c r="D2502" i="1"/>
  <c r="D2487" i="1"/>
  <c r="D2482" i="1"/>
  <c r="D2463" i="1"/>
  <c r="D2443" i="1"/>
  <c r="D2383" i="1"/>
  <c r="D2354" i="1"/>
  <c r="D2339" i="1"/>
  <c r="D2330" i="1"/>
  <c r="D2315" i="1"/>
  <c r="D2267" i="1"/>
  <c r="D2234" i="1"/>
  <c r="D2220" i="1"/>
  <c r="D2211" i="1"/>
  <c r="D2202" i="1"/>
  <c r="D2180" i="1"/>
  <c r="D2150" i="1"/>
  <c r="D2133" i="1"/>
  <c r="D2116" i="1"/>
  <c r="D3239" i="1"/>
  <c r="D3203" i="1"/>
  <c r="D3308" i="1"/>
  <c r="D3402" i="1"/>
  <c r="D3360" i="1"/>
  <c r="D3228" i="1"/>
  <c r="D3067" i="1"/>
  <c r="D3026" i="1"/>
  <c r="D3152" i="1"/>
  <c r="D3088" i="1"/>
  <c r="D2991" i="1"/>
  <c r="D2943" i="1"/>
  <c r="D3222" i="1"/>
  <c r="D3014" i="1"/>
  <c r="D3007" i="1"/>
  <c r="D2920" i="1"/>
  <c r="D2775" i="1"/>
  <c r="D2726" i="1"/>
  <c r="D2678" i="1"/>
  <c r="D2659" i="1"/>
  <c r="D2624" i="1"/>
  <c r="D2539" i="1"/>
  <c r="D2426" i="1"/>
  <c r="D2415" i="1"/>
  <c r="D2382" i="1"/>
  <c r="D2324" i="1"/>
  <c r="D2278" i="1"/>
  <c r="D2252" i="1"/>
  <c r="D2242" i="1"/>
  <c r="D2232" i="1"/>
  <c r="D2227" i="1"/>
  <c r="D2182" i="1"/>
  <c r="D2140" i="1"/>
  <c r="D2126" i="1"/>
  <c r="D2093" i="1"/>
  <c r="D2080" i="1"/>
  <c r="D2050" i="1"/>
  <c r="D2033" i="1"/>
  <c r="D2016" i="1"/>
  <c r="D1986" i="1"/>
  <c r="D1969" i="1"/>
  <c r="D1952" i="1"/>
  <c r="D1922" i="1"/>
  <c r="D1905" i="1"/>
  <c r="D1888" i="1"/>
  <c r="D3163" i="1"/>
  <c r="D3102" i="1"/>
  <c r="D2984" i="1"/>
  <c r="D2851" i="1"/>
  <c r="D2647" i="1"/>
  <c r="D2582" i="1"/>
  <c r="D2571" i="1"/>
  <c r="D2566" i="1"/>
  <c r="D2511" i="1"/>
  <c r="D2484" i="1"/>
  <c r="D2479" i="1"/>
  <c r="D2392" i="1"/>
  <c r="D2387" i="1"/>
  <c r="D2288" i="1"/>
  <c r="D2177" i="1"/>
  <c r="D2158" i="1"/>
  <c r="D2149" i="1"/>
  <c r="D2102" i="1"/>
  <c r="D2084" i="1"/>
  <c r="D2054" i="1"/>
  <c r="D2037" i="1"/>
  <c r="D2020" i="1"/>
  <c r="D1990" i="1"/>
  <c r="D1973" i="1"/>
  <c r="D1956" i="1"/>
  <c r="D1926" i="1"/>
  <c r="D1909" i="1"/>
  <c r="D1892" i="1"/>
  <c r="D1875" i="1"/>
  <c r="D1871" i="1"/>
  <c r="D1867" i="1"/>
  <c r="D1863" i="1"/>
  <c r="D1859" i="1"/>
  <c r="D1855" i="1"/>
  <c r="D1851" i="1"/>
  <c r="D1847" i="1"/>
  <c r="D1843" i="1"/>
  <c r="D1839" i="1"/>
  <c r="D1835" i="1"/>
  <c r="D1831" i="1"/>
  <c r="D1827" i="1"/>
  <c r="D1823" i="1"/>
  <c r="D1819" i="1"/>
  <c r="D1815" i="1"/>
  <c r="D1811" i="1"/>
  <c r="D1807" i="1"/>
  <c r="D1803" i="1"/>
  <c r="D1799" i="1"/>
  <c r="D1795" i="1"/>
  <c r="D1791" i="1"/>
  <c r="D1787" i="1"/>
  <c r="D1783" i="1"/>
  <c r="D1779" i="1"/>
  <c r="D1775" i="1"/>
  <c r="D1771" i="1"/>
  <c r="D1767" i="1"/>
  <c r="D1763" i="1"/>
  <c r="D1759" i="1"/>
  <c r="D1755" i="1"/>
  <c r="D1751" i="1"/>
  <c r="D1747" i="1"/>
  <c r="D1743" i="1"/>
  <c r="D1739" i="1"/>
  <c r="D1735" i="1"/>
  <c r="D1731" i="1"/>
  <c r="D1727" i="1"/>
  <c r="D1723" i="1"/>
  <c r="D1719" i="1"/>
  <c r="D1715" i="1"/>
  <c r="D1711" i="1"/>
  <c r="D1707" i="1"/>
  <c r="D1703" i="1"/>
  <c r="D1699" i="1"/>
  <c r="D1695" i="1"/>
  <c r="D1691" i="1"/>
  <c r="D1687" i="1"/>
  <c r="D1683" i="1"/>
  <c r="D1679" i="1"/>
  <c r="D1675" i="1"/>
  <c r="D1671" i="1"/>
  <c r="D1667" i="1"/>
  <c r="D1663" i="1"/>
  <c r="D1659" i="1"/>
  <c r="D1655" i="1"/>
  <c r="D1651" i="1"/>
  <c r="D1647" i="1"/>
  <c r="D1643" i="1"/>
  <c r="D1639" i="1"/>
  <c r="D1635" i="1"/>
  <c r="D1631" i="1"/>
  <c r="D1627" i="1"/>
  <c r="D1623" i="1"/>
  <c r="D1619" i="1"/>
  <c r="D1615" i="1"/>
  <c r="D1611" i="1"/>
  <c r="D1607" i="1"/>
  <c r="D1603" i="1"/>
  <c r="D1599" i="1"/>
  <c r="D1595" i="1"/>
  <c r="D1591" i="1"/>
  <c r="D1587" i="1"/>
  <c r="D1583" i="1"/>
  <c r="D1579" i="1"/>
  <c r="D1575" i="1"/>
  <c r="D1571" i="1"/>
  <c r="D1567" i="1"/>
  <c r="D1563" i="1"/>
  <c r="D1559" i="1"/>
  <c r="D1555" i="1"/>
  <c r="D1551" i="1"/>
  <c r="D1547" i="1"/>
  <c r="D1543" i="1"/>
  <c r="D1539" i="1"/>
  <c r="D1535" i="1"/>
  <c r="D1531" i="1"/>
  <c r="D1527" i="1"/>
  <c r="D1523" i="1"/>
  <c r="D1519" i="1"/>
  <c r="D1515" i="1"/>
  <c r="D1511" i="1"/>
  <c r="D1507" i="1"/>
  <c r="D1503" i="1"/>
  <c r="D1499" i="1"/>
  <c r="D1495" i="1"/>
  <c r="D1491" i="1"/>
  <c r="D1487" i="1"/>
  <c r="D1483" i="1"/>
  <c r="D1479" i="1"/>
  <c r="D1475" i="1"/>
  <c r="D1471" i="1"/>
  <c r="D1467" i="1"/>
  <c r="D1463" i="1"/>
  <c r="D1459" i="1"/>
  <c r="D1455" i="1"/>
  <c r="D1451" i="1"/>
  <c r="D1447" i="1"/>
  <c r="D1443" i="1"/>
  <c r="D1439" i="1"/>
  <c r="D1435" i="1"/>
  <c r="D1431" i="1"/>
  <c r="D1427" i="1"/>
  <c r="D1423" i="1"/>
  <c r="D1419" i="1"/>
  <c r="D1415" i="1"/>
  <c r="D1411" i="1"/>
  <c r="D1407" i="1"/>
  <c r="D1403" i="1"/>
  <c r="D1399" i="1"/>
  <c r="D1395" i="1"/>
  <c r="D1391" i="1"/>
  <c r="D1387" i="1"/>
  <c r="D1383" i="1"/>
  <c r="D1379" i="1"/>
  <c r="D1375" i="1"/>
  <c r="D1371" i="1"/>
  <c r="D1367" i="1"/>
  <c r="D1363" i="1"/>
  <c r="D1359" i="1"/>
  <c r="D1355" i="1"/>
  <c r="D1351" i="1"/>
  <c r="D1347" i="1"/>
  <c r="D1343" i="1"/>
  <c r="D1339" i="1"/>
  <c r="D1335" i="1"/>
  <c r="D1331" i="1"/>
  <c r="D1327" i="1"/>
  <c r="D1323" i="1"/>
  <c r="D1319" i="1"/>
  <c r="D1315" i="1"/>
  <c r="D1311" i="1"/>
  <c r="D1307" i="1"/>
  <c r="D1303" i="1"/>
  <c r="D1299" i="1"/>
  <c r="D1295" i="1"/>
  <c r="D1291" i="1"/>
  <c r="D1287" i="1"/>
  <c r="D1283" i="1"/>
  <c r="D1279" i="1"/>
  <c r="D1275" i="1"/>
  <c r="D1271" i="1"/>
  <c r="D1267" i="1"/>
  <c r="D1263" i="1"/>
  <c r="D1259" i="1"/>
  <c r="D1255" i="1"/>
  <c r="D1251" i="1"/>
  <c r="D1247" i="1"/>
  <c r="D1243" i="1"/>
  <c r="D1239" i="1"/>
  <c r="D2836" i="1"/>
  <c r="D2719" i="1"/>
  <c r="D2671" i="1"/>
  <c r="D2550" i="1"/>
  <c r="D2544" i="1"/>
  <c r="D2458" i="1"/>
  <c r="D2436" i="1"/>
  <c r="D3108" i="1"/>
  <c r="D3043" i="1"/>
  <c r="D3020" i="1"/>
  <c r="D2870" i="1"/>
  <c r="D2532" i="1"/>
  <c r="D2494" i="1"/>
  <c r="D2376" i="1"/>
  <c r="D2360" i="1"/>
  <c r="D2344" i="1"/>
  <c r="D2318" i="1"/>
  <c r="D3115" i="1"/>
  <c r="D2932" i="1"/>
  <c r="D2863" i="1"/>
  <c r="D2774" i="1"/>
  <c r="D2731" i="1"/>
  <c r="D2616" i="1"/>
  <c r="D2592" i="1"/>
  <c r="D2560" i="1"/>
  <c r="D2526" i="1"/>
  <c r="D2499" i="1"/>
  <c r="D2446" i="1"/>
  <c r="D2419" i="1"/>
  <c r="D2408" i="1"/>
  <c r="D2402" i="1"/>
  <c r="D2323" i="1"/>
  <c r="D3251" i="1"/>
  <c r="D3176" i="1"/>
  <c r="D2890" i="1"/>
  <c r="D2856" i="1"/>
  <c r="D2694" i="1"/>
  <c r="D2676" i="1"/>
  <c r="D2634" i="1"/>
  <c r="D2622" i="1"/>
  <c r="D2586" i="1"/>
  <c r="D2575" i="1"/>
  <c r="D2570" i="1"/>
  <c r="D2543" i="1"/>
  <c r="D2510" i="1"/>
  <c r="D2472" i="1"/>
  <c r="D2452" i="1"/>
  <c r="D2391" i="1"/>
  <c r="D2386" i="1"/>
  <c r="D3062" i="1"/>
  <c r="D2968" i="1"/>
  <c r="D2938" i="1"/>
  <c r="D2799" i="1"/>
  <c r="D2779" i="1"/>
  <c r="D2736" i="1"/>
  <c r="D2724" i="1"/>
  <c r="D2682" i="1"/>
  <c r="D2515" i="1"/>
  <c r="D2467" i="1"/>
  <c r="D2462" i="1"/>
  <c r="D2440" i="1"/>
  <c r="D2424" i="1"/>
  <c r="D2380" i="1"/>
  <c r="D2375" i="1"/>
  <c r="D2364" i="1"/>
  <c r="D2359" i="1"/>
  <c r="D2338" i="1"/>
  <c r="D2312" i="1"/>
  <c r="D3055" i="1"/>
  <c r="D2896" i="1"/>
  <c r="D2699" i="1"/>
  <c r="D2639" i="1"/>
  <c r="D2591" i="1"/>
  <c r="D2580" i="1"/>
  <c r="D2520" i="1"/>
  <c r="D2418" i="1"/>
  <c r="D2396" i="1"/>
  <c r="D2988" i="1"/>
  <c r="D2974" i="1"/>
  <c r="D2960" i="1"/>
  <c r="D2930" i="1"/>
  <c r="D3202" i="1"/>
  <c r="D3188" i="1"/>
  <c r="D3032" i="1"/>
  <c r="D3194" i="1"/>
  <c r="D3119" i="1"/>
  <c r="D2979" i="1"/>
  <c r="D2859" i="1"/>
  <c r="D2831" i="1"/>
  <c r="D2759" i="1"/>
  <c r="D2567" i="1"/>
  <c r="D2562" i="1"/>
  <c r="D2480" i="1"/>
  <c r="D2475" i="1"/>
  <c r="D2470" i="1"/>
  <c r="D2460" i="1"/>
  <c r="D2422" i="1"/>
  <c r="D2279" i="1"/>
  <c r="D2223" i="1"/>
  <c r="D2218" i="1"/>
  <c r="D3193" i="1"/>
  <c r="D3103" i="1"/>
  <c r="D2715" i="1"/>
  <c r="D2654" i="1"/>
  <c r="D2648" i="1"/>
  <c r="D2594" i="1"/>
  <c r="D2534" i="1"/>
  <c r="D2518" i="1"/>
  <c r="D2507" i="1"/>
  <c r="D2454" i="1"/>
  <c r="D2432" i="1"/>
  <c r="D2399" i="1"/>
  <c r="D2299" i="1"/>
  <c r="D2258" i="1"/>
  <c r="D2248" i="1"/>
  <c r="D2192" i="1"/>
  <c r="D2136" i="1"/>
  <c r="D2644" i="1"/>
  <c r="D2438" i="1"/>
  <c r="D2362" i="1"/>
  <c r="D2343" i="1"/>
  <c r="D2336" i="1"/>
  <c r="D2198" i="1"/>
  <c r="D2172" i="1"/>
  <c r="D2162" i="1"/>
  <c r="D2157" i="1"/>
  <c r="D2137" i="1"/>
  <c r="D2060" i="1"/>
  <c r="D2028" i="1"/>
  <c r="D2001" i="1"/>
  <c r="D1992" i="1"/>
  <c r="D1960" i="1"/>
  <c r="D1933" i="1"/>
  <c r="D1924" i="1"/>
  <c r="D1874" i="1"/>
  <c r="D1857" i="1"/>
  <c r="D1840" i="1"/>
  <c r="D1810" i="1"/>
  <c r="D1793" i="1"/>
  <c r="D1776" i="1"/>
  <c r="D1746" i="1"/>
  <c r="D1729" i="1"/>
  <c r="D1712" i="1"/>
  <c r="D1682" i="1"/>
  <c r="D1665" i="1"/>
  <c r="D1648" i="1"/>
  <c r="D1618" i="1"/>
  <c r="D1601" i="1"/>
  <c r="D1584" i="1"/>
  <c r="D1554" i="1"/>
  <c r="D1537" i="1"/>
  <c r="D1520" i="1"/>
  <c r="D1490" i="1"/>
  <c r="D1473" i="1"/>
  <c r="D1456" i="1"/>
  <c r="D1426" i="1"/>
  <c r="D1409" i="1"/>
  <c r="D1392" i="1"/>
  <c r="D1362" i="1"/>
  <c r="D1345" i="1"/>
  <c r="D1328" i="1"/>
  <c r="D1298" i="1"/>
  <c r="D1281" i="1"/>
  <c r="D1264" i="1"/>
  <c r="D2546" i="1"/>
  <c r="D2471" i="1"/>
  <c r="D2276" i="1"/>
  <c r="D2271" i="1"/>
  <c r="D2259" i="1"/>
  <c r="D2231" i="1"/>
  <c r="D2152" i="1"/>
  <c r="D2142" i="1"/>
  <c r="D2106" i="1"/>
  <c r="D2082" i="1"/>
  <c r="D2073" i="1"/>
  <c r="D2046" i="1"/>
  <c r="D2014" i="1"/>
  <c r="D2005" i="1"/>
  <c r="D1978" i="1"/>
  <c r="D1946" i="1"/>
  <c r="D1910" i="1"/>
  <c r="D1901" i="1"/>
  <c r="D1878" i="1"/>
  <c r="D1861" i="1"/>
  <c r="D1844" i="1"/>
  <c r="D1814" i="1"/>
  <c r="D1797" i="1"/>
  <c r="D1780" i="1"/>
  <c r="D1750" i="1"/>
  <c r="D1733" i="1"/>
  <c r="D1716" i="1"/>
  <c r="D1686" i="1"/>
  <c r="D1669" i="1"/>
  <c r="D1652" i="1"/>
  <c r="D1622" i="1"/>
  <c r="D1605" i="1"/>
  <c r="D1588" i="1"/>
  <c r="D1558" i="1"/>
  <c r="D1541" i="1"/>
  <c r="D1524" i="1"/>
  <c r="D1494" i="1"/>
  <c r="D1477" i="1"/>
  <c r="D1460" i="1"/>
  <c r="D1430" i="1"/>
  <c r="D1413" i="1"/>
  <c r="D1396" i="1"/>
  <c r="D1366" i="1"/>
  <c r="D1349" i="1"/>
  <c r="D1332" i="1"/>
  <c r="D1302" i="1"/>
  <c r="D1285" i="1"/>
  <c r="D1268" i="1"/>
  <c r="D1238" i="1"/>
  <c r="D1234" i="1"/>
  <c r="D1230" i="1"/>
  <c r="D1226" i="1"/>
  <c r="D1222" i="1"/>
  <c r="D1218" i="1"/>
  <c r="D1214" i="1"/>
  <c r="D1210" i="1"/>
  <c r="D1206" i="1"/>
  <c r="D1202" i="1"/>
  <c r="D1198" i="1"/>
  <c r="D1194" i="1"/>
  <c r="D1190" i="1"/>
  <c r="D1186" i="1"/>
  <c r="D1182" i="1"/>
  <c r="D1178" i="1"/>
  <c r="D1174" i="1"/>
  <c r="D1170" i="1"/>
  <c r="D1166" i="1"/>
  <c r="D1162" i="1"/>
  <c r="D1158" i="1"/>
  <c r="D1154" i="1"/>
  <c r="D1150" i="1"/>
  <c r="D1146" i="1"/>
  <c r="D1142" i="1"/>
  <c r="D1138" i="1"/>
  <c r="D1134" i="1"/>
  <c r="D1130" i="1"/>
  <c r="D1126" i="1"/>
  <c r="D1122" i="1"/>
  <c r="D1118" i="1"/>
  <c r="D1114" i="1"/>
  <c r="D1110" i="1"/>
  <c r="D1106" i="1"/>
  <c r="D1102" i="1"/>
  <c r="D1098" i="1"/>
  <c r="D1094" i="1"/>
  <c r="D1090" i="1"/>
  <c r="D1086" i="1"/>
  <c r="D1082" i="1"/>
  <c r="D1078" i="1"/>
  <c r="D1074" i="1"/>
  <c r="D1070" i="1"/>
  <c r="D1066" i="1"/>
  <c r="D1062" i="1"/>
  <c r="D1058" i="1"/>
  <c r="D1054" i="1"/>
  <c r="D1050" i="1"/>
  <c r="D1046" i="1"/>
  <c r="D1042" i="1"/>
  <c r="D1038" i="1"/>
  <c r="D1034" i="1"/>
  <c r="D1030" i="1"/>
  <c r="D1026" i="1"/>
  <c r="D1022" i="1"/>
  <c r="D1018" i="1"/>
  <c r="D1014" i="1"/>
  <c r="D1010" i="1"/>
  <c r="D1006" i="1"/>
  <c r="D1002" i="1"/>
  <c r="D998" i="1"/>
  <c r="D994" i="1"/>
  <c r="D990" i="1"/>
  <c r="D986" i="1"/>
  <c r="D982" i="1"/>
  <c r="D978" i="1"/>
  <c r="D974" i="1"/>
  <c r="D970" i="1"/>
  <c r="D966" i="1"/>
  <c r="D962" i="1"/>
  <c r="D958" i="1"/>
  <c r="D954" i="1"/>
  <c r="D950" i="1"/>
  <c r="D946" i="1"/>
  <c r="D942" i="1"/>
  <c r="D938" i="1"/>
  <c r="D934" i="1"/>
  <c r="D930" i="1"/>
  <c r="D926" i="1"/>
  <c r="D922" i="1"/>
  <c r="D918" i="1"/>
  <c r="D914" i="1"/>
  <c r="D910" i="1"/>
  <c r="D906" i="1"/>
  <c r="D902" i="1"/>
  <c r="D898" i="1"/>
  <c r="D894" i="1"/>
  <c r="D890" i="1"/>
  <c r="D886" i="1"/>
  <c r="D882" i="1"/>
  <c r="D878" i="1"/>
  <c r="D874" i="1"/>
  <c r="D870" i="1"/>
  <c r="D866" i="1"/>
  <c r="D862" i="1"/>
  <c r="D858" i="1"/>
  <c r="D854" i="1"/>
  <c r="D850" i="1"/>
  <c r="D846" i="1"/>
  <c r="D842" i="1"/>
  <c r="D838" i="1"/>
  <c r="D834" i="1"/>
  <c r="D830" i="1"/>
  <c r="D826" i="1"/>
  <c r="D822" i="1"/>
  <c r="D818" i="1"/>
  <c r="D814" i="1"/>
  <c r="D810" i="1"/>
  <c r="D806" i="1"/>
  <c r="D802" i="1"/>
  <c r="D798" i="1"/>
  <c r="D794" i="1"/>
  <c r="D790" i="1"/>
  <c r="D786" i="1"/>
  <c r="D782" i="1"/>
  <c r="D778" i="1"/>
  <c r="D774" i="1"/>
  <c r="D770" i="1"/>
  <c r="D766" i="1"/>
  <c r="D762" i="1"/>
  <c r="D758" i="1"/>
  <c r="D754" i="1"/>
  <c r="D750" i="1"/>
  <c r="D746" i="1"/>
  <c r="D742" i="1"/>
  <c r="D738" i="1"/>
  <c r="D734" i="1"/>
  <c r="D730" i="1"/>
  <c r="D726" i="1"/>
  <c r="D722" i="1"/>
  <c r="D718" i="1"/>
  <c r="D714" i="1"/>
  <c r="D710" i="1"/>
  <c r="D706" i="1"/>
  <c r="D702" i="1"/>
  <c r="D698" i="1"/>
  <c r="D694" i="1"/>
  <c r="D690" i="1"/>
  <c r="D686" i="1"/>
  <c r="D682" i="1"/>
  <c r="D678" i="1"/>
  <c r="D674" i="1"/>
  <c r="D670" i="1"/>
  <c r="D666" i="1"/>
  <c r="D662" i="1"/>
  <c r="D658" i="1"/>
  <c r="D654" i="1"/>
  <c r="D650" i="1"/>
  <c r="D646" i="1"/>
  <c r="D642" i="1"/>
  <c r="D638" i="1"/>
  <c r="D634" i="1"/>
  <c r="D630" i="1"/>
  <c r="D626" i="1"/>
  <c r="D622" i="1"/>
  <c r="D618" i="1"/>
  <c r="D614" i="1"/>
  <c r="D610" i="1"/>
  <c r="D606" i="1"/>
  <c r="D602" i="1"/>
  <c r="D598" i="1"/>
  <c r="D594" i="1"/>
  <c r="D590" i="1"/>
  <c r="D586" i="1"/>
  <c r="D582" i="1"/>
  <c r="D578" i="1"/>
  <c r="D574" i="1"/>
  <c r="D570" i="1"/>
  <c r="D566" i="1"/>
  <c r="D562" i="1"/>
  <c r="D558" i="1"/>
  <c r="D554" i="1"/>
  <c r="D550" i="1"/>
  <c r="D546" i="1"/>
  <c r="D542" i="1"/>
  <c r="D538" i="1"/>
  <c r="D534" i="1"/>
  <c r="D530" i="1"/>
  <c r="D526" i="1"/>
  <c r="D522" i="1"/>
  <c r="D518" i="1"/>
  <c r="D514" i="1"/>
  <c r="D510" i="1"/>
  <c r="D506" i="1"/>
  <c r="D502" i="1"/>
  <c r="D498" i="1"/>
  <c r="D494" i="1"/>
  <c r="D490" i="1"/>
  <c r="D486" i="1"/>
  <c r="D482" i="1"/>
  <c r="D478" i="1"/>
  <c r="D474" i="1"/>
  <c r="D470" i="1"/>
  <c r="D466" i="1"/>
  <c r="D462" i="1"/>
  <c r="D458" i="1"/>
  <c r="D454" i="1"/>
  <c r="D450" i="1"/>
  <c r="D446" i="1"/>
  <c r="D442" i="1"/>
  <c r="D438" i="1"/>
  <c r="D434" i="1"/>
  <c r="D430" i="1"/>
  <c r="D426" i="1"/>
  <c r="D422" i="1"/>
  <c r="D418" i="1"/>
  <c r="D414" i="1"/>
  <c r="D410" i="1"/>
  <c r="D406" i="1"/>
  <c r="D402" i="1"/>
  <c r="D398" i="1"/>
  <c r="D394" i="1"/>
  <c r="D390" i="1"/>
  <c r="D386" i="1"/>
  <c r="D382" i="1"/>
  <c r="D378" i="1"/>
  <c r="D374" i="1"/>
  <c r="D370" i="1"/>
  <c r="D366" i="1"/>
  <c r="D362" i="1"/>
  <c r="D358" i="1"/>
  <c r="D354" i="1"/>
  <c r="D350" i="1"/>
  <c r="D346" i="1"/>
  <c r="D342" i="1"/>
  <c r="D338" i="1"/>
  <c r="D334" i="1"/>
  <c r="D330" i="1"/>
  <c r="D326" i="1"/>
  <c r="D322" i="1"/>
  <c r="D318" i="1"/>
  <c r="D314" i="1"/>
  <c r="D310" i="1"/>
  <c r="D306" i="1"/>
  <c r="D302" i="1"/>
  <c r="D298" i="1"/>
  <c r="D294" i="1"/>
  <c r="D290" i="1"/>
  <c r="D286" i="1"/>
  <c r="D282" i="1"/>
  <c r="D278" i="1"/>
  <c r="D274" i="1"/>
  <c r="D270" i="1"/>
  <c r="D266" i="1"/>
  <c r="D262" i="1"/>
  <c r="D258" i="1"/>
  <c r="D254" i="1"/>
  <c r="D250" i="1"/>
  <c r="D246" i="1"/>
  <c r="D242" i="1"/>
  <c r="D238" i="1"/>
  <c r="D234" i="1"/>
  <c r="D230" i="1"/>
  <c r="D226" i="1"/>
  <c r="D222" i="1"/>
  <c r="D218" i="1"/>
  <c r="D214" i="1"/>
  <c r="D210" i="1"/>
  <c r="D206" i="1"/>
  <c r="D202" i="1"/>
  <c r="D198" i="1"/>
  <c r="D194" i="1"/>
  <c r="D190" i="1"/>
  <c r="D186" i="1"/>
  <c r="D182" i="1"/>
  <c r="D178" i="1"/>
  <c r="D174" i="1"/>
  <c r="D170" i="1"/>
  <c r="D166" i="1"/>
  <c r="D162" i="1"/>
  <c r="D158" i="1"/>
  <c r="D154" i="1"/>
  <c r="D150" i="1"/>
  <c r="D146" i="1"/>
  <c r="D142" i="1"/>
  <c r="D138" i="1"/>
  <c r="D134" i="1"/>
  <c r="D130" i="1"/>
  <c r="D126" i="1"/>
  <c r="D122" i="1"/>
  <c r="D118" i="1"/>
  <c r="D114" i="1"/>
  <c r="D2771" i="1"/>
  <c r="D2600" i="1"/>
  <c r="D2552" i="1"/>
  <c r="D2490" i="1"/>
  <c r="D2416" i="1"/>
  <c r="D2236" i="1"/>
  <c r="D2214" i="1"/>
  <c r="D2176" i="1"/>
  <c r="D2166" i="1"/>
  <c r="D2101" i="1"/>
  <c r="D2064" i="1"/>
  <c r="D2041" i="1"/>
  <c r="D2032" i="1"/>
  <c r="D1996" i="1"/>
  <c r="D1964" i="1"/>
  <c r="D1937" i="1"/>
  <c r="D1928" i="1"/>
  <c r="D1896" i="1"/>
  <c r="D1865" i="1"/>
  <c r="D1848" i="1"/>
  <c r="D1818" i="1"/>
  <c r="D1801" i="1"/>
  <c r="D1784" i="1"/>
  <c r="D1754" i="1"/>
  <c r="D1737" i="1"/>
  <c r="D1720" i="1"/>
  <c r="D1690" i="1"/>
  <c r="D1673" i="1"/>
  <c r="D1656" i="1"/>
  <c r="D1626" i="1"/>
  <c r="D1609" i="1"/>
  <c r="D1592" i="1"/>
  <c r="D1562" i="1"/>
  <c r="D1545" i="1"/>
  <c r="D1528" i="1"/>
  <c r="D2650" i="1"/>
  <c r="D2579" i="1"/>
  <c r="D2524" i="1"/>
  <c r="D2423" i="1"/>
  <c r="D2374" i="1"/>
  <c r="D2304" i="1"/>
  <c r="D2298" i="1"/>
  <c r="D2219" i="1"/>
  <c r="D2186" i="1"/>
  <c r="D2096" i="1"/>
  <c r="D2086" i="1"/>
  <c r="D2077" i="1"/>
  <c r="D2068" i="1"/>
  <c r="D2018" i="1"/>
  <c r="D2009" i="1"/>
  <c r="D1982" i="1"/>
  <c r="D1950" i="1"/>
  <c r="D1941" i="1"/>
  <c r="D1914" i="1"/>
  <c r="D1882" i="1"/>
  <c r="D1869" i="1"/>
  <c r="D1852" i="1"/>
  <c r="D1822" i="1"/>
  <c r="D1805" i="1"/>
  <c r="D1788" i="1"/>
  <c r="D1758" i="1"/>
  <c r="D1741" i="1"/>
  <c r="D1724" i="1"/>
  <c r="D1694" i="1"/>
  <c r="D1677" i="1"/>
  <c r="D1660" i="1"/>
  <c r="D1630" i="1"/>
  <c r="D1613" i="1"/>
  <c r="D1596" i="1"/>
  <c r="D1566" i="1"/>
  <c r="D1549" i="1"/>
  <c r="D1532" i="1"/>
  <c r="D2530" i="1"/>
  <c r="D2476" i="1"/>
  <c r="D2450" i="1"/>
  <c r="D2348" i="1"/>
  <c r="D2292" i="1"/>
  <c r="D2224" i="1"/>
  <c r="D2161" i="1"/>
  <c r="D2156" i="1"/>
  <c r="D2146" i="1"/>
  <c r="D2141" i="1"/>
  <c r="D2125" i="1"/>
  <c r="D2045" i="1"/>
  <c r="D2036" i="1"/>
  <c r="D2000" i="1"/>
  <c r="D1977" i="1"/>
  <c r="D1968" i="1"/>
  <c r="D1932" i="1"/>
  <c r="D1900" i="1"/>
  <c r="D1873" i="1"/>
  <c r="D1856" i="1"/>
  <c r="D1826" i="1"/>
  <c r="D1809" i="1"/>
  <c r="D1792" i="1"/>
  <c r="D1762" i="1"/>
  <c r="D1745" i="1"/>
  <c r="D1728" i="1"/>
  <c r="D1698" i="1"/>
  <c r="D1681" i="1"/>
  <c r="D1664" i="1"/>
  <c r="D1634" i="1"/>
  <c r="D1617" i="1"/>
  <c r="D1600" i="1"/>
  <c r="D1570" i="1"/>
  <c r="D1553" i="1"/>
  <c r="D1536" i="1"/>
  <c r="D2770" i="1"/>
  <c r="D2686" i="1"/>
  <c r="D2551" i="1"/>
  <c r="D2334" i="1"/>
  <c r="D2275" i="1"/>
  <c r="D2270" i="1"/>
  <c r="D2130" i="1"/>
  <c r="D2120" i="1"/>
  <c r="D2110" i="1"/>
  <c r="D2105" i="1"/>
  <c r="D2090" i="1"/>
  <c r="D2081" i="1"/>
  <c r="D2072" i="1"/>
  <c r="D2022" i="1"/>
  <c r="D2013" i="1"/>
  <c r="D2004" i="1"/>
  <c r="D1954" i="1"/>
  <c r="D1945" i="1"/>
  <c r="D1918" i="1"/>
  <c r="D1886" i="1"/>
  <c r="D1877" i="1"/>
  <c r="D1860" i="1"/>
  <c r="D1830" i="1"/>
  <c r="D1813" i="1"/>
  <c r="D1796" i="1"/>
  <c r="D1766" i="1"/>
  <c r="D1749" i="1"/>
  <c r="D1732" i="1"/>
  <c r="D1702" i="1"/>
  <c r="D1685" i="1"/>
  <c r="D1668" i="1"/>
  <c r="D1638" i="1"/>
  <c r="D1621" i="1"/>
  <c r="D1604" i="1"/>
  <c r="D1574" i="1"/>
  <c r="D1557" i="1"/>
  <c r="D1540" i="1"/>
  <c r="D1510" i="1"/>
  <c r="D2784" i="1"/>
  <c r="D2642" i="1"/>
  <c r="D2584" i="1"/>
  <c r="D2456" i="1"/>
  <c r="D2442" i="1"/>
  <c r="D2428" i="1"/>
  <c r="D2322" i="1"/>
  <c r="D2207" i="1"/>
  <c r="D2170" i="1"/>
  <c r="D2165" i="1"/>
  <c r="D2058" i="1"/>
  <c r="D2049" i="1"/>
  <c r="D2040" i="1"/>
  <c r="D1981" i="1"/>
  <c r="D1972" i="1"/>
  <c r="D1936" i="1"/>
  <c r="D1913" i="1"/>
  <c r="D1904" i="1"/>
  <c r="D1864" i="1"/>
  <c r="D1834" i="1"/>
  <c r="D1817" i="1"/>
  <c r="D1800" i="1"/>
  <c r="D1770" i="1"/>
  <c r="D1753" i="1"/>
  <c r="D1736" i="1"/>
  <c r="D1706" i="1"/>
  <c r="D1689" i="1"/>
  <c r="D1672" i="1"/>
  <c r="D1642" i="1"/>
  <c r="D1625" i="1"/>
  <c r="D1608" i="1"/>
  <c r="D1578" i="1"/>
  <c r="D1561" i="1"/>
  <c r="D1544" i="1"/>
  <c r="D2655" i="1"/>
  <c r="D2612" i="1"/>
  <c r="D2347" i="1"/>
  <c r="D2291" i="1"/>
  <c r="D2280" i="1"/>
  <c r="D2246" i="1"/>
  <c r="D2124" i="1"/>
  <c r="D2085" i="1"/>
  <c r="D2076" i="1"/>
  <c r="D2026" i="1"/>
  <c r="D2017" i="1"/>
  <c r="D2008" i="1"/>
  <c r="D1958" i="1"/>
  <c r="D1949" i="1"/>
  <c r="D1940" i="1"/>
  <c r="D1890" i="1"/>
  <c r="D1881" i="1"/>
  <c r="D1868" i="1"/>
  <c r="D1838" i="1"/>
  <c r="D1821" i="1"/>
  <c r="D1804" i="1"/>
  <c r="D1774" i="1"/>
  <c r="D1757" i="1"/>
  <c r="D1740" i="1"/>
  <c r="D1710" i="1"/>
  <c r="D1693" i="1"/>
  <c r="D1676" i="1"/>
  <c r="D1646" i="1"/>
  <c r="D1629" i="1"/>
  <c r="D1612" i="1"/>
  <c r="D1582" i="1"/>
  <c r="D1565" i="1"/>
  <c r="D1548" i="1"/>
  <c r="D2556" i="1"/>
  <c r="D2372" i="1"/>
  <c r="D2327" i="1"/>
  <c r="D2308" i="1"/>
  <c r="D2302" i="1"/>
  <c r="D2296" i="1"/>
  <c r="D2691" i="1"/>
  <c r="D2535" i="1"/>
  <c r="D2528" i="1"/>
  <c r="D2400" i="1"/>
  <c r="D2358" i="1"/>
  <c r="D2804" i="1"/>
  <c r="D2754" i="1"/>
  <c r="D2596" i="1"/>
  <c r="D2514" i="1"/>
  <c r="D2332" i="1"/>
  <c r="D2307" i="1"/>
  <c r="D2746" i="1"/>
  <c r="D2710" i="1"/>
  <c r="D2667" i="1"/>
  <c r="D2439" i="1"/>
  <c r="D2351" i="1"/>
  <c r="D2300" i="1"/>
  <c r="D2260" i="1"/>
  <c r="D2244" i="1"/>
  <c r="D2238" i="1"/>
  <c r="D2210" i="1"/>
  <c r="D2199" i="1"/>
  <c r="D2173" i="1"/>
  <c r="D2153" i="1"/>
  <c r="D2074" i="1"/>
  <c r="D2038" i="1"/>
  <c r="D2029" i="1"/>
  <c r="D2006" i="1"/>
  <c r="D1970" i="1"/>
  <c r="D1961" i="1"/>
  <c r="D1902" i="1"/>
  <c r="D1893" i="1"/>
  <c r="D1884" i="1"/>
  <c r="D1862" i="1"/>
  <c r="D1845" i="1"/>
  <c r="D1828" i="1"/>
  <c r="D1798" i="1"/>
  <c r="D1781" i="1"/>
  <c r="D1764" i="1"/>
  <c r="D1734" i="1"/>
  <c r="D1717" i="1"/>
  <c r="D1700" i="1"/>
  <c r="D1670" i="1"/>
  <c r="D1653" i="1"/>
  <c r="D1636" i="1"/>
  <c r="D1606" i="1"/>
  <c r="D1589" i="1"/>
  <c r="D1572" i="1"/>
  <c r="D1542" i="1"/>
  <c r="D1525" i="1"/>
  <c r="D1508" i="1"/>
  <c r="D1478" i="1"/>
  <c r="D1461" i="1"/>
  <c r="D1444" i="1"/>
  <c r="D2760" i="1"/>
  <c r="D2716" i="1"/>
  <c r="D2574" i="1"/>
  <c r="D2547" i="1"/>
  <c r="D2466" i="1"/>
  <c r="D2411" i="1"/>
  <c r="D2306" i="1"/>
  <c r="D2272" i="1"/>
  <c r="D2215" i="1"/>
  <c r="D2188" i="1"/>
  <c r="D2148" i="1"/>
  <c r="D2122" i="1"/>
  <c r="D2065" i="1"/>
  <c r="D2056" i="1"/>
  <c r="D2024" i="1"/>
  <c r="D1997" i="1"/>
  <c r="D1988" i="1"/>
  <c r="D1938" i="1"/>
  <c r="D1929" i="1"/>
  <c r="D1920" i="1"/>
  <c r="D1866" i="1"/>
  <c r="D1849" i="1"/>
  <c r="D1832" i="1"/>
  <c r="D1802" i="1"/>
  <c r="D1785" i="1"/>
  <c r="D1768" i="1"/>
  <c r="D1738" i="1"/>
  <c r="D1721" i="1"/>
  <c r="D1704" i="1"/>
  <c r="D1674" i="1"/>
  <c r="D1657" i="1"/>
  <c r="D1640" i="1"/>
  <c r="D1610" i="1"/>
  <c r="D1593" i="1"/>
  <c r="D1576" i="1"/>
  <c r="D1546" i="1"/>
  <c r="D1529" i="1"/>
  <c r="D1512" i="1"/>
  <c r="D1482" i="1"/>
  <c r="D1465" i="1"/>
  <c r="D1448" i="1"/>
  <c r="D1418" i="1"/>
  <c r="D1401" i="1"/>
  <c r="D1384" i="1"/>
  <c r="D2195" i="1"/>
  <c r="D2169" i="1"/>
  <c r="D2053" i="1"/>
  <c r="D1916" i="1"/>
  <c r="D1898" i="1"/>
  <c r="D1782" i="1"/>
  <c r="D1722" i="1"/>
  <c r="D1680" i="1"/>
  <c r="D1644" i="1"/>
  <c r="D1620" i="1"/>
  <c r="D1614" i="1"/>
  <c r="D1470" i="1"/>
  <c r="D1441" i="1"/>
  <c r="D1422" i="1"/>
  <c r="D1417" i="1"/>
  <c r="D1389" i="1"/>
  <c r="D1361" i="1"/>
  <c r="D1352" i="1"/>
  <c r="D1293" i="1"/>
  <c r="D1284" i="1"/>
  <c r="D1248" i="1"/>
  <c r="D1213" i="1"/>
  <c r="D1196" i="1"/>
  <c r="D1179" i="1"/>
  <c r="D1149" i="1"/>
  <c r="D1132" i="1"/>
  <c r="D1115" i="1"/>
  <c r="D1085" i="1"/>
  <c r="D1068" i="1"/>
  <c r="D1051" i="1"/>
  <c r="D1021" i="1"/>
  <c r="D1004" i="1"/>
  <c r="D987" i="1"/>
  <c r="D957" i="1"/>
  <c r="D940" i="1"/>
  <c r="D923" i="1"/>
  <c r="D893" i="1"/>
  <c r="D876" i="1"/>
  <c r="D859" i="1"/>
  <c r="D829" i="1"/>
  <c r="D812" i="1"/>
  <c r="D795" i="1"/>
  <c r="D765" i="1"/>
  <c r="D748" i="1"/>
  <c r="D731" i="1"/>
  <c r="D701" i="1"/>
  <c r="D684" i="1"/>
  <c r="D667" i="1"/>
  <c r="D637" i="1"/>
  <c r="D620" i="1"/>
  <c r="D603" i="1"/>
  <c r="D573" i="1"/>
  <c r="D556" i="1"/>
  <c r="D539" i="1"/>
  <c r="D509" i="1"/>
  <c r="D492" i="1"/>
  <c r="D475" i="1"/>
  <c r="D445" i="1"/>
  <c r="D428" i="1"/>
  <c r="D411" i="1"/>
  <c r="D381" i="1"/>
  <c r="D364" i="1"/>
  <c r="D347" i="1"/>
  <c r="D317" i="1"/>
  <c r="D300" i="1"/>
  <c r="D283" i="1"/>
  <c r="D253" i="1"/>
  <c r="D236" i="1"/>
  <c r="D219" i="1"/>
  <c r="D189" i="1"/>
  <c r="D172" i="1"/>
  <c r="D155" i="1"/>
  <c r="D125" i="1"/>
  <c r="D2314" i="1"/>
  <c r="D1885" i="1"/>
  <c r="D1854" i="1"/>
  <c r="D1842" i="1"/>
  <c r="D1794" i="1"/>
  <c r="D1752" i="1"/>
  <c r="D1692" i="1"/>
  <c r="D1632" i="1"/>
  <c r="D1504" i="1"/>
  <c r="D1489" i="1"/>
  <c r="D1450" i="1"/>
  <c r="D1436" i="1"/>
  <c r="D1398" i="1"/>
  <c r="D1370" i="1"/>
  <c r="D1338" i="1"/>
  <c r="D1329" i="1"/>
  <c r="D1320" i="1"/>
  <c r="D1270" i="1"/>
  <c r="D1261" i="1"/>
  <c r="D1252" i="1"/>
  <c r="D1217" i="1"/>
  <c r="D1200" i="1"/>
  <c r="D1183" i="1"/>
  <c r="D1153" i="1"/>
  <c r="D1136" i="1"/>
  <c r="D1119" i="1"/>
  <c r="D1089" i="1"/>
  <c r="D1072" i="1"/>
  <c r="D1055" i="1"/>
  <c r="D1025" i="1"/>
  <c r="D1008" i="1"/>
  <c r="D991" i="1"/>
  <c r="D961" i="1"/>
  <c r="D944" i="1"/>
  <c r="D927" i="1"/>
  <c r="D897" i="1"/>
  <c r="D880" i="1"/>
  <c r="D863" i="1"/>
  <c r="D833" i="1"/>
  <c r="D816" i="1"/>
  <c r="D799" i="1"/>
  <c r="D769" i="1"/>
  <c r="D752" i="1"/>
  <c r="D735" i="1"/>
  <c r="D705" i="1"/>
  <c r="D688" i="1"/>
  <c r="D671" i="1"/>
  <c r="D641" i="1"/>
  <c r="D624" i="1"/>
  <c r="D607" i="1"/>
  <c r="D577" i="1"/>
  <c r="D560" i="1"/>
  <c r="D543" i="1"/>
  <c r="D513" i="1"/>
  <c r="D496" i="1"/>
  <c r="D479" i="1"/>
  <c r="D449" i="1"/>
  <c r="D432" i="1"/>
  <c r="D415" i="1"/>
  <c r="D385" i="1"/>
  <c r="D368" i="1"/>
  <c r="D351" i="1"/>
  <c r="D321" i="1"/>
  <c r="D304" i="1"/>
  <c r="D287" i="1"/>
  <c r="D257" i="1"/>
  <c r="D240" i="1"/>
  <c r="D223" i="1"/>
  <c r="D193" i="1"/>
  <c r="D176" i="1"/>
  <c r="D159" i="1"/>
  <c r="D2766" i="1"/>
  <c r="D2406" i="1"/>
  <c r="D2352" i="1"/>
  <c r="D2109" i="1"/>
  <c r="D1984" i="1"/>
  <c r="D1966" i="1"/>
  <c r="D1953" i="1"/>
  <c r="D1934" i="1"/>
  <c r="D1921" i="1"/>
  <c r="D1872" i="1"/>
  <c r="D1836" i="1"/>
  <c r="D1812" i="1"/>
  <c r="D1806" i="1"/>
  <c r="D1661" i="1"/>
  <c r="D1637" i="1"/>
  <c r="D1577" i="1"/>
  <c r="D1498" i="1"/>
  <c r="D1484" i="1"/>
  <c r="D1445" i="1"/>
  <c r="D1412" i="1"/>
  <c r="D1356" i="1"/>
  <c r="D1306" i="1"/>
  <c r="D1297" i="1"/>
  <c r="D1288" i="1"/>
  <c r="D1221" i="1"/>
  <c r="D1204" i="1"/>
  <c r="D1187" i="1"/>
  <c r="D1157" i="1"/>
  <c r="D1140" i="1"/>
  <c r="D1123" i="1"/>
  <c r="D1093" i="1"/>
  <c r="D1076" i="1"/>
  <c r="D1059" i="1"/>
  <c r="D1029" i="1"/>
  <c r="D1012" i="1"/>
  <c r="D995" i="1"/>
  <c r="D965" i="1"/>
  <c r="D948" i="1"/>
  <c r="D931" i="1"/>
  <c r="D901" i="1"/>
  <c r="D884" i="1"/>
  <c r="D867" i="1"/>
  <c r="D2256" i="1"/>
  <c r="D2250" i="1"/>
  <c r="D2174" i="1"/>
  <c r="D2154" i="1"/>
  <c r="D2128" i="1"/>
  <c r="D2089" i="1"/>
  <c r="D2070" i="1"/>
  <c r="D2021" i="1"/>
  <c r="D2002" i="1"/>
  <c r="D1897" i="1"/>
  <c r="D1824" i="1"/>
  <c r="D1709" i="1"/>
  <c r="D1697" i="1"/>
  <c r="D1649" i="1"/>
  <c r="D1518" i="1"/>
  <c r="D1513" i="1"/>
  <c r="D1474" i="1"/>
  <c r="D1469" i="1"/>
  <c r="D1464" i="1"/>
  <c r="D1421" i="1"/>
  <c r="D1393" i="1"/>
  <c r="D1374" i="1"/>
  <c r="D1365" i="1"/>
  <c r="D1342" i="1"/>
  <c r="D1333" i="1"/>
  <c r="D1324" i="1"/>
  <c r="D1274" i="1"/>
  <c r="D1265" i="1"/>
  <c r="D1256" i="1"/>
  <c r="D1225" i="1"/>
  <c r="D1208" i="1"/>
  <c r="D1191" i="1"/>
  <c r="D1161" i="1"/>
  <c r="D1144" i="1"/>
  <c r="D1127" i="1"/>
  <c r="D1097" i="1"/>
  <c r="D1080" i="1"/>
  <c r="D1063" i="1"/>
  <c r="D1033" i="1"/>
  <c r="D1016" i="1"/>
  <c r="D999" i="1"/>
  <c r="D969" i="1"/>
  <c r="D952" i="1"/>
  <c r="D935" i="1"/>
  <c r="D905" i="1"/>
  <c r="D888" i="1"/>
  <c r="D871" i="1"/>
  <c r="D2284" i="1"/>
  <c r="D2228" i="1"/>
  <c r="D2114" i="1"/>
  <c r="D2052" i="1"/>
  <c r="D2034" i="1"/>
  <c r="D1989" i="1"/>
  <c r="D1853" i="1"/>
  <c r="D1829" i="1"/>
  <c r="D1769" i="1"/>
  <c r="D1654" i="1"/>
  <c r="D1594" i="1"/>
  <c r="D1552" i="1"/>
  <c r="D1534" i="1"/>
  <c r="D1493" i="1"/>
  <c r="D1454" i="1"/>
  <c r="D1440" i="1"/>
  <c r="D1416" i="1"/>
  <c r="D1402" i="1"/>
  <c r="D1388" i="1"/>
  <c r="D1360" i="1"/>
  <c r="D1310" i="1"/>
  <c r="D1301" i="1"/>
  <c r="D1292" i="1"/>
  <c r="D1242" i="1"/>
  <c r="D1229" i="1"/>
  <c r="D1212" i="1"/>
  <c r="D1195" i="1"/>
  <c r="D1165" i="1"/>
  <c r="D1148" i="1"/>
  <c r="D1131" i="1"/>
  <c r="D1101" i="1"/>
  <c r="D1084" i="1"/>
  <c r="D1067" i="1"/>
  <c r="D1037" i="1"/>
  <c r="D1020" i="1"/>
  <c r="D1003" i="1"/>
  <c r="D973" i="1"/>
  <c r="D956" i="1"/>
  <c r="D939" i="1"/>
  <c r="D909" i="1"/>
  <c r="D892" i="1"/>
  <c r="D875" i="1"/>
  <c r="D2262" i="1"/>
  <c r="D2206" i="1"/>
  <c r="D2200" i="1"/>
  <c r="D2160" i="1"/>
  <c r="D2108" i="1"/>
  <c r="D1965" i="1"/>
  <c r="D1908" i="1"/>
  <c r="D1841" i="1"/>
  <c r="D1726" i="1"/>
  <c r="D1714" i="1"/>
  <c r="D1666" i="1"/>
  <c r="D1624" i="1"/>
  <c r="D1564" i="1"/>
  <c r="D1488" i="1"/>
  <c r="D1449" i="1"/>
  <c r="D1425" i="1"/>
  <c r="D1397" i="1"/>
  <c r="D1369" i="1"/>
  <c r="D1346" i="1"/>
  <c r="D1337" i="1"/>
  <c r="D1278" i="1"/>
  <c r="D1269" i="1"/>
  <c r="D1260" i="1"/>
  <c r="D1233" i="1"/>
  <c r="D1216" i="1"/>
  <c r="D1199" i="1"/>
  <c r="D1169" i="1"/>
  <c r="D1152" i="1"/>
  <c r="D1135" i="1"/>
  <c r="D1105" i="1"/>
  <c r="D1088" i="1"/>
  <c r="D1071" i="1"/>
  <c r="D1041" i="1"/>
  <c r="D1024" i="1"/>
  <c r="D1007" i="1"/>
  <c r="D977" i="1"/>
  <c r="D960" i="1"/>
  <c r="D943" i="1"/>
  <c r="D913" i="1"/>
  <c r="D896" i="1"/>
  <c r="D2638" i="1"/>
  <c r="D2290" i="1"/>
  <c r="D2255" i="1"/>
  <c r="D2094" i="1"/>
  <c r="D2088" i="1"/>
  <c r="D2069" i="1"/>
  <c r="D2057" i="1"/>
  <c r="D1994" i="1"/>
  <c r="D1846" i="1"/>
  <c r="D1786" i="1"/>
  <c r="D1744" i="1"/>
  <c r="D1708" i="1"/>
  <c r="D1684" i="1"/>
  <c r="D1678" i="1"/>
  <c r="D1502" i="1"/>
  <c r="D1497" i="1"/>
  <c r="D1468" i="1"/>
  <c r="D1434" i="1"/>
  <c r="D1406" i="1"/>
  <c r="D1378" i="1"/>
  <c r="D1314" i="1"/>
  <c r="D1305" i="1"/>
  <c r="D1296" i="1"/>
  <c r="D1246" i="1"/>
  <c r="D1237" i="1"/>
  <c r="D1220" i="1"/>
  <c r="D1203" i="1"/>
  <c r="D1173" i="1"/>
  <c r="D1156" i="1"/>
  <c r="D1139" i="1"/>
  <c r="D1109" i="1"/>
  <c r="D1092" i="1"/>
  <c r="D1075" i="1"/>
  <c r="D1045" i="1"/>
  <c r="D1028" i="1"/>
  <c r="D1011" i="1"/>
  <c r="D981" i="1"/>
  <c r="D964" i="1"/>
  <c r="D947" i="1"/>
  <c r="D917" i="1"/>
  <c r="D900" i="1"/>
  <c r="D883" i="1"/>
  <c r="D2519" i="1"/>
  <c r="D2404" i="1"/>
  <c r="D2283" i="1"/>
  <c r="D1976" i="1"/>
  <c r="D1858" i="1"/>
  <c r="D1816" i="1"/>
  <c r="D1756" i="1"/>
  <c r="D1696" i="1"/>
  <c r="D1581" i="1"/>
  <c r="D1569" i="1"/>
  <c r="D1533" i="1"/>
  <c r="D1522" i="1"/>
  <c r="D1517" i="1"/>
  <c r="D1458" i="1"/>
  <c r="D1420" i="1"/>
  <c r="D1382" i="1"/>
  <c r="D1373" i="1"/>
  <c r="D1364" i="1"/>
  <c r="D1350" i="1"/>
  <c r="D1341" i="1"/>
  <c r="D1318" i="1"/>
  <c r="D1282" i="1"/>
  <c r="D1273" i="1"/>
  <c r="D1224" i="1"/>
  <c r="D1207" i="1"/>
  <c r="D1177" i="1"/>
  <c r="D1160" i="1"/>
  <c r="D1143" i="1"/>
  <c r="D1113" i="1"/>
  <c r="D1096" i="1"/>
  <c r="D1079" i="1"/>
  <c r="D1049" i="1"/>
  <c r="D1032" i="1"/>
  <c r="D1015" i="1"/>
  <c r="D985" i="1"/>
  <c r="D968" i="1"/>
  <c r="D951" i="1"/>
  <c r="D921" i="1"/>
  <c r="D904" i="1"/>
  <c r="D887" i="1"/>
  <c r="D2825" i="1"/>
  <c r="D2356" i="1"/>
  <c r="D2145" i="1"/>
  <c r="D2044" i="1"/>
  <c r="D2295" i="1"/>
  <c r="D2178" i="1"/>
  <c r="D2025" i="1"/>
  <c r="D2012" i="1"/>
  <c r="D1993" i="1"/>
  <c r="D2239" i="1"/>
  <c r="D2204" i="1"/>
  <c r="D2184" i="1"/>
  <c r="D2118" i="1"/>
  <c r="D2112" i="1"/>
  <c r="D2030" i="1"/>
  <c r="D1974" i="1"/>
  <c r="D1820" i="1"/>
  <c r="D1760" i="1"/>
  <c r="D1645" i="1"/>
  <c r="D1633" i="1"/>
  <c r="D1585" i="1"/>
  <c r="D1505" i="1"/>
  <c r="D1500" i="1"/>
  <c r="D1466" i="1"/>
  <c r="D1437" i="1"/>
  <c r="D1404" i="1"/>
  <c r="D1330" i="1"/>
  <c r="D1321" i="1"/>
  <c r="D1294" i="1"/>
  <c r="D1262" i="1"/>
  <c r="D1253" i="1"/>
  <c r="D1231" i="1"/>
  <c r="D1201" i="1"/>
  <c r="D1184" i="1"/>
  <c r="D1167" i="1"/>
  <c r="D1137" i="1"/>
  <c r="D1120" i="1"/>
  <c r="D1103" i="1"/>
  <c r="D1073" i="1"/>
  <c r="D1056" i="1"/>
  <c r="D1039" i="1"/>
  <c r="D1009" i="1"/>
  <c r="D992" i="1"/>
  <c r="D975" i="1"/>
  <c r="D945" i="1"/>
  <c r="D928" i="1"/>
  <c r="D911" i="1"/>
  <c r="D881" i="1"/>
  <c r="D864" i="1"/>
  <c r="D847" i="1"/>
  <c r="D817" i="1"/>
  <c r="D800" i="1"/>
  <c r="D783" i="1"/>
  <c r="D2066" i="1"/>
  <c r="D2048" i="1"/>
  <c r="D1985" i="1"/>
  <c r="D1942" i="1"/>
  <c r="D1880" i="1"/>
  <c r="D1789" i="1"/>
  <c r="D1765" i="1"/>
  <c r="D1705" i="1"/>
  <c r="D1590" i="1"/>
  <c r="D1485" i="1"/>
  <c r="D1446" i="1"/>
  <c r="D1432" i="1"/>
  <c r="D1385" i="1"/>
  <c r="D1376" i="1"/>
  <c r="D1357" i="1"/>
  <c r="D1348" i="1"/>
  <c r="D1312" i="1"/>
  <c r="D1289" i="1"/>
  <c r="D1280" i="1"/>
  <c r="D1244" i="1"/>
  <c r="D1235" i="1"/>
  <c r="D1205" i="1"/>
  <c r="D1188" i="1"/>
  <c r="D1171" i="1"/>
  <c r="D1141" i="1"/>
  <c r="D1124" i="1"/>
  <c r="D1107" i="1"/>
  <c r="D1077" i="1"/>
  <c r="D1060" i="1"/>
  <c r="D1043" i="1"/>
  <c r="D1013" i="1"/>
  <c r="D996" i="1"/>
  <c r="D979" i="1"/>
  <c r="D949" i="1"/>
  <c r="D932" i="1"/>
  <c r="D915" i="1"/>
  <c r="D885" i="1"/>
  <c r="D868" i="1"/>
  <c r="D851" i="1"/>
  <c r="D821" i="1"/>
  <c r="D804" i="1"/>
  <c r="D787" i="1"/>
  <c r="D757" i="1"/>
  <c r="D740" i="1"/>
  <c r="D723" i="1"/>
  <c r="D693" i="1"/>
  <c r="D2132" i="1"/>
  <c r="D1889" i="1"/>
  <c r="D1628" i="1"/>
  <c r="D1438" i="1"/>
  <c r="D1400" i="1"/>
  <c r="D1394" i="1"/>
  <c r="D1336" i="1"/>
  <c r="D1129" i="1"/>
  <c r="D1117" i="1"/>
  <c r="D1069" i="1"/>
  <c r="D1027" i="1"/>
  <c r="D967" i="1"/>
  <c r="D907" i="1"/>
  <c r="D877" i="1"/>
  <c r="D841" i="1"/>
  <c r="D827" i="1"/>
  <c r="D788" i="1"/>
  <c r="D764" i="1"/>
  <c r="D736" i="1"/>
  <c r="D708" i="1"/>
  <c r="D680" i="1"/>
  <c r="D657" i="1"/>
  <c r="D621" i="1"/>
  <c r="D612" i="1"/>
  <c r="D553" i="1"/>
  <c r="D544" i="1"/>
  <c r="D535" i="1"/>
  <c r="D485" i="1"/>
  <c r="D476" i="1"/>
  <c r="D467" i="1"/>
  <c r="D417" i="1"/>
  <c r="D408" i="1"/>
  <c r="D399" i="1"/>
  <c r="D349" i="1"/>
  <c r="D340" i="1"/>
  <c r="D313" i="1"/>
  <c r="D281" i="1"/>
  <c r="D272" i="1"/>
  <c r="D245" i="1"/>
  <c r="D213" i="1"/>
  <c r="D177" i="1"/>
  <c r="D168" i="1"/>
  <c r="D145" i="1"/>
  <c r="D132" i="1"/>
  <c r="D119" i="1"/>
  <c r="D1825" i="1"/>
  <c r="D1790" i="1"/>
  <c r="D1761" i="1"/>
  <c r="D1662" i="1"/>
  <c r="D1521" i="1"/>
  <c r="D1476" i="1"/>
  <c r="D1381" i="1"/>
  <c r="D1300" i="1"/>
  <c r="D1189" i="1"/>
  <c r="D1147" i="1"/>
  <c r="D1111" i="1"/>
  <c r="D1087" i="1"/>
  <c r="D1081" i="1"/>
  <c r="D936" i="1"/>
  <c r="D912" i="1"/>
  <c r="D836" i="1"/>
  <c r="D807" i="1"/>
  <c r="D773" i="1"/>
  <c r="D745" i="1"/>
  <c r="D717" i="1"/>
  <c r="D689" i="1"/>
  <c r="D675" i="1"/>
  <c r="D648" i="1"/>
  <c r="D639" i="1"/>
  <c r="D589" i="1"/>
  <c r="D580" i="1"/>
  <c r="D571" i="1"/>
  <c r="D521" i="1"/>
  <c r="D512" i="1"/>
  <c r="D503" i="1"/>
  <c r="D453" i="1"/>
  <c r="D444" i="1"/>
  <c r="D435" i="1"/>
  <c r="D376" i="1"/>
  <c r="D367" i="1"/>
  <c r="D331" i="1"/>
  <c r="D308" i="1"/>
  <c r="D299" i="1"/>
  <c r="D263" i="1"/>
  <c r="D231" i="1"/>
  <c r="D204" i="1"/>
  <c r="D195" i="1"/>
  <c r="D163" i="1"/>
  <c r="D123" i="1"/>
  <c r="D110" i="1"/>
  <c r="D106" i="1"/>
  <c r="D102" i="1"/>
  <c r="D98" i="1"/>
  <c r="D94" i="1"/>
  <c r="D90" i="1"/>
  <c r="D86" i="1"/>
  <c r="D82" i="1"/>
  <c r="D78" i="1"/>
  <c r="D74" i="1"/>
  <c r="D70" i="1"/>
  <c r="D66" i="1"/>
  <c r="D62" i="1"/>
  <c r="D58" i="1"/>
  <c r="D54" i="1"/>
  <c r="D50" i="1"/>
  <c r="D46" i="1"/>
  <c r="D42" i="1"/>
  <c r="D38" i="1"/>
  <c r="D34" i="1"/>
  <c r="D30" i="1"/>
  <c r="D26" i="1"/>
  <c r="D22" i="1"/>
  <c r="D18" i="1"/>
  <c r="D14" i="1"/>
  <c r="D10" i="1"/>
  <c r="D6" i="1"/>
  <c r="D2" i="1"/>
  <c r="D1998" i="1"/>
  <c r="D1718" i="1"/>
  <c r="D1641" i="1"/>
  <c r="D1598" i="1"/>
  <c r="D1514" i="1"/>
  <c r="D1501" i="1"/>
  <c r="D1457" i="1"/>
  <c r="D1368" i="1"/>
  <c r="D1219" i="1"/>
  <c r="D1159" i="1"/>
  <c r="D1099" i="1"/>
  <c r="D984" i="1"/>
  <c r="D972" i="1"/>
  <c r="D924" i="1"/>
  <c r="D865" i="1"/>
  <c r="D855" i="1"/>
  <c r="D797" i="1"/>
  <c r="D759" i="1"/>
  <c r="D721" i="1"/>
  <c r="D712" i="1"/>
  <c r="D703" i="1"/>
  <c r="D661" i="1"/>
  <c r="D625" i="1"/>
  <c r="D616" i="1"/>
  <c r="D593" i="1"/>
  <c r="D557" i="1"/>
  <c r="D548" i="1"/>
  <c r="D489" i="1"/>
  <c r="D480" i="1"/>
  <c r="D471" i="1"/>
  <c r="D421" i="1"/>
  <c r="D412" i="1"/>
  <c r="D403" i="1"/>
  <c r="D353" i="1"/>
  <c r="D344" i="1"/>
  <c r="D335" i="1"/>
  <c r="D285" i="1"/>
  <c r="D276" i="1"/>
  <c r="D249" i="1"/>
  <c r="D217" i="1"/>
  <c r="D208" i="1"/>
  <c r="D181" i="1"/>
  <c r="D149" i="1"/>
  <c r="D136" i="1"/>
  <c r="D1930" i="1"/>
  <c r="D1894" i="1"/>
  <c r="D1725" i="1"/>
  <c r="D1526" i="1"/>
  <c r="D1354" i="1"/>
  <c r="D1317" i="1"/>
  <c r="D1286" i="1"/>
  <c r="D1249" i="1"/>
  <c r="D1128" i="1"/>
  <c r="D1104" i="1"/>
  <c r="D1044" i="1"/>
  <c r="D929" i="1"/>
  <c r="D860" i="1"/>
  <c r="D845" i="1"/>
  <c r="D831" i="1"/>
  <c r="D792" i="1"/>
  <c r="D768" i="1"/>
  <c r="D679" i="1"/>
  <c r="D652" i="1"/>
  <c r="D643" i="1"/>
  <c r="D611" i="1"/>
  <c r="D584" i="1"/>
  <c r="D575" i="1"/>
  <c r="D2042" i="1"/>
  <c r="D1837" i="1"/>
  <c r="D1481" i="1"/>
  <c r="D1462" i="1"/>
  <c r="D1405" i="1"/>
  <c r="D1386" i="1"/>
  <c r="D1380" i="1"/>
  <c r="D1254" i="1"/>
  <c r="D1176" i="1"/>
  <c r="D1164" i="1"/>
  <c r="D1116" i="1"/>
  <c r="D1001" i="1"/>
  <c r="D989" i="1"/>
  <c r="D941" i="1"/>
  <c r="D899" i="1"/>
  <c r="D840" i="1"/>
  <c r="D811" i="1"/>
  <c r="D777" i="1"/>
  <c r="D763" i="1"/>
  <c r="D749" i="1"/>
  <c r="D707" i="1"/>
  <c r="D665" i="1"/>
  <c r="D656" i="1"/>
  <c r="D629" i="1"/>
  <c r="D597" i="1"/>
  <c r="D561" i="1"/>
  <c r="D552" i="1"/>
  <c r="D529" i="1"/>
  <c r="D2078" i="1"/>
  <c r="D1597" i="1"/>
  <c r="D1568" i="1"/>
  <c r="D1506" i="1"/>
  <c r="D1424" i="1"/>
  <c r="D1340" i="1"/>
  <c r="D1322" i="1"/>
  <c r="D1272" i="1"/>
  <c r="D1266" i="1"/>
  <c r="D1236" i="1"/>
  <c r="D1121" i="1"/>
  <c r="D1061" i="1"/>
  <c r="D1019" i="1"/>
  <c r="D983" i="1"/>
  <c r="D959" i="1"/>
  <c r="D953" i="1"/>
  <c r="D849" i="1"/>
  <c r="D835" i="1"/>
  <c r="D801" i="1"/>
  <c r="D772" i="1"/>
  <c r="D744" i="1"/>
  <c r="D739" i="1"/>
  <c r="D725" i="1"/>
  <c r="D716" i="1"/>
  <c r="D683" i="1"/>
  <c r="D647" i="1"/>
  <c r="D615" i="1"/>
  <c r="D588" i="1"/>
  <c r="D579" i="1"/>
  <c r="D547" i="1"/>
  <c r="D520" i="1"/>
  <c r="D511" i="1"/>
  <c r="D461" i="1"/>
  <c r="D452" i="1"/>
  <c r="D443" i="1"/>
  <c r="D393" i="1"/>
  <c r="D384" i="1"/>
  <c r="D375" i="1"/>
  <c r="D325" i="1"/>
  <c r="D316" i="1"/>
  <c r="D307" i="1"/>
  <c r="D248" i="1"/>
  <c r="D239" i="1"/>
  <c r="D203" i="1"/>
  <c r="D180" i="1"/>
  <c r="D1944" i="1"/>
  <c r="D1560" i="1"/>
  <c r="D1353" i="1"/>
  <c r="D1334" i="1"/>
  <c r="D1316" i="1"/>
  <c r="D1304" i="1"/>
  <c r="D1193" i="1"/>
  <c r="D1181" i="1"/>
  <c r="D1133" i="1"/>
  <c r="D1091" i="1"/>
  <c r="D1031" i="1"/>
  <c r="D971" i="1"/>
  <c r="D869" i="1"/>
  <c r="D825" i="1"/>
  <c r="D820" i="1"/>
  <c r="D796" i="1"/>
  <c r="D791" i="1"/>
  <c r="D753" i="1"/>
  <c r="D720" i="1"/>
  <c r="D711" i="1"/>
  <c r="D697" i="1"/>
  <c r="D692" i="1"/>
  <c r="D669" i="1"/>
  <c r="D660" i="1"/>
  <c r="D633" i="1"/>
  <c r="D601" i="1"/>
  <c r="D592" i="1"/>
  <c r="D565" i="1"/>
  <c r="D533" i="1"/>
  <c r="D2144" i="1"/>
  <c r="D2129" i="1"/>
  <c r="D2092" i="1"/>
  <c r="D2062" i="1"/>
  <c r="D1850" i="1"/>
  <c r="D1808" i="1"/>
  <c r="D1773" i="1"/>
  <c r="D1688" i="1"/>
  <c r="D1538" i="1"/>
  <c r="D1480" i="1"/>
  <c r="D1442" i="1"/>
  <c r="D1410" i="1"/>
  <c r="D1241" i="1"/>
  <c r="D1211" i="1"/>
  <c r="D1175" i="1"/>
  <c r="D1151" i="1"/>
  <c r="D1145" i="1"/>
  <c r="D1000" i="1"/>
  <c r="D976" i="1"/>
  <c r="D916" i="1"/>
  <c r="D844" i="1"/>
  <c r="D815" i="1"/>
  <c r="D781" i="1"/>
  <c r="D767" i="1"/>
  <c r="D729" i="1"/>
  <c r="D651" i="1"/>
  <c r="D628" i="1"/>
  <c r="D619" i="1"/>
  <c r="D583" i="1"/>
  <c r="D551" i="1"/>
  <c r="D524" i="1"/>
  <c r="D2190" i="1"/>
  <c r="D2113" i="1"/>
  <c r="D2098" i="1"/>
  <c r="D1980" i="1"/>
  <c r="D2378" i="1"/>
  <c r="D2010" i="1"/>
  <c r="D2061" i="1"/>
  <c r="D1957" i="1"/>
  <c r="D1906" i="1"/>
  <c r="D1870" i="1"/>
  <c r="D1772" i="1"/>
  <c r="D2251" i="1"/>
  <c r="D2189" i="1"/>
  <c r="D2097" i="1"/>
  <c r="D1912" i="1"/>
  <c r="D1778" i="1"/>
  <c r="D1658" i="1"/>
  <c r="D1876" i="1"/>
  <c r="D1742" i="1"/>
  <c r="D1586" i="1"/>
  <c r="D1453" i="1"/>
  <c r="D1428" i="1"/>
  <c r="D1408" i="1"/>
  <c r="D1377" i="1"/>
  <c r="D1948" i="1"/>
  <c r="D1550" i="1"/>
  <c r="D1516" i="1"/>
  <c r="D1257" i="1"/>
  <c r="D1245" i="1"/>
  <c r="D1215" i="1"/>
  <c r="D1209" i="1"/>
  <c r="D1064" i="1"/>
  <c r="D1040" i="1"/>
  <c r="D980" i="1"/>
  <c r="D872" i="1"/>
  <c r="D837" i="1"/>
  <c r="D823" i="1"/>
  <c r="D784" i="1"/>
  <c r="D751" i="1"/>
  <c r="D695" i="1"/>
  <c r="D649" i="1"/>
  <c r="D640" i="1"/>
  <c r="D631" i="1"/>
  <c r="D581" i="1"/>
  <c r="D572" i="1"/>
  <c r="D563" i="1"/>
  <c r="D504" i="1"/>
  <c r="D495" i="1"/>
  <c r="D459" i="1"/>
  <c r="D436" i="1"/>
  <c r="D427" i="1"/>
  <c r="D391" i="1"/>
  <c r="D359" i="1"/>
  <c r="D332" i="1"/>
  <c r="D323" i="1"/>
  <c r="D291" i="1"/>
  <c r="D264" i="1"/>
  <c r="D255" i="1"/>
  <c r="D205" i="1"/>
  <c r="D196" i="1"/>
  <c r="D187" i="1"/>
  <c r="D1925" i="1"/>
  <c r="D1833" i="1"/>
  <c r="D1777" i="1"/>
  <c r="D1748" i="1"/>
  <c r="D1650" i="1"/>
  <c r="D1509" i="1"/>
  <c r="D1433" i="1"/>
  <c r="D1414" i="1"/>
  <c r="D1325" i="1"/>
  <c r="D1313" i="1"/>
  <c r="D1227" i="1"/>
  <c r="D1112" i="1"/>
  <c r="D1100" i="1"/>
  <c r="D1052" i="1"/>
  <c r="D937" i="1"/>
  <c r="D925" i="1"/>
  <c r="D813" i="1"/>
  <c r="D808" i="1"/>
  <c r="D803" i="1"/>
  <c r="D760" i="1"/>
  <c r="D732" i="1"/>
  <c r="D713" i="1"/>
  <c r="D704" i="1"/>
  <c r="D676" i="1"/>
  <c r="D617" i="1"/>
  <c r="D608" i="1"/>
  <c r="D599" i="1"/>
  <c r="D549" i="1"/>
  <c r="D540" i="1"/>
  <c r="D531" i="1"/>
  <c r="D481" i="1"/>
  <c r="D472" i="1"/>
  <c r="D463" i="1"/>
  <c r="D413" i="1"/>
  <c r="D404" i="1"/>
  <c r="D377" i="1"/>
  <c r="D345" i="1"/>
  <c r="D336" i="1"/>
  <c r="D309" i="1"/>
  <c r="D277" i="1"/>
  <c r="D241" i="1"/>
  <c r="D232" i="1"/>
  <c r="D209" i="1"/>
  <c r="D173" i="1"/>
  <c r="D164" i="1"/>
  <c r="D137" i="1"/>
  <c r="D115" i="1"/>
  <c r="D1326" i="1"/>
  <c r="D1155" i="1"/>
  <c r="D1125" i="1"/>
  <c r="D1017" i="1"/>
  <c r="D805" i="1"/>
  <c r="D779" i="1"/>
  <c r="D741" i="1"/>
  <c r="D685" i="1"/>
  <c r="D623" i="1"/>
  <c r="D555" i="1"/>
  <c r="D519" i="1"/>
  <c r="D487" i="1"/>
  <c r="D400" i="1"/>
  <c r="D324" i="1"/>
  <c r="D292" i="1"/>
  <c r="D237" i="1"/>
  <c r="D216" i="1"/>
  <c r="D167" i="1"/>
  <c r="D152" i="1"/>
  <c r="D147" i="1"/>
  <c r="D131" i="1"/>
  <c r="D103" i="1"/>
  <c r="D73" i="1"/>
  <c r="D56" i="1"/>
  <c r="D39" i="1"/>
  <c r="D9" i="1"/>
  <c r="D1713" i="1"/>
  <c r="D1276" i="1"/>
  <c r="D1197" i="1"/>
  <c r="D988" i="1"/>
  <c r="D856" i="1"/>
  <c r="D728" i="1"/>
  <c r="D709" i="1"/>
  <c r="D696" i="1"/>
  <c r="D604" i="1"/>
  <c r="D508" i="1"/>
  <c r="D1573" i="1"/>
  <c r="D1429" i="1"/>
  <c r="D1168" i="1"/>
  <c r="D903" i="1"/>
  <c r="D843" i="1"/>
  <c r="D672" i="1"/>
  <c r="D635" i="1"/>
  <c r="D567" i="1"/>
  <c r="D536" i="1"/>
  <c r="D497" i="1"/>
  <c r="D469" i="1"/>
  <c r="D464" i="1"/>
  <c r="D388" i="1"/>
  <c r="D312" i="1"/>
  <c r="D301" i="1"/>
  <c r="D280" i="1"/>
  <c r="D199" i="1"/>
  <c r="D141" i="1"/>
  <c r="D121" i="1"/>
  <c r="D111" i="1"/>
  <c r="D81" i="1"/>
  <c r="D64" i="1"/>
  <c r="D47" i="1"/>
  <c r="D17" i="1"/>
  <c r="D1580" i="1"/>
  <c r="D1496" i="1"/>
  <c r="D1452" i="1"/>
  <c r="D1290" i="1"/>
  <c r="D1240" i="1"/>
  <c r="D1095" i="1"/>
  <c r="D1023" i="1"/>
  <c r="D889" i="1"/>
  <c r="D715" i="1"/>
  <c r="D609" i="1"/>
  <c r="D591" i="1"/>
  <c r="D541" i="1"/>
  <c r="D437" i="1"/>
  <c r="D361" i="1"/>
  <c r="D356" i="1"/>
  <c r="D339" i="1"/>
  <c r="D296" i="1"/>
  <c r="D269" i="1"/>
  <c r="D247" i="1"/>
  <c r="D188" i="1"/>
  <c r="D183" i="1"/>
  <c r="D161" i="1"/>
  <c r="D156" i="1"/>
  <c r="D85" i="1"/>
  <c r="D68" i="1"/>
  <c r="D51" i="1"/>
  <c r="D21" i="1"/>
  <c r="D4" i="1"/>
  <c r="D1917" i="1"/>
  <c r="D1390" i="1"/>
  <c r="D1232" i="1"/>
  <c r="D895" i="1"/>
  <c r="D861" i="1"/>
  <c r="D771" i="1"/>
  <c r="D733" i="1"/>
  <c r="D727" i="1"/>
  <c r="D677" i="1"/>
  <c r="D653" i="1"/>
  <c r="D585" i="1"/>
  <c r="D507" i="1"/>
  <c r="D447" i="1"/>
  <c r="D371" i="1"/>
  <c r="D225" i="1"/>
  <c r="D215" i="1"/>
  <c r="D171" i="1"/>
  <c r="D151" i="1"/>
  <c r="D89" i="1"/>
  <c r="D72" i="1"/>
  <c r="D55" i="1"/>
  <c r="D25" i="1"/>
  <c r="D8" i="1"/>
  <c r="D1556" i="1"/>
  <c r="D1309" i="1"/>
  <c r="D1108" i="1"/>
  <c r="D1065" i="1"/>
  <c r="D993" i="1"/>
  <c r="D848" i="1"/>
  <c r="D659" i="1"/>
  <c r="D596" i="1"/>
  <c r="D523" i="1"/>
  <c r="D491" i="1"/>
  <c r="D431" i="1"/>
  <c r="D333" i="1"/>
  <c r="D328" i="1"/>
  <c r="D311" i="1"/>
  <c r="D252" i="1"/>
  <c r="D235" i="1"/>
  <c r="D220" i="1"/>
  <c r="D140" i="1"/>
  <c r="D135" i="1"/>
  <c r="D93" i="1"/>
  <c r="D76" i="1"/>
  <c r="D59" i="1"/>
  <c r="D29" i="1"/>
  <c r="D12" i="1"/>
  <c r="D1602" i="1"/>
  <c r="D1057" i="1"/>
  <c r="D1036" i="1"/>
  <c r="D908" i="1"/>
  <c r="D828" i="1"/>
  <c r="D789" i="1"/>
  <c r="D528" i="1"/>
  <c r="D517" i="1"/>
  <c r="D501" i="1"/>
  <c r="D468" i="1"/>
  <c r="D420" i="1"/>
  <c r="D409" i="1"/>
  <c r="D392" i="1"/>
  <c r="D387" i="1"/>
  <c r="D355" i="1"/>
  <c r="D295" i="1"/>
  <c r="D279" i="1"/>
  <c r="D268" i="1"/>
  <c r="D120" i="1"/>
  <c r="D97" i="1"/>
  <c r="D80" i="1"/>
  <c r="D63" i="1"/>
  <c r="D33" i="1"/>
  <c r="D16" i="1"/>
  <c r="D1472" i="1"/>
  <c r="D1344" i="1"/>
  <c r="D809" i="1"/>
  <c r="D776" i="1"/>
  <c r="D756" i="1"/>
  <c r="D700" i="1"/>
  <c r="D664" i="1"/>
  <c r="D645" i="1"/>
  <c r="D627" i="1"/>
  <c r="D559" i="1"/>
  <c r="D473" i="1"/>
  <c r="D457" i="1"/>
  <c r="D441" i="1"/>
  <c r="D425" i="1"/>
  <c r="D397" i="1"/>
  <c r="D365" i="1"/>
  <c r="D360" i="1"/>
  <c r="D305" i="1"/>
  <c r="D284" i="1"/>
  <c r="D273" i="1"/>
  <c r="D229" i="1"/>
  <c r="D197" i="1"/>
  <c r="D192" i="1"/>
  <c r="D165" i="1"/>
  <c r="D160" i="1"/>
  <c r="D144" i="1"/>
  <c r="D129" i="1"/>
  <c r="D101" i="1"/>
  <c r="D84" i="1"/>
  <c r="D67" i="1"/>
  <c r="D37" i="1"/>
  <c r="D20" i="1"/>
  <c r="D3" i="1"/>
  <c r="D1180" i="1"/>
  <c r="D853" i="1"/>
  <c r="D719" i="1"/>
  <c r="D484" i="1"/>
  <c r="D343" i="1"/>
  <c r="D327" i="1"/>
  <c r="D289" i="1"/>
  <c r="D224" i="1"/>
  <c r="D175" i="1"/>
  <c r="D124" i="1"/>
  <c r="D105" i="1"/>
  <c r="D88" i="1"/>
  <c r="D71" i="1"/>
  <c r="D41" i="1"/>
  <c r="D24" i="1"/>
  <c r="D7" i="1"/>
  <c r="D1962" i="1"/>
  <c r="D1616" i="1"/>
  <c r="D1486" i="1"/>
  <c r="D1358" i="1"/>
  <c r="D1308" i="1"/>
  <c r="D1258" i="1"/>
  <c r="D1223" i="1"/>
  <c r="D1172" i="1"/>
  <c r="D963" i="1"/>
  <c r="D873" i="1"/>
  <c r="D632" i="1"/>
  <c r="D613" i="1"/>
  <c r="D595" i="1"/>
  <c r="D564" i="1"/>
  <c r="D545" i="1"/>
  <c r="D516" i="1"/>
  <c r="D500" i="1"/>
  <c r="D451" i="1"/>
  <c r="D419" i="1"/>
  <c r="D380" i="1"/>
  <c r="D348" i="1"/>
  <c r="D337" i="1"/>
  <c r="D267" i="1"/>
  <c r="D251" i="1"/>
  <c r="D139" i="1"/>
  <c r="D109" i="1"/>
  <c r="D92" i="1"/>
  <c r="D75" i="1"/>
  <c r="D45" i="1"/>
  <c r="D28" i="1"/>
  <c r="D11" i="1"/>
  <c r="D1530" i="1"/>
  <c r="D1035" i="1"/>
  <c r="D879" i="1"/>
  <c r="D755" i="1"/>
  <c r="D743" i="1"/>
  <c r="D737" i="1"/>
  <c r="D699" i="1"/>
  <c r="D687" i="1"/>
  <c r="D681" i="1"/>
  <c r="D644" i="1"/>
  <c r="D576" i="1"/>
  <c r="D527" i="1"/>
  <c r="D505" i="1"/>
  <c r="D456" i="1"/>
  <c r="D440" i="1"/>
  <c r="D369" i="1"/>
  <c r="D315" i="1"/>
  <c r="D261" i="1"/>
  <c r="D256" i="1"/>
  <c r="D207" i="1"/>
  <c r="D191" i="1"/>
  <c r="D113" i="1"/>
  <c r="D96" i="1"/>
  <c r="D79" i="1"/>
  <c r="D49" i="1"/>
  <c r="D32" i="1"/>
  <c r="D15" i="1"/>
  <c r="D1701" i="1"/>
  <c r="D1372" i="1"/>
  <c r="D1250" i="1"/>
  <c r="D1048" i="1"/>
  <c r="D1005" i="1"/>
  <c r="D920" i="1"/>
  <c r="D839" i="1"/>
  <c r="D775" i="1"/>
  <c r="D724" i="1"/>
  <c r="D663" i="1"/>
  <c r="D600" i="1"/>
  <c r="D483" i="1"/>
  <c r="D429" i="1"/>
  <c r="D424" i="1"/>
  <c r="D407" i="1"/>
  <c r="D396" i="1"/>
  <c r="D320" i="1"/>
  <c r="D244" i="1"/>
  <c r="D233" i="1"/>
  <c r="D228" i="1"/>
  <c r="D212" i="1"/>
  <c r="D169" i="1"/>
  <c r="D143" i="1"/>
  <c r="D133" i="1"/>
  <c r="D128" i="1"/>
  <c r="D100" i="1"/>
  <c r="D83" i="1"/>
  <c r="D53" i="1"/>
  <c r="D36" i="1"/>
  <c r="D19" i="1"/>
  <c r="D955" i="1"/>
  <c r="D852" i="1"/>
  <c r="D832" i="1"/>
  <c r="D793" i="1"/>
  <c r="D761" i="1"/>
  <c r="D668" i="1"/>
  <c r="D569" i="1"/>
  <c r="D532" i="1"/>
  <c r="D515" i="1"/>
  <c r="D499" i="1"/>
  <c r="D401" i="1"/>
  <c r="D379" i="1"/>
  <c r="D303" i="1"/>
  <c r="D293" i="1"/>
  <c r="D288" i="1"/>
  <c r="D271" i="1"/>
  <c r="D201" i="1"/>
  <c r="D185" i="1"/>
  <c r="D153" i="1"/>
  <c r="D148" i="1"/>
  <c r="D104" i="1"/>
  <c r="D1492" i="1"/>
  <c r="D1192" i="1"/>
  <c r="D1185" i="1"/>
  <c r="D997" i="1"/>
  <c r="D1228" i="1"/>
  <c r="D933" i="1"/>
  <c r="D891" i="1"/>
  <c r="D819" i="1"/>
  <c r="D780" i="1"/>
  <c r="D605" i="1"/>
  <c r="D488" i="1"/>
  <c r="D477" i="1"/>
  <c r="D439" i="1"/>
  <c r="D363" i="1"/>
  <c r="D179" i="1"/>
  <c r="D108" i="1"/>
  <c r="D91" i="1"/>
  <c r="D61" i="1"/>
  <c r="D44" i="1"/>
  <c r="D27" i="1"/>
  <c r="D1730" i="1"/>
  <c r="D1277" i="1"/>
  <c r="D1163" i="1"/>
  <c r="D1083" i="1"/>
  <c r="D1047" i="1"/>
  <c r="D919" i="1"/>
  <c r="D857" i="1"/>
  <c r="D673" i="1"/>
  <c r="D655" i="1"/>
  <c r="D587" i="1"/>
  <c r="D537" i="1"/>
  <c r="D493" i="1"/>
  <c r="D465" i="1"/>
  <c r="D460" i="1"/>
  <c r="D455" i="1"/>
  <c r="D423" i="1"/>
  <c r="D395" i="1"/>
  <c r="D373" i="1"/>
  <c r="D352" i="1"/>
  <c r="D341" i="1"/>
  <c r="D265" i="1"/>
  <c r="D260" i="1"/>
  <c r="D243" i="1"/>
  <c r="D227" i="1"/>
  <c r="D127" i="1"/>
  <c r="D117" i="1"/>
  <c r="D112" i="1"/>
  <c r="D95" i="1"/>
  <c r="D65" i="1"/>
  <c r="D48" i="1"/>
  <c r="D31" i="1"/>
  <c r="D13" i="1"/>
  <c r="D259" i="1"/>
  <c r="D87" i="1"/>
  <c r="D824" i="1"/>
  <c r="D785" i="1"/>
  <c r="D691" i="1"/>
  <c r="D636" i="1"/>
  <c r="D275" i="1"/>
  <c r="D116" i="1"/>
  <c r="D40" i="1"/>
  <c r="D5" i="1"/>
  <c r="D416" i="1"/>
  <c r="D297" i="1"/>
  <c r="D221" i="1"/>
  <c r="D184" i="1"/>
  <c r="D60" i="1"/>
  <c r="D525" i="1"/>
  <c r="D372" i="1"/>
  <c r="D1053" i="1"/>
  <c r="D357" i="1"/>
  <c r="D319" i="1"/>
  <c r="D52" i="1"/>
  <c r="D107" i="1"/>
  <c r="D211" i="1"/>
  <c r="D99" i="1"/>
  <c r="D23" i="1"/>
  <c r="D383" i="1"/>
  <c r="D77" i="1"/>
  <c r="D568" i="1"/>
  <c r="D405" i="1"/>
  <c r="D157" i="1"/>
  <c r="D69" i="1"/>
  <c r="D35" i="1"/>
  <c r="D57" i="1"/>
  <c r="D43" i="1"/>
  <c r="D389" i="1"/>
  <c r="D448" i="1"/>
  <c r="D747" i="1"/>
  <c r="D433" i="1"/>
  <c r="D329" i="1"/>
  <c r="D200" i="1"/>
  <c r="G200" i="1" l="1"/>
  <c r="G329" i="1"/>
  <c r="G433" i="1"/>
  <c r="G747" i="1"/>
  <c r="G448" i="1"/>
  <c r="G389" i="1"/>
  <c r="G43" i="1"/>
  <c r="G57" i="1"/>
  <c r="G35" i="1"/>
  <c r="G69" i="1"/>
  <c r="G157" i="1"/>
  <c r="G405" i="1"/>
  <c r="G568" i="1"/>
  <c r="G77" i="1"/>
  <c r="G383" i="1"/>
  <c r="G23" i="1"/>
  <c r="G99" i="1"/>
  <c r="G211" i="1"/>
  <c r="G107" i="1"/>
  <c r="G52" i="1"/>
  <c r="G319" i="1"/>
  <c r="G357" i="1"/>
  <c r="G1053" i="1"/>
  <c r="G372" i="1"/>
  <c r="G525" i="1"/>
  <c r="G60" i="1"/>
  <c r="G184" i="1"/>
  <c r="G221" i="1"/>
  <c r="G297" i="1"/>
  <c r="G416" i="1"/>
  <c r="G5" i="1"/>
  <c r="G40" i="1"/>
  <c r="G116" i="1"/>
  <c r="G275" i="1"/>
  <c r="G636" i="1"/>
  <c r="G691" i="1"/>
  <c r="G785" i="1"/>
  <c r="G824" i="1"/>
  <c r="G87" i="1"/>
  <c r="G259" i="1"/>
  <c r="G13" i="1"/>
  <c r="G31" i="1"/>
  <c r="G48" i="1"/>
  <c r="G65" i="1"/>
  <c r="G95" i="1"/>
  <c r="G112" i="1"/>
  <c r="G117" i="1"/>
  <c r="G127" i="1"/>
  <c r="G227" i="1"/>
  <c r="G243" i="1"/>
  <c r="G260" i="1"/>
  <c r="G265" i="1"/>
  <c r="G341" i="1"/>
  <c r="G352" i="1"/>
  <c r="G373" i="1"/>
  <c r="G395" i="1"/>
  <c r="G423" i="1"/>
  <c r="G455" i="1"/>
  <c r="G460" i="1"/>
  <c r="G465" i="1"/>
  <c r="G493" i="1"/>
  <c r="G537" i="1"/>
  <c r="G587" i="1"/>
  <c r="G655" i="1"/>
  <c r="G673" i="1"/>
  <c r="G857" i="1"/>
  <c r="G919" i="1"/>
  <c r="G1047" i="1"/>
  <c r="G1083" i="1"/>
  <c r="G1163" i="1"/>
  <c r="G1277" i="1"/>
  <c r="G1730" i="1"/>
  <c r="G27" i="1"/>
  <c r="G44" i="1"/>
  <c r="G61" i="1"/>
  <c r="G91" i="1"/>
  <c r="G108" i="1"/>
  <c r="G179" i="1"/>
  <c r="G363" i="1"/>
  <c r="G439" i="1"/>
  <c r="G477" i="1"/>
  <c r="G488" i="1"/>
  <c r="G605" i="1"/>
  <c r="G780" i="1"/>
  <c r="G819" i="1"/>
  <c r="G891" i="1"/>
  <c r="G933" i="1"/>
  <c r="G1228" i="1"/>
  <c r="G997" i="1"/>
  <c r="G1185" i="1"/>
  <c r="G1192" i="1"/>
  <c r="G1492" i="1"/>
  <c r="G104" i="1"/>
  <c r="G148" i="1"/>
  <c r="G153" i="1"/>
  <c r="G185" i="1"/>
  <c r="G201" i="1"/>
  <c r="G271" i="1"/>
  <c r="G288" i="1"/>
  <c r="G293" i="1"/>
  <c r="G303" i="1"/>
  <c r="G379" i="1"/>
  <c r="G401" i="1"/>
  <c r="G499" i="1"/>
  <c r="G515" i="1"/>
  <c r="G532" i="1"/>
  <c r="G569" i="1"/>
  <c r="G668" i="1"/>
  <c r="G761" i="1"/>
  <c r="G793" i="1"/>
  <c r="G832" i="1"/>
  <c r="G852" i="1"/>
  <c r="G955" i="1"/>
  <c r="G19" i="1"/>
  <c r="G36" i="1"/>
  <c r="G53" i="1"/>
  <c r="G83" i="1"/>
  <c r="G100" i="1"/>
  <c r="G128" i="1"/>
  <c r="G133" i="1"/>
  <c r="G143" i="1"/>
  <c r="G169" i="1"/>
  <c r="G212" i="1"/>
  <c r="G228" i="1"/>
  <c r="G233" i="1"/>
  <c r="G244" i="1"/>
  <c r="G320" i="1"/>
  <c r="G396" i="1"/>
  <c r="G407" i="1"/>
  <c r="G424" i="1"/>
  <c r="G429" i="1"/>
  <c r="G483" i="1"/>
  <c r="G600" i="1"/>
  <c r="G663" i="1"/>
  <c r="G724" i="1"/>
  <c r="G775" i="1"/>
  <c r="G839" i="1"/>
  <c r="G920" i="1"/>
  <c r="G1005" i="1"/>
  <c r="G1048" i="1"/>
  <c r="G1250" i="1"/>
  <c r="G1372" i="1"/>
  <c r="G1701" i="1"/>
  <c r="G15" i="1"/>
  <c r="G32" i="1"/>
  <c r="G49" i="1"/>
  <c r="G79" i="1"/>
  <c r="G96" i="1"/>
  <c r="G113" i="1"/>
  <c r="G191" i="1"/>
  <c r="G207" i="1"/>
  <c r="G256" i="1"/>
  <c r="G261" i="1"/>
  <c r="G315" i="1"/>
  <c r="G369" i="1"/>
  <c r="G440" i="1"/>
  <c r="G456" i="1"/>
  <c r="G505" i="1"/>
  <c r="G527" i="1"/>
  <c r="G576" i="1"/>
  <c r="G644" i="1"/>
  <c r="G681" i="1"/>
  <c r="G687" i="1"/>
  <c r="G699" i="1"/>
  <c r="G737" i="1"/>
  <c r="G743" i="1"/>
  <c r="G755" i="1"/>
  <c r="G879" i="1"/>
  <c r="G1035" i="1"/>
  <c r="G1530" i="1"/>
  <c r="G11" i="1"/>
  <c r="G28" i="1"/>
  <c r="G45" i="1"/>
  <c r="G75" i="1"/>
  <c r="G92" i="1"/>
  <c r="G109" i="1"/>
  <c r="G139" i="1"/>
  <c r="G251" i="1"/>
  <c r="G267" i="1"/>
  <c r="G337" i="1"/>
  <c r="G348" i="1"/>
  <c r="G380" i="1"/>
  <c r="G419" i="1"/>
  <c r="G451" i="1"/>
  <c r="G500" i="1"/>
  <c r="G516" i="1"/>
  <c r="G545" i="1"/>
  <c r="G564" i="1"/>
  <c r="G595" i="1"/>
  <c r="G613" i="1"/>
  <c r="G632" i="1"/>
  <c r="G873" i="1"/>
  <c r="G963" i="1"/>
  <c r="G1172" i="1"/>
  <c r="G1223" i="1"/>
  <c r="G1258" i="1"/>
  <c r="G1308" i="1"/>
  <c r="G1358" i="1"/>
  <c r="G1486" i="1"/>
  <c r="G1616" i="1"/>
  <c r="G1962" i="1"/>
  <c r="G7" i="1"/>
  <c r="G24" i="1"/>
  <c r="G41" i="1"/>
  <c r="G71" i="1"/>
  <c r="G88" i="1"/>
  <c r="G105" i="1"/>
  <c r="G124" i="1"/>
  <c r="G175" i="1"/>
  <c r="G224" i="1"/>
  <c r="G289" i="1"/>
  <c r="G327" i="1"/>
  <c r="G343" i="1"/>
  <c r="G484" i="1"/>
  <c r="G719" i="1"/>
  <c r="G853" i="1"/>
  <c r="G1180" i="1"/>
  <c r="G3" i="1"/>
  <c r="G20" i="1"/>
  <c r="G37" i="1"/>
  <c r="G67" i="1"/>
  <c r="G84" i="1"/>
  <c r="G101" i="1"/>
  <c r="G129" i="1"/>
  <c r="G144" i="1"/>
  <c r="G160" i="1"/>
  <c r="G165" i="1"/>
  <c r="G192" i="1"/>
  <c r="G197" i="1"/>
  <c r="G229" i="1"/>
  <c r="G273" i="1"/>
  <c r="G284" i="1"/>
  <c r="G305" i="1"/>
  <c r="G360" i="1"/>
  <c r="G365" i="1"/>
  <c r="G397" i="1"/>
  <c r="G425" i="1"/>
  <c r="G441" i="1"/>
  <c r="G457" i="1"/>
  <c r="G473" i="1"/>
  <c r="G559" i="1"/>
  <c r="G627" i="1"/>
  <c r="G645" i="1"/>
  <c r="G664" i="1"/>
  <c r="G700" i="1"/>
  <c r="G756" i="1"/>
  <c r="G776" i="1"/>
  <c r="G809" i="1"/>
  <c r="G1344" i="1"/>
  <c r="G1472" i="1"/>
  <c r="G16" i="1"/>
  <c r="G33" i="1"/>
  <c r="G63" i="1"/>
  <c r="G80" i="1"/>
  <c r="G97" i="1"/>
  <c r="G120" i="1"/>
  <c r="G268" i="1"/>
  <c r="G279" i="1"/>
  <c r="G295" i="1"/>
  <c r="G355" i="1"/>
  <c r="G387" i="1"/>
  <c r="G392" i="1"/>
  <c r="G409" i="1"/>
  <c r="G420" i="1"/>
  <c r="G468" i="1"/>
  <c r="G501" i="1"/>
  <c r="G517" i="1"/>
  <c r="G528" i="1"/>
  <c r="G789" i="1"/>
  <c r="G828" i="1"/>
  <c r="G908" i="1"/>
  <c r="G1036" i="1"/>
  <c r="G1057" i="1"/>
  <c r="G1602" i="1"/>
  <c r="G12" i="1"/>
  <c r="G29" i="1"/>
  <c r="G59" i="1"/>
  <c r="G76" i="1"/>
  <c r="G93" i="1"/>
  <c r="G135" i="1"/>
  <c r="G140" i="1"/>
  <c r="G220" i="1"/>
  <c r="G235" i="1"/>
  <c r="G252" i="1"/>
  <c r="G311" i="1"/>
  <c r="G328" i="1"/>
  <c r="G333" i="1"/>
  <c r="G431" i="1"/>
  <c r="G491" i="1"/>
  <c r="G523" i="1"/>
  <c r="G596" i="1"/>
  <c r="G659" i="1"/>
  <c r="G848" i="1"/>
  <c r="G993" i="1"/>
  <c r="G1065" i="1"/>
  <c r="G1108" i="1"/>
  <c r="G1309" i="1"/>
  <c r="G1556" i="1"/>
  <c r="G8" i="1"/>
  <c r="G25" i="1"/>
  <c r="G55" i="1"/>
  <c r="G72" i="1"/>
  <c r="G89" i="1"/>
  <c r="G151" i="1"/>
  <c r="G171" i="1"/>
  <c r="G215" i="1"/>
  <c r="G225" i="1"/>
  <c r="G371" i="1"/>
  <c r="G447" i="1"/>
  <c r="G507" i="1"/>
  <c r="G585" i="1"/>
  <c r="G653" i="1"/>
  <c r="G677" i="1"/>
  <c r="G727" i="1"/>
  <c r="G733" i="1"/>
  <c r="G771" i="1"/>
  <c r="G861" i="1"/>
  <c r="G895" i="1"/>
  <c r="G1232" i="1"/>
  <c r="G1390" i="1"/>
  <c r="G1917" i="1"/>
  <c r="G4" i="1"/>
  <c r="G21" i="1"/>
  <c r="G51" i="1"/>
  <c r="G68" i="1"/>
  <c r="G85" i="1"/>
  <c r="G156" i="1"/>
  <c r="G161" i="1"/>
  <c r="G183" i="1"/>
  <c r="G188" i="1"/>
  <c r="G247" i="1"/>
  <c r="G269" i="1"/>
  <c r="G296" i="1"/>
  <c r="G339" i="1"/>
  <c r="G356" i="1"/>
  <c r="G361" i="1"/>
  <c r="G437" i="1"/>
  <c r="G541" i="1"/>
  <c r="G591" i="1"/>
  <c r="G609" i="1"/>
  <c r="G715" i="1"/>
  <c r="G889" i="1"/>
  <c r="G1023" i="1"/>
  <c r="G1095" i="1"/>
  <c r="G1240" i="1"/>
  <c r="G1290" i="1"/>
  <c r="G1452" i="1"/>
  <c r="G1496" i="1"/>
  <c r="G1580" i="1"/>
  <c r="G17" i="1"/>
  <c r="G47" i="1"/>
  <c r="G64" i="1"/>
  <c r="G81" i="1"/>
  <c r="G111" i="1"/>
  <c r="G121" i="1"/>
  <c r="G141" i="1"/>
  <c r="G199" i="1"/>
  <c r="G280" i="1"/>
  <c r="G301" i="1"/>
  <c r="G312" i="1"/>
  <c r="G388" i="1"/>
  <c r="G464" i="1"/>
  <c r="G469" i="1"/>
  <c r="G497" i="1"/>
  <c r="G536" i="1"/>
  <c r="G567" i="1"/>
  <c r="G635" i="1"/>
  <c r="G672" i="1"/>
  <c r="G843" i="1"/>
  <c r="G903" i="1"/>
  <c r="G1168" i="1"/>
  <c r="G1429" i="1"/>
  <c r="G1573" i="1"/>
  <c r="G508" i="1"/>
  <c r="G604" i="1"/>
  <c r="G696" i="1"/>
  <c r="G709" i="1"/>
  <c r="G728" i="1"/>
  <c r="G856" i="1"/>
  <c r="G988" i="1"/>
  <c r="G1197" i="1"/>
  <c r="G1276" i="1"/>
  <c r="G1713" i="1"/>
  <c r="G9" i="1"/>
  <c r="G39" i="1"/>
  <c r="G56" i="1"/>
  <c r="G73" i="1"/>
  <c r="G103" i="1"/>
  <c r="G131" i="1"/>
  <c r="G147" i="1"/>
  <c r="G152" i="1"/>
  <c r="G167" i="1"/>
  <c r="G216" i="1"/>
  <c r="G237" i="1"/>
  <c r="G292" i="1"/>
  <c r="G324" i="1"/>
  <c r="G400" i="1"/>
  <c r="G487" i="1"/>
  <c r="G519" i="1"/>
  <c r="G555" i="1"/>
  <c r="G623" i="1"/>
  <c r="G685" i="1"/>
  <c r="G741" i="1"/>
  <c r="G779" i="1"/>
  <c r="G805" i="1"/>
  <c r="G1017" i="1"/>
  <c r="G1125" i="1"/>
  <c r="G1155" i="1"/>
  <c r="G1326" i="1"/>
  <c r="G115" i="1"/>
  <c r="G137" i="1"/>
  <c r="G164" i="1"/>
  <c r="G173" i="1"/>
  <c r="G209" i="1"/>
  <c r="G232" i="1"/>
  <c r="G241" i="1"/>
  <c r="G277" i="1"/>
  <c r="G309" i="1"/>
  <c r="G336" i="1"/>
  <c r="G345" i="1"/>
  <c r="G377" i="1"/>
  <c r="G404" i="1"/>
  <c r="G413" i="1"/>
  <c r="G463" i="1"/>
  <c r="G472" i="1"/>
  <c r="G481" i="1"/>
  <c r="G531" i="1"/>
  <c r="G540" i="1"/>
  <c r="G549" i="1"/>
  <c r="G599" i="1"/>
  <c r="G608" i="1"/>
  <c r="G617" i="1"/>
  <c r="G676" i="1"/>
  <c r="G704" i="1"/>
  <c r="G713" i="1"/>
  <c r="G732" i="1"/>
  <c r="G760" i="1"/>
  <c r="G803" i="1"/>
  <c r="G808" i="1"/>
  <c r="G813" i="1"/>
  <c r="G925" i="1"/>
  <c r="G937" i="1"/>
  <c r="G1052" i="1"/>
  <c r="G1100" i="1"/>
  <c r="G1112" i="1"/>
  <c r="G1227" i="1"/>
  <c r="G1313" i="1"/>
  <c r="G1325" i="1"/>
  <c r="G1414" i="1"/>
  <c r="G1433" i="1"/>
  <c r="G1509" i="1"/>
  <c r="G1650" i="1"/>
  <c r="G1748" i="1"/>
  <c r="G1777" i="1"/>
  <c r="G1833" i="1"/>
  <c r="G1925" i="1"/>
  <c r="G187" i="1"/>
  <c r="G196" i="1"/>
  <c r="G205" i="1"/>
  <c r="G255" i="1"/>
  <c r="G264" i="1"/>
  <c r="G291" i="1"/>
  <c r="G323" i="1"/>
  <c r="G332" i="1"/>
  <c r="G359" i="1"/>
  <c r="G391" i="1"/>
  <c r="G427" i="1"/>
  <c r="G436" i="1"/>
  <c r="G459" i="1"/>
  <c r="G495" i="1"/>
  <c r="G504" i="1"/>
  <c r="G563" i="1"/>
  <c r="G572" i="1"/>
  <c r="G581" i="1"/>
  <c r="G631" i="1"/>
  <c r="G640" i="1"/>
  <c r="G649" i="1"/>
  <c r="G695" i="1"/>
  <c r="G751" i="1"/>
  <c r="G784" i="1"/>
  <c r="G823" i="1"/>
  <c r="G837" i="1"/>
  <c r="G872" i="1"/>
  <c r="G980" i="1"/>
  <c r="G1040" i="1"/>
  <c r="G1064" i="1"/>
  <c r="G1209" i="1"/>
  <c r="G1215" i="1"/>
  <c r="G1245" i="1"/>
  <c r="G1257" i="1"/>
  <c r="G1516" i="1"/>
  <c r="G1550" i="1"/>
  <c r="G1948" i="1"/>
  <c r="G1377" i="1"/>
  <c r="G1408" i="1"/>
  <c r="G1428" i="1"/>
  <c r="G1453" i="1"/>
  <c r="G1586" i="1"/>
  <c r="G1742" i="1"/>
  <c r="G1876" i="1"/>
  <c r="G1658" i="1"/>
  <c r="G1778" i="1"/>
  <c r="G1912" i="1"/>
  <c r="G2097" i="1"/>
  <c r="G2189" i="1"/>
  <c r="G2251" i="1"/>
  <c r="G1772" i="1"/>
  <c r="G1870" i="1"/>
  <c r="G1906" i="1"/>
  <c r="G1957" i="1"/>
  <c r="G2061" i="1"/>
  <c r="G2010" i="1"/>
  <c r="G2378" i="1"/>
  <c r="G1980" i="1"/>
  <c r="G2098" i="1"/>
  <c r="G2113" i="1"/>
  <c r="G2190" i="1"/>
  <c r="G524" i="1"/>
  <c r="G551" i="1"/>
  <c r="G583" i="1"/>
  <c r="G619" i="1"/>
  <c r="G628" i="1"/>
  <c r="G651" i="1"/>
  <c r="G729" i="1"/>
  <c r="G767" i="1"/>
  <c r="G781" i="1"/>
  <c r="G815" i="1"/>
  <c r="G844" i="1"/>
  <c r="G916" i="1"/>
  <c r="G976" i="1"/>
  <c r="G1000" i="1"/>
  <c r="G1145" i="1"/>
  <c r="G1151" i="1"/>
  <c r="G1175" i="1"/>
  <c r="G1211" i="1"/>
  <c r="G1241" i="1"/>
  <c r="G1410" i="1"/>
  <c r="G1442" i="1"/>
  <c r="G1480" i="1"/>
  <c r="G1538" i="1"/>
  <c r="G1688" i="1"/>
  <c r="G1773" i="1"/>
  <c r="G1808" i="1"/>
  <c r="G1850" i="1"/>
  <c r="G2062" i="1"/>
  <c r="G2092" i="1"/>
  <c r="G2129" i="1"/>
  <c r="G2144" i="1"/>
  <c r="G533" i="1"/>
  <c r="G565" i="1"/>
  <c r="G592" i="1"/>
  <c r="G601" i="1"/>
  <c r="G633" i="1"/>
  <c r="G660" i="1"/>
  <c r="G669" i="1"/>
  <c r="G692" i="1"/>
  <c r="G697" i="1"/>
  <c r="G711" i="1"/>
  <c r="G720" i="1"/>
  <c r="G753" i="1"/>
  <c r="G791" i="1"/>
  <c r="G796" i="1"/>
  <c r="G820" i="1"/>
  <c r="G825" i="1"/>
  <c r="G869" i="1"/>
  <c r="G971" i="1"/>
  <c r="G1031" i="1"/>
  <c r="G1091" i="1"/>
  <c r="G1133" i="1"/>
  <c r="G1181" i="1"/>
  <c r="G1193" i="1"/>
  <c r="G1304" i="1"/>
  <c r="G1316" i="1"/>
  <c r="G1334" i="1"/>
  <c r="G1353" i="1"/>
  <c r="G1560" i="1"/>
  <c r="G1944" i="1"/>
  <c r="G180" i="1"/>
  <c r="G203" i="1"/>
  <c r="G239" i="1"/>
  <c r="G248" i="1"/>
  <c r="G307" i="1"/>
  <c r="G316" i="1"/>
  <c r="G325" i="1"/>
  <c r="G375" i="1"/>
  <c r="G384" i="1"/>
  <c r="G393" i="1"/>
  <c r="G443" i="1"/>
  <c r="G452" i="1"/>
  <c r="G461" i="1"/>
  <c r="G511" i="1"/>
  <c r="G520" i="1"/>
  <c r="G547" i="1"/>
  <c r="G579" i="1"/>
  <c r="G588" i="1"/>
  <c r="G615" i="1"/>
  <c r="G647" i="1"/>
  <c r="G683" i="1"/>
  <c r="G716" i="1"/>
  <c r="G725" i="1"/>
  <c r="G739" i="1"/>
  <c r="G744" i="1"/>
  <c r="G772" i="1"/>
  <c r="G801" i="1"/>
  <c r="G835" i="1"/>
  <c r="G849" i="1"/>
  <c r="G953" i="1"/>
  <c r="G959" i="1"/>
  <c r="G983" i="1"/>
  <c r="G1019" i="1"/>
  <c r="G1061" i="1"/>
  <c r="G1121" i="1"/>
  <c r="G1236" i="1"/>
  <c r="G1266" i="1"/>
  <c r="G1272" i="1"/>
  <c r="G1322" i="1"/>
  <c r="G1340" i="1"/>
  <c r="G1424" i="1"/>
  <c r="G1506" i="1"/>
  <c r="G1568" i="1"/>
  <c r="G1597" i="1"/>
  <c r="G2078" i="1"/>
  <c r="G529" i="1"/>
  <c r="G552" i="1"/>
  <c r="G561" i="1"/>
  <c r="G597" i="1"/>
  <c r="G629" i="1"/>
  <c r="G656" i="1"/>
  <c r="G665" i="1"/>
  <c r="G707" i="1"/>
  <c r="G749" i="1"/>
  <c r="G763" i="1"/>
  <c r="G777" i="1"/>
  <c r="G811" i="1"/>
  <c r="G840" i="1"/>
  <c r="G899" i="1"/>
  <c r="G941" i="1"/>
  <c r="G989" i="1"/>
  <c r="G1001" i="1"/>
  <c r="G1116" i="1"/>
  <c r="G1164" i="1"/>
  <c r="G1176" i="1"/>
  <c r="G1254" i="1"/>
  <c r="G1380" i="1"/>
  <c r="G1386" i="1"/>
  <c r="G1405" i="1"/>
  <c r="G1462" i="1"/>
  <c r="G1481" i="1"/>
  <c r="G1837" i="1"/>
  <c r="G2042" i="1"/>
  <c r="G575" i="1"/>
  <c r="G584" i="1"/>
  <c r="G611" i="1"/>
  <c r="G643" i="1"/>
  <c r="G652" i="1"/>
  <c r="G679" i="1"/>
  <c r="G768" i="1"/>
  <c r="G792" i="1"/>
  <c r="G831" i="1"/>
  <c r="G845" i="1"/>
  <c r="G860" i="1"/>
  <c r="G929" i="1"/>
  <c r="G1044" i="1"/>
  <c r="G1104" i="1"/>
  <c r="G1128" i="1"/>
  <c r="G1249" i="1"/>
  <c r="G1286" i="1"/>
  <c r="G1317" i="1"/>
  <c r="G1354" i="1"/>
  <c r="G1526" i="1"/>
  <c r="G1725" i="1"/>
  <c r="G1894" i="1"/>
  <c r="G1930" i="1"/>
  <c r="G136" i="1"/>
  <c r="G149" i="1"/>
  <c r="G181" i="1"/>
  <c r="G208" i="1"/>
  <c r="G217" i="1"/>
  <c r="G249" i="1"/>
  <c r="G276" i="1"/>
  <c r="G285" i="1"/>
  <c r="G335" i="1"/>
  <c r="G344" i="1"/>
  <c r="G353" i="1"/>
  <c r="G403" i="1"/>
  <c r="G412" i="1"/>
  <c r="G421" i="1"/>
  <c r="G471" i="1"/>
  <c r="G480" i="1"/>
  <c r="G489" i="1"/>
  <c r="G548" i="1"/>
  <c r="G557" i="1"/>
  <c r="G593" i="1"/>
  <c r="G616" i="1"/>
  <c r="G625" i="1"/>
  <c r="G661" i="1"/>
  <c r="G703" i="1"/>
  <c r="G712" i="1"/>
  <c r="G721" i="1"/>
  <c r="G759" i="1"/>
  <c r="G797" i="1"/>
  <c r="G855" i="1"/>
  <c r="G865" i="1"/>
  <c r="G924" i="1"/>
  <c r="G972" i="1"/>
  <c r="G984" i="1"/>
  <c r="G1099" i="1"/>
  <c r="G1159" i="1"/>
  <c r="G1219" i="1"/>
  <c r="G1368" i="1"/>
  <c r="G1457" i="1"/>
  <c r="G1501" i="1"/>
  <c r="G1514" i="1"/>
  <c r="G1598" i="1"/>
  <c r="G1641" i="1"/>
  <c r="G1718" i="1"/>
  <c r="G1998" i="1"/>
  <c r="D3494" i="1"/>
  <c r="G2" i="1"/>
  <c r="G6" i="1"/>
  <c r="G10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23" i="1"/>
  <c r="G163" i="1"/>
  <c r="G195" i="1"/>
  <c r="G204" i="1"/>
  <c r="G231" i="1"/>
  <c r="G263" i="1"/>
  <c r="G299" i="1"/>
  <c r="G308" i="1"/>
  <c r="G331" i="1"/>
  <c r="G367" i="1"/>
  <c r="G376" i="1"/>
  <c r="G435" i="1"/>
  <c r="G444" i="1"/>
  <c r="G453" i="1"/>
  <c r="G503" i="1"/>
  <c r="G512" i="1"/>
  <c r="G521" i="1"/>
  <c r="G571" i="1"/>
  <c r="G580" i="1"/>
  <c r="G589" i="1"/>
  <c r="G639" i="1"/>
  <c r="G648" i="1"/>
  <c r="G675" i="1"/>
  <c r="G689" i="1"/>
  <c r="G717" i="1"/>
  <c r="G745" i="1"/>
  <c r="G773" i="1"/>
  <c r="G807" i="1"/>
  <c r="G836" i="1"/>
  <c r="G912" i="1"/>
  <c r="G936" i="1"/>
  <c r="G1081" i="1"/>
  <c r="G1087" i="1"/>
  <c r="G1111" i="1"/>
  <c r="G1147" i="1"/>
  <c r="G1189" i="1"/>
  <c r="G1300" i="1"/>
  <c r="G1381" i="1"/>
  <c r="G1476" i="1"/>
  <c r="G1521" i="1"/>
  <c r="G1662" i="1"/>
  <c r="G1761" i="1"/>
  <c r="G1790" i="1"/>
  <c r="G1825" i="1"/>
  <c r="G119" i="1"/>
  <c r="G132" i="1"/>
  <c r="G145" i="1"/>
  <c r="G168" i="1"/>
  <c r="G177" i="1"/>
  <c r="G213" i="1"/>
  <c r="G245" i="1"/>
  <c r="G272" i="1"/>
  <c r="G281" i="1"/>
  <c r="G313" i="1"/>
  <c r="G340" i="1"/>
  <c r="G349" i="1"/>
  <c r="G399" i="1"/>
  <c r="G408" i="1"/>
  <c r="G417" i="1"/>
  <c r="G467" i="1"/>
  <c r="G476" i="1"/>
  <c r="G485" i="1"/>
  <c r="G535" i="1"/>
  <c r="G544" i="1"/>
  <c r="G553" i="1"/>
  <c r="G612" i="1"/>
  <c r="G621" i="1"/>
  <c r="G657" i="1"/>
  <c r="G680" i="1"/>
  <c r="G708" i="1"/>
  <c r="G736" i="1"/>
  <c r="G764" i="1"/>
  <c r="G788" i="1"/>
  <c r="G827" i="1"/>
  <c r="G841" i="1"/>
  <c r="G877" i="1"/>
  <c r="G907" i="1"/>
  <c r="G967" i="1"/>
  <c r="G1027" i="1"/>
  <c r="G1069" i="1"/>
  <c r="G1117" i="1"/>
  <c r="G1129" i="1"/>
  <c r="G1336" i="1"/>
  <c r="G1394" i="1"/>
  <c r="G1400" i="1"/>
  <c r="G1438" i="1"/>
  <c r="G1628" i="1"/>
  <c r="G1889" i="1"/>
  <c r="G2132" i="1"/>
  <c r="G693" i="1"/>
  <c r="G723" i="1"/>
  <c r="G740" i="1"/>
  <c r="G757" i="1"/>
  <c r="G787" i="1"/>
  <c r="G804" i="1"/>
  <c r="G821" i="1"/>
  <c r="G851" i="1"/>
  <c r="G868" i="1"/>
  <c r="G885" i="1"/>
  <c r="G915" i="1"/>
  <c r="G932" i="1"/>
  <c r="G949" i="1"/>
  <c r="G979" i="1"/>
  <c r="G996" i="1"/>
  <c r="G1013" i="1"/>
  <c r="G1043" i="1"/>
  <c r="G1060" i="1"/>
  <c r="G1077" i="1"/>
  <c r="G1107" i="1"/>
  <c r="G1124" i="1"/>
  <c r="G1141" i="1"/>
  <c r="G1171" i="1"/>
  <c r="G1188" i="1"/>
  <c r="G1205" i="1"/>
  <c r="G1235" i="1"/>
  <c r="G1244" i="1"/>
  <c r="G1280" i="1"/>
  <c r="G1289" i="1"/>
  <c r="G1312" i="1"/>
  <c r="G1348" i="1"/>
  <c r="G1357" i="1"/>
  <c r="G1376" i="1"/>
  <c r="G1385" i="1"/>
  <c r="G1432" i="1"/>
  <c r="G1446" i="1"/>
  <c r="G1485" i="1"/>
  <c r="G1590" i="1"/>
  <c r="G1705" i="1"/>
  <c r="G1765" i="1"/>
  <c r="G1789" i="1"/>
  <c r="G1880" i="1"/>
  <c r="G1942" i="1"/>
  <c r="G1985" i="1"/>
  <c r="G2048" i="1"/>
  <c r="G2066" i="1"/>
  <c r="G783" i="1"/>
  <c r="G800" i="1"/>
  <c r="G817" i="1"/>
  <c r="G847" i="1"/>
  <c r="G864" i="1"/>
  <c r="G881" i="1"/>
  <c r="G911" i="1"/>
  <c r="G928" i="1"/>
  <c r="G945" i="1"/>
  <c r="G975" i="1"/>
  <c r="G992" i="1"/>
  <c r="G1009" i="1"/>
  <c r="G1039" i="1"/>
  <c r="G1056" i="1"/>
  <c r="G1073" i="1"/>
  <c r="G1103" i="1"/>
  <c r="G1120" i="1"/>
  <c r="G1137" i="1"/>
  <c r="G1167" i="1"/>
  <c r="G1184" i="1"/>
  <c r="G1201" i="1"/>
  <c r="G1231" i="1"/>
  <c r="G1253" i="1"/>
  <c r="G1262" i="1"/>
  <c r="G1294" i="1"/>
  <c r="G1321" i="1"/>
  <c r="G1330" i="1"/>
  <c r="G1404" i="1"/>
  <c r="G1437" i="1"/>
  <c r="G1466" i="1"/>
  <c r="G1500" i="1"/>
  <c r="G1505" i="1"/>
  <c r="G1585" i="1"/>
  <c r="G1633" i="1"/>
  <c r="G1645" i="1"/>
  <c r="G1760" i="1"/>
  <c r="G1820" i="1"/>
  <c r="G1974" i="1"/>
  <c r="G2030" i="1"/>
  <c r="G2112" i="1"/>
  <c r="G2118" i="1"/>
  <c r="G2184" i="1"/>
  <c r="G2204" i="1"/>
  <c r="G2239" i="1"/>
  <c r="G1993" i="1"/>
  <c r="G2012" i="1"/>
  <c r="G2025" i="1"/>
  <c r="G2178" i="1"/>
  <c r="G2295" i="1"/>
  <c r="G2044" i="1"/>
  <c r="G2145" i="1"/>
  <c r="G2356" i="1"/>
  <c r="G2825" i="1"/>
  <c r="G887" i="1"/>
  <c r="G904" i="1"/>
  <c r="G921" i="1"/>
  <c r="G951" i="1"/>
  <c r="G968" i="1"/>
  <c r="G985" i="1"/>
  <c r="G1015" i="1"/>
  <c r="G1032" i="1"/>
  <c r="G1049" i="1"/>
  <c r="G1079" i="1"/>
  <c r="G1096" i="1"/>
  <c r="G1113" i="1"/>
  <c r="G1143" i="1"/>
  <c r="G1160" i="1"/>
  <c r="G1177" i="1"/>
  <c r="G1207" i="1"/>
  <c r="G1224" i="1"/>
  <c r="G1273" i="1"/>
  <c r="G1282" i="1"/>
  <c r="G1318" i="1"/>
  <c r="G1341" i="1"/>
  <c r="G1350" i="1"/>
  <c r="G1364" i="1"/>
  <c r="G1373" i="1"/>
  <c r="G1382" i="1"/>
  <c r="G1420" i="1"/>
  <c r="G1458" i="1"/>
  <c r="G1517" i="1"/>
  <c r="G1522" i="1"/>
  <c r="G1533" i="1"/>
  <c r="G1569" i="1"/>
  <c r="G1581" i="1"/>
  <c r="G1696" i="1"/>
  <c r="G1756" i="1"/>
  <c r="G1816" i="1"/>
  <c r="G1858" i="1"/>
  <c r="G1976" i="1"/>
  <c r="G2283" i="1"/>
  <c r="G2404" i="1"/>
  <c r="G2519" i="1"/>
  <c r="G883" i="1"/>
  <c r="G900" i="1"/>
  <c r="G917" i="1"/>
  <c r="G947" i="1"/>
  <c r="G964" i="1"/>
  <c r="G981" i="1"/>
  <c r="G1011" i="1"/>
  <c r="G1028" i="1"/>
  <c r="G1045" i="1"/>
  <c r="G1075" i="1"/>
  <c r="G1092" i="1"/>
  <c r="G1109" i="1"/>
  <c r="G1139" i="1"/>
  <c r="G1156" i="1"/>
  <c r="G1173" i="1"/>
  <c r="G1203" i="1"/>
  <c r="G1220" i="1"/>
  <c r="G1237" i="1"/>
  <c r="G1246" i="1"/>
  <c r="G1296" i="1"/>
  <c r="G1305" i="1"/>
  <c r="G1314" i="1"/>
  <c r="G1378" i="1"/>
  <c r="G1406" i="1"/>
  <c r="G1434" i="1"/>
  <c r="G1468" i="1"/>
  <c r="G1497" i="1"/>
  <c r="G1502" i="1"/>
  <c r="G1678" i="1"/>
  <c r="G1684" i="1"/>
  <c r="G1708" i="1"/>
  <c r="G1744" i="1"/>
  <c r="G1786" i="1"/>
  <c r="G1846" i="1"/>
  <c r="G1994" i="1"/>
  <c r="G2057" i="1"/>
  <c r="G2069" i="1"/>
  <c r="G2088" i="1"/>
  <c r="G2094" i="1"/>
  <c r="G2255" i="1"/>
  <c r="G2290" i="1"/>
  <c r="G2638" i="1"/>
  <c r="G896" i="1"/>
  <c r="G913" i="1"/>
  <c r="G943" i="1"/>
  <c r="G960" i="1"/>
  <c r="G977" i="1"/>
  <c r="G1007" i="1"/>
  <c r="G1024" i="1"/>
  <c r="G1041" i="1"/>
  <c r="G1071" i="1"/>
  <c r="G1088" i="1"/>
  <c r="G1105" i="1"/>
  <c r="G1135" i="1"/>
  <c r="G1152" i="1"/>
  <c r="G1169" i="1"/>
  <c r="G1199" i="1"/>
  <c r="G1216" i="1"/>
  <c r="G1233" i="1"/>
  <c r="G1260" i="1"/>
  <c r="G1269" i="1"/>
  <c r="G1278" i="1"/>
  <c r="G1337" i="1"/>
  <c r="G1346" i="1"/>
  <c r="G1369" i="1"/>
  <c r="G1397" i="1"/>
  <c r="G1425" i="1"/>
  <c r="G1449" i="1"/>
  <c r="G1488" i="1"/>
  <c r="G1564" i="1"/>
  <c r="G1624" i="1"/>
  <c r="G1666" i="1"/>
  <c r="G1714" i="1"/>
  <c r="G1726" i="1"/>
  <c r="G1841" i="1"/>
  <c r="G1908" i="1"/>
  <c r="G1965" i="1"/>
  <c r="G2108" i="1"/>
  <c r="G2160" i="1"/>
  <c r="G2200" i="1"/>
  <c r="G2206" i="1"/>
  <c r="G2262" i="1"/>
  <c r="G875" i="1"/>
  <c r="G892" i="1"/>
  <c r="G909" i="1"/>
  <c r="G939" i="1"/>
  <c r="G956" i="1"/>
  <c r="G973" i="1"/>
  <c r="G1003" i="1"/>
  <c r="G1020" i="1"/>
  <c r="G1037" i="1"/>
  <c r="G1067" i="1"/>
  <c r="G1084" i="1"/>
  <c r="G1101" i="1"/>
  <c r="G1131" i="1"/>
  <c r="G1148" i="1"/>
  <c r="G1165" i="1"/>
  <c r="G1195" i="1"/>
  <c r="G1212" i="1"/>
  <c r="G1229" i="1"/>
  <c r="G1242" i="1"/>
  <c r="G1292" i="1"/>
  <c r="G1301" i="1"/>
  <c r="G1310" i="1"/>
  <c r="G1360" i="1"/>
  <c r="G1388" i="1"/>
  <c r="G1402" i="1"/>
  <c r="G1416" i="1"/>
  <c r="G1440" i="1"/>
  <c r="G1454" i="1"/>
  <c r="G1493" i="1"/>
  <c r="G1534" i="1"/>
  <c r="G1552" i="1"/>
  <c r="G1594" i="1"/>
  <c r="G1654" i="1"/>
  <c r="G1769" i="1"/>
  <c r="G1829" i="1"/>
  <c r="G1853" i="1"/>
  <c r="G1989" i="1"/>
  <c r="G2034" i="1"/>
  <c r="G2052" i="1"/>
  <c r="G2114" i="1"/>
  <c r="G2228" i="1"/>
  <c r="G2284" i="1"/>
  <c r="G871" i="1"/>
  <c r="G888" i="1"/>
  <c r="G905" i="1"/>
  <c r="G935" i="1"/>
  <c r="G952" i="1"/>
  <c r="G969" i="1"/>
  <c r="G999" i="1"/>
  <c r="G1016" i="1"/>
  <c r="G1033" i="1"/>
  <c r="G1063" i="1"/>
  <c r="G1080" i="1"/>
  <c r="G1097" i="1"/>
  <c r="G1127" i="1"/>
  <c r="G1144" i="1"/>
  <c r="G1161" i="1"/>
  <c r="G1191" i="1"/>
  <c r="G1208" i="1"/>
  <c r="G1225" i="1"/>
  <c r="G1256" i="1"/>
  <c r="G1265" i="1"/>
  <c r="G1274" i="1"/>
  <c r="G1324" i="1"/>
  <c r="G1333" i="1"/>
  <c r="G1342" i="1"/>
  <c r="G1365" i="1"/>
  <c r="G1374" i="1"/>
  <c r="G1393" i="1"/>
  <c r="G1421" i="1"/>
  <c r="G1464" i="1"/>
  <c r="G1469" i="1"/>
  <c r="G1474" i="1"/>
  <c r="G1513" i="1"/>
  <c r="G1518" i="1"/>
  <c r="G1649" i="1"/>
  <c r="G1697" i="1"/>
  <c r="G1709" i="1"/>
  <c r="G1824" i="1"/>
  <c r="G1897" i="1"/>
  <c r="G2002" i="1"/>
  <c r="G2021" i="1"/>
  <c r="G2070" i="1"/>
  <c r="G2089" i="1"/>
  <c r="G2128" i="1"/>
  <c r="G2154" i="1"/>
  <c r="G2174" i="1"/>
  <c r="G2250" i="1"/>
  <c r="G2256" i="1"/>
  <c r="G867" i="1"/>
  <c r="G884" i="1"/>
  <c r="G901" i="1"/>
  <c r="G931" i="1"/>
  <c r="G948" i="1"/>
  <c r="G965" i="1"/>
  <c r="G995" i="1"/>
  <c r="G1012" i="1"/>
  <c r="G1029" i="1"/>
  <c r="G1059" i="1"/>
  <c r="G1076" i="1"/>
  <c r="G1093" i="1"/>
  <c r="G1123" i="1"/>
  <c r="G1140" i="1"/>
  <c r="G1157" i="1"/>
  <c r="G1187" i="1"/>
  <c r="G1204" i="1"/>
  <c r="G1221" i="1"/>
  <c r="G1288" i="1"/>
  <c r="G1297" i="1"/>
  <c r="G1306" i="1"/>
  <c r="G1356" i="1"/>
  <c r="G1412" i="1"/>
  <c r="G1445" i="1"/>
  <c r="G1484" i="1"/>
  <c r="G1498" i="1"/>
  <c r="G1577" i="1"/>
  <c r="G1637" i="1"/>
  <c r="G1661" i="1"/>
  <c r="G1806" i="1"/>
  <c r="G1812" i="1"/>
  <c r="G1836" i="1"/>
  <c r="G1872" i="1"/>
  <c r="G1921" i="1"/>
  <c r="G1934" i="1"/>
  <c r="G1953" i="1"/>
  <c r="G1966" i="1"/>
  <c r="G1984" i="1"/>
  <c r="G2109" i="1"/>
  <c r="G2352" i="1"/>
  <c r="G2406" i="1"/>
  <c r="G2766" i="1"/>
  <c r="G159" i="1"/>
  <c r="G176" i="1"/>
  <c r="G193" i="1"/>
  <c r="G223" i="1"/>
  <c r="G240" i="1"/>
  <c r="G257" i="1"/>
  <c r="G287" i="1"/>
  <c r="G304" i="1"/>
  <c r="G321" i="1"/>
  <c r="G351" i="1"/>
  <c r="G368" i="1"/>
  <c r="G385" i="1"/>
  <c r="G415" i="1"/>
  <c r="G432" i="1"/>
  <c r="G449" i="1"/>
  <c r="G479" i="1"/>
  <c r="G496" i="1"/>
  <c r="G513" i="1"/>
  <c r="G543" i="1"/>
  <c r="G560" i="1"/>
  <c r="G577" i="1"/>
  <c r="G607" i="1"/>
  <c r="G624" i="1"/>
  <c r="G641" i="1"/>
  <c r="G671" i="1"/>
  <c r="G688" i="1"/>
  <c r="G705" i="1"/>
  <c r="G735" i="1"/>
  <c r="G752" i="1"/>
  <c r="G769" i="1"/>
  <c r="G799" i="1"/>
  <c r="G816" i="1"/>
  <c r="G833" i="1"/>
  <c r="G863" i="1"/>
  <c r="G880" i="1"/>
  <c r="G897" i="1"/>
  <c r="G927" i="1"/>
  <c r="G944" i="1"/>
  <c r="G961" i="1"/>
  <c r="G991" i="1"/>
  <c r="G1008" i="1"/>
  <c r="G1025" i="1"/>
  <c r="G1055" i="1"/>
  <c r="G1072" i="1"/>
  <c r="G1089" i="1"/>
  <c r="G1119" i="1"/>
  <c r="G1136" i="1"/>
  <c r="G1153" i="1"/>
  <c r="G1183" i="1"/>
  <c r="G1200" i="1"/>
  <c r="G1217" i="1"/>
  <c r="G1252" i="1"/>
  <c r="G1261" i="1"/>
  <c r="G1270" i="1"/>
  <c r="G1320" i="1"/>
  <c r="G1329" i="1"/>
  <c r="G1338" i="1"/>
  <c r="G1370" i="1"/>
  <c r="G1398" i="1"/>
  <c r="G1436" i="1"/>
  <c r="G1450" i="1"/>
  <c r="G1489" i="1"/>
  <c r="G1504" i="1"/>
  <c r="G1632" i="1"/>
  <c r="G1692" i="1"/>
  <c r="G1752" i="1"/>
  <c r="G1794" i="1"/>
  <c r="G1842" i="1"/>
  <c r="G1854" i="1"/>
  <c r="G1885" i="1"/>
  <c r="G2314" i="1"/>
  <c r="G125" i="1"/>
  <c r="G155" i="1"/>
  <c r="G172" i="1"/>
  <c r="G189" i="1"/>
  <c r="G219" i="1"/>
  <c r="G236" i="1"/>
  <c r="G253" i="1"/>
  <c r="G283" i="1"/>
  <c r="G300" i="1"/>
  <c r="G317" i="1"/>
  <c r="G347" i="1"/>
  <c r="G364" i="1"/>
  <c r="G381" i="1"/>
  <c r="G411" i="1"/>
  <c r="G428" i="1"/>
  <c r="G445" i="1"/>
  <c r="G475" i="1"/>
  <c r="G492" i="1"/>
  <c r="G509" i="1"/>
  <c r="G539" i="1"/>
  <c r="G556" i="1"/>
  <c r="G573" i="1"/>
  <c r="G603" i="1"/>
  <c r="G620" i="1"/>
  <c r="G637" i="1"/>
  <c r="G667" i="1"/>
  <c r="G684" i="1"/>
  <c r="G701" i="1"/>
  <c r="G731" i="1"/>
  <c r="G748" i="1"/>
  <c r="G765" i="1"/>
  <c r="G795" i="1"/>
  <c r="G812" i="1"/>
  <c r="G829" i="1"/>
  <c r="G859" i="1"/>
  <c r="G876" i="1"/>
  <c r="G893" i="1"/>
  <c r="G923" i="1"/>
  <c r="G940" i="1"/>
  <c r="G957" i="1"/>
  <c r="G987" i="1"/>
  <c r="G1004" i="1"/>
  <c r="G1021" i="1"/>
  <c r="G1051" i="1"/>
  <c r="G1068" i="1"/>
  <c r="G1085" i="1"/>
  <c r="G1115" i="1"/>
  <c r="G1132" i="1"/>
  <c r="G1149" i="1"/>
  <c r="G1179" i="1"/>
  <c r="G1196" i="1"/>
  <c r="G1213" i="1"/>
  <c r="G1248" i="1"/>
  <c r="G1284" i="1"/>
  <c r="G1293" i="1"/>
  <c r="G1352" i="1"/>
  <c r="G1361" i="1"/>
  <c r="G1389" i="1"/>
  <c r="G1417" i="1"/>
  <c r="G1422" i="1"/>
  <c r="G1441" i="1"/>
  <c r="G1470" i="1"/>
  <c r="G1614" i="1"/>
  <c r="G1620" i="1"/>
  <c r="G1644" i="1"/>
  <c r="G1680" i="1"/>
  <c r="G1722" i="1"/>
  <c r="G1782" i="1"/>
  <c r="G1898" i="1"/>
  <c r="G1916" i="1"/>
  <c r="G2053" i="1"/>
  <c r="G2169" i="1"/>
  <c r="G2195" i="1"/>
  <c r="G1384" i="1"/>
  <c r="G1401" i="1"/>
  <c r="G1418" i="1"/>
  <c r="G1448" i="1"/>
  <c r="G1465" i="1"/>
  <c r="G1482" i="1"/>
  <c r="G1512" i="1"/>
  <c r="G1529" i="1"/>
  <c r="G1546" i="1"/>
  <c r="G1576" i="1"/>
  <c r="G1593" i="1"/>
  <c r="G1610" i="1"/>
  <c r="G1640" i="1"/>
  <c r="G1657" i="1"/>
  <c r="G1674" i="1"/>
  <c r="G1704" i="1"/>
  <c r="G1721" i="1"/>
  <c r="G1738" i="1"/>
  <c r="G1768" i="1"/>
  <c r="G1785" i="1"/>
  <c r="G1802" i="1"/>
  <c r="G1832" i="1"/>
  <c r="G1849" i="1"/>
  <c r="G1866" i="1"/>
  <c r="G1920" i="1"/>
  <c r="G1929" i="1"/>
  <c r="G1938" i="1"/>
  <c r="G1988" i="1"/>
  <c r="G1997" i="1"/>
  <c r="G2024" i="1"/>
  <c r="G2056" i="1"/>
  <c r="G2065" i="1"/>
  <c r="G2122" i="1"/>
  <c r="G2148" i="1"/>
  <c r="G2188" i="1"/>
  <c r="G2215" i="1"/>
  <c r="G2272" i="1"/>
  <c r="G2306" i="1"/>
  <c r="G2411" i="1"/>
  <c r="G2466" i="1"/>
  <c r="G2547" i="1"/>
  <c r="G2574" i="1"/>
  <c r="G2716" i="1"/>
  <c r="G2760" i="1"/>
  <c r="G1444" i="1"/>
  <c r="G1461" i="1"/>
  <c r="G1478" i="1"/>
  <c r="G1508" i="1"/>
  <c r="G1525" i="1"/>
  <c r="G1542" i="1"/>
  <c r="G1572" i="1"/>
  <c r="G1589" i="1"/>
  <c r="G1606" i="1"/>
  <c r="G1636" i="1"/>
  <c r="G1653" i="1"/>
  <c r="G1670" i="1"/>
  <c r="G1700" i="1"/>
  <c r="G1717" i="1"/>
  <c r="G1734" i="1"/>
  <c r="G1764" i="1"/>
  <c r="G1781" i="1"/>
  <c r="G1798" i="1"/>
  <c r="G1828" i="1"/>
  <c r="G1845" i="1"/>
  <c r="G1862" i="1"/>
  <c r="G1884" i="1"/>
  <c r="G1893" i="1"/>
  <c r="G1902" i="1"/>
  <c r="G1961" i="1"/>
  <c r="G1970" i="1"/>
  <c r="G2006" i="1"/>
  <c r="G2029" i="1"/>
  <c r="G2038" i="1"/>
  <c r="G2074" i="1"/>
  <c r="G2153" i="1"/>
  <c r="G2173" i="1"/>
  <c r="G2199" i="1"/>
  <c r="G2210" i="1"/>
  <c r="G2238" i="1"/>
  <c r="G2244" i="1"/>
  <c r="G2260" i="1"/>
  <c r="G2300" i="1"/>
  <c r="G2351" i="1"/>
  <c r="G2439" i="1"/>
  <c r="G2667" i="1"/>
  <c r="G2710" i="1"/>
  <c r="G2746" i="1"/>
  <c r="G2307" i="1"/>
  <c r="G2332" i="1"/>
  <c r="G2514" i="1"/>
  <c r="G2596" i="1"/>
  <c r="G2754" i="1"/>
  <c r="G2804" i="1"/>
  <c r="G2358" i="1"/>
  <c r="G2400" i="1"/>
  <c r="G2528" i="1"/>
  <c r="G2535" i="1"/>
  <c r="G2691" i="1"/>
  <c r="G2296" i="1"/>
  <c r="G2302" i="1"/>
  <c r="G2308" i="1"/>
  <c r="G2327" i="1"/>
  <c r="G2372" i="1"/>
  <c r="G2556" i="1"/>
  <c r="G1548" i="1"/>
  <c r="G1565" i="1"/>
  <c r="G1582" i="1"/>
  <c r="G1612" i="1"/>
  <c r="G1629" i="1"/>
  <c r="G1646" i="1"/>
  <c r="G1676" i="1"/>
  <c r="G1693" i="1"/>
  <c r="G1710" i="1"/>
  <c r="G1740" i="1"/>
  <c r="G1757" i="1"/>
  <c r="G1774" i="1"/>
  <c r="G1804" i="1"/>
  <c r="G1821" i="1"/>
  <c r="G1838" i="1"/>
  <c r="G1868" i="1"/>
  <c r="G1881" i="1"/>
  <c r="G1890" i="1"/>
  <c r="G1940" i="1"/>
  <c r="G1949" i="1"/>
  <c r="G1958" i="1"/>
  <c r="G2008" i="1"/>
  <c r="G2017" i="1"/>
  <c r="G2026" i="1"/>
  <c r="G2076" i="1"/>
  <c r="G2085" i="1"/>
  <c r="G2124" i="1"/>
  <c r="G2246" i="1"/>
  <c r="G2280" i="1"/>
  <c r="G2291" i="1"/>
  <c r="G2347" i="1"/>
  <c r="G2612" i="1"/>
  <c r="G2655" i="1"/>
  <c r="G1544" i="1"/>
  <c r="G1561" i="1"/>
  <c r="G1578" i="1"/>
  <c r="G1608" i="1"/>
  <c r="G1625" i="1"/>
  <c r="G1642" i="1"/>
  <c r="G1672" i="1"/>
  <c r="G1689" i="1"/>
  <c r="G1706" i="1"/>
  <c r="G1736" i="1"/>
  <c r="G1753" i="1"/>
  <c r="G1770" i="1"/>
  <c r="G1800" i="1"/>
  <c r="G1817" i="1"/>
  <c r="G1834" i="1"/>
  <c r="G1864" i="1"/>
  <c r="G1904" i="1"/>
  <c r="G1913" i="1"/>
  <c r="G1936" i="1"/>
  <c r="G1972" i="1"/>
  <c r="G1981" i="1"/>
  <c r="G2040" i="1"/>
  <c r="G2049" i="1"/>
  <c r="G2058" i="1"/>
  <c r="G2165" i="1"/>
  <c r="G2170" i="1"/>
  <c r="G2207" i="1"/>
  <c r="G2322" i="1"/>
  <c r="G2428" i="1"/>
  <c r="G2442" i="1"/>
  <c r="G2456" i="1"/>
  <c r="G2584" i="1"/>
  <c r="G2642" i="1"/>
  <c r="G2784" i="1"/>
  <c r="G1510" i="1"/>
  <c r="G1540" i="1"/>
  <c r="G1557" i="1"/>
  <c r="G1574" i="1"/>
  <c r="G1604" i="1"/>
  <c r="G1621" i="1"/>
  <c r="G1638" i="1"/>
  <c r="G1668" i="1"/>
  <c r="G1685" i="1"/>
  <c r="G1702" i="1"/>
  <c r="G1732" i="1"/>
  <c r="G1749" i="1"/>
  <c r="G1766" i="1"/>
  <c r="G1796" i="1"/>
  <c r="G1813" i="1"/>
  <c r="G1830" i="1"/>
  <c r="G1860" i="1"/>
  <c r="G1877" i="1"/>
  <c r="G1886" i="1"/>
  <c r="G1918" i="1"/>
  <c r="G1945" i="1"/>
  <c r="G1954" i="1"/>
  <c r="G2004" i="1"/>
  <c r="G2013" i="1"/>
  <c r="G2022" i="1"/>
  <c r="G2072" i="1"/>
  <c r="G2081" i="1"/>
  <c r="G2090" i="1"/>
  <c r="G2105" i="1"/>
  <c r="G2110" i="1"/>
  <c r="G2120" i="1"/>
  <c r="G2130" i="1"/>
  <c r="G2270" i="1"/>
  <c r="G2275" i="1"/>
  <c r="G2334" i="1"/>
  <c r="G2551" i="1"/>
  <c r="G2686" i="1"/>
  <c r="G2770" i="1"/>
  <c r="G1536" i="1"/>
  <c r="G1553" i="1"/>
  <c r="G1570" i="1"/>
  <c r="G1600" i="1"/>
  <c r="G1617" i="1"/>
  <c r="G1634" i="1"/>
  <c r="G1664" i="1"/>
  <c r="G1681" i="1"/>
  <c r="G1698" i="1"/>
  <c r="G1728" i="1"/>
  <c r="G1745" i="1"/>
  <c r="G1762" i="1"/>
  <c r="G1792" i="1"/>
  <c r="G1809" i="1"/>
  <c r="G1826" i="1"/>
  <c r="G1856" i="1"/>
  <c r="G1873" i="1"/>
  <c r="G1900" i="1"/>
  <c r="G1932" i="1"/>
  <c r="G1968" i="1"/>
  <c r="G1977" i="1"/>
  <c r="G2000" i="1"/>
  <c r="G2036" i="1"/>
  <c r="G2045" i="1"/>
  <c r="G2125" i="1"/>
  <c r="G2141" i="1"/>
  <c r="G2146" i="1"/>
  <c r="G2156" i="1"/>
  <c r="G2161" i="1"/>
  <c r="G2224" i="1"/>
  <c r="G2292" i="1"/>
  <c r="G2348" i="1"/>
  <c r="G2450" i="1"/>
  <c r="G2476" i="1"/>
  <c r="G2530" i="1"/>
  <c r="G1532" i="1"/>
  <c r="G1549" i="1"/>
  <c r="G1566" i="1"/>
  <c r="G1596" i="1"/>
  <c r="G1613" i="1"/>
  <c r="G1630" i="1"/>
  <c r="G1660" i="1"/>
  <c r="G1677" i="1"/>
  <c r="G1694" i="1"/>
  <c r="G1724" i="1"/>
  <c r="G1741" i="1"/>
  <c r="G1758" i="1"/>
  <c r="G1788" i="1"/>
  <c r="G1805" i="1"/>
  <c r="G1822" i="1"/>
  <c r="G1852" i="1"/>
  <c r="G1869" i="1"/>
  <c r="G1882" i="1"/>
  <c r="G1914" i="1"/>
  <c r="G1941" i="1"/>
  <c r="G1950" i="1"/>
  <c r="G1982" i="1"/>
  <c r="G2009" i="1"/>
  <c r="G2018" i="1"/>
  <c r="G2068" i="1"/>
  <c r="G2077" i="1"/>
  <c r="G2086" i="1"/>
  <c r="G2096" i="1"/>
  <c r="G2186" i="1"/>
  <c r="G2219" i="1"/>
  <c r="G2298" i="1"/>
  <c r="G2304" i="1"/>
  <c r="G2374" i="1"/>
  <c r="G2423" i="1"/>
  <c r="G2524" i="1"/>
  <c r="G2579" i="1"/>
  <c r="G2650" i="1"/>
  <c r="G1528" i="1"/>
  <c r="G1545" i="1"/>
  <c r="G1562" i="1"/>
  <c r="G1592" i="1"/>
  <c r="G1609" i="1"/>
  <c r="G1626" i="1"/>
  <c r="G1656" i="1"/>
  <c r="G1673" i="1"/>
  <c r="G1690" i="1"/>
  <c r="G1720" i="1"/>
  <c r="G1737" i="1"/>
  <c r="G1754" i="1"/>
  <c r="G1784" i="1"/>
  <c r="G1801" i="1"/>
  <c r="G1818" i="1"/>
  <c r="G1848" i="1"/>
  <c r="G1865" i="1"/>
  <c r="G1896" i="1"/>
  <c r="G1928" i="1"/>
  <c r="G1937" i="1"/>
  <c r="G1964" i="1"/>
  <c r="G1996" i="1"/>
  <c r="G2032" i="1"/>
  <c r="G2041" i="1"/>
  <c r="G2064" i="1"/>
  <c r="G2101" i="1"/>
  <c r="G2166" i="1"/>
  <c r="G2176" i="1"/>
  <c r="G2214" i="1"/>
  <c r="G2236" i="1"/>
  <c r="G2416" i="1"/>
  <c r="G2490" i="1"/>
  <c r="G2552" i="1"/>
  <c r="G2600" i="1"/>
  <c r="G2771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8" i="1"/>
  <c r="G302" i="1"/>
  <c r="G306" i="1"/>
  <c r="G310" i="1"/>
  <c r="G314" i="1"/>
  <c r="G318" i="1"/>
  <c r="G322" i="1"/>
  <c r="G326" i="1"/>
  <c r="G330" i="1"/>
  <c r="G334" i="1"/>
  <c r="G338" i="1"/>
  <c r="G342" i="1"/>
  <c r="G346" i="1"/>
  <c r="G350" i="1"/>
  <c r="G354" i="1"/>
  <c r="G358" i="1"/>
  <c r="G362" i="1"/>
  <c r="G366" i="1"/>
  <c r="G370" i="1"/>
  <c r="G374" i="1"/>
  <c r="G378" i="1"/>
  <c r="G382" i="1"/>
  <c r="G386" i="1"/>
  <c r="G390" i="1"/>
  <c r="G394" i="1"/>
  <c r="G398" i="1"/>
  <c r="G402" i="1"/>
  <c r="G406" i="1"/>
  <c r="G410" i="1"/>
  <c r="G414" i="1"/>
  <c r="G418" i="1"/>
  <c r="G422" i="1"/>
  <c r="G426" i="1"/>
  <c r="G430" i="1"/>
  <c r="G434" i="1"/>
  <c r="G438" i="1"/>
  <c r="G442" i="1"/>
  <c r="G446" i="1"/>
  <c r="G450" i="1"/>
  <c r="G454" i="1"/>
  <c r="G458" i="1"/>
  <c r="G462" i="1"/>
  <c r="G466" i="1"/>
  <c r="G470" i="1"/>
  <c r="G474" i="1"/>
  <c r="G478" i="1"/>
  <c r="G482" i="1"/>
  <c r="G486" i="1"/>
  <c r="G490" i="1"/>
  <c r="G494" i="1"/>
  <c r="G498" i="1"/>
  <c r="G502" i="1"/>
  <c r="G506" i="1"/>
  <c r="G510" i="1"/>
  <c r="G514" i="1"/>
  <c r="G518" i="1"/>
  <c r="G522" i="1"/>
  <c r="G526" i="1"/>
  <c r="G530" i="1"/>
  <c r="G534" i="1"/>
  <c r="G538" i="1"/>
  <c r="G542" i="1"/>
  <c r="G546" i="1"/>
  <c r="G550" i="1"/>
  <c r="G554" i="1"/>
  <c r="G558" i="1"/>
  <c r="G562" i="1"/>
  <c r="G566" i="1"/>
  <c r="G570" i="1"/>
  <c r="G574" i="1"/>
  <c r="G578" i="1"/>
  <c r="G582" i="1"/>
  <c r="G586" i="1"/>
  <c r="G590" i="1"/>
  <c r="G594" i="1"/>
  <c r="G598" i="1"/>
  <c r="G602" i="1"/>
  <c r="G606" i="1"/>
  <c r="G610" i="1"/>
  <c r="G614" i="1"/>
  <c r="G618" i="1"/>
  <c r="G622" i="1"/>
  <c r="G626" i="1"/>
  <c r="G630" i="1"/>
  <c r="G634" i="1"/>
  <c r="G638" i="1"/>
  <c r="G642" i="1"/>
  <c r="G646" i="1"/>
  <c r="G650" i="1"/>
  <c r="G654" i="1"/>
  <c r="G658" i="1"/>
  <c r="G662" i="1"/>
  <c r="G666" i="1"/>
  <c r="G670" i="1"/>
  <c r="G674" i="1"/>
  <c r="G678" i="1"/>
  <c r="G682" i="1"/>
  <c r="G686" i="1"/>
  <c r="G690" i="1"/>
  <c r="G694" i="1"/>
  <c r="G698" i="1"/>
  <c r="G702" i="1"/>
  <c r="G706" i="1"/>
  <c r="G710" i="1"/>
  <c r="G714" i="1"/>
  <c r="G718" i="1"/>
  <c r="G722" i="1"/>
  <c r="G726" i="1"/>
  <c r="G730" i="1"/>
  <c r="G734" i="1"/>
  <c r="G738" i="1"/>
  <c r="G742" i="1"/>
  <c r="G746" i="1"/>
  <c r="G750" i="1"/>
  <c r="G754" i="1"/>
  <c r="G758" i="1"/>
  <c r="G762" i="1"/>
  <c r="G766" i="1"/>
  <c r="G770" i="1"/>
  <c r="G774" i="1"/>
  <c r="G778" i="1"/>
  <c r="G782" i="1"/>
  <c r="G786" i="1"/>
  <c r="G790" i="1"/>
  <c r="G794" i="1"/>
  <c r="G798" i="1"/>
  <c r="G802" i="1"/>
  <c r="G806" i="1"/>
  <c r="G810" i="1"/>
  <c r="G814" i="1"/>
  <c r="G818" i="1"/>
  <c r="G822" i="1"/>
  <c r="G826" i="1"/>
  <c r="G830" i="1"/>
  <c r="G834" i="1"/>
  <c r="G838" i="1"/>
  <c r="G842" i="1"/>
  <c r="G846" i="1"/>
  <c r="G850" i="1"/>
  <c r="G854" i="1"/>
  <c r="G858" i="1"/>
  <c r="G862" i="1"/>
  <c r="G866" i="1"/>
  <c r="G870" i="1"/>
  <c r="G874" i="1"/>
  <c r="G878" i="1"/>
  <c r="G882" i="1"/>
  <c r="G886" i="1"/>
  <c r="G890" i="1"/>
  <c r="G894" i="1"/>
  <c r="G898" i="1"/>
  <c r="G902" i="1"/>
  <c r="G906" i="1"/>
  <c r="G910" i="1"/>
  <c r="G914" i="1"/>
  <c r="G918" i="1"/>
  <c r="G922" i="1"/>
  <c r="G926" i="1"/>
  <c r="G930" i="1"/>
  <c r="G934" i="1"/>
  <c r="G938" i="1"/>
  <c r="G942" i="1"/>
  <c r="G946" i="1"/>
  <c r="G950" i="1"/>
  <c r="G954" i="1"/>
  <c r="G958" i="1"/>
  <c r="G962" i="1"/>
  <c r="G966" i="1"/>
  <c r="G970" i="1"/>
  <c r="G974" i="1"/>
  <c r="G978" i="1"/>
  <c r="G982" i="1"/>
  <c r="G986" i="1"/>
  <c r="G990" i="1"/>
  <c r="G994" i="1"/>
  <c r="G998" i="1"/>
  <c r="G1002" i="1"/>
  <c r="G1006" i="1"/>
  <c r="G1010" i="1"/>
  <c r="G1014" i="1"/>
  <c r="G1018" i="1"/>
  <c r="G1022" i="1"/>
  <c r="G1026" i="1"/>
  <c r="G1030" i="1"/>
  <c r="G1034" i="1"/>
  <c r="G1038" i="1"/>
  <c r="G1042" i="1"/>
  <c r="G1046" i="1"/>
  <c r="G1050" i="1"/>
  <c r="G1054" i="1"/>
  <c r="G1058" i="1"/>
  <c r="G1062" i="1"/>
  <c r="G1066" i="1"/>
  <c r="G1070" i="1"/>
  <c r="G1074" i="1"/>
  <c r="G1078" i="1"/>
  <c r="G1082" i="1"/>
  <c r="G1086" i="1"/>
  <c r="G1090" i="1"/>
  <c r="G1094" i="1"/>
  <c r="G1098" i="1"/>
  <c r="G1102" i="1"/>
  <c r="G1106" i="1"/>
  <c r="G1110" i="1"/>
  <c r="G1114" i="1"/>
  <c r="G1118" i="1"/>
  <c r="G1122" i="1"/>
  <c r="G1126" i="1"/>
  <c r="G1130" i="1"/>
  <c r="G1134" i="1"/>
  <c r="G1138" i="1"/>
  <c r="G1142" i="1"/>
  <c r="G1146" i="1"/>
  <c r="G1150" i="1"/>
  <c r="G1154" i="1"/>
  <c r="G1158" i="1"/>
  <c r="G1162" i="1"/>
  <c r="G1166" i="1"/>
  <c r="G1170" i="1"/>
  <c r="G1174" i="1"/>
  <c r="G1178" i="1"/>
  <c r="G1182" i="1"/>
  <c r="G1186" i="1"/>
  <c r="G1190" i="1"/>
  <c r="G1194" i="1"/>
  <c r="G1198" i="1"/>
  <c r="G1202" i="1"/>
  <c r="G1206" i="1"/>
  <c r="G1210" i="1"/>
  <c r="G1214" i="1"/>
  <c r="G1218" i="1"/>
  <c r="G1222" i="1"/>
  <c r="G1226" i="1"/>
  <c r="G1230" i="1"/>
  <c r="G1234" i="1"/>
  <c r="G1238" i="1"/>
  <c r="G1268" i="1"/>
  <c r="G1285" i="1"/>
  <c r="G1302" i="1"/>
  <c r="G1332" i="1"/>
  <c r="G1349" i="1"/>
  <c r="G1366" i="1"/>
  <c r="G1396" i="1"/>
  <c r="G1413" i="1"/>
  <c r="G1430" i="1"/>
  <c r="G1460" i="1"/>
  <c r="G1477" i="1"/>
  <c r="G1494" i="1"/>
  <c r="G1524" i="1"/>
  <c r="G1541" i="1"/>
  <c r="G1558" i="1"/>
  <c r="G1588" i="1"/>
  <c r="G1605" i="1"/>
  <c r="G1622" i="1"/>
  <c r="G1652" i="1"/>
  <c r="G1669" i="1"/>
  <c r="G1686" i="1"/>
  <c r="G1716" i="1"/>
  <c r="G1733" i="1"/>
  <c r="G1750" i="1"/>
  <c r="G1780" i="1"/>
  <c r="G1797" i="1"/>
  <c r="G1814" i="1"/>
  <c r="G1844" i="1"/>
  <c r="G1861" i="1"/>
  <c r="G1878" i="1"/>
  <c r="G1901" i="1"/>
  <c r="G1910" i="1"/>
  <c r="G1946" i="1"/>
  <c r="G1978" i="1"/>
  <c r="G2005" i="1"/>
  <c r="G2014" i="1"/>
  <c r="G2046" i="1"/>
  <c r="G2073" i="1"/>
  <c r="G2082" i="1"/>
  <c r="G2106" i="1"/>
  <c r="G2142" i="1"/>
  <c r="G2152" i="1"/>
  <c r="G2231" i="1"/>
  <c r="G2259" i="1"/>
  <c r="G2271" i="1"/>
  <c r="G2276" i="1"/>
  <c r="G2471" i="1"/>
  <c r="G2546" i="1"/>
  <c r="G1264" i="1"/>
  <c r="G1281" i="1"/>
  <c r="G1298" i="1"/>
  <c r="G1328" i="1"/>
  <c r="G1345" i="1"/>
  <c r="G1362" i="1"/>
  <c r="G1392" i="1"/>
  <c r="G1409" i="1"/>
  <c r="G1426" i="1"/>
  <c r="G1456" i="1"/>
  <c r="G1473" i="1"/>
  <c r="G1490" i="1"/>
  <c r="G1520" i="1"/>
  <c r="G1537" i="1"/>
  <c r="G1554" i="1"/>
  <c r="G1584" i="1"/>
  <c r="G1601" i="1"/>
  <c r="G1618" i="1"/>
  <c r="G1648" i="1"/>
  <c r="G1665" i="1"/>
  <c r="G1682" i="1"/>
  <c r="G1712" i="1"/>
  <c r="G1729" i="1"/>
  <c r="G1746" i="1"/>
  <c r="G1776" i="1"/>
  <c r="G1793" i="1"/>
  <c r="G1810" i="1"/>
  <c r="G1840" i="1"/>
  <c r="G1857" i="1"/>
  <c r="G1874" i="1"/>
  <c r="G1924" i="1"/>
  <c r="G1933" i="1"/>
  <c r="G1960" i="1"/>
  <c r="G1992" i="1"/>
  <c r="G2001" i="1"/>
  <c r="G2028" i="1"/>
  <c r="G2060" i="1"/>
  <c r="G2137" i="1"/>
  <c r="G2157" i="1"/>
  <c r="G2162" i="1"/>
  <c r="G2172" i="1"/>
  <c r="G2198" i="1"/>
  <c r="G2336" i="1"/>
  <c r="G2343" i="1"/>
  <c r="G2362" i="1"/>
  <c r="G2438" i="1"/>
  <c r="G2644" i="1"/>
  <c r="G2136" i="1"/>
  <c r="G2192" i="1"/>
  <c r="G2248" i="1"/>
  <c r="G2258" i="1"/>
  <c r="G2299" i="1"/>
  <c r="G2399" i="1"/>
  <c r="G2432" i="1"/>
  <c r="G2454" i="1"/>
  <c r="G2507" i="1"/>
  <c r="G2518" i="1"/>
  <c r="G2534" i="1"/>
  <c r="G2594" i="1"/>
  <c r="G2648" i="1"/>
  <c r="G2654" i="1"/>
  <c r="G2715" i="1"/>
  <c r="G3103" i="1"/>
  <c r="G3193" i="1"/>
  <c r="G2218" i="1"/>
  <c r="G2223" i="1"/>
  <c r="G2279" i="1"/>
  <c r="G2422" i="1"/>
  <c r="G2460" i="1"/>
  <c r="G2470" i="1"/>
  <c r="G2475" i="1"/>
  <c r="G2480" i="1"/>
  <c r="G2562" i="1"/>
  <c r="G2567" i="1"/>
  <c r="G2759" i="1"/>
  <c r="G2831" i="1"/>
  <c r="G2859" i="1"/>
  <c r="G2979" i="1"/>
  <c r="G3119" i="1"/>
  <c r="G3194" i="1"/>
  <c r="G3032" i="1"/>
  <c r="G3188" i="1"/>
  <c r="G3202" i="1"/>
  <c r="G2930" i="1"/>
  <c r="G2960" i="1"/>
  <c r="G2974" i="1"/>
  <c r="G2988" i="1"/>
  <c r="G2396" i="1"/>
  <c r="G2418" i="1"/>
  <c r="G2520" i="1"/>
  <c r="G2580" i="1"/>
  <c r="G2591" i="1"/>
  <c r="G2639" i="1"/>
  <c r="G2699" i="1"/>
  <c r="G2896" i="1"/>
  <c r="G3055" i="1"/>
  <c r="G2312" i="1"/>
  <c r="G2338" i="1"/>
  <c r="G2359" i="1"/>
  <c r="G2364" i="1"/>
  <c r="G2375" i="1"/>
  <c r="G2380" i="1"/>
  <c r="G2424" i="1"/>
  <c r="G2440" i="1"/>
  <c r="G2462" i="1"/>
  <c r="G2467" i="1"/>
  <c r="G2515" i="1"/>
  <c r="G2682" i="1"/>
  <c r="G2724" i="1"/>
  <c r="G2736" i="1"/>
  <c r="G2779" i="1"/>
  <c r="G2799" i="1"/>
  <c r="G2938" i="1"/>
  <c r="G2968" i="1"/>
  <c r="G3062" i="1"/>
  <c r="G2386" i="1"/>
  <c r="G2391" i="1"/>
  <c r="G2452" i="1"/>
  <c r="G2472" i="1"/>
  <c r="G2510" i="1"/>
  <c r="G2543" i="1"/>
  <c r="G2570" i="1"/>
  <c r="G2575" i="1"/>
  <c r="G2586" i="1"/>
  <c r="G2622" i="1"/>
  <c r="G2634" i="1"/>
  <c r="G2676" i="1"/>
  <c r="G2694" i="1"/>
  <c r="G2856" i="1"/>
  <c r="G2890" i="1"/>
  <c r="G3176" i="1"/>
  <c r="G3251" i="1"/>
  <c r="G2323" i="1"/>
  <c r="G2402" i="1"/>
  <c r="G2408" i="1"/>
  <c r="G2419" i="1"/>
  <c r="G2446" i="1"/>
  <c r="G2499" i="1"/>
  <c r="G2526" i="1"/>
  <c r="G2560" i="1"/>
  <c r="G2592" i="1"/>
  <c r="G2616" i="1"/>
  <c r="G2731" i="1"/>
  <c r="G2774" i="1"/>
  <c r="G2863" i="1"/>
  <c r="G2932" i="1"/>
  <c r="G3115" i="1"/>
  <c r="G2318" i="1"/>
  <c r="G2344" i="1"/>
  <c r="G2360" i="1"/>
  <c r="G2376" i="1"/>
  <c r="G2494" i="1"/>
  <c r="G2532" i="1"/>
  <c r="G2870" i="1"/>
  <c r="G3020" i="1"/>
  <c r="G3043" i="1"/>
  <c r="G3108" i="1"/>
  <c r="G2436" i="1"/>
  <c r="G2458" i="1"/>
  <c r="G2544" i="1"/>
  <c r="G2550" i="1"/>
  <c r="G2671" i="1"/>
  <c r="G2719" i="1"/>
  <c r="G2836" i="1"/>
  <c r="G1239" i="1"/>
  <c r="G1243" i="1"/>
  <c r="G1247" i="1"/>
  <c r="G1251" i="1"/>
  <c r="G1255" i="1"/>
  <c r="G1259" i="1"/>
  <c r="G1263" i="1"/>
  <c r="G1267" i="1"/>
  <c r="G1271" i="1"/>
  <c r="G1275" i="1"/>
  <c r="G1279" i="1"/>
  <c r="G1283" i="1"/>
  <c r="G1287" i="1"/>
  <c r="G1291" i="1"/>
  <c r="G1295" i="1"/>
  <c r="G1299" i="1"/>
  <c r="G1303" i="1"/>
  <c r="G1307" i="1"/>
  <c r="G1311" i="1"/>
  <c r="G1315" i="1"/>
  <c r="G1319" i="1"/>
  <c r="G1323" i="1"/>
  <c r="G1327" i="1"/>
  <c r="G1331" i="1"/>
  <c r="G1335" i="1"/>
  <c r="G1339" i="1"/>
  <c r="G1343" i="1"/>
  <c r="G1347" i="1"/>
  <c r="G1351" i="1"/>
  <c r="G1355" i="1"/>
  <c r="G1359" i="1"/>
  <c r="G1363" i="1"/>
  <c r="G1367" i="1"/>
  <c r="G1371" i="1"/>
  <c r="G1375" i="1"/>
  <c r="G1379" i="1"/>
  <c r="G1383" i="1"/>
  <c r="G1387" i="1"/>
  <c r="G1391" i="1"/>
  <c r="G1395" i="1"/>
  <c r="G1399" i="1"/>
  <c r="G1403" i="1"/>
  <c r="G1407" i="1"/>
  <c r="G1411" i="1"/>
  <c r="G1415" i="1"/>
  <c r="G1419" i="1"/>
  <c r="G1423" i="1"/>
  <c r="G1427" i="1"/>
  <c r="G1431" i="1"/>
  <c r="G1435" i="1"/>
  <c r="G1439" i="1"/>
  <c r="G1443" i="1"/>
  <c r="G1447" i="1"/>
  <c r="G1451" i="1"/>
  <c r="G1455" i="1"/>
  <c r="G1459" i="1"/>
  <c r="G1463" i="1"/>
  <c r="G1467" i="1"/>
  <c r="G1471" i="1"/>
  <c r="G1475" i="1"/>
  <c r="G1479" i="1"/>
  <c r="G1483" i="1"/>
  <c r="G1487" i="1"/>
  <c r="G1491" i="1"/>
  <c r="G1495" i="1"/>
  <c r="G1499" i="1"/>
  <c r="G1503" i="1"/>
  <c r="G1507" i="1"/>
  <c r="G1511" i="1"/>
  <c r="G1515" i="1"/>
  <c r="G1519" i="1"/>
  <c r="G1523" i="1"/>
  <c r="G1527" i="1"/>
  <c r="G1531" i="1"/>
  <c r="G1535" i="1"/>
  <c r="G1539" i="1"/>
  <c r="G1543" i="1"/>
  <c r="G1547" i="1"/>
  <c r="G1551" i="1"/>
  <c r="G1555" i="1"/>
  <c r="G1559" i="1"/>
  <c r="G1563" i="1"/>
  <c r="G1567" i="1"/>
  <c r="G1571" i="1"/>
  <c r="G1575" i="1"/>
  <c r="G1579" i="1"/>
  <c r="G1583" i="1"/>
  <c r="G1587" i="1"/>
  <c r="G1591" i="1"/>
  <c r="G1595" i="1"/>
  <c r="G1599" i="1"/>
  <c r="G1603" i="1"/>
  <c r="G1607" i="1"/>
  <c r="G1611" i="1"/>
  <c r="G1615" i="1"/>
  <c r="G1619" i="1"/>
  <c r="G1623" i="1"/>
  <c r="G1627" i="1"/>
  <c r="G1631" i="1"/>
  <c r="G1635" i="1"/>
  <c r="G1639" i="1"/>
  <c r="G1643" i="1"/>
  <c r="G1647" i="1"/>
  <c r="G1651" i="1"/>
  <c r="G1655" i="1"/>
  <c r="G1659" i="1"/>
  <c r="G1663" i="1"/>
  <c r="G1667" i="1"/>
  <c r="G1671" i="1"/>
  <c r="G1675" i="1"/>
  <c r="G1679" i="1"/>
  <c r="G1683" i="1"/>
  <c r="G1687" i="1"/>
  <c r="G1691" i="1"/>
  <c r="G1695" i="1"/>
  <c r="G1699" i="1"/>
  <c r="G1703" i="1"/>
  <c r="G1707" i="1"/>
  <c r="G1711" i="1"/>
  <c r="G1715" i="1"/>
  <c r="G1719" i="1"/>
  <c r="G1723" i="1"/>
  <c r="G1727" i="1"/>
  <c r="G1731" i="1"/>
  <c r="G1735" i="1"/>
  <c r="G1739" i="1"/>
  <c r="G1743" i="1"/>
  <c r="G1747" i="1"/>
  <c r="G1751" i="1"/>
  <c r="G1755" i="1"/>
  <c r="G1759" i="1"/>
  <c r="G1763" i="1"/>
  <c r="G1767" i="1"/>
  <c r="G1771" i="1"/>
  <c r="G1775" i="1"/>
  <c r="G1779" i="1"/>
  <c r="G1783" i="1"/>
  <c r="G1787" i="1"/>
  <c r="G1791" i="1"/>
  <c r="G1795" i="1"/>
  <c r="G1799" i="1"/>
  <c r="G1803" i="1"/>
  <c r="G1807" i="1"/>
  <c r="G1811" i="1"/>
  <c r="G1815" i="1"/>
  <c r="G1819" i="1"/>
  <c r="G1823" i="1"/>
  <c r="G1827" i="1"/>
  <c r="G1831" i="1"/>
  <c r="G1835" i="1"/>
  <c r="G1839" i="1"/>
  <c r="G1843" i="1"/>
  <c r="G1847" i="1"/>
  <c r="G1851" i="1"/>
  <c r="G1855" i="1"/>
  <c r="G1859" i="1"/>
  <c r="G1863" i="1"/>
  <c r="G1867" i="1"/>
  <c r="G1871" i="1"/>
  <c r="G1875" i="1"/>
  <c r="G1892" i="1"/>
  <c r="G1909" i="1"/>
  <c r="G1926" i="1"/>
  <c r="G1956" i="1"/>
  <c r="G1973" i="1"/>
  <c r="G1990" i="1"/>
  <c r="G2020" i="1"/>
  <c r="G2037" i="1"/>
  <c r="G2054" i="1"/>
  <c r="G2084" i="1"/>
  <c r="G2102" i="1"/>
  <c r="G2149" i="1"/>
  <c r="G2158" i="1"/>
  <c r="G2177" i="1"/>
  <c r="G2288" i="1"/>
  <c r="G2387" i="1"/>
  <c r="G2392" i="1"/>
  <c r="G2479" i="1"/>
  <c r="G2484" i="1"/>
  <c r="G2511" i="1"/>
  <c r="G2566" i="1"/>
  <c r="G2571" i="1"/>
  <c r="G2582" i="1"/>
  <c r="G2647" i="1"/>
  <c r="G2851" i="1"/>
  <c r="G2984" i="1"/>
  <c r="G3102" i="1"/>
  <c r="G3163" i="1"/>
  <c r="G1888" i="1"/>
  <c r="G1905" i="1"/>
  <c r="G1922" i="1"/>
  <c r="G1952" i="1"/>
  <c r="G1969" i="1"/>
  <c r="G1986" i="1"/>
  <c r="G2016" i="1"/>
  <c r="G2033" i="1"/>
  <c r="G2050" i="1"/>
  <c r="G2080" i="1"/>
  <c r="G2093" i="1"/>
  <c r="G2126" i="1"/>
  <c r="G2140" i="1"/>
  <c r="G2182" i="1"/>
  <c r="G2227" i="1"/>
  <c r="G2232" i="1"/>
  <c r="G2242" i="1"/>
  <c r="G2252" i="1"/>
  <c r="G2278" i="1"/>
  <c r="G2324" i="1"/>
  <c r="G2382" i="1"/>
  <c r="G2415" i="1"/>
  <c r="G2426" i="1"/>
  <c r="G2539" i="1"/>
  <c r="G2624" i="1"/>
  <c r="G2659" i="1"/>
  <c r="G2678" i="1"/>
  <c r="G2726" i="1"/>
  <c r="G2775" i="1"/>
  <c r="G2920" i="1"/>
  <c r="G3007" i="1"/>
  <c r="G3014" i="1"/>
  <c r="G3222" i="1"/>
  <c r="G2943" i="1"/>
  <c r="G2991" i="1"/>
  <c r="G3088" i="1"/>
  <c r="G3152" i="1"/>
  <c r="G3026" i="1"/>
  <c r="G3067" i="1"/>
  <c r="G3228" i="1"/>
  <c r="G3360" i="1"/>
  <c r="G3402" i="1"/>
  <c r="G3308" i="1"/>
  <c r="G3203" i="1"/>
  <c r="G3239" i="1"/>
  <c r="G2116" i="1"/>
  <c r="G2133" i="1"/>
  <c r="G2150" i="1"/>
  <c r="G2180" i="1"/>
  <c r="G2202" i="1"/>
  <c r="G2211" i="1"/>
  <c r="G2220" i="1"/>
  <c r="G2234" i="1"/>
  <c r="G2267" i="1"/>
  <c r="G2315" i="1"/>
  <c r="G2330" i="1"/>
  <c r="G2339" i="1"/>
  <c r="G2354" i="1"/>
  <c r="G2383" i="1"/>
  <c r="G2443" i="1"/>
  <c r="G2463" i="1"/>
  <c r="G2482" i="1"/>
  <c r="G2487" i="1"/>
  <c r="G2502" i="1"/>
  <c r="G2522" i="1"/>
  <c r="G2587" i="1"/>
  <c r="G2598" i="1"/>
  <c r="G2603" i="1"/>
  <c r="G2614" i="1"/>
  <c r="G2630" i="1"/>
  <c r="G2684" i="1"/>
  <c r="G2744" i="1"/>
  <c r="G2755" i="1"/>
  <c r="G2772" i="1"/>
  <c r="G2788" i="1"/>
  <c r="G2847" i="1"/>
  <c r="G2955" i="1"/>
  <c r="G3002" i="1"/>
  <c r="G3030" i="1"/>
  <c r="G3171" i="1"/>
  <c r="G3278" i="1"/>
  <c r="G2620" i="1"/>
  <c r="G2635" i="1"/>
  <c r="G2656" i="1"/>
  <c r="G2750" i="1"/>
  <c r="G2808" i="1"/>
  <c r="G2835" i="1"/>
  <c r="G3079" i="1"/>
  <c r="G3120" i="1"/>
  <c r="G2548" i="1"/>
  <c r="G2578" i="1"/>
  <c r="G2778" i="1"/>
  <c r="G2783" i="1"/>
  <c r="G2996" i="1"/>
  <c r="G3038" i="1"/>
  <c r="G3192" i="1"/>
  <c r="G3381" i="1"/>
  <c r="G1879" i="1"/>
  <c r="G1883" i="1"/>
  <c r="G1887" i="1"/>
  <c r="G1891" i="1"/>
  <c r="G1895" i="1"/>
  <c r="G1899" i="1"/>
  <c r="G1903" i="1"/>
  <c r="G1907" i="1"/>
  <c r="G1911" i="1"/>
  <c r="G1915" i="1"/>
  <c r="G1919" i="1"/>
  <c r="G1923" i="1"/>
  <c r="G1927" i="1"/>
  <c r="G1931" i="1"/>
  <c r="G1935" i="1"/>
  <c r="G1939" i="1"/>
  <c r="G1943" i="1"/>
  <c r="G1947" i="1"/>
  <c r="G1951" i="1"/>
  <c r="G1955" i="1"/>
  <c r="G1959" i="1"/>
  <c r="G1963" i="1"/>
  <c r="G1967" i="1"/>
  <c r="G1971" i="1"/>
  <c r="G1975" i="1"/>
  <c r="G1979" i="1"/>
  <c r="G1983" i="1"/>
  <c r="G1987" i="1"/>
  <c r="G1991" i="1"/>
  <c r="G1995" i="1"/>
  <c r="G1999" i="1"/>
  <c r="G2003" i="1"/>
  <c r="G2007" i="1"/>
  <c r="G2011" i="1"/>
  <c r="G2015" i="1"/>
  <c r="G2019" i="1"/>
  <c r="G2023" i="1"/>
  <c r="G2027" i="1"/>
  <c r="G2031" i="1"/>
  <c r="G2035" i="1"/>
  <c r="G2039" i="1"/>
  <c r="G2043" i="1"/>
  <c r="G2047" i="1"/>
  <c r="G2051" i="1"/>
  <c r="G2055" i="1"/>
  <c r="G2059" i="1"/>
  <c r="G2063" i="1"/>
  <c r="G2067" i="1"/>
  <c r="G2071" i="1"/>
  <c r="G2075" i="1"/>
  <c r="G2079" i="1"/>
  <c r="G2083" i="1"/>
  <c r="G2087" i="1"/>
  <c r="G2104" i="1"/>
  <c r="G2121" i="1"/>
  <c r="G2138" i="1"/>
  <c r="G2168" i="1"/>
  <c r="G2185" i="1"/>
  <c r="G2216" i="1"/>
  <c r="G2226" i="1"/>
  <c r="G2263" i="1"/>
  <c r="G2282" i="1"/>
  <c r="G2287" i="1"/>
  <c r="G2316" i="1"/>
  <c r="G2335" i="1"/>
  <c r="G2474" i="1"/>
  <c r="G2483" i="1"/>
  <c r="G2498" i="1"/>
  <c r="G2558" i="1"/>
  <c r="G2588" i="1"/>
  <c r="G2615" i="1"/>
  <c r="G2695" i="1"/>
  <c r="G2712" i="1"/>
  <c r="G2723" i="1"/>
  <c r="G2842" i="1"/>
  <c r="G2956" i="1"/>
  <c r="G3151" i="1"/>
  <c r="G3198" i="1"/>
  <c r="G3279" i="1"/>
  <c r="G2100" i="1"/>
  <c r="G2117" i="1"/>
  <c r="G2134" i="1"/>
  <c r="G2164" i="1"/>
  <c r="G2181" i="1"/>
  <c r="G2194" i="1"/>
  <c r="G2203" i="1"/>
  <c r="G2212" i="1"/>
  <c r="G2240" i="1"/>
  <c r="G2254" i="1"/>
  <c r="G2268" i="1"/>
  <c r="G2326" i="1"/>
  <c r="G2331" i="1"/>
  <c r="G2340" i="1"/>
  <c r="G2355" i="1"/>
  <c r="G2370" i="1"/>
  <c r="G2395" i="1"/>
  <c r="G2410" i="1"/>
  <c r="G2430" i="1"/>
  <c r="G2435" i="1"/>
  <c r="G2444" i="1"/>
  <c r="G2455" i="1"/>
  <c r="G2488" i="1"/>
  <c r="G2503" i="1"/>
  <c r="G2523" i="1"/>
  <c r="G2610" i="1"/>
  <c r="G2626" i="1"/>
  <c r="G2631" i="1"/>
  <c r="G2680" i="1"/>
  <c r="G2690" i="1"/>
  <c r="G2740" i="1"/>
  <c r="G2823" i="1"/>
  <c r="G2875" i="1"/>
  <c r="G2936" i="1"/>
  <c r="G3144" i="1"/>
  <c r="G2643" i="1"/>
  <c r="G2668" i="1"/>
  <c r="G2688" i="1"/>
  <c r="G2703" i="1"/>
  <c r="G2708" i="1"/>
  <c r="G2718" i="1"/>
  <c r="G2738" i="1"/>
  <c r="G2743" i="1"/>
  <c r="G2787" i="1"/>
  <c r="G2792" i="1"/>
  <c r="G2802" i="1"/>
  <c r="G2840" i="1"/>
  <c r="G2868" i="1"/>
  <c r="G2900" i="1"/>
  <c r="G2983" i="1"/>
  <c r="G3060" i="1"/>
  <c r="G3071" i="1"/>
  <c r="G3083" i="1"/>
  <c r="G3107" i="1"/>
  <c r="G3156" i="1"/>
  <c r="G3162" i="1"/>
  <c r="G3187" i="1"/>
  <c r="G3197" i="1"/>
  <c r="G3221" i="1"/>
  <c r="G3227" i="1"/>
  <c r="G3394" i="1"/>
  <c r="G3423" i="1"/>
  <c r="G2663" i="1"/>
  <c r="G2698" i="1"/>
  <c r="G2714" i="1"/>
  <c r="G2728" i="1"/>
  <c r="G2748" i="1"/>
  <c r="G2818" i="1"/>
  <c r="G2846" i="1"/>
  <c r="G2874" i="1"/>
  <c r="G2879" i="1"/>
  <c r="G2884" i="1"/>
  <c r="G2895" i="1"/>
  <c r="G2948" i="1"/>
  <c r="G3012" i="1"/>
  <c r="G3024" i="1"/>
  <c r="G3042" i="1"/>
  <c r="G3048" i="1"/>
  <c r="G3066" i="1"/>
  <c r="G3300" i="1"/>
  <c r="G3389" i="1"/>
  <c r="G3260" i="1"/>
  <c r="G3266" i="1"/>
  <c r="G3287" i="1"/>
  <c r="G3235" i="1"/>
  <c r="G3347" i="1"/>
  <c r="G3274" i="1"/>
  <c r="G3295" i="1"/>
  <c r="G3376" i="1"/>
  <c r="G2821" i="1"/>
  <c r="G2826" i="1"/>
  <c r="G2854" i="1"/>
  <c r="G2876" i="1"/>
  <c r="G2892" i="1"/>
  <c r="G2927" i="1"/>
  <c r="G3074" i="1"/>
  <c r="G3080" i="1"/>
  <c r="G3098" i="1"/>
  <c r="G3128" i="1"/>
  <c r="G3140" i="1"/>
  <c r="G3189" i="1"/>
  <c r="G3212" i="1"/>
  <c r="G3261" i="1"/>
  <c r="G2795" i="1"/>
  <c r="G2843" i="1"/>
  <c r="G2882" i="1"/>
  <c r="G2915" i="1"/>
  <c r="G2980" i="1"/>
  <c r="G3015" i="1"/>
  <c r="G3092" i="1"/>
  <c r="G3184" i="1"/>
  <c r="G3224" i="1"/>
  <c r="G3282" i="1"/>
  <c r="G2091" i="1"/>
  <c r="G2095" i="1"/>
  <c r="G2099" i="1"/>
  <c r="G2103" i="1"/>
  <c r="G2107" i="1"/>
  <c r="G2111" i="1"/>
  <c r="G2115" i="1"/>
  <c r="G2119" i="1"/>
  <c r="G2123" i="1"/>
  <c r="G2127" i="1"/>
  <c r="G2131" i="1"/>
  <c r="G2135" i="1"/>
  <c r="G2139" i="1"/>
  <c r="G2143" i="1"/>
  <c r="G2147" i="1"/>
  <c r="G2151" i="1"/>
  <c r="G2155" i="1"/>
  <c r="G2159" i="1"/>
  <c r="G2163" i="1"/>
  <c r="G2167" i="1"/>
  <c r="G2171" i="1"/>
  <c r="G2175" i="1"/>
  <c r="G2179" i="1"/>
  <c r="G2183" i="1"/>
  <c r="G2187" i="1"/>
  <c r="G2191" i="1"/>
  <c r="G2208" i="1"/>
  <c r="G2243" i="1"/>
  <c r="G2274" i="1"/>
  <c r="G2310" i="1"/>
  <c r="G2319" i="1"/>
  <c r="G2342" i="1"/>
  <c r="G2379" i="1"/>
  <c r="G2388" i="1"/>
  <c r="G2398" i="1"/>
  <c r="G2412" i="1"/>
  <c r="G2459" i="1"/>
  <c r="G2468" i="1"/>
  <c r="G2496" i="1"/>
  <c r="G2506" i="1"/>
  <c r="G2554" i="1"/>
  <c r="G2563" i="1"/>
  <c r="G2607" i="1"/>
  <c r="G2627" i="1"/>
  <c r="G2632" i="1"/>
  <c r="G2646" i="1"/>
  <c r="G2696" i="1"/>
  <c r="G2706" i="1"/>
  <c r="G2780" i="1"/>
  <c r="G2790" i="1"/>
  <c r="G2800" i="1"/>
  <c r="G2816" i="1"/>
  <c r="G2898" i="1"/>
  <c r="G2910" i="1"/>
  <c r="G3010" i="1"/>
  <c r="G3147" i="1"/>
  <c r="G3160" i="1"/>
  <c r="G3249" i="1"/>
  <c r="G2806" i="1"/>
  <c r="G2822" i="1"/>
  <c r="G2832" i="1"/>
  <c r="G2872" i="1"/>
  <c r="G2904" i="1"/>
  <c r="G2946" i="1"/>
  <c r="G2952" i="1"/>
  <c r="G2975" i="1"/>
  <c r="G3052" i="1"/>
  <c r="G3064" i="1"/>
  <c r="G3087" i="1"/>
  <c r="G3135" i="1"/>
  <c r="G3201" i="1"/>
  <c r="G2827" i="1"/>
  <c r="G2987" i="1"/>
  <c r="G3028" i="1"/>
  <c r="G3196" i="1"/>
  <c r="G3207" i="1"/>
  <c r="G3213" i="1"/>
  <c r="G3244" i="1"/>
  <c r="G3364" i="1"/>
  <c r="G2196" i="1"/>
  <c r="G2222" i="1"/>
  <c r="G2235" i="1"/>
  <c r="G2266" i="1"/>
  <c r="G2366" i="1"/>
  <c r="G2371" i="1"/>
  <c r="G2427" i="1"/>
  <c r="G2492" i="1"/>
  <c r="G2516" i="1"/>
  <c r="G2564" i="1"/>
  <c r="G2583" i="1"/>
  <c r="G2652" i="1"/>
  <c r="G2662" i="1"/>
  <c r="G2672" i="1"/>
  <c r="G2727" i="1"/>
  <c r="G2732" i="1"/>
  <c r="G2742" i="1"/>
  <c r="G2767" i="1"/>
  <c r="G2776" i="1"/>
  <c r="G2817" i="1"/>
  <c r="G2878" i="1"/>
  <c r="G2883" i="1"/>
  <c r="G2888" i="1"/>
  <c r="G2964" i="1"/>
  <c r="G2970" i="1"/>
  <c r="G3011" i="1"/>
  <c r="G3016" i="1"/>
  <c r="G3124" i="1"/>
  <c r="G3142" i="1"/>
  <c r="G3167" i="1"/>
  <c r="G3173" i="1"/>
  <c r="G3179" i="1"/>
  <c r="G3407" i="1"/>
  <c r="G2752" i="1"/>
  <c r="G2762" i="1"/>
  <c r="G2807" i="1"/>
  <c r="G2812" i="1"/>
  <c r="G2959" i="1"/>
  <c r="G3000" i="1"/>
  <c r="G3006" i="1"/>
  <c r="G3023" i="1"/>
  <c r="G3047" i="1"/>
  <c r="G3076" i="1"/>
  <c r="G3112" i="1"/>
  <c r="G3130" i="1"/>
  <c r="G3321" i="1"/>
  <c r="G3351" i="1"/>
  <c r="G3415" i="1"/>
  <c r="G3313" i="1"/>
  <c r="G3334" i="1"/>
  <c r="G3393" i="1"/>
  <c r="G3368" i="1"/>
  <c r="G3428" i="1"/>
  <c r="G3475" i="1"/>
  <c r="G2230" i="1"/>
  <c r="G2247" i="1"/>
  <c r="G2264" i="1"/>
  <c r="G2294" i="1"/>
  <c r="G2311" i="1"/>
  <c r="G2328" i="1"/>
  <c r="G2363" i="1"/>
  <c r="G2394" i="1"/>
  <c r="G2407" i="1"/>
  <c r="G2420" i="1"/>
  <c r="G2451" i="1"/>
  <c r="G2464" i="1"/>
  <c r="G2486" i="1"/>
  <c r="G2504" i="1"/>
  <c r="G2531" i="1"/>
  <c r="G2540" i="1"/>
  <c r="G2590" i="1"/>
  <c r="G2599" i="1"/>
  <c r="G2608" i="1"/>
  <c r="G2664" i="1"/>
  <c r="G2702" i="1"/>
  <c r="G2711" i="1"/>
  <c r="G2720" i="1"/>
  <c r="G2758" i="1"/>
  <c r="G2814" i="1"/>
  <c r="G2844" i="1"/>
  <c r="G2864" i="1"/>
  <c r="G2992" i="1"/>
  <c r="G3019" i="1"/>
  <c r="G3035" i="1"/>
  <c r="G3046" i="1"/>
  <c r="G3051" i="1"/>
  <c r="G3056" i="1"/>
  <c r="G3078" i="1"/>
  <c r="G3094" i="1"/>
  <c r="G3099" i="1"/>
  <c r="G3110" i="1"/>
  <c r="G3158" i="1"/>
  <c r="G3199" i="1"/>
  <c r="G3204" i="1"/>
  <c r="G3240" i="1"/>
  <c r="G3257" i="1"/>
  <c r="G3377" i="1"/>
  <c r="G3410" i="1"/>
  <c r="G3483" i="1"/>
  <c r="G3174" i="1"/>
  <c r="G3210" i="1"/>
  <c r="G3220" i="1"/>
  <c r="G3230" i="1"/>
  <c r="G3246" i="1"/>
  <c r="G3338" i="1"/>
  <c r="G3359" i="1"/>
  <c r="G2286" i="1"/>
  <c r="G2303" i="1"/>
  <c r="G2320" i="1"/>
  <c r="G2346" i="1"/>
  <c r="G2368" i="1"/>
  <c r="G2390" i="1"/>
  <c r="G2403" i="1"/>
  <c r="G2434" i="1"/>
  <c r="G2447" i="1"/>
  <c r="G2491" i="1"/>
  <c r="G2500" i="1"/>
  <c r="G2527" i="1"/>
  <c r="G2536" i="1"/>
  <c r="G2568" i="1"/>
  <c r="G2595" i="1"/>
  <c r="G2604" i="1"/>
  <c r="G2618" i="1"/>
  <c r="G2651" i="1"/>
  <c r="G2660" i="1"/>
  <c r="G2674" i="1"/>
  <c r="G2679" i="1"/>
  <c r="G2707" i="1"/>
  <c r="G2735" i="1"/>
  <c r="G2763" i="1"/>
  <c r="G2791" i="1"/>
  <c r="G2819" i="1"/>
  <c r="G2834" i="1"/>
  <c r="G2850" i="1"/>
  <c r="G2907" i="1"/>
  <c r="G2918" i="1"/>
  <c r="G2923" i="1"/>
  <c r="G2928" i="1"/>
  <c r="G2950" i="1"/>
  <c r="G2966" i="1"/>
  <c r="G2971" i="1"/>
  <c r="G2982" i="1"/>
  <c r="G3116" i="1"/>
  <c r="G3138" i="1"/>
  <c r="G3148" i="1"/>
  <c r="G3164" i="1"/>
  <c r="G3169" i="1"/>
  <c r="G3185" i="1"/>
  <c r="G3215" i="1"/>
  <c r="G3236" i="1"/>
  <c r="G3325" i="1"/>
  <c r="G3346" i="1"/>
  <c r="G3372" i="1"/>
  <c r="G3462" i="1"/>
  <c r="G2782" i="1"/>
  <c r="G2796" i="1"/>
  <c r="G2810" i="1"/>
  <c r="G2855" i="1"/>
  <c r="G2860" i="1"/>
  <c r="G2902" i="1"/>
  <c r="G2934" i="1"/>
  <c r="G2939" i="1"/>
  <c r="G3084" i="1"/>
  <c r="G3111" i="1"/>
  <c r="G3143" i="1"/>
  <c r="G3154" i="1"/>
  <c r="G3180" i="1"/>
  <c r="G3252" i="1"/>
  <c r="G3312" i="1"/>
  <c r="G3122" i="1"/>
  <c r="G3175" i="1"/>
  <c r="G3211" i="1"/>
  <c r="G3226" i="1"/>
  <c r="G3231" i="1"/>
  <c r="G3291" i="1"/>
  <c r="G3385" i="1"/>
  <c r="G3441" i="1"/>
  <c r="G2866" i="1"/>
  <c r="G2887" i="1"/>
  <c r="G2914" i="1"/>
  <c r="G2919" i="1"/>
  <c r="G2924" i="1"/>
  <c r="G2951" i="1"/>
  <c r="G2994" i="1"/>
  <c r="G3058" i="1"/>
  <c r="G3096" i="1"/>
  <c r="G3134" i="1"/>
  <c r="G3139" i="1"/>
  <c r="G3155" i="1"/>
  <c r="G3165" i="1"/>
  <c r="G3181" i="1"/>
  <c r="G3206" i="1"/>
  <c r="G3216" i="1"/>
  <c r="G3237" i="1"/>
  <c r="G3471" i="1"/>
  <c r="G3440" i="1"/>
  <c r="G3453" i="1"/>
  <c r="G3466" i="1"/>
  <c r="G3457" i="1"/>
  <c r="G3470" i="1"/>
  <c r="G2350" i="1"/>
  <c r="G2367" i="1"/>
  <c r="G2384" i="1"/>
  <c r="G2414" i="1"/>
  <c r="G2431" i="1"/>
  <c r="G2448" i="1"/>
  <c r="G2478" i="1"/>
  <c r="G2495" i="1"/>
  <c r="G2512" i="1"/>
  <c r="G2542" i="1"/>
  <c r="G2559" i="1"/>
  <c r="G2576" i="1"/>
  <c r="G2606" i="1"/>
  <c r="G2623" i="1"/>
  <c r="G2640" i="1"/>
  <c r="G2670" i="1"/>
  <c r="G2687" i="1"/>
  <c r="G2704" i="1"/>
  <c r="G2734" i="1"/>
  <c r="G2751" i="1"/>
  <c r="G2768" i="1"/>
  <c r="G2798" i="1"/>
  <c r="G2815" i="1"/>
  <c r="G2828" i="1"/>
  <c r="G2852" i="1"/>
  <c r="G2886" i="1"/>
  <c r="G2906" i="1"/>
  <c r="G2911" i="1"/>
  <c r="G2942" i="1"/>
  <c r="G2962" i="1"/>
  <c r="G2998" i="1"/>
  <c r="G3003" i="1"/>
  <c r="G3034" i="1"/>
  <c r="G3039" i="1"/>
  <c r="G3070" i="1"/>
  <c r="G3090" i="1"/>
  <c r="G3126" i="1"/>
  <c r="G3131" i="1"/>
  <c r="G3190" i="1"/>
  <c r="G3195" i="1"/>
  <c r="G3219" i="1"/>
  <c r="G3233" i="1"/>
  <c r="G3243" i="1"/>
  <c r="G3248" i="1"/>
  <c r="G3342" i="1"/>
  <c r="G3355" i="1"/>
  <c r="G3398" i="1"/>
  <c r="G3411" i="1"/>
  <c r="G3492" i="1"/>
  <c r="G2508" i="1"/>
  <c r="G2538" i="1"/>
  <c r="G2555" i="1"/>
  <c r="G2572" i="1"/>
  <c r="G2602" i="1"/>
  <c r="G2619" i="1"/>
  <c r="G2636" i="1"/>
  <c r="G2666" i="1"/>
  <c r="G2683" i="1"/>
  <c r="G2700" i="1"/>
  <c r="G2730" i="1"/>
  <c r="G2747" i="1"/>
  <c r="G2764" i="1"/>
  <c r="G2794" i="1"/>
  <c r="G2811" i="1"/>
  <c r="G2824" i="1"/>
  <c r="G2838" i="1"/>
  <c r="G2867" i="1"/>
  <c r="G2891" i="1"/>
  <c r="G2916" i="1"/>
  <c r="G2947" i="1"/>
  <c r="G2978" i="1"/>
  <c r="G3044" i="1"/>
  <c r="G3075" i="1"/>
  <c r="G3106" i="1"/>
  <c r="G3166" i="1"/>
  <c r="G3214" i="1"/>
  <c r="G3238" i="1"/>
  <c r="G3253" i="1"/>
  <c r="G3270" i="1"/>
  <c r="G3283" i="1"/>
  <c r="G3296" i="1"/>
  <c r="G2611" i="1"/>
  <c r="G2628" i="1"/>
  <c r="G2658" i="1"/>
  <c r="G2675" i="1"/>
  <c r="G2692" i="1"/>
  <c r="G2722" i="1"/>
  <c r="G2739" i="1"/>
  <c r="G2756" i="1"/>
  <c r="G2786" i="1"/>
  <c r="G2803" i="1"/>
  <c r="G2820" i="1"/>
  <c r="G2829" i="1"/>
  <c r="G2858" i="1"/>
  <c r="G3157" i="1"/>
  <c r="G3172" i="1"/>
  <c r="G3205" i="1"/>
  <c r="G3229" i="1"/>
  <c r="G3265" i="1"/>
  <c r="G3330" i="1"/>
  <c r="G3343" i="1"/>
  <c r="G3406" i="1"/>
  <c r="G3419" i="1"/>
  <c r="G3432" i="1"/>
  <c r="G3445" i="1"/>
  <c r="G3458" i="1"/>
  <c r="G3488" i="1"/>
  <c r="G3479" i="1"/>
  <c r="G2193" i="1"/>
  <c r="G2197" i="1"/>
  <c r="G2201" i="1"/>
  <c r="G2205" i="1"/>
  <c r="G2209" i="1"/>
  <c r="G2213" i="1"/>
  <c r="G2217" i="1"/>
  <c r="G2221" i="1"/>
  <c r="G2225" i="1"/>
  <c r="G2229" i="1"/>
  <c r="G2233" i="1"/>
  <c r="G2237" i="1"/>
  <c r="G2241" i="1"/>
  <c r="G2245" i="1"/>
  <c r="G2249" i="1"/>
  <c r="G2253" i="1"/>
  <c r="G2257" i="1"/>
  <c r="G2261" i="1"/>
  <c r="G2265" i="1"/>
  <c r="G2269" i="1"/>
  <c r="G2273" i="1"/>
  <c r="G2277" i="1"/>
  <c r="G2281" i="1"/>
  <c r="G2285" i="1"/>
  <c r="G2289" i="1"/>
  <c r="G2293" i="1"/>
  <c r="G2297" i="1"/>
  <c r="G2301" i="1"/>
  <c r="G2305" i="1"/>
  <c r="G2309" i="1"/>
  <c r="G2313" i="1"/>
  <c r="G2317" i="1"/>
  <c r="G2321" i="1"/>
  <c r="G2325" i="1"/>
  <c r="G2329" i="1"/>
  <c r="G2333" i="1"/>
  <c r="G2337" i="1"/>
  <c r="G2341" i="1"/>
  <c r="G2345" i="1"/>
  <c r="G2349" i="1"/>
  <c r="G2353" i="1"/>
  <c r="G2357" i="1"/>
  <c r="G2361" i="1"/>
  <c r="G2365" i="1"/>
  <c r="G2369" i="1"/>
  <c r="G2373" i="1"/>
  <c r="G2377" i="1"/>
  <c r="G2381" i="1"/>
  <c r="G2385" i="1"/>
  <c r="G2389" i="1"/>
  <c r="G2393" i="1"/>
  <c r="G2397" i="1"/>
  <c r="G2401" i="1"/>
  <c r="G2405" i="1"/>
  <c r="G2409" i="1"/>
  <c r="G2413" i="1"/>
  <c r="G2417" i="1"/>
  <c r="G2421" i="1"/>
  <c r="G2425" i="1"/>
  <c r="G2429" i="1"/>
  <c r="G2433" i="1"/>
  <c r="G2437" i="1"/>
  <c r="G2441" i="1"/>
  <c r="G2445" i="1"/>
  <c r="G2449" i="1"/>
  <c r="G2453" i="1"/>
  <c r="G2457" i="1"/>
  <c r="G2461" i="1"/>
  <c r="G2465" i="1"/>
  <c r="G2469" i="1"/>
  <c r="G2473" i="1"/>
  <c r="G2477" i="1"/>
  <c r="G2481" i="1"/>
  <c r="G2485" i="1"/>
  <c r="G2489" i="1"/>
  <c r="G2493" i="1"/>
  <c r="G2497" i="1"/>
  <c r="G2501" i="1"/>
  <c r="G2505" i="1"/>
  <c r="G2509" i="1"/>
  <c r="G2513" i="1"/>
  <c r="G2517" i="1"/>
  <c r="G2521" i="1"/>
  <c r="G2525" i="1"/>
  <c r="G2529" i="1"/>
  <c r="G2533" i="1"/>
  <c r="G2537" i="1"/>
  <c r="G2541" i="1"/>
  <c r="G2545" i="1"/>
  <c r="G2549" i="1"/>
  <c r="G2553" i="1"/>
  <c r="G2557" i="1"/>
  <c r="G2561" i="1"/>
  <c r="G2565" i="1"/>
  <c r="G2569" i="1"/>
  <c r="G2573" i="1"/>
  <c r="G2577" i="1"/>
  <c r="G2581" i="1"/>
  <c r="G2585" i="1"/>
  <c r="G2589" i="1"/>
  <c r="G2593" i="1"/>
  <c r="G2597" i="1"/>
  <c r="G2601" i="1"/>
  <c r="G2605" i="1"/>
  <c r="G2609" i="1"/>
  <c r="G2613" i="1"/>
  <c r="G2617" i="1"/>
  <c r="G2621" i="1"/>
  <c r="G2625" i="1"/>
  <c r="G2629" i="1"/>
  <c r="G2633" i="1"/>
  <c r="G2637" i="1"/>
  <c r="G2641" i="1"/>
  <c r="G2645" i="1"/>
  <c r="G2649" i="1"/>
  <c r="G2653" i="1"/>
  <c r="G2657" i="1"/>
  <c r="G2661" i="1"/>
  <c r="G2665" i="1"/>
  <c r="G2669" i="1"/>
  <c r="G2673" i="1"/>
  <c r="G2677" i="1"/>
  <c r="G2681" i="1"/>
  <c r="G2685" i="1"/>
  <c r="G2689" i="1"/>
  <c r="G2693" i="1"/>
  <c r="G2697" i="1"/>
  <c r="G2701" i="1"/>
  <c r="G2705" i="1"/>
  <c r="G2709" i="1"/>
  <c r="G2713" i="1"/>
  <c r="G2717" i="1"/>
  <c r="G2721" i="1"/>
  <c r="G2725" i="1"/>
  <c r="G2729" i="1"/>
  <c r="G2733" i="1"/>
  <c r="G2737" i="1"/>
  <c r="G2741" i="1"/>
  <c r="G2745" i="1"/>
  <c r="G2749" i="1"/>
  <c r="G2753" i="1"/>
  <c r="G2757" i="1"/>
  <c r="G2761" i="1"/>
  <c r="G2765" i="1"/>
  <c r="G2769" i="1"/>
  <c r="G2773" i="1"/>
  <c r="G2777" i="1"/>
  <c r="G2781" i="1"/>
  <c r="G2785" i="1"/>
  <c r="G2789" i="1"/>
  <c r="G2793" i="1"/>
  <c r="G2797" i="1"/>
  <c r="G2801" i="1"/>
  <c r="G2805" i="1"/>
  <c r="G2809" i="1"/>
  <c r="G2813" i="1"/>
  <c r="G2830" i="1"/>
  <c r="G2839" i="1"/>
  <c r="G2848" i="1"/>
  <c r="G2862" i="1"/>
  <c r="G2871" i="1"/>
  <c r="G2880" i="1"/>
  <c r="G2894" i="1"/>
  <c r="G2903" i="1"/>
  <c r="G2912" i="1"/>
  <c r="G2926" i="1"/>
  <c r="G2935" i="1"/>
  <c r="G2944" i="1"/>
  <c r="G2958" i="1"/>
  <c r="G2967" i="1"/>
  <c r="G2976" i="1"/>
  <c r="G2990" i="1"/>
  <c r="G2999" i="1"/>
  <c r="G3008" i="1"/>
  <c r="G3022" i="1"/>
  <c r="G3031" i="1"/>
  <c r="G3040" i="1"/>
  <c r="G3054" i="1"/>
  <c r="G3063" i="1"/>
  <c r="G3072" i="1"/>
  <c r="G3086" i="1"/>
  <c r="G3095" i="1"/>
  <c r="G3104" i="1"/>
  <c r="G3118" i="1"/>
  <c r="G3127" i="1"/>
  <c r="G3136" i="1"/>
  <c r="G3150" i="1"/>
  <c r="G3159" i="1"/>
  <c r="G3168" i="1"/>
  <c r="G3177" i="1"/>
  <c r="G3186" i="1"/>
  <c r="G3209" i="1"/>
  <c r="G3218" i="1"/>
  <c r="G3245" i="1"/>
  <c r="G3304" i="1"/>
  <c r="G3329" i="1"/>
  <c r="G3436" i="1"/>
  <c r="G3474" i="1"/>
  <c r="G3487" i="1"/>
  <c r="G2899" i="1"/>
  <c r="G2908" i="1"/>
  <c r="G2922" i="1"/>
  <c r="G2931" i="1"/>
  <c r="G2940" i="1"/>
  <c r="G2954" i="1"/>
  <c r="G2963" i="1"/>
  <c r="G2972" i="1"/>
  <c r="G2986" i="1"/>
  <c r="G2995" i="1"/>
  <c r="G3004" i="1"/>
  <c r="G3018" i="1"/>
  <c r="G3027" i="1"/>
  <c r="G3036" i="1"/>
  <c r="G3050" i="1"/>
  <c r="G3059" i="1"/>
  <c r="G3068" i="1"/>
  <c r="G3082" i="1"/>
  <c r="G3091" i="1"/>
  <c r="G3100" i="1"/>
  <c r="G3114" i="1"/>
  <c r="G3123" i="1"/>
  <c r="G3132" i="1"/>
  <c r="G3146" i="1"/>
  <c r="G3182" i="1"/>
  <c r="G3223" i="1"/>
  <c r="G3232" i="1"/>
  <c r="G3241" i="1"/>
  <c r="G3317" i="1"/>
  <c r="G3424" i="1"/>
  <c r="G3449" i="1"/>
  <c r="G3277" i="1"/>
  <c r="G3294" i="1"/>
  <c r="G3307" i="1"/>
  <c r="G3324" i="1"/>
  <c r="G3341" i="1"/>
  <c r="G3358" i="1"/>
  <c r="G3371" i="1"/>
  <c r="G3388" i="1"/>
  <c r="G3405" i="1"/>
  <c r="G3422" i="1"/>
  <c r="G3435" i="1"/>
  <c r="G3452" i="1"/>
  <c r="G3469" i="1"/>
  <c r="G3486" i="1"/>
  <c r="G3256" i="1"/>
  <c r="G3273" i="1"/>
  <c r="G3290" i="1"/>
  <c r="G3303" i="1"/>
  <c r="G3320" i="1"/>
  <c r="G3337" i="1"/>
  <c r="G3354" i="1"/>
  <c r="G3367" i="1"/>
  <c r="G3384" i="1"/>
  <c r="G3401" i="1"/>
  <c r="G3418" i="1"/>
  <c r="G3431" i="1"/>
  <c r="G3448" i="1"/>
  <c r="G3465" i="1"/>
  <c r="G3482" i="1"/>
  <c r="G3269" i="1"/>
  <c r="G3286" i="1"/>
  <c r="G3299" i="1"/>
  <c r="G3316" i="1"/>
  <c r="G3333" i="1"/>
  <c r="G3350" i="1"/>
  <c r="G3363" i="1"/>
  <c r="G3380" i="1"/>
  <c r="G3397" i="1"/>
  <c r="G3414" i="1"/>
  <c r="G3427" i="1"/>
  <c r="G3444" i="1"/>
  <c r="G3461" i="1"/>
  <c r="G3478" i="1"/>
  <c r="G3491" i="1"/>
  <c r="G3262" i="1"/>
  <c r="G3275" i="1"/>
  <c r="G3292" i="1"/>
  <c r="G3309" i="1"/>
  <c r="G3326" i="1"/>
  <c r="G3339" i="1"/>
  <c r="G3356" i="1"/>
  <c r="G3373" i="1"/>
  <c r="G3390" i="1"/>
  <c r="G3403" i="1"/>
  <c r="G3420" i="1"/>
  <c r="G3437" i="1"/>
  <c r="G3454" i="1"/>
  <c r="G3467" i="1"/>
  <c r="G3484" i="1"/>
  <c r="G3258" i="1"/>
  <c r="G3271" i="1"/>
  <c r="G3288" i="1"/>
  <c r="G3305" i="1"/>
  <c r="G3322" i="1"/>
  <c r="G3335" i="1"/>
  <c r="G3352" i="1"/>
  <c r="G3369" i="1"/>
  <c r="G3386" i="1"/>
  <c r="G3399" i="1"/>
  <c r="G3416" i="1"/>
  <c r="G3433" i="1"/>
  <c r="G3450" i="1"/>
  <c r="G3463" i="1"/>
  <c r="G3480" i="1"/>
  <c r="G3254" i="1"/>
  <c r="G3267" i="1"/>
  <c r="G3284" i="1"/>
  <c r="G3301" i="1"/>
  <c r="G3318" i="1"/>
  <c r="G3331" i="1"/>
  <c r="G3348" i="1"/>
  <c r="G3365" i="1"/>
  <c r="G3382" i="1"/>
  <c r="G3395" i="1"/>
  <c r="G3412" i="1"/>
  <c r="G3429" i="1"/>
  <c r="G3446" i="1"/>
  <c r="G3459" i="1"/>
  <c r="G3476" i="1"/>
  <c r="G3250" i="1"/>
  <c r="G3263" i="1"/>
  <c r="G3280" i="1"/>
  <c r="G3297" i="1"/>
  <c r="G3314" i="1"/>
  <c r="G3327" i="1"/>
  <c r="G3344" i="1"/>
  <c r="G3361" i="1"/>
  <c r="G3378" i="1"/>
  <c r="G3391" i="1"/>
  <c r="G3408" i="1"/>
  <c r="G3425" i="1"/>
  <c r="G3442" i="1"/>
  <c r="G3455" i="1"/>
  <c r="G3472" i="1"/>
  <c r="G3489" i="1"/>
  <c r="G3259" i="1"/>
  <c r="G3276" i="1"/>
  <c r="G3293" i="1"/>
  <c r="G3310" i="1"/>
  <c r="G3323" i="1"/>
  <c r="G3340" i="1"/>
  <c r="G3357" i="1"/>
  <c r="G3374" i="1"/>
  <c r="G3387" i="1"/>
  <c r="G3404" i="1"/>
  <c r="G3421" i="1"/>
  <c r="G3438" i="1"/>
  <c r="G3451" i="1"/>
  <c r="G3468" i="1"/>
  <c r="G3485" i="1"/>
  <c r="G3161" i="1"/>
  <c r="G3178" i="1"/>
  <c r="G3191" i="1"/>
  <c r="G3208" i="1"/>
  <c r="G3225" i="1"/>
  <c r="G3242" i="1"/>
  <c r="G3255" i="1"/>
  <c r="G3272" i="1"/>
  <c r="G3289" i="1"/>
  <c r="G3306" i="1"/>
  <c r="G3319" i="1"/>
  <c r="G3336" i="1"/>
  <c r="G3353" i="1"/>
  <c r="G3370" i="1"/>
  <c r="G3383" i="1"/>
  <c r="G3400" i="1"/>
  <c r="G3417" i="1"/>
  <c r="G3434" i="1"/>
  <c r="G3447" i="1"/>
  <c r="G3464" i="1"/>
  <c r="G3481" i="1"/>
  <c r="G3268" i="1"/>
  <c r="G3285" i="1"/>
  <c r="G3302" i="1"/>
  <c r="G3315" i="1"/>
  <c r="G3332" i="1"/>
  <c r="G3349" i="1"/>
  <c r="G3366" i="1"/>
  <c r="G3379" i="1"/>
  <c r="G3396" i="1"/>
  <c r="G3413" i="1"/>
  <c r="G3430" i="1"/>
  <c r="G3443" i="1"/>
  <c r="G3460" i="1"/>
  <c r="G3477" i="1"/>
  <c r="G2833" i="1"/>
  <c r="G2837" i="1"/>
  <c r="G2841" i="1"/>
  <c r="G2845" i="1"/>
  <c r="G2849" i="1"/>
  <c r="G2853" i="1"/>
  <c r="G2857" i="1"/>
  <c r="G2861" i="1"/>
  <c r="G2865" i="1"/>
  <c r="G2869" i="1"/>
  <c r="G2873" i="1"/>
  <c r="G2877" i="1"/>
  <c r="G2881" i="1"/>
  <c r="G2885" i="1"/>
  <c r="G2889" i="1"/>
  <c r="G2893" i="1"/>
  <c r="G2897" i="1"/>
  <c r="G2901" i="1"/>
  <c r="G2905" i="1"/>
  <c r="G2909" i="1"/>
  <c r="G2913" i="1"/>
  <c r="G2917" i="1"/>
  <c r="G2921" i="1"/>
  <c r="G2925" i="1"/>
  <c r="G2929" i="1"/>
  <c r="G2933" i="1"/>
  <c r="G2937" i="1"/>
  <c r="G2941" i="1"/>
  <c r="G2945" i="1"/>
  <c r="G2949" i="1"/>
  <c r="G2953" i="1"/>
  <c r="G2957" i="1"/>
  <c r="G2961" i="1"/>
  <c r="G2965" i="1"/>
  <c r="G2969" i="1"/>
  <c r="G2973" i="1"/>
  <c r="G2977" i="1"/>
  <c r="G2981" i="1"/>
  <c r="G2985" i="1"/>
  <c r="G2989" i="1"/>
  <c r="G2993" i="1"/>
  <c r="G2997" i="1"/>
  <c r="G3001" i="1"/>
  <c r="G3005" i="1"/>
  <c r="G3009" i="1"/>
  <c r="G3013" i="1"/>
  <c r="G3017" i="1"/>
  <c r="G3021" i="1"/>
  <c r="G3025" i="1"/>
  <c r="G3029" i="1"/>
  <c r="G3033" i="1"/>
  <c r="G3037" i="1"/>
  <c r="G3041" i="1"/>
  <c r="G3045" i="1"/>
  <c r="G3049" i="1"/>
  <c r="G3053" i="1"/>
  <c r="G3057" i="1"/>
  <c r="G3061" i="1"/>
  <c r="G3065" i="1"/>
  <c r="G3069" i="1"/>
  <c r="G3073" i="1"/>
  <c r="G3077" i="1"/>
  <c r="G3081" i="1"/>
  <c r="G3085" i="1"/>
  <c r="G3089" i="1"/>
  <c r="G3093" i="1"/>
  <c r="G3097" i="1"/>
  <c r="G3101" i="1"/>
  <c r="G3105" i="1"/>
  <c r="G3109" i="1"/>
  <c r="G3113" i="1"/>
  <c r="G3117" i="1"/>
  <c r="G3121" i="1"/>
  <c r="G3125" i="1"/>
  <c r="G3129" i="1"/>
  <c r="G3133" i="1"/>
  <c r="G3137" i="1"/>
  <c r="G3141" i="1"/>
  <c r="G3145" i="1"/>
  <c r="G3149" i="1"/>
  <c r="G3153" i="1"/>
  <c r="G3170" i="1"/>
  <c r="G3183" i="1"/>
  <c r="G3200" i="1"/>
  <c r="G3217" i="1"/>
  <c r="G3234" i="1"/>
  <c r="G3247" i="1"/>
  <c r="G3264" i="1"/>
  <c r="G3281" i="1"/>
  <c r="G3298" i="1"/>
  <c r="G3311" i="1"/>
  <c r="G3328" i="1"/>
  <c r="G3345" i="1"/>
  <c r="G3362" i="1"/>
  <c r="G3375" i="1"/>
  <c r="G3392" i="1"/>
  <c r="G3409" i="1"/>
  <c r="G3426" i="1"/>
  <c r="G3439" i="1"/>
  <c r="G3456" i="1"/>
  <c r="G3473" i="1"/>
  <c r="G3490" i="1"/>
  <c r="H3493" i="1" a="1"/>
  <c r="H3493" i="1" s="1"/>
  <c r="F3493" i="1"/>
  <c r="F3494" i="1" s="1"/>
  <c r="G3494" i="1" l="1"/>
  <c r="G349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B350E1-4FA8-4E99-BBA0-0AB943A29DA4}" keepAlive="1" name="Query - Filtered_Customer_Data" description="Connection to the 'Filtered_Customer_Data' query in the workbook." type="5" refreshedVersion="8" background="1" saveData="1">
    <dbPr connection="Provider=Microsoft.Mashup.OleDb.1;Data Source=$Workbook$;Location=Filtered_Customer_Data;Extended Properties=&quot;&quot;" command="SELECT * FROM [Filtered_Customer_Data]"/>
  </connection>
  <connection id="2" xr16:uid="{1221934B-F371-4567-9764-90C6EFF2D0D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EBB881CB-841E-4713-AC5E-52975A9DDA74}" name="WorksheetConnection_Book5!Filtered_Customer_Data" type="102" refreshedVersion="8" minRefreshableVersion="5">
    <extLst>
      <ext xmlns:x15="http://schemas.microsoft.com/office/spreadsheetml/2010/11/main" uri="{DE250136-89BD-433C-8126-D09CA5730AF9}">
        <x15:connection id="Filtered_Customer_Data" autoDelete="1">
          <x15:rangePr sourceName="_xlcn.WorksheetConnection_Book5Filtered_Customer_Data"/>
        </x15:connection>
      </ext>
    </extLst>
  </connection>
  <connection id="4" xr16:uid="{1B7859C8-8B75-4D9F-AA2A-E688A2C8BB7A}" name="WorksheetConnection_Book5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Book5Table4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<sst xmlns="http://schemas.openxmlformats.org/spreadsheetml/2006/main" count="32346" uniqueCount="7042">
  <si>
    <t>Customer_ID</t>
  </si>
  <si>
    <t>Total Transaction</t>
  </si>
  <si>
    <t>Total Revenue</t>
  </si>
  <si>
    <t>APV</t>
  </si>
  <si>
    <t>PF</t>
  </si>
  <si>
    <t>CL</t>
  </si>
  <si>
    <t>CLV</t>
  </si>
  <si>
    <t>Wealth Segment</t>
  </si>
  <si>
    <t>Grand Total</t>
  </si>
  <si>
    <t>-</t>
  </si>
  <si>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</si>
  <si>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</si>
  <si>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</si>
  <si>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</si>
  <si>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</si>
  <si>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</si>
  <si>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</si>
  <si>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</si>
  <si>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</si>
  <si>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</si>
  <si>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</si>
  <si>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</si>
  <si>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</si>
  <si>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</si>
  <si>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</si>
  <si>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</si>
  <si>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</si>
  <si>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</si>
  <si>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</si>
  <si>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</si>
  <si>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</si>
  <si>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</si>
  <si>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</si>
  <si>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</si>
  <si>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</si>
  <si>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</si>
  <si>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</si>
  <si>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</si>
  <si>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</si>
  <si>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</si>
  <si>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Unknown</t>
  </si>
  <si>
    <t>IT</t>
  </si>
  <si>
    <t>No</t>
  </si>
  <si>
    <t>Sheila-kathryn</t>
  </si>
  <si>
    <t>Calton</t>
  </si>
  <si>
    <t>Senior Editor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</si>
  <si>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</si>
  <si>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</si>
  <si>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</si>
  <si>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</si>
  <si>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</si>
  <si>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</si>
  <si>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</si>
  <si>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</si>
  <si>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</si>
  <si>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</si>
  <si>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</si>
  <si>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</si>
  <si>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</si>
  <si>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</si>
  <si>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</si>
  <si>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</si>
  <si>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</si>
  <si>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</si>
  <si>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</si>
  <si>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</si>
  <si>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</si>
  <si>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</si>
  <si>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</si>
  <si>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</si>
  <si>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</si>
  <si>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</si>
  <si>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</si>
  <si>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</si>
  <si>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</si>
  <si>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</si>
  <si>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</si>
  <si>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</si>
  <si>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</si>
  <si>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</si>
  <si>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</si>
  <si>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</si>
  <si>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</si>
  <si>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</si>
  <si>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</si>
  <si>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</si>
  <si>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</si>
  <si>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</si>
  <si>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</si>
  <si>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</si>
  <si>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</si>
  <si>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</si>
  <si>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</si>
  <si>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</si>
  <si>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</si>
  <si>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</si>
  <si>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</si>
  <si>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</si>
  <si>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</si>
  <si>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</si>
  <si>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</si>
  <si>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</si>
  <si>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</si>
  <si>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</si>
  <si>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</si>
  <si>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</si>
  <si>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</si>
  <si>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</si>
  <si>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</si>
  <si>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</si>
  <si>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</si>
  <si>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</si>
  <si>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</si>
  <si>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</si>
  <si>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</si>
  <si>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</si>
  <si>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</si>
  <si>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</si>
  <si>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</si>
  <si>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</si>
  <si>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</si>
  <si>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</si>
  <si>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</si>
  <si>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</si>
  <si>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</si>
  <si>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</si>
  <si>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</si>
  <si>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</si>
  <si>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</si>
  <si>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</si>
  <si>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</si>
  <si>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Undefined</t>
  </si>
  <si>
    <t>Unkown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</si>
  <si>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</si>
  <si>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</si>
  <si>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</si>
  <si>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</si>
  <si>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</si>
  <si>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</si>
  <si>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</si>
  <si>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</si>
  <si>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</si>
  <si>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</si>
  <si>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</si>
  <si>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</si>
  <si>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</si>
  <si>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</si>
  <si>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</si>
  <si>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</si>
  <si>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</si>
  <si>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</si>
  <si>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</si>
  <si>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</si>
  <si>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</si>
  <si>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</si>
  <si>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</si>
  <si>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</si>
  <si>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</si>
  <si>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</si>
  <si>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</si>
  <si>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</si>
  <si>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</si>
  <si>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</si>
  <si>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</si>
  <si>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</si>
  <si>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</si>
  <si>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</si>
  <si>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</si>
  <si>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</si>
  <si>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</si>
  <si>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</si>
  <si>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</si>
  <si>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</si>
  <si>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</si>
  <si>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</si>
  <si>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</si>
  <si>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</si>
  <si>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</si>
  <si>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</si>
  <si>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</si>
  <si>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</si>
  <si>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</si>
  <si>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</si>
  <si>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</si>
  <si>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</si>
  <si>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</si>
  <si>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</si>
  <si>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</si>
  <si>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</si>
  <si>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</si>
  <si>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</si>
  <si>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</si>
  <si>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</si>
  <si>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</si>
  <si>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</si>
  <si>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</si>
  <si>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</si>
  <si>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</si>
  <si>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</si>
  <si>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</si>
  <si>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</si>
  <si>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</si>
  <si>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</si>
  <si>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</si>
  <si>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</si>
  <si>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</si>
  <si>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</si>
  <si>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</si>
  <si>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</si>
  <si>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</si>
  <si>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</si>
  <si>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</si>
  <si>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</si>
  <si>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</si>
  <si>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</si>
  <si>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</si>
  <si>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</si>
  <si>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</si>
  <si>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</si>
  <si>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</si>
  <si>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</si>
  <si>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</si>
  <si>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</si>
  <si>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</si>
  <si>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</si>
  <si>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</si>
  <si>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</si>
  <si>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</si>
  <si>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</si>
  <si>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</si>
  <si>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</si>
  <si>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</si>
  <si>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</si>
  <si>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</si>
  <si>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</si>
  <si>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</si>
  <si>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</si>
  <si>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</si>
  <si>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</si>
  <si>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</si>
  <si>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</si>
  <si>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</si>
  <si>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</si>
  <si>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</si>
  <si>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</si>
  <si>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</si>
  <si>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</si>
  <si>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</si>
  <si>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</si>
  <si>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</si>
  <si>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</si>
  <si>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</si>
  <si>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</si>
  <si>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</si>
  <si>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</si>
  <si>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</si>
  <si>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</si>
  <si>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</si>
  <si>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</si>
  <si>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</si>
  <si>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</si>
  <si>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</si>
  <si>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</si>
  <si>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</si>
  <si>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</si>
  <si>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</si>
  <si>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</si>
  <si>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</si>
  <si>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</si>
  <si>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</si>
  <si>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</si>
  <si>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</si>
  <si>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</si>
  <si>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</si>
  <si>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</si>
  <si>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</si>
  <si>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</si>
  <si>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</si>
  <si>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</si>
  <si>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</si>
  <si>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</si>
  <si>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</si>
  <si>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</si>
  <si>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</si>
  <si>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</si>
  <si>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</si>
  <si>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</si>
  <si>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</si>
  <si>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</si>
  <si>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</si>
  <si>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</si>
  <si>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</si>
  <si>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</si>
  <si>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</si>
  <si>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</si>
  <si>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</si>
  <si>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</si>
  <si>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</si>
  <si>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</si>
  <si>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</si>
  <si>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</si>
  <si>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</si>
  <si>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</si>
  <si>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</si>
  <si>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</si>
  <si>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</si>
  <si>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</si>
  <si>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</si>
  <si>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</si>
  <si>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</si>
  <si>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</si>
  <si>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</si>
  <si>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</si>
  <si>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</si>
  <si>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</si>
  <si>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</si>
  <si>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</si>
  <si>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</si>
  <si>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</si>
  <si>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</si>
  <si>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</si>
  <si>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</si>
  <si>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</si>
  <si>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</si>
  <si>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</si>
  <si>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</si>
  <si>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</si>
  <si>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</si>
  <si>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</si>
  <si>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</si>
  <si>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</si>
  <si>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</si>
  <si>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</si>
  <si>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</si>
  <si>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</si>
  <si>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</si>
  <si>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</si>
  <si>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</si>
  <si>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</si>
  <si>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</si>
  <si>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</si>
  <si>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</si>
  <si>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</si>
  <si>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</si>
  <si>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</si>
  <si>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</si>
  <si>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</si>
  <si>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</si>
  <si>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</si>
  <si>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</si>
  <si>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</si>
  <si>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</si>
  <si>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</si>
  <si>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</si>
  <si>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</si>
  <si>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</si>
  <si>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</si>
  <si>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</si>
  <si>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</si>
  <si>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</si>
  <si>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</si>
  <si>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</si>
  <si>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</si>
  <si>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</si>
  <si>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</si>
  <si>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</si>
  <si>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</si>
  <si>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</si>
  <si>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</si>
  <si>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</si>
  <si>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</si>
  <si>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</si>
  <si>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</si>
  <si>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</si>
  <si>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</si>
  <si>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</si>
  <si>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</si>
  <si>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</si>
  <si>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</si>
  <si>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</si>
  <si>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</si>
  <si>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</si>
  <si>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</si>
  <si>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</si>
  <si>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</si>
  <si>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</si>
  <si>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</si>
  <si>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</si>
  <si>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</si>
  <si>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</si>
  <si>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</si>
  <si>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</si>
  <si>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</si>
  <si>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</si>
  <si>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</si>
  <si>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</si>
  <si>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</si>
  <si>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</si>
  <si>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</si>
  <si>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</si>
  <si>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</si>
  <si>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</si>
  <si>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</si>
  <si>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</si>
  <si>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</si>
  <si>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</si>
  <si>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</si>
  <si>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</si>
  <si>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</si>
  <si>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</si>
  <si>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</si>
  <si>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</si>
  <si>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</si>
  <si>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</si>
  <si>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</si>
  <si>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</si>
  <si>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</si>
  <si>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</si>
  <si>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</si>
  <si>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</si>
  <si>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</si>
  <si>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</si>
  <si>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</si>
  <si>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</si>
  <si>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</si>
  <si>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</si>
  <si>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</si>
  <si>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</si>
  <si>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</si>
  <si>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</si>
  <si>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</si>
  <si>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</si>
  <si>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</si>
  <si>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</si>
  <si>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</si>
  <si>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</si>
  <si>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</si>
  <si>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</si>
  <si>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</si>
  <si>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</si>
  <si>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</si>
  <si>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</si>
  <si>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</si>
  <si>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</si>
  <si>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</si>
  <si>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</si>
  <si>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</si>
  <si>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</si>
  <si>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</si>
  <si>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</si>
  <si>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</si>
  <si>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</si>
  <si>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</si>
  <si>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</si>
  <si>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</si>
  <si>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</si>
  <si>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</si>
  <si>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</si>
  <si>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</si>
  <si>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</si>
  <si>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</si>
  <si>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</si>
  <si>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</si>
  <si>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</si>
  <si>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</si>
  <si>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</si>
  <si>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</si>
  <si>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</si>
  <si>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</si>
  <si>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</si>
  <si>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</si>
  <si>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</si>
  <si>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</si>
  <si>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</si>
  <si>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</si>
  <si>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</si>
  <si>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</si>
  <si>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</si>
  <si>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</si>
  <si>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</si>
  <si>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</si>
  <si>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</si>
  <si>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</si>
  <si>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</si>
  <si>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</si>
  <si>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</si>
  <si>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</si>
  <si>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</si>
  <si>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</si>
  <si>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</si>
  <si>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</si>
  <si>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</si>
  <si>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</si>
  <si>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</si>
  <si>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</si>
  <si>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</si>
  <si>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</si>
  <si>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</si>
  <si>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</si>
  <si>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</si>
  <si>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</si>
  <si>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</si>
  <si>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</si>
  <si>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</si>
  <si>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</si>
  <si>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</si>
  <si>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</si>
  <si>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</si>
  <si>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</si>
  <si>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</si>
  <si>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</si>
  <si>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</si>
  <si>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</si>
  <si>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</si>
  <si>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</si>
  <si>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</si>
  <si>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</si>
  <si>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</si>
  <si>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</si>
  <si>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</si>
  <si>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</si>
  <si>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</si>
  <si>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</si>
  <si>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</si>
  <si>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</si>
  <si>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</si>
  <si>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</si>
  <si>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</si>
  <si>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</si>
  <si>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</si>
  <si>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</si>
  <si>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</si>
  <si>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</si>
  <si>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</si>
  <si>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</si>
  <si>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</si>
  <si>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</si>
  <si>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</si>
  <si>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</si>
  <si>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</si>
  <si>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</si>
  <si>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</si>
  <si>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</si>
  <si>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</si>
  <si>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</si>
  <si>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</si>
  <si>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</si>
  <si>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</si>
  <si>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</si>
  <si>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</si>
  <si>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</si>
  <si>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</si>
  <si>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</si>
  <si>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</si>
  <si>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</si>
  <si>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</si>
  <si>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</si>
  <si>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</si>
  <si>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</si>
  <si>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</si>
  <si>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</si>
  <si>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</si>
  <si>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</si>
  <si>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</si>
  <si>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</si>
  <si>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</si>
  <si>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</si>
  <si>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</si>
  <si>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</si>
  <si>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</si>
  <si>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</si>
  <si>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</si>
  <si>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</si>
  <si>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</si>
  <si>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</si>
  <si>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</si>
  <si>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</si>
  <si>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</si>
  <si>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</si>
  <si>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</si>
  <si>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</si>
  <si>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</si>
  <si>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</si>
  <si>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</si>
  <si>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</si>
  <si>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</si>
  <si>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</si>
  <si>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</si>
  <si>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</si>
  <si>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</si>
  <si>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</si>
  <si>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</si>
  <si>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</si>
  <si>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</si>
  <si>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</si>
  <si>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</si>
  <si>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</si>
  <si>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</si>
  <si>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</si>
  <si>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</si>
  <si>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</si>
  <si>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</si>
  <si>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</si>
  <si>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</si>
  <si>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</si>
  <si>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</si>
  <si>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</si>
  <si>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</si>
  <si>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</si>
  <si>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</si>
  <si>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</si>
  <si>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</si>
  <si>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</si>
  <si>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</si>
  <si>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</si>
  <si>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</si>
  <si>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</si>
  <si>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</si>
  <si>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</si>
  <si>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</si>
  <si>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</si>
  <si>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</si>
  <si>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</si>
  <si>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</si>
  <si>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</si>
  <si>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</si>
  <si>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</si>
  <si>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</si>
  <si>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</si>
  <si>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</si>
  <si>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</si>
  <si>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</si>
  <si>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</si>
  <si>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</si>
  <si>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</si>
  <si>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</si>
  <si>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</si>
  <si>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</si>
  <si>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</si>
  <si>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</si>
  <si>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</si>
  <si>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</si>
  <si>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</si>
  <si>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</si>
  <si>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</si>
  <si>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</si>
  <si>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</si>
  <si>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</si>
  <si>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</si>
  <si>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</si>
  <si>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</si>
  <si>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</si>
  <si>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</si>
  <si>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</si>
  <si>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</si>
  <si>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</si>
  <si>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</si>
  <si>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</si>
  <si>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</si>
  <si>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</si>
  <si>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</si>
  <si>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</si>
  <si>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</si>
  <si>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</si>
  <si>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</si>
  <si>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</si>
  <si>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</si>
  <si>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</si>
  <si>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</si>
  <si>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</si>
  <si>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</si>
  <si>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</si>
  <si>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</si>
  <si>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</si>
  <si>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</si>
  <si>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</si>
  <si>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</si>
  <si>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</si>
  <si>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</si>
  <si>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</si>
  <si>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</si>
  <si>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</si>
  <si>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</si>
  <si>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</si>
  <si>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</si>
  <si>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</si>
  <si>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</si>
  <si>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</si>
  <si>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</si>
  <si>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</si>
  <si>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</si>
  <si>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</si>
  <si>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</si>
  <si>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</si>
  <si>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</si>
  <si>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</si>
  <si>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</si>
  <si>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</si>
  <si>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</si>
  <si>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</si>
  <si>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</si>
  <si>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</si>
  <si>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</si>
  <si>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</si>
  <si>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</si>
  <si>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</si>
  <si>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</si>
  <si>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</si>
  <si>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</si>
  <si>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</si>
  <si>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</si>
  <si>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</si>
  <si>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</si>
  <si>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</si>
  <si>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</si>
  <si>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</si>
  <si>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</si>
  <si>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</si>
  <si>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</si>
  <si>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</si>
  <si>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</si>
  <si>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</si>
  <si>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</si>
  <si>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</si>
  <si>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</si>
  <si>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</si>
  <si>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</si>
  <si>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</si>
  <si>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</si>
  <si>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</si>
  <si>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</si>
  <si>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</si>
  <si>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</si>
  <si>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</si>
  <si>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</si>
  <si>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</si>
  <si>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</si>
  <si>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</si>
  <si>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</si>
  <si>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</si>
  <si>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</si>
  <si>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</si>
  <si>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</si>
  <si>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</si>
  <si>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</si>
  <si>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</si>
  <si>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</si>
  <si>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</si>
  <si>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</si>
  <si>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</si>
  <si>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</si>
  <si>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</si>
  <si>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</si>
  <si>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</si>
  <si>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</si>
  <si>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</si>
  <si>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</si>
  <si>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</si>
  <si>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</si>
  <si>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</si>
  <si>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</si>
  <si>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</si>
  <si>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</si>
  <si>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</si>
  <si>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</si>
  <si>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</si>
  <si>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</si>
  <si>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</si>
  <si>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</si>
  <si>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</si>
  <si>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</si>
  <si>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</si>
  <si>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</si>
  <si>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</si>
  <si>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</si>
  <si>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</si>
  <si>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</si>
  <si>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</si>
  <si>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</si>
  <si>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</si>
  <si>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</si>
  <si>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</si>
  <si>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</si>
  <si>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</si>
  <si>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</si>
  <si>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</si>
  <si>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</si>
  <si>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</si>
  <si>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</si>
  <si>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</si>
  <si>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</si>
  <si>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</si>
  <si>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</si>
  <si>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</si>
  <si>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</si>
  <si>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</si>
  <si>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</si>
  <si>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</si>
  <si>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</si>
  <si>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</si>
  <si>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</si>
  <si>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</si>
  <si>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</si>
  <si>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</si>
  <si>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</si>
  <si>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</si>
  <si>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</si>
  <si>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</si>
  <si>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</si>
  <si>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</si>
  <si>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</si>
  <si>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</si>
  <si>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</si>
  <si>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</si>
  <si>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</si>
  <si>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</si>
  <si>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</si>
  <si>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</si>
  <si>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</si>
  <si>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</si>
  <si>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</si>
  <si>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</si>
  <si>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</si>
  <si>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</si>
  <si>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</si>
  <si>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</si>
  <si>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</si>
  <si>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</si>
  <si>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</si>
  <si>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</si>
  <si>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</si>
  <si>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</si>
  <si>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</si>
  <si>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</si>
  <si>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</si>
  <si>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</si>
  <si>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</si>
  <si>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</si>
  <si>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</si>
  <si>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</si>
  <si>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</si>
  <si>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</si>
  <si>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</si>
  <si>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</si>
  <si>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</si>
  <si>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</si>
  <si>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</si>
  <si>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</si>
  <si>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</si>
  <si>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</si>
  <si>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</si>
  <si>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</si>
  <si>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</si>
  <si>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</si>
  <si>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</si>
  <si>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</si>
  <si>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</si>
  <si>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</si>
  <si>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</si>
  <si>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</si>
  <si>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</si>
  <si>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</si>
  <si>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</si>
  <si>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</si>
  <si>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</si>
  <si>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</si>
  <si>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</si>
  <si>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</si>
  <si>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</si>
  <si>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</si>
  <si>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</si>
  <si>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</si>
  <si>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</si>
  <si>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</si>
  <si>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</si>
  <si>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</si>
  <si>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</si>
  <si>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</si>
  <si>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</si>
  <si>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</si>
  <si>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</si>
  <si>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</si>
  <si>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</si>
  <si>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</si>
  <si>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</si>
  <si>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</si>
  <si>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</si>
  <si>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</si>
  <si>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</si>
  <si>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</si>
  <si>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</si>
  <si>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</si>
  <si>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</si>
  <si>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</si>
  <si>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</si>
  <si>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</si>
  <si>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</si>
  <si>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</si>
  <si>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</si>
  <si>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</si>
  <si>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</si>
  <si>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</si>
  <si>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</si>
  <si>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</si>
  <si>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</si>
  <si>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</si>
  <si>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</si>
  <si>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</si>
  <si>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</si>
  <si>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</si>
  <si>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</si>
  <si>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</si>
  <si>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</si>
  <si>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</si>
  <si>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</si>
  <si>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</si>
  <si>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</si>
  <si>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</si>
  <si>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</si>
  <si>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</si>
  <si>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</si>
  <si>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</si>
  <si>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</si>
  <si>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</si>
  <si>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</si>
  <si>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</si>
  <si>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</si>
  <si>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</si>
  <si>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</si>
  <si>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</si>
  <si>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</si>
  <si>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</si>
  <si>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</si>
  <si>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</si>
  <si>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</si>
  <si>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</si>
  <si>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</si>
  <si>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</si>
  <si>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</si>
  <si>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</si>
  <si>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</si>
  <si>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</si>
  <si>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</si>
  <si>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</si>
  <si>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</si>
  <si>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</si>
  <si>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</si>
  <si>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</si>
  <si>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</si>
  <si>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</si>
  <si>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</si>
  <si>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</si>
  <si>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</si>
  <si>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</si>
  <si>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</si>
  <si>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</si>
  <si>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</si>
  <si>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</si>
  <si>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</si>
  <si>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</si>
  <si>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</si>
  <si>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</si>
  <si>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</si>
  <si>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</si>
  <si>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</si>
  <si>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</si>
  <si>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</si>
  <si>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</si>
  <si>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</si>
  <si>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</si>
  <si>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</si>
  <si>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</si>
  <si>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</si>
  <si>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</si>
  <si>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</si>
  <si>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</si>
  <si>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</si>
  <si>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</si>
  <si>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</si>
  <si>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</si>
  <si>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</si>
  <si>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</si>
  <si>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</si>
  <si>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</si>
  <si>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</si>
  <si>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</si>
  <si>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</si>
  <si>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</si>
  <si>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</si>
  <si>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</si>
  <si>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</si>
  <si>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</si>
  <si>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</si>
  <si>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</si>
  <si>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</si>
  <si>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</si>
  <si>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</si>
  <si>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</si>
  <si>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</si>
  <si>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</si>
  <si>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</si>
  <si>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</si>
  <si>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</si>
  <si>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</si>
  <si>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</si>
  <si>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</si>
  <si>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</si>
  <si>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</si>
  <si>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</si>
  <si>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</si>
  <si>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</si>
  <si>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</si>
  <si>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</si>
  <si>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</si>
  <si>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</si>
  <si>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</si>
  <si>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</si>
  <si>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</si>
  <si>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</si>
  <si>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</si>
  <si>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</si>
  <si>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</si>
  <si>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</si>
  <si>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</si>
  <si>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</si>
  <si>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</si>
  <si>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</si>
  <si>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</si>
  <si>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</si>
  <si>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</si>
  <si>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</si>
  <si>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</si>
  <si>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</si>
  <si>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</si>
  <si>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</si>
  <si>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</si>
  <si>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</si>
  <si>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</si>
  <si>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</si>
  <si>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</si>
  <si>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</si>
  <si>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</si>
  <si>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</si>
  <si>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</si>
  <si>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</si>
  <si>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</si>
  <si>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</si>
  <si>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</si>
  <si>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</si>
  <si>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</si>
  <si>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</si>
  <si>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</si>
  <si>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</si>
  <si>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</si>
  <si>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</si>
  <si>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</si>
  <si>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</si>
  <si>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</si>
  <si>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</si>
  <si>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</si>
  <si>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</si>
  <si>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</si>
  <si>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</si>
  <si>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</si>
  <si>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</si>
  <si>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</si>
  <si>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</si>
  <si>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</si>
  <si>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</si>
  <si>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</si>
  <si>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</si>
  <si>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</si>
  <si>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</si>
  <si>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</si>
  <si>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</si>
  <si>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</si>
  <si>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</si>
  <si>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</si>
  <si>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</si>
  <si>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</si>
  <si>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</si>
  <si>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</si>
  <si>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</si>
  <si>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</si>
  <si>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</si>
  <si>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</si>
  <si>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</si>
  <si>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</si>
  <si>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</si>
  <si>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</si>
  <si>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</si>
  <si>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</si>
  <si>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</si>
  <si>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</si>
  <si>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</si>
  <si>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</si>
  <si>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</si>
  <si>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</si>
  <si>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</si>
  <si>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</si>
  <si>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</si>
  <si>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</si>
  <si>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</si>
  <si>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</si>
  <si>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</si>
  <si>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</si>
  <si>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</si>
  <si>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</si>
  <si>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</si>
  <si>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</si>
  <si>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</si>
  <si>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</si>
  <si>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</si>
  <si>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</si>
  <si>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</si>
  <si>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</si>
  <si>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</si>
  <si>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</si>
  <si>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</si>
  <si>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</si>
  <si>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</si>
  <si>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</si>
  <si>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</si>
  <si>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</si>
  <si>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</si>
  <si>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</si>
  <si>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</si>
  <si>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</si>
  <si>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</si>
  <si>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</si>
  <si>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</si>
  <si>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</si>
  <si>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</si>
  <si>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</si>
  <si>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</si>
  <si>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</si>
  <si>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</si>
  <si>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</si>
  <si>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</si>
  <si>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</si>
  <si>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</si>
  <si>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</si>
  <si>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</si>
  <si>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</si>
  <si>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</si>
  <si>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</si>
  <si>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</si>
  <si>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</si>
  <si>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</si>
  <si>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</si>
  <si>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</si>
  <si>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</si>
  <si>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</si>
  <si>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</si>
  <si>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</si>
  <si>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</si>
  <si>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</si>
  <si>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</si>
  <si>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</si>
  <si>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</si>
  <si>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</si>
  <si>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</si>
  <si>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</si>
  <si>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</si>
  <si>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</si>
  <si>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</si>
  <si>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</si>
  <si>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</si>
  <si>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</si>
  <si>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</si>
  <si>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</si>
  <si>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</si>
  <si>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</si>
  <si>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</si>
  <si>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</si>
  <si>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</si>
  <si>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</si>
  <si>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</si>
  <si>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</si>
  <si>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</si>
  <si>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</si>
  <si>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</si>
  <si>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</si>
  <si>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</si>
  <si>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</si>
  <si>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</si>
  <si>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</si>
  <si>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</si>
  <si>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</si>
  <si>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</si>
  <si>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</si>
  <si>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</si>
  <si>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</si>
  <si>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</si>
  <si>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</si>
  <si>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</si>
  <si>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</si>
  <si>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</si>
  <si>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</si>
  <si>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</si>
  <si>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</si>
  <si>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</si>
  <si>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</si>
  <si>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</si>
  <si>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</si>
  <si>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</si>
  <si>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</si>
  <si>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</si>
  <si>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</si>
  <si>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</si>
  <si>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</si>
  <si>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</si>
  <si>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</si>
  <si>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</si>
  <si>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</si>
  <si>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</si>
  <si>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</si>
  <si>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</si>
  <si>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</si>
  <si>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</si>
  <si>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</si>
  <si>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</si>
  <si>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</si>
  <si>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</si>
  <si>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</si>
  <si>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</si>
  <si>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</si>
  <si>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</si>
  <si>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</si>
  <si>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</si>
  <si>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</si>
  <si>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</si>
  <si>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</si>
  <si>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</si>
  <si>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</si>
  <si>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</si>
  <si>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</si>
  <si>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</si>
  <si>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</si>
  <si>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</si>
  <si>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</si>
  <si>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</si>
  <si>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</si>
  <si>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</si>
  <si>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</si>
  <si>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</si>
  <si>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</si>
  <si>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</si>
  <si>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</si>
  <si>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</si>
  <si>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</si>
  <si>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</si>
  <si>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</si>
  <si>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</si>
  <si>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</si>
  <si>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</si>
  <si>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</si>
  <si>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</si>
  <si>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</si>
  <si>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</si>
  <si>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</si>
  <si>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</si>
  <si>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</si>
  <si>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</si>
  <si>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</si>
  <si>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</si>
  <si>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</si>
  <si>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</si>
  <si>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</si>
  <si>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</si>
  <si>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</si>
  <si>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</si>
  <si>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</si>
  <si>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</si>
  <si>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</si>
  <si>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</si>
  <si>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</si>
  <si>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</si>
  <si>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</si>
  <si>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</si>
  <si>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</si>
  <si>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</si>
  <si>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</si>
  <si>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</si>
  <si>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</si>
  <si>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</si>
  <si>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</si>
  <si>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</si>
  <si>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</si>
  <si>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</si>
  <si>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</si>
  <si>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</si>
  <si>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</si>
  <si>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</si>
  <si>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</si>
  <si>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</si>
  <si>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</si>
  <si>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</si>
  <si>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</si>
  <si>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</si>
  <si>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</si>
  <si>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</si>
  <si>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</si>
  <si>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</si>
  <si>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</si>
  <si>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</si>
  <si>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</si>
  <si>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</si>
  <si>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</si>
  <si>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</si>
  <si>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</si>
  <si>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</si>
  <si>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</si>
  <si>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</si>
  <si>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</si>
  <si>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</si>
  <si>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</si>
  <si>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</si>
  <si>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</si>
  <si>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</si>
  <si>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</si>
  <si>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</si>
  <si>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</si>
  <si>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</si>
  <si>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</si>
  <si>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</si>
  <si>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</si>
  <si>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</si>
  <si>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</si>
  <si>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</si>
  <si>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</si>
  <si>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</si>
  <si>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</si>
  <si>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</si>
  <si>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</si>
  <si>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</si>
  <si>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</si>
  <si>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</si>
  <si>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</si>
  <si>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</si>
  <si>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</si>
  <si>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</si>
  <si>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</si>
  <si>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</si>
  <si>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</si>
  <si>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</si>
  <si>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</si>
  <si>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</si>
  <si>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</si>
  <si>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</si>
  <si>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</si>
  <si>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</si>
  <si>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</si>
  <si>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</si>
  <si>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</si>
  <si>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</si>
  <si>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</si>
  <si>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</si>
  <si>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</si>
  <si>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</si>
  <si>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</si>
  <si>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</si>
  <si>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</si>
  <si>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</si>
  <si>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</si>
  <si>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</si>
  <si>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</si>
  <si>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</si>
  <si>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</si>
  <si>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</si>
  <si>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</si>
  <si>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</si>
  <si>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</si>
  <si>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</si>
  <si>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</si>
  <si>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</si>
  <si>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</si>
  <si>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</si>
  <si>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</si>
  <si>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</si>
  <si>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</si>
  <si>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</si>
  <si>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</si>
  <si>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</si>
  <si>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</si>
  <si>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</si>
  <si>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</si>
  <si>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</si>
  <si>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</si>
  <si>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</si>
  <si>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</si>
  <si>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</si>
  <si>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</si>
  <si>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</si>
  <si>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</si>
  <si>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</si>
  <si>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</si>
  <si>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</si>
  <si>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</si>
  <si>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</si>
  <si>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</si>
  <si>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</si>
  <si>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</si>
  <si>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</si>
  <si>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</si>
  <si>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</si>
  <si>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</si>
  <si>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</si>
  <si>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</si>
  <si>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</si>
  <si>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</si>
  <si>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</si>
  <si>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</si>
  <si>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</si>
  <si>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</si>
  <si>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</si>
  <si>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</si>
  <si>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</si>
  <si>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</si>
  <si>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</si>
  <si>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</si>
  <si>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</si>
  <si>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</si>
  <si>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</si>
  <si>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</si>
  <si>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</si>
  <si>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</si>
  <si>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</si>
  <si>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</si>
  <si>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</si>
  <si>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</si>
  <si>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</si>
  <si>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</si>
  <si>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</si>
  <si>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</si>
  <si>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</si>
  <si>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</si>
  <si>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</si>
  <si>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</si>
  <si>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</si>
  <si>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</si>
  <si>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</si>
  <si>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</si>
  <si>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</si>
  <si>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</si>
  <si>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</si>
  <si>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</si>
  <si>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</si>
  <si>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</si>
  <si>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</si>
  <si>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</si>
  <si>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</si>
  <si>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</si>
  <si>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</si>
  <si>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</si>
  <si>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</si>
  <si>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</si>
  <si>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</si>
  <si>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</si>
  <si>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</si>
  <si>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</si>
  <si>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</si>
  <si>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</si>
  <si>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</si>
  <si>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</si>
  <si>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</si>
  <si>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</si>
  <si>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</si>
  <si>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</si>
  <si>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</si>
  <si>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</si>
  <si>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</si>
  <si>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</si>
  <si>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</si>
  <si>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</si>
  <si>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</si>
  <si>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</si>
  <si>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</si>
  <si>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</si>
  <si>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</si>
  <si>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</si>
  <si>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</si>
  <si>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</si>
  <si>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</si>
  <si>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</si>
  <si>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</si>
  <si>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</si>
  <si>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</si>
  <si>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</si>
  <si>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</si>
  <si>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</si>
  <si>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</si>
  <si>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</si>
  <si>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</si>
  <si>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</si>
  <si>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</si>
  <si>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</si>
  <si>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</si>
  <si>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</si>
  <si>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</si>
  <si>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</si>
  <si>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</si>
  <si>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</si>
  <si>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</si>
  <si>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</si>
  <si>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</si>
  <si>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</si>
  <si>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</si>
  <si>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</si>
  <si>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</si>
  <si>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</si>
  <si>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</si>
  <si>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</si>
  <si>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</si>
  <si>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</si>
  <si>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</si>
  <si>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</si>
  <si>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</si>
  <si>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</si>
  <si>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</si>
  <si>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</si>
  <si>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</si>
  <si>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</si>
  <si>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</si>
  <si>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</si>
  <si>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</si>
  <si>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</si>
  <si>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</si>
  <si>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</si>
  <si>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</si>
  <si>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</si>
  <si>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</si>
  <si>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</si>
  <si>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</si>
  <si>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</si>
  <si>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</si>
  <si>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</si>
  <si>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</si>
  <si>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</si>
  <si>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</si>
  <si>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</si>
  <si>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</si>
  <si>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</si>
  <si>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</si>
  <si>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</si>
  <si>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</si>
  <si>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</si>
  <si>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</si>
  <si>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</si>
  <si>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</si>
  <si>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</si>
  <si>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</si>
  <si>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</si>
  <si>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</si>
  <si>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</si>
  <si>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</si>
  <si>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</si>
  <si>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</si>
  <si>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</si>
  <si>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</si>
  <si>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</si>
  <si>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</si>
  <si>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</si>
  <si>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</si>
  <si>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</si>
  <si>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</si>
  <si>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</si>
  <si>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</si>
  <si>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</si>
  <si>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</si>
  <si>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</si>
  <si>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</si>
  <si>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</si>
  <si>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</si>
  <si>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</si>
  <si>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</si>
  <si>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</si>
  <si>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</si>
  <si>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</si>
  <si>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</si>
  <si>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</si>
  <si>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</si>
  <si>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</si>
  <si>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</si>
  <si>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</si>
  <si>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</si>
  <si>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</si>
  <si>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</si>
  <si>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</si>
  <si>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</si>
  <si>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</si>
  <si>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</si>
  <si>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</si>
  <si>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</si>
  <si>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</si>
  <si>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</si>
  <si>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</si>
  <si>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</si>
  <si>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</si>
  <si>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</si>
  <si>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</si>
  <si>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</si>
  <si>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</si>
  <si>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</si>
  <si>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</si>
  <si>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</si>
  <si>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</si>
  <si>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</si>
  <si>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</si>
  <si>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</si>
  <si>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</si>
  <si>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</si>
  <si>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</si>
  <si>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</si>
  <si>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</si>
  <si>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</si>
  <si>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</si>
  <si>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</si>
  <si>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</si>
  <si>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</si>
  <si>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</si>
  <si>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</si>
  <si>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</si>
  <si>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</si>
  <si>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</si>
  <si>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</si>
  <si>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</si>
  <si>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</si>
  <si>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</si>
  <si>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</si>
  <si>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</si>
  <si>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</si>
  <si>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</si>
  <si>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</si>
  <si>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</si>
  <si>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</si>
  <si>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</si>
  <si>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</si>
  <si>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</si>
  <si>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</si>
  <si>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</si>
  <si>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</si>
  <si>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</si>
  <si>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</si>
  <si>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</si>
  <si>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</si>
  <si>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</si>
  <si>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</si>
  <si>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</si>
  <si>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</si>
  <si>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</si>
  <si>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</si>
  <si>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</si>
  <si>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</si>
  <si>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</si>
  <si>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</si>
  <si>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</si>
  <si>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</si>
  <si>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</si>
  <si>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</si>
  <si>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</si>
  <si>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</si>
  <si>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</si>
  <si>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</si>
  <si>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</si>
  <si>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</si>
  <si>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</si>
  <si>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</si>
  <si>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</si>
  <si>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</si>
  <si>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</si>
  <si>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</si>
  <si>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</si>
  <si>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</si>
  <si>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</si>
  <si>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</si>
  <si>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</si>
  <si>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</si>
  <si>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</si>
  <si>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</si>
  <si>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</si>
  <si>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</si>
  <si>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</si>
  <si>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</si>
  <si>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</si>
  <si>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</si>
  <si>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</si>
  <si>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</si>
  <si>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</si>
  <si>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</si>
  <si>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</si>
  <si>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</si>
  <si>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</si>
  <si>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</si>
  <si>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</si>
  <si>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</si>
  <si>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</si>
  <si>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</si>
  <si>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</si>
  <si>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</si>
  <si>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</si>
  <si>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</si>
  <si>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</si>
  <si>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</si>
  <si>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</si>
  <si>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</si>
  <si>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</si>
  <si>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</si>
  <si>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</si>
  <si>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</si>
  <si>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</si>
  <si>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</si>
  <si>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</si>
  <si>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</si>
  <si>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</si>
  <si>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</si>
  <si>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</si>
  <si>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</si>
  <si>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</si>
  <si>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</si>
  <si>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</si>
  <si>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</si>
  <si>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</si>
  <si>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</si>
  <si>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</si>
  <si>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</si>
  <si>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</si>
  <si>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</si>
  <si>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</si>
  <si>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</si>
  <si>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</si>
  <si>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</si>
  <si>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</si>
  <si>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</si>
  <si>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</si>
  <si>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</si>
  <si>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</si>
  <si>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</si>
  <si>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</si>
  <si>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</si>
  <si>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</si>
  <si>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</si>
  <si>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</si>
  <si>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</si>
  <si>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</si>
  <si>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</si>
  <si>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</si>
  <si>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</si>
  <si>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</si>
  <si>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</si>
  <si>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</si>
  <si>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</si>
  <si>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</si>
  <si>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</si>
  <si>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</si>
  <si>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</si>
  <si>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</si>
  <si>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</si>
  <si>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</si>
  <si>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</si>
  <si>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</si>
  <si>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</si>
  <si>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</si>
  <si>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</si>
  <si>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</si>
  <si>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</si>
  <si>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</si>
  <si>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</si>
  <si>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</si>
  <si>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</si>
  <si>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</si>
  <si>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</si>
  <si>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</si>
  <si>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</si>
  <si>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</si>
  <si>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</si>
  <si>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</si>
  <si>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</si>
  <si>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</si>
  <si>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</si>
  <si>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</si>
  <si>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</si>
  <si>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</si>
  <si>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</si>
  <si>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</si>
  <si>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</si>
  <si>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</si>
  <si>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</si>
  <si>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</si>
  <si>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</si>
  <si>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</si>
  <si>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</si>
  <si>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</si>
  <si>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</si>
  <si>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</si>
  <si>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</si>
  <si>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</si>
  <si>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</si>
  <si>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</si>
  <si>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</si>
  <si>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</si>
  <si>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</si>
  <si>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</si>
  <si>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</si>
  <si>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</si>
  <si>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</si>
  <si>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</si>
  <si>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</si>
  <si>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</si>
  <si>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</si>
  <si>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</si>
  <si>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</si>
  <si>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</si>
  <si>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</si>
  <si>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</si>
  <si>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</si>
  <si>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</si>
  <si>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</si>
  <si>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</si>
  <si>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</si>
  <si>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</si>
  <si>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</si>
  <si>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</si>
  <si>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</si>
  <si>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</si>
  <si>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</si>
  <si>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</si>
  <si>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</si>
  <si>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</si>
  <si>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</si>
  <si>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</si>
  <si>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</si>
  <si>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</si>
  <si>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</si>
  <si>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</si>
  <si>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</si>
  <si>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</si>
  <si>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</si>
  <si>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</si>
  <si>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</si>
  <si>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</si>
  <si>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</si>
  <si>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</si>
  <si>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</si>
  <si>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</si>
  <si>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</si>
  <si>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</si>
  <si>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</si>
  <si>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</si>
  <si>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</si>
  <si>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</si>
  <si>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</si>
  <si>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</si>
  <si>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</si>
  <si>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</si>
  <si>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</si>
  <si>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</si>
  <si>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</si>
  <si>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</si>
  <si>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</si>
  <si>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</si>
  <si>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</si>
  <si>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</si>
  <si>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</si>
  <si>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</si>
  <si>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</si>
  <si>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</si>
  <si>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</si>
  <si>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</si>
  <si>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</si>
  <si>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</si>
  <si>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</si>
  <si>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</si>
  <si>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</si>
  <si>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</si>
  <si>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</si>
  <si>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</si>
  <si>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</si>
  <si>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</si>
  <si>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</si>
  <si>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</si>
  <si>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</si>
  <si>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</si>
  <si>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</si>
  <si>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</si>
  <si>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</si>
  <si>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</si>
  <si>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</si>
  <si>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</si>
  <si>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</si>
  <si>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</si>
  <si>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</si>
  <si>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</si>
  <si>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</si>
  <si>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</si>
  <si>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</si>
  <si>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</si>
  <si>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</si>
  <si>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</si>
  <si>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</si>
  <si>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</si>
  <si>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</si>
  <si>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</si>
  <si>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</si>
  <si>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</si>
  <si>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</si>
  <si>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</si>
  <si>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</si>
  <si>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</si>
  <si>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</si>
  <si>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</si>
  <si>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</si>
  <si>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</si>
  <si>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</si>
  <si>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</si>
  <si>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</si>
  <si>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</si>
  <si>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</si>
  <si>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</si>
  <si>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</si>
  <si>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</si>
  <si>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</si>
  <si>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</si>
  <si>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</si>
  <si>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</si>
  <si>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</si>
  <si>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</si>
  <si>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</si>
  <si>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</si>
  <si>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</si>
  <si>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</si>
  <si>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</si>
  <si>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</si>
  <si>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</si>
  <si>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</si>
  <si>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</si>
  <si>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</si>
  <si>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</si>
  <si>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</si>
  <si>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</si>
  <si>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</si>
  <si>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</si>
  <si>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</si>
  <si>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</si>
  <si>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</si>
  <si>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</si>
  <si>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</si>
  <si>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</si>
  <si>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</si>
  <si>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</si>
  <si>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</si>
  <si>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</si>
  <si>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</si>
  <si>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</si>
  <si>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</si>
  <si>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</si>
  <si>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</si>
  <si>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</si>
  <si>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</si>
  <si>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</si>
  <si>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</si>
  <si>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</si>
  <si>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</si>
  <si>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</si>
  <si>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</si>
  <si>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</si>
  <si>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</si>
  <si>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</si>
  <si>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</si>
  <si>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</si>
  <si>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</si>
  <si>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</si>
  <si>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</si>
  <si>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</si>
  <si>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</si>
  <si>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</si>
  <si>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</si>
  <si>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</si>
  <si>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</si>
  <si>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</si>
  <si>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</si>
  <si>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</si>
  <si>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</si>
  <si>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</si>
  <si>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</si>
  <si>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</si>
  <si>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</si>
  <si>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</si>
  <si>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</si>
  <si>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</si>
  <si>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</si>
  <si>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</si>
  <si>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</si>
  <si>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</si>
  <si>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</si>
  <si>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</si>
  <si>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</si>
  <si>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</si>
  <si>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</si>
  <si>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</si>
  <si>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</si>
  <si>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</si>
  <si>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</si>
  <si>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</si>
  <si>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</si>
  <si>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</si>
  <si>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</si>
  <si>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</si>
  <si>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</si>
  <si>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</si>
  <si>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</si>
  <si>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</si>
  <si>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</si>
  <si>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</si>
  <si>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</si>
  <si>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</si>
  <si>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</si>
  <si>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</si>
  <si>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</si>
  <si>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</si>
  <si>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</si>
  <si>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</si>
  <si>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</si>
  <si>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</si>
  <si>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</si>
  <si>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</si>
  <si>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</si>
  <si>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</si>
  <si>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</si>
  <si>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</si>
  <si>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</si>
  <si>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</si>
  <si>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</si>
  <si>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</si>
  <si>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</si>
  <si>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</si>
  <si>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</si>
  <si>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</si>
  <si>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</si>
  <si>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</si>
  <si>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</si>
  <si>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</si>
  <si>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</si>
  <si>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</si>
  <si>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</si>
  <si>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</si>
  <si>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</si>
  <si>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</si>
  <si>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</si>
  <si>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</si>
  <si>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</si>
  <si>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</si>
  <si>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</si>
  <si>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</si>
  <si>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</si>
  <si>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</si>
  <si>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</si>
  <si>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</si>
  <si>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</si>
  <si>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</si>
  <si>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</si>
  <si>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</si>
  <si>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</si>
  <si>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</si>
  <si>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</si>
  <si>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</si>
  <si>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</si>
  <si>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</si>
  <si>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</si>
  <si>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</si>
  <si>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</si>
  <si>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</si>
  <si>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</si>
  <si>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</si>
  <si>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</si>
  <si>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</si>
  <si>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</si>
  <si>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</si>
  <si>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</si>
  <si>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</si>
  <si>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</si>
  <si>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</si>
  <si>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</si>
  <si>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</si>
  <si>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</si>
  <si>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</si>
  <si>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</si>
  <si>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</si>
  <si>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</si>
  <si>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</si>
  <si>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</si>
  <si>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</si>
  <si>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</si>
  <si>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</si>
  <si>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</si>
  <si>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</si>
  <si>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</si>
  <si>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</si>
  <si>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</si>
  <si>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</si>
  <si>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</si>
  <si>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</si>
  <si>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</si>
  <si>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</si>
  <si>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</si>
  <si>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</si>
  <si>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</si>
  <si>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</si>
  <si>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</si>
  <si>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</si>
  <si>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</si>
  <si>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</si>
  <si>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</si>
  <si>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</si>
  <si>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</si>
  <si>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</si>
  <si>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</si>
  <si>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</si>
  <si>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</si>
  <si>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</si>
  <si>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</si>
  <si>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</si>
  <si>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</si>
  <si>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</si>
  <si>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</si>
  <si>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</si>
  <si>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</si>
  <si>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</si>
  <si>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</si>
  <si>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</si>
  <si>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</si>
  <si>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</si>
  <si>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</si>
  <si>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</si>
  <si>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</si>
  <si>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</si>
  <si>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</si>
  <si>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</si>
  <si>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</si>
  <si>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</si>
  <si>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</si>
  <si>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</si>
  <si>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</si>
  <si>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</si>
  <si>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</si>
  <si>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</si>
  <si>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</si>
  <si>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</si>
  <si>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</si>
  <si>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</si>
  <si>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</si>
  <si>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</si>
  <si>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</si>
  <si>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</si>
  <si>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</si>
  <si>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</si>
  <si>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</si>
  <si>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</si>
  <si>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</si>
  <si>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</si>
  <si>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</si>
  <si>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</si>
  <si>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</si>
  <si>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</si>
  <si>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</si>
  <si>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</si>
  <si>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</si>
  <si>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</si>
  <si>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</si>
  <si>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</si>
  <si>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</si>
  <si>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</si>
  <si>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</si>
  <si>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</si>
  <si>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</si>
  <si>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</si>
  <si>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</si>
  <si>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</si>
  <si>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</si>
  <si>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</si>
  <si>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</si>
  <si>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</si>
  <si>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</si>
  <si>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</si>
  <si>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</si>
  <si>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</si>
  <si>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</si>
  <si>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</si>
  <si>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</si>
  <si>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</si>
  <si>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</si>
  <si>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</si>
  <si>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</si>
  <si>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</si>
  <si>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</si>
  <si>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</si>
  <si>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</si>
  <si>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</si>
  <si>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</si>
  <si>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</si>
  <si>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</si>
  <si>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</si>
  <si>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</si>
  <si>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</si>
  <si>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</si>
  <si>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</si>
  <si>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</si>
  <si>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</si>
  <si>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</si>
  <si>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</si>
  <si>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</si>
  <si>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</si>
  <si>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</si>
  <si>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</si>
  <si>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</si>
  <si>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</si>
  <si>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</si>
  <si>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</si>
  <si>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</si>
  <si>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</si>
  <si>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</si>
  <si>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</si>
  <si>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</si>
  <si>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</si>
  <si>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</si>
  <si>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</si>
  <si>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</si>
  <si>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</si>
  <si>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</si>
  <si>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</si>
  <si>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</si>
  <si>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</si>
  <si>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</si>
  <si>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</si>
  <si>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</si>
  <si>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</si>
  <si>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</si>
  <si>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</si>
  <si>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</si>
  <si>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</si>
  <si>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</si>
  <si>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</si>
  <si>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</si>
  <si>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</si>
  <si>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</si>
  <si>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</si>
  <si>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</si>
  <si>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</si>
  <si>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</si>
  <si>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</si>
  <si>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</si>
  <si>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</si>
  <si>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</si>
  <si>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</si>
  <si>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</si>
  <si>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</si>
  <si>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</si>
  <si>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</si>
  <si>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</si>
  <si>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</si>
  <si>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</si>
  <si>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</si>
  <si>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</si>
  <si>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</si>
  <si>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</si>
  <si>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</si>
  <si>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</si>
  <si>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</si>
  <si>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</si>
  <si>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</si>
  <si>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</si>
  <si>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</si>
  <si>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</si>
  <si>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</si>
  <si>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</si>
  <si>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</si>
  <si>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</si>
  <si>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</si>
  <si>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</si>
  <si>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</si>
  <si>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</si>
  <si>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</si>
  <si>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</si>
  <si>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</si>
  <si>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</si>
  <si>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</si>
  <si>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</si>
  <si>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</si>
  <si>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</si>
  <si>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</si>
  <si>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</si>
  <si>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</si>
  <si>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</si>
  <si>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</si>
  <si>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</si>
  <si>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</si>
  <si>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</si>
  <si>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</si>
  <si>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</si>
  <si>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</si>
  <si>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</si>
  <si>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</si>
  <si>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</si>
  <si>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</si>
  <si>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</si>
  <si>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</si>
  <si>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</si>
  <si>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</si>
  <si>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</si>
  <si>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</si>
  <si>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</si>
  <si>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</si>
  <si>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</si>
  <si>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</si>
  <si>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</si>
  <si>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</si>
  <si>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</si>
  <si>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</si>
  <si>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</si>
  <si>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</si>
  <si>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</si>
  <si>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</si>
  <si>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</si>
  <si>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</si>
  <si>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</si>
  <si>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</si>
  <si>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</si>
  <si>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</si>
  <si>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</si>
  <si>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</si>
  <si>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</si>
  <si>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</si>
  <si>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</si>
  <si>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</si>
  <si>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</si>
  <si>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</si>
  <si>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</si>
  <si>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</si>
  <si>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</si>
  <si>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</si>
  <si>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</si>
  <si>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</si>
  <si>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</si>
  <si>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</si>
  <si>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</si>
  <si>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</si>
  <si>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</si>
  <si>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</si>
  <si>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</si>
  <si>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</si>
  <si>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</si>
  <si>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</si>
  <si>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</si>
  <si>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</si>
  <si>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</si>
  <si>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</si>
  <si>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</si>
  <si>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</si>
  <si>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</si>
  <si>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</si>
  <si>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</si>
  <si>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</si>
  <si>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</si>
  <si>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</si>
  <si>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</si>
  <si>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</si>
  <si>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</si>
  <si>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</si>
  <si>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</si>
  <si>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</si>
  <si>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</si>
  <si>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</si>
  <si>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</si>
  <si>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</si>
  <si>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</si>
  <si>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</si>
  <si>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</si>
  <si>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</si>
  <si>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</si>
  <si>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</si>
  <si>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</si>
  <si>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</si>
  <si>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</si>
  <si>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</si>
  <si>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</si>
  <si>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</si>
  <si>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</si>
  <si>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</si>
  <si>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</si>
  <si>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</si>
  <si>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</si>
  <si>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</si>
  <si>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</si>
  <si>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</si>
  <si>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</si>
  <si>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</si>
  <si>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</si>
  <si>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</si>
  <si>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</si>
  <si>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</si>
  <si>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</si>
  <si>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</si>
  <si>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</si>
  <si>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</si>
  <si>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</si>
  <si>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</si>
  <si>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</si>
  <si>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</si>
  <si>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</si>
  <si>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</si>
  <si>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</si>
  <si>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</si>
  <si>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</si>
  <si>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</si>
  <si>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</si>
  <si>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</si>
  <si>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</si>
  <si>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</si>
  <si>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</si>
  <si>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</si>
  <si>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</si>
  <si>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</si>
  <si>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</si>
  <si>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</si>
  <si>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</si>
  <si>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</si>
  <si>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</si>
  <si>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</si>
  <si>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</si>
  <si>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</si>
  <si>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</si>
  <si>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</si>
  <si>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</si>
  <si>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</si>
  <si>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</si>
  <si>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</si>
  <si>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</si>
  <si>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</si>
  <si>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</si>
  <si>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</si>
  <si>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</si>
  <si>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</si>
  <si>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</si>
  <si>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</si>
  <si>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</si>
  <si>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</si>
  <si>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</si>
  <si>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</si>
  <si>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</si>
  <si>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</si>
  <si>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</si>
  <si>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</si>
  <si>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</si>
  <si>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</si>
  <si>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</si>
  <si>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</si>
  <si>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</si>
  <si>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</si>
  <si>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</si>
  <si>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</si>
  <si>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</si>
  <si>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</si>
  <si>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</si>
  <si>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</si>
  <si>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</si>
  <si>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</si>
  <si>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</si>
  <si>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</si>
  <si>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</si>
  <si>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</si>
  <si>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</si>
  <si>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</si>
  <si>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</si>
  <si>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</si>
  <si>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</si>
  <si>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</si>
  <si>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</si>
  <si>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</si>
  <si>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</si>
  <si>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</si>
  <si>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</si>
  <si>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</si>
  <si>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</si>
  <si>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</si>
  <si>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</si>
  <si>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</si>
  <si>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</si>
  <si>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</si>
  <si>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</si>
  <si>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</si>
  <si>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</si>
  <si>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</si>
  <si>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</si>
  <si>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</si>
  <si>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</si>
  <si>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</si>
  <si>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</si>
  <si>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</si>
  <si>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</si>
  <si>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</si>
  <si>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</si>
  <si>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</si>
  <si>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</si>
  <si>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</si>
  <si>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</si>
  <si>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</si>
  <si>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</si>
  <si>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</si>
  <si>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</si>
  <si>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</si>
  <si>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</si>
  <si>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</si>
  <si>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</si>
  <si>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</si>
  <si>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</si>
  <si>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</si>
  <si>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</si>
  <si>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</si>
  <si>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</si>
  <si>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</si>
  <si>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</si>
  <si>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</si>
  <si>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</si>
  <si>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</si>
  <si>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</si>
  <si>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</si>
  <si>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</si>
  <si>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</si>
  <si>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</si>
  <si>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</si>
  <si>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</si>
  <si>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</si>
  <si>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</si>
  <si>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</si>
  <si>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</si>
  <si>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</si>
  <si>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</si>
  <si>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</si>
  <si>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</si>
  <si>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</si>
  <si>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</si>
  <si>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</si>
  <si>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</si>
  <si>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</si>
  <si>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</si>
  <si>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</si>
  <si>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</si>
  <si>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</si>
  <si>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</si>
  <si>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</si>
  <si>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</si>
  <si>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</si>
  <si>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</si>
  <si>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</si>
  <si>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</si>
  <si>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</si>
  <si>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</si>
  <si>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</si>
  <si>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</si>
  <si>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</si>
  <si>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</si>
  <si>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</si>
  <si>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</si>
  <si>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</si>
  <si>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</si>
  <si>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</si>
  <si>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</si>
  <si>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</si>
  <si>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</si>
  <si>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</si>
  <si>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</si>
  <si>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</si>
  <si>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</si>
  <si>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</si>
  <si>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</si>
  <si>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</si>
  <si>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</si>
  <si>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</si>
  <si>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</si>
  <si>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</si>
  <si>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</si>
  <si>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</si>
  <si>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</si>
  <si>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</si>
  <si>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</si>
  <si>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</si>
  <si>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</si>
  <si>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</si>
  <si>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</si>
  <si>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</si>
  <si>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</si>
  <si>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</si>
  <si>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</si>
  <si>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</si>
  <si>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</si>
  <si>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</si>
  <si>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</si>
  <si>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</si>
  <si>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</si>
  <si>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</si>
  <si>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</si>
  <si>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</si>
  <si>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</si>
  <si>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</si>
  <si>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</si>
  <si>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</si>
  <si>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</si>
  <si>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</si>
  <si>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</si>
  <si>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</si>
  <si>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</si>
  <si>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</si>
  <si>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</si>
  <si>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</si>
  <si>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</si>
  <si>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</si>
  <si>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</si>
  <si>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</si>
  <si>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</si>
  <si>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</si>
  <si>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</si>
  <si>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</si>
  <si>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</si>
  <si>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</si>
  <si>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</si>
  <si>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</si>
  <si>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</si>
  <si>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</si>
  <si>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</si>
  <si>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</si>
  <si>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</si>
  <si>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</si>
  <si>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</si>
  <si>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</si>
  <si>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</si>
  <si>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</si>
  <si>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</si>
  <si>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</si>
  <si>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</si>
  <si>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</si>
  <si>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</si>
  <si>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</si>
  <si>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</si>
  <si>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</si>
  <si>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</si>
  <si>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</si>
  <si>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</si>
  <si>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</si>
  <si>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</si>
  <si>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</si>
  <si>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</si>
  <si>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</si>
  <si>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</si>
  <si>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</si>
  <si>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</si>
  <si>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</si>
  <si>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</si>
  <si>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</si>
  <si>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</si>
  <si>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</si>
  <si>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</si>
  <si>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</si>
  <si>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</si>
  <si>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</si>
  <si>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</si>
  <si>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</si>
  <si>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</si>
  <si>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</si>
  <si>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</si>
  <si>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</si>
  <si>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</si>
  <si>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</si>
  <si>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</si>
  <si>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</si>
  <si>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</si>
  <si>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</si>
  <si>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</si>
  <si>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</si>
  <si>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</si>
  <si>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</si>
  <si>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</si>
  <si>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</si>
  <si>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</si>
  <si>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</si>
  <si>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</si>
  <si>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</si>
  <si>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</si>
  <si>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</si>
  <si>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</si>
  <si>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</si>
  <si>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</si>
  <si>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</si>
  <si>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</si>
  <si>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</si>
  <si>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</si>
  <si>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</si>
  <si>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</si>
  <si>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</si>
  <si>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</si>
  <si>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</si>
  <si>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</si>
  <si>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</si>
  <si>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</si>
  <si>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</si>
  <si>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</si>
  <si>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</si>
  <si>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</si>
  <si>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</si>
  <si>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</si>
  <si>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</si>
  <si>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</si>
  <si>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</si>
  <si>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</si>
  <si>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</si>
  <si>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</si>
  <si>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</si>
  <si>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</si>
  <si>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</si>
  <si>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</si>
  <si>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</si>
  <si>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</si>
  <si>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</si>
  <si>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</si>
  <si>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</si>
  <si>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</si>
  <si>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</si>
  <si>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</si>
  <si>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</si>
  <si>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</si>
  <si>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</si>
  <si>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</si>
  <si>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</si>
  <si>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</si>
  <si>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</si>
  <si>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</si>
  <si>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</si>
  <si>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</si>
  <si>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</si>
  <si>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</si>
  <si>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</si>
  <si>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</si>
  <si>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</si>
  <si>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</si>
  <si>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</si>
  <si>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</si>
  <si>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</si>
  <si>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</si>
  <si>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</si>
  <si>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</si>
  <si>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</si>
  <si>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</si>
  <si>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</si>
  <si>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</si>
  <si>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</si>
  <si>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</si>
  <si>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</si>
  <si>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</si>
  <si>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</si>
  <si>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</si>
  <si>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</si>
  <si>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</si>
  <si>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</si>
  <si>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</si>
  <si>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</si>
  <si>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</si>
  <si>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</si>
  <si>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</si>
  <si>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</si>
  <si>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</si>
  <si>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</si>
  <si>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</si>
  <si>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</si>
  <si>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</si>
  <si>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</si>
  <si>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</si>
  <si>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</si>
  <si>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</si>
  <si>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</si>
  <si>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</si>
  <si>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</si>
  <si>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</si>
  <si>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</si>
  <si>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</si>
  <si>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</si>
  <si>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</si>
  <si>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</si>
  <si>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</si>
  <si>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</si>
  <si>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</si>
  <si>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</si>
  <si>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</si>
  <si>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</si>
  <si>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</si>
  <si>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</si>
  <si>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</si>
  <si>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</si>
  <si>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</si>
  <si>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</si>
  <si>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</si>
  <si>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</si>
  <si>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</si>
  <si>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</si>
  <si>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</si>
  <si>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</si>
  <si>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</si>
  <si>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</si>
  <si>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</si>
  <si>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</si>
  <si>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</si>
  <si>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</si>
  <si>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</si>
  <si>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</si>
  <si>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</si>
  <si>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</si>
  <si>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</si>
  <si>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</si>
  <si>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</si>
  <si>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</si>
  <si>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</si>
  <si>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</si>
  <si>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</si>
  <si>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</si>
  <si>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</si>
  <si>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</si>
  <si>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</si>
  <si>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</si>
  <si>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</si>
  <si>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</si>
  <si>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</si>
  <si>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</si>
  <si>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</si>
  <si>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</si>
  <si>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</si>
  <si>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</si>
  <si>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</si>
  <si>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</si>
  <si>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</si>
  <si>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</si>
  <si>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</si>
  <si>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</si>
  <si>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</si>
  <si>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</si>
  <si>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</si>
  <si>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</si>
  <si>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</si>
  <si>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</si>
  <si>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</si>
  <si>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</si>
  <si>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</si>
  <si>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</si>
  <si>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</si>
  <si>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</si>
  <si>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</si>
  <si>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</si>
  <si>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</si>
  <si>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</si>
  <si>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</si>
  <si>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</si>
  <si>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</si>
  <si>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</si>
  <si>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</si>
  <si>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</si>
  <si>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</si>
  <si>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</si>
  <si>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</si>
  <si>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</si>
  <si>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</si>
  <si>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</si>
  <si>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</si>
  <si>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</si>
  <si>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</si>
  <si>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</si>
  <si>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</si>
  <si>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</si>
  <si>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</si>
  <si>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</si>
  <si>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</si>
  <si>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</si>
  <si>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</si>
  <si>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</si>
  <si>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</si>
  <si>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</si>
  <si>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</si>
  <si>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</si>
  <si>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</si>
  <si>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</si>
  <si>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</si>
  <si>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</si>
  <si>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</si>
  <si>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</si>
  <si>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</si>
  <si>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</si>
  <si>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</si>
  <si>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</si>
  <si>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</si>
  <si>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</si>
  <si>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</si>
  <si>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</si>
  <si>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</si>
  <si>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</si>
  <si>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</si>
  <si>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</si>
  <si>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</si>
  <si>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</si>
  <si>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</si>
  <si>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</si>
  <si>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</si>
  <si>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</si>
  <si>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</si>
  <si>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</si>
  <si>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</si>
  <si>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</si>
  <si>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</si>
  <si>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</si>
  <si>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</si>
  <si>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</si>
  <si>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</si>
  <si>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</si>
  <si>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</si>
  <si>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</si>
  <si>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</si>
  <si>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</si>
  <si>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</si>
  <si>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</si>
  <si>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</si>
  <si>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</si>
  <si>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</si>
  <si>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</si>
  <si>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</si>
  <si>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</si>
  <si>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</si>
  <si>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</si>
  <si>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</si>
  <si>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</si>
  <si>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</si>
  <si>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</si>
  <si>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</si>
  <si>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</si>
  <si>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</si>
  <si>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</si>
  <si>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</si>
  <si>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</si>
  <si>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</si>
  <si>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</si>
  <si>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</si>
  <si>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</si>
  <si>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</si>
  <si>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</si>
  <si>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</si>
  <si>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</si>
  <si>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</si>
  <si>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</si>
  <si>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</si>
  <si>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</si>
  <si>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</si>
  <si>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</si>
  <si>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</si>
  <si>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</si>
  <si>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</si>
  <si>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</si>
  <si>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</si>
  <si>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</si>
  <si>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</si>
  <si>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</si>
  <si>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</si>
  <si>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</si>
  <si>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</si>
  <si>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</si>
  <si>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</si>
  <si>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</si>
  <si>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</si>
  <si>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</si>
  <si>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</si>
  <si>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</si>
  <si>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</si>
  <si>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</si>
  <si>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</si>
  <si>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</si>
  <si>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</si>
  <si>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</si>
  <si>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</si>
  <si>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</si>
  <si>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</si>
  <si>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</si>
  <si>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</si>
  <si>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</si>
  <si>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</si>
  <si>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</si>
  <si>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</si>
  <si>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</si>
  <si>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</si>
  <si>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</si>
  <si>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</si>
  <si>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</si>
  <si>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</si>
  <si>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</si>
  <si>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</si>
  <si>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</si>
  <si>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</si>
  <si>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</si>
  <si>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</si>
  <si>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</si>
  <si>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</si>
  <si>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</si>
  <si>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</si>
  <si>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</si>
  <si>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</si>
  <si>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</si>
  <si>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</si>
  <si>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</si>
  <si>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</si>
  <si>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</si>
  <si>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</si>
  <si>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</si>
  <si>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</si>
  <si>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</si>
  <si>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</si>
  <si>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</si>
  <si>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</si>
  <si>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</si>
  <si>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</si>
  <si>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</si>
  <si>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</si>
  <si>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</si>
  <si>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</si>
  <si>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</si>
  <si>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</si>
  <si>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</si>
  <si>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</si>
  <si>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</si>
  <si>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</si>
  <si>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</si>
  <si>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</si>
  <si>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</si>
  <si>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</si>
  <si>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</si>
  <si>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</si>
  <si>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</si>
  <si>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</si>
  <si>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</si>
  <si>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</si>
  <si>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</si>
  <si>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</si>
  <si>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</si>
  <si>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</si>
  <si>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</si>
  <si>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</si>
  <si>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</si>
  <si>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</si>
  <si>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</si>
  <si>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</si>
  <si>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</si>
  <si>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</si>
  <si>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</si>
  <si>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</si>
  <si>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</si>
  <si>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</si>
  <si>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</si>
  <si>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</si>
  <si>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</si>
  <si>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</si>
  <si>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</si>
  <si>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</si>
  <si>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</si>
  <si>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</si>
  <si>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</si>
  <si>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</si>
  <si>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</si>
  <si>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</si>
  <si>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</si>
  <si>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</si>
  <si>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</si>
  <si>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</si>
  <si>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</si>
  <si>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</si>
  <si>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</si>
  <si>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</si>
  <si>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</si>
  <si>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</si>
  <si>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</si>
  <si>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</si>
  <si>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</si>
  <si>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</si>
  <si>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</si>
  <si>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</si>
  <si>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</si>
  <si>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</si>
  <si>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</si>
  <si>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</si>
  <si>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</si>
  <si>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</si>
  <si>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</si>
  <si>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</si>
  <si>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</si>
  <si>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</si>
  <si>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</si>
  <si>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</si>
  <si>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</si>
  <si>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</si>
  <si>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</si>
  <si>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</si>
  <si>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</si>
  <si>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</si>
  <si>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</si>
  <si>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</si>
  <si>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</si>
  <si>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</si>
  <si>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</si>
  <si>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</si>
  <si>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</si>
  <si>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</si>
  <si>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</si>
  <si>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</si>
  <si>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</si>
  <si>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</si>
  <si>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</si>
  <si>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</si>
  <si>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</si>
  <si>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</si>
  <si>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</si>
  <si>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</si>
  <si>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</si>
  <si>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</si>
  <si>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</si>
  <si>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</si>
  <si>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</si>
  <si>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</si>
  <si>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</si>
  <si>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</si>
  <si>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</si>
  <si>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</si>
  <si>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</si>
  <si>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</si>
  <si>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</si>
  <si>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</si>
  <si>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</si>
  <si>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</si>
  <si>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</si>
  <si>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</si>
  <si>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</si>
  <si>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</si>
  <si>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</si>
  <si>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</si>
  <si>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</si>
  <si>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</si>
  <si>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</si>
  <si>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</si>
  <si>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</si>
  <si>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</si>
  <si>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</si>
  <si>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</si>
  <si>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</si>
  <si>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</si>
  <si>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</si>
  <si>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</si>
  <si>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</si>
  <si>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</si>
  <si>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</si>
  <si>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</si>
  <si>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</si>
  <si>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</si>
  <si>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</si>
  <si>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</si>
  <si>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</si>
  <si>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</si>
  <si>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</si>
  <si>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</si>
  <si>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</si>
  <si>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</si>
  <si>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</si>
  <si>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</si>
  <si>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</si>
  <si>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</si>
  <si>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</si>
  <si>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</si>
  <si>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</si>
  <si>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</si>
  <si>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</si>
  <si>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</si>
  <si>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</si>
  <si>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</si>
  <si>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</si>
  <si>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</si>
  <si>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</si>
  <si>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</si>
  <si>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</si>
  <si>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</si>
  <si>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</si>
  <si>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</si>
  <si>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</si>
  <si>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</si>
  <si>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</si>
  <si>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</si>
  <si>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</si>
  <si>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</si>
  <si>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</si>
  <si>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</si>
  <si>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</si>
  <si>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</si>
  <si>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</si>
  <si>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</si>
  <si>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</si>
  <si>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</si>
  <si>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</si>
  <si>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</si>
  <si>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</si>
  <si>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</si>
  <si>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</si>
  <si>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</si>
  <si>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</si>
  <si>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</si>
  <si>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</si>
  <si>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</si>
  <si>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</si>
  <si>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</si>
  <si>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</si>
  <si>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</si>
  <si>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</si>
  <si>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</si>
  <si>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</si>
  <si>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</si>
  <si>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</si>
  <si>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</si>
  <si>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</si>
  <si>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</si>
  <si>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</si>
  <si>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</si>
  <si>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</si>
  <si>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</si>
  <si>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</si>
  <si>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</si>
  <si>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</si>
  <si>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</si>
  <si>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</si>
  <si>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</si>
  <si>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</si>
  <si>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</si>
  <si>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</si>
  <si>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</si>
  <si>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</si>
  <si>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</si>
  <si>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</si>
  <si>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</si>
  <si>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</si>
  <si>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</si>
  <si>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</si>
  <si>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</si>
  <si>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</si>
  <si>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</si>
  <si>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</si>
  <si>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</si>
  <si>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</si>
  <si>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</si>
  <si>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</si>
  <si>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</si>
  <si>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</si>
  <si>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</si>
  <si>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</si>
  <si>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</si>
  <si>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</si>
  <si>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</si>
  <si>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</si>
  <si>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</si>
  <si>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</si>
  <si>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</si>
  <si>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</si>
  <si>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</si>
  <si>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</si>
  <si>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</si>
  <si>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</si>
  <si>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</si>
  <si>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</si>
  <si>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</si>
  <si>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</si>
  <si>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</si>
  <si>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</si>
  <si>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</si>
  <si>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</si>
  <si>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</si>
  <si>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</si>
  <si>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</si>
  <si>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</si>
  <si>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</si>
  <si>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</si>
  <si>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</si>
  <si>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</si>
  <si>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</si>
  <si>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</si>
  <si>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</si>
  <si>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</si>
  <si>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</si>
  <si>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</si>
  <si>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</si>
  <si>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</si>
  <si>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</si>
  <si>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</si>
  <si>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</si>
  <si>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</si>
  <si>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</si>
  <si>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</si>
  <si>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</si>
  <si>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</si>
  <si>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</si>
  <si>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</si>
  <si>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</si>
  <si>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</si>
  <si>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</si>
  <si>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</si>
  <si>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</si>
  <si>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</si>
  <si>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</si>
  <si>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</si>
  <si>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</si>
  <si>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</si>
  <si>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</si>
  <si>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</si>
  <si>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</si>
  <si>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</si>
  <si>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</si>
  <si>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</si>
  <si>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</si>
  <si>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</si>
  <si>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</si>
  <si>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</si>
  <si>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</si>
  <si>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</si>
  <si>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</si>
  <si>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</si>
  <si>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</si>
  <si>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</si>
  <si>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</si>
  <si>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</si>
  <si>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</si>
  <si>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</si>
  <si>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</si>
  <si>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</si>
  <si>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</si>
  <si>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</si>
  <si>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</si>
  <si>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</si>
  <si>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</si>
  <si>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</si>
  <si>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</si>
  <si>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</si>
  <si>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</si>
  <si>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</si>
  <si>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</si>
  <si>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</si>
  <si>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</si>
  <si>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</si>
  <si>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</si>
  <si>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</si>
  <si>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</si>
  <si>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</si>
  <si>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</si>
  <si>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</si>
  <si>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</si>
  <si>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</si>
  <si>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</si>
  <si>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</si>
  <si>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</si>
  <si>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</si>
  <si>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</si>
  <si>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</si>
  <si>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</si>
  <si>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</si>
  <si>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</si>
  <si>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</si>
  <si>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</si>
  <si>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</si>
  <si>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</si>
  <si>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</si>
  <si>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</si>
  <si>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</si>
  <si>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</si>
  <si>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</si>
  <si>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</si>
  <si>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</si>
  <si>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</si>
  <si>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</si>
  <si>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</si>
  <si>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</si>
  <si>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</si>
  <si>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</si>
  <si>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</si>
  <si>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</si>
  <si>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</si>
  <si>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</si>
  <si>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</si>
  <si>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</si>
  <si>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</si>
  <si>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</si>
  <si>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</si>
  <si>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</si>
  <si>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</si>
  <si>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</si>
  <si>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</si>
  <si>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</si>
  <si>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</si>
  <si>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</si>
  <si>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</si>
  <si>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</si>
  <si>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</si>
  <si>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</si>
  <si>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</si>
  <si>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</si>
  <si>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</si>
  <si>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</si>
  <si>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</si>
  <si>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</si>
  <si>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</si>
  <si>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</si>
  <si>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</si>
  <si>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</si>
  <si>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</si>
  <si>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</si>
  <si>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</si>
  <si>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</si>
  <si>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</si>
  <si>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</si>
  <si>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</si>
  <si>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</si>
  <si>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</si>
  <si>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</si>
  <si>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</si>
  <si>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</si>
  <si>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</si>
  <si>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</si>
  <si>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</si>
  <si>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</si>
  <si>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</si>
  <si>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</si>
  <si>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</si>
  <si>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</si>
  <si>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</si>
  <si>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</si>
  <si>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</si>
  <si>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</si>
  <si>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</si>
  <si>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</si>
  <si>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</si>
  <si>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</si>
  <si>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</si>
  <si>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</si>
  <si>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</si>
  <si>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</si>
  <si>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</si>
  <si>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</si>
  <si>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</si>
  <si>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</si>
  <si>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</si>
  <si>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</si>
  <si>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</si>
  <si>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</si>
  <si>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</si>
  <si>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</si>
  <si>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</si>
  <si>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</si>
  <si>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</si>
  <si>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</si>
  <si>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</si>
  <si>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</si>
  <si>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</si>
  <si>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</si>
  <si>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</si>
  <si>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</si>
  <si>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</si>
  <si>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</si>
  <si>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</si>
  <si>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</si>
  <si>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</si>
  <si>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</si>
  <si>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</si>
  <si>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</si>
  <si>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</si>
  <si>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</si>
  <si>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</si>
  <si>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</si>
  <si>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</si>
  <si>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</si>
  <si>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</si>
  <si>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</si>
  <si>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</si>
  <si>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</si>
  <si>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</si>
  <si>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</si>
  <si>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</si>
  <si>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</si>
  <si>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</si>
  <si>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</si>
  <si>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</si>
  <si>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</si>
  <si>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</si>
  <si>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</si>
  <si>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</si>
  <si>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</si>
  <si>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</si>
  <si>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</si>
  <si>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</si>
  <si>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</si>
  <si>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</si>
  <si>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</si>
  <si>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</si>
  <si>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</si>
  <si>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</si>
  <si>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</si>
  <si>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</si>
  <si>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</si>
  <si>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</si>
  <si>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</si>
  <si>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</si>
  <si>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</si>
  <si>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</si>
  <si>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</si>
  <si>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</si>
  <si>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</si>
  <si>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</si>
  <si>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</si>
  <si>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</si>
  <si>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</si>
  <si>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</si>
  <si>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</si>
  <si>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</si>
  <si>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</si>
  <si>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</si>
  <si>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</si>
  <si>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t>Godehard.sf</t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</si>
  <si>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</si>
  <si>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</si>
  <si>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</si>
  <si>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</si>
  <si>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</si>
  <si>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</si>
  <si>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</si>
  <si>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</si>
  <si>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</si>
  <si>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</si>
  <si>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</si>
  <si>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</si>
  <si>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</si>
  <si>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</si>
  <si>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</si>
  <si>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</si>
  <si>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</si>
  <si>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</si>
  <si>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</si>
  <si>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</si>
  <si>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</si>
  <si>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</si>
  <si>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</si>
  <si>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</si>
  <si>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</si>
  <si>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</si>
  <si>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</si>
  <si>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</si>
  <si>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</si>
  <si>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</si>
  <si>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</si>
  <si>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</si>
  <si>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</si>
  <si>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</si>
  <si>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</si>
  <si>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</si>
  <si>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</si>
  <si>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</si>
  <si>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</si>
  <si>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</si>
  <si>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</si>
  <si>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</si>
  <si>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</si>
  <si>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</si>
  <si>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</si>
  <si>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</si>
  <si>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</si>
  <si>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</si>
  <si>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</si>
  <si>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</si>
  <si>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</si>
  <si>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</si>
  <si>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</si>
  <si>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</si>
  <si>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</si>
  <si>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</si>
  <si>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</si>
  <si>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</si>
  <si>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</si>
  <si>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</si>
  <si>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</si>
  <si>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</si>
  <si>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</si>
  <si>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</si>
  <si>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</si>
  <si>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</si>
  <si>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</si>
  <si>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</si>
  <si>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</si>
  <si>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</si>
  <si>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</si>
  <si>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</si>
  <si>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</si>
  <si>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</si>
  <si>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</si>
  <si>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</si>
  <si>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</si>
  <si>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</si>
  <si>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</si>
  <si>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</si>
  <si>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</si>
  <si>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</si>
  <si>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</si>
  <si>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</si>
  <si>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</si>
  <si>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</si>
  <si>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</si>
  <si>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</si>
  <si>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</si>
  <si>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</si>
  <si>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</si>
  <si>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</si>
  <si>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</si>
  <si>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</si>
  <si>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</si>
  <si>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</si>
  <si>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</si>
  <si>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</si>
  <si>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</si>
  <si>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</si>
  <si>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</si>
  <si>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</si>
  <si>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</si>
  <si>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</si>
  <si>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</si>
  <si>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</si>
  <si>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</si>
  <si>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</si>
  <si>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</si>
  <si>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</si>
  <si>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</si>
  <si>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</si>
  <si>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</si>
  <si>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</si>
  <si>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</si>
  <si>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</si>
  <si>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</si>
  <si>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</si>
  <si>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</si>
  <si>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</si>
  <si>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</si>
  <si>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</si>
  <si>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</si>
  <si>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</si>
  <si>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</si>
  <si>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</si>
  <si>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</si>
  <si>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</si>
  <si>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</si>
  <si>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</si>
  <si>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</si>
  <si>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</si>
  <si>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</si>
  <si>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</si>
  <si>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</si>
  <si>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</si>
  <si>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</si>
  <si>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</si>
  <si>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</si>
  <si>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</si>
  <si>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</si>
  <si>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</si>
  <si>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</si>
  <si>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</si>
  <si>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</si>
  <si>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</si>
  <si>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</si>
  <si>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</si>
  <si>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</si>
  <si>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</si>
  <si>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</si>
  <si>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</si>
  <si>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</si>
  <si>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</si>
  <si>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</si>
  <si>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</si>
  <si>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</si>
  <si>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</si>
  <si>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</si>
  <si>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</si>
  <si>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</si>
  <si>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</si>
  <si>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</si>
  <si>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</si>
  <si>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</si>
  <si>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</si>
  <si>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</si>
  <si>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</si>
  <si>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</si>
  <si>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</si>
  <si>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</si>
  <si>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</si>
  <si>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</si>
  <si>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</si>
  <si>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</si>
  <si>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</si>
  <si>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</si>
  <si>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</si>
  <si>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</si>
  <si>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</si>
  <si>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</si>
  <si>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</si>
  <si>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</si>
  <si>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</si>
  <si>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</si>
  <si>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</si>
  <si>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</si>
  <si>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</si>
  <si>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</si>
  <si>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</si>
  <si>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</si>
  <si>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</si>
  <si>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</si>
  <si>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</si>
  <si>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</si>
  <si>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</si>
  <si>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</si>
  <si>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</si>
  <si>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</si>
  <si>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</si>
  <si>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</si>
  <si>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</si>
  <si>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</si>
  <si>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</si>
  <si>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</si>
  <si>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</si>
  <si>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</si>
  <si>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</si>
  <si>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</si>
  <si>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</si>
  <si>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</si>
  <si>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</si>
  <si>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</si>
  <si>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</si>
  <si>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</si>
  <si>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</si>
  <si>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</si>
  <si>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</si>
  <si>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</si>
  <si>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</si>
  <si>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</si>
  <si>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</si>
  <si>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</si>
  <si>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</si>
  <si>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</si>
  <si>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</si>
  <si>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</si>
  <si>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</si>
  <si>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</si>
  <si>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</si>
  <si>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</si>
  <si>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</si>
  <si>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</si>
  <si>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</si>
  <si>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</si>
  <si>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</si>
  <si>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</si>
  <si>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</si>
  <si>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</si>
  <si>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</si>
  <si>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</si>
  <si>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</si>
  <si>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</si>
  <si>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</si>
  <si>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</si>
  <si>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</si>
  <si>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</si>
  <si>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</si>
  <si>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</si>
  <si>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</si>
  <si>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</si>
  <si>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</si>
  <si>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</si>
  <si>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</si>
  <si>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</si>
  <si>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</si>
  <si>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</si>
  <si>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</si>
  <si>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</si>
  <si>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</si>
  <si>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</si>
  <si>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</si>
  <si>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</si>
  <si>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</si>
  <si>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</si>
  <si>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</si>
  <si>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</si>
  <si>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</si>
  <si>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</si>
  <si>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</si>
  <si>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</si>
  <si>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</si>
  <si>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</si>
  <si>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</si>
  <si>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</si>
  <si>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</si>
  <si>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</si>
  <si>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</si>
  <si>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</si>
  <si>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</si>
  <si>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</si>
  <si>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</si>
  <si>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</si>
  <si>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</si>
  <si>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</si>
  <si>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</si>
  <si>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</si>
  <si>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</si>
  <si>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</si>
  <si>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</si>
  <si>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</si>
  <si>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</si>
  <si>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</si>
  <si>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</si>
  <si>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</si>
  <si>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</si>
  <si>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</si>
  <si>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</si>
  <si>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</si>
  <si>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</si>
  <si>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</si>
  <si>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</si>
  <si>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</si>
  <si>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</si>
  <si>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</si>
  <si>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</si>
  <si>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</si>
  <si>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</si>
  <si>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</si>
  <si>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</si>
  <si>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</si>
  <si>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</si>
  <si>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</si>
  <si>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</si>
  <si>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</si>
  <si>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</si>
  <si>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</si>
  <si>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</si>
  <si>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</si>
  <si>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</si>
  <si>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</si>
  <si>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</si>
  <si>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</si>
  <si>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</si>
  <si>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</si>
  <si>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</si>
  <si>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</si>
  <si>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</si>
  <si>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</si>
  <si>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</si>
  <si>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</si>
  <si>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</si>
  <si>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</si>
  <si>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</si>
  <si>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</si>
  <si>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</si>
  <si>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</si>
  <si>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</si>
  <si>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</si>
  <si>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</si>
  <si>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</si>
  <si>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</si>
  <si>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</si>
  <si>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</si>
  <si>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</si>
  <si>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</si>
  <si>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</si>
  <si>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</si>
  <si>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</si>
  <si>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</si>
  <si>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</si>
  <si>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</si>
  <si>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</si>
  <si>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</si>
  <si>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</si>
  <si>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</si>
  <si>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</si>
  <si>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</si>
  <si>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</si>
  <si>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</si>
  <si>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</si>
  <si>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</si>
  <si>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</si>
  <si>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</si>
  <si>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</si>
  <si>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</si>
  <si>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</si>
  <si>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</si>
  <si>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</si>
  <si>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</si>
  <si>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</si>
  <si>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</si>
  <si>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</si>
  <si>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</si>
  <si>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</si>
  <si>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</si>
  <si>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</si>
  <si>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</si>
  <si>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</si>
  <si>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</si>
  <si>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</si>
  <si>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</si>
  <si>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</si>
  <si>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</si>
  <si>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</si>
  <si>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</si>
  <si>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</si>
  <si>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</si>
  <si>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</si>
  <si>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</si>
  <si>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</si>
  <si>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</si>
  <si>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</si>
  <si>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</si>
  <si>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</si>
  <si>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</si>
  <si>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</si>
  <si>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</si>
  <si>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</si>
  <si>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</si>
  <si>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</si>
  <si>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</si>
  <si>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</si>
  <si>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</si>
  <si>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</si>
  <si>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</si>
  <si>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</si>
  <si>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</si>
  <si>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</si>
  <si>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</si>
  <si>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</si>
  <si>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</si>
  <si>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</si>
  <si>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</si>
  <si>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</si>
  <si>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</si>
  <si>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</si>
  <si>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</si>
  <si>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</si>
  <si>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</si>
  <si>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</si>
  <si>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</si>
  <si>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</si>
  <si>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</si>
  <si>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</si>
  <si>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</si>
  <si>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</si>
  <si>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</si>
  <si>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</si>
  <si>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</si>
  <si>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</si>
  <si>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</si>
  <si>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</si>
  <si>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</si>
  <si>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</si>
  <si>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</si>
  <si>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</si>
  <si>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</si>
  <si>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</si>
  <si>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</si>
  <si>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</si>
  <si>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</si>
  <si>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</si>
  <si>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</si>
  <si>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</si>
  <si>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</si>
  <si>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</si>
  <si>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</si>
  <si>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</si>
  <si>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</si>
  <si>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</si>
  <si>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</si>
  <si>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</si>
  <si>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</si>
  <si>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</si>
  <si>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</si>
  <si>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</si>
  <si>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</si>
  <si>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</si>
  <si>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</si>
  <si>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</si>
  <si>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</si>
  <si>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</si>
  <si>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</si>
  <si>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</si>
  <si>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</si>
  <si>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</si>
  <si>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</si>
  <si>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</si>
  <si>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</si>
  <si>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</si>
  <si>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</si>
  <si>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</si>
  <si>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</si>
  <si>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</si>
  <si>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</si>
  <si>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</si>
  <si>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</si>
  <si>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</si>
  <si>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</si>
  <si>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</si>
  <si>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</si>
  <si>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</si>
  <si>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</si>
  <si>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</si>
  <si>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</si>
  <si>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</si>
  <si>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</si>
  <si>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</si>
  <si>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</si>
  <si>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</si>
  <si>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</si>
  <si>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</si>
  <si>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</si>
  <si>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</si>
  <si>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</si>
  <si>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</si>
  <si>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</si>
  <si>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</si>
  <si>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</si>
  <si>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</si>
  <si>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</si>
  <si>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</si>
  <si>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</si>
  <si>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</si>
  <si>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</si>
  <si>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</si>
  <si>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</si>
  <si>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</si>
  <si>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</si>
  <si>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</si>
  <si>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</si>
  <si>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</si>
  <si>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</si>
  <si>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</si>
  <si>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</si>
  <si>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</si>
  <si>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</si>
  <si>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</si>
  <si>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</si>
  <si>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</si>
  <si>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</si>
  <si>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</si>
  <si>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</si>
  <si>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</si>
  <si>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</si>
  <si>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</si>
  <si>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</si>
  <si>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</si>
  <si>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</si>
  <si>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</si>
  <si>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</si>
  <si>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</si>
  <si>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</si>
  <si>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</si>
  <si>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</si>
  <si>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</si>
  <si>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</si>
  <si>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</si>
  <si>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</si>
  <si>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</si>
  <si>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</si>
  <si>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</si>
  <si>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</si>
  <si>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</si>
  <si>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</si>
  <si>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</si>
  <si>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</si>
  <si>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</si>
  <si>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</si>
  <si>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</si>
  <si>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</si>
  <si>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</si>
  <si>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</si>
  <si>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</si>
  <si>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</si>
  <si>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</si>
  <si>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</si>
  <si>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</si>
  <si>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</si>
  <si>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</si>
  <si>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</si>
  <si>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</si>
  <si>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</si>
  <si>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</si>
  <si>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</si>
  <si>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</si>
  <si>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</si>
  <si>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</si>
  <si>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</si>
  <si>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</si>
  <si>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</si>
  <si>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</si>
  <si>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</si>
  <si>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</si>
  <si>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</si>
  <si>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</si>
  <si>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</si>
  <si>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</si>
  <si>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</si>
  <si>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</si>
  <si>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</si>
  <si>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</si>
  <si>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</si>
  <si>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</si>
  <si>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</si>
  <si>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</si>
  <si>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</si>
  <si>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</si>
  <si>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</si>
  <si>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</si>
  <si>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</si>
  <si>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</si>
  <si>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</si>
  <si>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</si>
  <si>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</si>
  <si>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</si>
  <si>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</si>
  <si>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</si>
  <si>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</si>
  <si>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</si>
  <si>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</si>
  <si>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</si>
  <si>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</si>
  <si>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</si>
  <si>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</si>
  <si>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</si>
  <si>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</si>
  <si>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</si>
  <si>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</si>
  <si>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</si>
  <si>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</si>
  <si>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</si>
  <si>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</si>
  <si>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</si>
  <si>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</si>
  <si>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</si>
  <si>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</si>
  <si>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</si>
  <si>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</si>
  <si>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</si>
  <si>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</si>
  <si>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</si>
  <si>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</si>
  <si>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</si>
  <si>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</si>
  <si>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</si>
  <si>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</si>
  <si>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</si>
  <si>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</si>
  <si>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</si>
  <si>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</si>
  <si>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</si>
  <si>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</si>
  <si>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</si>
  <si>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</si>
  <si>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</si>
  <si>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</si>
  <si>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</si>
  <si>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</si>
  <si>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</si>
  <si>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</si>
  <si>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</si>
  <si>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</si>
  <si>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</si>
  <si>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</si>
  <si>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</si>
  <si>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</si>
  <si>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</si>
  <si>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</si>
  <si>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</si>
  <si>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</si>
  <si>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</si>
  <si>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</si>
  <si>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</si>
  <si>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</si>
  <si>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</si>
  <si>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</si>
  <si>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</si>
  <si>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</si>
  <si>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</si>
  <si>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</si>
  <si>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</si>
  <si>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</si>
  <si>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</si>
  <si>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</si>
  <si>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</si>
  <si>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</si>
  <si>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</si>
  <si>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</si>
  <si>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</si>
  <si>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</si>
  <si>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</si>
  <si>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</si>
  <si>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</si>
  <si>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</si>
  <si>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</si>
  <si>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</si>
  <si>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</si>
  <si>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</si>
  <si>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</si>
  <si>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</si>
  <si>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</si>
  <si>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</si>
  <si>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</si>
  <si>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</si>
  <si>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</si>
  <si>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</si>
  <si>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</si>
  <si>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</si>
  <si>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</si>
  <si>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</si>
  <si>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</si>
  <si>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</si>
  <si>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</si>
  <si>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</si>
  <si>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</si>
  <si>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</si>
  <si>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</si>
  <si>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</si>
  <si>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</si>
  <si>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</si>
  <si>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</si>
  <si>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</si>
  <si>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</si>
  <si>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</si>
  <si>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</si>
  <si>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</si>
  <si>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</si>
  <si>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</si>
  <si>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</si>
  <si>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</si>
  <si>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</si>
  <si>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</si>
  <si>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</si>
  <si>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</si>
  <si>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</si>
  <si>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</si>
  <si>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</si>
  <si>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</si>
  <si>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</si>
  <si>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</si>
  <si>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</si>
  <si>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</si>
  <si>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</si>
  <si>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</si>
  <si>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</si>
  <si>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</si>
  <si>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</si>
  <si>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</si>
  <si>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</si>
  <si>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</si>
  <si>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</si>
  <si>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</si>
  <si>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</si>
  <si>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</si>
  <si>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</si>
  <si>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</si>
  <si>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</si>
  <si>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</si>
  <si>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</si>
  <si>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</si>
  <si>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</si>
  <si>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</si>
  <si>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</si>
  <si>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</si>
  <si>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</si>
  <si>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</si>
  <si>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</si>
  <si>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</si>
  <si>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</si>
  <si>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</si>
  <si>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</si>
  <si>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</si>
  <si>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</si>
  <si>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</si>
  <si>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</si>
  <si>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</si>
  <si>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</si>
  <si>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</si>
  <si>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</si>
  <si>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</si>
  <si>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</si>
  <si>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</si>
  <si>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</si>
  <si>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</si>
  <si>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</si>
  <si>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</si>
  <si>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</si>
  <si>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</si>
  <si>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</si>
  <si>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</si>
  <si>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</si>
  <si>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</si>
  <si>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</si>
  <si>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</si>
  <si>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</si>
  <si>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</si>
  <si>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</si>
  <si>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</si>
  <si>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</si>
  <si>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</si>
  <si>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</si>
  <si>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</si>
  <si>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</si>
  <si>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</si>
  <si>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</si>
  <si>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</si>
  <si>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</si>
  <si>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</si>
  <si>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</si>
  <si>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</si>
  <si>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</si>
  <si>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</si>
  <si>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</si>
  <si>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</si>
  <si>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</si>
  <si>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</si>
  <si>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</si>
  <si>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</si>
  <si>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</si>
  <si>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</si>
  <si>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</si>
  <si>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</si>
  <si>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</si>
  <si>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</si>
  <si>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</si>
  <si>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</si>
  <si>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</si>
  <si>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</si>
  <si>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</si>
  <si>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</si>
  <si>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</si>
  <si>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</si>
  <si>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</si>
  <si>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</si>
  <si>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</si>
  <si>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</si>
  <si>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</si>
  <si>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</si>
  <si>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</si>
  <si>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</si>
  <si>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</si>
  <si>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</si>
  <si>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</si>
  <si>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</si>
  <si>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</si>
  <si>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</si>
  <si>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</si>
  <si>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</si>
  <si>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</si>
  <si>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</si>
  <si>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</si>
  <si>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</si>
  <si>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</si>
  <si>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</si>
  <si>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</si>
  <si>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</si>
  <si>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</si>
  <si>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</si>
  <si>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</si>
  <si>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</si>
  <si>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</si>
  <si>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</si>
  <si>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</si>
  <si>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</si>
  <si>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</si>
  <si>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</si>
  <si>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</si>
  <si>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</si>
  <si>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</si>
  <si>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</si>
  <si>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</si>
  <si>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</si>
  <si>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</si>
  <si>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</si>
  <si>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</si>
  <si>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</si>
  <si>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</si>
  <si>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</si>
  <si>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</si>
  <si>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</si>
  <si>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</si>
  <si>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</si>
  <si>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</si>
  <si>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</si>
  <si>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</si>
  <si>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</si>
  <si>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</si>
  <si>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</si>
  <si>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</si>
  <si>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</si>
  <si>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</si>
  <si>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</si>
  <si>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</si>
  <si>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</si>
  <si>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</si>
  <si>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</si>
  <si>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</si>
  <si>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</si>
  <si>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</si>
  <si>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</si>
  <si>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</si>
  <si>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</si>
  <si>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</si>
  <si>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</si>
  <si>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</si>
  <si>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</si>
  <si>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</si>
  <si>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</si>
  <si>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</si>
  <si>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</si>
  <si>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</si>
  <si>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</si>
  <si>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</si>
  <si>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</si>
  <si>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</si>
  <si>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</si>
  <si>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</si>
  <si>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</si>
  <si>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</si>
  <si>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</si>
  <si>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</si>
  <si>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</si>
  <si>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</si>
  <si>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</si>
  <si>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</si>
  <si>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</si>
  <si>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</si>
  <si>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</si>
  <si>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</si>
  <si>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</si>
  <si>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</si>
  <si>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</si>
  <si>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</si>
  <si>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</si>
  <si>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</si>
  <si>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</si>
  <si>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</si>
  <si>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</si>
  <si>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</si>
  <si>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</si>
  <si>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</si>
  <si>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</si>
  <si>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</si>
  <si>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</si>
  <si>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</si>
  <si>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</si>
  <si>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</si>
  <si>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</si>
  <si>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</si>
  <si>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</si>
  <si>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</si>
  <si>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</si>
  <si>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</si>
  <si>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</si>
  <si>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</si>
  <si>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</si>
  <si>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</si>
  <si>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</si>
  <si>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</si>
  <si>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</si>
  <si>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</si>
  <si>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</si>
  <si>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</si>
  <si>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</si>
  <si>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</si>
  <si>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</si>
  <si>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</si>
  <si>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</si>
  <si>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</si>
  <si>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</si>
  <si>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</si>
  <si>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</si>
  <si>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</si>
  <si>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</si>
  <si>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</si>
  <si>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</si>
  <si>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</si>
  <si>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</si>
  <si>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</si>
  <si>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</si>
  <si>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</si>
  <si>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</si>
  <si>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</si>
  <si>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</si>
  <si>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</si>
  <si>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</si>
  <si>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</si>
  <si>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</si>
  <si>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</si>
  <si>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</si>
  <si>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</si>
  <si>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</si>
  <si>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</si>
  <si>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</si>
  <si>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</si>
  <si>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</si>
  <si>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</si>
  <si>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</si>
  <si>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</si>
  <si>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</si>
  <si>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</si>
  <si>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</si>
  <si>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</si>
  <si>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</si>
  <si>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</si>
  <si>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</si>
  <si>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</si>
  <si>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</si>
  <si>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</si>
  <si>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</si>
  <si>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</si>
  <si>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</si>
  <si>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</si>
  <si>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</si>
  <si>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</si>
  <si>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</si>
  <si>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</si>
  <si>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</si>
  <si>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</si>
  <si>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</si>
  <si>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</si>
  <si>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</si>
  <si>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</si>
  <si>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</si>
  <si>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</si>
  <si>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</si>
  <si>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</si>
  <si>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</si>
  <si>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</si>
  <si>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</si>
  <si>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</si>
  <si>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</si>
  <si>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</si>
  <si>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</si>
  <si>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</si>
  <si>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</si>
  <si>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</si>
  <si>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</si>
  <si>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</si>
  <si>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</si>
  <si>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</si>
  <si>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</si>
  <si>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</si>
  <si>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</si>
  <si>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</si>
  <si>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</si>
  <si>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</si>
  <si>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</si>
  <si>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</si>
  <si>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</si>
  <si>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</si>
  <si>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</si>
  <si>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</si>
  <si>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</si>
  <si>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</si>
  <si>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</si>
  <si>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</si>
  <si>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</si>
  <si>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</si>
  <si>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</si>
  <si>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</si>
  <si>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</si>
  <si>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</si>
  <si>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</si>
  <si>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</si>
  <si>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</si>
  <si>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</si>
  <si>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</si>
  <si>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</si>
  <si>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</si>
  <si>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</si>
  <si>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</si>
  <si>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</si>
  <si>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</si>
  <si>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</si>
  <si>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</si>
  <si>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</si>
  <si>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</si>
  <si>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</si>
  <si>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</si>
  <si>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</si>
  <si>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</si>
  <si>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</si>
  <si>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</si>
  <si>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</si>
  <si>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</si>
  <si>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</si>
  <si>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</si>
  <si>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</si>
  <si>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</si>
  <si>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</si>
  <si>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</si>
  <si>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</si>
  <si>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</si>
  <si>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</si>
  <si>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</si>
  <si>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</si>
  <si>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</si>
  <si>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</si>
  <si>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</si>
  <si>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</si>
  <si>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</si>
  <si>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</si>
  <si>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</si>
  <si>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</si>
  <si>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</si>
  <si>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</si>
  <si>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</si>
  <si>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</si>
  <si>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</si>
  <si>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</si>
  <si>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</si>
  <si>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</si>
  <si>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</si>
  <si>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</si>
  <si>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</si>
  <si>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</si>
  <si>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</si>
  <si>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</si>
  <si>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</si>
  <si>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</si>
  <si>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</si>
  <si>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</si>
  <si>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</si>
  <si>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</si>
  <si>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</si>
  <si>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</si>
  <si>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</si>
  <si>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</si>
  <si>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</si>
  <si>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</si>
  <si>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</si>
  <si>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</si>
  <si>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</si>
  <si>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</si>
  <si>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</si>
  <si>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</si>
  <si>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</si>
  <si>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</si>
  <si>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</si>
  <si>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</si>
  <si>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</si>
  <si>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</si>
  <si>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</si>
  <si>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</si>
  <si>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</si>
  <si>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</si>
  <si>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</si>
  <si>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</si>
  <si>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</si>
  <si>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</si>
  <si>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</si>
  <si>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</si>
  <si>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</si>
  <si>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</si>
  <si>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</si>
  <si>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</si>
  <si>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</si>
  <si>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</si>
  <si>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</si>
  <si>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</si>
  <si>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</si>
  <si>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</si>
  <si>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</si>
  <si>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</si>
  <si>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</si>
  <si>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</si>
  <si>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</si>
  <si>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</si>
  <si>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</si>
  <si>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</si>
  <si>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</si>
  <si>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</si>
  <si>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</si>
  <si>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</si>
  <si>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</si>
  <si>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</si>
  <si>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</si>
  <si>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</si>
  <si>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</si>
  <si>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</si>
  <si>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</si>
  <si>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</si>
  <si>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</si>
  <si>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</si>
  <si>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</si>
  <si>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</si>
  <si>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</si>
  <si>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</si>
  <si>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</si>
  <si>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</si>
  <si>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</si>
  <si>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</si>
  <si>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</si>
  <si>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</si>
  <si>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</si>
  <si>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</si>
  <si>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</si>
  <si>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</si>
  <si>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</si>
  <si>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</si>
  <si>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</si>
  <si>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</si>
  <si>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</si>
  <si>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</si>
  <si>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</si>
  <si>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</si>
  <si>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</si>
  <si>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</si>
  <si>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</si>
  <si>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</si>
  <si>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</si>
  <si>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</si>
  <si>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</si>
  <si>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</si>
  <si>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</si>
  <si>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</si>
  <si>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</si>
  <si>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</si>
  <si>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</si>
  <si>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</si>
  <si>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</si>
  <si>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</si>
  <si>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</si>
  <si>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</si>
  <si>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</si>
  <si>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</si>
  <si>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</si>
  <si>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</si>
  <si>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</si>
  <si>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</si>
  <si>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</si>
  <si>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</si>
  <si>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</si>
  <si>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</si>
  <si>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</si>
  <si>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</si>
  <si>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</si>
  <si>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</si>
  <si>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</si>
  <si>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</si>
  <si>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</si>
  <si>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</si>
  <si>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</si>
  <si>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</si>
  <si>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</si>
  <si>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</si>
  <si>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</si>
  <si>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</si>
  <si>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</si>
  <si>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</si>
  <si>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</si>
  <si>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</si>
  <si>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</si>
  <si>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</si>
  <si>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</si>
  <si>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</si>
  <si>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</si>
  <si>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</si>
  <si>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</si>
  <si>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</si>
  <si>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</si>
  <si>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</si>
  <si>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</si>
  <si>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</si>
  <si>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</si>
  <si>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</si>
  <si>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</si>
  <si>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</si>
  <si>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</si>
  <si>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</si>
  <si>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</si>
  <si>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</si>
  <si>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</si>
  <si>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</si>
  <si>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</si>
  <si>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</si>
  <si>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</si>
  <si>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</si>
  <si>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</si>
  <si>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</si>
  <si>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</si>
  <si>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</si>
  <si>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</si>
  <si>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</si>
  <si>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</si>
  <si>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</si>
  <si>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</si>
  <si>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</si>
  <si>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</si>
  <si>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</si>
  <si>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</si>
  <si>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</si>
  <si>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</si>
  <si>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</si>
  <si>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</si>
  <si>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</si>
  <si>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</si>
  <si>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</si>
  <si>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</si>
  <si>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</si>
  <si>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</si>
  <si>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</si>
  <si>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</si>
  <si>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</si>
  <si>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</si>
  <si>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</si>
  <si>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</si>
  <si>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</si>
  <si>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</si>
  <si>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</si>
  <si>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</si>
  <si>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</si>
  <si>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</si>
  <si>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</si>
  <si>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</si>
  <si>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</si>
  <si>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</si>
  <si>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</si>
  <si>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</si>
  <si>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</si>
  <si>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</si>
  <si>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</si>
  <si>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</si>
  <si>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</si>
  <si>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</si>
  <si>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</si>
  <si>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</si>
  <si>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</si>
  <si>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</si>
  <si>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</si>
  <si>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</si>
  <si>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</si>
  <si>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</si>
  <si>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</si>
  <si>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</si>
  <si>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</si>
  <si>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</si>
  <si>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</si>
  <si>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</si>
  <si>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</si>
  <si>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</si>
  <si>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</si>
  <si>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</si>
  <si>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</si>
  <si>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</si>
  <si>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</si>
  <si>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</si>
  <si>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</si>
  <si>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</si>
  <si>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</si>
  <si>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</si>
  <si>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</si>
  <si>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</si>
  <si>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</si>
  <si>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</si>
  <si>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</si>
  <si>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</si>
  <si>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</si>
  <si>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</si>
  <si>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</si>
  <si>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</si>
  <si>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</si>
  <si>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</si>
  <si>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</si>
  <si>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</si>
  <si>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</si>
  <si>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</si>
  <si>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</si>
  <si>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</si>
  <si>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</si>
  <si>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</si>
  <si>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</si>
  <si>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</si>
  <si>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</si>
  <si>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</si>
  <si>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</si>
  <si>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</si>
  <si>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</si>
  <si>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</si>
  <si>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</si>
  <si>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</si>
  <si>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</si>
  <si>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</si>
  <si>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</si>
  <si>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</si>
  <si>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</si>
  <si>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</si>
  <si>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</si>
  <si>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</si>
  <si>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</si>
  <si>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</si>
  <si>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</si>
  <si>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</si>
  <si>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</si>
  <si>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</si>
  <si>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</si>
  <si>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</si>
  <si>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</si>
  <si>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</si>
  <si>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</si>
  <si>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</si>
  <si>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</si>
  <si>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</si>
  <si>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</si>
  <si>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</si>
  <si>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</si>
  <si>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</si>
  <si>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</si>
  <si>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</si>
  <si>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</si>
  <si>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</si>
  <si>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</si>
  <si>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</si>
  <si>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</si>
  <si>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</si>
  <si>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</si>
  <si>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</si>
  <si>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</si>
  <si>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</si>
  <si>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</si>
  <si>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</si>
  <si>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</si>
  <si>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</si>
  <si>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</si>
  <si>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</si>
  <si>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</si>
  <si>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</si>
  <si>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</si>
  <si>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</si>
  <si>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</si>
  <si>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</si>
  <si>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</si>
  <si>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</si>
  <si>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</si>
  <si>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</si>
  <si>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</si>
  <si>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</si>
  <si>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</si>
  <si>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</si>
  <si>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</si>
  <si>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</si>
  <si>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</si>
  <si>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</si>
  <si>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</si>
  <si>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</si>
  <si>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</si>
  <si>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</si>
  <si>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</si>
  <si>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</si>
  <si>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</si>
  <si>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</si>
  <si>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</si>
  <si>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</si>
  <si>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</si>
  <si>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</si>
  <si>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</si>
  <si>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</si>
  <si>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</si>
  <si>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</si>
  <si>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</si>
  <si>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</si>
  <si>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</si>
  <si>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</si>
  <si>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</si>
  <si>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</si>
  <si>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</si>
  <si>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</si>
  <si>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</si>
  <si>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</si>
  <si>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</si>
  <si>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</si>
  <si>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</si>
  <si>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</si>
  <si>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</si>
  <si>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</si>
  <si>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</si>
  <si>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</si>
  <si>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</si>
  <si>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</si>
  <si>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</si>
  <si>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</si>
  <si>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</si>
  <si>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</si>
  <si>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</si>
  <si>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</si>
  <si>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</si>
  <si>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</si>
  <si>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</si>
  <si>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</si>
  <si>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</si>
  <si>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</si>
  <si>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</si>
  <si>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</si>
  <si>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</si>
  <si>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</si>
  <si>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</si>
  <si>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</si>
  <si>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</si>
  <si>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</si>
  <si>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</si>
  <si>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</si>
  <si>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</si>
  <si>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</si>
  <si>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</si>
  <si>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</si>
  <si>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</si>
  <si>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</si>
  <si>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</si>
  <si>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</si>
  <si>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</si>
  <si>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</si>
  <si>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</si>
  <si>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</si>
  <si>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</si>
  <si>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</si>
  <si>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</si>
  <si>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</si>
  <si>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</si>
  <si>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</si>
  <si>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</si>
  <si>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</si>
  <si>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</si>
  <si>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</si>
  <si>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</si>
  <si>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</si>
  <si>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</si>
  <si>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</si>
  <si>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</si>
  <si>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</si>
  <si>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</si>
  <si>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</si>
  <si>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</si>
  <si>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</si>
  <si>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</si>
  <si>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</si>
  <si>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</si>
  <si>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</si>
  <si>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</si>
  <si>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</si>
  <si>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</si>
  <si>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</si>
  <si>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</si>
  <si>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</si>
  <si>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</si>
  <si>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</si>
  <si>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</si>
  <si>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</si>
  <si>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</si>
  <si>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</si>
  <si>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</si>
  <si>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</si>
  <si>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</si>
  <si>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</si>
  <si>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</si>
  <si>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</si>
  <si>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</si>
  <si>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</si>
  <si>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</si>
  <si>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</si>
  <si>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</si>
  <si>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</si>
  <si>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</si>
  <si>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</si>
  <si>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</si>
  <si>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</si>
  <si>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</si>
  <si>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</si>
  <si>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</si>
  <si>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</si>
  <si>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</si>
  <si>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</si>
  <si>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</si>
  <si>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</si>
  <si>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</si>
  <si>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</si>
  <si>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</si>
  <si>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</si>
  <si>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</si>
  <si>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</si>
  <si>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</si>
  <si>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</si>
  <si>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</si>
  <si>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</si>
  <si>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</si>
  <si>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</si>
  <si>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</si>
  <si>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</si>
  <si>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</si>
  <si>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</si>
  <si>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</si>
  <si>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</si>
  <si>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</si>
  <si>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</si>
  <si>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</si>
  <si>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</si>
  <si>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</si>
  <si>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</si>
  <si>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</si>
  <si>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</si>
  <si>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</si>
  <si>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</si>
  <si>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</si>
  <si>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</si>
  <si>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</si>
  <si>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</si>
  <si>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</si>
  <si>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</si>
  <si>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</si>
  <si>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</si>
  <si>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</si>
  <si>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</si>
  <si>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</si>
  <si>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</si>
  <si>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</si>
  <si>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</si>
  <si>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</si>
  <si>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</si>
  <si>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</si>
  <si>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</si>
  <si>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</si>
  <si>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</si>
  <si>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</si>
  <si>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</si>
  <si>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</si>
  <si>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</si>
  <si>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</si>
  <si>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</si>
  <si>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</si>
  <si>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</si>
  <si>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</si>
  <si>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</si>
  <si>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</si>
  <si>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</si>
  <si>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</si>
  <si>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</si>
  <si>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</si>
  <si>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</si>
  <si>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</si>
  <si>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</si>
  <si>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</si>
  <si>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</si>
  <si>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</si>
  <si>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</si>
  <si>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</si>
  <si>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</si>
  <si>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</si>
  <si>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</si>
  <si>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</si>
  <si>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</si>
  <si>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</si>
  <si>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</si>
  <si>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</si>
  <si>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</si>
  <si>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</si>
  <si>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</si>
  <si>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</si>
  <si>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</si>
  <si>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</si>
  <si>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</si>
  <si>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</si>
  <si>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</si>
  <si>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</si>
  <si>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</si>
  <si>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</si>
  <si>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</si>
  <si>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</si>
  <si>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</si>
  <si>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</si>
  <si>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</si>
  <si>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</si>
  <si>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</si>
  <si>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</si>
  <si>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</si>
  <si>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</si>
  <si>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</si>
  <si>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</si>
  <si>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</si>
  <si>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</si>
  <si>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</si>
  <si>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</si>
  <si>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</si>
  <si>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</si>
  <si>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</si>
  <si>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</si>
  <si>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</si>
  <si>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</si>
  <si>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</si>
  <si>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</si>
  <si>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</si>
  <si>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</si>
  <si>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</si>
  <si>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</si>
  <si>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</si>
  <si>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</si>
  <si>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</si>
  <si>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</si>
  <si>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</si>
  <si>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</si>
  <si>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</si>
  <si>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</si>
  <si>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</si>
  <si>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</si>
  <si>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</si>
  <si>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</si>
  <si>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</si>
  <si>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</si>
  <si>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</si>
  <si>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</si>
  <si>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</si>
  <si>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</si>
  <si>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</si>
  <si>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</si>
  <si>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</si>
  <si>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</si>
  <si>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</si>
  <si>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</si>
  <si>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</si>
  <si>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</si>
  <si>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</si>
  <si>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</si>
  <si>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</si>
  <si>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</si>
  <si>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</si>
  <si>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</si>
  <si>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</si>
  <si>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</si>
  <si>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</si>
  <si>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</si>
  <si>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</si>
  <si>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</si>
  <si>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</si>
  <si>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</si>
  <si>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</si>
  <si>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</si>
  <si>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</si>
  <si>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</si>
  <si>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</si>
  <si>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</si>
  <si>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</si>
  <si>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</si>
  <si>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</si>
  <si>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</si>
  <si>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</si>
  <si>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</si>
  <si>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</si>
  <si>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</si>
  <si>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</si>
  <si>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</si>
  <si>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</si>
  <si>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</si>
  <si>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</si>
  <si>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</si>
  <si>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</si>
  <si>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</si>
  <si>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</si>
  <si>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</si>
  <si>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</si>
  <si>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</si>
  <si>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</si>
  <si>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</si>
  <si>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</si>
  <si>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</si>
  <si>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</si>
  <si>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</si>
  <si>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</si>
  <si>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</si>
  <si>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</si>
  <si>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</si>
  <si>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</si>
  <si>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</si>
  <si>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</si>
  <si>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</si>
  <si>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</si>
  <si>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</si>
  <si>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</si>
  <si>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</si>
  <si>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</si>
  <si>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</si>
  <si>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</si>
  <si>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</si>
  <si>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</si>
  <si>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</si>
  <si>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</si>
  <si>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</si>
  <si>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</si>
  <si>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</si>
  <si>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</si>
  <si>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</si>
  <si>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</si>
  <si>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</si>
  <si>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</si>
  <si>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</si>
  <si>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</si>
  <si>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</si>
  <si>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</si>
  <si>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</si>
  <si>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</si>
  <si>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</si>
  <si>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</si>
  <si>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</si>
  <si>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</si>
  <si>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</si>
  <si>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</si>
  <si>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</si>
  <si>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</si>
  <si>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</si>
  <si>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</si>
  <si>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</si>
  <si>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</si>
  <si>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</si>
  <si>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</si>
  <si>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</si>
  <si>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</si>
  <si>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</si>
  <si>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</si>
  <si>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</si>
  <si>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</si>
  <si>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</si>
  <si>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</si>
  <si>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</si>
  <si>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</si>
  <si>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</si>
  <si>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</si>
  <si>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</si>
  <si>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</si>
  <si>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</si>
  <si>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</si>
  <si>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</si>
  <si>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</si>
  <si>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</si>
  <si>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</si>
  <si>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</si>
  <si>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</si>
  <si>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</si>
  <si>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</si>
  <si>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</si>
  <si>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</si>
  <si>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</si>
  <si>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</si>
  <si>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</si>
  <si>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</si>
  <si>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</si>
  <si>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</si>
  <si>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</si>
  <si>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</si>
  <si>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</si>
  <si>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</si>
  <si>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</si>
  <si>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</si>
  <si>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</si>
  <si>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</si>
  <si>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</si>
  <si>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</si>
  <si>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</si>
  <si>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</si>
  <si>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</si>
  <si>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</si>
  <si>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</si>
  <si>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</si>
  <si>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</si>
  <si>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</si>
  <si>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</si>
  <si>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</si>
  <si>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</si>
  <si>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</si>
  <si>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</si>
  <si>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</si>
  <si>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</si>
  <si>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</si>
  <si>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</si>
  <si>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</si>
  <si>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</si>
  <si>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</si>
  <si>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</si>
  <si>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</si>
  <si>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</si>
  <si>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</si>
  <si>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</si>
  <si>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</si>
  <si>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</si>
  <si>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</si>
  <si>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</si>
  <si>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</si>
  <si>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</si>
  <si>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</si>
  <si>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</si>
  <si>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</si>
  <si>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</si>
  <si>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</si>
  <si>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</si>
  <si>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</si>
  <si>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</si>
  <si>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</si>
  <si>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</si>
  <si>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</si>
  <si>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</si>
  <si>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</si>
  <si>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</si>
  <si>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</si>
  <si>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</si>
  <si>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</si>
  <si>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</si>
  <si>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</si>
  <si>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</si>
  <si>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</si>
  <si>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</si>
  <si>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</si>
  <si>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</si>
  <si>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</si>
  <si>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</si>
  <si>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</si>
  <si>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</si>
  <si>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</si>
  <si>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</si>
  <si>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</si>
  <si>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</si>
  <si>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</si>
  <si>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</si>
  <si>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</si>
  <si>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</si>
  <si>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</si>
  <si>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</si>
  <si>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</si>
  <si>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</si>
  <si>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</si>
  <si>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</si>
  <si>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</si>
  <si>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</si>
  <si>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</si>
  <si>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</si>
  <si>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</si>
  <si>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</si>
  <si>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</si>
  <si>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</si>
  <si>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</si>
  <si>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</si>
  <si>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</si>
  <si>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</si>
  <si>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</si>
  <si>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</si>
  <si>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</si>
  <si>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</si>
  <si>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</si>
  <si>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</si>
  <si>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</si>
  <si>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</si>
  <si>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</si>
  <si>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</si>
  <si>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</si>
  <si>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</si>
  <si>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</si>
  <si>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</si>
  <si>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</si>
  <si>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</si>
  <si>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</si>
  <si>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</si>
  <si>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</si>
  <si>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</si>
  <si>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</si>
  <si>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</si>
  <si>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</si>
  <si>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</si>
  <si>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</si>
  <si>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</si>
  <si>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</si>
  <si>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</si>
  <si>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</si>
  <si>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</si>
  <si>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</si>
  <si>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</si>
  <si>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</si>
  <si>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</si>
  <si>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</si>
  <si>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</si>
  <si>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</si>
  <si>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</si>
  <si>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</si>
  <si>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</si>
  <si>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</si>
  <si>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</si>
  <si>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</si>
  <si>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</si>
  <si>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</si>
  <si>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</si>
  <si>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</si>
  <si>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</si>
  <si>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</si>
  <si>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</si>
  <si>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</si>
  <si>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</si>
  <si>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</si>
  <si>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</si>
  <si>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</si>
  <si>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</si>
  <si>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</si>
  <si>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</si>
  <si>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</si>
  <si>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</si>
  <si>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</si>
  <si>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</si>
  <si>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</si>
  <si>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</si>
  <si>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</si>
  <si>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</si>
  <si>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</si>
  <si>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</si>
  <si>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</si>
  <si>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</si>
  <si>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</si>
  <si>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</si>
  <si>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</si>
  <si>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</si>
  <si>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</si>
  <si>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</si>
  <si>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</si>
  <si>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</si>
  <si>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</si>
  <si>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</si>
  <si>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</si>
  <si>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</si>
  <si>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</si>
  <si>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</si>
  <si>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</si>
  <si>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</si>
  <si>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</si>
  <si>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</si>
  <si>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</si>
  <si>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</si>
  <si>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</si>
  <si>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</si>
  <si>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</si>
  <si>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</si>
  <si>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</si>
  <si>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</si>
  <si>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</si>
  <si>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</si>
  <si>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</si>
  <si>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</si>
  <si>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</si>
  <si>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</si>
  <si>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</si>
  <si>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</si>
  <si>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</si>
  <si>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</si>
  <si>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</si>
  <si>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</si>
  <si>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</si>
  <si>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</si>
  <si>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</si>
  <si>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</si>
  <si>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</si>
  <si>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</si>
  <si>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</si>
  <si>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</si>
  <si>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</si>
  <si>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</si>
  <si>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</si>
  <si>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</si>
  <si>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</si>
  <si>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</si>
  <si>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</si>
  <si>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</si>
  <si>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</si>
  <si>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</si>
  <si>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</si>
  <si>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</si>
  <si>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</si>
  <si>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</si>
  <si>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</si>
  <si>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</si>
  <si>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</si>
  <si>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</si>
  <si>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</si>
  <si>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</si>
  <si>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</si>
  <si>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</si>
  <si>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</si>
  <si>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</si>
  <si>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</si>
  <si>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</si>
  <si>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</si>
  <si>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</si>
  <si>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</si>
  <si>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</si>
  <si>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</si>
  <si>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</si>
  <si>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</si>
  <si>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</si>
  <si>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</si>
  <si>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</si>
  <si>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</si>
  <si>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</si>
  <si>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</si>
  <si>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</si>
  <si>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</si>
  <si>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</si>
  <si>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</si>
  <si>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</si>
  <si>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</si>
  <si>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</si>
  <si>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</si>
  <si>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</si>
  <si>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</si>
  <si>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</si>
  <si>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</si>
  <si>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</si>
  <si>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</si>
  <si>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</si>
  <si>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</si>
  <si>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</si>
  <si>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</si>
  <si>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</si>
  <si>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</si>
  <si>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</si>
  <si>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</si>
  <si>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</si>
  <si>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</si>
  <si>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</si>
  <si>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</si>
  <si>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</si>
  <si>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</si>
  <si>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</si>
  <si>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</si>
  <si>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</si>
  <si>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</si>
  <si>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</si>
  <si>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</si>
  <si>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</si>
  <si>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</si>
  <si>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</si>
  <si>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</si>
  <si>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</si>
  <si>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</si>
  <si>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</si>
  <si>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</si>
  <si>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</si>
  <si>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</si>
  <si>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</si>
  <si>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</si>
  <si>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</si>
  <si>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</si>
  <si>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</si>
  <si>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</si>
  <si>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</si>
  <si>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</si>
  <si>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</si>
  <si>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</si>
  <si>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</si>
  <si>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</si>
  <si>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</si>
  <si>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</si>
  <si>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</si>
  <si>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</si>
  <si>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</si>
  <si>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</si>
  <si>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</si>
  <si>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</si>
  <si>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</si>
  <si>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</si>
  <si>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</si>
  <si>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</si>
  <si>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</si>
  <si>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</si>
  <si>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</si>
  <si>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</si>
  <si>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</si>
  <si>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</si>
  <si>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</si>
  <si>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</si>
  <si>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</si>
  <si>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</si>
  <si>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</si>
  <si>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</si>
  <si>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</si>
  <si>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</si>
  <si>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</si>
  <si>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</si>
  <si>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</si>
  <si>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</si>
  <si>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</si>
  <si>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</si>
  <si>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</si>
  <si>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</si>
  <si>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</si>
  <si>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</si>
  <si>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</si>
  <si>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</si>
  <si>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</si>
  <si>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</si>
  <si>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</si>
  <si>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</si>
  <si>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</si>
  <si>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</si>
  <si>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</si>
  <si>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</si>
  <si>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</si>
  <si>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</si>
  <si>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</si>
  <si>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</si>
  <si>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</si>
  <si>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</si>
  <si>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</si>
  <si>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</si>
  <si>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</si>
  <si>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</si>
  <si>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</si>
  <si>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</si>
  <si>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</si>
  <si>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</si>
  <si>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</si>
  <si>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</si>
  <si>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</si>
  <si>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</si>
  <si>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</si>
  <si>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</si>
  <si>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</si>
  <si>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</si>
  <si>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</si>
  <si>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</si>
  <si>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</si>
  <si>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</si>
  <si>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</si>
  <si>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</si>
  <si>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</si>
  <si>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</si>
  <si>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</si>
  <si>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</si>
  <si>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</si>
  <si>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</si>
  <si>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</si>
  <si>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</si>
  <si>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</si>
  <si>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</si>
  <si>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</si>
  <si>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</si>
  <si>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</si>
  <si>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</si>
  <si>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</si>
  <si>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</si>
  <si>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</si>
  <si>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</si>
  <si>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</si>
  <si>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</si>
  <si>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</si>
  <si>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</si>
  <si>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</si>
  <si>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</si>
  <si>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</si>
  <si>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</si>
  <si>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</si>
  <si>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</si>
  <si>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</si>
  <si>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</si>
  <si>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</si>
  <si>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</si>
  <si>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</si>
  <si>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</si>
  <si>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</si>
  <si>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</si>
  <si>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</si>
  <si>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</si>
  <si>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</si>
  <si>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</si>
  <si>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</si>
  <si>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</si>
  <si>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</si>
  <si>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</si>
  <si>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</si>
  <si>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</si>
  <si>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</si>
  <si>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</si>
  <si>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</si>
  <si>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</si>
  <si>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</si>
  <si>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</si>
  <si>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</si>
  <si>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</si>
  <si>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</si>
  <si>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</si>
  <si>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</si>
  <si>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</si>
  <si>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</si>
  <si>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</si>
  <si>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</si>
  <si>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</si>
  <si>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</si>
  <si>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</si>
  <si>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</si>
  <si>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</si>
  <si>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</si>
  <si>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</si>
  <si>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</si>
  <si>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</si>
  <si>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</si>
  <si>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</si>
  <si>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</si>
  <si>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</si>
  <si>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</si>
  <si>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</si>
  <si>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</si>
  <si>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</si>
  <si>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</si>
  <si>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</si>
  <si>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</si>
  <si>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</si>
  <si>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</si>
  <si>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</si>
  <si>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</si>
  <si>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</si>
  <si>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</si>
  <si>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</si>
  <si>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</si>
  <si>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</si>
  <si>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</si>
  <si>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</si>
  <si>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</si>
  <si>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</si>
  <si>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</si>
  <si>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</si>
  <si>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</si>
  <si>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</si>
  <si>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</si>
  <si>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</si>
  <si>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</si>
  <si>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</si>
  <si>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</si>
  <si>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</si>
  <si>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</si>
  <si>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</si>
  <si>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</si>
  <si>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</si>
  <si>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</si>
  <si>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</si>
  <si>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</si>
  <si>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</si>
  <si>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</si>
  <si>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</si>
  <si>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</si>
  <si>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</si>
  <si>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</si>
  <si>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</si>
  <si>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</si>
  <si>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</si>
  <si>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</si>
  <si>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</si>
  <si>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</si>
  <si>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</si>
  <si>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</si>
  <si>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</si>
  <si>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</si>
  <si>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</si>
  <si>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</si>
  <si>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</si>
  <si>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</si>
  <si>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</si>
  <si>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</si>
  <si>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</si>
  <si>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</si>
  <si>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</si>
  <si>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</si>
  <si>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</si>
  <si>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</si>
  <si>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</si>
  <si>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</si>
  <si>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</si>
  <si>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</si>
  <si>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</si>
  <si>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</si>
  <si>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</si>
  <si>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</si>
  <si>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</si>
  <si>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</si>
  <si>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</si>
  <si>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</si>
  <si>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</si>
  <si>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</si>
  <si>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</si>
  <si>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</si>
  <si>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</si>
  <si>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</si>
  <si>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</si>
  <si>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</si>
  <si>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</si>
  <si>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</si>
  <si>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</si>
  <si>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</si>
  <si>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</si>
  <si>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</si>
  <si>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</si>
  <si>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</si>
  <si>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</si>
  <si>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</si>
  <si>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</si>
  <si>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</si>
  <si>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</si>
  <si>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</si>
  <si>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</si>
  <si>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</si>
  <si>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</si>
  <si>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</si>
  <si>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</si>
  <si>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</si>
  <si>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</si>
  <si>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</si>
  <si>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</si>
  <si>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</si>
  <si>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</si>
  <si>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</si>
  <si>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</si>
  <si>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</si>
  <si>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</si>
  <si>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</si>
  <si>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</si>
  <si>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</si>
  <si>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</si>
  <si>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</si>
  <si>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</si>
  <si>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</si>
  <si>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</si>
  <si>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</si>
  <si>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</si>
  <si>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</si>
  <si>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</si>
  <si>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</si>
  <si>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</si>
  <si>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</si>
  <si>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</si>
  <si>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</si>
  <si>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</si>
  <si>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</si>
  <si>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</si>
  <si>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</si>
  <si>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</si>
  <si>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</si>
  <si>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</si>
  <si>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</si>
  <si>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</si>
  <si>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</si>
  <si>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</si>
  <si>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</si>
  <si>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</si>
  <si>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</si>
  <si>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</si>
  <si>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</si>
  <si>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</si>
  <si>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</si>
  <si>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</si>
  <si>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</si>
  <si>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</si>
  <si>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</si>
  <si>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</si>
  <si>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</si>
  <si>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</si>
  <si>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</si>
  <si>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</si>
  <si>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</si>
  <si>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</si>
  <si>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</si>
  <si>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</si>
  <si>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</si>
  <si>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</si>
  <si>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</si>
  <si>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</si>
  <si>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</si>
  <si>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</si>
  <si>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</si>
  <si>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</si>
  <si>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</si>
  <si>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</si>
  <si>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</si>
  <si>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</si>
  <si>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</si>
  <si>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</si>
  <si>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</si>
  <si>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</si>
  <si>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</si>
  <si>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</si>
  <si>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</si>
  <si>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</si>
  <si>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</si>
  <si>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</si>
  <si>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</si>
  <si>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</si>
  <si>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</si>
  <si>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</si>
  <si>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</si>
  <si>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</si>
  <si>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</si>
  <si>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</si>
  <si>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</si>
  <si>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</si>
  <si>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</si>
  <si>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</si>
  <si>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</si>
  <si>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</si>
  <si>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</si>
  <si>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</si>
  <si>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</si>
  <si>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</si>
  <si>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</si>
  <si>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</si>
  <si>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</si>
  <si>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</si>
  <si>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</si>
  <si>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</si>
  <si>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</si>
  <si>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</si>
  <si>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</si>
  <si>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</si>
  <si>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</si>
  <si>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</si>
  <si>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</si>
  <si>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</si>
  <si>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</si>
  <si>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</si>
  <si>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</si>
  <si>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</si>
  <si>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</si>
  <si>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</si>
  <si>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</si>
  <si>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</si>
  <si>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</si>
  <si>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</si>
  <si>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</si>
  <si>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</si>
  <si>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</si>
  <si>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</si>
  <si>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</si>
  <si>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</si>
  <si>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</si>
  <si>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</si>
  <si>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</si>
  <si>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</si>
  <si>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</si>
  <si>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</si>
  <si>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</si>
  <si>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</si>
  <si>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</si>
  <si>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</si>
  <si>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</si>
  <si>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</si>
  <si>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</si>
  <si>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</si>
  <si>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</si>
  <si>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</si>
  <si>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</si>
  <si>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</si>
  <si>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</si>
  <si>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</si>
  <si>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</si>
  <si>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</si>
  <si>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</si>
  <si>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</si>
  <si>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</si>
  <si>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</si>
  <si>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</si>
  <si>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</si>
  <si>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</si>
  <si>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</si>
  <si>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</si>
  <si>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</si>
  <si>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</si>
  <si>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</si>
  <si>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</si>
  <si>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</si>
  <si>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</si>
  <si>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</si>
  <si>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</si>
  <si>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</si>
  <si>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</si>
  <si>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</si>
  <si>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</si>
  <si>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</si>
  <si>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</si>
  <si>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</si>
  <si>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</si>
  <si>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</si>
  <si>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</si>
  <si>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</si>
  <si>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</si>
  <si>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</si>
  <si>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</si>
  <si>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</si>
  <si>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</si>
  <si>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</si>
  <si>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</si>
  <si>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</si>
  <si>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</si>
  <si>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</si>
  <si>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</si>
  <si>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</si>
  <si>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</si>
  <si>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</si>
  <si>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</si>
  <si>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</si>
  <si>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</si>
  <si>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</si>
  <si>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</si>
  <si>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</si>
  <si>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</si>
  <si>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</si>
  <si>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</si>
  <si>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</si>
  <si>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</si>
  <si>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</si>
  <si>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</si>
  <si>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</si>
  <si>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</si>
  <si>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</si>
  <si>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</si>
  <si>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</si>
  <si>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</si>
  <si>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</si>
  <si>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</si>
  <si>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</si>
  <si>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</si>
  <si>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</si>
  <si>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</si>
  <si>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</si>
  <si>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</si>
  <si>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</si>
  <si>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</si>
  <si>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</si>
  <si>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</si>
  <si>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</si>
  <si>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</si>
  <si>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</si>
  <si>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</si>
  <si>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</si>
  <si>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</si>
  <si>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</si>
  <si>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</si>
  <si>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</si>
  <si>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</si>
  <si>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</si>
  <si>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</si>
  <si>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</si>
  <si>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</si>
  <si>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</si>
  <si>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</si>
  <si>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</si>
  <si>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</si>
  <si>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</si>
  <si>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</si>
  <si>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</si>
  <si>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</si>
  <si>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</si>
  <si>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</si>
  <si>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</si>
  <si>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</si>
  <si>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</si>
  <si>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</si>
  <si>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</si>
  <si>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</si>
  <si>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</si>
  <si>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</si>
  <si>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</si>
  <si>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</si>
  <si>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</si>
  <si>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</si>
  <si>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</si>
  <si>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</si>
  <si>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</si>
  <si>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</si>
  <si>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</si>
  <si>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</si>
  <si>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</si>
  <si>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</si>
  <si>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</si>
  <si>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</si>
  <si>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</si>
  <si>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</si>
  <si>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</si>
  <si>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</si>
  <si>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</si>
  <si>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</si>
  <si>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</si>
  <si>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</si>
  <si>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</si>
  <si>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</si>
  <si>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</si>
  <si>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</si>
  <si>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</si>
  <si>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</si>
  <si>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</si>
  <si>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</si>
  <si>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</si>
  <si>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</si>
  <si>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</si>
  <si>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</si>
  <si>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</si>
  <si>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</si>
  <si>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</si>
  <si>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</si>
  <si>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</si>
  <si>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</si>
  <si>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</si>
  <si>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</si>
  <si>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</si>
  <si>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</si>
  <si>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</si>
  <si>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</si>
  <si>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</si>
  <si>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</si>
  <si>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</si>
  <si>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</si>
  <si>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</si>
  <si>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</si>
  <si>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</si>
  <si>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</si>
  <si>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</si>
  <si>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</si>
  <si>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</si>
  <si>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</si>
  <si>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</si>
  <si>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</si>
  <si>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</si>
  <si>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</si>
  <si>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</si>
  <si>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</si>
  <si>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</si>
  <si>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</si>
  <si>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</si>
  <si>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</si>
  <si>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</si>
  <si>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</si>
  <si>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</si>
  <si>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</si>
  <si>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</si>
  <si>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</si>
  <si>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</si>
  <si>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</si>
  <si>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</si>
  <si>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</si>
  <si>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</si>
  <si>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</si>
  <si>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</si>
  <si>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</si>
  <si>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</si>
  <si>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</si>
  <si>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</si>
  <si>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</si>
  <si>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</si>
  <si>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</si>
  <si>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</si>
  <si>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</si>
  <si>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</si>
  <si>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</si>
  <si>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</si>
  <si>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</si>
  <si>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</si>
  <si>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</si>
  <si>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</si>
  <si>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</si>
  <si>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</si>
  <si>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</si>
  <si>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</si>
  <si>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</si>
  <si>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</si>
  <si>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</si>
  <si>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</si>
  <si>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</si>
  <si>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</si>
  <si>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</si>
  <si>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</si>
  <si>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</si>
  <si>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</si>
  <si>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</si>
  <si>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</si>
  <si>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</si>
  <si>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</si>
  <si>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</si>
  <si>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</si>
  <si>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</si>
  <si>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</si>
  <si>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</si>
  <si>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</si>
  <si>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</si>
  <si>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</si>
  <si>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</si>
  <si>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</si>
  <si>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</si>
  <si>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</si>
  <si>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</si>
  <si>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</si>
  <si>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</si>
  <si>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</si>
  <si>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</si>
  <si>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</si>
  <si>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</si>
  <si>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</si>
  <si>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</si>
  <si>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</si>
  <si>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</si>
  <si>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</si>
  <si>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</si>
  <si>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</si>
  <si>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</si>
  <si>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</si>
  <si>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</si>
  <si>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</si>
  <si>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</si>
  <si>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</si>
  <si>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</si>
  <si>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</si>
  <si>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</si>
  <si>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</si>
  <si>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</si>
  <si>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</si>
  <si>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</si>
  <si>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</si>
  <si>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</si>
  <si>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</si>
  <si>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</si>
  <si>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</si>
  <si>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</si>
  <si>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</si>
  <si>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</si>
  <si>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</si>
  <si>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</si>
  <si>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</si>
  <si>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</si>
  <si>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</si>
  <si>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</si>
  <si>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</si>
  <si>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</si>
  <si>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</si>
  <si>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</si>
  <si>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</si>
  <si>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</si>
  <si>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</si>
  <si>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</si>
  <si>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</si>
  <si>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</si>
  <si>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</si>
  <si>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</si>
  <si>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</si>
  <si>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</si>
  <si>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</si>
  <si>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</si>
  <si>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</si>
  <si>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</si>
  <si>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</si>
  <si>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</si>
  <si>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</si>
  <si>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</si>
  <si>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</si>
  <si>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</si>
  <si>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</si>
  <si>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</si>
  <si>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</si>
  <si>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</si>
  <si>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</si>
  <si>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</si>
  <si>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</si>
  <si>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</si>
  <si>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</si>
  <si>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</si>
  <si>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</si>
  <si>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</si>
  <si>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</si>
  <si>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</si>
  <si>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</si>
  <si>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</si>
  <si>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</si>
  <si>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</si>
  <si>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</si>
  <si>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</si>
  <si>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</si>
  <si>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</si>
  <si>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</si>
  <si>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</si>
  <si>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</si>
  <si>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</si>
  <si>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</si>
  <si>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</si>
  <si>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</si>
  <si>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</si>
  <si>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</si>
  <si>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</si>
  <si>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</si>
  <si>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</si>
  <si>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</si>
  <si>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</si>
  <si>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</si>
  <si>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</si>
  <si>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</si>
  <si>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</si>
  <si>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</si>
  <si>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</si>
  <si>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</si>
  <si>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</si>
  <si>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</si>
  <si>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</si>
  <si>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</si>
  <si>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</si>
  <si>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</si>
  <si>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</si>
  <si>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</si>
  <si>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</si>
  <si>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</si>
  <si>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</si>
  <si>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</si>
  <si>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</si>
  <si>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</si>
  <si>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</si>
  <si>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</si>
  <si>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</si>
  <si>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</si>
  <si>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</si>
  <si>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</si>
  <si>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</si>
  <si>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</si>
  <si>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</si>
  <si>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</si>
  <si>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</si>
  <si>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</si>
  <si>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</si>
  <si>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</si>
  <si>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</si>
  <si>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</si>
  <si>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</si>
  <si>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</si>
  <si>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</si>
  <si>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</si>
  <si>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</si>
  <si>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</si>
  <si>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</si>
  <si>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</si>
  <si>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</si>
  <si>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</si>
  <si>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</si>
  <si>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</si>
  <si>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</si>
  <si>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</si>
  <si>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</si>
  <si>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</si>
  <si>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</si>
  <si>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</si>
  <si>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</si>
  <si>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</si>
  <si>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</si>
  <si>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</si>
  <si>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</si>
  <si>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</si>
  <si>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</si>
  <si>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</si>
  <si>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</si>
  <si>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</si>
  <si>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</si>
  <si>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</si>
  <si>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</si>
  <si>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</si>
  <si>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</si>
  <si>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</si>
  <si>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</si>
  <si>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</si>
  <si>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</si>
  <si>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</si>
  <si>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</si>
  <si>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</si>
  <si>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</si>
  <si>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</si>
  <si>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</si>
  <si>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</si>
  <si>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</si>
  <si>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</si>
  <si>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</si>
  <si>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</si>
  <si>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</si>
  <si>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</si>
  <si>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</si>
  <si>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</si>
  <si>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</si>
  <si>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</si>
  <si>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</si>
  <si>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</si>
  <si>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</si>
  <si>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</si>
  <si>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</si>
  <si>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</si>
  <si>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</si>
  <si>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</si>
  <si>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</si>
  <si>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</si>
  <si>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</si>
  <si>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</si>
  <si>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</si>
  <si>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</si>
  <si>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</si>
  <si>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</si>
  <si>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</si>
  <si>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</si>
  <si>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</si>
  <si>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</si>
  <si>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</si>
  <si>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</si>
  <si>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</si>
  <si>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</si>
  <si>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</si>
  <si>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</si>
  <si>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</si>
  <si>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</si>
  <si>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</si>
  <si>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</si>
  <si>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</si>
  <si>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</si>
  <si>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</si>
  <si>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</si>
  <si>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</si>
  <si>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</si>
  <si>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</si>
  <si>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</si>
  <si>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</si>
  <si>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</si>
  <si>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</si>
  <si>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</si>
  <si>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</si>
  <si>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</si>
  <si>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</si>
  <si>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</si>
  <si>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</si>
  <si>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</si>
  <si>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</si>
  <si>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</si>
  <si>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</si>
  <si>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</si>
  <si>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</si>
  <si>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</si>
  <si>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</si>
  <si>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</si>
  <si>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</si>
  <si>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</si>
  <si>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</si>
  <si>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</si>
  <si>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</si>
  <si>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</si>
  <si>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</si>
  <si>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</si>
  <si>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</si>
  <si>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</si>
  <si>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</si>
  <si>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</si>
  <si>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</si>
  <si>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</si>
  <si>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</si>
  <si>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</si>
  <si>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</si>
  <si>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</si>
  <si>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</si>
  <si>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</si>
  <si>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</si>
  <si>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</si>
  <si>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</si>
  <si>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</si>
  <si>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</si>
  <si>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</si>
  <si>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</si>
  <si>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</si>
  <si>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</si>
  <si>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</si>
  <si>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</si>
  <si>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</si>
  <si>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</si>
  <si>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</si>
  <si>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</si>
  <si>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</si>
  <si>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</si>
  <si>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</si>
  <si>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</si>
  <si>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</si>
  <si>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</si>
  <si>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</si>
  <si>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</si>
  <si>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</si>
  <si>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</si>
  <si>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</si>
  <si>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</si>
  <si>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</si>
  <si>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</si>
  <si>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</si>
  <si>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</si>
  <si>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</si>
  <si>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</si>
  <si>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</si>
  <si>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</si>
  <si>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</si>
  <si>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</si>
  <si>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</si>
  <si>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</si>
  <si>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</si>
  <si>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</si>
  <si>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</si>
  <si>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</si>
  <si>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</si>
  <si>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</si>
  <si>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</si>
  <si>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</si>
  <si>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</si>
  <si>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</si>
  <si>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</si>
  <si>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</si>
  <si>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</si>
  <si>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</si>
  <si>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</si>
  <si>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</si>
  <si>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</si>
  <si>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</si>
  <si>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</si>
  <si>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</si>
  <si>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</si>
  <si>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</si>
  <si>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</si>
  <si>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</si>
  <si>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</si>
  <si>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</si>
  <si>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</si>
  <si>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</si>
  <si>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</si>
  <si>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</si>
  <si>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</si>
  <si>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</si>
  <si>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</si>
  <si>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</si>
  <si>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</si>
  <si>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</si>
  <si>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</si>
  <si>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</si>
  <si>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</si>
  <si>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</si>
  <si>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</si>
  <si>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</si>
  <si>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</si>
  <si>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</si>
  <si>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</si>
  <si>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</si>
  <si>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</si>
  <si>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</si>
  <si>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</si>
  <si>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</si>
  <si>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</si>
  <si>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</si>
  <si>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</si>
  <si>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</si>
  <si>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</si>
  <si>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</si>
  <si>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</si>
  <si>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</si>
  <si>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</si>
  <si>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</si>
  <si>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</si>
  <si>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</si>
  <si>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</si>
  <si>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</si>
  <si>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</si>
  <si>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</si>
  <si>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</si>
  <si>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</si>
  <si>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</si>
  <si>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</si>
  <si>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</si>
  <si>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</si>
  <si>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</si>
  <si>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</si>
  <si>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</si>
  <si>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</si>
  <si>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</si>
  <si>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</si>
  <si>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</si>
  <si>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</si>
  <si>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</si>
  <si>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</si>
  <si>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</si>
  <si>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</si>
  <si>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</si>
  <si>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</si>
  <si>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</si>
  <si>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</si>
  <si>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</si>
  <si>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</si>
  <si>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</si>
  <si>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</si>
  <si>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</si>
  <si>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</si>
  <si>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</si>
  <si>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</si>
  <si>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</si>
  <si>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</si>
  <si>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</si>
  <si>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</si>
  <si>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</si>
  <si>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</si>
  <si>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</si>
  <si>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</si>
  <si>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</si>
  <si>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</si>
  <si>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</si>
  <si>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</si>
  <si>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</si>
  <si>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</si>
  <si>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</si>
  <si>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</si>
  <si>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</si>
  <si>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</si>
  <si>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</si>
  <si>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</si>
  <si>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</si>
  <si>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</si>
  <si>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</si>
  <si>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</si>
  <si>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</si>
  <si>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</si>
  <si>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</si>
  <si>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</si>
  <si>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</si>
  <si>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</si>
  <si>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</si>
  <si>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</si>
  <si>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</si>
  <si>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</si>
  <si>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</si>
  <si>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</si>
  <si>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</si>
  <si>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</si>
  <si>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</si>
  <si>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</si>
  <si>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</si>
  <si>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</si>
  <si>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</si>
  <si>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</si>
  <si>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</si>
  <si>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</si>
  <si>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</si>
  <si>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</si>
  <si>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</si>
  <si>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</si>
  <si>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</si>
  <si>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</si>
  <si>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</si>
  <si>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</si>
  <si>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</si>
  <si>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</si>
  <si>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</si>
  <si>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</si>
  <si>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</si>
  <si>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</si>
  <si>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</si>
  <si>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</si>
  <si>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</si>
  <si>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</si>
  <si>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</si>
  <si>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</si>
  <si>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</si>
  <si>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</si>
  <si>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</si>
  <si>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</si>
  <si>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</si>
  <si>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</si>
  <si>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</si>
  <si>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</si>
  <si>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</si>
  <si>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</si>
  <si>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</si>
  <si>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</si>
  <si>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</si>
  <si>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</si>
  <si>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</si>
  <si>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</si>
  <si>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</si>
  <si>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</si>
  <si>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</si>
  <si>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</si>
  <si>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</si>
  <si>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</si>
  <si>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</si>
  <si>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</si>
  <si>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</si>
  <si>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</si>
  <si>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</si>
  <si>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</si>
  <si>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</si>
  <si>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</si>
  <si>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</si>
  <si>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</si>
  <si>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</si>
  <si>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</si>
  <si>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</si>
  <si>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</si>
  <si>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</si>
  <si>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</si>
  <si>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</si>
  <si>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</si>
  <si>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</si>
  <si>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</si>
  <si>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</si>
  <si>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</si>
  <si>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</si>
  <si>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</si>
  <si>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</si>
  <si>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</si>
  <si>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</si>
  <si>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</si>
  <si>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</si>
  <si>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</si>
  <si>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</si>
  <si>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</si>
  <si>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</si>
  <si>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</si>
  <si>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</si>
  <si>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</si>
  <si>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</si>
  <si>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</si>
  <si>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</si>
  <si>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</si>
  <si>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</si>
  <si>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</si>
  <si>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</si>
  <si>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</si>
  <si>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</si>
  <si>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</si>
  <si>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</si>
  <si>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</si>
  <si>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</si>
  <si>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</si>
  <si>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</si>
  <si>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</si>
  <si>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</si>
  <si>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</si>
  <si>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</si>
  <si>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</si>
  <si>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</si>
  <si>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</si>
  <si>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</si>
  <si>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</si>
  <si>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</si>
  <si>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</si>
  <si>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</si>
  <si>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</si>
  <si>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</si>
  <si>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</si>
  <si>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</si>
  <si>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</si>
  <si>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</si>
  <si>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</si>
  <si>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</si>
  <si>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</si>
  <si>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</si>
  <si>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</si>
  <si>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</si>
  <si>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</si>
  <si>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</si>
  <si>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</si>
  <si>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</si>
  <si>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</si>
  <si>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</si>
  <si>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</si>
  <si>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</si>
  <si>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</si>
  <si>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</si>
  <si>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</si>
  <si>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</si>
  <si>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</si>
  <si>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</si>
  <si>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</si>
  <si>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</si>
  <si>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</si>
  <si>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</si>
  <si>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</si>
  <si>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</si>
  <si>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</si>
  <si>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</si>
  <si>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</si>
  <si>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</si>
  <si>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</si>
  <si>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</si>
  <si>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</si>
  <si>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</si>
  <si>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</si>
  <si>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</si>
  <si>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</si>
  <si>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</si>
  <si>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</si>
  <si>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</si>
  <si>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</si>
  <si>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</si>
  <si>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</si>
  <si>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</si>
  <si>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</si>
  <si>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</si>
  <si>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</si>
  <si>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</si>
  <si>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</si>
  <si>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</si>
  <si>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</si>
  <si>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</si>
  <si>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</si>
  <si>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</si>
  <si>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</si>
  <si>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</si>
  <si>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</si>
  <si>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</si>
  <si>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</si>
  <si>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</si>
  <si>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</si>
  <si>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</si>
  <si>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</si>
  <si>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</si>
  <si>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</si>
  <si>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</si>
  <si>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</si>
  <si>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</si>
  <si>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</si>
  <si>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</si>
  <si>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</si>
  <si>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</si>
  <si>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</si>
  <si>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</si>
  <si>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</si>
  <si>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</si>
  <si>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</si>
  <si>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</si>
  <si>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</si>
  <si>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</si>
  <si>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</si>
  <si>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</si>
  <si>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</si>
  <si>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</si>
  <si>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</si>
  <si>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</si>
  <si>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</si>
  <si>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</si>
  <si>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</si>
  <si>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</si>
  <si>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</si>
  <si>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</si>
  <si>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</si>
  <si>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</si>
  <si>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</si>
  <si>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</si>
  <si>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</si>
  <si>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</si>
  <si>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</si>
  <si>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</si>
  <si>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</si>
  <si>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</si>
  <si>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</si>
  <si>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</si>
  <si>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</si>
  <si>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</si>
  <si>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</si>
  <si>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</si>
  <si>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</si>
  <si>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</si>
  <si>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</si>
  <si>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</si>
  <si>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</si>
  <si>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</si>
  <si>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</si>
  <si>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</si>
  <si>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</si>
  <si>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</si>
  <si>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</si>
  <si>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</si>
  <si>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</si>
  <si>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</si>
  <si>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</si>
  <si>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</si>
  <si>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</si>
  <si>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</si>
  <si>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</si>
  <si>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</si>
  <si>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</si>
  <si>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</si>
  <si>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</si>
  <si>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</si>
  <si>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</si>
  <si>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</si>
  <si>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</si>
  <si>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</si>
  <si>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</si>
  <si>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</si>
  <si>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</si>
  <si>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</si>
  <si>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</si>
  <si>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</si>
  <si>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</si>
  <si>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</si>
  <si>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</si>
  <si>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</si>
  <si>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</si>
  <si>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</si>
  <si>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</si>
  <si>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</si>
  <si>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</si>
  <si>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</si>
  <si>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</si>
  <si>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</si>
  <si>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</si>
  <si>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</si>
  <si>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</si>
  <si>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</si>
  <si>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</si>
  <si>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</si>
  <si>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</si>
  <si>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</si>
  <si>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</si>
  <si>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</si>
  <si>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</si>
  <si>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</si>
  <si>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</si>
  <si>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</si>
  <si>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</si>
  <si>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</si>
  <si>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</si>
  <si>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</si>
  <si>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</si>
  <si>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</si>
  <si>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</si>
  <si>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</si>
  <si>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</si>
  <si>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</si>
  <si>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</si>
  <si>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</si>
  <si>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</si>
  <si>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Row Labels</t>
  </si>
  <si>
    <t>Gender</t>
  </si>
  <si>
    <t>job_industry</t>
  </si>
  <si>
    <t>Column Labels</t>
  </si>
  <si>
    <t>Average of CLV</t>
  </si>
  <si>
    <t>Analyze the relationship between CLV and customer demographics (e.g., gender, job industry).</t>
  </si>
  <si>
    <t>Explaination Video</t>
  </si>
  <si>
    <t>Click here to see the 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</si>
</sst>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0" fillId="0" borderId="0" xfId="0" pivotButton="1"/>
    <xf numFmtId="14" fontId="0" fillId="0" borderId="0" xfId="0" applyNumberFormat="1"/>
    <xf numFmtId="0" fontId="0" fillId="0" borderId="0" xfId="0" applyAlignment="1">
      <alignment horizontal="left"/>
    </xf>
    <xf numFmtId="0" fontId="2" fillId="0" borderId="0" xfId="2"/>
    <xf numFmtId="0" fontId="1" fillId="2" borderId="0" xfId="1"/>
  </cellXfs>
  <cellStyles count="3">
    <cellStyle name="Accent2" xfId="1" builtinId="33"/>
    <cellStyle name="Hyperlink" xfId="2" builtinId="8"/>
    <cellStyle name="Normal" xfId="0" builtinId="0"/>
  </cellStyles>
  <dxfs count="89">
    <dxf>
      <font>
        <color rgb="FF006100"/>
      </font>
      <fill>
        <patternFill>
          <bgColor rgb="FFC6EF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externalLink" Target="externalLinks/externalLink1.xml"/><Relationship Id="rId7" Type="http://schemas.openxmlformats.org/officeDocument/2006/relationships/pivotCacheDefinition" Target="pivotCache/pivotCacheDefinition3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styles" Target="styles.xml"/><Relationship Id="rId4" Type="http://schemas.openxmlformats.org/officeDocument/2006/relationships/externalLink" Target="externalLinks/externalLink2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nu0\Downloads\Career\Internshala\Module%202\New_project\Task5.1.xlsx" TargetMode="External"/><Relationship Id="rId1" Type="http://schemas.openxmlformats.org/officeDocument/2006/relationships/externalLinkPath" Target="Task5.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vinu0\Downloads\Career\Internshala\Module%202\New_project\Task5.2.1.xlsx" TargetMode="External"/><Relationship Id="rId1" Type="http://schemas.openxmlformats.org/officeDocument/2006/relationships/externalLinkPath" Target="Task5.2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v Calculation"/>
      <sheetName val="Customer Address"/>
      <sheetName val="Filtered_Customer_Demographic"/>
      <sheetName val="Filtered_Transaction_data"/>
      <sheetName val="Filtered_New_Customers"/>
      <sheetName val="Task5.1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Sheet1"/>
      <sheetName val="Task5.2.1"/>
    </sheetNames>
    <sheetDataSet>
      <sheetData sheetId="0"/>
      <sheetData sheetId="1"/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ask5.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60.49161041667" createdVersion="8" refreshedVersion="8" minRefreshableVersion="3" recordCount="19445" xr:uid="{3406A896-66D4-4B19-AE4F-C4B419B410C2}">
  <cacheSource type="worksheet">
    <worksheetSource name="Table4_1" r:id="rId2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/>
    </cacheField>
    <cacheField name="online_order" numFmtId="0">
      <sharedItems/>
    </cacheField>
    <cacheField name="order_status" numFmtId="0">
      <sharedItems/>
    </cacheField>
    <cacheField name="brand" numFmtId="0">
      <sharedItems/>
    </cacheField>
    <cacheField name="product_line" numFmtId="0">
      <sharedItems/>
    </cacheField>
    <cacheField name="product_class" numFmtId="0">
      <sharedItems/>
    </cacheField>
    <cacheField name="product_size" numFmtId="0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/>
    </cacheField>
    <cacheField name="product_first_sold_date" numFmtId="1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60.531699074076" createdVersion="8" refreshedVersion="8" minRefreshableVersion="3" recordCount="3492" xr:uid="{63719E23-2A9F-41F8-8D4A-EC5B2FE0F935}">
  <cacheSource type="worksheet">
    <worksheetSource ref="A1:K3493" sheet="Sheet1"/>
  </cacheSource>
  <cacheFields count="11">
    <cacheField name="Customer_ID" numFmtId="0">
      <sharedItems containsSemiMixedTypes="0" containsString="0" containsNumber="1" containsInteger="1" minValue="1" maxValue="5034"/>
    </cacheField>
    <cacheField name="Total Transaction" numFmtId="0">
      <sharedItems containsSemiMixedTypes="0" containsString="0" containsNumber="1" containsInteger="1" minValue="1" maxValue="14"/>
    </cacheField>
    <cacheField name="Total Revenue" numFmtId="0">
      <sharedItems containsSemiMixedTypes="0" containsString="0" containsNumber="1" minValue="60.34" maxValue="19071.32"/>
    </cacheField>
    <cacheField name="APV" numFmtId="0">
      <sharedItems containsSemiMixedTypes="0" containsString="0" containsNumber="1" minValue="60.34" maxValue="2091.4699999999998"/>
    </cacheField>
    <cacheField name="PF" numFmtId="0">
      <sharedItems containsSemiMixedTypes="0" containsString="0" containsNumber="1" minValue="5.5684399999999998" maxValue="5.5684399999999998"/>
    </cacheField>
    <cacheField name="CL" numFmtId="0">
      <sharedItems containsSemiMixedTypes="0" containsString="0" containsNumber="1" minValue="1" maxValue="22"/>
    </cacheField>
    <cacheField name="CLV" numFmtId="0">
      <sharedItems containsSemiMixedTypes="0" containsString="0" containsNumber="1" minValue="1007.9990088" maxValue="239144.5629848"/>
    </cacheField>
    <cacheField name="Wealth Segment" numFmtId="0">
      <sharedItems/>
    </cacheField>
    <cacheField name="Gender" numFmtId="0">
      <sharedItems count="3">
        <s v="Female"/>
        <s v="Male"/>
        <s v="Undefined"/>
      </sharedItems>
    </cacheField>
    <cacheField name="job_industry" numFmtId="0">
      <sharedItems count="10">
        <s v="Health"/>
        <s v="Financial Services"/>
        <s v="Property"/>
        <s v="IT"/>
        <s v="Unknown"/>
        <s v="Retail"/>
        <s v="Argiculture"/>
        <s v="Manufacturing"/>
        <s v="Telecommunications"/>
        <s v="Entertainment"/>
      </sharedItems>
    </cacheField>
    <cacheField name="job_titl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NU NALLENDRAN" refreshedDate="45760.533155092591" createdVersion="8" refreshedVersion="8" minRefreshableVersion="3" recordCount="3493" xr:uid="{C0B1FB95-B222-4898-9063-AE221C24D812}">
  <cacheSource type="worksheet">
    <worksheetSource ref="A1:K3494" sheet="Sheet1"/>
  </cacheSource>
  <cacheFields count="11">
    <cacheField name="Customer_ID" numFmtId="0">
      <sharedItems containsMixedTypes="1" containsNumber="1" containsInteger="1" minValue="1" maxValue="5034"/>
    </cacheField>
    <cacheField name="Total Transaction" numFmtId="0">
      <sharedItems containsSemiMixedTypes="0" containsString="0" containsNumber="1" containsInteger="1" minValue="1" maxValue="19445"/>
    </cacheField>
    <cacheField name="Total Revenue" numFmtId="0">
      <sharedItems containsSemiMixedTypes="0" containsString="0" containsNumber="1" minValue="60.34" maxValue="21532171.72000052"/>
    </cacheField>
    <cacheField name="APV" numFmtId="0">
      <sharedItems containsSemiMixedTypes="0" containsString="0" containsNumber="1" minValue="60.34" maxValue="3863660.9704120569"/>
    </cacheField>
    <cacheField name="PF" numFmtId="0">
      <sharedItems containsSemiMixedTypes="0" containsString="0" containsNumber="1" minValue="5.5684399999999998" maxValue="19444.992479998196"/>
    </cacheField>
    <cacheField name="CL" numFmtId="0">
      <sharedItems containsSemiMixedTypes="0" containsString="0" containsNumber="1" minValue="1" maxValue="37334.691492409052"/>
    </cacheField>
    <cacheField name="CLV" numFmtId="0">
      <sharedItems containsSemiMixedTypes="0" containsString="0" containsNumber="1" minValue="1007.9990088" maxValue="229257798.72978598"/>
    </cacheField>
    <cacheField name="Wealth Segment" numFmtId="0">
      <sharedItems/>
    </cacheField>
    <cacheField name="Gender" numFmtId="0">
      <sharedItems count="4">
        <s v="Female"/>
        <s v="Male"/>
        <s v="Undefined"/>
        <s v="-"/>
      </sharedItems>
    </cacheField>
    <cacheField name="job_industry" numFmtId="0">
      <sharedItems/>
    </cacheField>
    <cacheField name="job_title" numFmtId="0">
      <sharedItems count="197">
        <s v="Executive Secretary"/>
        <s v="Administrative Officer"/>
        <s v="Recruiting Manager"/>
        <s v="Unknown"/>
        <s v="Senior Editor"/>
        <s v="Media Manager I"/>
        <s v="Business Systems Development Analyst"/>
        <s v="Senior Quality Engineer"/>
        <s v="Nuclear Power Engineer"/>
        <s v="Developer I"/>
        <s v="Account Executive"/>
        <s v="Junior Executive"/>
        <s v="Media Manager IV"/>
        <s v="Sales Associate"/>
        <s v="Professor"/>
        <s v="Geological Engineer"/>
        <s v="Project Manager"/>
        <s v="Safety Technician I"/>
        <s v="Research Assistant I"/>
        <s v="Accounting Assistant III"/>
        <s v="Editor"/>
        <s v="Research Nurse"/>
        <s v="Safety Technician III"/>
        <s v="Staff Accountant III"/>
        <s v="Legal Assistant"/>
        <s v="Product Engineer"/>
        <s v="Information Systems Manager"/>
        <s v="VP Quality Control"/>
        <s v="Social Worker"/>
        <s v="Senior Cost Accountant"/>
        <s v="Assistant Media Planner"/>
        <s v="Payment Adjustment Coordinator"/>
        <s v="Food Chemist"/>
        <s v="Accountant III"/>
        <s v="Director of Sales"/>
        <s v="Senior Financial Analyst"/>
        <s v="Registered Nurse"/>
        <s v="Biostatistician II"/>
        <s v="Computer Systems Analyst II"/>
        <s v="Software Test Engineer II"/>
        <s v="Paralegal"/>
        <s v="VP Sales"/>
        <s v="Chief Design Engineer"/>
        <s v="Office Assistant III"/>
        <s v="Physical Therapy Assistant"/>
        <s v="Help Desk Operator"/>
        <s v="Web Developer II"/>
        <s v="Research Associate"/>
        <s v="Teacher"/>
        <s v="VP Product Management"/>
        <s v="Statistician II"/>
        <s v="Automation Specialist IV"/>
        <s v="Data Coordiator"/>
        <s v="Software Test Engineer III"/>
        <s v="Internal Auditor"/>
        <s v="Analyst Programmer"/>
        <s v="Occupational Therapist"/>
        <s v="Speech Pathologist"/>
        <s v="Quality Control Specialist"/>
        <s v="Civil Engineer"/>
        <s v="Software Engineer III"/>
        <s v="Community Outreach Specialist"/>
        <s v="Safety Technician IV"/>
        <s v="VP Accounting"/>
        <s v="General Manager"/>
        <s v="Nurse Practicioner"/>
        <s v="Automation Specialist II"/>
        <s v="Marketing Assistant"/>
        <s v="Marketing Manager"/>
        <s v="Staff Scientist"/>
        <s v="Assistant Professor"/>
        <s v="Budget/Accounting Analyst IV"/>
        <s v="Associate Professor"/>
        <s v="Graphic Designer"/>
        <s v="Administrative Assistant II"/>
        <s v="Compensation Analyst"/>
        <s v="Systems Administrator III"/>
        <s v="Financial Advisor"/>
        <s v="Chemical Engineer"/>
        <s v="Web Designer I"/>
        <s v="Senior Developer"/>
        <s v="Office Assistant II"/>
        <s v="Recruiter"/>
        <s v="Operator"/>
        <s v="Programmer Analyst III"/>
        <s v="Quality Engineer"/>
        <s v="Environmental Tech"/>
        <s v="Analog Circuit Design manager"/>
        <s v="Cost Accountant"/>
        <s v="Librarian"/>
        <s v="Structural Analysis Engineer"/>
        <s v="Pharmacist"/>
        <s v="Assistant Manager"/>
        <s v="Accountant I"/>
        <s v="Web Designer III"/>
        <s v="Geologist III"/>
        <s v="Software Test Engineer I"/>
        <s v="Structural Engineer"/>
        <s v="Safety Technician II"/>
        <s v="Web Developer III"/>
        <s v="Programmer Analyst II"/>
        <s v="Design Engineer"/>
        <s v="Statistician I"/>
        <s v="VP Marketing"/>
        <s v="Desktop Support Technician"/>
        <s v="Actuary"/>
        <s v="Database Administrator III"/>
        <s v="Electrical Engineer"/>
        <s v="Tax Accountant"/>
        <s v="Clinical Specialist"/>
        <s v="Database Administrator IV"/>
        <s v="Systems Administrator II"/>
        <s v="Account Coordinator"/>
        <s v="Programmer III"/>
        <s v="Administrative Assistant III"/>
        <s v="Nurse"/>
        <s v="Technical Writer"/>
        <s v="Staff Accountant II"/>
        <s v="Dental Hygienist"/>
        <s v="Sales Representative"/>
        <s v="Budget/Accounting Analyst III"/>
        <s v="Computer Systems Analyst IV"/>
        <s v="Geologist I"/>
        <s v="Financial Analyst"/>
        <s v="Accounting Assistant II"/>
        <s v="Senior Sales Associate"/>
        <s v="Database Administrator II"/>
        <s v="Engineer I"/>
        <s v="Budget/Accounting Analyst I"/>
        <s v="Developer IV"/>
        <s v="Database Administrator I"/>
        <s v="Environmental Specialist"/>
        <s v="Computer Systems Analyst I"/>
        <s v="Account Representative IV"/>
        <s v="Statistician IV"/>
        <s v="Human Resources Manager"/>
        <s v="GIS Technical Architect"/>
        <s v="Programmer IV"/>
        <s v="Accounting Assistant IV"/>
        <s v="Software Engineer IV"/>
        <s v="Programmer II"/>
        <s v="Engineer III"/>
        <s v="Software Consultant"/>
        <s v="Biostatistician IV"/>
        <s v="Help Desk Technician"/>
        <s v="Automation Specialist I"/>
        <s v="Developer III"/>
        <s v="Human Resources Assistant I"/>
        <s v="Geologist IV"/>
        <s v="Media Manager II"/>
        <s v="Statistician III"/>
        <s v="Engineer II"/>
        <s v="Health Coach II"/>
        <s v="Developer II"/>
        <s v="Systems Administrator I"/>
        <s v="Web Developer I"/>
        <s v="Software Engineer II"/>
        <s v="Accounting Assistant I"/>
        <s v="Research Assistant II"/>
        <s v="Programmer Analyst IV"/>
        <s v="Health Coach I"/>
        <s v="Accountant II"/>
        <s v="Automation Specialist III"/>
        <s v="Administrative Assistant I"/>
        <s v="Health Coach IV"/>
        <s v="Media Manager III"/>
        <s v="Account Representative III"/>
        <s v="Web Designer IV"/>
        <s v="Budget/Accounting Analyst II"/>
        <s v="Web Developer IV"/>
        <s v="Programmer I"/>
        <s v="Biostatistician III"/>
        <s v="Software Test Engineer IV"/>
        <s v="Research Assistant IV"/>
        <s v="Accountant IV"/>
        <s v="Biostatistician I"/>
        <s v="Human Resources Assistant IV"/>
        <s v="Administrative Assistant IV"/>
        <s v="Office Assistant I"/>
        <s v="Human Resources Assistant II"/>
        <s v="Mechanical Systems Engineer"/>
        <s v="Engineer IV"/>
        <s v="Health Coach III"/>
        <s v="Office Assistant IV"/>
        <s v="Account Representative I"/>
        <s v="Software Engineer I"/>
        <s v="Human Resources Assistant III"/>
        <s v="Staff Accountant I"/>
        <s v="Computer Systems Analyst III"/>
        <s v="Geologist II"/>
        <s v="Web Designer II"/>
        <s v="Staff Accountant IV"/>
        <s v="Account Representative II"/>
        <s v="Programmer Analyst I"/>
        <s v="Systems Administrator IV"/>
        <s v="Research Assistant III"/>
        <s v="-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d v="2017-02-25T00:00:00"/>
    <b v="0"/>
    <s v="Approved"/>
    <s v="Solex"/>
    <s v="Standard"/>
    <s v="medium"/>
    <s v="medium"/>
    <n v="71.489999999999995"/>
    <n v="53.62"/>
    <d v="2012-12-02T00:00:00"/>
  </r>
  <r>
    <n v="2"/>
    <n v="3"/>
    <x v="1"/>
    <d v="2017-05-21T00:00:00"/>
    <b v="1"/>
    <s v="Approved"/>
    <s v="Trek Bicycles"/>
    <s v="Standard"/>
    <s v="medium"/>
    <s v="large"/>
    <n v="2091.4699999999998"/>
    <n v="388.92"/>
    <d v="2014-03-03T00:00:00"/>
  </r>
  <r>
    <n v="3"/>
    <n v="37"/>
    <x v="2"/>
    <d v="2017-10-16T00:00:00"/>
    <b v="0"/>
    <s v="Approved"/>
    <s v="OHM Cycles"/>
    <s v="Standard"/>
    <s v="low"/>
    <s v="medium"/>
    <n v="1793.43"/>
    <n v="248.82"/>
    <d v="1999-07-20T00:00:00"/>
  </r>
  <r>
    <n v="4"/>
    <n v="88"/>
    <x v="3"/>
    <d v="2017-08-31T00:00:00"/>
    <b v="0"/>
    <s v="Approved"/>
    <s v="Norco Bicycles"/>
    <s v="Standard"/>
    <s v="medium"/>
    <s v="medium"/>
    <n v="1198.46"/>
    <n v="381.1"/>
    <d v="1998-12-16T00:00:00"/>
  </r>
  <r>
    <n v="5"/>
    <n v="78"/>
    <x v="4"/>
    <d v="2017-10-01T00:00:00"/>
    <b v="1"/>
    <s v="Approved"/>
    <s v="Giant Bicycles"/>
    <s v="Standard"/>
    <s v="medium"/>
    <s v="large"/>
    <n v="1765.3"/>
    <n v="709.48"/>
    <d v="2015-08-10T00:00:00"/>
  </r>
  <r>
    <n v="6"/>
    <n v="25"/>
    <x v="5"/>
    <d v="2017-03-08T00:00:00"/>
    <b v="1"/>
    <s v="Approved"/>
    <s v="Giant Bicycles"/>
    <s v="Road"/>
    <s v="medium"/>
    <s v="medium"/>
    <n v="1538.99"/>
    <n v="829.65"/>
    <d v="2006-11-10T00:00:00"/>
  </r>
  <r>
    <n v="7"/>
    <n v="22"/>
    <x v="6"/>
    <d v="2017-04-21T00:00:00"/>
    <b v="1"/>
    <s v="Approved"/>
    <s v="WeareA2B"/>
    <s v="Standard"/>
    <s v="medium"/>
    <s v="medium"/>
    <n v="60.34"/>
    <n v="45.26"/>
    <d v="1993-07-15T00:00:00"/>
  </r>
  <r>
    <n v="8"/>
    <n v="15"/>
    <x v="7"/>
    <d v="2017-07-15T00:00:00"/>
    <b v="0"/>
    <s v="Approved"/>
    <s v="WeareA2B"/>
    <s v="Standard"/>
    <s v="medium"/>
    <s v="medium"/>
    <n v="1292.8399999999999"/>
    <n v="13.44"/>
    <d v="2009-04-12T00:00:00"/>
  </r>
  <r>
    <n v="9"/>
    <n v="67"/>
    <x v="8"/>
    <d v="2017-08-10T00:00:00"/>
    <b v="0"/>
    <s v="Approved"/>
    <s v="Solex"/>
    <s v="Standard"/>
    <s v="medium"/>
    <s v="large"/>
    <n v="1071.23"/>
    <n v="380.74"/>
    <d v="1991-08-05T00:00:00"/>
  </r>
  <r>
    <n v="10"/>
    <n v="12"/>
    <x v="9"/>
    <d v="2017-08-30T00:00:00"/>
    <b v="1"/>
    <s v="Approved"/>
    <s v="WeareA2B"/>
    <s v="Standard"/>
    <s v="medium"/>
    <s v="medium"/>
    <n v="1231.1500000000001"/>
    <n v="161.6"/>
    <d v="2004-08-17T00:00:00"/>
  </r>
  <r>
    <n v="11"/>
    <n v="5"/>
    <x v="10"/>
    <d v="2017-01-17T00:00:00"/>
    <b v="0"/>
    <s v="Approved"/>
    <s v="Trek Bicycles"/>
    <s v="Mountain"/>
    <s v="low"/>
    <s v="medium"/>
    <n v="574.64"/>
    <n v="459.71"/>
    <d v="2011-08-29T00:00:00"/>
  </r>
  <r>
    <n v="12"/>
    <n v="61"/>
    <x v="11"/>
    <d v="2017-01-05T00:00:00"/>
    <b v="1"/>
    <s v="Approved"/>
    <s v="OHM Cycles"/>
    <s v="Standard"/>
    <s v="low"/>
    <s v="medium"/>
    <n v="71.16"/>
    <n v="56.93"/>
    <d v="2015-06-17T00:00:00"/>
  </r>
  <r>
    <n v="13"/>
    <n v="35"/>
    <x v="12"/>
    <d v="2017-02-26T00:00:00"/>
    <b v="1"/>
    <s v="Approved"/>
    <s v="Trek Bicycles"/>
    <s v="Standard"/>
    <s v="low"/>
    <s v="medium"/>
    <n v="1057.51"/>
    <n v="154.4"/>
    <d v="1994-07-12T00:00:00"/>
  </r>
  <r>
    <n v="14"/>
    <n v="16"/>
    <x v="13"/>
    <d v="2017-09-10T00:00:00"/>
    <b v="0"/>
    <s v="Approved"/>
    <s v="Norco Bicycles"/>
    <s v="Standard"/>
    <s v="high"/>
    <s v="small"/>
    <n v="1661.92"/>
    <n v="1479.11"/>
    <d v="1994-09-09T00:00:00"/>
  </r>
  <r>
    <n v="15"/>
    <n v="12"/>
    <x v="14"/>
    <d v="2017-06-11T00:00:00"/>
    <b v="0"/>
    <s v="Approved"/>
    <s v="Giant Bicycles"/>
    <s v="Standard"/>
    <s v="medium"/>
    <s v="large"/>
    <n v="1765.3"/>
    <n v="709.48"/>
    <d v="2004-07-25T00:00:00"/>
  </r>
  <r>
    <n v="16"/>
    <n v="3"/>
    <x v="15"/>
    <d v="2017-10-10T00:00:00"/>
    <b v="0"/>
    <s v="Approved"/>
    <s v="Trek Bicycles"/>
    <s v="Standard"/>
    <s v="medium"/>
    <s v="large"/>
    <n v="2091.4699999999998"/>
    <n v="388.92"/>
    <d v="2003-09-09T00:00:00"/>
  </r>
  <r>
    <n v="17"/>
    <n v="79"/>
    <x v="16"/>
    <d v="2017-04-03T00:00:00"/>
    <b v="0"/>
    <s v="Approved"/>
    <s v="Norco Bicycles"/>
    <s v="Standard"/>
    <s v="medium"/>
    <s v="medium"/>
    <n v="1555.58"/>
    <n v="818.01"/>
    <d v="2004-08-07T00:00:00"/>
  </r>
  <r>
    <n v="18"/>
    <n v="33"/>
    <x v="17"/>
    <d v="2017-06-02T00:00:00"/>
    <b v="0"/>
    <s v="Approved"/>
    <s v="Giant Bicycles"/>
    <s v="Standard"/>
    <s v="medium"/>
    <s v="small"/>
    <n v="1311.44"/>
    <n v="1167.18"/>
    <d v="1992-10-11T00:00:00"/>
  </r>
  <r>
    <n v="19"/>
    <n v="54"/>
    <x v="18"/>
    <d v="2017-04-06T00:00:00"/>
    <b v="1"/>
    <s v="Approved"/>
    <s v="WeareA2B"/>
    <s v="Standard"/>
    <s v="medium"/>
    <s v="medium"/>
    <n v="1292.8399999999999"/>
    <n v="13.44"/>
    <d v="2009-04-12T00:00:00"/>
  </r>
  <r>
    <n v="20"/>
    <n v="25"/>
    <x v="19"/>
    <d v="2017-01-28T00:00:00"/>
    <b v="1"/>
    <s v="Approved"/>
    <s v="Giant Bicycles"/>
    <s v="Road"/>
    <s v="medium"/>
    <s v="medium"/>
    <n v="1538.99"/>
    <n v="829.65"/>
    <d v="2002-03-22T00:00:00"/>
  </r>
  <r>
    <n v="21"/>
    <n v="27"/>
    <x v="20"/>
    <d v="2017-10-09T00:00:00"/>
    <b v="0"/>
    <s v="Approved"/>
    <s v="Trek Bicycles"/>
    <s v="Standard"/>
    <s v="medium"/>
    <s v="medium"/>
    <n v="499.53"/>
    <n v="388.72"/>
    <d v="1999-06-23T00:00:00"/>
  </r>
  <r>
    <n v="22"/>
    <n v="37"/>
    <x v="21"/>
    <d v="2017-06-29T00:00:00"/>
    <b v="1"/>
    <s v="Approved"/>
    <s v="OHM Cycles"/>
    <s v="Standard"/>
    <s v="low"/>
    <s v="medium"/>
    <n v="1793.43"/>
    <n v="248.82"/>
    <d v="1999-07-20T00:00:00"/>
  </r>
  <r>
    <n v="23"/>
    <n v="37"/>
    <x v="22"/>
    <d v="2017-04-08T00:00:00"/>
    <b v="1"/>
    <s v="Approved"/>
    <s v="OHM Cycles"/>
    <s v="Standard"/>
    <s v="low"/>
    <s v="medium"/>
    <n v="1793.43"/>
    <n v="248.82"/>
    <d v="2015-05-21T00:00:00"/>
  </r>
  <r>
    <n v="24"/>
    <n v="82"/>
    <x v="23"/>
    <d v="2017-10-18T00:00:00"/>
    <b v="0"/>
    <s v="Approved"/>
    <s v="Giant Bicycles"/>
    <s v="Road"/>
    <s v="medium"/>
    <s v="medium"/>
    <n v="1538.99"/>
    <n v="829.65"/>
    <d v="2016-02-04T00:00:00"/>
  </r>
  <r>
    <n v="25"/>
    <n v="89"/>
    <x v="24"/>
    <d v="2017-06-11T00:00:00"/>
    <b v="0"/>
    <s v="Approved"/>
    <s v="WeareA2B"/>
    <s v="Touring"/>
    <s v="medium"/>
    <s v="large"/>
    <n v="1362.99"/>
    <n v="57.74"/>
    <d v="1993-04-20T00:00:00"/>
  </r>
  <r>
    <n v="26"/>
    <n v="64"/>
    <x v="25"/>
    <d v="2017-01-10T00:00:00"/>
    <b v="0"/>
    <s v="Approved"/>
    <s v="Trek Bicycles"/>
    <s v="Standard"/>
    <s v="medium"/>
    <s v="large"/>
    <n v="1469.44"/>
    <n v="596.54999999999995"/>
    <d v="2015-05-21T00:00:00"/>
  </r>
  <r>
    <n v="27"/>
    <n v="64"/>
    <x v="26"/>
    <d v="2017-04-11T00:00:00"/>
    <b v="1"/>
    <s v="Approved"/>
    <s v="Trek Bicycles"/>
    <s v="Standard"/>
    <s v="medium"/>
    <s v="large"/>
    <n v="1469.44"/>
    <n v="596.54999999999995"/>
    <d v="2012-05-18T00:00:00"/>
  </r>
  <r>
    <n v="28"/>
    <n v="19"/>
    <x v="27"/>
    <d v="2017-12-23T00:00:00"/>
    <b v="0"/>
    <s v="Approved"/>
    <s v="Trek Bicycles"/>
    <s v="Mountain"/>
    <s v="low"/>
    <s v="medium"/>
    <n v="574.64"/>
    <n v="459.71"/>
    <d v="2016-07-09T00:00:00"/>
  </r>
  <r>
    <n v="29"/>
    <n v="72"/>
    <x v="28"/>
    <d v="2017-10-13T00:00:00"/>
    <b v="1"/>
    <s v="Approved"/>
    <s v="Norco Bicycles"/>
    <s v="Standard"/>
    <s v="medium"/>
    <s v="medium"/>
    <n v="360.4"/>
    <n v="270.3"/>
    <d v="2016-12-06T00:00:00"/>
  </r>
  <r>
    <n v="30"/>
    <n v="91"/>
    <x v="29"/>
    <d v="2017-03-15T00:00:00"/>
    <b v="0"/>
    <s v="Approved"/>
    <s v="WeareA2B"/>
    <s v="Standard"/>
    <s v="low"/>
    <s v="medium"/>
    <n v="642.30999999999995"/>
    <n v="513.85"/>
    <d v="2014-10-10T00:00:00"/>
  </r>
  <r>
    <n v="31"/>
    <n v="88"/>
    <x v="30"/>
    <d v="2017-09-05T00:00:00"/>
    <b v="1"/>
    <s v="Approved"/>
    <s v="Norco Bicycles"/>
    <s v="Standard"/>
    <s v="medium"/>
    <s v="medium"/>
    <n v="1198.46"/>
    <n v="381.1"/>
    <d v="2002-10-10T00:00:00"/>
  </r>
  <r>
    <n v="32"/>
    <n v="1"/>
    <x v="31"/>
    <d v="2017-02-18T00:00:00"/>
    <b v="0"/>
    <s v="Approved"/>
    <s v="Giant Bicycles"/>
    <s v="Standard"/>
    <s v="medium"/>
    <s v="medium"/>
    <n v="1403.5"/>
    <n v="954.82"/>
    <d v="2016-11-14T00:00:00"/>
  </r>
  <r>
    <n v="33"/>
    <n v="25"/>
    <x v="32"/>
    <d v="2017-03-20T00:00:00"/>
    <b v="0"/>
    <s v="Approved"/>
    <s v="Giant Bicycles"/>
    <s v="Road"/>
    <s v="medium"/>
    <s v="medium"/>
    <n v="1538.99"/>
    <n v="829.65"/>
    <d v="2016-02-04T00:00:00"/>
  </r>
  <r>
    <n v="34"/>
    <n v="99"/>
    <x v="33"/>
    <d v="2017-02-28T00:00:00"/>
    <b v="1"/>
    <s v="Approved"/>
    <s v="Trek Bicycles"/>
    <s v="Road"/>
    <s v="low"/>
    <s v="small"/>
    <n v="1720.7"/>
    <n v="1531.42"/>
    <d v="2006-10-01T00:00:00"/>
  </r>
  <r>
    <n v="35"/>
    <n v="0"/>
    <x v="34"/>
    <d v="2017-08-20T00:00:00"/>
    <b v="0"/>
    <s v="Approved"/>
    <s v="Norco Bicycles"/>
    <s v="Road"/>
    <s v="medium"/>
    <s v="medium"/>
    <n v="544.04999999999995"/>
    <n v="376.84"/>
    <d v="2005-10-22T00:00:00"/>
  </r>
  <r>
    <n v="36"/>
    <n v="92"/>
    <x v="35"/>
    <d v="2017-07-07T00:00:00"/>
    <b v="0"/>
    <s v="Approved"/>
    <s v="WeareA2B"/>
    <s v="Standard"/>
    <s v="medium"/>
    <s v="small"/>
    <n v="1415.01"/>
    <n v="1259.3599999999999"/>
    <d v="2003-09-10T00:00:00"/>
  </r>
  <r>
    <n v="37"/>
    <n v="14"/>
    <x v="36"/>
    <d v="2017-01-09T00:00:00"/>
    <b v="0"/>
    <s v="Approved"/>
    <s v="Solex"/>
    <s v="Standard"/>
    <s v="high"/>
    <s v="large"/>
    <n v="1842.92"/>
    <n v="1105.75"/>
    <d v="1995-10-24T00:00:00"/>
  </r>
  <r>
    <n v="38"/>
    <n v="2"/>
    <x v="37"/>
    <d v="2017-12-06T00:00:00"/>
    <b v="0"/>
    <s v="Approved"/>
    <s v="Solex"/>
    <s v="Standard"/>
    <s v="medium"/>
    <s v="medium"/>
    <n v="71.489999999999995"/>
    <n v="53.62"/>
    <d v="1991-11-07T00:00:00"/>
  </r>
  <r>
    <n v="39"/>
    <n v="12"/>
    <x v="38"/>
    <d v="2017-09-12T00:00:00"/>
    <b v="0"/>
    <s v="Approved"/>
    <s v="WeareA2B"/>
    <s v="Standard"/>
    <s v="medium"/>
    <s v="medium"/>
    <n v="1231.1500000000001"/>
    <n v="161.6"/>
    <d v="2005-12-07T00:00:00"/>
  </r>
  <r>
    <n v="40"/>
    <n v="0"/>
    <x v="39"/>
    <d v="2017-11-28T00:00:00"/>
    <b v="1"/>
    <s v="Approved"/>
    <s v="Norco Bicycles"/>
    <s v="Road"/>
    <s v="medium"/>
    <s v="medium"/>
    <n v="544.04999999999995"/>
    <n v="376.84"/>
    <d v="2005-10-22T00:00:00"/>
  </r>
  <r>
    <n v="41"/>
    <n v="44"/>
    <x v="40"/>
    <d v="2017-05-08T00:00:00"/>
    <b v="1"/>
    <s v="Approved"/>
    <s v="WeareA2B"/>
    <s v="Standard"/>
    <s v="medium"/>
    <s v="medium"/>
    <n v="1769.64"/>
    <n v="108.76"/>
    <d v="2003-02-16T00:00:00"/>
  </r>
  <r>
    <n v="42"/>
    <n v="79"/>
    <x v="41"/>
    <d v="2017-05-14T00:00:00"/>
    <b v="0"/>
    <s v="Approved"/>
    <s v="Solex"/>
    <s v="Touring"/>
    <s v="medium"/>
    <s v="large"/>
    <n v="2083.94"/>
    <n v="675.03"/>
    <d v="2013-09-16T00:00:00"/>
  </r>
  <r>
    <n v="43"/>
    <n v="76"/>
    <x v="42"/>
    <d v="2017-03-17T00:00:00"/>
    <b v="0"/>
    <s v="Cancelled"/>
    <s v="WeareA2B"/>
    <s v="Standard"/>
    <s v="low"/>
    <s v="medium"/>
    <n v="642.30999999999995"/>
    <n v="513.85"/>
    <d v="2014-10-10T00:00:00"/>
  </r>
  <r>
    <n v="44"/>
    <n v="46"/>
    <x v="43"/>
    <d v="2017-12-22T00:00:00"/>
    <b v="0"/>
    <s v="Approved"/>
    <s v="Solex"/>
    <s v="Standard"/>
    <s v="low"/>
    <s v="medium"/>
    <n v="1289.8499999999999"/>
    <n v="74.510000000000005"/>
    <d v="2003-02-16T00:00:00"/>
  </r>
  <r>
    <n v="45"/>
    <n v="55"/>
    <x v="44"/>
    <d v="2017-06-07T00:00:00"/>
    <b v="1"/>
    <s v="Approved"/>
    <s v="Trek Bicycles"/>
    <s v="Road"/>
    <s v="medium"/>
    <s v="large"/>
    <n v="1894.19"/>
    <n v="598.76"/>
    <d v="2015-06-17T00:00:00"/>
  </r>
  <r>
    <n v="46"/>
    <n v="66"/>
    <x v="45"/>
    <d v="2017-06-20T00:00:00"/>
    <b v="0"/>
    <s v="Approved"/>
    <s v="Solex"/>
    <s v="Standard"/>
    <s v="medium"/>
    <s v="medium"/>
    <n v="1163.8900000000001"/>
    <n v="589.27"/>
    <d v="2016-07-09T00:00:00"/>
  </r>
  <r>
    <n v="47"/>
    <n v="35"/>
    <x v="46"/>
    <d v="2017-05-07T00:00:00"/>
    <b v="1"/>
    <s v="Approved"/>
    <s v="Trek Bicycles"/>
    <s v="Standard"/>
    <s v="low"/>
    <s v="medium"/>
    <n v="1057.51"/>
    <n v="154.4"/>
    <d v="1994-07-12T00:00:00"/>
  </r>
  <r>
    <n v="48"/>
    <n v="81"/>
    <x v="8"/>
    <d v="2017-06-10T00:00:00"/>
    <b v="1"/>
    <s v="Approved"/>
    <s v="Solex"/>
    <s v="Standard"/>
    <s v="medium"/>
    <s v="medium"/>
    <n v="1151.96"/>
    <n v="649.49"/>
    <d v="2012-04-10T00:00:00"/>
  </r>
  <r>
    <n v="49"/>
    <n v="86"/>
    <x v="47"/>
    <d v="2017-06-17T00:00:00"/>
    <b v="0"/>
    <s v="Approved"/>
    <s v="OHM Cycles"/>
    <s v="Standard"/>
    <s v="medium"/>
    <s v="medium"/>
    <n v="235.63"/>
    <n v="125.07"/>
    <d v="2004-08-07T00:00:00"/>
  </r>
  <r>
    <n v="50"/>
    <n v="32"/>
    <x v="48"/>
    <d v="2017-05-10T00:00:00"/>
    <b v="0"/>
    <s v="Approved"/>
    <s v="Giant Bicycles"/>
    <s v="Standard"/>
    <s v="medium"/>
    <s v="medium"/>
    <n v="642.70000000000005"/>
    <n v="211.37"/>
    <d v="2002-03-22T00:00:00"/>
  </r>
  <r>
    <n v="51"/>
    <n v="77"/>
    <x v="49"/>
    <d v="2017-03-24T00:00:00"/>
    <b v="0"/>
    <s v="Approved"/>
    <s v="Norco Bicycles"/>
    <s v="Road"/>
    <s v="medium"/>
    <s v="large"/>
    <n v="1240.31"/>
    <n v="795.1"/>
    <d v="2011-01-10T00:00:00"/>
  </r>
  <r>
    <n v="52"/>
    <n v="96"/>
    <x v="50"/>
    <d v="2017-11-27T00:00:00"/>
    <b v="0"/>
    <s v="Approved"/>
    <s v="Giant Bicycles"/>
    <s v="Standard"/>
    <s v="medium"/>
    <s v="large"/>
    <n v="1635.3"/>
    <n v="993.66"/>
    <d v="2007-12-11T00:00:00"/>
  </r>
  <r>
    <n v="53"/>
    <n v="6"/>
    <x v="51"/>
    <d v="2017-12-21T00:00:00"/>
    <b v="1"/>
    <s v="Approved"/>
    <s v="OHM Cycles"/>
    <s v="Standard"/>
    <s v="high"/>
    <s v="medium"/>
    <n v="227.88"/>
    <n v="136.72999999999999"/>
    <d v="1991-11-07T00:00:00"/>
  </r>
  <r>
    <n v="54"/>
    <n v="27"/>
    <x v="52"/>
    <d v="2017-02-09T00:00:00"/>
    <b v="1"/>
    <s v="Approved"/>
    <s v="Trek Bicycles"/>
    <s v="Standard"/>
    <s v="medium"/>
    <s v="medium"/>
    <n v="499.53"/>
    <n v="388.72"/>
    <d v="1994-07-12T00:00:00"/>
  </r>
  <r>
    <n v="55"/>
    <n v="0"/>
    <x v="53"/>
    <d v="2017-09-18T00:00:00"/>
    <b v="0"/>
    <s v="Approved"/>
    <s v="Norco Bicycles"/>
    <s v="Standard"/>
    <s v="low"/>
    <s v="medium"/>
    <n v="363.01"/>
    <n v="290.41000000000003"/>
    <d v="2005-05-10T00:00:00"/>
  </r>
  <r>
    <n v="56"/>
    <n v="47"/>
    <x v="54"/>
    <d v="2017-11-14T00:00:00"/>
    <b v="0"/>
    <s v="Approved"/>
    <s v="Trek Bicycles"/>
    <s v="Road"/>
    <s v="low"/>
    <s v="small"/>
    <n v="1720.7"/>
    <n v="1531.42"/>
    <d v="1997-02-09T00:00:00"/>
  </r>
  <r>
    <n v="57"/>
    <n v="94"/>
    <x v="55"/>
    <d v="2017-08-30T00:00:00"/>
    <b v="1"/>
    <s v="Approved"/>
    <s v="Giant Bicycles"/>
    <s v="Standard"/>
    <s v="medium"/>
    <s v="large"/>
    <n v="1635.3"/>
    <n v="993.66"/>
    <d v="2013-06-09T00:00:00"/>
  </r>
  <r>
    <n v="58"/>
    <n v="91"/>
    <x v="56"/>
    <d v="2017-11-14T00:00:00"/>
    <b v="0"/>
    <s v="Approved"/>
    <s v="Solex"/>
    <s v="Standard"/>
    <s v="medium"/>
    <s v="medium"/>
    <n v="100.35"/>
    <n v="75.260000000000005"/>
    <d v="1999-07-26T00:00:00"/>
  </r>
  <r>
    <n v="59"/>
    <n v="93"/>
    <x v="57"/>
    <d v="2017-02-15T00:00:00"/>
    <b v="1"/>
    <s v="Approved"/>
    <s v="OHM Cycles"/>
    <s v="Standard"/>
    <s v="high"/>
    <s v="medium"/>
    <n v="1458.17"/>
    <n v="874.9"/>
    <d v="2006-02-02T00:00:00"/>
  </r>
  <r>
    <n v="60"/>
    <n v="60"/>
    <x v="58"/>
    <d v="2017-12-18T00:00:00"/>
    <b v="0"/>
    <s v="Approved"/>
    <s v="Giant Bicycles"/>
    <s v="Standard"/>
    <s v="high"/>
    <s v="small"/>
    <n v="1977.36"/>
    <n v="1759.85"/>
    <d v="2014-07-28T00:00:00"/>
  </r>
  <r>
    <n v="61"/>
    <n v="0"/>
    <x v="59"/>
    <d v="2017-02-24T00:00:00"/>
    <b v="0"/>
    <s v="Approved"/>
    <s v="OHM Cycles"/>
    <s v="Road"/>
    <s v="high"/>
    <s v="large"/>
    <n v="12.01"/>
    <n v="7.21"/>
    <d v="1993-10-02T00:00:00"/>
  </r>
  <r>
    <n v="62"/>
    <n v="33"/>
    <x v="60"/>
    <d v="2017-12-18T00:00:00"/>
    <b v="1"/>
    <s v="Approved"/>
    <s v="Giant Bicycles"/>
    <s v="Standard"/>
    <s v="medium"/>
    <s v="small"/>
    <n v="1311.44"/>
    <n v="1167.18"/>
    <d v="1992-10-11T00:00:00"/>
  </r>
  <r>
    <n v="63"/>
    <n v="35"/>
    <x v="61"/>
    <d v="2017-12-17T00:00:00"/>
    <b v="0"/>
    <s v="Approved"/>
    <s v="Giant Bicycles"/>
    <s v="Standard"/>
    <s v="medium"/>
    <s v="medium"/>
    <n v="1403.5"/>
    <n v="954.82"/>
    <d v="2016-11-14T00:00:00"/>
  </r>
  <r>
    <n v="64"/>
    <n v="0"/>
    <x v="62"/>
    <d v="2017-07-08T00:00:00"/>
    <b v="0"/>
    <s v="Approved"/>
    <s v="Trek Bicycles"/>
    <s v="Standard"/>
    <s v="medium"/>
    <s v="medium"/>
    <n v="499.53"/>
    <n v="388.72"/>
    <d v="2006-11-10T00:00:00"/>
  </r>
  <r>
    <n v="65"/>
    <n v="28"/>
    <x v="63"/>
    <d v="2017-05-16T00:00:00"/>
    <b v="1"/>
    <s v="Approved"/>
    <s v="Norco Bicycles"/>
    <s v="Standard"/>
    <s v="medium"/>
    <s v="small"/>
    <n v="1216.1400000000001"/>
    <n v="1082.3599999999999"/>
    <d v="2016-11-22T00:00:00"/>
  </r>
  <r>
    <n v="66"/>
    <n v="86"/>
    <x v="64"/>
    <d v="2017-02-23T00:00:00"/>
    <b v="1"/>
    <s v="Approved"/>
    <s v="OHM Cycles"/>
    <s v="Standard"/>
    <s v="medium"/>
    <s v="medium"/>
    <n v="235.63"/>
    <n v="125.07"/>
    <d v="1999-07-26T00:00:00"/>
  </r>
  <r>
    <n v="67"/>
    <n v="2"/>
    <x v="65"/>
    <d v="2017-07-03T00:00:00"/>
    <b v="1"/>
    <s v="Approved"/>
    <s v="Solex"/>
    <s v="Standard"/>
    <s v="medium"/>
    <s v="medium"/>
    <n v="71.489999999999995"/>
    <n v="53.62"/>
    <d v="2012-12-02T00:00:00"/>
  </r>
  <r>
    <n v="68"/>
    <n v="4"/>
    <x v="66"/>
    <d v="2017-09-30T00:00:00"/>
    <b v="1"/>
    <s v="Approved"/>
    <s v="Giant Bicycles"/>
    <s v="Standard"/>
    <s v="high"/>
    <s v="medium"/>
    <n v="1129.1300000000001"/>
    <n v="677.48"/>
    <d v="2004-09-28T00:00:00"/>
  </r>
  <r>
    <n v="69"/>
    <n v="38"/>
    <x v="67"/>
    <d v="2017-10-21T00:00:00"/>
    <b v="1"/>
    <s v="Approved"/>
    <s v="Trek Bicycles"/>
    <s v="Standard"/>
    <s v="medium"/>
    <s v="large"/>
    <n v="2091.4699999999998"/>
    <n v="388.92"/>
    <d v="2012-09-15T00:00:00"/>
  </r>
  <r>
    <n v="70"/>
    <n v="27"/>
    <x v="68"/>
    <d v="2017-05-06T00:00:00"/>
    <b v="1"/>
    <s v="Approved"/>
    <s v="Trek Bicycles"/>
    <s v="Standard"/>
    <s v="medium"/>
    <s v="medium"/>
    <n v="499.53"/>
    <n v="388.72"/>
    <d v="1999-06-23T00:00:00"/>
  </r>
  <r>
    <n v="71"/>
    <n v="54"/>
    <x v="69"/>
    <d v="2017-01-03T00:00:00"/>
    <b v="0"/>
    <s v="Approved"/>
    <s v="WeareA2B"/>
    <s v="Standard"/>
    <s v="medium"/>
    <s v="medium"/>
    <n v="1292.8399999999999"/>
    <n v="13.44"/>
    <d v="2009-04-12T00:00:00"/>
  </r>
  <r>
    <n v="72"/>
    <n v="77"/>
    <x v="70"/>
    <d v="2017-05-09T00:00:00"/>
    <b v="1"/>
    <s v="Approved"/>
    <s v="WeareA2B"/>
    <s v="Standard"/>
    <s v="medium"/>
    <s v="medium"/>
    <n v="1769.64"/>
    <n v="108.76"/>
    <d v="2011-05-09T00:00:00"/>
  </r>
  <r>
    <n v="73"/>
    <n v="22"/>
    <x v="71"/>
    <d v="2017-07-23T00:00:00"/>
    <b v="0"/>
    <s v="Approved"/>
    <s v="WeareA2B"/>
    <s v="Standard"/>
    <s v="medium"/>
    <s v="medium"/>
    <n v="60.34"/>
    <n v="45.26"/>
    <d v="1993-07-15T00:00:00"/>
  </r>
  <r>
    <n v="74"/>
    <n v="56"/>
    <x v="72"/>
    <d v="2017-01-21T00:00:00"/>
    <b v="1"/>
    <s v="Approved"/>
    <s v="OHM Cycles"/>
    <s v="Standard"/>
    <s v="medium"/>
    <s v="medium"/>
    <n v="183.86"/>
    <n v="137.9"/>
    <d v="1997-10-04T00:00:00"/>
  </r>
  <r>
    <n v="75"/>
    <n v="58"/>
    <x v="73"/>
    <d v="2017-06-20T00:00:00"/>
    <b v="0"/>
    <s v="Approved"/>
    <s v="OHM Cycles"/>
    <s v="Standard"/>
    <s v="medium"/>
    <s v="medium"/>
    <n v="912.52"/>
    <n v="141.4"/>
    <d v="2015-10-18T00:00:00"/>
  </r>
  <r>
    <n v="76"/>
    <n v="22"/>
    <x v="74"/>
    <d v="2017-03-10T00:00:00"/>
    <b v="0"/>
    <s v="Approved"/>
    <s v="WeareA2B"/>
    <s v="Standard"/>
    <s v="medium"/>
    <s v="medium"/>
    <n v="60.34"/>
    <n v="45.26"/>
    <d v="1991-11-10T00:00:00"/>
  </r>
  <r>
    <n v="77"/>
    <n v="50"/>
    <x v="75"/>
    <d v="2017-06-02T00:00:00"/>
    <b v="0"/>
    <s v="Approved"/>
    <s v="WeareA2B"/>
    <s v="Standard"/>
    <s v="medium"/>
    <s v="small"/>
    <n v="175.89"/>
    <n v="131.91999999999999"/>
    <d v="2003-02-16T00:00:00"/>
  </r>
  <r>
    <n v="78"/>
    <n v="80"/>
    <x v="76"/>
    <d v="2017-11-07T00:00:00"/>
    <b v="0"/>
    <s v="Approved"/>
    <s v="OHM Cycles"/>
    <s v="Touring"/>
    <s v="low"/>
    <s v="medium"/>
    <n v="1073.07"/>
    <n v="933.84"/>
    <d v="1998-12-16T00:00:00"/>
  </r>
  <r>
    <n v="79"/>
    <n v="87"/>
    <x v="77"/>
    <d v="2017-09-12T00:00:00"/>
    <b v="1"/>
    <s v="Approved"/>
    <s v="Giant Bicycles"/>
    <s v="Standard"/>
    <s v="high"/>
    <s v="medium"/>
    <n v="1179"/>
    <n v="707.4"/>
    <d v="1997-08-25T00:00:00"/>
  </r>
  <r>
    <n v="80"/>
    <n v="15"/>
    <x v="78"/>
    <d v="2017-12-16T00:00:00"/>
    <b v="0"/>
    <s v="Approved"/>
    <s v="Norco Bicycles"/>
    <s v="Standard"/>
    <s v="low"/>
    <s v="medium"/>
    <n v="958.74"/>
    <n v="748.9"/>
    <d v="2005-12-07T00:00:00"/>
  </r>
  <r>
    <n v="81"/>
    <n v="84"/>
    <x v="79"/>
    <d v="2017-10-07T00:00:00"/>
    <b v="1"/>
    <s v="Approved"/>
    <s v="Giant Bicycles"/>
    <s v="Road"/>
    <s v="medium"/>
    <s v="medium"/>
    <n v="792.9"/>
    <n v="594.67999999999995"/>
    <d v="1992-10-02T00:00:00"/>
  </r>
  <r>
    <n v="82"/>
    <n v="21"/>
    <x v="80"/>
    <d v="2017-04-27T00:00:00"/>
    <b v="1"/>
    <s v="Approved"/>
    <s v="Solex"/>
    <s v="Standard"/>
    <s v="medium"/>
    <s v="large"/>
    <n v="1071.23"/>
    <n v="380.74"/>
    <d v="2011-05-07T00:00:00"/>
  </r>
  <r>
    <n v="83"/>
    <n v="0"/>
    <x v="41"/>
    <d v="2017-04-01T00:00:00"/>
    <b v="1"/>
    <s v="Approved"/>
    <s v="OHM Cycles"/>
    <s v="Standard"/>
    <s v="medium"/>
    <s v="medium"/>
    <n v="235.63"/>
    <n v="125.07"/>
    <d v="2003-01-05T00:00:00"/>
  </r>
  <r>
    <n v="84"/>
    <n v="33"/>
    <x v="81"/>
    <d v="2017-11-02T00:00:00"/>
    <b v="1"/>
    <s v="Approved"/>
    <s v="Giant Bicycles"/>
    <s v="Standard"/>
    <s v="medium"/>
    <s v="small"/>
    <n v="1311.44"/>
    <n v="1167.18"/>
    <d v="1992-10-11T00:00:00"/>
  </r>
  <r>
    <n v="85"/>
    <n v="84"/>
    <x v="82"/>
    <d v="2017-02-13T00:00:00"/>
    <b v="1"/>
    <s v="Approved"/>
    <s v="Trek Bicycles"/>
    <s v="Road"/>
    <s v="medium"/>
    <s v="medium"/>
    <n v="290.62"/>
    <n v="215.14"/>
    <d v="2004-12-18T00:00:00"/>
  </r>
  <r>
    <n v="86"/>
    <n v="1"/>
    <x v="83"/>
    <d v="2017-07-19T00:00:00"/>
    <b v="0"/>
    <s v="Approved"/>
    <s v="Giant Bicycles"/>
    <s v="Standard"/>
    <s v="medium"/>
    <s v="medium"/>
    <n v="1403.5"/>
    <n v="954.82"/>
    <d v="2004-09-28T00:00:00"/>
  </r>
  <r>
    <n v="87"/>
    <n v="27"/>
    <x v="84"/>
    <d v="2017-05-23T00:00:00"/>
    <b v="0"/>
    <s v="Approved"/>
    <s v="Trek Bicycles"/>
    <s v="Standard"/>
    <s v="medium"/>
    <s v="medium"/>
    <n v="499.53"/>
    <n v="388.72"/>
    <d v="1991-08-05T00:00:00"/>
  </r>
  <r>
    <n v="88"/>
    <n v="31"/>
    <x v="85"/>
    <d v="2017-08-06T00:00:00"/>
    <b v="0"/>
    <s v="Approved"/>
    <s v="WeareA2B"/>
    <s v="Standard"/>
    <s v="medium"/>
    <s v="medium"/>
    <n v="752.64"/>
    <n v="205.36"/>
    <d v="1993-04-20T00:00:00"/>
  </r>
  <r>
    <n v="89"/>
    <n v="0"/>
    <x v="86"/>
    <d v="2017-04-04T00:00:00"/>
    <b v="1"/>
    <s v="Approved"/>
    <s v="OHM Cycles"/>
    <s v="Road"/>
    <s v="high"/>
    <s v="large"/>
    <n v="12.01"/>
    <n v="7.21"/>
    <d v="2010-05-05T00:00:00"/>
  </r>
  <r>
    <n v="90"/>
    <n v="62"/>
    <x v="87"/>
    <d v="2017-08-15T00:00:00"/>
    <b v="1"/>
    <s v="Approved"/>
    <s v="Solex"/>
    <s v="Standard"/>
    <s v="medium"/>
    <s v="medium"/>
    <n v="478.16"/>
    <n v="298.72000000000003"/>
    <d v="1993-06-23T00:00:00"/>
  </r>
  <r>
    <n v="91"/>
    <n v="17"/>
    <x v="88"/>
    <d v="2017-04-15T00:00:00"/>
    <b v="1"/>
    <s v="Approved"/>
    <s v="Solex"/>
    <s v="Standard"/>
    <s v="high"/>
    <s v="medium"/>
    <n v="1024.6600000000001"/>
    <n v="614.79999999999995"/>
    <d v="1996-04-05T00:00:00"/>
  </r>
  <r>
    <n v="92"/>
    <n v="73"/>
    <x v="89"/>
    <d v="2017-07-25T00:00:00"/>
    <b v="1"/>
    <s v="Approved"/>
    <s v="Solex"/>
    <s v="Standard"/>
    <s v="medium"/>
    <s v="medium"/>
    <n v="1945.43"/>
    <n v="333.18"/>
    <d v="2000-05-22T00:00:00"/>
  </r>
  <r>
    <n v="93"/>
    <n v="33"/>
    <x v="90"/>
    <d v="2017-11-28T00:00:00"/>
    <b v="1"/>
    <s v="Approved"/>
    <s v="Giant Bicycles"/>
    <s v="Standard"/>
    <s v="medium"/>
    <s v="small"/>
    <n v="1311.44"/>
    <n v="1167.18"/>
    <d v="1999-12-04T00:00:00"/>
  </r>
  <r>
    <n v="94"/>
    <n v="86"/>
    <x v="91"/>
    <d v="2017-12-23T00:00:00"/>
    <b v="0"/>
    <s v="Approved"/>
    <s v="OHM Cycles"/>
    <s v="Standard"/>
    <s v="medium"/>
    <s v="medium"/>
    <n v="235.63"/>
    <n v="125.07"/>
    <d v="2005-05-10T00:00:00"/>
  </r>
  <r>
    <n v="95"/>
    <n v="45"/>
    <x v="92"/>
    <d v="2017-02-26T00:00:00"/>
    <b v="0"/>
    <s v="Approved"/>
    <s v="Solex"/>
    <s v="Standard"/>
    <s v="medium"/>
    <s v="medium"/>
    <n v="441.49"/>
    <n v="84.99"/>
    <d v="1993-04-12T00:00:00"/>
  </r>
  <r>
    <n v="96"/>
    <n v="1"/>
    <x v="93"/>
    <d v="2017-02-21T00:00:00"/>
    <b v="0"/>
    <s v="Approved"/>
    <s v="Giant Bicycles"/>
    <s v="Standard"/>
    <s v="medium"/>
    <s v="medium"/>
    <n v="1403.5"/>
    <n v="954.82"/>
    <d v="2011-04-16T00:00:00"/>
  </r>
  <r>
    <n v="97"/>
    <n v="80"/>
    <x v="94"/>
    <d v="2017-05-31T00:00:00"/>
    <b v="1"/>
    <s v="Approved"/>
    <s v="OHM Cycles"/>
    <s v="Touring"/>
    <s v="low"/>
    <s v="medium"/>
    <n v="1073.07"/>
    <n v="933.84"/>
    <d v="2004-12-18T00:00:00"/>
  </r>
  <r>
    <n v="99"/>
    <n v="95"/>
    <x v="95"/>
    <d v="2017-03-26T00:00:00"/>
    <b v="0"/>
    <s v="Approved"/>
    <s v="Giant Bicycles"/>
    <s v="Standard"/>
    <s v="medium"/>
    <s v="large"/>
    <n v="569.55999999999995"/>
    <n v="528.42999999999995"/>
    <d v="2003-09-10T00:00:00"/>
  </r>
  <r>
    <n v="100"/>
    <n v="0"/>
    <x v="96"/>
    <d v="2017-07-31T00:00:00"/>
    <b v="0"/>
    <s v="Approved"/>
    <s v="Solex"/>
    <s v="Standard"/>
    <s v="medium"/>
    <s v="medium"/>
    <n v="478.16"/>
    <n v="298.72000000000003"/>
    <d v="1998-12-17T00:00:00"/>
  </r>
  <r>
    <n v="101"/>
    <n v="18"/>
    <x v="97"/>
    <d v="2017-07-27T00:00:00"/>
    <b v="0"/>
    <s v="Approved"/>
    <s v="Norco Bicycles"/>
    <s v="Standard"/>
    <s v="high"/>
    <s v="medium"/>
    <n v="1148.6400000000001"/>
    <n v="689.18"/>
    <d v="2015-08-10T00:00:00"/>
  </r>
  <r>
    <n v="102"/>
    <n v="4"/>
    <x v="98"/>
    <d v="2017-04-14T00:00:00"/>
    <b v="0"/>
    <s v="Approved"/>
    <s v="Giant Bicycles"/>
    <s v="Standard"/>
    <s v="high"/>
    <s v="medium"/>
    <n v="1129.1300000000001"/>
    <n v="677.48"/>
    <d v="2011-04-16T00:00:00"/>
  </r>
  <r>
    <n v="103"/>
    <n v="33"/>
    <x v="99"/>
    <d v="2017-11-12T00:00:00"/>
    <b v="0"/>
    <s v="Approved"/>
    <s v="Giant Bicycles"/>
    <s v="Standard"/>
    <s v="medium"/>
    <s v="small"/>
    <n v="1311.44"/>
    <n v="1167.18"/>
    <d v="1992-10-11T00:00:00"/>
  </r>
  <r>
    <n v="104"/>
    <n v="78"/>
    <x v="100"/>
    <d v="2017-09-12T00:00:00"/>
    <b v="0"/>
    <s v="Approved"/>
    <s v="Giant Bicycles"/>
    <s v="Standard"/>
    <s v="medium"/>
    <s v="large"/>
    <n v="1765.3"/>
    <n v="709.48"/>
    <d v="2004-07-25T00:00:00"/>
  </r>
  <r>
    <n v="105"/>
    <n v="89"/>
    <x v="101"/>
    <d v="2017-10-26T00:00:00"/>
    <b v="0"/>
    <s v="Approved"/>
    <s v="WeareA2B"/>
    <s v="Touring"/>
    <s v="medium"/>
    <s v="large"/>
    <n v="1362.99"/>
    <n v="57.74"/>
    <d v="2013-06-09T00:00:00"/>
  </r>
  <r>
    <n v="106"/>
    <n v="70"/>
    <x v="102"/>
    <d v="2017-02-15T00:00:00"/>
    <b v="0"/>
    <s v="Approved"/>
    <s v="Trek Bicycles"/>
    <s v="Standard"/>
    <s v="high"/>
    <s v="medium"/>
    <n v="495.72"/>
    <n v="297.43"/>
    <d v="2015-04-11T00:00:00"/>
  </r>
  <r>
    <n v="107"/>
    <n v="79"/>
    <x v="103"/>
    <d v="2017-12-22T00:00:00"/>
    <b v="0"/>
    <s v="Approved"/>
    <s v="Norco Bicycles"/>
    <s v="Standard"/>
    <s v="medium"/>
    <s v="medium"/>
    <n v="1555.58"/>
    <n v="818.01"/>
    <d v="2003-09-09T00:00:00"/>
  </r>
  <r>
    <n v="108"/>
    <n v="26"/>
    <x v="104"/>
    <d v="2017-10-11T00:00:00"/>
    <b v="1"/>
    <s v="Approved"/>
    <s v="WeareA2B"/>
    <s v="Standard"/>
    <s v="medium"/>
    <s v="medium"/>
    <n v="1992.93"/>
    <n v="762.63"/>
    <d v="1993-05-26T00:00:00"/>
  </r>
  <r>
    <n v="109"/>
    <n v="39"/>
    <x v="105"/>
    <d v="2017-03-27T00:00:00"/>
    <b v="1"/>
    <s v="Approved"/>
    <s v="Giant Bicycles"/>
    <s v="Standard"/>
    <s v="medium"/>
    <s v="large"/>
    <n v="1812.75"/>
    <n v="582.48"/>
    <d v="2006-10-01T00:00:00"/>
  </r>
  <r>
    <n v="110"/>
    <n v="36"/>
    <x v="106"/>
    <d v="2017-11-04T00:00:00"/>
    <b v="0"/>
    <s v="Approved"/>
    <s v="Solex"/>
    <s v="Standard"/>
    <s v="low"/>
    <s v="medium"/>
    <n v="945.04"/>
    <n v="507.58"/>
    <d v="1995-12-19T00:00:00"/>
  </r>
  <r>
    <n v="111"/>
    <n v="0"/>
    <x v="107"/>
    <d v="2017-06-11T00:00:00"/>
    <b v="1"/>
    <s v="Approved"/>
    <s v="OHM Cycles"/>
    <s v="Standard"/>
    <s v="low"/>
    <s v="medium"/>
    <n v="71.16"/>
    <n v="56.93"/>
    <d v="2015-06-17T00:00:00"/>
  </r>
  <r>
    <n v="112"/>
    <n v="84"/>
    <x v="108"/>
    <d v="2017-10-09T00:00:00"/>
    <b v="0"/>
    <s v="Approved"/>
    <s v="Giant Bicycles"/>
    <s v="Road"/>
    <s v="medium"/>
    <s v="medium"/>
    <n v="792.9"/>
    <n v="594.67999999999995"/>
    <d v="1992-10-02T00:00:00"/>
  </r>
  <r>
    <n v="113"/>
    <n v="98"/>
    <x v="109"/>
    <d v="2017-06-07T00:00:00"/>
    <b v="1"/>
    <s v="Approved"/>
    <s v="Trek Bicycles"/>
    <s v="Standard"/>
    <s v="high"/>
    <s v="medium"/>
    <n v="358.39"/>
    <n v="215.03"/>
    <d v="1991-05-06T00:00:00"/>
  </r>
  <r>
    <n v="114"/>
    <n v="75"/>
    <x v="110"/>
    <d v="2017-10-24T00:00:00"/>
    <b v="1"/>
    <s v="Approved"/>
    <s v="Giant Bicycles"/>
    <s v="Touring"/>
    <s v="medium"/>
    <s v="large"/>
    <n v="1873.97"/>
    <n v="863.95"/>
    <d v="2003-09-09T00:00:00"/>
  </r>
  <r>
    <n v="115"/>
    <n v="76"/>
    <x v="111"/>
    <d v="2017-05-01T00:00:00"/>
    <b v="0"/>
    <s v="Approved"/>
    <s v="WeareA2B"/>
    <s v="Standard"/>
    <s v="low"/>
    <s v="medium"/>
    <n v="642.30999999999995"/>
    <n v="513.85"/>
    <d v="2005-05-10T00:00:00"/>
  </r>
  <r>
    <n v="116"/>
    <n v="72"/>
    <x v="112"/>
    <d v="2017-11-21T00:00:00"/>
    <b v="1"/>
    <s v="Approved"/>
    <s v="Norco Bicycles"/>
    <s v="Standard"/>
    <s v="medium"/>
    <s v="medium"/>
    <n v="360.4"/>
    <n v="270.3"/>
    <d v="2011-01-10T00:00:00"/>
  </r>
  <r>
    <n v="117"/>
    <n v="42"/>
    <x v="113"/>
    <d v="2017-03-24T00:00:00"/>
    <b v="0"/>
    <s v="Approved"/>
    <s v="OHM Cycles"/>
    <s v="Road"/>
    <s v="medium"/>
    <s v="small"/>
    <n v="1810"/>
    <n v="1610.9"/>
    <d v="1993-04-12T00:00:00"/>
  </r>
  <r>
    <n v="118"/>
    <n v="20"/>
    <x v="114"/>
    <d v="2017-03-21T00:00:00"/>
    <b v="0"/>
    <s v="Approved"/>
    <s v="Trek Bicycles"/>
    <s v="Standard"/>
    <s v="medium"/>
    <s v="small"/>
    <n v="1775.81"/>
    <n v="1580.47"/>
    <d v="2010-05-05T00:00:00"/>
  </r>
  <r>
    <n v="119"/>
    <n v="64"/>
    <x v="115"/>
    <d v="2017-02-20T00:00:00"/>
    <b v="0"/>
    <s v="Approved"/>
    <s v="Trek Bicycles"/>
    <s v="Standard"/>
    <s v="medium"/>
    <s v="large"/>
    <n v="1469.44"/>
    <n v="596.54999999999995"/>
    <d v="2005-10-22T00:00:00"/>
  </r>
  <r>
    <n v="120"/>
    <n v="0"/>
    <x v="116"/>
    <d v="2017-06-16T00:00:00"/>
    <b v="0"/>
    <s v="Approved"/>
    <s v="Trek Bicycles"/>
    <s v="Standard"/>
    <s v="high"/>
    <s v="medium"/>
    <n v="495.72"/>
    <n v="297.43"/>
    <d v="2015-04-11T00:00:00"/>
  </r>
  <r>
    <n v="121"/>
    <n v="25"/>
    <x v="117"/>
    <d v="2017-12-04T00:00:00"/>
    <b v="0"/>
    <s v="Approved"/>
    <s v="Giant Bicycles"/>
    <s v="Road"/>
    <s v="medium"/>
    <s v="medium"/>
    <n v="1538.99"/>
    <n v="829.65"/>
    <d v="1992-10-11T00:00:00"/>
  </r>
  <r>
    <n v="122"/>
    <n v="24"/>
    <x v="118"/>
    <d v="2017-12-01T00:00:00"/>
    <b v="1"/>
    <s v="Approved"/>
    <s v="Solex"/>
    <s v="Road"/>
    <s v="medium"/>
    <s v="large"/>
    <n v="1777.8"/>
    <n v="820.78"/>
    <d v="1993-05-26T00:00:00"/>
  </r>
  <r>
    <n v="123"/>
    <n v="31"/>
    <x v="119"/>
    <d v="2017-03-05T00:00:00"/>
    <b v="1"/>
    <s v="Approved"/>
    <s v="WeareA2B"/>
    <s v="Standard"/>
    <s v="medium"/>
    <s v="medium"/>
    <n v="752.64"/>
    <n v="205.36"/>
    <d v="2015-08-02T00:00:00"/>
  </r>
  <r>
    <n v="124"/>
    <n v="98"/>
    <x v="120"/>
    <d v="2017-03-21T00:00:00"/>
    <b v="0"/>
    <s v="Approved"/>
    <s v="OHM Cycles"/>
    <s v="Standard"/>
    <s v="medium"/>
    <s v="medium"/>
    <n v="795.34"/>
    <n v="101.58"/>
    <d v="1997-02-09T00:00:00"/>
  </r>
  <r>
    <n v="125"/>
    <n v="22"/>
    <x v="121"/>
    <d v="2017-01-03T00:00:00"/>
    <b v="1"/>
    <s v="Approved"/>
    <s v="Solex"/>
    <s v="Standard"/>
    <s v="medium"/>
    <s v="medium"/>
    <n v="575.27"/>
    <n v="431.45"/>
    <d v="2013-03-12T00:00:00"/>
  </r>
  <r>
    <n v="126"/>
    <n v="53"/>
    <x v="80"/>
    <d v="2017-04-01T00:00:00"/>
    <b v="0"/>
    <s v="Approved"/>
    <s v="OHM Cycles"/>
    <s v="Standard"/>
    <s v="medium"/>
    <s v="medium"/>
    <n v="795.34"/>
    <n v="101.58"/>
    <d v="2003-07-21T00:00:00"/>
  </r>
  <r>
    <n v="127"/>
    <n v="84"/>
    <x v="122"/>
    <d v="2017-03-16T00:00:00"/>
    <b v="1"/>
    <s v="Approved"/>
    <s v="Trek Bicycles"/>
    <s v="Road"/>
    <s v="medium"/>
    <s v="medium"/>
    <n v="290.62"/>
    <n v="215.14"/>
    <d v="2005-05-10T00:00:00"/>
  </r>
  <r>
    <n v="128"/>
    <n v="25"/>
    <x v="123"/>
    <d v="2017-02-26T00:00:00"/>
    <b v="0"/>
    <s v="Approved"/>
    <s v="Giant Bicycles"/>
    <s v="Road"/>
    <s v="medium"/>
    <s v="medium"/>
    <n v="1538.99"/>
    <n v="829.65"/>
    <d v="2016-02-04T00:00:00"/>
  </r>
  <r>
    <n v="129"/>
    <n v="50"/>
    <x v="124"/>
    <d v="2017-06-05T00:00:00"/>
    <b v="0"/>
    <s v="Approved"/>
    <s v="WeareA2B"/>
    <s v="Standard"/>
    <s v="medium"/>
    <s v="small"/>
    <n v="175.89"/>
    <n v="131.91999999999999"/>
    <d v="2015-10-18T00:00:00"/>
  </r>
  <r>
    <n v="130"/>
    <n v="44"/>
    <x v="125"/>
    <d v="2017-09-04T00:00:00"/>
    <b v="0"/>
    <s v="Approved"/>
    <s v="WeareA2B"/>
    <s v="Standard"/>
    <s v="medium"/>
    <s v="medium"/>
    <n v="1769.64"/>
    <n v="108.76"/>
    <d v="2011-05-09T00:00:00"/>
  </r>
  <r>
    <n v="131"/>
    <n v="96"/>
    <x v="126"/>
    <d v="2017-01-18T00:00:00"/>
    <b v="1"/>
    <s v="Approved"/>
    <s v="WeareA2B"/>
    <s v="Road"/>
    <s v="low"/>
    <s v="small"/>
    <n v="1172.78"/>
    <n v="1043.77"/>
    <d v="2002-10-10T00:00:00"/>
  </r>
  <r>
    <n v="132"/>
    <n v="12"/>
    <x v="127"/>
    <d v="2017-09-28T00:00:00"/>
    <b v="0"/>
    <s v="Approved"/>
    <s v="WeareA2B"/>
    <s v="Standard"/>
    <s v="medium"/>
    <s v="medium"/>
    <n v="1231.1500000000001"/>
    <n v="161.6"/>
    <d v="2004-08-17T00:00:00"/>
  </r>
  <r>
    <n v="133"/>
    <n v="93"/>
    <x v="128"/>
    <d v="2017-09-02T00:00:00"/>
    <b v="1"/>
    <s v="Approved"/>
    <s v="WeareA2B"/>
    <s v="Standard"/>
    <s v="medium"/>
    <s v="medium"/>
    <n v="1065.03"/>
    <n v="230.09"/>
    <d v="2002-10-10T00:00:00"/>
  </r>
  <r>
    <n v="134"/>
    <n v="78"/>
    <x v="129"/>
    <d v="2017-05-09T00:00:00"/>
    <b v="0"/>
    <s v="Approved"/>
    <s v="Giant Bicycles"/>
    <s v="Standard"/>
    <s v="medium"/>
    <s v="large"/>
    <n v="1765.3"/>
    <n v="709.48"/>
    <d v="1991-07-10T00:00:00"/>
  </r>
  <r>
    <n v="135"/>
    <n v="84"/>
    <x v="130"/>
    <d v="2017-10-17T00:00:00"/>
    <b v="0"/>
    <s v="Approved"/>
    <s v="Giant Bicycles"/>
    <s v="Road"/>
    <s v="medium"/>
    <s v="medium"/>
    <n v="792.9"/>
    <n v="594.67999999999995"/>
    <d v="2006-05-22T00:00:00"/>
  </r>
  <r>
    <n v="136"/>
    <n v="65"/>
    <x v="131"/>
    <d v="2017-04-25T00:00:00"/>
    <b v="1"/>
    <s v="Approved"/>
    <s v="WeareA2B"/>
    <s v="Standard"/>
    <s v="medium"/>
    <s v="medium"/>
    <n v="1807.45"/>
    <n v="778.69"/>
    <d v="2015-04-11T00:00:00"/>
  </r>
  <r>
    <n v="138"/>
    <n v="29"/>
    <x v="132"/>
    <d v="2017-08-02T00:00:00"/>
    <b v="0"/>
    <s v="Approved"/>
    <s v="WeareA2B"/>
    <s v="Standard"/>
    <s v="medium"/>
    <s v="medium"/>
    <n v="1065.03"/>
    <n v="230.09"/>
    <d v="2000-11-03T00:00:00"/>
  </r>
  <r>
    <n v="139"/>
    <n v="32"/>
    <x v="133"/>
    <d v="2017-03-25T00:00:00"/>
    <b v="0"/>
    <s v="Cancelled"/>
    <s v="Giant Bicycles"/>
    <s v="Standard"/>
    <s v="high"/>
    <s v="medium"/>
    <n v="1179"/>
    <n v="707.4"/>
    <d v="2000-11-03T00:00:00"/>
  </r>
  <r>
    <n v="140"/>
    <n v="11"/>
    <x v="134"/>
    <d v="2017-01-01T00:00:00"/>
    <b v="0"/>
    <s v="Approved"/>
    <s v="Giant Bicycles"/>
    <s v="Standard"/>
    <s v="high"/>
    <s v="medium"/>
    <n v="1274.93"/>
    <n v="764.96"/>
    <d v="2016-07-09T00:00:00"/>
  </r>
  <r>
    <n v="141"/>
    <n v="10"/>
    <x v="135"/>
    <d v="2017-12-22T00:00:00"/>
    <b v="0"/>
    <s v="Approved"/>
    <s v="Solex"/>
    <s v="Standard"/>
    <s v="medium"/>
    <s v="medium"/>
    <n v="1945.43"/>
    <n v="333.18"/>
    <d v="2002-08-31T00:00:00"/>
  </r>
  <r>
    <n v="142"/>
    <n v="46"/>
    <x v="136"/>
    <d v="2017-12-25T00:00:00"/>
    <b v="0"/>
    <s v="Approved"/>
    <s v="Solex"/>
    <s v="Standard"/>
    <s v="low"/>
    <s v="medium"/>
    <n v="1289.8499999999999"/>
    <n v="74.510000000000005"/>
    <d v="2012-06-04T00:00:00"/>
  </r>
  <r>
    <n v="143"/>
    <n v="60"/>
    <x v="137"/>
    <d v="2017-01-26T00:00:00"/>
    <b v="1"/>
    <s v="Approved"/>
    <s v="Giant Bicycles"/>
    <s v="Standard"/>
    <s v="high"/>
    <s v="small"/>
    <n v="1977.36"/>
    <n v="1759.85"/>
    <d v="2012-05-18T00:00:00"/>
  </r>
  <r>
    <n v="144"/>
    <n v="92"/>
    <x v="138"/>
    <d v="2017-12-20T00:00:00"/>
    <b v="0"/>
    <s v="Approved"/>
    <s v="WeareA2B"/>
    <s v="Touring"/>
    <s v="medium"/>
    <s v="large"/>
    <n v="1890.39"/>
    <n v="260.14"/>
    <d v="1991-01-21T00:00:00"/>
  </r>
  <r>
    <n v="145"/>
    <n v="7"/>
    <x v="139"/>
    <d v="2017-06-07T00:00:00"/>
    <b v="1"/>
    <s v="Approved"/>
    <s v="Trek Bicycles"/>
    <s v="Road"/>
    <s v="low"/>
    <s v="medium"/>
    <n v="980.37"/>
    <n v="234.43"/>
    <d v="2005-12-07T00:00:00"/>
  </r>
  <r>
    <n v="146"/>
    <n v="41"/>
    <x v="140"/>
    <d v="2017-04-06T00:00:00"/>
    <b v="1"/>
    <s v="Approved"/>
    <s v="Solex"/>
    <s v="Road"/>
    <s v="medium"/>
    <s v="medium"/>
    <n v="416.98"/>
    <n v="312.74"/>
    <d v="1997-05-10T00:00:00"/>
  </r>
  <r>
    <n v="147"/>
    <n v="67"/>
    <x v="141"/>
    <d v="2017-04-25T00:00:00"/>
    <b v="1"/>
    <s v="Approved"/>
    <s v="Norco Bicycles"/>
    <s v="Road"/>
    <s v="medium"/>
    <s v="medium"/>
    <n v="544.04999999999995"/>
    <n v="376.84"/>
    <d v="2005-10-22T00:00:00"/>
  </r>
  <r>
    <n v="148"/>
    <n v="14"/>
    <x v="9"/>
    <d v="2017-01-13T00:00:00"/>
    <b v="0"/>
    <s v="Approved"/>
    <s v="Trek Bicycles"/>
    <s v="Standard"/>
    <s v="medium"/>
    <s v="small"/>
    <n v="1386.84"/>
    <n v="1234.29"/>
    <d v="2003-08-05T00:00:00"/>
  </r>
  <r>
    <n v="149"/>
    <n v="89"/>
    <x v="99"/>
    <d v="2017-03-21T00:00:00"/>
    <b v="0"/>
    <s v="Approved"/>
    <s v="WeareA2B"/>
    <s v="Touring"/>
    <s v="medium"/>
    <s v="large"/>
    <n v="1362.99"/>
    <n v="57.74"/>
    <d v="1993-04-20T00:00:00"/>
  </r>
  <r>
    <n v="150"/>
    <n v="9"/>
    <x v="142"/>
    <d v="2017-11-21T00:00:00"/>
    <b v="1"/>
    <s v="Approved"/>
    <s v="OHM Cycles"/>
    <s v="Road"/>
    <s v="medium"/>
    <s v="medium"/>
    <n v="742.54"/>
    <n v="667.4"/>
    <d v="1994-09-09T00:00:00"/>
  </r>
  <r>
    <n v="151"/>
    <n v="31"/>
    <x v="143"/>
    <d v="2017-11-11T00:00:00"/>
    <b v="0"/>
    <s v="Approved"/>
    <s v="Giant Bicycles"/>
    <s v="Standard"/>
    <s v="medium"/>
    <s v="medium"/>
    <n v="230.91"/>
    <n v="173.18"/>
    <d v="2003-03-18T00:00:00"/>
  </r>
  <r>
    <n v="152"/>
    <n v="92"/>
    <x v="144"/>
    <d v="2017-10-16T00:00:00"/>
    <b v="0"/>
    <s v="Approved"/>
    <s v="WeareA2B"/>
    <s v="Standard"/>
    <s v="medium"/>
    <s v="small"/>
    <n v="1415.01"/>
    <n v="1259.3599999999999"/>
    <d v="2000-11-03T00:00:00"/>
  </r>
  <r>
    <n v="153"/>
    <n v="37"/>
    <x v="145"/>
    <d v="2017-08-19T00:00:00"/>
    <b v="1"/>
    <s v="Approved"/>
    <s v="OHM Cycles"/>
    <s v="Standard"/>
    <s v="low"/>
    <s v="medium"/>
    <n v="1793.43"/>
    <n v="248.82"/>
    <d v="1999-07-20T00:00:00"/>
  </r>
  <r>
    <n v="154"/>
    <n v="3"/>
    <x v="146"/>
    <d v="2017-04-06T00:00:00"/>
    <b v="1"/>
    <s v="Approved"/>
    <s v="Trek Bicycles"/>
    <s v="Standard"/>
    <s v="medium"/>
    <s v="large"/>
    <n v="2091.4699999999998"/>
    <n v="388.92"/>
    <d v="2011-08-29T00:00:00"/>
  </r>
  <r>
    <n v="155"/>
    <n v="56"/>
    <x v="147"/>
    <d v="2017-11-04T00:00:00"/>
    <b v="1"/>
    <s v="Approved"/>
    <s v="Norco Bicycles"/>
    <s v="Mountain"/>
    <s v="low"/>
    <s v="small"/>
    <n v="688.63"/>
    <n v="612.88"/>
    <d v="2016-02-04T00:00:00"/>
  </r>
  <r>
    <n v="156"/>
    <n v="14"/>
    <x v="148"/>
    <d v="2017-08-22T00:00:00"/>
    <b v="1"/>
    <s v="Approved"/>
    <s v="Solex"/>
    <s v="Standard"/>
    <s v="high"/>
    <s v="large"/>
    <n v="1842.92"/>
    <n v="1105.75"/>
    <d v="2003-09-09T00:00:00"/>
  </r>
  <r>
    <n v="157"/>
    <n v="6"/>
    <x v="149"/>
    <d v="2017-09-15T00:00:00"/>
    <b v="1"/>
    <s v="Approved"/>
    <s v="Solex"/>
    <s v="Standard"/>
    <s v="high"/>
    <s v="medium"/>
    <n v="748.17"/>
    <n v="448.9"/>
    <d v="2015-04-11T00:00:00"/>
  </r>
  <r>
    <n v="158"/>
    <n v="50"/>
    <x v="150"/>
    <d v="2017-03-01T00:00:00"/>
    <b v="1"/>
    <s v="Approved"/>
    <s v="WeareA2B"/>
    <s v="Standard"/>
    <s v="medium"/>
    <s v="small"/>
    <n v="175.89"/>
    <n v="131.91999999999999"/>
    <d v="2009-04-12T00:00:00"/>
  </r>
  <r>
    <n v="159"/>
    <n v="10"/>
    <x v="151"/>
    <d v="2017-08-16T00:00:00"/>
    <b v="0"/>
    <s v="Approved"/>
    <s v="WeareA2B"/>
    <s v="Touring"/>
    <s v="medium"/>
    <s v="medium"/>
    <n v="1466.68"/>
    <n v="363.25"/>
    <d v="2013-03-12T00:00:00"/>
  </r>
  <r>
    <n v="161"/>
    <n v="69"/>
    <x v="152"/>
    <d v="2017-07-10T00:00:00"/>
    <b v="0"/>
    <s v="Approved"/>
    <s v="Giant Bicycles"/>
    <s v="Road"/>
    <s v="medium"/>
    <s v="medium"/>
    <n v="792.9"/>
    <n v="594.67999999999995"/>
    <d v="2015-04-11T00:00:00"/>
  </r>
  <r>
    <n v="162"/>
    <n v="78"/>
    <x v="153"/>
    <d v="2017-12-11T00:00:00"/>
    <b v="0"/>
    <s v="Approved"/>
    <s v="Giant Bicycles"/>
    <s v="Standard"/>
    <s v="medium"/>
    <s v="large"/>
    <n v="1765.3"/>
    <n v="709.48"/>
    <d v="2004-07-25T00:00:00"/>
  </r>
  <r>
    <n v="163"/>
    <n v="80"/>
    <x v="154"/>
    <d v="2017-05-20T00:00:00"/>
    <b v="1"/>
    <s v="Approved"/>
    <s v="OHM Cycles"/>
    <s v="Touring"/>
    <s v="low"/>
    <s v="medium"/>
    <n v="1073.07"/>
    <n v="933.84"/>
    <d v="2015-08-10T00:00:00"/>
  </r>
  <r>
    <n v="164"/>
    <n v="17"/>
    <x v="155"/>
    <d v="2017-07-30T00:00:00"/>
    <b v="0"/>
    <s v="Approved"/>
    <s v="Solex"/>
    <s v="Standard"/>
    <s v="high"/>
    <s v="medium"/>
    <n v="1024.6600000000001"/>
    <n v="614.79999999999995"/>
    <d v="1996-11-09T00:00:00"/>
  </r>
  <r>
    <n v="165"/>
    <n v="3"/>
    <x v="156"/>
    <d v="2017-10-25T00:00:00"/>
    <b v="1"/>
    <s v="Approved"/>
    <s v="Trek Bicycles"/>
    <s v="Standard"/>
    <s v="medium"/>
    <s v="large"/>
    <n v="2091.4699999999998"/>
    <n v="388.92"/>
    <d v="2005-08-09T00:00:00"/>
  </r>
  <r>
    <n v="166"/>
    <n v="78"/>
    <x v="9"/>
    <d v="2017-11-27T00:00:00"/>
    <b v="0"/>
    <s v="Approved"/>
    <s v="Giant Bicycles"/>
    <s v="Standard"/>
    <s v="medium"/>
    <s v="large"/>
    <n v="1765.3"/>
    <n v="709.48"/>
    <d v="2004-07-25T00:00:00"/>
  </r>
  <r>
    <n v="168"/>
    <n v="87"/>
    <x v="157"/>
    <d v="2017-02-02T00:00:00"/>
    <b v="0"/>
    <s v="Approved"/>
    <s v="Giant Bicycles"/>
    <s v="Standard"/>
    <s v="high"/>
    <s v="medium"/>
    <n v="1179"/>
    <n v="707.4"/>
    <d v="1997-08-25T00:00:00"/>
  </r>
  <r>
    <n v="169"/>
    <n v="97"/>
    <x v="158"/>
    <d v="2017-05-02T00:00:00"/>
    <b v="0"/>
    <s v="Approved"/>
    <s v="Solex"/>
    <s v="Standard"/>
    <s v="medium"/>
    <s v="large"/>
    <n v="202.62"/>
    <n v="151.96"/>
    <d v="2004-01-16T00:00:00"/>
  </r>
  <r>
    <n v="171"/>
    <n v="100"/>
    <x v="159"/>
    <d v="2017-10-22T00:00:00"/>
    <b v="0"/>
    <s v="Approved"/>
    <s v="Norco Bicycles"/>
    <s v="Road"/>
    <s v="medium"/>
    <s v="medium"/>
    <n v="1036.5899999999999"/>
    <n v="206.35"/>
    <d v="1991-05-06T00:00:00"/>
  </r>
  <r>
    <n v="172"/>
    <n v="55"/>
    <x v="160"/>
    <d v="2017-04-11T00:00:00"/>
    <b v="1"/>
    <s v="Approved"/>
    <s v="Trek Bicycles"/>
    <s v="Road"/>
    <s v="medium"/>
    <s v="large"/>
    <n v="1894.19"/>
    <n v="598.76"/>
    <d v="1991-01-21T00:00:00"/>
  </r>
  <r>
    <n v="173"/>
    <n v="100"/>
    <x v="161"/>
    <d v="2017-11-16T00:00:00"/>
    <b v="0"/>
    <s v="Approved"/>
    <s v="Norco Bicycles"/>
    <s v="Road"/>
    <s v="medium"/>
    <s v="medium"/>
    <n v="1036.5899999999999"/>
    <n v="206.35"/>
    <d v="1991-05-06T00:00:00"/>
  </r>
  <r>
    <n v="174"/>
    <n v="10"/>
    <x v="162"/>
    <d v="2017-12-17T00:00:00"/>
    <b v="0"/>
    <s v="Approved"/>
    <s v="WeareA2B"/>
    <s v="Touring"/>
    <s v="medium"/>
    <s v="medium"/>
    <n v="1466.68"/>
    <n v="363.25"/>
    <d v="1994-09-09T00:00:00"/>
  </r>
  <r>
    <n v="175"/>
    <n v="25"/>
    <x v="163"/>
    <d v="2017-12-23T00:00:00"/>
    <b v="0"/>
    <s v="Approved"/>
    <s v="Giant Bicycles"/>
    <s v="Road"/>
    <s v="medium"/>
    <s v="medium"/>
    <n v="1538.99"/>
    <n v="829.65"/>
    <d v="2016-11-22T00:00:00"/>
  </r>
  <r>
    <n v="176"/>
    <n v="74"/>
    <x v="105"/>
    <d v="2017-03-30T00:00:00"/>
    <b v="1"/>
    <s v="Approved"/>
    <s v="WeareA2B"/>
    <s v="Standard"/>
    <s v="medium"/>
    <s v="medium"/>
    <n v="1228.07"/>
    <n v="400.91"/>
    <d v="2003-09-09T00:00:00"/>
  </r>
  <r>
    <n v="177"/>
    <n v="90"/>
    <x v="164"/>
    <d v="2017-04-13T00:00:00"/>
    <b v="0"/>
    <s v="Approved"/>
    <s v="Norco Bicycles"/>
    <s v="Standard"/>
    <s v="low"/>
    <s v="medium"/>
    <n v="363.01"/>
    <n v="290.41000000000003"/>
    <d v="2005-05-10T00:00:00"/>
  </r>
  <r>
    <n v="178"/>
    <n v="56"/>
    <x v="165"/>
    <d v="2017-07-25T00:00:00"/>
    <b v="1"/>
    <s v="Approved"/>
    <s v="OHM Cycles"/>
    <s v="Standard"/>
    <s v="medium"/>
    <s v="medium"/>
    <n v="183.86"/>
    <n v="137.9"/>
    <d v="1997-10-04T00:00:00"/>
  </r>
  <r>
    <n v="179"/>
    <n v="62"/>
    <x v="166"/>
    <d v="2017-01-31T00:00:00"/>
    <b v="0"/>
    <s v="Approved"/>
    <s v="Solex"/>
    <s v="Standard"/>
    <s v="medium"/>
    <s v="medium"/>
    <n v="478.16"/>
    <n v="298.72000000000003"/>
    <d v="1993-06-23T00:00:00"/>
  </r>
  <r>
    <n v="180"/>
    <n v="20"/>
    <x v="167"/>
    <d v="2017-03-18T00:00:00"/>
    <b v="1"/>
    <s v="Approved"/>
    <s v="Trek Bicycles"/>
    <s v="Standard"/>
    <s v="medium"/>
    <s v="small"/>
    <n v="1775.81"/>
    <n v="1580.47"/>
    <d v="2010-05-05T00:00:00"/>
  </r>
  <r>
    <n v="181"/>
    <n v="17"/>
    <x v="168"/>
    <d v="2017-02-24T00:00:00"/>
    <b v="0"/>
    <s v="Approved"/>
    <s v="Solex"/>
    <s v="Standard"/>
    <s v="high"/>
    <s v="medium"/>
    <n v="1024.6600000000001"/>
    <n v="614.79999999999995"/>
    <d v="2011-05-07T00:00:00"/>
  </r>
  <r>
    <n v="182"/>
    <n v="16"/>
    <x v="169"/>
    <d v="2017-02-18T00:00:00"/>
    <b v="0"/>
    <s v="Approved"/>
    <s v="Norco Bicycles"/>
    <s v="Standard"/>
    <s v="high"/>
    <s v="small"/>
    <n v="1661.92"/>
    <n v="1479.11"/>
    <d v="2013-03-12T00:00:00"/>
  </r>
  <r>
    <n v="183"/>
    <n v="46"/>
    <x v="170"/>
    <d v="2017-01-07T00:00:00"/>
    <b v="0"/>
    <s v="Approved"/>
    <s v="Solex"/>
    <s v="Standard"/>
    <s v="low"/>
    <s v="medium"/>
    <n v="1289.8499999999999"/>
    <n v="74.510000000000005"/>
    <d v="2012-06-04T00:00:00"/>
  </r>
  <r>
    <n v="184"/>
    <n v="71"/>
    <x v="171"/>
    <d v="2017-07-05T00:00:00"/>
    <b v="1"/>
    <s v="Approved"/>
    <s v="Solex"/>
    <s v="Standard"/>
    <s v="high"/>
    <s v="large"/>
    <n v="1842.92"/>
    <n v="1105.75"/>
    <d v="1995-10-24T00:00:00"/>
  </r>
  <r>
    <n v="185"/>
    <n v="91"/>
    <x v="172"/>
    <d v="2017-11-19T00:00:00"/>
    <b v="0"/>
    <s v="Approved"/>
    <s v="WeareA2B"/>
    <s v="Standard"/>
    <s v="low"/>
    <s v="medium"/>
    <n v="642.30999999999995"/>
    <n v="513.85"/>
    <d v="2004-07-25T00:00:00"/>
  </r>
  <r>
    <n v="186"/>
    <n v="17"/>
    <x v="173"/>
    <d v="2017-11-08T00:00:00"/>
    <b v="1"/>
    <s v="Approved"/>
    <s v="Solex"/>
    <s v="Standard"/>
    <s v="high"/>
    <s v="medium"/>
    <n v="1024.6600000000001"/>
    <n v="614.79999999999995"/>
    <d v="1996-11-09T00:00:00"/>
  </r>
  <r>
    <n v="187"/>
    <n v="1"/>
    <x v="174"/>
    <d v="2017-07-24T00:00:00"/>
    <b v="1"/>
    <s v="Approved"/>
    <s v="Giant Bicycles"/>
    <s v="Touring"/>
    <s v="medium"/>
    <s v="large"/>
    <n v="1873.97"/>
    <n v="863.95"/>
    <d v="2003-09-09T00:00:00"/>
  </r>
  <r>
    <n v="188"/>
    <n v="3"/>
    <x v="175"/>
    <d v="2017-01-15T00:00:00"/>
    <b v="1"/>
    <s v="Approved"/>
    <s v="Trek Bicycles"/>
    <s v="Standard"/>
    <s v="medium"/>
    <s v="large"/>
    <n v="2091.4699999999998"/>
    <n v="388.92"/>
    <d v="2012-09-15T00:00:00"/>
  </r>
  <r>
    <n v="189"/>
    <n v="56"/>
    <x v="176"/>
    <d v="2017-01-12T00:00:00"/>
    <b v="1"/>
    <s v="Approved"/>
    <s v="OHM Cycles"/>
    <s v="Standard"/>
    <s v="medium"/>
    <s v="medium"/>
    <n v="183.86"/>
    <n v="137.9"/>
    <d v="1993-06-23T00:00:00"/>
  </r>
  <r>
    <n v="190"/>
    <n v="37"/>
    <x v="177"/>
    <d v="2017-11-27T00:00:00"/>
    <b v="1"/>
    <s v="Approved"/>
    <s v="OHM Cycles"/>
    <s v="Standard"/>
    <s v="low"/>
    <s v="medium"/>
    <n v="1793.43"/>
    <n v="248.82"/>
    <d v="2011-05-09T00:00:00"/>
  </r>
  <r>
    <n v="191"/>
    <n v="34"/>
    <x v="178"/>
    <d v="2017-06-30T00:00:00"/>
    <b v="1"/>
    <s v="Approved"/>
    <s v="Norco Bicycles"/>
    <s v="Road"/>
    <s v="high"/>
    <s v="large"/>
    <n v="774.53"/>
    <n v="464.72"/>
    <d v="2008-03-19T00:00:00"/>
  </r>
  <r>
    <n v="192"/>
    <n v="0"/>
    <x v="179"/>
    <d v="2017-07-15T00:00:00"/>
    <b v="1"/>
    <s v="Approved"/>
    <s v="Giant Bicycles"/>
    <s v="Standard"/>
    <s v="medium"/>
    <s v="medium"/>
    <n v="230.91"/>
    <n v="173.18"/>
    <d v="2006-11-10T00:00:00"/>
  </r>
  <r>
    <n v="193"/>
    <n v="12"/>
    <x v="180"/>
    <d v="2017-06-22T00:00:00"/>
    <b v="1"/>
    <s v="Approved"/>
    <s v="WeareA2B"/>
    <s v="Standard"/>
    <s v="medium"/>
    <s v="medium"/>
    <n v="1231.1500000000001"/>
    <n v="161.6"/>
    <d v="2009-03-08T00:00:00"/>
  </r>
  <r>
    <n v="194"/>
    <n v="25"/>
    <x v="181"/>
    <d v="2017-05-02T00:00:00"/>
    <b v="0"/>
    <s v="Approved"/>
    <s v="Giant Bicycles"/>
    <s v="Road"/>
    <s v="medium"/>
    <s v="medium"/>
    <n v="1538.99"/>
    <n v="829.65"/>
    <d v="2011-01-10T00:00:00"/>
  </r>
  <r>
    <n v="195"/>
    <n v="81"/>
    <x v="182"/>
    <d v="2017-12-27T00:00:00"/>
    <b v="0"/>
    <s v="Approved"/>
    <s v="Norco Bicycles"/>
    <s v="Standard"/>
    <s v="medium"/>
    <s v="small"/>
    <n v="586.45000000000005"/>
    <n v="521.94000000000005"/>
    <d v="1991-07-10T00:00:00"/>
  </r>
  <r>
    <n v="196"/>
    <n v="19"/>
    <x v="183"/>
    <d v="2017-12-21T00:00:00"/>
    <b v="1"/>
    <s v="Approved"/>
    <s v="OHM Cycles"/>
    <s v="Road"/>
    <s v="high"/>
    <s v="large"/>
    <n v="12.01"/>
    <n v="7.21"/>
    <d v="1999-06-23T00:00:00"/>
  </r>
  <r>
    <n v="197"/>
    <n v="45"/>
    <x v="184"/>
    <d v="2017-05-23T00:00:00"/>
    <b v="1"/>
    <s v="Approved"/>
    <s v="Solex"/>
    <s v="Standard"/>
    <s v="medium"/>
    <s v="medium"/>
    <n v="441.49"/>
    <n v="84.99"/>
    <d v="1993-04-12T00:00:00"/>
  </r>
  <r>
    <n v="198"/>
    <n v="74"/>
    <x v="185"/>
    <d v="2017-02-02T00:00:00"/>
    <b v="0"/>
    <s v="Approved"/>
    <s v="WeareA2B"/>
    <s v="Standard"/>
    <s v="medium"/>
    <s v="medium"/>
    <n v="1762.96"/>
    <n v="950.52"/>
    <d v="2014-07-28T00:00:00"/>
  </r>
  <r>
    <n v="199"/>
    <n v="33"/>
    <x v="186"/>
    <d v="2017-06-08T00:00:00"/>
    <b v="0"/>
    <s v="Approved"/>
    <s v="Giant Bicycles"/>
    <s v="Standard"/>
    <s v="medium"/>
    <s v="small"/>
    <n v="1311.44"/>
    <n v="1167.18"/>
    <d v="1992-10-11T00:00:00"/>
  </r>
  <r>
    <n v="200"/>
    <n v="57"/>
    <x v="187"/>
    <d v="2017-04-15T00:00:00"/>
    <b v="1"/>
    <s v="Approved"/>
    <s v="WeareA2B"/>
    <s v="Touring"/>
    <s v="medium"/>
    <s v="large"/>
    <n v="1890.39"/>
    <n v="260.14"/>
    <d v="1993-06-23T00:00:00"/>
  </r>
  <r>
    <n v="201"/>
    <n v="0"/>
    <x v="188"/>
    <d v="2017-09-05T00:00:00"/>
    <b v="1"/>
    <s v="Approved"/>
    <s v="Trek Bicycles"/>
    <s v="Road"/>
    <s v="medium"/>
    <s v="medium"/>
    <n v="533.51"/>
    <n v="400.13"/>
    <d v="2012-06-04T00:00:00"/>
  </r>
  <r>
    <n v="202"/>
    <n v="23"/>
    <x v="189"/>
    <d v="2017-02-26T00:00:00"/>
    <b v="1"/>
    <s v="Approved"/>
    <s v="Norco Bicycles"/>
    <s v="Mountain"/>
    <s v="low"/>
    <s v="small"/>
    <n v="688.63"/>
    <n v="612.88"/>
    <d v="2006-11-10T00:00:00"/>
  </r>
  <r>
    <n v="203"/>
    <n v="67"/>
    <x v="190"/>
    <d v="2017-07-29T00:00:00"/>
    <b v="0"/>
    <s v="Approved"/>
    <s v="Norco Bicycles"/>
    <s v="Road"/>
    <s v="medium"/>
    <s v="medium"/>
    <n v="544.04999999999995"/>
    <n v="376.84"/>
    <d v="2005-10-22T00:00:00"/>
  </r>
  <r>
    <n v="204"/>
    <n v="81"/>
    <x v="191"/>
    <d v="2017-07-03T00:00:00"/>
    <b v="1"/>
    <s v="Approved"/>
    <s v="Norco Bicycles"/>
    <s v="Standard"/>
    <s v="medium"/>
    <s v="small"/>
    <n v="586.45000000000005"/>
    <n v="521.94000000000005"/>
    <d v="1991-07-10T00:00:00"/>
  </r>
  <r>
    <n v="205"/>
    <n v="58"/>
    <x v="17"/>
    <d v="2017-05-27T00:00:00"/>
    <b v="1"/>
    <s v="Approved"/>
    <s v="OHM Cycles"/>
    <s v="Standard"/>
    <s v="medium"/>
    <s v="medium"/>
    <n v="912.52"/>
    <n v="141.4"/>
    <d v="2015-10-18T00:00:00"/>
  </r>
  <r>
    <n v="206"/>
    <n v="5"/>
    <x v="192"/>
    <d v="2017-05-05T00:00:00"/>
    <b v="0"/>
    <s v="Approved"/>
    <s v="Giant Bicycles"/>
    <s v="Standard"/>
    <s v="high"/>
    <s v="medium"/>
    <n v="1129.1300000000001"/>
    <n v="677.48"/>
    <d v="2005-08-09T00:00:00"/>
  </r>
  <r>
    <n v="207"/>
    <n v="94"/>
    <x v="193"/>
    <d v="2017-09-09T00:00:00"/>
    <b v="0"/>
    <s v="Approved"/>
    <s v="Giant Bicycles"/>
    <s v="Standard"/>
    <s v="medium"/>
    <s v="large"/>
    <n v="1635.3"/>
    <n v="993.66"/>
    <d v="2013-06-09T00:00:00"/>
  </r>
  <r>
    <n v="208"/>
    <n v="51"/>
    <x v="194"/>
    <d v="2017-05-21T00:00:00"/>
    <b v="0"/>
    <s v="Approved"/>
    <s v="OHM Cycles"/>
    <s v="Standard"/>
    <s v="high"/>
    <s v="medium"/>
    <n v="2005.66"/>
    <n v="1203.4000000000001"/>
    <d v="2012-04-10T00:00:00"/>
  </r>
  <r>
    <n v="209"/>
    <n v="59"/>
    <x v="195"/>
    <d v="2017-09-22T00:00:00"/>
    <b v="0"/>
    <s v="Approved"/>
    <s v="WeareA2B"/>
    <s v="Standard"/>
    <s v="medium"/>
    <s v="small"/>
    <n v="1415.01"/>
    <n v="1259.3599999999999"/>
    <d v="2003-01-05T00:00:00"/>
  </r>
  <r>
    <n v="210"/>
    <n v="63"/>
    <x v="35"/>
    <d v="2017-04-12T00:00:00"/>
    <b v="1"/>
    <s v="Approved"/>
    <s v="Solex"/>
    <s v="Standard"/>
    <s v="medium"/>
    <s v="medium"/>
    <n v="1483.2"/>
    <n v="99.59"/>
    <d v="1992-10-02T00:00:00"/>
  </r>
  <r>
    <n v="211"/>
    <n v="40"/>
    <x v="196"/>
    <d v="2017-05-07T00:00:00"/>
    <b v="1"/>
    <s v="Approved"/>
    <s v="OHM Cycles"/>
    <s v="Standard"/>
    <s v="high"/>
    <s v="medium"/>
    <n v="1458.17"/>
    <n v="874.9"/>
    <d v="2006-02-02T00:00:00"/>
  </r>
  <r>
    <n v="212"/>
    <n v="80"/>
    <x v="197"/>
    <d v="2017-01-13T00:00:00"/>
    <b v="0"/>
    <s v="Approved"/>
    <s v="Trek Bicycles"/>
    <s v="Standard"/>
    <s v="medium"/>
    <s v="large"/>
    <n v="1469.44"/>
    <n v="596.54999999999995"/>
    <d v="2005-10-22T00:00:00"/>
  </r>
  <r>
    <n v="213"/>
    <n v="82"/>
    <x v="198"/>
    <d v="2017-12-14T00:00:00"/>
    <b v="0"/>
    <s v="Approved"/>
    <s v="Norco Bicycles"/>
    <s v="Standard"/>
    <s v="high"/>
    <s v="medium"/>
    <n v="1148.6400000000001"/>
    <n v="689.18"/>
    <d v="2015-08-10T00:00:00"/>
  </r>
  <r>
    <n v="214"/>
    <n v="46"/>
    <x v="199"/>
    <d v="2017-03-22T00:00:00"/>
    <b v="1"/>
    <s v="Approved"/>
    <s v="Solex"/>
    <s v="Standard"/>
    <s v="low"/>
    <s v="medium"/>
    <n v="1289.8499999999999"/>
    <n v="74.510000000000005"/>
    <d v="2012-04-10T00:00:00"/>
  </r>
  <r>
    <n v="215"/>
    <n v="78"/>
    <x v="200"/>
    <d v="2017-09-30T00:00:00"/>
    <b v="0"/>
    <s v="Approved"/>
    <s v="Giant Bicycles"/>
    <s v="Standard"/>
    <s v="medium"/>
    <s v="large"/>
    <n v="1765.3"/>
    <n v="709.48"/>
    <d v="2015-08-10T00:00:00"/>
  </r>
  <r>
    <n v="216"/>
    <n v="72"/>
    <x v="201"/>
    <d v="2017-11-29T00:00:00"/>
    <b v="1"/>
    <s v="Approved"/>
    <s v="Norco Bicycles"/>
    <s v="Standard"/>
    <s v="medium"/>
    <s v="medium"/>
    <n v="360.4"/>
    <n v="270.3"/>
    <d v="2016-12-06T00:00:00"/>
  </r>
  <r>
    <n v="217"/>
    <n v="75"/>
    <x v="202"/>
    <d v="2017-06-09T00:00:00"/>
    <b v="0"/>
    <s v="Approved"/>
    <s v="Giant Bicycles"/>
    <s v="Touring"/>
    <s v="medium"/>
    <s v="large"/>
    <n v="1873.97"/>
    <n v="863.95"/>
    <d v="2004-07-25T00:00:00"/>
  </r>
  <r>
    <n v="218"/>
    <n v="40"/>
    <x v="203"/>
    <d v="2017-04-21T00:00:00"/>
    <b v="0"/>
    <s v="Approved"/>
    <s v="Trek Bicycles"/>
    <s v="Road"/>
    <s v="medium"/>
    <s v="large"/>
    <n v="1894.19"/>
    <n v="598.76"/>
    <d v="2003-07-21T00:00:00"/>
  </r>
  <r>
    <n v="219"/>
    <n v="2"/>
    <x v="70"/>
    <d v="2017-11-13T00:00:00"/>
    <b v="0"/>
    <s v="Approved"/>
    <s v="Giant Bicycles"/>
    <s v="Road"/>
    <s v="low"/>
    <s v="small"/>
    <n v="590.26"/>
    <n v="525.33000000000004"/>
    <d v="2010-11-05T00:00:00"/>
  </r>
  <r>
    <n v="220"/>
    <n v="10"/>
    <x v="204"/>
    <d v="2017-04-09T00:00:00"/>
    <b v="1"/>
    <s v="Approved"/>
    <s v="WeareA2B"/>
    <s v="Touring"/>
    <s v="medium"/>
    <s v="medium"/>
    <n v="1466.68"/>
    <n v="363.25"/>
    <d v="2013-03-12T00:00:00"/>
  </r>
  <r>
    <n v="221"/>
    <n v="35"/>
    <x v="205"/>
    <d v="2017-05-08T00:00:00"/>
    <b v="0"/>
    <s v="Approved"/>
    <s v="Giant Bicycles"/>
    <s v="Standard"/>
    <s v="medium"/>
    <s v="medium"/>
    <n v="1403.5"/>
    <n v="954.82"/>
    <d v="2016-11-14T00:00:00"/>
  </r>
  <r>
    <n v="222"/>
    <n v="8"/>
    <x v="206"/>
    <d v="2017-07-08T00:00:00"/>
    <b v="1"/>
    <s v="Approved"/>
    <s v="Solex"/>
    <s v="Road"/>
    <s v="medium"/>
    <s v="small"/>
    <n v="1703.52"/>
    <n v="1516.13"/>
    <d v="2011-04-16T00:00:00"/>
  </r>
  <r>
    <n v="223"/>
    <n v="2"/>
    <x v="207"/>
    <d v="2017-11-30T00:00:00"/>
    <b v="0"/>
    <s v="Approved"/>
    <s v="Giant Bicycles"/>
    <s v="Road"/>
    <s v="low"/>
    <s v="small"/>
    <n v="590.26"/>
    <n v="525.33000000000004"/>
    <d v="2010-11-05T00:00:00"/>
  </r>
  <r>
    <n v="224"/>
    <n v="69"/>
    <x v="208"/>
    <d v="2017-04-25T00:00:00"/>
    <b v="1"/>
    <s v="Approved"/>
    <s v="Giant Bicycles"/>
    <s v="Road"/>
    <s v="medium"/>
    <s v="medium"/>
    <n v="792.9"/>
    <n v="594.67999999999995"/>
    <d v="1992-10-02T00:00:00"/>
  </r>
  <r>
    <n v="225"/>
    <n v="54"/>
    <x v="209"/>
    <d v="2017-03-30T00:00:00"/>
    <b v="1"/>
    <s v="Approved"/>
    <s v="WeareA2B"/>
    <s v="Standard"/>
    <s v="medium"/>
    <s v="medium"/>
    <n v="1292.8399999999999"/>
    <n v="13.44"/>
    <d v="2009-04-12T00:00:00"/>
  </r>
  <r>
    <n v="226"/>
    <n v="8"/>
    <x v="210"/>
    <d v="2017-03-10T00:00:00"/>
    <b v="0"/>
    <s v="Approved"/>
    <s v="Solex"/>
    <s v="Road"/>
    <s v="medium"/>
    <s v="small"/>
    <n v="1703.52"/>
    <n v="1516.13"/>
    <d v="1993-04-20T00:00:00"/>
  </r>
  <r>
    <n v="227"/>
    <n v="86"/>
    <x v="211"/>
    <d v="2017-03-16T00:00:00"/>
    <b v="1"/>
    <s v="Approved"/>
    <s v="OHM Cycles"/>
    <s v="Standard"/>
    <s v="medium"/>
    <s v="medium"/>
    <n v="235.63"/>
    <n v="125.07"/>
    <d v="2005-05-10T00:00:00"/>
  </r>
  <r>
    <n v="228"/>
    <n v="13"/>
    <x v="101"/>
    <d v="2017-04-04T00:00:00"/>
    <b v="1"/>
    <s v="Approved"/>
    <s v="Solex"/>
    <s v="Standard"/>
    <s v="medium"/>
    <s v="medium"/>
    <n v="1163.8900000000001"/>
    <n v="589.27"/>
    <d v="2013-03-12T00:00:00"/>
  </r>
  <r>
    <n v="229"/>
    <n v="19"/>
    <x v="212"/>
    <d v="2017-03-13T00:00:00"/>
    <b v="1"/>
    <s v="Approved"/>
    <s v="Trek Bicycles"/>
    <s v="Mountain"/>
    <s v="low"/>
    <s v="medium"/>
    <n v="574.64"/>
    <n v="459.71"/>
    <d v="2011-08-29T00:00:00"/>
  </r>
  <r>
    <n v="230"/>
    <n v="86"/>
    <x v="213"/>
    <d v="2017-12-23T00:00:00"/>
    <b v="1"/>
    <s v="Approved"/>
    <s v="OHM Cycles"/>
    <s v="Standard"/>
    <s v="medium"/>
    <s v="medium"/>
    <n v="235.63"/>
    <n v="125.07"/>
    <d v="2013-06-09T00:00:00"/>
  </r>
  <r>
    <n v="231"/>
    <n v="46"/>
    <x v="214"/>
    <d v="2017-08-12T00:00:00"/>
    <b v="1"/>
    <s v="Approved"/>
    <s v="OHM Cycles"/>
    <s v="Standard"/>
    <s v="low"/>
    <s v="medium"/>
    <n v="1793.43"/>
    <n v="248.82"/>
    <d v="1999-07-20T00:00:00"/>
  </r>
  <r>
    <n v="232"/>
    <n v="30"/>
    <x v="19"/>
    <d v="2017-08-04T00:00:00"/>
    <b v="0"/>
    <s v="Approved"/>
    <s v="Solex"/>
    <s v="Standard"/>
    <s v="high"/>
    <s v="medium"/>
    <n v="748.17"/>
    <n v="448.9"/>
    <d v="1999-07-20T00:00:00"/>
  </r>
  <r>
    <n v="233"/>
    <n v="92"/>
    <x v="215"/>
    <d v="2017-09-01T00:00:00"/>
    <b v="0"/>
    <s v="Approved"/>
    <s v="WeareA2B"/>
    <s v="Touring"/>
    <s v="medium"/>
    <s v="large"/>
    <n v="1890.39"/>
    <n v="260.14"/>
    <d v="1991-01-21T00:00:00"/>
  </r>
  <r>
    <n v="234"/>
    <n v="71"/>
    <x v="216"/>
    <d v="2017-09-01T00:00:00"/>
    <b v="1"/>
    <s v="Approved"/>
    <s v="Solex"/>
    <s v="Standard"/>
    <s v="high"/>
    <s v="large"/>
    <n v="1842.92"/>
    <n v="1105.75"/>
    <d v="1995-10-24T00:00:00"/>
  </r>
  <r>
    <n v="235"/>
    <n v="77"/>
    <x v="217"/>
    <d v="2017-07-02T00:00:00"/>
    <b v="0"/>
    <s v="Approved"/>
    <s v="Norco Bicycles"/>
    <s v="Road"/>
    <s v="medium"/>
    <s v="large"/>
    <n v="1240.31"/>
    <n v="795.1"/>
    <d v="2011-01-10T00:00:00"/>
  </r>
  <r>
    <n v="236"/>
    <n v="7"/>
    <x v="218"/>
    <d v="2017-08-31T00:00:00"/>
    <b v="1"/>
    <s v="Approved"/>
    <s v="Giant Bicycles"/>
    <s v="Standard"/>
    <s v="medium"/>
    <s v="small"/>
    <n v="1311.44"/>
    <n v="1167.18"/>
    <d v="2003-03-18T00:00:00"/>
  </r>
  <r>
    <n v="237"/>
    <n v="23"/>
    <x v="219"/>
    <d v="2017-03-11T00:00:00"/>
    <b v="1"/>
    <s v="Approved"/>
    <s v="Norco Bicycles"/>
    <s v="Mountain"/>
    <s v="low"/>
    <s v="small"/>
    <n v="688.63"/>
    <n v="612.88"/>
    <d v="1993-10-02T00:00:00"/>
  </r>
  <r>
    <n v="238"/>
    <n v="12"/>
    <x v="220"/>
    <d v="2017-10-08T00:00:00"/>
    <b v="0"/>
    <s v="Approved"/>
    <s v="WeareA2B"/>
    <s v="Standard"/>
    <s v="medium"/>
    <s v="medium"/>
    <n v="1231.1500000000001"/>
    <n v="161.6"/>
    <d v="1994-09-09T00:00:00"/>
  </r>
  <r>
    <n v="239"/>
    <n v="61"/>
    <x v="221"/>
    <d v="2017-10-01T00:00:00"/>
    <b v="1"/>
    <s v="Approved"/>
    <s v="OHM Cycles"/>
    <s v="Standard"/>
    <s v="low"/>
    <s v="medium"/>
    <n v="71.16"/>
    <n v="56.93"/>
    <d v="2015-05-21T00:00:00"/>
  </r>
  <r>
    <n v="240"/>
    <n v="21"/>
    <x v="222"/>
    <d v="2017-11-23T00:00:00"/>
    <b v="0"/>
    <s v="Approved"/>
    <s v="Solex"/>
    <s v="Standard"/>
    <s v="medium"/>
    <s v="large"/>
    <n v="1071.23"/>
    <n v="380.74"/>
    <d v="1991-11-10T00:00:00"/>
  </r>
  <r>
    <n v="241"/>
    <n v="86"/>
    <x v="223"/>
    <d v="2017-03-27T00:00:00"/>
    <b v="1"/>
    <s v="Approved"/>
    <s v="OHM Cycles"/>
    <s v="Standard"/>
    <s v="medium"/>
    <s v="medium"/>
    <n v="235.63"/>
    <n v="125.07"/>
    <d v="2003-01-05T00:00:00"/>
  </r>
  <r>
    <n v="242"/>
    <n v="57"/>
    <x v="224"/>
    <d v="2017-12-04T00:00:00"/>
    <b v="0"/>
    <s v="Approved"/>
    <s v="WeareA2B"/>
    <s v="Touring"/>
    <s v="medium"/>
    <s v="large"/>
    <n v="1890.39"/>
    <n v="260.14"/>
    <d v="1998-12-17T00:00:00"/>
  </r>
  <r>
    <n v="243"/>
    <n v="63"/>
    <x v="225"/>
    <d v="2017-11-13T00:00:00"/>
    <b v="1"/>
    <s v="Approved"/>
    <s v="Solex"/>
    <s v="Standard"/>
    <s v="medium"/>
    <s v="medium"/>
    <n v="1483.2"/>
    <n v="99.59"/>
    <d v="1998-12-17T00:00:00"/>
  </r>
  <r>
    <n v="244"/>
    <n v="63"/>
    <x v="226"/>
    <d v="2017-12-20T00:00:00"/>
    <b v="1"/>
    <s v="Approved"/>
    <s v="WeareA2B"/>
    <s v="Standard"/>
    <s v="medium"/>
    <s v="medium"/>
    <n v="1992.93"/>
    <n v="762.63"/>
    <d v="1993-05-26T00:00:00"/>
  </r>
  <r>
    <n v="245"/>
    <n v="33"/>
    <x v="227"/>
    <d v="2017-09-22T00:00:00"/>
    <b v="1"/>
    <s v="Approved"/>
    <s v="Giant Bicycles"/>
    <s v="Standard"/>
    <s v="medium"/>
    <s v="small"/>
    <n v="1311.44"/>
    <n v="1167.18"/>
    <d v="2010-06-07T00:00:00"/>
  </r>
  <r>
    <n v="246"/>
    <n v="98"/>
    <x v="228"/>
    <d v="2017-01-22T00:00:00"/>
    <b v="0"/>
    <s v="Approved"/>
    <s v="OHM Cycles"/>
    <s v="Standard"/>
    <s v="medium"/>
    <s v="medium"/>
    <n v="795.34"/>
    <n v="101.58"/>
    <d v="2015-06-17T00:00:00"/>
  </r>
  <r>
    <n v="247"/>
    <n v="15"/>
    <x v="229"/>
    <d v="2017-01-29T00:00:00"/>
    <b v="1"/>
    <s v="Approved"/>
    <s v="Norco Bicycles"/>
    <s v="Standard"/>
    <s v="low"/>
    <s v="medium"/>
    <n v="958.74"/>
    <n v="748.9"/>
    <d v="2009-03-08T00:00:00"/>
  </r>
  <r>
    <n v="248"/>
    <n v="57"/>
    <x v="230"/>
    <d v="2017-07-21T00:00:00"/>
    <b v="0"/>
    <s v="Approved"/>
    <s v="WeareA2B"/>
    <s v="Touring"/>
    <s v="medium"/>
    <s v="large"/>
    <n v="1890.39"/>
    <n v="260.14"/>
    <d v="1993-06-23T00:00:00"/>
  </r>
  <r>
    <n v="249"/>
    <n v="61"/>
    <x v="231"/>
    <d v="2017-02-10T00:00:00"/>
    <b v="1"/>
    <s v="Approved"/>
    <s v="OHM Cycles"/>
    <s v="Standard"/>
    <s v="low"/>
    <s v="medium"/>
    <n v="71.16"/>
    <n v="56.93"/>
    <d v="2015-06-17T00:00:00"/>
  </r>
  <r>
    <n v="250"/>
    <n v="48"/>
    <x v="232"/>
    <d v="2017-11-25T00:00:00"/>
    <b v="0"/>
    <s v="Cancelled"/>
    <s v="WeareA2B"/>
    <s v="Standard"/>
    <s v="medium"/>
    <s v="medium"/>
    <n v="1762.96"/>
    <n v="950.52"/>
    <d v="1997-02-09T00:00:00"/>
  </r>
  <r>
    <n v="252"/>
    <n v="78"/>
    <x v="233"/>
    <d v="2017-12-03T00:00:00"/>
    <b v="0"/>
    <s v="Approved"/>
    <s v="Giant Bicycles"/>
    <s v="Standard"/>
    <s v="medium"/>
    <s v="large"/>
    <n v="1765.3"/>
    <n v="709.48"/>
    <d v="2013-09-16T00:00:00"/>
  </r>
  <r>
    <n v="253"/>
    <n v="2"/>
    <x v="234"/>
    <d v="2017-12-30T00:00:00"/>
    <b v="0"/>
    <s v="Approved"/>
    <s v="Giant Bicycles"/>
    <s v="Road"/>
    <s v="low"/>
    <s v="small"/>
    <n v="590.26"/>
    <n v="525.33000000000004"/>
    <d v="2010-11-05T00:00:00"/>
  </r>
  <r>
    <n v="254"/>
    <n v="67"/>
    <x v="235"/>
    <d v="2017-07-26T00:00:00"/>
    <b v="0"/>
    <s v="Approved"/>
    <s v="Solex"/>
    <s v="Standard"/>
    <s v="medium"/>
    <s v="large"/>
    <n v="1071.23"/>
    <n v="380.74"/>
    <d v="1999-06-23T00:00:00"/>
  </r>
  <r>
    <n v="255"/>
    <n v="67"/>
    <x v="236"/>
    <d v="2017-04-01T00:00:00"/>
    <b v="1"/>
    <s v="Cancelled"/>
    <s v="Norco Bicycles"/>
    <s v="Road"/>
    <s v="medium"/>
    <s v="medium"/>
    <n v="544.04999999999995"/>
    <n v="376.84"/>
    <d v="2005-10-22T00:00:00"/>
  </r>
  <r>
    <n v="256"/>
    <n v="13"/>
    <x v="237"/>
    <d v="2017-10-22T00:00:00"/>
    <b v="1"/>
    <s v="Approved"/>
    <s v="Solex"/>
    <s v="Standard"/>
    <s v="medium"/>
    <s v="medium"/>
    <n v="1577.53"/>
    <n v="826.51"/>
    <d v="2011-03-16T00:00:00"/>
  </r>
  <r>
    <n v="257"/>
    <n v="65"/>
    <x v="201"/>
    <d v="2017-03-22T00:00:00"/>
    <b v="0"/>
    <s v="Approved"/>
    <s v="WeareA2B"/>
    <s v="Standard"/>
    <s v="medium"/>
    <s v="medium"/>
    <n v="1807.45"/>
    <n v="778.69"/>
    <d v="2015-05-21T00:00:00"/>
  </r>
  <r>
    <n v="258"/>
    <n v="49"/>
    <x v="238"/>
    <d v="2017-06-15T00:00:00"/>
    <b v="1"/>
    <s v="Approved"/>
    <s v="Trek Bicycles"/>
    <s v="Road"/>
    <s v="medium"/>
    <s v="medium"/>
    <n v="533.51"/>
    <n v="400.13"/>
    <d v="2012-06-04T00:00:00"/>
  </r>
  <r>
    <n v="259"/>
    <n v="87"/>
    <x v="239"/>
    <d v="2017-07-06T00:00:00"/>
    <b v="1"/>
    <s v="Approved"/>
    <s v="Giant Bicycles"/>
    <s v="Standard"/>
    <s v="high"/>
    <s v="medium"/>
    <n v="1179"/>
    <n v="707.4"/>
    <d v="1997-08-25T00:00:00"/>
  </r>
  <r>
    <n v="260"/>
    <n v="31"/>
    <x v="229"/>
    <d v="2017-12-28T00:00:00"/>
    <b v="0"/>
    <s v="Approved"/>
    <s v="Giant Bicycles"/>
    <s v="Standard"/>
    <s v="medium"/>
    <s v="medium"/>
    <n v="230.91"/>
    <n v="173.18"/>
    <d v="2011-03-16T00:00:00"/>
  </r>
  <r>
    <n v="261"/>
    <n v="17"/>
    <x v="240"/>
    <d v="2017-05-09T00:00:00"/>
    <b v="0"/>
    <s v="Approved"/>
    <s v="Solex"/>
    <s v="Standard"/>
    <s v="high"/>
    <s v="medium"/>
    <n v="1024.6600000000001"/>
    <n v="614.79999999999995"/>
    <d v="2009-03-08T00:00:00"/>
  </r>
  <r>
    <n v="262"/>
    <n v="91"/>
    <x v="241"/>
    <d v="2017-01-18T00:00:00"/>
    <b v="0"/>
    <s v="Approved"/>
    <s v="Solex"/>
    <s v="Standard"/>
    <s v="medium"/>
    <s v="medium"/>
    <n v="100.35"/>
    <n v="75.260000000000005"/>
    <d v="1999-07-26T00:00:00"/>
  </r>
  <r>
    <n v="263"/>
    <n v="53"/>
    <x v="242"/>
    <d v="2017-10-22T00:00:00"/>
    <b v="1"/>
    <s v="Approved"/>
    <s v="OHM Cycles"/>
    <s v="Standard"/>
    <s v="medium"/>
    <s v="medium"/>
    <n v="795.34"/>
    <n v="101.58"/>
    <d v="2000-05-22T00:00:00"/>
  </r>
  <r>
    <n v="264"/>
    <n v="38"/>
    <x v="243"/>
    <d v="2017-01-30T00:00:00"/>
    <b v="0"/>
    <s v="Approved"/>
    <s v="Solex"/>
    <s v="Standard"/>
    <s v="medium"/>
    <s v="medium"/>
    <n v="1577.53"/>
    <n v="826.51"/>
    <d v="1993-07-20T00:00:00"/>
  </r>
  <r>
    <n v="265"/>
    <n v="20"/>
    <x v="244"/>
    <d v="2017-06-26T00:00:00"/>
    <b v="0"/>
    <s v="Approved"/>
    <s v="Trek Bicycles"/>
    <s v="Standard"/>
    <s v="medium"/>
    <s v="small"/>
    <n v="1775.81"/>
    <n v="1580.47"/>
    <d v="2010-05-05T00:00:00"/>
  </r>
  <r>
    <n v="266"/>
    <n v="44"/>
    <x v="245"/>
    <d v="2017-11-07T00:00:00"/>
    <b v="1"/>
    <s v="Approved"/>
    <s v="WeareA2B"/>
    <s v="Standard"/>
    <s v="medium"/>
    <s v="medium"/>
    <n v="1769.64"/>
    <n v="108.76"/>
    <d v="2011-05-09T00:00:00"/>
  </r>
  <r>
    <n v="267"/>
    <n v="69"/>
    <x v="246"/>
    <d v="2017-08-13T00:00:00"/>
    <b v="1"/>
    <s v="Approved"/>
    <s v="Giant Bicycles"/>
    <s v="Road"/>
    <s v="medium"/>
    <s v="medium"/>
    <n v="792.9"/>
    <n v="594.67999999999995"/>
    <d v="2014-10-10T00:00:00"/>
  </r>
  <r>
    <n v="268"/>
    <n v="68"/>
    <x v="247"/>
    <d v="2017-08-27T00:00:00"/>
    <b v="0"/>
    <s v="Approved"/>
    <s v="OHM Cycles"/>
    <s v="Standard"/>
    <s v="medium"/>
    <s v="medium"/>
    <n v="1636.9"/>
    <n v="44.71"/>
    <d v="2010-08-20T00:00:00"/>
  </r>
  <r>
    <n v="269"/>
    <n v="11"/>
    <x v="248"/>
    <d v="2017-01-25T00:00:00"/>
    <b v="1"/>
    <s v="Approved"/>
    <s v="Giant Bicycles"/>
    <s v="Standard"/>
    <s v="high"/>
    <s v="medium"/>
    <n v="1274.93"/>
    <n v="764.96"/>
    <d v="2013-03-12T00:00:00"/>
  </r>
  <r>
    <n v="270"/>
    <n v="2"/>
    <x v="249"/>
    <d v="2017-02-13T00:00:00"/>
    <b v="0"/>
    <s v="Approved"/>
    <s v="Solex"/>
    <s v="Standard"/>
    <s v="medium"/>
    <s v="medium"/>
    <n v="71.489999999999995"/>
    <n v="53.62"/>
    <d v="2005-08-09T00:00:00"/>
  </r>
  <r>
    <n v="271"/>
    <n v="27"/>
    <x v="250"/>
    <d v="2017-07-11T00:00:00"/>
    <b v="0"/>
    <s v="Approved"/>
    <s v="Trek Bicycles"/>
    <s v="Standard"/>
    <s v="medium"/>
    <s v="medium"/>
    <n v="499.53"/>
    <n v="388.72"/>
    <d v="1999-06-23T00:00:00"/>
  </r>
  <r>
    <n v="272"/>
    <n v="0"/>
    <x v="251"/>
    <d v="2017-04-30T00:00:00"/>
    <b v="1"/>
    <s v="Approved"/>
    <s v="Trek Bicycles"/>
    <s v="Standard"/>
    <s v="high"/>
    <s v="medium"/>
    <n v="358.39"/>
    <n v="215.03"/>
    <d v="2004-01-16T00:00:00"/>
  </r>
  <r>
    <n v="273"/>
    <n v="81"/>
    <x v="252"/>
    <d v="2017-05-19T00:00:00"/>
    <b v="0"/>
    <s v="Approved"/>
    <s v="Solex"/>
    <s v="Standard"/>
    <s v="medium"/>
    <s v="medium"/>
    <n v="1151.96"/>
    <n v="649.49"/>
    <d v="1997-02-09T00:00:00"/>
  </r>
  <r>
    <n v="274"/>
    <n v="6"/>
    <x v="253"/>
    <d v="2017-05-26T00:00:00"/>
    <b v="1"/>
    <s v="Approved"/>
    <s v="OHM Cycles"/>
    <s v="Standard"/>
    <s v="high"/>
    <s v="medium"/>
    <n v="227.88"/>
    <n v="136.72999999999999"/>
    <d v="2014-03-03T00:00:00"/>
  </r>
  <r>
    <n v="275"/>
    <n v="76"/>
    <x v="254"/>
    <d v="2017-02-03T00:00:00"/>
    <b v="1"/>
    <s v="Approved"/>
    <s v="WeareA2B"/>
    <s v="Standard"/>
    <s v="low"/>
    <s v="medium"/>
    <n v="642.30999999999995"/>
    <n v="513.85"/>
    <d v="2014-10-10T00:00:00"/>
  </r>
  <r>
    <n v="276"/>
    <n v="18"/>
    <x v="255"/>
    <d v="2017-04-28T00:00:00"/>
    <b v="0"/>
    <s v="Approved"/>
    <s v="Solex"/>
    <s v="Standard"/>
    <s v="medium"/>
    <s v="medium"/>
    <n v="575.27"/>
    <n v="431.45"/>
    <d v="1993-10-02T00:00:00"/>
  </r>
  <r>
    <n v="277"/>
    <n v="18"/>
    <x v="256"/>
    <d v="2017-03-23T00:00:00"/>
    <b v="0"/>
    <s v="Approved"/>
    <s v="Norco Bicycles"/>
    <s v="Standard"/>
    <s v="high"/>
    <s v="medium"/>
    <n v="1148.6400000000001"/>
    <n v="689.18"/>
    <d v="1998-12-16T00:00:00"/>
  </r>
  <r>
    <n v="278"/>
    <n v="9"/>
    <x v="257"/>
    <d v="2017-06-03T00:00:00"/>
    <b v="0"/>
    <s v="Approved"/>
    <s v="OHM Cycles"/>
    <s v="Road"/>
    <s v="medium"/>
    <s v="medium"/>
    <n v="742.54"/>
    <n v="667.4"/>
    <d v="1991-11-07T00:00:00"/>
  </r>
  <r>
    <n v="279"/>
    <n v="35"/>
    <x v="258"/>
    <d v="2017-04-25T00:00:00"/>
    <b v="0"/>
    <s v="Approved"/>
    <s v="Giant Bicycles"/>
    <s v="Standard"/>
    <s v="medium"/>
    <s v="medium"/>
    <n v="1403.5"/>
    <n v="954.82"/>
    <d v="2016-11-14T00:00:00"/>
  </r>
  <r>
    <n v="280"/>
    <n v="93"/>
    <x v="259"/>
    <d v="2017-04-08T00:00:00"/>
    <b v="0"/>
    <s v="Approved"/>
    <s v="WeareA2B"/>
    <s v="Standard"/>
    <s v="medium"/>
    <s v="medium"/>
    <n v="1065.03"/>
    <n v="230.09"/>
    <d v="2016-03-29T00:00:00"/>
  </r>
  <r>
    <n v="281"/>
    <n v="40"/>
    <x v="260"/>
    <d v="2017-02-18T00:00:00"/>
    <b v="0"/>
    <s v="Approved"/>
    <s v="OHM Cycles"/>
    <s v="Standard"/>
    <s v="high"/>
    <s v="medium"/>
    <n v="1458.17"/>
    <n v="874.9"/>
    <d v="2006-02-02T00:00:00"/>
  </r>
  <r>
    <n v="282"/>
    <n v="1"/>
    <x v="261"/>
    <d v="2017-05-04T00:00:00"/>
    <b v="0"/>
    <s v="Approved"/>
    <s v="Giant Bicycles"/>
    <s v="Standard"/>
    <s v="medium"/>
    <s v="medium"/>
    <n v="1403.5"/>
    <n v="954.82"/>
    <d v="2004-09-28T00:00:00"/>
  </r>
  <r>
    <n v="283"/>
    <n v="16"/>
    <x v="262"/>
    <d v="2017-03-29T00:00:00"/>
    <b v="0"/>
    <s v="Approved"/>
    <s v="Norco Bicycles"/>
    <s v="Standard"/>
    <s v="high"/>
    <s v="small"/>
    <n v="1661.92"/>
    <n v="1479.11"/>
    <d v="1994-09-09T00:00:00"/>
  </r>
  <r>
    <n v="284"/>
    <n v="44"/>
    <x v="263"/>
    <d v="2017-10-03T00:00:00"/>
    <b v="1"/>
    <s v="Approved"/>
    <s v="WeareA2B"/>
    <s v="Standard"/>
    <s v="medium"/>
    <s v="medium"/>
    <n v="1769.64"/>
    <n v="108.76"/>
    <d v="2012-06-04T00:00:00"/>
  </r>
  <r>
    <n v="285"/>
    <n v="48"/>
    <x v="239"/>
    <d v="2017-07-27T00:00:00"/>
    <b v="1"/>
    <s v="Approved"/>
    <s v="WeareA2B"/>
    <s v="Standard"/>
    <s v="medium"/>
    <s v="medium"/>
    <n v="1762.96"/>
    <n v="950.52"/>
    <d v="2014-07-28T00:00:00"/>
  </r>
  <r>
    <n v="286"/>
    <n v="56"/>
    <x v="264"/>
    <d v="2017-08-07T00:00:00"/>
    <b v="1"/>
    <s v="Approved"/>
    <s v="OHM Cycles"/>
    <s v="Standard"/>
    <s v="medium"/>
    <s v="medium"/>
    <n v="183.86"/>
    <n v="137.9"/>
    <d v="1993-07-20T00:00:00"/>
  </r>
  <r>
    <n v="287"/>
    <n v="36"/>
    <x v="265"/>
    <d v="2017-02-07T00:00:00"/>
    <b v="1"/>
    <s v="Approved"/>
    <s v="Solex"/>
    <s v="Standard"/>
    <s v="low"/>
    <s v="medium"/>
    <n v="1289.8499999999999"/>
    <n v="74.510000000000005"/>
    <d v="2012-06-04T00:00:00"/>
  </r>
  <r>
    <n v="288"/>
    <n v="36"/>
    <x v="266"/>
    <d v="2017-11-20T00:00:00"/>
    <b v="1"/>
    <s v="Approved"/>
    <s v="Solex"/>
    <s v="Standard"/>
    <s v="low"/>
    <s v="medium"/>
    <n v="945.04"/>
    <n v="507.58"/>
    <d v="2006-02-02T00:00:00"/>
  </r>
  <r>
    <n v="289"/>
    <n v="13"/>
    <x v="63"/>
    <d v="2017-02-23T00:00:00"/>
    <b v="0"/>
    <s v="Approved"/>
    <s v="Solex"/>
    <s v="Standard"/>
    <s v="medium"/>
    <s v="medium"/>
    <n v="1163.8900000000001"/>
    <n v="589.27"/>
    <d v="1994-09-09T00:00:00"/>
  </r>
  <r>
    <n v="290"/>
    <n v="55"/>
    <x v="267"/>
    <d v="2017-04-05T00:00:00"/>
    <b v="1"/>
    <s v="Approved"/>
    <s v="Trek Bicycles"/>
    <s v="Road"/>
    <s v="medium"/>
    <s v="large"/>
    <n v="1894.19"/>
    <n v="598.76"/>
    <d v="1993-07-20T00:00:00"/>
  </r>
  <r>
    <n v="291"/>
    <n v="38"/>
    <x v="268"/>
    <d v="2017-11-07T00:00:00"/>
    <b v="0"/>
    <s v="Approved"/>
    <s v="Solex"/>
    <s v="Standard"/>
    <s v="medium"/>
    <s v="medium"/>
    <n v="1577.53"/>
    <n v="826.51"/>
    <d v="2011-05-09T00:00:00"/>
  </r>
  <r>
    <n v="292"/>
    <n v="64"/>
    <x v="269"/>
    <d v="2017-10-28T00:00:00"/>
    <b v="0"/>
    <s v="Approved"/>
    <s v="Giant Bicycles"/>
    <s v="Standard"/>
    <s v="high"/>
    <s v="small"/>
    <n v="1977.36"/>
    <n v="1759.85"/>
    <d v="2015-06-17T00:00:00"/>
  </r>
  <r>
    <n v="293"/>
    <n v="0"/>
    <x v="270"/>
    <d v="2017-11-19T00:00:00"/>
    <b v="0"/>
    <s v="Approved"/>
    <s v="OHM Cycles"/>
    <s v="Standard"/>
    <s v="high"/>
    <s v="medium"/>
    <n v="227.88"/>
    <n v="136.72999999999999"/>
    <d v="2007-08-04T00:00:00"/>
  </r>
  <r>
    <n v="294"/>
    <n v="79"/>
    <x v="271"/>
    <d v="2017-08-25T00:00:00"/>
    <b v="1"/>
    <s v="Approved"/>
    <s v="Norco Bicycles"/>
    <s v="Standard"/>
    <s v="medium"/>
    <s v="medium"/>
    <n v="1555.58"/>
    <n v="818.01"/>
    <d v="2003-09-09T00:00:00"/>
  </r>
  <r>
    <n v="295"/>
    <n v="11"/>
    <x v="272"/>
    <d v="2017-01-20T00:00:00"/>
    <b v="1"/>
    <s v="Approved"/>
    <s v="Giant Bicycles"/>
    <s v="Standard"/>
    <s v="high"/>
    <s v="medium"/>
    <n v="1274.93"/>
    <n v="764.96"/>
    <d v="2007-08-04T00:00:00"/>
  </r>
  <r>
    <n v="296"/>
    <n v="91"/>
    <x v="273"/>
    <d v="2017-03-14T00:00:00"/>
    <b v="1"/>
    <s v="Approved"/>
    <s v="Solex"/>
    <s v="Standard"/>
    <s v="medium"/>
    <s v="medium"/>
    <n v="100.35"/>
    <n v="75.260000000000005"/>
    <d v="2003-09-10T00:00:00"/>
  </r>
  <r>
    <n v="297"/>
    <n v="18"/>
    <x v="274"/>
    <d v="2017-04-14T00:00:00"/>
    <b v="1"/>
    <s v="Approved"/>
    <s v="Solex"/>
    <s v="Standard"/>
    <s v="medium"/>
    <s v="medium"/>
    <n v="575.27"/>
    <n v="431.45"/>
    <d v="2013-03-12T00:00:00"/>
  </r>
  <r>
    <n v="298"/>
    <n v="17"/>
    <x v="275"/>
    <d v="2017-11-20T00:00:00"/>
    <b v="1"/>
    <s v="Approved"/>
    <s v="Solex"/>
    <s v="Standard"/>
    <s v="high"/>
    <s v="medium"/>
    <n v="1024.6600000000001"/>
    <n v="614.79999999999995"/>
    <d v="1996-11-09T00:00:00"/>
  </r>
  <r>
    <n v="299"/>
    <n v="13"/>
    <x v="276"/>
    <d v="2017-05-24T00:00:00"/>
    <b v="0"/>
    <s v="Approved"/>
    <s v="Solex"/>
    <s v="Standard"/>
    <s v="medium"/>
    <s v="medium"/>
    <n v="1163.8900000000001"/>
    <n v="589.27"/>
    <d v="2016-07-09T00:00:00"/>
  </r>
  <r>
    <n v="300"/>
    <n v="4"/>
    <x v="277"/>
    <d v="2017-03-25T00:00:00"/>
    <b v="1"/>
    <s v="Approved"/>
    <s v="Giant Bicycles"/>
    <s v="Standard"/>
    <s v="high"/>
    <s v="medium"/>
    <n v="1129.1300000000001"/>
    <n v="677.48"/>
    <d v="2004-08-17T00:00:00"/>
  </r>
  <r>
    <n v="302"/>
    <n v="42"/>
    <x v="16"/>
    <d v="2017-03-17T00:00:00"/>
    <b v="1"/>
    <s v="Approved"/>
    <s v="OHM Cycles"/>
    <s v="Road"/>
    <s v="medium"/>
    <s v="small"/>
    <n v="1810"/>
    <n v="1610.9"/>
    <d v="1999-12-04T00:00:00"/>
  </r>
  <r>
    <n v="303"/>
    <n v="48"/>
    <x v="278"/>
    <d v="2017-11-18T00:00:00"/>
    <b v="0"/>
    <s v="Approved"/>
    <s v="WeareA2B"/>
    <s v="Standard"/>
    <s v="medium"/>
    <s v="medium"/>
    <n v="1762.96"/>
    <n v="950.52"/>
    <d v="2014-07-28T00:00:00"/>
  </r>
  <r>
    <n v="304"/>
    <n v="12"/>
    <x v="279"/>
    <d v="2017-04-07T00:00:00"/>
    <b v="0"/>
    <s v="Approved"/>
    <s v="WeareA2B"/>
    <s v="Standard"/>
    <s v="medium"/>
    <s v="medium"/>
    <n v="1231.1500000000001"/>
    <n v="161.6"/>
    <d v="2016-07-09T00:00:00"/>
  </r>
  <r>
    <n v="305"/>
    <n v="77"/>
    <x v="280"/>
    <d v="2017-01-04T00:00:00"/>
    <b v="0"/>
    <s v="Approved"/>
    <s v="Norco Bicycles"/>
    <s v="Road"/>
    <s v="medium"/>
    <s v="large"/>
    <n v="1240.31"/>
    <n v="795.1"/>
    <d v="2011-01-10T00:00:00"/>
  </r>
  <r>
    <n v="306"/>
    <n v="25"/>
    <x v="281"/>
    <d v="2017-12-13T00:00:00"/>
    <b v="0"/>
    <s v="Approved"/>
    <s v="OHM Cycles"/>
    <s v="Standard"/>
    <s v="high"/>
    <s v="medium"/>
    <n v="2005.66"/>
    <n v="1203.4000000000001"/>
    <d v="2015-10-18T00:00:00"/>
  </r>
  <r>
    <n v="307"/>
    <n v="35"/>
    <x v="282"/>
    <d v="2017-04-20T00:00:00"/>
    <b v="0"/>
    <s v="Approved"/>
    <s v="Giant Bicycles"/>
    <s v="Standard"/>
    <s v="medium"/>
    <s v="medium"/>
    <n v="1403.5"/>
    <n v="954.82"/>
    <d v="2016-11-14T00:00:00"/>
  </r>
  <r>
    <n v="308"/>
    <n v="7"/>
    <x v="283"/>
    <d v="2017-07-21T00:00:00"/>
    <b v="0"/>
    <s v="Approved"/>
    <s v="Trek Bicycles"/>
    <s v="Road"/>
    <s v="low"/>
    <s v="medium"/>
    <n v="980.37"/>
    <n v="234.43"/>
    <d v="2004-09-28T00:00:00"/>
  </r>
  <r>
    <n v="309"/>
    <n v="68"/>
    <x v="284"/>
    <d v="2017-11-27T00:00:00"/>
    <b v="0"/>
    <s v="Approved"/>
    <s v="OHM Cycles"/>
    <s v="Standard"/>
    <s v="medium"/>
    <s v="medium"/>
    <n v="1636.9"/>
    <n v="44.71"/>
    <d v="2010-08-20T00:00:00"/>
  </r>
  <r>
    <n v="310"/>
    <n v="75"/>
    <x v="285"/>
    <d v="2017-10-21T00:00:00"/>
    <b v="0"/>
    <s v="Approved"/>
    <s v="Giant Bicycles"/>
    <s v="Touring"/>
    <s v="medium"/>
    <s v="large"/>
    <n v="1873.97"/>
    <n v="863.95"/>
    <d v="2004-07-25T00:00:00"/>
  </r>
  <r>
    <n v="311"/>
    <n v="77"/>
    <x v="286"/>
    <d v="2017-03-07T00:00:00"/>
    <b v="0"/>
    <s v="Approved"/>
    <s v="WeareA2B"/>
    <s v="Standard"/>
    <s v="medium"/>
    <s v="medium"/>
    <n v="1769.64"/>
    <n v="108.76"/>
    <d v="2011-05-09T00:00:00"/>
  </r>
  <r>
    <n v="312"/>
    <n v="1"/>
    <x v="287"/>
    <d v="2017-12-04T00:00:00"/>
    <b v="0"/>
    <s v="Approved"/>
    <s v="Giant Bicycles"/>
    <s v="Standard"/>
    <s v="medium"/>
    <s v="medium"/>
    <n v="1403.5"/>
    <n v="954.82"/>
    <d v="2016-11-14T00:00:00"/>
  </r>
  <r>
    <n v="313"/>
    <n v="81"/>
    <x v="288"/>
    <d v="2017-01-25T00:00:00"/>
    <b v="0"/>
    <s v="Approved"/>
    <s v="Solex"/>
    <s v="Standard"/>
    <s v="medium"/>
    <s v="medium"/>
    <n v="1151.96"/>
    <n v="649.49"/>
    <d v="1999-12-04T00:00:00"/>
  </r>
  <r>
    <n v="314"/>
    <n v="6"/>
    <x v="289"/>
    <d v="2017-08-20T00:00:00"/>
    <b v="1"/>
    <s v="Approved"/>
    <s v="OHM Cycles"/>
    <s v="Standard"/>
    <s v="high"/>
    <s v="medium"/>
    <n v="227.88"/>
    <n v="136.72999999999999"/>
    <d v="2007-08-04T00:00:00"/>
  </r>
  <r>
    <n v="315"/>
    <n v="40"/>
    <x v="290"/>
    <d v="2017-12-18T00:00:00"/>
    <b v="1"/>
    <s v="Approved"/>
    <s v="Trek Bicycles"/>
    <s v="Road"/>
    <s v="medium"/>
    <s v="large"/>
    <n v="1894.19"/>
    <n v="598.76"/>
    <d v="2003-07-21T00:00:00"/>
  </r>
  <r>
    <n v="316"/>
    <n v="62"/>
    <x v="291"/>
    <d v="2017-08-01T00:00:00"/>
    <b v="0"/>
    <s v="Approved"/>
    <s v="Solex"/>
    <s v="Standard"/>
    <s v="medium"/>
    <s v="medium"/>
    <n v="478.16"/>
    <n v="298.72000000000003"/>
    <d v="2015-04-11T00:00:00"/>
  </r>
  <r>
    <n v="317"/>
    <n v="90"/>
    <x v="292"/>
    <d v="2017-06-19T00:00:00"/>
    <b v="1"/>
    <s v="Approved"/>
    <s v="Norco Bicycles"/>
    <s v="Standard"/>
    <s v="low"/>
    <s v="medium"/>
    <n v="363.01"/>
    <n v="290.41000000000003"/>
    <d v="1999-07-26T00:00:00"/>
  </r>
  <r>
    <n v="318"/>
    <n v="32"/>
    <x v="293"/>
    <d v="2017-05-31T00:00:00"/>
    <b v="1"/>
    <s v="Approved"/>
    <s v="Giant Bicycles"/>
    <s v="Standard"/>
    <s v="medium"/>
    <s v="medium"/>
    <n v="642.70000000000005"/>
    <n v="211.37"/>
    <d v="1992-10-11T00:00:00"/>
  </r>
  <r>
    <n v="319"/>
    <n v="65"/>
    <x v="294"/>
    <d v="2017-10-09T00:00:00"/>
    <b v="1"/>
    <s v="Approved"/>
    <s v="WeareA2B"/>
    <s v="Standard"/>
    <s v="medium"/>
    <s v="medium"/>
    <n v="1807.45"/>
    <n v="778.69"/>
    <d v="2002-08-31T00:00:00"/>
  </r>
  <r>
    <n v="320"/>
    <n v="15"/>
    <x v="295"/>
    <d v="2017-06-20T00:00:00"/>
    <b v="1"/>
    <s v="Approved"/>
    <s v="Norco Bicycles"/>
    <s v="Standard"/>
    <s v="low"/>
    <s v="medium"/>
    <n v="958.74"/>
    <n v="748.9"/>
    <d v="2005-12-07T00:00:00"/>
  </r>
  <r>
    <n v="321"/>
    <n v="36"/>
    <x v="296"/>
    <d v="2017-01-23T00:00:00"/>
    <b v="0"/>
    <s v="Approved"/>
    <s v="Solex"/>
    <s v="Standard"/>
    <s v="low"/>
    <s v="medium"/>
    <n v="945.04"/>
    <n v="507.58"/>
    <d v="2008-03-19T00:00:00"/>
  </r>
  <r>
    <n v="322"/>
    <n v="12"/>
    <x v="297"/>
    <d v="2017-04-19T00:00:00"/>
    <b v="0"/>
    <s v="Approved"/>
    <s v="WeareA2B"/>
    <s v="Standard"/>
    <s v="medium"/>
    <s v="medium"/>
    <n v="1231.1500000000001"/>
    <n v="161.6"/>
    <d v="2004-08-17T00:00:00"/>
  </r>
  <r>
    <n v="323"/>
    <n v="67"/>
    <x v="298"/>
    <d v="2017-11-08T00:00:00"/>
    <b v="1"/>
    <s v="Approved"/>
    <s v="Norco Bicycles"/>
    <s v="Road"/>
    <s v="medium"/>
    <s v="medium"/>
    <n v="544.04999999999995"/>
    <n v="376.84"/>
    <d v="2005-10-22T00:00:00"/>
  </r>
  <r>
    <n v="324"/>
    <n v="87"/>
    <x v="299"/>
    <d v="2017-10-11T00:00:00"/>
    <b v="0"/>
    <s v="Approved"/>
    <s v="OHM Cycles"/>
    <s v="Standard"/>
    <s v="medium"/>
    <s v="medium"/>
    <n v="1636.9"/>
    <n v="44.71"/>
    <d v="2010-08-20T00:00:00"/>
  </r>
  <r>
    <n v="325"/>
    <n v="62"/>
    <x v="300"/>
    <d v="2017-11-14T00:00:00"/>
    <b v="1"/>
    <s v="Approved"/>
    <s v="Solex"/>
    <s v="Standard"/>
    <s v="medium"/>
    <s v="medium"/>
    <n v="478.16"/>
    <n v="298.72000000000003"/>
    <d v="1992-10-02T00:00:00"/>
  </r>
  <r>
    <n v="326"/>
    <n v="55"/>
    <x v="301"/>
    <d v="2017-01-20T00:00:00"/>
    <b v="0"/>
    <s v="Approved"/>
    <s v="Trek Bicycles"/>
    <s v="Road"/>
    <s v="medium"/>
    <s v="large"/>
    <n v="1894.19"/>
    <n v="598.76"/>
    <d v="1993-06-23T00:00:00"/>
  </r>
  <r>
    <n v="327"/>
    <n v="1"/>
    <x v="302"/>
    <d v="2017-05-09T00:00:00"/>
    <b v="1"/>
    <s v="Approved"/>
    <s v="Giant Bicycles"/>
    <s v="Standard"/>
    <s v="medium"/>
    <s v="medium"/>
    <n v="1403.5"/>
    <n v="954.82"/>
    <d v="2016-11-14T00:00:00"/>
  </r>
  <r>
    <n v="328"/>
    <n v="98"/>
    <x v="303"/>
    <d v="2017-10-17T00:00:00"/>
    <b v="1"/>
    <s v="Approved"/>
    <s v="Trek Bicycles"/>
    <s v="Standard"/>
    <s v="high"/>
    <s v="medium"/>
    <n v="358.39"/>
    <n v="215.03"/>
    <d v="1991-05-06T00:00:00"/>
  </r>
  <r>
    <n v="329"/>
    <n v="79"/>
    <x v="304"/>
    <d v="2017-08-11T00:00:00"/>
    <b v="1"/>
    <s v="Approved"/>
    <s v="Norco Bicycles"/>
    <s v="Standard"/>
    <s v="medium"/>
    <s v="medium"/>
    <n v="1555.58"/>
    <n v="818.01"/>
    <d v="2003-09-09T00:00:00"/>
  </r>
  <r>
    <n v="330"/>
    <n v="1"/>
    <x v="305"/>
    <d v="2017-11-15T00:00:00"/>
    <b v="0"/>
    <s v="Approved"/>
    <s v="Giant Bicycles"/>
    <s v="Standard"/>
    <s v="medium"/>
    <s v="medium"/>
    <n v="1403.5"/>
    <n v="954.82"/>
    <d v="2012-09-15T00:00:00"/>
  </r>
  <r>
    <n v="331"/>
    <n v="61"/>
    <x v="306"/>
    <d v="2017-05-23T00:00:00"/>
    <b v="0"/>
    <s v="Approved"/>
    <s v="Norco Bicycles"/>
    <s v="Standard"/>
    <s v="medium"/>
    <s v="small"/>
    <n v="586.45000000000005"/>
    <n v="521.94000000000005"/>
    <d v="1991-07-10T00:00:00"/>
  </r>
  <r>
    <n v="332"/>
    <n v="71"/>
    <x v="307"/>
    <d v="2017-08-02T00:00:00"/>
    <b v="1"/>
    <s v="Approved"/>
    <s v="Solex"/>
    <s v="Standard"/>
    <s v="high"/>
    <s v="large"/>
    <n v="1842.92"/>
    <n v="1105.75"/>
    <d v="2006-05-22T00:00:00"/>
  </r>
  <r>
    <n v="333"/>
    <n v="58"/>
    <x v="308"/>
    <d v="2017-12-16T00:00:00"/>
    <b v="1"/>
    <s v="Approved"/>
    <s v="OHM Cycles"/>
    <s v="Road"/>
    <s v="medium"/>
    <s v="medium"/>
    <n v="1280.28"/>
    <n v="829.51"/>
    <d v="2001-11-25T00:00:00"/>
  </r>
  <r>
    <n v="334"/>
    <n v="86"/>
    <x v="309"/>
    <d v="2017-02-21T00:00:00"/>
    <b v="0"/>
    <s v="Approved"/>
    <s v="Norco Bicycles"/>
    <s v="Road"/>
    <s v="high"/>
    <s v="large"/>
    <n v="774.53"/>
    <n v="464.72"/>
    <d v="1999-07-20T00:00:00"/>
  </r>
  <r>
    <n v="335"/>
    <n v="95"/>
    <x v="48"/>
    <d v="2017-11-01T00:00:00"/>
    <b v="0"/>
    <s v="Approved"/>
    <s v="Giant Bicycles"/>
    <s v="Standard"/>
    <s v="medium"/>
    <s v="large"/>
    <n v="569.55999999999995"/>
    <n v="528.42999999999995"/>
    <d v="2003-09-10T00:00:00"/>
  </r>
  <r>
    <n v="336"/>
    <n v="55"/>
    <x v="310"/>
    <d v="2017-10-05T00:00:00"/>
    <b v="1"/>
    <s v="Approved"/>
    <s v="Trek Bicycles"/>
    <s v="Road"/>
    <s v="medium"/>
    <s v="large"/>
    <n v="1894.19"/>
    <n v="598.76"/>
    <d v="2003-07-21T00:00:00"/>
  </r>
  <r>
    <n v="338"/>
    <n v="32"/>
    <x v="311"/>
    <d v="2017-01-02T00:00:00"/>
    <b v="1"/>
    <s v="Approved"/>
    <s v="Giant Bicycles"/>
    <s v="Standard"/>
    <s v="medium"/>
    <s v="medium"/>
    <n v="642.70000000000005"/>
    <n v="211.37"/>
    <d v="2003-03-18T00:00:00"/>
  </r>
  <r>
    <n v="339"/>
    <n v="65"/>
    <x v="312"/>
    <d v="2017-12-04T00:00:00"/>
    <b v="1"/>
    <s v="Approved"/>
    <s v="WeareA2B"/>
    <s v="Standard"/>
    <s v="medium"/>
    <s v="medium"/>
    <n v="1807.45"/>
    <n v="778.69"/>
    <d v="2002-08-31T00:00:00"/>
  </r>
  <r>
    <n v="340"/>
    <n v="49"/>
    <x v="313"/>
    <d v="2017-12-16T00:00:00"/>
    <b v="0"/>
    <s v="Approved"/>
    <s v="Trek Bicycles"/>
    <s v="Road"/>
    <s v="medium"/>
    <s v="medium"/>
    <n v="533.51"/>
    <n v="400.13"/>
    <d v="2012-06-04T00:00:00"/>
  </r>
  <r>
    <n v="341"/>
    <n v="1"/>
    <x v="314"/>
    <d v="2017-08-27T00:00:00"/>
    <b v="0"/>
    <s v="Approved"/>
    <s v="Giant Bicycles"/>
    <s v="Standard"/>
    <s v="medium"/>
    <s v="medium"/>
    <n v="1403.5"/>
    <n v="954.82"/>
    <d v="2005-08-09T00:00:00"/>
  </r>
  <r>
    <n v="342"/>
    <n v="24"/>
    <x v="315"/>
    <d v="2017-03-14T00:00:00"/>
    <b v="0"/>
    <s v="Approved"/>
    <s v="Solex"/>
    <s v="Road"/>
    <s v="medium"/>
    <s v="large"/>
    <n v="1777.8"/>
    <n v="820.78"/>
    <d v="2011-05-07T00:00:00"/>
  </r>
  <r>
    <n v="344"/>
    <n v="7"/>
    <x v="316"/>
    <d v="2017-07-09T00:00:00"/>
    <b v="0"/>
    <s v="Approved"/>
    <s v="Giant Bicycles"/>
    <s v="Standard"/>
    <s v="medium"/>
    <s v="small"/>
    <n v="1311.44"/>
    <n v="1167.18"/>
    <d v="1992-10-11T00:00:00"/>
  </r>
  <r>
    <n v="345"/>
    <n v="84"/>
    <x v="179"/>
    <d v="2017-03-21T00:00:00"/>
    <b v="0"/>
    <s v="Approved"/>
    <s v="Giant Bicycles"/>
    <s v="Road"/>
    <s v="medium"/>
    <s v="medium"/>
    <n v="792.9"/>
    <n v="594.67999999999995"/>
    <d v="1992-10-02T00:00:00"/>
  </r>
  <r>
    <n v="346"/>
    <n v="48"/>
    <x v="317"/>
    <d v="2017-07-19T00:00:00"/>
    <b v="0"/>
    <s v="Approved"/>
    <s v="WeareA2B"/>
    <s v="Standard"/>
    <s v="medium"/>
    <s v="medium"/>
    <n v="1762.96"/>
    <n v="950.52"/>
    <d v="2014-07-28T00:00:00"/>
  </r>
  <r>
    <n v="347"/>
    <n v="16"/>
    <x v="238"/>
    <d v="2017-04-12T00:00:00"/>
    <b v="1"/>
    <s v="Approved"/>
    <s v="Norco Bicycles"/>
    <s v="Standard"/>
    <s v="high"/>
    <s v="small"/>
    <n v="1661.92"/>
    <n v="1479.11"/>
    <d v="1994-09-09T00:00:00"/>
  </r>
  <r>
    <n v="348"/>
    <n v="40"/>
    <x v="318"/>
    <d v="2017-08-11T00:00:00"/>
    <b v="0"/>
    <s v="Approved"/>
    <s v="OHM Cycles"/>
    <s v="Standard"/>
    <s v="high"/>
    <s v="medium"/>
    <n v="1458.17"/>
    <n v="874.9"/>
    <d v="2006-02-02T00:00:00"/>
  </r>
  <r>
    <n v="349"/>
    <n v="100"/>
    <x v="319"/>
    <d v="2017-10-20T00:00:00"/>
    <b v="1"/>
    <s v="Approved"/>
    <s v="Norco Bicycles"/>
    <s v="Road"/>
    <s v="medium"/>
    <s v="medium"/>
    <n v="1036.5899999999999"/>
    <n v="206.35"/>
    <d v="1991-05-06T00:00:00"/>
  </r>
  <r>
    <n v="350"/>
    <n v="27"/>
    <x v="320"/>
    <d v="2017-10-26T00:00:00"/>
    <b v="1"/>
    <s v="Approved"/>
    <s v="Trek Bicycles"/>
    <s v="Standard"/>
    <s v="medium"/>
    <s v="medium"/>
    <n v="499.53"/>
    <n v="388.72"/>
    <d v="1999-06-23T00:00:00"/>
  </r>
  <r>
    <n v="351"/>
    <n v="59"/>
    <x v="20"/>
    <d v="2017-06-15T00:00:00"/>
    <b v="0"/>
    <s v="Approved"/>
    <s v="Solex"/>
    <s v="Standard"/>
    <s v="medium"/>
    <s v="large"/>
    <n v="1061.56"/>
    <n v="733.58"/>
    <d v="1993-07-20T00:00:00"/>
  </r>
  <r>
    <n v="352"/>
    <n v="34"/>
    <x v="321"/>
    <d v="2017-06-19T00:00:00"/>
    <b v="0"/>
    <s v="Approved"/>
    <s v="Norco Bicycles"/>
    <s v="Road"/>
    <s v="high"/>
    <s v="large"/>
    <n v="774.53"/>
    <n v="464.72"/>
    <d v="1995-12-19T00:00:00"/>
  </r>
  <r>
    <n v="353"/>
    <n v="18"/>
    <x v="322"/>
    <d v="2017-04-20T00:00:00"/>
    <b v="1"/>
    <s v="Approved"/>
    <s v="Norco Bicycles"/>
    <s v="Standard"/>
    <s v="high"/>
    <s v="medium"/>
    <n v="1148.6400000000001"/>
    <n v="689.18"/>
    <d v="2015-08-10T00:00:00"/>
  </r>
  <r>
    <n v="354"/>
    <n v="83"/>
    <x v="323"/>
    <d v="2017-11-14T00:00:00"/>
    <b v="0"/>
    <s v="Approved"/>
    <s v="Solex"/>
    <s v="Touring"/>
    <s v="medium"/>
    <s v="large"/>
    <n v="2083.94"/>
    <n v="675.03"/>
    <d v="2013-09-16T00:00:00"/>
  </r>
  <r>
    <n v="355"/>
    <n v="82"/>
    <x v="324"/>
    <d v="2017-03-22T00:00:00"/>
    <b v="1"/>
    <s v="Approved"/>
    <s v="Giant Bicycles"/>
    <s v="Road"/>
    <s v="medium"/>
    <s v="medium"/>
    <n v="1538.99"/>
    <n v="829.65"/>
    <d v="1993-05-26T00:00:00"/>
  </r>
  <r>
    <n v="356"/>
    <n v="88"/>
    <x v="325"/>
    <d v="2017-07-09T00:00:00"/>
    <b v="1"/>
    <s v="Approved"/>
    <s v="Norco Bicycles"/>
    <s v="Standard"/>
    <s v="medium"/>
    <s v="medium"/>
    <n v="1198.46"/>
    <n v="381.1"/>
    <d v="1998-12-16T00:00:00"/>
  </r>
  <r>
    <n v="357"/>
    <n v="77"/>
    <x v="326"/>
    <d v="2017-04-13T00:00:00"/>
    <b v="0"/>
    <s v="Approved"/>
    <s v="Norco Bicycles"/>
    <s v="Road"/>
    <s v="medium"/>
    <s v="large"/>
    <n v="1240.31"/>
    <n v="795.1"/>
    <d v="2011-01-10T00:00:00"/>
  </r>
  <r>
    <n v="358"/>
    <n v="6"/>
    <x v="327"/>
    <d v="2017-12-06T00:00:00"/>
    <b v="1"/>
    <s v="Approved"/>
    <s v="OHM Cycles"/>
    <s v="Standard"/>
    <s v="high"/>
    <s v="medium"/>
    <n v="227.88"/>
    <n v="136.72999999999999"/>
    <d v="1991-11-07T00:00:00"/>
  </r>
  <r>
    <n v="359"/>
    <n v="10"/>
    <x v="179"/>
    <d v="2017-11-10T00:00:00"/>
    <b v="1"/>
    <s v="Approved"/>
    <s v="Solex"/>
    <s v="Standard"/>
    <s v="medium"/>
    <s v="medium"/>
    <n v="1945.43"/>
    <n v="333.18"/>
    <d v="2002-08-31T00:00:00"/>
  </r>
  <r>
    <n v="360"/>
    <n v="69"/>
    <x v="328"/>
    <d v="2017-04-26T00:00:00"/>
    <b v="1"/>
    <s v="Approved"/>
    <s v="Norco Bicycles"/>
    <s v="Road"/>
    <s v="medium"/>
    <s v="large"/>
    <n v="1240.31"/>
    <n v="795.1"/>
    <d v="2011-01-10T00:00:00"/>
  </r>
  <r>
    <n v="361"/>
    <n v="15"/>
    <x v="329"/>
    <d v="2017-01-31T00:00:00"/>
    <b v="0"/>
    <s v="Approved"/>
    <s v="WeareA2B"/>
    <s v="Standard"/>
    <s v="medium"/>
    <s v="medium"/>
    <n v="1292.8399999999999"/>
    <n v="13.44"/>
    <d v="2009-04-12T00:00:00"/>
  </r>
  <r>
    <n v="362"/>
    <n v="7"/>
    <x v="330"/>
    <d v="2017-09-22T00:00:00"/>
    <b v="1"/>
    <s v="Approved"/>
    <s v="Trek Bicycles"/>
    <s v="Road"/>
    <s v="low"/>
    <s v="medium"/>
    <n v="980.37"/>
    <n v="234.43"/>
    <d v="2014-03-03T00:00:00"/>
  </r>
  <r>
    <n v="363"/>
    <n v="73"/>
    <x v="331"/>
    <d v="2017-08-14T00:00:00"/>
    <b v="1"/>
    <s v="Approved"/>
    <s v="Solex"/>
    <s v="Standard"/>
    <s v="medium"/>
    <s v="medium"/>
    <n v="1945.43"/>
    <n v="333.18"/>
    <d v="2002-08-31T00:00:00"/>
  </r>
  <r>
    <n v="364"/>
    <n v="32"/>
    <x v="332"/>
    <d v="2017-09-13T00:00:00"/>
    <b v="0"/>
    <s v="Approved"/>
    <s v="Giant Bicycles"/>
    <s v="Standard"/>
    <s v="medium"/>
    <s v="medium"/>
    <n v="642.70000000000005"/>
    <n v="211.37"/>
    <d v="2002-03-22T00:00:00"/>
  </r>
  <r>
    <n v="365"/>
    <n v="39"/>
    <x v="333"/>
    <d v="2017-05-03T00:00:00"/>
    <b v="1"/>
    <s v="Approved"/>
    <s v="Giant Bicycles"/>
    <s v="Standard"/>
    <s v="medium"/>
    <s v="large"/>
    <n v="1812.75"/>
    <n v="582.48"/>
    <d v="2007-12-11T00:00:00"/>
  </r>
  <r>
    <n v="366"/>
    <n v="28"/>
    <x v="334"/>
    <d v="2017-08-22T00:00:00"/>
    <b v="0"/>
    <s v="Approved"/>
    <s v="Norco Bicycles"/>
    <s v="Standard"/>
    <s v="medium"/>
    <s v="small"/>
    <n v="1216.1400000000001"/>
    <n v="1082.3599999999999"/>
    <d v="2016-11-22T00:00:00"/>
  </r>
  <r>
    <n v="368"/>
    <n v="25"/>
    <x v="335"/>
    <d v="2017-01-24T00:00:00"/>
    <b v="1"/>
    <s v="Approved"/>
    <s v="OHM Cycles"/>
    <s v="Standard"/>
    <s v="high"/>
    <s v="medium"/>
    <n v="2005.66"/>
    <n v="1203.4000000000001"/>
    <d v="2012-04-10T00:00:00"/>
  </r>
  <r>
    <n v="369"/>
    <n v="32"/>
    <x v="86"/>
    <d v="2017-07-29T00:00:00"/>
    <b v="0"/>
    <s v="Approved"/>
    <s v="Giant Bicycles"/>
    <s v="Standard"/>
    <s v="high"/>
    <s v="medium"/>
    <n v="1179"/>
    <n v="707.4"/>
    <d v="2013-06-09T00:00:00"/>
  </r>
  <r>
    <n v="370"/>
    <n v="78"/>
    <x v="336"/>
    <d v="2017-08-03T00:00:00"/>
    <b v="1"/>
    <s v="Approved"/>
    <s v="Giant Bicycles"/>
    <s v="Standard"/>
    <s v="medium"/>
    <s v="large"/>
    <n v="1765.3"/>
    <n v="709.48"/>
    <d v="2004-07-25T00:00:00"/>
  </r>
  <r>
    <n v="371"/>
    <n v="44"/>
    <x v="337"/>
    <d v="2017-08-28T00:00:00"/>
    <b v="0"/>
    <s v="Approved"/>
    <s v="WeareA2B"/>
    <s v="Standard"/>
    <s v="medium"/>
    <s v="medium"/>
    <n v="1769.64"/>
    <n v="108.76"/>
    <d v="2011-05-09T00:00:00"/>
  </r>
  <r>
    <n v="372"/>
    <n v="56"/>
    <x v="338"/>
    <d v="2017-08-16T00:00:00"/>
    <b v="1"/>
    <s v="Approved"/>
    <s v="OHM Cycles"/>
    <s v="Standard"/>
    <s v="medium"/>
    <s v="medium"/>
    <n v="183.86"/>
    <n v="137.9"/>
    <d v="2012-05-18T00:00:00"/>
  </r>
  <r>
    <n v="373"/>
    <n v="1"/>
    <x v="339"/>
    <d v="2017-06-24T00:00:00"/>
    <b v="0"/>
    <s v="Approved"/>
    <s v="Giant Bicycles"/>
    <s v="Standard"/>
    <s v="medium"/>
    <s v="medium"/>
    <n v="1403.5"/>
    <n v="954.82"/>
    <d v="2012-09-15T00:00:00"/>
  </r>
  <r>
    <n v="374"/>
    <n v="15"/>
    <x v="340"/>
    <d v="2017-03-07T00:00:00"/>
    <b v="0"/>
    <s v="Approved"/>
    <s v="Norco Bicycles"/>
    <s v="Standard"/>
    <s v="low"/>
    <s v="medium"/>
    <n v="958.74"/>
    <n v="748.9"/>
    <d v="2005-12-07T00:00:00"/>
  </r>
  <r>
    <n v="375"/>
    <n v="17"/>
    <x v="341"/>
    <d v="2017-07-05T00:00:00"/>
    <b v="1"/>
    <s v="Approved"/>
    <s v="WeareA2B"/>
    <s v="Touring"/>
    <s v="medium"/>
    <s v="large"/>
    <n v="1362.99"/>
    <n v="57.74"/>
    <d v="1993-04-20T00:00:00"/>
  </r>
  <r>
    <n v="376"/>
    <n v="0"/>
    <x v="342"/>
    <d v="2017-02-09T00:00:00"/>
    <b v="0"/>
    <s v="Approved"/>
    <s v="Solex"/>
    <s v="Standard"/>
    <s v="medium"/>
    <s v="medium"/>
    <n v="478.16"/>
    <n v="298.72000000000003"/>
    <d v="2012-12-02T00:00:00"/>
  </r>
  <r>
    <n v="377"/>
    <n v="7"/>
    <x v="343"/>
    <d v="2017-10-17T00:00:00"/>
    <b v="0"/>
    <s v="Approved"/>
    <s v="Trek Bicycles"/>
    <s v="Road"/>
    <s v="low"/>
    <s v="medium"/>
    <n v="980.37"/>
    <n v="234.43"/>
    <d v="2004-09-28T00:00:00"/>
  </r>
  <r>
    <n v="378"/>
    <n v="53"/>
    <x v="344"/>
    <d v="2017-10-27T00:00:00"/>
    <b v="0"/>
    <s v="Approved"/>
    <s v="OHM Cycles"/>
    <s v="Standard"/>
    <s v="medium"/>
    <s v="medium"/>
    <n v="795.34"/>
    <n v="101.58"/>
    <d v="1997-02-09T00:00:00"/>
  </r>
  <r>
    <n v="379"/>
    <n v="20"/>
    <x v="345"/>
    <d v="2017-03-03T00:00:00"/>
    <b v="0"/>
    <s v="Approved"/>
    <s v="Trek Bicycles"/>
    <s v="Standard"/>
    <s v="medium"/>
    <s v="small"/>
    <n v="1775.81"/>
    <n v="1580.47"/>
    <d v="2016-02-04T00:00:00"/>
  </r>
  <r>
    <n v="380"/>
    <n v="3"/>
    <x v="346"/>
    <d v="2017-08-20T00:00:00"/>
    <b v="1"/>
    <s v="Approved"/>
    <s v="Trek Bicycles"/>
    <s v="Standard"/>
    <s v="medium"/>
    <s v="large"/>
    <n v="2091.4699999999998"/>
    <n v="388.92"/>
    <d v="2012-09-15T00:00:00"/>
  </r>
  <r>
    <n v="381"/>
    <n v="14"/>
    <x v="347"/>
    <d v="2017-09-18T00:00:00"/>
    <b v="1"/>
    <s v="Approved"/>
    <s v="Solex"/>
    <s v="Standard"/>
    <s v="high"/>
    <s v="large"/>
    <n v="1842.92"/>
    <n v="1105.75"/>
    <d v="1995-10-24T00:00:00"/>
  </r>
  <r>
    <n v="382"/>
    <n v="83"/>
    <x v="348"/>
    <d v="2017-12-02T00:00:00"/>
    <b v="1"/>
    <s v="Approved"/>
    <s v="Solex"/>
    <s v="Touring"/>
    <s v="medium"/>
    <s v="large"/>
    <n v="2083.94"/>
    <n v="675.03"/>
    <d v="2015-08-02T00:00:00"/>
  </r>
  <r>
    <n v="383"/>
    <n v="39"/>
    <x v="349"/>
    <d v="2017-11-28T00:00:00"/>
    <b v="1"/>
    <s v="Approved"/>
    <s v="Giant Bicycles"/>
    <s v="Standard"/>
    <s v="medium"/>
    <s v="large"/>
    <n v="1812.75"/>
    <n v="582.48"/>
    <d v="2011-05-09T00:00:00"/>
  </r>
  <r>
    <n v="384"/>
    <n v="67"/>
    <x v="350"/>
    <d v="2017-08-28T00:00:00"/>
    <b v="0"/>
    <s v="Approved"/>
    <s v="Solex"/>
    <s v="Standard"/>
    <s v="medium"/>
    <s v="large"/>
    <n v="1071.23"/>
    <n v="380.74"/>
    <d v="1996-04-05T00:00:00"/>
  </r>
  <r>
    <n v="385"/>
    <n v="40"/>
    <x v="351"/>
    <d v="2017-05-14T00:00:00"/>
    <b v="0"/>
    <s v="Approved"/>
    <s v="Trek Bicycles"/>
    <s v="Road"/>
    <s v="medium"/>
    <s v="large"/>
    <n v="1894.19"/>
    <n v="598.76"/>
    <d v="1993-06-23T00:00:00"/>
  </r>
  <r>
    <n v="386"/>
    <n v="13"/>
    <x v="352"/>
    <d v="2017-10-01T00:00:00"/>
    <b v="0"/>
    <s v="Approved"/>
    <s v="Solex"/>
    <s v="Standard"/>
    <s v="medium"/>
    <s v="medium"/>
    <n v="1163.8900000000001"/>
    <n v="589.27"/>
    <d v="2005-12-07T00:00:00"/>
  </r>
  <r>
    <n v="387"/>
    <n v="100"/>
    <x v="353"/>
    <d v="2017-10-15T00:00:00"/>
    <b v="1"/>
    <s v="Approved"/>
    <s v="Norco Bicycles"/>
    <s v="Road"/>
    <s v="medium"/>
    <s v="medium"/>
    <n v="1036.5899999999999"/>
    <n v="206.35"/>
    <d v="1991-05-06T00:00:00"/>
  </r>
  <r>
    <n v="388"/>
    <n v="35"/>
    <x v="294"/>
    <d v="2017-05-03T00:00:00"/>
    <b v="1"/>
    <s v="Approved"/>
    <s v="Trek Bicycles"/>
    <s v="Standard"/>
    <s v="low"/>
    <s v="medium"/>
    <n v="1057.51"/>
    <n v="154.4"/>
    <d v="2010-06-07T00:00:00"/>
  </r>
  <r>
    <n v="389"/>
    <n v="17"/>
    <x v="354"/>
    <d v="2017-02-15T00:00:00"/>
    <b v="1"/>
    <s v="Approved"/>
    <s v="Solex"/>
    <s v="Standard"/>
    <s v="high"/>
    <s v="medium"/>
    <n v="1024.6600000000001"/>
    <n v="614.79999999999995"/>
    <d v="1996-11-09T00:00:00"/>
  </r>
  <r>
    <n v="390"/>
    <n v="79"/>
    <x v="355"/>
    <d v="2017-01-04T00:00:00"/>
    <b v="0"/>
    <s v="Approved"/>
    <s v="Norco Bicycles"/>
    <s v="Standard"/>
    <s v="medium"/>
    <s v="medium"/>
    <n v="1555.58"/>
    <n v="818.01"/>
    <d v="2007-08-04T00:00:00"/>
  </r>
  <r>
    <n v="391"/>
    <n v="86"/>
    <x v="356"/>
    <d v="2017-10-12T00:00:00"/>
    <b v="0"/>
    <s v="Approved"/>
    <s v="Norco Bicycles"/>
    <s v="Road"/>
    <s v="high"/>
    <s v="large"/>
    <n v="774.53"/>
    <n v="464.72"/>
    <d v="1997-10-04T00:00:00"/>
  </r>
  <r>
    <n v="392"/>
    <n v="9"/>
    <x v="357"/>
    <d v="2017-03-19T00:00:00"/>
    <b v="0"/>
    <s v="Approved"/>
    <s v="OHM Cycles"/>
    <s v="Road"/>
    <s v="medium"/>
    <s v="medium"/>
    <n v="742.54"/>
    <n v="667.4"/>
    <d v="2014-03-03T00:00:00"/>
  </r>
  <r>
    <n v="393"/>
    <n v="58"/>
    <x v="358"/>
    <d v="2017-08-30T00:00:00"/>
    <b v="1"/>
    <s v="Approved"/>
    <s v="OHM Cycles"/>
    <s v="Standard"/>
    <s v="medium"/>
    <s v="medium"/>
    <n v="912.52"/>
    <n v="141.4"/>
    <d v="2015-10-18T00:00:00"/>
  </r>
  <r>
    <n v="394"/>
    <n v="58"/>
    <x v="359"/>
    <d v="2017-06-29T00:00:00"/>
    <b v="0"/>
    <s v="Approved"/>
    <s v="OHM Cycles"/>
    <s v="Road"/>
    <s v="medium"/>
    <s v="medium"/>
    <n v="1280.28"/>
    <n v="829.51"/>
    <d v="1997-10-04T00:00:00"/>
  </r>
  <r>
    <n v="395"/>
    <n v="43"/>
    <x v="360"/>
    <d v="2017-10-12T00:00:00"/>
    <b v="1"/>
    <s v="Approved"/>
    <s v="Solex"/>
    <s v="Standard"/>
    <s v="medium"/>
    <s v="medium"/>
    <n v="1151.96"/>
    <n v="649.49"/>
    <d v="1999-12-04T00:00:00"/>
  </r>
  <r>
    <n v="396"/>
    <n v="88"/>
    <x v="361"/>
    <d v="2017-06-27T00:00:00"/>
    <b v="1"/>
    <s v="Approved"/>
    <s v="Norco Bicycles"/>
    <s v="Standard"/>
    <s v="medium"/>
    <s v="medium"/>
    <n v="1198.46"/>
    <n v="381.1"/>
    <d v="2000-11-03T00:00:00"/>
  </r>
  <r>
    <n v="397"/>
    <n v="15"/>
    <x v="362"/>
    <d v="2017-02-27T00:00:00"/>
    <b v="0"/>
    <s v="Approved"/>
    <s v="WeareA2B"/>
    <s v="Standard"/>
    <s v="medium"/>
    <s v="medium"/>
    <n v="1292.8399999999999"/>
    <n v="13.44"/>
    <d v="2009-04-12T00:00:00"/>
  </r>
  <r>
    <n v="398"/>
    <n v="6"/>
    <x v="363"/>
    <d v="2017-03-12T00:00:00"/>
    <b v="1"/>
    <s v="Approved"/>
    <s v="OHM Cycles"/>
    <s v="Standard"/>
    <s v="high"/>
    <s v="medium"/>
    <n v="227.88"/>
    <n v="136.72999999999999"/>
    <d v="2003-08-05T00:00:00"/>
  </r>
  <r>
    <n v="400"/>
    <n v="0"/>
    <x v="364"/>
    <d v="2017-07-24T00:00:00"/>
    <b v="1"/>
    <s v="Approved"/>
    <s v="Solex"/>
    <s v="Standard"/>
    <s v="medium"/>
    <s v="medium"/>
    <n v="71.489999999999995"/>
    <n v="53.62"/>
    <d v="2003-02-07T00:00:00"/>
  </r>
  <r>
    <n v="401"/>
    <n v="82"/>
    <x v="365"/>
    <d v="2017-05-05T00:00:00"/>
    <b v="0"/>
    <s v="Approved"/>
    <s v="Giant Bicycles"/>
    <s v="Road"/>
    <s v="medium"/>
    <s v="medium"/>
    <n v="1538.99"/>
    <n v="829.65"/>
    <d v="1991-08-05T00:00:00"/>
  </r>
  <r>
    <n v="402"/>
    <n v="88"/>
    <x v="366"/>
    <d v="2017-06-14T00:00:00"/>
    <b v="0"/>
    <s v="Approved"/>
    <s v="Norco Bicycles"/>
    <s v="Standard"/>
    <s v="medium"/>
    <s v="medium"/>
    <n v="1198.46"/>
    <n v="381.1"/>
    <d v="1993-04-20T00:00:00"/>
  </r>
  <r>
    <n v="403"/>
    <n v="14"/>
    <x v="367"/>
    <d v="2017-02-17T00:00:00"/>
    <b v="0"/>
    <s v="Approved"/>
    <s v="Trek Bicycles"/>
    <s v="Standard"/>
    <s v="medium"/>
    <s v="small"/>
    <n v="1386.84"/>
    <n v="1234.29"/>
    <d v="2003-08-05T00:00:00"/>
  </r>
  <r>
    <n v="404"/>
    <n v="67"/>
    <x v="368"/>
    <d v="2017-09-14T00:00:00"/>
    <b v="1"/>
    <s v="Approved"/>
    <s v="Norco Bicycles"/>
    <s v="Road"/>
    <s v="medium"/>
    <s v="medium"/>
    <n v="544.04999999999995"/>
    <n v="376.84"/>
    <d v="2007-08-04T00:00:00"/>
  </r>
  <r>
    <n v="405"/>
    <n v="76"/>
    <x v="369"/>
    <d v="2017-06-19T00:00:00"/>
    <b v="0"/>
    <s v="Approved"/>
    <s v="WeareA2B"/>
    <s v="Standard"/>
    <s v="low"/>
    <s v="medium"/>
    <n v="642.30999999999995"/>
    <n v="513.85"/>
    <d v="2014-10-10T00:00:00"/>
  </r>
  <r>
    <n v="406"/>
    <n v="0"/>
    <x v="370"/>
    <d v="2017-04-17T00:00:00"/>
    <b v="0"/>
    <s v="Approved"/>
    <s v="Trek Bicycles"/>
    <s v="Standard"/>
    <s v="high"/>
    <s v="medium"/>
    <n v="358.39"/>
    <n v="215.03"/>
    <d v="2004-01-16T00:00:00"/>
  </r>
  <r>
    <n v="408"/>
    <n v="18"/>
    <x v="371"/>
    <d v="2017-12-11T00:00:00"/>
    <b v="0"/>
    <s v="Approved"/>
    <s v="Solex"/>
    <s v="Standard"/>
    <s v="medium"/>
    <s v="medium"/>
    <n v="575.27"/>
    <n v="431.45"/>
    <d v="2004-12-18T00:00:00"/>
  </r>
  <r>
    <n v="409"/>
    <n v="23"/>
    <x v="128"/>
    <d v="2017-05-08T00:00:00"/>
    <b v="0"/>
    <s v="Approved"/>
    <s v="Norco Bicycles"/>
    <s v="Mountain"/>
    <s v="low"/>
    <s v="small"/>
    <n v="688.63"/>
    <n v="612.88"/>
    <d v="2011-05-07T00:00:00"/>
  </r>
  <r>
    <n v="410"/>
    <n v="82"/>
    <x v="372"/>
    <d v="2017-03-07T00:00:00"/>
    <b v="0"/>
    <s v="Approved"/>
    <s v="Giant Bicycles"/>
    <s v="Road"/>
    <s v="medium"/>
    <s v="medium"/>
    <n v="1538.99"/>
    <n v="829.65"/>
    <d v="2011-01-10T00:00:00"/>
  </r>
  <r>
    <n v="411"/>
    <n v="62"/>
    <x v="373"/>
    <d v="2017-12-30T00:00:00"/>
    <b v="0"/>
    <s v="Approved"/>
    <s v="Solex"/>
    <s v="Standard"/>
    <s v="medium"/>
    <s v="medium"/>
    <n v="478.16"/>
    <n v="298.72000000000003"/>
    <d v="1993-06-23T00:00:00"/>
  </r>
  <r>
    <n v="412"/>
    <n v="20"/>
    <x v="374"/>
    <d v="2017-05-11T00:00:00"/>
    <b v="1"/>
    <s v="Approved"/>
    <s v="Trek Bicycles"/>
    <s v="Standard"/>
    <s v="medium"/>
    <s v="small"/>
    <n v="1775.81"/>
    <n v="1580.47"/>
    <d v="1993-05-26T00:00:00"/>
  </r>
  <r>
    <n v="413"/>
    <n v="60"/>
    <x v="375"/>
    <d v="2017-09-09T00:00:00"/>
    <b v="0"/>
    <s v="Approved"/>
    <s v="Giant Bicycles"/>
    <s v="Standard"/>
    <s v="high"/>
    <s v="small"/>
    <n v="1977.36"/>
    <n v="1759.85"/>
    <d v="2014-07-28T00:00:00"/>
  </r>
  <r>
    <n v="414"/>
    <n v="65"/>
    <x v="376"/>
    <d v="2017-02-02T00:00:00"/>
    <b v="1"/>
    <s v="Approved"/>
    <s v="WeareA2B"/>
    <s v="Standard"/>
    <s v="medium"/>
    <s v="medium"/>
    <n v="1807.45"/>
    <n v="778.69"/>
    <d v="1993-05-26T00:00:00"/>
  </r>
  <r>
    <n v="415"/>
    <n v="76"/>
    <x v="377"/>
    <d v="2017-10-01T00:00:00"/>
    <b v="1"/>
    <s v="Approved"/>
    <s v="WeareA2B"/>
    <s v="Standard"/>
    <s v="low"/>
    <s v="medium"/>
    <n v="642.30999999999995"/>
    <n v="513.85"/>
    <d v="1991-07-10T00:00:00"/>
  </r>
  <r>
    <n v="416"/>
    <n v="17"/>
    <x v="378"/>
    <d v="2017-11-03T00:00:00"/>
    <b v="1"/>
    <s v="Approved"/>
    <s v="Solex"/>
    <s v="Standard"/>
    <s v="high"/>
    <s v="medium"/>
    <n v="1024.6600000000001"/>
    <n v="614.79999999999995"/>
    <d v="2016-02-04T00:00:00"/>
  </r>
  <r>
    <n v="417"/>
    <n v="73"/>
    <x v="379"/>
    <d v="2017-10-02T00:00:00"/>
    <b v="0"/>
    <s v="Approved"/>
    <s v="Solex"/>
    <s v="Standard"/>
    <s v="medium"/>
    <s v="medium"/>
    <n v="1945.43"/>
    <n v="333.18"/>
    <d v="2002-08-31T00:00:00"/>
  </r>
  <r>
    <n v="418"/>
    <n v="39"/>
    <x v="380"/>
    <d v="2017-12-10T00:00:00"/>
    <b v="1"/>
    <s v="Approved"/>
    <s v="Giant Bicycles"/>
    <s v="Standard"/>
    <s v="medium"/>
    <s v="large"/>
    <n v="1812.75"/>
    <n v="582.48"/>
    <d v="2010-06-07T00:00:00"/>
  </r>
  <r>
    <n v="419"/>
    <n v="34"/>
    <x v="381"/>
    <d v="2017-04-19T00:00:00"/>
    <b v="0"/>
    <s v="Approved"/>
    <s v="WeareA2B"/>
    <s v="Standard"/>
    <s v="medium"/>
    <s v="medium"/>
    <n v="1231.1500000000001"/>
    <n v="161.6"/>
    <d v="2004-08-17T00:00:00"/>
  </r>
  <r>
    <n v="420"/>
    <n v="97"/>
    <x v="382"/>
    <d v="2017-05-25T00:00:00"/>
    <b v="1"/>
    <s v="Approved"/>
    <s v="OHM Cycles"/>
    <s v="Road"/>
    <s v="medium"/>
    <s v="medium"/>
    <n v="742.54"/>
    <n v="667.4"/>
    <d v="2014-03-03T00:00:00"/>
  </r>
  <r>
    <n v="421"/>
    <n v="9"/>
    <x v="383"/>
    <d v="2017-04-28T00:00:00"/>
    <b v="0"/>
    <s v="Approved"/>
    <s v="Norco Bicycles"/>
    <s v="Standard"/>
    <s v="medium"/>
    <s v="small"/>
    <n v="1216.1400000000001"/>
    <n v="1082.3599999999999"/>
    <d v="1991-08-05T00:00:00"/>
  </r>
  <r>
    <n v="422"/>
    <n v="11"/>
    <x v="35"/>
    <d v="2017-08-26T00:00:00"/>
    <b v="0"/>
    <s v="Approved"/>
    <s v="Giant Bicycles"/>
    <s v="Standard"/>
    <s v="high"/>
    <s v="medium"/>
    <n v="1274.93"/>
    <n v="764.96"/>
    <d v="1996-11-09T00:00:00"/>
  </r>
  <r>
    <n v="423"/>
    <n v="82"/>
    <x v="384"/>
    <d v="2017-09-15T00:00:00"/>
    <b v="1"/>
    <s v="Approved"/>
    <s v="Giant Bicycles"/>
    <s v="Road"/>
    <s v="medium"/>
    <s v="medium"/>
    <n v="1538.99"/>
    <n v="829.65"/>
    <d v="2016-02-04T00:00:00"/>
  </r>
  <r>
    <n v="424"/>
    <n v="96"/>
    <x v="385"/>
    <d v="2017-03-03T00:00:00"/>
    <b v="1"/>
    <s v="Approved"/>
    <s v="Giant Bicycles"/>
    <s v="Standard"/>
    <s v="medium"/>
    <s v="large"/>
    <n v="1635.3"/>
    <n v="993.66"/>
    <d v="2004-01-16T00:00:00"/>
  </r>
  <r>
    <n v="425"/>
    <n v="28"/>
    <x v="386"/>
    <d v="2017-09-06T00:00:00"/>
    <b v="0"/>
    <s v="Approved"/>
    <s v="Solex"/>
    <s v="Road"/>
    <s v="medium"/>
    <s v="small"/>
    <n v="1703.52"/>
    <n v="1516.13"/>
    <d v="2014-03-03T00:00:00"/>
  </r>
  <r>
    <n v="426"/>
    <n v="39"/>
    <x v="387"/>
    <d v="2017-04-24T00:00:00"/>
    <b v="1"/>
    <s v="Approved"/>
    <s v="Giant Bicycles"/>
    <s v="Standard"/>
    <s v="medium"/>
    <s v="large"/>
    <n v="1812.75"/>
    <n v="582.48"/>
    <d v="2010-06-07T00:00:00"/>
  </r>
  <r>
    <n v="427"/>
    <n v="70"/>
    <x v="388"/>
    <d v="2017-11-19T00:00:00"/>
    <b v="0"/>
    <s v="Approved"/>
    <s v="Trek Bicycles"/>
    <s v="Standard"/>
    <s v="high"/>
    <s v="medium"/>
    <n v="495.72"/>
    <n v="297.43"/>
    <d v="2014-10-10T00:00:00"/>
  </r>
  <r>
    <n v="428"/>
    <n v="62"/>
    <x v="389"/>
    <d v="2017-11-30T00:00:00"/>
    <b v="1"/>
    <s v="Approved"/>
    <s v="Solex"/>
    <s v="Standard"/>
    <s v="medium"/>
    <s v="medium"/>
    <n v="478.16"/>
    <n v="298.72000000000003"/>
    <d v="1998-12-17T00:00:00"/>
  </r>
  <r>
    <n v="429"/>
    <n v="84"/>
    <x v="390"/>
    <d v="2017-12-15T00:00:00"/>
    <b v="0"/>
    <s v="Approved"/>
    <s v="Trek Bicycles"/>
    <s v="Road"/>
    <s v="medium"/>
    <s v="medium"/>
    <n v="290.62"/>
    <n v="215.14"/>
    <d v="2004-12-18T00:00:00"/>
  </r>
  <r>
    <n v="430"/>
    <n v="21"/>
    <x v="391"/>
    <d v="2017-10-26T00:00:00"/>
    <b v="0"/>
    <s v="Approved"/>
    <s v="Solex"/>
    <s v="Standard"/>
    <s v="medium"/>
    <s v="large"/>
    <n v="1071.23"/>
    <n v="380.74"/>
    <d v="1996-04-05T00:00:00"/>
  </r>
  <r>
    <n v="431"/>
    <n v="7"/>
    <x v="392"/>
    <d v="2017-02-12T00:00:00"/>
    <b v="0"/>
    <s v="Approved"/>
    <s v="Trek Bicycles"/>
    <s v="Road"/>
    <s v="low"/>
    <s v="medium"/>
    <n v="980.37"/>
    <n v="234.43"/>
    <d v="2004-09-28T00:00:00"/>
  </r>
  <r>
    <n v="432"/>
    <n v="79"/>
    <x v="393"/>
    <d v="2017-06-19T00:00:00"/>
    <b v="1"/>
    <s v="Approved"/>
    <s v="Norco Bicycles"/>
    <s v="Standard"/>
    <s v="medium"/>
    <s v="medium"/>
    <n v="1555.58"/>
    <n v="818.01"/>
    <d v="2003-09-09T00:00:00"/>
  </r>
  <r>
    <n v="433"/>
    <n v="39"/>
    <x v="394"/>
    <d v="2017-12-17T00:00:00"/>
    <b v="1"/>
    <s v="Approved"/>
    <s v="Giant Bicycles"/>
    <s v="Standard"/>
    <s v="medium"/>
    <s v="large"/>
    <n v="1812.75"/>
    <n v="582.48"/>
    <d v="2007-12-11T00:00:00"/>
  </r>
  <r>
    <n v="434"/>
    <n v="67"/>
    <x v="395"/>
    <d v="2017-03-10T00:00:00"/>
    <b v="0"/>
    <s v="Approved"/>
    <s v="Norco Bicycles"/>
    <s v="Road"/>
    <s v="medium"/>
    <s v="medium"/>
    <n v="544.04999999999995"/>
    <n v="376.84"/>
    <d v="2005-10-22T00:00:00"/>
  </r>
  <r>
    <n v="435"/>
    <n v="4"/>
    <x v="396"/>
    <d v="2017-07-22T00:00:00"/>
    <b v="1"/>
    <s v="Approved"/>
    <s v="Solex"/>
    <s v="Standard"/>
    <s v="medium"/>
    <s v="medium"/>
    <n v="1483.2"/>
    <n v="99.59"/>
    <d v="1998-12-17T00:00:00"/>
  </r>
  <r>
    <n v="436"/>
    <n v="96"/>
    <x v="397"/>
    <d v="2017-09-26T00:00:00"/>
    <b v="1"/>
    <s v="Approved"/>
    <s v="WeareA2B"/>
    <s v="Road"/>
    <s v="low"/>
    <s v="small"/>
    <n v="1172.78"/>
    <n v="1043.77"/>
    <d v="2002-10-10T00:00:00"/>
  </r>
  <r>
    <n v="437"/>
    <n v="13"/>
    <x v="398"/>
    <d v="2017-08-27T00:00:00"/>
    <b v="1"/>
    <s v="Approved"/>
    <s v="Solex"/>
    <s v="Standard"/>
    <s v="medium"/>
    <s v="medium"/>
    <n v="1577.53"/>
    <n v="826.51"/>
    <d v="2008-03-19T00:00:00"/>
  </r>
  <r>
    <n v="438"/>
    <n v="76"/>
    <x v="399"/>
    <d v="2017-04-17T00:00:00"/>
    <b v="0"/>
    <s v="Approved"/>
    <s v="WeareA2B"/>
    <s v="Standard"/>
    <s v="low"/>
    <s v="medium"/>
    <n v="642.30999999999995"/>
    <n v="513.85"/>
    <d v="2014-10-10T00:00:00"/>
  </r>
  <r>
    <n v="439"/>
    <n v="33"/>
    <x v="400"/>
    <d v="2017-12-05T00:00:00"/>
    <b v="1"/>
    <s v="Approved"/>
    <s v="Giant Bicycles"/>
    <s v="Standard"/>
    <s v="medium"/>
    <s v="small"/>
    <n v="1311.44"/>
    <n v="1167.18"/>
    <d v="2003-03-18T00:00:00"/>
  </r>
  <r>
    <n v="440"/>
    <n v="54"/>
    <x v="401"/>
    <d v="2017-10-20T00:00:00"/>
    <b v="1"/>
    <s v="Approved"/>
    <s v="WeareA2B"/>
    <s v="Standard"/>
    <s v="medium"/>
    <s v="medium"/>
    <n v="1292.8399999999999"/>
    <n v="13.44"/>
    <d v="2015-10-18T00:00:00"/>
  </r>
  <r>
    <n v="441"/>
    <n v="93"/>
    <x v="402"/>
    <d v="2017-02-25T00:00:00"/>
    <b v="1"/>
    <s v="Approved"/>
    <s v="WeareA2B"/>
    <s v="Standard"/>
    <s v="medium"/>
    <s v="medium"/>
    <n v="1065.03"/>
    <n v="230.09"/>
    <d v="2000-11-03T00:00:00"/>
  </r>
  <r>
    <n v="442"/>
    <n v="63"/>
    <x v="403"/>
    <d v="2017-04-24T00:00:00"/>
    <b v="1"/>
    <s v="Approved"/>
    <s v="Solex"/>
    <s v="Standard"/>
    <s v="medium"/>
    <s v="medium"/>
    <n v="1483.2"/>
    <n v="99.59"/>
    <d v="2005-10-22T00:00:00"/>
  </r>
  <r>
    <n v="443"/>
    <n v="52"/>
    <x v="404"/>
    <d v="2017-01-25T00:00:00"/>
    <b v="0"/>
    <s v="Approved"/>
    <s v="OHM Cycles"/>
    <s v="Road"/>
    <s v="medium"/>
    <s v="medium"/>
    <n v="1280.28"/>
    <n v="829.51"/>
    <d v="2015-10-18T00:00:00"/>
  </r>
  <r>
    <n v="444"/>
    <n v="33"/>
    <x v="405"/>
    <d v="2017-09-10T00:00:00"/>
    <b v="0"/>
    <s v="Approved"/>
    <s v="Giant Bicycles"/>
    <s v="Standard"/>
    <s v="medium"/>
    <s v="small"/>
    <n v="1311.44"/>
    <n v="1167.18"/>
    <d v="1997-05-10T00:00:00"/>
  </r>
  <r>
    <n v="445"/>
    <n v="65"/>
    <x v="406"/>
    <d v="2017-11-25T00:00:00"/>
    <b v="1"/>
    <s v="Approved"/>
    <s v="WeareA2B"/>
    <s v="Standard"/>
    <s v="medium"/>
    <s v="medium"/>
    <n v="1807.45"/>
    <n v="778.69"/>
    <d v="2015-05-21T00:00:00"/>
  </r>
  <r>
    <n v="446"/>
    <n v="50"/>
    <x v="407"/>
    <d v="2017-05-23T00:00:00"/>
    <b v="0"/>
    <s v="Approved"/>
    <s v="WeareA2B"/>
    <s v="Standard"/>
    <s v="medium"/>
    <s v="small"/>
    <n v="175.89"/>
    <n v="131.91999999999999"/>
    <d v="2009-04-12T00:00:00"/>
  </r>
  <r>
    <n v="447"/>
    <n v="0"/>
    <x v="408"/>
    <d v="2017-06-23T00:00:00"/>
    <b v="0"/>
    <s v="Approved"/>
    <s v="Solex"/>
    <s v="Standard"/>
    <s v="medium"/>
    <s v="medium"/>
    <n v="71.489999999999995"/>
    <n v="53.62"/>
    <d v="2012-12-02T00:00:00"/>
  </r>
  <r>
    <n v="448"/>
    <n v="4"/>
    <x v="409"/>
    <d v="2017-09-28T00:00:00"/>
    <b v="1"/>
    <s v="Approved"/>
    <s v="Giant Bicycles"/>
    <s v="Standard"/>
    <s v="high"/>
    <s v="medium"/>
    <n v="1129.1300000000001"/>
    <n v="677.48"/>
    <d v="2004-09-28T00:00:00"/>
  </r>
  <r>
    <n v="449"/>
    <n v="26"/>
    <x v="410"/>
    <d v="2017-03-31T00:00:00"/>
    <b v="0"/>
    <s v="Approved"/>
    <s v="WeareA2B"/>
    <s v="Standard"/>
    <s v="medium"/>
    <s v="medium"/>
    <n v="1992.93"/>
    <n v="762.63"/>
    <d v="1993-05-26T00:00:00"/>
  </r>
  <r>
    <n v="450"/>
    <n v="5"/>
    <x v="411"/>
    <d v="2017-05-01T00:00:00"/>
    <b v="0"/>
    <s v="Approved"/>
    <s v="Trek Bicycles"/>
    <s v="Mountain"/>
    <s v="low"/>
    <s v="medium"/>
    <n v="574.64"/>
    <n v="459.71"/>
    <d v="2007-08-04T00:00:00"/>
  </r>
  <r>
    <n v="451"/>
    <n v="29"/>
    <x v="412"/>
    <d v="2017-12-02T00:00:00"/>
    <b v="1"/>
    <s v="Approved"/>
    <s v="Norco Bicycles"/>
    <s v="Road"/>
    <s v="medium"/>
    <s v="medium"/>
    <n v="543.39"/>
    <n v="407.54"/>
    <d v="2016-11-22T00:00:00"/>
  </r>
  <r>
    <n v="452"/>
    <n v="80"/>
    <x v="413"/>
    <d v="2017-03-20T00:00:00"/>
    <b v="0"/>
    <s v="Approved"/>
    <s v="Trek Bicycles"/>
    <s v="Standard"/>
    <s v="medium"/>
    <s v="large"/>
    <n v="1469.44"/>
    <n v="596.54999999999995"/>
    <d v="2012-05-18T00:00:00"/>
  </r>
  <r>
    <n v="453"/>
    <n v="9"/>
    <x v="414"/>
    <d v="2017-11-22T00:00:00"/>
    <b v="0"/>
    <s v="Approved"/>
    <s v="OHM Cycles"/>
    <s v="Road"/>
    <s v="medium"/>
    <s v="medium"/>
    <n v="742.54"/>
    <n v="667.4"/>
    <d v="1993-06-23T00:00:00"/>
  </r>
  <r>
    <n v="454"/>
    <n v="9"/>
    <x v="415"/>
    <d v="2017-05-03T00:00:00"/>
    <b v="0"/>
    <s v="Approved"/>
    <s v="OHM Cycles"/>
    <s v="Road"/>
    <s v="medium"/>
    <s v="medium"/>
    <n v="742.54"/>
    <n v="667.4"/>
    <d v="1991-11-07T00:00:00"/>
  </r>
  <r>
    <n v="455"/>
    <n v="24"/>
    <x v="416"/>
    <d v="2017-08-16T00:00:00"/>
    <b v="1"/>
    <s v="Approved"/>
    <s v="Solex"/>
    <s v="Road"/>
    <s v="medium"/>
    <s v="large"/>
    <n v="1777.8"/>
    <n v="820.78"/>
    <d v="2016-12-06T00:00:00"/>
  </r>
  <r>
    <n v="456"/>
    <n v="84"/>
    <x v="417"/>
    <d v="2017-01-30T00:00:00"/>
    <b v="1"/>
    <s v="Approved"/>
    <s v="Giant Bicycles"/>
    <s v="Road"/>
    <s v="medium"/>
    <s v="medium"/>
    <n v="792.9"/>
    <n v="594.67999999999995"/>
    <d v="2015-04-11T00:00:00"/>
  </r>
  <r>
    <n v="457"/>
    <n v="100"/>
    <x v="418"/>
    <d v="2017-10-10T00:00:00"/>
    <b v="0"/>
    <s v="Approved"/>
    <s v="Norco Bicycles"/>
    <s v="Road"/>
    <s v="medium"/>
    <s v="medium"/>
    <n v="1036.5899999999999"/>
    <n v="206.35"/>
    <d v="1991-05-06T00:00:00"/>
  </r>
  <r>
    <n v="458"/>
    <n v="7"/>
    <x v="419"/>
    <d v="2017-03-25T00:00:00"/>
    <b v="0"/>
    <s v="Approved"/>
    <s v="Giant Bicycles"/>
    <s v="Standard"/>
    <s v="medium"/>
    <s v="small"/>
    <n v="1311.44"/>
    <n v="1167.18"/>
    <d v="2010-06-07T00:00:00"/>
  </r>
  <r>
    <n v="459"/>
    <n v="51"/>
    <x v="420"/>
    <d v="2017-04-29T00:00:00"/>
    <b v="1"/>
    <s v="Approved"/>
    <s v="OHM Cycles"/>
    <s v="Standard"/>
    <s v="high"/>
    <s v="medium"/>
    <n v="2005.66"/>
    <n v="1203.4000000000001"/>
    <d v="2012-04-10T00:00:00"/>
  </r>
  <r>
    <n v="460"/>
    <n v="21"/>
    <x v="421"/>
    <d v="2017-08-07T00:00:00"/>
    <b v="0"/>
    <s v="Approved"/>
    <s v="Solex"/>
    <s v="Standard"/>
    <s v="medium"/>
    <s v="large"/>
    <n v="1071.23"/>
    <n v="380.74"/>
    <d v="1996-04-05T00:00:00"/>
  </r>
  <r>
    <n v="461"/>
    <n v="46"/>
    <x v="422"/>
    <d v="2017-07-09T00:00:00"/>
    <b v="0"/>
    <s v="Approved"/>
    <s v="Solex"/>
    <s v="Standard"/>
    <s v="low"/>
    <s v="medium"/>
    <n v="1289.8499999999999"/>
    <n v="74.510000000000005"/>
    <d v="2007-12-11T00:00:00"/>
  </r>
  <r>
    <n v="462"/>
    <n v="62"/>
    <x v="423"/>
    <d v="2017-09-05T00:00:00"/>
    <b v="1"/>
    <s v="Approved"/>
    <s v="Solex"/>
    <s v="Standard"/>
    <s v="medium"/>
    <s v="medium"/>
    <n v="478.16"/>
    <n v="298.72000000000003"/>
    <d v="2012-05-18T00:00:00"/>
  </r>
  <r>
    <n v="463"/>
    <n v="96"/>
    <x v="225"/>
    <d v="2017-07-14T00:00:00"/>
    <b v="1"/>
    <s v="Approved"/>
    <s v="WeareA2B"/>
    <s v="Road"/>
    <s v="low"/>
    <s v="small"/>
    <n v="1172.78"/>
    <n v="1043.77"/>
    <d v="2002-10-10T00:00:00"/>
  </r>
  <r>
    <n v="464"/>
    <n v="81"/>
    <x v="424"/>
    <d v="2017-10-13T00:00:00"/>
    <b v="0"/>
    <s v="Approved"/>
    <s v="Norco Bicycles"/>
    <s v="Standard"/>
    <s v="medium"/>
    <s v="small"/>
    <n v="586.45000000000005"/>
    <n v="521.94000000000005"/>
    <d v="2004-08-07T00:00:00"/>
  </r>
  <r>
    <n v="465"/>
    <n v="31"/>
    <x v="425"/>
    <d v="2017-04-17T00:00:00"/>
    <b v="0"/>
    <s v="Approved"/>
    <s v="Giant Bicycles"/>
    <s v="Standard"/>
    <s v="medium"/>
    <s v="medium"/>
    <n v="230.91"/>
    <n v="173.18"/>
    <d v="2006-11-10T00:00:00"/>
  </r>
  <r>
    <n v="466"/>
    <n v="13"/>
    <x v="426"/>
    <d v="2017-06-24T00:00:00"/>
    <b v="1"/>
    <s v="Approved"/>
    <s v="Solex"/>
    <s v="Standard"/>
    <s v="medium"/>
    <s v="medium"/>
    <n v="1577.53"/>
    <n v="826.51"/>
    <d v="1997-05-10T00:00:00"/>
  </r>
  <r>
    <n v="467"/>
    <n v="59"/>
    <x v="427"/>
    <d v="2017-10-15T00:00:00"/>
    <b v="0"/>
    <s v="Approved"/>
    <s v="Solex"/>
    <s v="Standard"/>
    <s v="medium"/>
    <s v="large"/>
    <n v="1061.56"/>
    <n v="733.58"/>
    <d v="1993-06-23T00:00:00"/>
  </r>
  <r>
    <n v="468"/>
    <n v="53"/>
    <x v="428"/>
    <d v="2017-11-02T00:00:00"/>
    <b v="1"/>
    <s v="Approved"/>
    <s v="OHM Cycles"/>
    <s v="Standard"/>
    <s v="medium"/>
    <s v="medium"/>
    <n v="795.34"/>
    <n v="101.58"/>
    <d v="1993-07-20T00:00:00"/>
  </r>
  <r>
    <n v="469"/>
    <n v="12"/>
    <x v="429"/>
    <d v="2017-10-11T00:00:00"/>
    <b v="0"/>
    <s v="Approved"/>
    <s v="WeareA2B"/>
    <s v="Standard"/>
    <s v="medium"/>
    <s v="medium"/>
    <n v="1231.1500000000001"/>
    <n v="161.6"/>
    <d v="2004-08-17T00:00:00"/>
  </r>
  <r>
    <n v="470"/>
    <n v="18"/>
    <x v="430"/>
    <d v="2017-04-30T00:00:00"/>
    <b v="0"/>
    <s v="Approved"/>
    <s v="Solex"/>
    <s v="Standard"/>
    <s v="medium"/>
    <s v="medium"/>
    <n v="575.27"/>
    <n v="431.45"/>
    <d v="1993-07-15T00:00:00"/>
  </r>
  <r>
    <n v="471"/>
    <n v="18"/>
    <x v="431"/>
    <d v="2017-01-21T00:00:00"/>
    <b v="1"/>
    <s v="Approved"/>
    <s v="Solex"/>
    <s v="Standard"/>
    <s v="medium"/>
    <s v="medium"/>
    <n v="575.27"/>
    <n v="431.45"/>
    <d v="1999-07-26T00:00:00"/>
  </r>
  <r>
    <n v="472"/>
    <n v="2"/>
    <x v="432"/>
    <d v="2017-02-09T00:00:00"/>
    <b v="1"/>
    <s v="Approved"/>
    <s v="Giant Bicycles"/>
    <s v="Road"/>
    <s v="low"/>
    <s v="small"/>
    <n v="590.26"/>
    <n v="525.33000000000004"/>
    <d v="2010-11-05T00:00:00"/>
  </r>
  <r>
    <n v="473"/>
    <n v="25"/>
    <x v="433"/>
    <d v="2017-11-11T00:00:00"/>
    <b v="0"/>
    <s v="Approved"/>
    <s v="OHM Cycles"/>
    <s v="Standard"/>
    <s v="high"/>
    <s v="medium"/>
    <n v="2005.66"/>
    <n v="1203.4000000000001"/>
    <d v="1993-07-20T00:00:00"/>
  </r>
  <r>
    <n v="474"/>
    <n v="18"/>
    <x v="434"/>
    <d v="2017-10-07T00:00:00"/>
    <b v="1"/>
    <s v="Approved"/>
    <s v="Solex"/>
    <s v="Standard"/>
    <s v="medium"/>
    <s v="medium"/>
    <n v="575.27"/>
    <n v="431.45"/>
    <d v="2013-03-12T00:00:00"/>
  </r>
  <r>
    <n v="475"/>
    <n v="16"/>
    <x v="435"/>
    <d v="2017-08-10T00:00:00"/>
    <b v="0"/>
    <s v="Approved"/>
    <s v="Norco Bicycles"/>
    <s v="Standard"/>
    <s v="high"/>
    <s v="small"/>
    <n v="1661.92"/>
    <n v="1479.11"/>
    <d v="1994-09-09T00:00:00"/>
  </r>
  <r>
    <n v="476"/>
    <n v="21"/>
    <x v="436"/>
    <d v="2017-08-19T00:00:00"/>
    <b v="1"/>
    <s v="Approved"/>
    <s v="WeareA2B"/>
    <s v="Touring"/>
    <s v="medium"/>
    <s v="medium"/>
    <n v="1466.68"/>
    <n v="363.25"/>
    <d v="2003-08-05T00:00:00"/>
  </r>
  <r>
    <n v="478"/>
    <n v="98"/>
    <x v="437"/>
    <d v="2017-01-18T00:00:00"/>
    <b v="1"/>
    <s v="Approved"/>
    <s v="Trek Bicycles"/>
    <s v="Standard"/>
    <s v="high"/>
    <s v="medium"/>
    <n v="358.39"/>
    <n v="215.03"/>
    <d v="2004-01-16T00:00:00"/>
  </r>
  <r>
    <n v="479"/>
    <n v="69"/>
    <x v="438"/>
    <d v="2017-09-08T00:00:00"/>
    <b v="1"/>
    <s v="Approved"/>
    <s v="Giant Bicycles"/>
    <s v="Road"/>
    <s v="medium"/>
    <s v="medium"/>
    <n v="792.9"/>
    <n v="594.67999999999995"/>
    <d v="2015-04-11T00:00:00"/>
  </r>
  <r>
    <n v="480"/>
    <n v="52"/>
    <x v="439"/>
    <d v="2017-04-17T00:00:00"/>
    <b v="1"/>
    <s v="Approved"/>
    <s v="OHM Cycles"/>
    <s v="Road"/>
    <s v="medium"/>
    <s v="medium"/>
    <n v="1280.28"/>
    <n v="829.51"/>
    <d v="2001-11-25T00:00:00"/>
  </r>
  <r>
    <n v="481"/>
    <n v="16"/>
    <x v="440"/>
    <d v="2017-03-15T00:00:00"/>
    <b v="1"/>
    <s v="Approved"/>
    <s v="Norco Bicycles"/>
    <s v="Standard"/>
    <s v="high"/>
    <s v="small"/>
    <n v="1661.92"/>
    <n v="1479.11"/>
    <d v="1994-09-09T00:00:00"/>
  </r>
  <r>
    <n v="482"/>
    <n v="17"/>
    <x v="441"/>
    <d v="2017-04-22T00:00:00"/>
    <b v="0"/>
    <s v="Approved"/>
    <s v="Solex"/>
    <s v="Standard"/>
    <s v="high"/>
    <s v="medium"/>
    <n v="1024.6600000000001"/>
    <n v="614.79999999999995"/>
    <d v="1996-04-05T00:00:00"/>
  </r>
  <r>
    <n v="483"/>
    <n v="59"/>
    <x v="115"/>
    <d v="2017-02-15T00:00:00"/>
    <b v="1"/>
    <s v="Approved"/>
    <s v="Solex"/>
    <s v="Standard"/>
    <s v="medium"/>
    <s v="large"/>
    <n v="1061.56"/>
    <n v="733.58"/>
    <d v="1993-07-20T00:00:00"/>
  </r>
  <r>
    <n v="484"/>
    <n v="3"/>
    <x v="442"/>
    <d v="2017-05-04T00:00:00"/>
    <b v="1"/>
    <s v="Approved"/>
    <s v="Trek Bicycles"/>
    <s v="Standard"/>
    <s v="medium"/>
    <s v="large"/>
    <n v="2091.4699999999998"/>
    <n v="388.92"/>
    <d v="2003-07-21T00:00:00"/>
  </r>
  <r>
    <n v="485"/>
    <n v="87"/>
    <x v="443"/>
    <d v="2017-03-17T00:00:00"/>
    <b v="0"/>
    <s v="Approved"/>
    <s v="OHM Cycles"/>
    <s v="Standard"/>
    <s v="medium"/>
    <s v="medium"/>
    <n v="1636.9"/>
    <n v="44.71"/>
    <d v="2002-08-31T00:00:00"/>
  </r>
  <r>
    <n v="486"/>
    <n v="25"/>
    <x v="444"/>
    <d v="2017-07-24T00:00:00"/>
    <b v="1"/>
    <s v="Approved"/>
    <s v="Giant Bicycles"/>
    <s v="Road"/>
    <s v="medium"/>
    <s v="medium"/>
    <n v="1538.99"/>
    <n v="829.65"/>
    <d v="2004-12-18T00:00:00"/>
  </r>
  <r>
    <n v="487"/>
    <n v="27"/>
    <x v="445"/>
    <d v="2017-02-15T00:00:00"/>
    <b v="1"/>
    <s v="Approved"/>
    <s v="Trek Bicycles"/>
    <s v="Standard"/>
    <s v="medium"/>
    <s v="medium"/>
    <n v="499.53"/>
    <n v="388.72"/>
    <d v="1994-07-12T00:00:00"/>
  </r>
  <r>
    <n v="488"/>
    <n v="10"/>
    <x v="446"/>
    <d v="2017-09-09T00:00:00"/>
    <b v="1"/>
    <s v="Approved"/>
    <s v="WeareA2B"/>
    <s v="Touring"/>
    <s v="medium"/>
    <s v="medium"/>
    <n v="1466.68"/>
    <n v="363.25"/>
    <d v="1994-09-09T00:00:00"/>
  </r>
  <r>
    <n v="489"/>
    <n v="82"/>
    <x v="447"/>
    <d v="2017-01-25T00:00:00"/>
    <b v="0"/>
    <s v="Approved"/>
    <s v="Norco Bicycles"/>
    <s v="Standard"/>
    <s v="high"/>
    <s v="medium"/>
    <n v="1148.6400000000001"/>
    <n v="689.18"/>
    <d v="2015-08-10T00:00:00"/>
  </r>
  <r>
    <n v="490"/>
    <n v="11"/>
    <x v="310"/>
    <d v="2017-04-12T00:00:00"/>
    <b v="1"/>
    <s v="Approved"/>
    <s v="Giant Bicycles"/>
    <s v="Standard"/>
    <s v="high"/>
    <s v="medium"/>
    <n v="1274.93"/>
    <n v="764.96"/>
    <d v="2007-08-04T00:00:00"/>
  </r>
  <r>
    <n v="491"/>
    <n v="32"/>
    <x v="448"/>
    <d v="2017-12-10T00:00:00"/>
    <b v="1"/>
    <s v="Approved"/>
    <s v="Giant Bicycles"/>
    <s v="Standard"/>
    <s v="medium"/>
    <s v="medium"/>
    <n v="642.70000000000005"/>
    <n v="211.37"/>
    <d v="1994-07-12T00:00:00"/>
  </r>
  <r>
    <n v="492"/>
    <n v="90"/>
    <x v="449"/>
    <d v="2017-01-11T00:00:00"/>
    <b v="1"/>
    <s v="Approved"/>
    <s v="Norco Bicycles"/>
    <s v="Standard"/>
    <s v="low"/>
    <s v="medium"/>
    <n v="363.01"/>
    <n v="290.41000000000003"/>
    <d v="2005-05-10T00:00:00"/>
  </r>
  <r>
    <n v="493"/>
    <n v="44"/>
    <x v="450"/>
    <d v="2017-12-03T00:00:00"/>
    <b v="1"/>
    <s v="Approved"/>
    <s v="WeareA2B"/>
    <s v="Standard"/>
    <s v="medium"/>
    <s v="medium"/>
    <n v="1769.64"/>
    <n v="108.76"/>
    <d v="2006-02-02T00:00:00"/>
  </r>
  <r>
    <n v="494"/>
    <n v="92"/>
    <x v="451"/>
    <d v="2017-11-16T00:00:00"/>
    <b v="1"/>
    <s v="Approved"/>
    <s v="WeareA2B"/>
    <s v="Touring"/>
    <s v="medium"/>
    <s v="large"/>
    <n v="1890.39"/>
    <n v="260.14"/>
    <d v="2015-06-17T00:00:00"/>
  </r>
  <r>
    <n v="495"/>
    <n v="21"/>
    <x v="438"/>
    <d v="2017-08-09T00:00:00"/>
    <b v="1"/>
    <s v="Approved"/>
    <s v="Solex"/>
    <s v="Standard"/>
    <s v="medium"/>
    <s v="large"/>
    <n v="1071.23"/>
    <n v="380.74"/>
    <d v="1991-08-05T00:00:00"/>
  </r>
  <r>
    <n v="496"/>
    <n v="0"/>
    <x v="452"/>
    <d v="2017-11-08T00:00:00"/>
    <b v="0"/>
    <s v="Approved"/>
    <s v="Norco Bicycles"/>
    <s v="Standard"/>
    <s v="low"/>
    <s v="medium"/>
    <n v="363.01"/>
    <n v="290.41000000000003"/>
    <d v="2005-05-10T00:00:00"/>
  </r>
  <r>
    <n v="497"/>
    <n v="62"/>
    <x v="453"/>
    <d v="2017-12-30T00:00:00"/>
    <b v="1"/>
    <s v="Approved"/>
    <s v="Solex"/>
    <s v="Standard"/>
    <s v="high"/>
    <s v="medium"/>
    <n v="1024.6600000000001"/>
    <n v="614.79999999999995"/>
    <d v="1993-10-02T00:00:00"/>
  </r>
  <r>
    <n v="498"/>
    <n v="72"/>
    <x v="402"/>
    <d v="2017-05-29T00:00:00"/>
    <b v="0"/>
    <s v="Approved"/>
    <s v="Norco Bicycles"/>
    <s v="Standard"/>
    <s v="medium"/>
    <s v="medium"/>
    <n v="360.4"/>
    <n v="270.3"/>
    <d v="2016-12-06T00:00:00"/>
  </r>
  <r>
    <n v="499"/>
    <n v="22"/>
    <x v="454"/>
    <d v="2017-07-19T00:00:00"/>
    <b v="0"/>
    <s v="Approved"/>
    <s v="WeareA2B"/>
    <s v="Standard"/>
    <s v="medium"/>
    <s v="medium"/>
    <n v="60.34"/>
    <n v="45.26"/>
    <d v="1993-07-15T00:00:00"/>
  </r>
  <r>
    <n v="500"/>
    <n v="79"/>
    <x v="455"/>
    <d v="2017-02-02T00:00:00"/>
    <b v="1"/>
    <s v="Approved"/>
    <s v="Norco Bicycles"/>
    <s v="Standard"/>
    <s v="medium"/>
    <s v="medium"/>
    <n v="1555.58"/>
    <n v="818.01"/>
    <d v="2003-09-09T00:00:00"/>
  </r>
  <r>
    <n v="501"/>
    <n v="28"/>
    <x v="30"/>
    <d v="2017-07-25T00:00:00"/>
    <b v="1"/>
    <s v="Approved"/>
    <s v="Norco Bicycles"/>
    <s v="Standard"/>
    <s v="medium"/>
    <s v="small"/>
    <n v="1216.1400000000001"/>
    <n v="1082.3599999999999"/>
    <d v="1995-12-19T00:00:00"/>
  </r>
  <r>
    <n v="502"/>
    <n v="77"/>
    <x v="456"/>
    <d v="2017-06-13T00:00:00"/>
    <b v="1"/>
    <s v="Approved"/>
    <s v="Norco Bicycles"/>
    <s v="Road"/>
    <s v="medium"/>
    <s v="large"/>
    <n v="1240.31"/>
    <n v="795.1"/>
    <d v="2013-06-09T00:00:00"/>
  </r>
  <r>
    <n v="503"/>
    <n v="87"/>
    <x v="457"/>
    <d v="2017-08-07T00:00:00"/>
    <b v="1"/>
    <s v="Approved"/>
    <s v="OHM Cycles"/>
    <s v="Standard"/>
    <s v="medium"/>
    <s v="medium"/>
    <n v="1636.9"/>
    <n v="44.71"/>
    <d v="2010-08-20T00:00:00"/>
  </r>
  <r>
    <n v="504"/>
    <n v="5"/>
    <x v="458"/>
    <d v="2017-03-10T00:00:00"/>
    <b v="0"/>
    <s v="Approved"/>
    <s v="Trek Bicycles"/>
    <s v="Mountain"/>
    <s v="low"/>
    <s v="medium"/>
    <n v="574.64"/>
    <n v="459.71"/>
    <d v="2011-08-29T00:00:00"/>
  </r>
  <r>
    <n v="505"/>
    <n v="66"/>
    <x v="459"/>
    <d v="2017-07-09T00:00:00"/>
    <b v="0"/>
    <s v="Approved"/>
    <s v="Giant Bicycles"/>
    <s v="Road"/>
    <s v="low"/>
    <s v="small"/>
    <n v="590.26"/>
    <n v="525.33000000000004"/>
    <d v="2010-11-05T00:00:00"/>
  </r>
  <r>
    <n v="506"/>
    <n v="66"/>
    <x v="460"/>
    <d v="2017-12-04T00:00:00"/>
    <b v="0"/>
    <s v="Approved"/>
    <s v="Giant Bicycles"/>
    <s v="Road"/>
    <s v="low"/>
    <s v="small"/>
    <n v="590.26"/>
    <n v="525.33000000000004"/>
    <d v="1995-10-24T00:00:00"/>
  </r>
  <r>
    <n v="507"/>
    <n v="71"/>
    <x v="461"/>
    <d v="2017-09-02T00:00:00"/>
    <b v="1"/>
    <s v="Approved"/>
    <s v="Solex"/>
    <s v="Standard"/>
    <s v="high"/>
    <s v="large"/>
    <n v="1842.92"/>
    <n v="1105.75"/>
    <d v="1995-10-24T00:00:00"/>
  </r>
  <r>
    <n v="508"/>
    <n v="91"/>
    <x v="462"/>
    <d v="2017-03-24T00:00:00"/>
    <b v="0"/>
    <s v="Approved"/>
    <s v="Solex"/>
    <s v="Standard"/>
    <s v="medium"/>
    <s v="medium"/>
    <n v="100.35"/>
    <n v="75.260000000000005"/>
    <d v="1999-07-26T00:00:00"/>
  </r>
  <r>
    <n v="509"/>
    <n v="17"/>
    <x v="355"/>
    <d v="2017-07-28T00:00:00"/>
    <b v="0"/>
    <s v="Approved"/>
    <s v="Solex"/>
    <s v="Standard"/>
    <s v="high"/>
    <s v="medium"/>
    <n v="1024.6600000000001"/>
    <n v="614.79999999999995"/>
    <d v="2010-11-05T00:00:00"/>
  </r>
  <r>
    <n v="510"/>
    <n v="85"/>
    <x v="463"/>
    <d v="2017-04-23T00:00:00"/>
    <b v="1"/>
    <s v="Approved"/>
    <s v="WeareA2B"/>
    <s v="Standard"/>
    <s v="medium"/>
    <s v="medium"/>
    <n v="752.64"/>
    <n v="205.36"/>
    <d v="2015-08-02T00:00:00"/>
  </r>
  <r>
    <n v="511"/>
    <n v="24"/>
    <x v="390"/>
    <d v="2017-07-04T00:00:00"/>
    <b v="1"/>
    <s v="Approved"/>
    <s v="Solex"/>
    <s v="Road"/>
    <s v="medium"/>
    <s v="large"/>
    <n v="1777.8"/>
    <n v="820.78"/>
    <d v="1991-11-10T00:00:00"/>
  </r>
  <r>
    <n v="512"/>
    <n v="62"/>
    <x v="464"/>
    <d v="2017-10-02T00:00:00"/>
    <b v="1"/>
    <s v="Approved"/>
    <s v="Solex"/>
    <s v="Standard"/>
    <s v="medium"/>
    <s v="medium"/>
    <n v="478.16"/>
    <n v="298.72000000000003"/>
    <d v="1993-06-23T00:00:00"/>
  </r>
  <r>
    <n v="513"/>
    <n v="0"/>
    <x v="465"/>
    <d v="2017-11-29T00:00:00"/>
    <b v="0"/>
    <s v="Approved"/>
    <s v="Trek Bicycles"/>
    <s v="Road"/>
    <s v="medium"/>
    <s v="medium"/>
    <n v="533.51"/>
    <n v="400.13"/>
    <d v="2012-06-04T00:00:00"/>
  </r>
  <r>
    <n v="514"/>
    <n v="57"/>
    <x v="466"/>
    <d v="2017-01-02T00:00:00"/>
    <b v="1"/>
    <s v="Approved"/>
    <s v="WeareA2B"/>
    <s v="Touring"/>
    <s v="medium"/>
    <s v="large"/>
    <n v="1890.39"/>
    <n v="260.14"/>
    <d v="2012-05-18T00:00:00"/>
  </r>
  <r>
    <n v="515"/>
    <n v="53"/>
    <x v="467"/>
    <d v="2017-11-18T00:00:00"/>
    <b v="0"/>
    <s v="Approved"/>
    <s v="OHM Cycles"/>
    <s v="Standard"/>
    <s v="medium"/>
    <s v="medium"/>
    <n v="795.34"/>
    <n v="101.58"/>
    <d v="2011-08-24T00:00:00"/>
  </r>
  <r>
    <n v="516"/>
    <n v="43"/>
    <x v="115"/>
    <d v="2017-05-03T00:00:00"/>
    <b v="0"/>
    <s v="Approved"/>
    <s v="Solex"/>
    <s v="Standard"/>
    <s v="medium"/>
    <s v="medium"/>
    <n v="1151.96"/>
    <n v="649.49"/>
    <d v="2011-05-09T00:00:00"/>
  </r>
  <r>
    <n v="517"/>
    <n v="77"/>
    <x v="468"/>
    <d v="2017-01-01T00:00:00"/>
    <b v="1"/>
    <s v="Approved"/>
    <s v="WeareA2B"/>
    <s v="Standard"/>
    <s v="medium"/>
    <s v="medium"/>
    <n v="1769.64"/>
    <n v="108.76"/>
    <d v="2011-05-09T00:00:00"/>
  </r>
  <r>
    <n v="518"/>
    <n v="84"/>
    <x v="469"/>
    <d v="2017-11-25T00:00:00"/>
    <b v="0"/>
    <s v="Approved"/>
    <s v="Trek Bicycles"/>
    <s v="Road"/>
    <s v="medium"/>
    <s v="medium"/>
    <n v="290.62"/>
    <n v="215.14"/>
    <d v="2004-12-18T00:00:00"/>
  </r>
  <r>
    <n v="519"/>
    <n v="77"/>
    <x v="470"/>
    <d v="2017-10-19T00:00:00"/>
    <b v="1"/>
    <s v="Approved"/>
    <s v="Norco Bicycles"/>
    <s v="Road"/>
    <s v="medium"/>
    <s v="large"/>
    <n v="1240.31"/>
    <n v="795.1"/>
    <d v="2015-08-10T00:00:00"/>
  </r>
  <r>
    <n v="520"/>
    <n v="88"/>
    <x v="471"/>
    <d v="2017-09-21T00:00:00"/>
    <b v="0"/>
    <s v="Approved"/>
    <s v="Norco Bicycles"/>
    <s v="Standard"/>
    <s v="medium"/>
    <s v="medium"/>
    <n v="1198.46"/>
    <n v="381.1"/>
    <d v="1998-12-16T00:00:00"/>
  </r>
  <r>
    <n v="521"/>
    <n v="92"/>
    <x v="472"/>
    <d v="2017-02-18T00:00:00"/>
    <b v="0"/>
    <s v="Approved"/>
    <s v="WeareA2B"/>
    <s v="Standard"/>
    <s v="medium"/>
    <s v="small"/>
    <n v="1415.01"/>
    <n v="1259.3599999999999"/>
    <d v="2004-01-16T00:00:00"/>
  </r>
  <r>
    <n v="522"/>
    <n v="7"/>
    <x v="473"/>
    <d v="2017-01-26T00:00:00"/>
    <b v="0"/>
    <s v="Approved"/>
    <s v="Giant Bicycles"/>
    <s v="Standard"/>
    <s v="medium"/>
    <s v="small"/>
    <n v="1311.44"/>
    <n v="1167.18"/>
    <d v="1992-10-11T00:00:00"/>
  </r>
  <r>
    <n v="523"/>
    <n v="84"/>
    <x v="164"/>
    <d v="2017-01-07T00:00:00"/>
    <b v="1"/>
    <s v="Approved"/>
    <s v="Trek Bicycles"/>
    <s v="Road"/>
    <s v="medium"/>
    <s v="medium"/>
    <n v="290.62"/>
    <n v="215.14"/>
    <d v="2004-12-18T00:00:00"/>
  </r>
  <r>
    <n v="524"/>
    <n v="99"/>
    <x v="474"/>
    <d v="2017-02-10T00:00:00"/>
    <b v="1"/>
    <s v="Approved"/>
    <s v="OHM Cycles"/>
    <s v="Standard"/>
    <s v="medium"/>
    <s v="medium"/>
    <n v="1227.3399999999999"/>
    <n v="770.89"/>
    <d v="1991-05-06T00:00:00"/>
  </r>
  <r>
    <n v="525"/>
    <n v="37"/>
    <x v="475"/>
    <d v="2017-04-27T00:00:00"/>
    <b v="0"/>
    <s v="Approved"/>
    <s v="OHM Cycles"/>
    <s v="Standard"/>
    <s v="low"/>
    <s v="medium"/>
    <n v="1793.43"/>
    <n v="248.82"/>
    <d v="2011-03-16T00:00:00"/>
  </r>
  <r>
    <n v="526"/>
    <n v="20"/>
    <x v="476"/>
    <d v="2017-04-02T00:00:00"/>
    <b v="1"/>
    <s v="Approved"/>
    <s v="Trek Bicycles"/>
    <s v="Standard"/>
    <s v="medium"/>
    <s v="small"/>
    <n v="1775.81"/>
    <n v="1580.47"/>
    <d v="2010-05-05T00:00:00"/>
  </r>
  <r>
    <n v="527"/>
    <n v="14"/>
    <x v="477"/>
    <d v="2017-08-27T00:00:00"/>
    <b v="1"/>
    <s v="Approved"/>
    <s v="Trek Bicycles"/>
    <s v="Standard"/>
    <s v="medium"/>
    <s v="small"/>
    <n v="1386.84"/>
    <n v="1234.29"/>
    <d v="1993-07-15T00:00:00"/>
  </r>
  <r>
    <n v="528"/>
    <n v="42"/>
    <x v="478"/>
    <d v="2017-05-04T00:00:00"/>
    <b v="1"/>
    <s v="Approved"/>
    <s v="OHM Cycles"/>
    <s v="Road"/>
    <s v="medium"/>
    <s v="small"/>
    <n v="1810"/>
    <n v="1610.9"/>
    <d v="2011-05-09T00:00:00"/>
  </r>
  <r>
    <n v="529"/>
    <n v="6"/>
    <x v="479"/>
    <d v="2017-06-03T00:00:00"/>
    <b v="1"/>
    <s v="Approved"/>
    <s v="OHM Cycles"/>
    <s v="Standard"/>
    <s v="high"/>
    <s v="medium"/>
    <n v="227.88"/>
    <n v="136.72999999999999"/>
    <d v="2003-08-05T00:00:00"/>
  </r>
  <r>
    <n v="531"/>
    <n v="22"/>
    <x v="480"/>
    <d v="2017-06-10T00:00:00"/>
    <b v="1"/>
    <s v="Approved"/>
    <s v="WeareA2B"/>
    <s v="Standard"/>
    <s v="medium"/>
    <s v="medium"/>
    <n v="60.34"/>
    <n v="45.26"/>
    <d v="1993-07-15T00:00:00"/>
  </r>
  <r>
    <n v="532"/>
    <n v="77"/>
    <x v="481"/>
    <d v="2017-10-15T00:00:00"/>
    <b v="1"/>
    <s v="Approved"/>
    <s v="WeareA2B"/>
    <s v="Standard"/>
    <s v="medium"/>
    <s v="medium"/>
    <n v="1769.64"/>
    <n v="108.76"/>
    <d v="2007-12-11T00:00:00"/>
  </r>
  <r>
    <n v="533"/>
    <n v="57"/>
    <x v="482"/>
    <d v="2017-02-09T00:00:00"/>
    <b v="0"/>
    <s v="Approved"/>
    <s v="WeareA2B"/>
    <s v="Touring"/>
    <s v="medium"/>
    <s v="large"/>
    <n v="1890.39"/>
    <n v="260.14"/>
    <d v="1991-01-21T00:00:00"/>
  </r>
  <r>
    <n v="534"/>
    <n v="14"/>
    <x v="483"/>
    <d v="2017-04-08T00:00:00"/>
    <b v="0"/>
    <s v="Approved"/>
    <s v="Trek Bicycles"/>
    <s v="Standard"/>
    <s v="medium"/>
    <s v="small"/>
    <n v="1386.84"/>
    <n v="1234.29"/>
    <d v="2003-08-05T00:00:00"/>
  </r>
  <r>
    <n v="535"/>
    <n v="30"/>
    <x v="484"/>
    <d v="2017-10-28T00:00:00"/>
    <b v="1"/>
    <s v="Approved"/>
    <s v="OHM Cycles"/>
    <s v="Standard"/>
    <s v="medium"/>
    <s v="medium"/>
    <n v="1227.3399999999999"/>
    <n v="770.89"/>
    <d v="1994-08-10T00:00:00"/>
  </r>
  <r>
    <n v="536"/>
    <n v="36"/>
    <x v="485"/>
    <d v="2017-12-03T00:00:00"/>
    <b v="1"/>
    <s v="Approved"/>
    <s v="Solex"/>
    <s v="Standard"/>
    <s v="low"/>
    <s v="medium"/>
    <n v="945.04"/>
    <n v="507.58"/>
    <d v="2008-03-19T00:00:00"/>
  </r>
  <r>
    <n v="537"/>
    <n v="4"/>
    <x v="486"/>
    <d v="2017-08-18T00:00:00"/>
    <b v="1"/>
    <s v="Approved"/>
    <s v="Giant Bicycles"/>
    <s v="Standard"/>
    <s v="high"/>
    <s v="medium"/>
    <n v="1129.1300000000001"/>
    <n v="677.48"/>
    <d v="1999-07-20T00:00:00"/>
  </r>
  <r>
    <n v="538"/>
    <n v="74"/>
    <x v="487"/>
    <d v="2017-03-23T00:00:00"/>
    <b v="0"/>
    <s v="Approved"/>
    <s v="WeareA2B"/>
    <s v="Standard"/>
    <s v="medium"/>
    <s v="medium"/>
    <n v="1762.96"/>
    <n v="950.52"/>
    <d v="1997-02-09T00:00:00"/>
  </r>
  <r>
    <n v="539"/>
    <n v="38"/>
    <x v="488"/>
    <d v="2017-09-04T00:00:00"/>
    <b v="1"/>
    <s v="Approved"/>
    <s v="Solex"/>
    <s v="Standard"/>
    <s v="medium"/>
    <s v="medium"/>
    <n v="1577.53"/>
    <n v="826.51"/>
    <d v="2011-03-16T00:00:00"/>
  </r>
  <r>
    <n v="540"/>
    <n v="40"/>
    <x v="489"/>
    <d v="2017-09-02T00:00:00"/>
    <b v="1"/>
    <s v="Approved"/>
    <s v="OHM Cycles"/>
    <s v="Standard"/>
    <s v="high"/>
    <s v="medium"/>
    <n v="1458.17"/>
    <n v="874.9"/>
    <d v="1993-04-12T00:00:00"/>
  </r>
  <r>
    <n v="541"/>
    <n v="80"/>
    <x v="477"/>
    <d v="2017-04-13T00:00:00"/>
    <b v="1"/>
    <s v="Approved"/>
    <s v="OHM Cycles"/>
    <s v="Touring"/>
    <s v="low"/>
    <s v="medium"/>
    <n v="1073.07"/>
    <n v="933.84"/>
    <d v="1997-01-25T00:00:00"/>
  </r>
  <r>
    <n v="542"/>
    <n v="96"/>
    <x v="490"/>
    <d v="2017-07-08T00:00:00"/>
    <b v="0"/>
    <s v="Approved"/>
    <s v="Giant Bicycles"/>
    <s v="Standard"/>
    <s v="medium"/>
    <s v="large"/>
    <n v="1635.3"/>
    <n v="993.66"/>
    <d v="2013-06-09T00:00:00"/>
  </r>
  <r>
    <n v="543"/>
    <n v="45"/>
    <x v="491"/>
    <d v="2017-12-03T00:00:00"/>
    <b v="0"/>
    <s v="Approved"/>
    <s v="Trek Bicycles"/>
    <s v="Road"/>
    <s v="low"/>
    <s v="medium"/>
    <n v="980.37"/>
    <n v="234.43"/>
    <d v="2004-09-28T00:00:00"/>
  </r>
  <r>
    <n v="544"/>
    <n v="0"/>
    <x v="492"/>
    <d v="2017-05-19T00:00:00"/>
    <b v="1"/>
    <s v="Approved"/>
    <s v="Giant Bicycles"/>
    <s v="Standard"/>
    <s v="medium"/>
    <s v="medium"/>
    <n v="230.91"/>
    <n v="173.18"/>
    <d v="2006-11-10T00:00:00"/>
  </r>
  <r>
    <n v="545"/>
    <n v="45"/>
    <x v="493"/>
    <d v="2017-05-19T00:00:00"/>
    <b v="0"/>
    <s v="Approved"/>
    <s v="Solex"/>
    <s v="Standard"/>
    <s v="medium"/>
    <s v="medium"/>
    <n v="441.49"/>
    <n v="84.99"/>
    <d v="1993-04-12T00:00:00"/>
  </r>
  <r>
    <n v="546"/>
    <n v="73"/>
    <x v="494"/>
    <d v="2017-08-21T00:00:00"/>
    <b v="1"/>
    <s v="Approved"/>
    <s v="Solex"/>
    <s v="Standard"/>
    <s v="medium"/>
    <s v="medium"/>
    <n v="1945.43"/>
    <n v="333.18"/>
    <d v="2002-08-31T00:00:00"/>
  </r>
  <r>
    <n v="547"/>
    <n v="94"/>
    <x v="495"/>
    <d v="2017-06-26T00:00:00"/>
    <b v="1"/>
    <s v="Approved"/>
    <s v="Giant Bicycles"/>
    <s v="Standard"/>
    <s v="medium"/>
    <s v="large"/>
    <n v="1635.3"/>
    <n v="993.66"/>
    <d v="2013-06-09T00:00:00"/>
  </r>
  <r>
    <n v="548"/>
    <n v="89"/>
    <x v="496"/>
    <d v="2017-03-06T00:00:00"/>
    <b v="1"/>
    <s v="Approved"/>
    <s v="WeareA2B"/>
    <s v="Touring"/>
    <s v="medium"/>
    <s v="large"/>
    <n v="1362.99"/>
    <n v="57.74"/>
    <d v="1993-04-20T00:00:00"/>
  </r>
  <r>
    <n v="549"/>
    <n v="1"/>
    <x v="497"/>
    <d v="2017-01-25T00:00:00"/>
    <b v="0"/>
    <s v="Approved"/>
    <s v="Giant Bicycles"/>
    <s v="Standard"/>
    <s v="medium"/>
    <s v="medium"/>
    <n v="1403.5"/>
    <n v="954.82"/>
    <d v="2016-11-14T00:00:00"/>
  </r>
  <r>
    <n v="550"/>
    <n v="77"/>
    <x v="498"/>
    <d v="2017-09-05T00:00:00"/>
    <b v="0"/>
    <s v="Approved"/>
    <s v="Norco Bicycles"/>
    <s v="Road"/>
    <s v="medium"/>
    <s v="large"/>
    <n v="1240.31"/>
    <n v="795.1"/>
    <d v="2011-01-10T00:00:00"/>
  </r>
  <r>
    <n v="551"/>
    <n v="0"/>
    <x v="121"/>
    <d v="2017-10-15T00:00:00"/>
    <b v="1"/>
    <s v="Approved"/>
    <s v="OHM Cycles"/>
    <s v="Standard"/>
    <s v="high"/>
    <s v="medium"/>
    <n v="227.88"/>
    <n v="136.72999999999999"/>
    <d v="2003-02-07T00:00:00"/>
  </r>
  <r>
    <n v="552"/>
    <n v="21"/>
    <x v="499"/>
    <d v="2017-11-30T00:00:00"/>
    <b v="1"/>
    <s v="Approved"/>
    <s v="Solex"/>
    <s v="Standard"/>
    <s v="medium"/>
    <s v="large"/>
    <n v="1071.23"/>
    <n v="380.74"/>
    <d v="1993-10-02T00:00:00"/>
  </r>
  <r>
    <n v="553"/>
    <n v="96"/>
    <x v="500"/>
    <d v="2017-10-22T00:00:00"/>
    <b v="0"/>
    <s v="Approved"/>
    <s v="WeareA2B"/>
    <s v="Road"/>
    <s v="low"/>
    <s v="small"/>
    <n v="1172.78"/>
    <n v="1043.77"/>
    <d v="2002-10-10T00:00:00"/>
  </r>
  <r>
    <n v="554"/>
    <n v="12"/>
    <x v="501"/>
    <d v="2017-01-31T00:00:00"/>
    <b v="0"/>
    <s v="Approved"/>
    <s v="Giant Bicycles"/>
    <s v="Standard"/>
    <s v="medium"/>
    <s v="large"/>
    <n v="1765.3"/>
    <n v="709.48"/>
    <d v="2004-07-25T00:00:00"/>
  </r>
  <r>
    <n v="555"/>
    <n v="90"/>
    <x v="502"/>
    <d v="2017-05-08T00:00:00"/>
    <b v="1"/>
    <s v="Approved"/>
    <s v="Solex"/>
    <s v="Standard"/>
    <s v="low"/>
    <s v="medium"/>
    <n v="945.04"/>
    <n v="507.58"/>
    <d v="1995-12-19T00:00:00"/>
  </r>
  <r>
    <n v="556"/>
    <n v="91"/>
    <x v="404"/>
    <d v="2017-09-04T00:00:00"/>
    <b v="0"/>
    <s v="Approved"/>
    <s v="Solex"/>
    <s v="Standard"/>
    <s v="medium"/>
    <s v="medium"/>
    <n v="100.35"/>
    <n v="75.260000000000005"/>
    <d v="1994-08-10T00:00:00"/>
  </r>
  <r>
    <n v="557"/>
    <n v="54"/>
    <x v="503"/>
    <d v="2017-01-16T00:00:00"/>
    <b v="1"/>
    <s v="Approved"/>
    <s v="WeareA2B"/>
    <s v="Standard"/>
    <s v="medium"/>
    <s v="medium"/>
    <n v="1807.45"/>
    <n v="778.69"/>
    <d v="2015-05-21T00:00:00"/>
  </r>
  <r>
    <n v="558"/>
    <n v="0"/>
    <x v="504"/>
    <d v="2017-02-22T00:00:00"/>
    <b v="0"/>
    <s v="Approved"/>
    <s v="Trek Bicycles"/>
    <s v="Standard"/>
    <s v="high"/>
    <s v="medium"/>
    <n v="495.72"/>
    <n v="297.43"/>
    <d v="2015-04-11T00:00:00"/>
  </r>
  <r>
    <n v="560"/>
    <n v="7"/>
    <x v="505"/>
    <d v="2017-01-10T00:00:00"/>
    <b v="0"/>
    <s v="Approved"/>
    <s v="Giant Bicycles"/>
    <s v="Standard"/>
    <s v="medium"/>
    <s v="small"/>
    <n v="1311.44"/>
    <n v="1167.18"/>
    <d v="1992-10-11T00:00:00"/>
  </r>
  <r>
    <n v="561"/>
    <n v="65"/>
    <x v="506"/>
    <d v="2017-01-01T00:00:00"/>
    <b v="0"/>
    <s v="Approved"/>
    <s v="WeareA2B"/>
    <s v="Standard"/>
    <s v="medium"/>
    <s v="medium"/>
    <n v="1807.45"/>
    <n v="778.69"/>
    <d v="2010-08-20T00:00:00"/>
  </r>
  <r>
    <n v="562"/>
    <n v="53"/>
    <x v="507"/>
    <d v="2017-09-23T00:00:00"/>
    <b v="0"/>
    <s v="Approved"/>
    <s v="OHM Cycles"/>
    <s v="Standard"/>
    <s v="medium"/>
    <s v="medium"/>
    <n v="795.34"/>
    <n v="101.58"/>
    <d v="2003-07-21T00:00:00"/>
  </r>
  <r>
    <n v="563"/>
    <n v="97"/>
    <x v="508"/>
    <d v="2017-04-05T00:00:00"/>
    <b v="0"/>
    <s v="Approved"/>
    <s v="Solex"/>
    <s v="Standard"/>
    <s v="medium"/>
    <s v="large"/>
    <n v="202.62"/>
    <n v="151.96"/>
    <d v="1991-05-06T00:00:00"/>
  </r>
  <r>
    <n v="564"/>
    <n v="45"/>
    <x v="509"/>
    <d v="2017-11-18T00:00:00"/>
    <b v="1"/>
    <s v="Approved"/>
    <s v="Solex"/>
    <s v="Standard"/>
    <s v="medium"/>
    <s v="medium"/>
    <n v="441.49"/>
    <n v="84.99"/>
    <d v="2012-06-04T00:00:00"/>
  </r>
  <r>
    <n v="565"/>
    <n v="65"/>
    <x v="510"/>
    <d v="2017-09-23T00:00:00"/>
    <b v="0"/>
    <s v="Approved"/>
    <s v="WeareA2B"/>
    <s v="Standard"/>
    <s v="medium"/>
    <s v="medium"/>
    <n v="1807.45"/>
    <n v="778.69"/>
    <d v="1992-10-02T00:00:00"/>
  </r>
  <r>
    <n v="566"/>
    <n v="90"/>
    <x v="511"/>
    <d v="2017-11-28T00:00:00"/>
    <b v="0"/>
    <s v="Approved"/>
    <s v="Norco Bicycles"/>
    <s v="Standard"/>
    <s v="low"/>
    <s v="medium"/>
    <n v="363.01"/>
    <n v="290.41000000000003"/>
    <d v="2005-05-10T00:00:00"/>
  </r>
  <r>
    <n v="567"/>
    <n v="12"/>
    <x v="512"/>
    <d v="2017-03-09T00:00:00"/>
    <b v="0"/>
    <s v="Approved"/>
    <s v="WeareA2B"/>
    <s v="Standard"/>
    <s v="medium"/>
    <s v="medium"/>
    <n v="1231.1500000000001"/>
    <n v="161.6"/>
    <d v="1994-09-09T00:00:00"/>
  </r>
  <r>
    <n v="568"/>
    <n v="10"/>
    <x v="513"/>
    <d v="2017-08-04T00:00:00"/>
    <b v="1"/>
    <s v="Approved"/>
    <s v="WeareA2B"/>
    <s v="Touring"/>
    <s v="medium"/>
    <s v="medium"/>
    <n v="1466.68"/>
    <n v="363.25"/>
    <d v="2005-12-07T00:00:00"/>
  </r>
  <r>
    <n v="569"/>
    <n v="76"/>
    <x v="514"/>
    <d v="2017-05-08T00:00:00"/>
    <b v="0"/>
    <s v="Approved"/>
    <s v="WeareA2B"/>
    <s v="Road"/>
    <s v="low"/>
    <s v="small"/>
    <n v="1172.78"/>
    <n v="1043.77"/>
    <d v="2002-10-10T00:00:00"/>
  </r>
  <r>
    <n v="570"/>
    <n v="68"/>
    <x v="515"/>
    <d v="2017-12-21T00:00:00"/>
    <b v="1"/>
    <s v="Approved"/>
    <s v="OHM Cycles"/>
    <s v="Standard"/>
    <s v="medium"/>
    <s v="medium"/>
    <n v="1636.9"/>
    <n v="44.71"/>
    <d v="2010-08-20T00:00:00"/>
  </r>
  <r>
    <n v="571"/>
    <n v="2"/>
    <x v="516"/>
    <d v="2017-08-20T00:00:00"/>
    <b v="0"/>
    <s v="Approved"/>
    <s v="Solex"/>
    <s v="Standard"/>
    <s v="medium"/>
    <s v="medium"/>
    <n v="71.489999999999995"/>
    <n v="53.62"/>
    <d v="2005-08-09T00:00:00"/>
  </r>
  <r>
    <n v="572"/>
    <n v="4"/>
    <x v="517"/>
    <d v="2017-01-27T00:00:00"/>
    <b v="1"/>
    <s v="Approved"/>
    <s v="Solex"/>
    <s v="Standard"/>
    <s v="medium"/>
    <s v="medium"/>
    <n v="1483.2"/>
    <n v="99.59"/>
    <d v="2005-10-22T00:00:00"/>
  </r>
  <r>
    <n v="573"/>
    <n v="89"/>
    <x v="518"/>
    <d v="2017-07-06T00:00:00"/>
    <b v="0"/>
    <s v="Approved"/>
    <s v="WeareA2B"/>
    <s v="Touring"/>
    <s v="medium"/>
    <s v="large"/>
    <n v="1362.99"/>
    <n v="57.74"/>
    <d v="2000-11-03T00:00:00"/>
  </r>
  <r>
    <n v="574"/>
    <n v="89"/>
    <x v="519"/>
    <d v="2017-01-25T00:00:00"/>
    <b v="1"/>
    <s v="Approved"/>
    <s v="WeareA2B"/>
    <s v="Touring"/>
    <s v="medium"/>
    <s v="large"/>
    <n v="1362.99"/>
    <n v="57.74"/>
    <d v="2016-07-09T00:00:00"/>
  </r>
  <r>
    <n v="575"/>
    <n v="18"/>
    <x v="520"/>
    <d v="2017-06-26T00:00:00"/>
    <b v="1"/>
    <s v="Approved"/>
    <s v="Norco Bicycles"/>
    <s v="Standard"/>
    <s v="high"/>
    <s v="medium"/>
    <n v="1148.6400000000001"/>
    <n v="689.18"/>
    <d v="2015-08-10T00:00:00"/>
  </r>
  <r>
    <n v="576"/>
    <n v="66"/>
    <x v="521"/>
    <d v="2017-02-26T00:00:00"/>
    <b v="0"/>
    <s v="Approved"/>
    <s v="Solex"/>
    <s v="Standard"/>
    <s v="medium"/>
    <s v="medium"/>
    <n v="1163.8900000000001"/>
    <n v="589.27"/>
    <d v="2003-08-05T00:00:00"/>
  </r>
  <r>
    <n v="578"/>
    <n v="63"/>
    <x v="88"/>
    <d v="2017-10-13T00:00:00"/>
    <b v="1"/>
    <s v="Approved"/>
    <s v="Solex"/>
    <s v="Standard"/>
    <s v="medium"/>
    <s v="medium"/>
    <n v="1483.2"/>
    <n v="99.59"/>
    <d v="2005-10-22T00:00:00"/>
  </r>
  <r>
    <n v="579"/>
    <n v="51"/>
    <x v="522"/>
    <d v="2017-05-31T00:00:00"/>
    <b v="1"/>
    <s v="Approved"/>
    <s v="OHM Cycles"/>
    <s v="Standard"/>
    <s v="high"/>
    <s v="medium"/>
    <n v="2005.66"/>
    <n v="1203.4000000000001"/>
    <d v="2009-04-12T00:00:00"/>
  </r>
  <r>
    <n v="580"/>
    <n v="66"/>
    <x v="523"/>
    <d v="2017-04-13T00:00:00"/>
    <b v="1"/>
    <s v="Approved"/>
    <s v="Giant Bicycles"/>
    <s v="Road"/>
    <s v="low"/>
    <s v="small"/>
    <n v="590.26"/>
    <n v="525.33000000000004"/>
    <d v="2010-11-05T00:00:00"/>
  </r>
  <r>
    <n v="581"/>
    <n v="52"/>
    <x v="524"/>
    <d v="2017-12-19T00:00:00"/>
    <b v="0"/>
    <s v="Approved"/>
    <s v="OHM Cycles"/>
    <s v="Road"/>
    <s v="medium"/>
    <s v="medium"/>
    <n v="1280.28"/>
    <n v="829.51"/>
    <d v="2001-11-25T00:00:00"/>
  </r>
  <r>
    <n v="582"/>
    <n v="9"/>
    <x v="525"/>
    <d v="2017-08-03T00:00:00"/>
    <b v="1"/>
    <s v="Approved"/>
    <s v="OHM Cycles"/>
    <s v="Road"/>
    <s v="medium"/>
    <s v="medium"/>
    <n v="742.54"/>
    <n v="667.4"/>
    <d v="1991-11-07T00:00:00"/>
  </r>
  <r>
    <n v="583"/>
    <n v="0"/>
    <x v="45"/>
    <d v="2017-04-16T00:00:00"/>
    <b v="0"/>
    <s v="Approved"/>
    <s v="Trek Bicycles"/>
    <s v="Road"/>
    <s v="medium"/>
    <s v="medium"/>
    <n v="290.62"/>
    <n v="215.14"/>
    <d v="2004-12-18T00:00:00"/>
  </r>
  <r>
    <n v="584"/>
    <n v="43"/>
    <x v="526"/>
    <d v="2017-09-13T00:00:00"/>
    <b v="1"/>
    <s v="Cancelled"/>
    <s v="Solex"/>
    <s v="Standard"/>
    <s v="medium"/>
    <s v="medium"/>
    <n v="1151.96"/>
    <n v="649.49"/>
    <d v="1993-04-12T00:00:00"/>
  </r>
  <r>
    <n v="585"/>
    <n v="56"/>
    <x v="527"/>
    <d v="2017-03-22T00:00:00"/>
    <b v="0"/>
    <s v="Approved"/>
    <s v="OHM Cycles"/>
    <s v="Standard"/>
    <s v="medium"/>
    <s v="medium"/>
    <n v="183.86"/>
    <n v="137.9"/>
    <d v="2015-06-17T00:00:00"/>
  </r>
  <r>
    <n v="586"/>
    <n v="95"/>
    <x v="528"/>
    <d v="2017-04-14T00:00:00"/>
    <b v="1"/>
    <s v="Approved"/>
    <s v="Giant Bicycles"/>
    <s v="Standard"/>
    <s v="medium"/>
    <s v="large"/>
    <n v="569.55999999999995"/>
    <n v="528.42999999999995"/>
    <d v="2003-09-10T00:00:00"/>
  </r>
  <r>
    <n v="587"/>
    <n v="82"/>
    <x v="529"/>
    <d v="2017-08-14T00:00:00"/>
    <b v="0"/>
    <s v="Approved"/>
    <s v="Giant Bicycles"/>
    <s v="Road"/>
    <s v="medium"/>
    <s v="medium"/>
    <n v="1538.99"/>
    <n v="829.65"/>
    <d v="2002-03-22T00:00:00"/>
  </r>
  <r>
    <n v="588"/>
    <n v="44"/>
    <x v="530"/>
    <d v="2017-08-30T00:00:00"/>
    <b v="1"/>
    <s v="Approved"/>
    <s v="WeareA2B"/>
    <s v="Standard"/>
    <s v="medium"/>
    <s v="medium"/>
    <n v="1769.64"/>
    <n v="108.76"/>
    <d v="2011-05-09T00:00:00"/>
  </r>
  <r>
    <n v="589"/>
    <n v="7"/>
    <x v="531"/>
    <d v="2017-10-04T00:00:00"/>
    <b v="0"/>
    <s v="Approved"/>
    <s v="Trek Bicycles"/>
    <s v="Road"/>
    <s v="low"/>
    <s v="medium"/>
    <n v="980.37"/>
    <n v="234.43"/>
    <d v="1991-07-10T00:00:00"/>
  </r>
  <r>
    <n v="590"/>
    <n v="0"/>
    <x v="532"/>
    <d v="2017-02-16T00:00:00"/>
    <b v="1"/>
    <s v="Approved"/>
    <s v="Giant Bicycles"/>
    <s v="Standard"/>
    <s v="medium"/>
    <s v="large"/>
    <n v="569.55999999999995"/>
    <n v="528.42999999999995"/>
    <d v="1991-05-06T00:00:00"/>
  </r>
  <r>
    <n v="591"/>
    <n v="87"/>
    <x v="533"/>
    <d v="2017-07-23T00:00:00"/>
    <b v="0"/>
    <s v="Approved"/>
    <s v="Giant Bicycles"/>
    <s v="Standard"/>
    <s v="high"/>
    <s v="medium"/>
    <n v="1179"/>
    <n v="707.4"/>
    <d v="1997-08-25T00:00:00"/>
  </r>
  <r>
    <n v="592"/>
    <n v="31"/>
    <x v="534"/>
    <d v="2017-03-21T00:00:00"/>
    <b v="0"/>
    <s v="Approved"/>
    <s v="Giant Bicycles"/>
    <s v="Standard"/>
    <s v="medium"/>
    <s v="medium"/>
    <n v="230.91"/>
    <n v="173.18"/>
    <d v="1992-10-11T00:00:00"/>
  </r>
  <r>
    <n v="593"/>
    <n v="20"/>
    <x v="535"/>
    <d v="2017-12-14T00:00:00"/>
    <b v="1"/>
    <s v="Approved"/>
    <s v="Trek Bicycles"/>
    <s v="Standard"/>
    <s v="medium"/>
    <s v="small"/>
    <n v="1775.81"/>
    <n v="1580.47"/>
    <d v="2010-05-05T00:00:00"/>
  </r>
  <r>
    <n v="594"/>
    <n v="2"/>
    <x v="536"/>
    <d v="2017-08-17T00:00:00"/>
    <b v="0"/>
    <s v="Approved"/>
    <s v="Giant Bicycles"/>
    <s v="Road"/>
    <s v="low"/>
    <s v="small"/>
    <n v="590.26"/>
    <n v="525.33000000000004"/>
    <d v="2010-11-05T00:00:00"/>
  </r>
  <r>
    <n v="595"/>
    <n v="84"/>
    <x v="63"/>
    <d v="2017-01-12T00:00:00"/>
    <b v="0"/>
    <s v="Approved"/>
    <s v="Trek Bicycles"/>
    <s v="Road"/>
    <s v="medium"/>
    <s v="medium"/>
    <n v="290.62"/>
    <n v="215.14"/>
    <d v="1993-04-20T00:00:00"/>
  </r>
  <r>
    <n v="596"/>
    <n v="86"/>
    <x v="537"/>
    <d v="2017-02-01T00:00:00"/>
    <b v="0"/>
    <s v="Approved"/>
    <s v="Norco Bicycles"/>
    <s v="Road"/>
    <s v="high"/>
    <s v="large"/>
    <n v="774.53"/>
    <n v="464.72"/>
    <d v="2003-03-18T00:00:00"/>
  </r>
  <r>
    <n v="597"/>
    <n v="12"/>
    <x v="538"/>
    <d v="2017-08-13T00:00:00"/>
    <b v="0"/>
    <s v="Approved"/>
    <s v="Giant Bicycles"/>
    <s v="Standard"/>
    <s v="medium"/>
    <s v="large"/>
    <n v="1765.3"/>
    <n v="709.48"/>
    <d v="2015-08-02T00:00:00"/>
  </r>
  <r>
    <n v="598"/>
    <n v="15"/>
    <x v="539"/>
    <d v="2017-01-03T00:00:00"/>
    <b v="1"/>
    <s v="Approved"/>
    <s v="Norco Bicycles"/>
    <s v="Standard"/>
    <s v="low"/>
    <s v="medium"/>
    <n v="958.74"/>
    <n v="748.9"/>
    <d v="2005-12-07T00:00:00"/>
  </r>
  <r>
    <n v="599"/>
    <n v="45"/>
    <x v="540"/>
    <d v="2017-12-08T00:00:00"/>
    <b v="1"/>
    <s v="Approved"/>
    <s v="Trek Bicycles"/>
    <s v="Road"/>
    <s v="low"/>
    <s v="medium"/>
    <n v="980.37"/>
    <n v="234.43"/>
    <d v="2004-08-17T00:00:00"/>
  </r>
  <r>
    <n v="600"/>
    <n v="0"/>
    <x v="541"/>
    <d v="2017-06-24T00:00:00"/>
    <b v="0"/>
    <s v="Approved"/>
    <s v="Norco Bicycles"/>
    <s v="Standard"/>
    <s v="low"/>
    <s v="medium"/>
    <n v="363.01"/>
    <n v="290.41000000000003"/>
    <d v="2005-05-10T00:00:00"/>
  </r>
  <r>
    <n v="601"/>
    <n v="76"/>
    <x v="542"/>
    <d v="2017-11-27T00:00:00"/>
    <b v="1"/>
    <s v="Approved"/>
    <s v="WeareA2B"/>
    <s v="Road"/>
    <s v="low"/>
    <s v="small"/>
    <n v="1172.78"/>
    <n v="1043.77"/>
    <d v="1994-08-10T00:00:00"/>
  </r>
  <r>
    <n v="602"/>
    <n v="89"/>
    <x v="543"/>
    <d v="2017-08-23T00:00:00"/>
    <b v="1"/>
    <s v="Approved"/>
    <s v="WeareA2B"/>
    <s v="Touring"/>
    <s v="medium"/>
    <s v="large"/>
    <n v="1362.99"/>
    <n v="57.74"/>
    <d v="2003-09-10T00:00:00"/>
  </r>
  <r>
    <n v="603"/>
    <n v="52"/>
    <x v="544"/>
    <d v="2017-05-12T00:00:00"/>
    <b v="1"/>
    <s v="Approved"/>
    <s v="Solex"/>
    <s v="Road"/>
    <s v="medium"/>
    <s v="large"/>
    <n v="1777.8"/>
    <n v="820.78"/>
    <d v="2011-05-07T00:00:00"/>
  </r>
  <r>
    <n v="604"/>
    <n v="96"/>
    <x v="545"/>
    <d v="2017-03-04T00:00:00"/>
    <b v="1"/>
    <s v="Approved"/>
    <s v="WeareA2B"/>
    <s v="Road"/>
    <s v="low"/>
    <s v="small"/>
    <n v="1172.78"/>
    <n v="1043.77"/>
    <d v="1991-05-06T00:00:00"/>
  </r>
  <r>
    <n v="605"/>
    <n v="0"/>
    <x v="546"/>
    <d v="2017-03-23T00:00:00"/>
    <b v="0"/>
    <s v="Approved"/>
    <s v="OHM Cycles"/>
    <s v="Standard"/>
    <s v="high"/>
    <s v="medium"/>
    <n v="227.88"/>
    <n v="136.72999999999999"/>
    <d v="2011-04-16T00:00:00"/>
  </r>
  <r>
    <n v="606"/>
    <n v="70"/>
    <x v="547"/>
    <d v="2017-12-30T00:00:00"/>
    <b v="0"/>
    <s v="Approved"/>
    <s v="Trek Bicycles"/>
    <s v="Standard"/>
    <s v="high"/>
    <s v="medium"/>
    <n v="495.72"/>
    <n v="297.43"/>
    <d v="1999-07-26T00:00:00"/>
  </r>
  <r>
    <n v="607"/>
    <n v="48"/>
    <x v="548"/>
    <d v="2017-05-28T00:00:00"/>
    <b v="1"/>
    <s v="Approved"/>
    <s v="WeareA2B"/>
    <s v="Standard"/>
    <s v="medium"/>
    <s v="medium"/>
    <n v="1762.96"/>
    <n v="950.52"/>
    <d v="2014-07-28T00:00:00"/>
  </r>
  <r>
    <n v="608"/>
    <n v="65"/>
    <x v="549"/>
    <d v="2017-09-14T00:00:00"/>
    <b v="0"/>
    <s v="Approved"/>
    <s v="WeareA2B"/>
    <s v="Standard"/>
    <s v="medium"/>
    <s v="medium"/>
    <n v="1807.45"/>
    <n v="778.69"/>
    <d v="2015-05-21T00:00:00"/>
  </r>
  <r>
    <n v="609"/>
    <n v="74"/>
    <x v="550"/>
    <d v="2017-03-29T00:00:00"/>
    <b v="0"/>
    <s v="Approved"/>
    <s v="WeareA2B"/>
    <s v="Standard"/>
    <s v="medium"/>
    <s v="medium"/>
    <n v="1228.07"/>
    <n v="400.91"/>
    <d v="2000-05-22T00:00:00"/>
  </r>
  <r>
    <n v="610"/>
    <n v="85"/>
    <x v="551"/>
    <d v="2017-10-20T00:00:00"/>
    <b v="0"/>
    <s v="Approved"/>
    <s v="WeareA2B"/>
    <s v="Standard"/>
    <s v="medium"/>
    <s v="medium"/>
    <n v="752.64"/>
    <n v="205.36"/>
    <d v="2000-11-03T00:00:00"/>
  </r>
  <r>
    <n v="611"/>
    <n v="85"/>
    <x v="61"/>
    <d v="2017-12-06T00:00:00"/>
    <b v="1"/>
    <s v="Approved"/>
    <s v="WeareA2B"/>
    <s v="Standard"/>
    <s v="medium"/>
    <s v="medium"/>
    <n v="1228.07"/>
    <n v="400.91"/>
    <d v="2000-05-22T00:00:00"/>
  </r>
  <r>
    <n v="612"/>
    <n v="2"/>
    <x v="552"/>
    <d v="2017-07-20T00:00:00"/>
    <b v="0"/>
    <s v="Approved"/>
    <s v="Solex"/>
    <s v="Standard"/>
    <s v="medium"/>
    <s v="medium"/>
    <n v="71.489999999999995"/>
    <n v="53.62"/>
    <d v="2012-12-02T00:00:00"/>
  </r>
  <r>
    <n v="613"/>
    <n v="91"/>
    <x v="553"/>
    <d v="2017-03-03T00:00:00"/>
    <b v="0"/>
    <s v="Approved"/>
    <s v="WeareA2B"/>
    <s v="Standard"/>
    <s v="low"/>
    <s v="medium"/>
    <n v="642.30999999999995"/>
    <n v="513.85"/>
    <d v="2011-01-10T00:00:00"/>
  </r>
  <r>
    <n v="614"/>
    <n v="24"/>
    <x v="554"/>
    <d v="2017-03-08T00:00:00"/>
    <b v="1"/>
    <s v="Approved"/>
    <s v="Solex"/>
    <s v="Road"/>
    <s v="medium"/>
    <s v="large"/>
    <n v="1777.8"/>
    <n v="820.78"/>
    <d v="2016-11-22T00:00:00"/>
  </r>
  <r>
    <n v="615"/>
    <n v="81"/>
    <x v="555"/>
    <d v="2017-07-22T00:00:00"/>
    <b v="1"/>
    <s v="Approved"/>
    <s v="Norco Bicycles"/>
    <s v="Standard"/>
    <s v="medium"/>
    <s v="small"/>
    <n v="586.45000000000005"/>
    <n v="521.94000000000005"/>
    <d v="1998-12-16T00:00:00"/>
  </r>
  <r>
    <n v="616"/>
    <n v="9"/>
    <x v="556"/>
    <d v="2017-07-13T00:00:00"/>
    <b v="1"/>
    <s v="Approved"/>
    <s v="OHM Cycles"/>
    <s v="Road"/>
    <s v="medium"/>
    <s v="medium"/>
    <n v="742.54"/>
    <n v="667.4"/>
    <d v="1991-11-07T00:00:00"/>
  </r>
  <r>
    <n v="617"/>
    <n v="12"/>
    <x v="557"/>
    <d v="2017-08-12T00:00:00"/>
    <b v="0"/>
    <s v="Approved"/>
    <s v="WeareA2B"/>
    <s v="Standard"/>
    <s v="medium"/>
    <s v="medium"/>
    <n v="1231.1500000000001"/>
    <n v="161.6"/>
    <d v="1996-11-09T00:00:00"/>
  </r>
  <r>
    <n v="618"/>
    <n v="79"/>
    <x v="558"/>
    <d v="2017-06-27T00:00:00"/>
    <b v="1"/>
    <s v="Approved"/>
    <s v="Solex"/>
    <s v="Touring"/>
    <s v="medium"/>
    <s v="large"/>
    <n v="2083.94"/>
    <n v="675.03"/>
    <d v="2010-05-05T00:00:00"/>
  </r>
  <r>
    <n v="619"/>
    <n v="12"/>
    <x v="559"/>
    <d v="2017-03-16T00:00:00"/>
    <b v="0"/>
    <s v="Approved"/>
    <s v="Giant Bicycles"/>
    <s v="Standard"/>
    <s v="medium"/>
    <s v="large"/>
    <n v="1765.3"/>
    <n v="709.48"/>
    <d v="2004-07-25T00:00:00"/>
  </r>
  <r>
    <n v="620"/>
    <n v="89"/>
    <x v="560"/>
    <d v="2017-06-22T00:00:00"/>
    <b v="0"/>
    <s v="Approved"/>
    <s v="Giant Bicycles"/>
    <s v="Standard"/>
    <s v="medium"/>
    <s v="large"/>
    <n v="1812.75"/>
    <n v="582.48"/>
    <d v="2010-06-07T00:00:00"/>
  </r>
  <r>
    <n v="621"/>
    <n v="62"/>
    <x v="561"/>
    <d v="2017-03-27T00:00:00"/>
    <b v="0"/>
    <s v="Approved"/>
    <s v="Solex"/>
    <s v="Standard"/>
    <s v="medium"/>
    <s v="medium"/>
    <n v="478.16"/>
    <n v="298.72000000000003"/>
    <d v="2012-12-02T00:00:00"/>
  </r>
  <r>
    <n v="622"/>
    <n v="89"/>
    <x v="562"/>
    <d v="2017-10-14T00:00:00"/>
    <b v="0"/>
    <s v="Approved"/>
    <s v="WeareA2B"/>
    <s v="Touring"/>
    <s v="medium"/>
    <s v="large"/>
    <n v="1362.99"/>
    <n v="57.74"/>
    <d v="2005-05-10T00:00:00"/>
  </r>
  <r>
    <n v="623"/>
    <n v="94"/>
    <x v="563"/>
    <d v="2017-03-01T00:00:00"/>
    <b v="0"/>
    <s v="Approved"/>
    <s v="Giant Bicycles"/>
    <s v="Standard"/>
    <s v="medium"/>
    <s v="large"/>
    <n v="1635.3"/>
    <n v="993.66"/>
    <d v="1994-08-10T00:00:00"/>
  </r>
  <r>
    <n v="624"/>
    <n v="0"/>
    <x v="564"/>
    <d v="2017-08-12T00:00:00"/>
    <b v="0"/>
    <s v="Approved"/>
    <s v="Norco Bicycles"/>
    <s v="Road"/>
    <s v="medium"/>
    <s v="medium"/>
    <n v="543.39"/>
    <n v="407.54"/>
    <d v="2016-11-22T00:00:00"/>
  </r>
  <r>
    <n v="625"/>
    <n v="82"/>
    <x v="565"/>
    <d v="2017-09-15T00:00:00"/>
    <b v="0"/>
    <s v="Approved"/>
    <s v="Giant Bicycles"/>
    <s v="Road"/>
    <s v="medium"/>
    <s v="medium"/>
    <n v="1538.99"/>
    <n v="829.65"/>
    <d v="2016-02-04T00:00:00"/>
  </r>
  <r>
    <n v="626"/>
    <n v="34"/>
    <x v="566"/>
    <d v="2017-06-12T00:00:00"/>
    <b v="0"/>
    <s v="Approved"/>
    <s v="Norco Bicycles"/>
    <s v="Road"/>
    <s v="high"/>
    <s v="large"/>
    <n v="774.53"/>
    <n v="464.72"/>
    <d v="2008-03-19T00:00:00"/>
  </r>
  <r>
    <n v="627"/>
    <n v="90"/>
    <x v="324"/>
    <d v="2017-01-20T00:00:00"/>
    <b v="0"/>
    <s v="Approved"/>
    <s v="Solex"/>
    <s v="Standard"/>
    <s v="low"/>
    <s v="medium"/>
    <n v="945.04"/>
    <n v="507.58"/>
    <d v="2011-05-09T00:00:00"/>
  </r>
  <r>
    <n v="628"/>
    <n v="3"/>
    <x v="567"/>
    <d v="2017-02-17T00:00:00"/>
    <b v="1"/>
    <s v="Approved"/>
    <s v="Trek Bicycles"/>
    <s v="Standard"/>
    <s v="medium"/>
    <s v="large"/>
    <n v="2091.4699999999998"/>
    <n v="388.92"/>
    <d v="2012-09-15T00:00:00"/>
  </r>
  <r>
    <n v="629"/>
    <n v="100"/>
    <x v="568"/>
    <d v="2017-03-11T00:00:00"/>
    <b v="0"/>
    <s v="Approved"/>
    <s v="Norco Bicycles"/>
    <s v="Road"/>
    <s v="medium"/>
    <s v="medium"/>
    <n v="1036.5899999999999"/>
    <n v="206.35"/>
    <d v="1991-05-06T00:00:00"/>
  </r>
  <r>
    <n v="630"/>
    <n v="92"/>
    <x v="569"/>
    <d v="2017-10-10T00:00:00"/>
    <b v="1"/>
    <s v="Approved"/>
    <s v="WeareA2B"/>
    <s v="Touring"/>
    <s v="medium"/>
    <s v="large"/>
    <n v="1890.39"/>
    <n v="260.14"/>
    <d v="1991-01-21T00:00:00"/>
  </r>
  <r>
    <n v="631"/>
    <n v="3"/>
    <x v="570"/>
    <d v="2017-11-20T00:00:00"/>
    <b v="0"/>
    <s v="Approved"/>
    <s v="Trek Bicycles"/>
    <s v="Standard"/>
    <s v="medium"/>
    <s v="large"/>
    <n v="2091.4699999999998"/>
    <n v="388.92"/>
    <d v="2012-09-15T00:00:00"/>
  </r>
  <r>
    <n v="632"/>
    <n v="62"/>
    <x v="571"/>
    <d v="2017-09-10T00:00:00"/>
    <b v="1"/>
    <s v="Approved"/>
    <s v="Solex"/>
    <s v="Standard"/>
    <s v="medium"/>
    <s v="medium"/>
    <n v="478.16"/>
    <n v="298.72000000000003"/>
    <d v="1992-10-02T00:00:00"/>
  </r>
  <r>
    <n v="633"/>
    <n v="49"/>
    <x v="572"/>
    <d v="2017-09-10T00:00:00"/>
    <b v="1"/>
    <s v="Approved"/>
    <s v="Trek Bicycles"/>
    <s v="Road"/>
    <s v="medium"/>
    <s v="medium"/>
    <n v="533.51"/>
    <n v="400.13"/>
    <d v="1991-01-21T00:00:00"/>
  </r>
  <r>
    <n v="634"/>
    <n v="83"/>
    <x v="573"/>
    <d v="2017-04-29T00:00:00"/>
    <b v="0"/>
    <s v="Approved"/>
    <s v="Solex"/>
    <s v="Touring"/>
    <s v="medium"/>
    <s v="large"/>
    <n v="2083.94"/>
    <n v="675.03"/>
    <d v="2005-05-10T00:00:00"/>
  </r>
  <r>
    <n v="635"/>
    <n v="41"/>
    <x v="574"/>
    <d v="2017-08-31T00:00:00"/>
    <b v="1"/>
    <s v="Approved"/>
    <s v="Solex"/>
    <s v="Road"/>
    <s v="medium"/>
    <s v="medium"/>
    <n v="416.98"/>
    <n v="312.74"/>
    <d v="1997-05-10T00:00:00"/>
  </r>
  <r>
    <n v="636"/>
    <n v="35"/>
    <x v="575"/>
    <d v="2017-07-02T00:00:00"/>
    <b v="0"/>
    <s v="Approved"/>
    <s v="Trek Bicycles"/>
    <s v="Standard"/>
    <s v="low"/>
    <s v="medium"/>
    <n v="1057.51"/>
    <n v="154.4"/>
    <d v="1994-07-12T00:00:00"/>
  </r>
  <r>
    <n v="637"/>
    <n v="96"/>
    <x v="437"/>
    <d v="2017-02-14T00:00:00"/>
    <b v="0"/>
    <s v="Approved"/>
    <s v="WeareA2B"/>
    <s v="Road"/>
    <s v="low"/>
    <s v="small"/>
    <n v="1172.78"/>
    <n v="1043.77"/>
    <d v="2002-10-10T00:00:00"/>
  </r>
  <r>
    <n v="638"/>
    <n v="95"/>
    <x v="576"/>
    <d v="2017-02-11T00:00:00"/>
    <b v="0"/>
    <s v="Approved"/>
    <s v="Giant Bicycles"/>
    <s v="Standard"/>
    <s v="medium"/>
    <s v="large"/>
    <n v="569.55999999999995"/>
    <n v="528.42999999999995"/>
    <d v="2006-11-10T00:00:00"/>
  </r>
  <r>
    <n v="639"/>
    <n v="21"/>
    <x v="577"/>
    <d v="2017-04-17T00:00:00"/>
    <b v="0"/>
    <s v="Approved"/>
    <s v="Solex"/>
    <s v="Standard"/>
    <s v="medium"/>
    <s v="large"/>
    <n v="1071.23"/>
    <n v="380.74"/>
    <d v="1996-04-05T00:00:00"/>
  </r>
  <r>
    <n v="640"/>
    <n v="95"/>
    <x v="578"/>
    <d v="2017-09-05T00:00:00"/>
    <b v="0"/>
    <s v="Approved"/>
    <s v="Giant Bicycles"/>
    <s v="Standard"/>
    <s v="medium"/>
    <s v="large"/>
    <n v="569.55999999999995"/>
    <n v="528.42999999999995"/>
    <d v="2016-03-29T00:00:00"/>
  </r>
  <r>
    <n v="641"/>
    <n v="93"/>
    <x v="92"/>
    <d v="2017-10-19T00:00:00"/>
    <b v="0"/>
    <s v="Approved"/>
    <s v="WeareA2B"/>
    <s v="Standard"/>
    <s v="medium"/>
    <s v="medium"/>
    <n v="1065.03"/>
    <n v="230.09"/>
    <d v="2000-11-03T00:00:00"/>
  </r>
  <r>
    <n v="642"/>
    <n v="30"/>
    <x v="579"/>
    <d v="2017-09-05T00:00:00"/>
    <b v="0"/>
    <s v="Approved"/>
    <s v="Solex"/>
    <s v="Standard"/>
    <s v="high"/>
    <s v="medium"/>
    <n v="748.17"/>
    <n v="448.9"/>
    <d v="1991-11-10T00:00:00"/>
  </r>
  <r>
    <n v="643"/>
    <n v="0"/>
    <x v="580"/>
    <d v="2017-09-28T00:00:00"/>
    <b v="0"/>
    <s v="Approved"/>
    <s v="OHM Cycles"/>
    <s v="Standard"/>
    <s v="low"/>
    <s v="medium"/>
    <n v="71.16"/>
    <n v="56.93"/>
    <d v="2015-06-17T00:00:00"/>
  </r>
  <r>
    <n v="644"/>
    <n v="97"/>
    <x v="581"/>
    <d v="2017-08-20T00:00:00"/>
    <b v="0"/>
    <s v="Approved"/>
    <s v="Solex"/>
    <s v="Standard"/>
    <s v="medium"/>
    <s v="large"/>
    <n v="202.62"/>
    <n v="151.96"/>
    <d v="2016-03-29T00:00:00"/>
  </r>
  <r>
    <n v="645"/>
    <n v="99"/>
    <x v="582"/>
    <d v="2017-04-27T00:00:00"/>
    <b v="0"/>
    <s v="Approved"/>
    <s v="OHM Cycles"/>
    <s v="Standard"/>
    <s v="medium"/>
    <s v="medium"/>
    <n v="1227.3399999999999"/>
    <n v="770.89"/>
    <d v="1994-08-10T00:00:00"/>
  </r>
  <r>
    <n v="646"/>
    <n v="3"/>
    <x v="583"/>
    <d v="2017-10-12T00:00:00"/>
    <b v="0"/>
    <s v="Approved"/>
    <s v="Trek Bicycles"/>
    <s v="Standard"/>
    <s v="medium"/>
    <s v="large"/>
    <n v="2091.4699999999998"/>
    <n v="388.92"/>
    <d v="1999-12-04T00:00:00"/>
  </r>
  <r>
    <n v="647"/>
    <n v="54"/>
    <x v="584"/>
    <d v="2017-03-05T00:00:00"/>
    <b v="1"/>
    <s v="Approved"/>
    <s v="WeareA2B"/>
    <s v="Standard"/>
    <s v="medium"/>
    <s v="medium"/>
    <n v="1292.8399999999999"/>
    <n v="13.44"/>
    <d v="2009-04-12T00:00:00"/>
  </r>
  <r>
    <n v="648"/>
    <n v="84"/>
    <x v="308"/>
    <d v="2017-10-16T00:00:00"/>
    <b v="1"/>
    <s v="Approved"/>
    <s v="Giant Bicycles"/>
    <s v="Road"/>
    <s v="medium"/>
    <s v="medium"/>
    <n v="792.9"/>
    <n v="594.67999999999995"/>
    <d v="1992-10-02T00:00:00"/>
  </r>
  <r>
    <n v="649"/>
    <n v="53"/>
    <x v="585"/>
    <d v="2017-11-01T00:00:00"/>
    <b v="0"/>
    <s v="Approved"/>
    <s v="OHM Cycles"/>
    <s v="Standard"/>
    <s v="medium"/>
    <s v="medium"/>
    <n v="795.34"/>
    <n v="101.58"/>
    <d v="1997-02-09T00:00:00"/>
  </r>
  <r>
    <n v="650"/>
    <n v="42"/>
    <x v="586"/>
    <d v="2017-04-26T00:00:00"/>
    <b v="0"/>
    <s v="Approved"/>
    <s v="OHM Cycles"/>
    <s v="Road"/>
    <s v="medium"/>
    <s v="small"/>
    <n v="1810"/>
    <n v="1610.9"/>
    <d v="1997-01-25T00:00:00"/>
  </r>
  <r>
    <n v="651"/>
    <n v="64"/>
    <x v="587"/>
    <d v="2017-03-11T00:00:00"/>
    <b v="0"/>
    <s v="Approved"/>
    <s v="Trek Bicycles"/>
    <s v="Standard"/>
    <s v="medium"/>
    <s v="large"/>
    <n v="1469.44"/>
    <n v="596.54999999999995"/>
    <d v="2016-12-06T00:00:00"/>
  </r>
  <r>
    <n v="652"/>
    <n v="4"/>
    <x v="588"/>
    <d v="2017-10-23T00:00:00"/>
    <b v="1"/>
    <s v="Approved"/>
    <s v="Giant Bicycles"/>
    <s v="Standard"/>
    <s v="high"/>
    <s v="medium"/>
    <n v="1129.1300000000001"/>
    <n v="677.48"/>
    <d v="2005-08-09T00:00:00"/>
  </r>
  <r>
    <n v="653"/>
    <n v="26"/>
    <x v="589"/>
    <d v="2017-06-28T00:00:00"/>
    <b v="1"/>
    <s v="Approved"/>
    <s v="WeareA2B"/>
    <s v="Standard"/>
    <s v="medium"/>
    <s v="medium"/>
    <n v="1992.93"/>
    <n v="762.63"/>
    <d v="1993-05-26T00:00:00"/>
  </r>
  <r>
    <n v="654"/>
    <n v="56"/>
    <x v="590"/>
    <d v="2017-06-17T00:00:00"/>
    <b v="0"/>
    <s v="Approved"/>
    <s v="OHM Cycles"/>
    <s v="Standard"/>
    <s v="medium"/>
    <s v="medium"/>
    <n v="183.86"/>
    <n v="137.9"/>
    <d v="1997-10-04T00:00:00"/>
  </r>
  <r>
    <n v="655"/>
    <n v="8"/>
    <x v="591"/>
    <d v="2017-05-12T00:00:00"/>
    <b v="0"/>
    <s v="Approved"/>
    <s v="Solex"/>
    <s v="Road"/>
    <s v="medium"/>
    <s v="small"/>
    <n v="1703.52"/>
    <n v="1516.13"/>
    <d v="2005-12-07T00:00:00"/>
  </r>
  <r>
    <n v="656"/>
    <n v="26"/>
    <x v="90"/>
    <d v="2017-12-28T00:00:00"/>
    <b v="0"/>
    <s v="Approved"/>
    <s v="WeareA2B"/>
    <s v="Standard"/>
    <s v="medium"/>
    <s v="medium"/>
    <n v="1992.93"/>
    <n v="762.63"/>
    <d v="2015-08-02T00:00:00"/>
  </r>
  <r>
    <n v="657"/>
    <n v="22"/>
    <x v="592"/>
    <d v="2017-02-21T00:00:00"/>
    <b v="1"/>
    <s v="Approved"/>
    <s v="WeareA2B"/>
    <s v="Standard"/>
    <s v="medium"/>
    <s v="medium"/>
    <n v="60.34"/>
    <n v="45.26"/>
    <d v="1993-07-15T00:00:00"/>
  </r>
  <r>
    <n v="658"/>
    <n v="30"/>
    <x v="593"/>
    <d v="2017-06-04T00:00:00"/>
    <b v="0"/>
    <s v="Approved"/>
    <s v="Solex"/>
    <s v="Standard"/>
    <s v="high"/>
    <s v="medium"/>
    <n v="748.17"/>
    <n v="448.9"/>
    <d v="1991-11-10T00:00:00"/>
  </r>
  <r>
    <n v="659"/>
    <n v="0"/>
    <x v="594"/>
    <d v="2017-04-18T00:00:00"/>
    <b v="1"/>
    <s v="Approved"/>
    <s v="WeareA2B"/>
    <s v="Standard"/>
    <s v="medium"/>
    <s v="medium"/>
    <n v="60.34"/>
    <n v="45.26"/>
    <d v="1991-11-10T00:00:00"/>
  </r>
  <r>
    <n v="660"/>
    <n v="87"/>
    <x v="595"/>
    <d v="2017-12-17T00:00:00"/>
    <b v="0"/>
    <s v="Approved"/>
    <s v="OHM Cycles"/>
    <s v="Standard"/>
    <s v="medium"/>
    <s v="medium"/>
    <n v="1636.9"/>
    <n v="44.71"/>
    <d v="2010-08-20T00:00:00"/>
  </r>
  <r>
    <n v="661"/>
    <n v="87"/>
    <x v="596"/>
    <d v="2017-09-16T00:00:00"/>
    <b v="0"/>
    <s v="Approved"/>
    <s v="Giant Bicycles"/>
    <s v="Standard"/>
    <s v="high"/>
    <s v="medium"/>
    <n v="1179"/>
    <n v="707.4"/>
    <d v="1997-08-25T00:00:00"/>
  </r>
  <r>
    <n v="662"/>
    <n v="41"/>
    <x v="597"/>
    <d v="2017-07-26T00:00:00"/>
    <b v="0"/>
    <s v="Approved"/>
    <s v="Solex"/>
    <s v="Road"/>
    <s v="medium"/>
    <s v="medium"/>
    <n v="416.98"/>
    <n v="312.74"/>
    <d v="1999-12-04T00:00:00"/>
  </r>
  <r>
    <n v="663"/>
    <n v="71"/>
    <x v="598"/>
    <d v="2017-05-15T00:00:00"/>
    <b v="1"/>
    <s v="Approved"/>
    <s v="Solex"/>
    <s v="Standard"/>
    <s v="high"/>
    <s v="large"/>
    <n v="1842.92"/>
    <n v="1105.75"/>
    <d v="1995-10-24T00:00:00"/>
  </r>
  <r>
    <n v="664"/>
    <n v="100"/>
    <x v="599"/>
    <d v="2017-01-21T00:00:00"/>
    <b v="1"/>
    <s v="Approved"/>
    <s v="Norco Bicycles"/>
    <s v="Road"/>
    <s v="medium"/>
    <s v="medium"/>
    <n v="1036.5899999999999"/>
    <n v="206.35"/>
    <d v="1991-05-06T00:00:00"/>
  </r>
  <r>
    <n v="665"/>
    <n v="35"/>
    <x v="79"/>
    <d v="2017-10-09T00:00:00"/>
    <b v="1"/>
    <s v="Approved"/>
    <s v="Giant Bicycles"/>
    <s v="Standard"/>
    <s v="medium"/>
    <s v="medium"/>
    <n v="1403.5"/>
    <n v="954.82"/>
    <d v="2016-11-14T00:00:00"/>
  </r>
  <r>
    <n v="666"/>
    <n v="62"/>
    <x v="600"/>
    <d v="2017-02-16T00:00:00"/>
    <b v="1"/>
    <s v="Approved"/>
    <s v="Solex"/>
    <s v="Standard"/>
    <s v="medium"/>
    <s v="medium"/>
    <n v="478.16"/>
    <n v="298.72000000000003"/>
    <d v="2010-08-20T00:00:00"/>
  </r>
  <r>
    <n v="667"/>
    <n v="72"/>
    <x v="601"/>
    <d v="2017-06-14T00:00:00"/>
    <b v="0"/>
    <s v="Approved"/>
    <s v="Norco Bicycles"/>
    <s v="Standard"/>
    <s v="medium"/>
    <s v="medium"/>
    <n v="360.4"/>
    <n v="270.3"/>
    <d v="2003-09-09T00:00:00"/>
  </r>
  <r>
    <n v="668"/>
    <n v="69"/>
    <x v="592"/>
    <d v="2017-03-03T00:00:00"/>
    <b v="0"/>
    <s v="Approved"/>
    <s v="Giant Bicycles"/>
    <s v="Road"/>
    <s v="medium"/>
    <s v="medium"/>
    <n v="792.9"/>
    <n v="594.67999999999995"/>
    <d v="1992-10-02T00:00:00"/>
  </r>
  <r>
    <n v="669"/>
    <n v="68"/>
    <x v="602"/>
    <d v="2017-04-07T00:00:00"/>
    <b v="0"/>
    <s v="Approved"/>
    <s v="OHM Cycles"/>
    <s v="Standard"/>
    <s v="medium"/>
    <s v="medium"/>
    <n v="1636.9"/>
    <n v="44.71"/>
    <d v="2000-05-22T00:00:00"/>
  </r>
  <r>
    <n v="670"/>
    <n v="5"/>
    <x v="603"/>
    <d v="2017-01-29T00:00:00"/>
    <b v="0"/>
    <s v="Approved"/>
    <s v="Giant Bicycles"/>
    <s v="Standard"/>
    <s v="high"/>
    <s v="medium"/>
    <n v="1129.1300000000001"/>
    <n v="677.48"/>
    <d v="2003-03-18T00:00:00"/>
  </r>
  <r>
    <n v="671"/>
    <n v="67"/>
    <x v="604"/>
    <d v="2017-04-09T00:00:00"/>
    <b v="0"/>
    <s v="Approved"/>
    <s v="Norco Bicycles"/>
    <s v="Road"/>
    <s v="medium"/>
    <s v="medium"/>
    <n v="544.04999999999995"/>
    <n v="376.84"/>
    <d v="2005-10-22T00:00:00"/>
  </r>
  <r>
    <n v="672"/>
    <n v="32"/>
    <x v="318"/>
    <d v="2017-05-22T00:00:00"/>
    <b v="1"/>
    <s v="Approved"/>
    <s v="Giant Bicycles"/>
    <s v="Standard"/>
    <s v="medium"/>
    <s v="medium"/>
    <n v="642.70000000000005"/>
    <n v="211.37"/>
    <d v="2002-03-22T00:00:00"/>
  </r>
  <r>
    <n v="673"/>
    <n v="61"/>
    <x v="605"/>
    <d v="2017-07-08T00:00:00"/>
    <b v="1"/>
    <s v="Approved"/>
    <s v="OHM Cycles"/>
    <s v="Standard"/>
    <s v="low"/>
    <s v="medium"/>
    <n v="71.16"/>
    <n v="56.93"/>
    <d v="1993-06-23T00:00:00"/>
  </r>
  <r>
    <n v="674"/>
    <n v="69"/>
    <x v="606"/>
    <d v="2017-12-02T00:00:00"/>
    <b v="1"/>
    <s v="Approved"/>
    <s v="Giant Bicycles"/>
    <s v="Road"/>
    <s v="medium"/>
    <s v="medium"/>
    <n v="792.9"/>
    <n v="594.67999999999995"/>
    <d v="1992-10-02T00:00:00"/>
  </r>
  <r>
    <n v="675"/>
    <n v="0"/>
    <x v="607"/>
    <d v="2017-07-05T00:00:00"/>
    <b v="1"/>
    <s v="Approved"/>
    <s v="OHM Cycles"/>
    <s v="Standard"/>
    <s v="medium"/>
    <s v="medium"/>
    <n v="183.86"/>
    <n v="137.9"/>
    <d v="1997-10-04T00:00:00"/>
  </r>
  <r>
    <n v="676"/>
    <n v="30"/>
    <x v="539"/>
    <d v="2017-06-26T00:00:00"/>
    <b v="0"/>
    <s v="Approved"/>
    <s v="Solex"/>
    <s v="Standard"/>
    <s v="high"/>
    <s v="medium"/>
    <n v="748.17"/>
    <n v="448.9"/>
    <d v="1991-11-10T00:00:00"/>
  </r>
  <r>
    <n v="678"/>
    <n v="61"/>
    <x v="608"/>
    <d v="2017-08-06T00:00:00"/>
    <b v="0"/>
    <s v="Approved"/>
    <s v="OHM Cycles"/>
    <s v="Standard"/>
    <s v="low"/>
    <s v="medium"/>
    <n v="71.16"/>
    <n v="56.93"/>
    <d v="2015-06-17T00:00:00"/>
  </r>
  <r>
    <n v="679"/>
    <n v="74"/>
    <x v="472"/>
    <d v="2017-12-20T00:00:00"/>
    <b v="1"/>
    <s v="Approved"/>
    <s v="WeareA2B"/>
    <s v="Standard"/>
    <s v="medium"/>
    <s v="medium"/>
    <n v="1228.07"/>
    <n v="400.91"/>
    <d v="2004-07-25T00:00:00"/>
  </r>
  <r>
    <n v="680"/>
    <n v="32"/>
    <x v="609"/>
    <d v="2017-01-31T00:00:00"/>
    <b v="1"/>
    <s v="Approved"/>
    <s v="Giant Bicycles"/>
    <s v="Standard"/>
    <s v="medium"/>
    <s v="medium"/>
    <n v="642.70000000000005"/>
    <n v="211.37"/>
    <d v="2002-03-22T00:00:00"/>
  </r>
  <r>
    <n v="681"/>
    <n v="75"/>
    <x v="610"/>
    <d v="2017-12-05T00:00:00"/>
    <b v="1"/>
    <s v="Approved"/>
    <s v="Giant Bicycles"/>
    <s v="Touring"/>
    <s v="medium"/>
    <s v="large"/>
    <n v="1873.97"/>
    <n v="863.95"/>
    <d v="2006-05-22T00:00:00"/>
  </r>
  <r>
    <n v="682"/>
    <n v="34"/>
    <x v="611"/>
    <d v="2017-06-23T00:00:00"/>
    <b v="0"/>
    <s v="Approved"/>
    <s v="Norco Bicycles"/>
    <s v="Road"/>
    <s v="high"/>
    <s v="large"/>
    <n v="774.53"/>
    <n v="464.72"/>
    <d v="2003-03-18T00:00:00"/>
  </r>
  <r>
    <n v="683"/>
    <n v="73"/>
    <x v="612"/>
    <d v="2017-12-10T00:00:00"/>
    <b v="0"/>
    <s v="Approved"/>
    <s v="Solex"/>
    <s v="Standard"/>
    <s v="medium"/>
    <s v="medium"/>
    <n v="1945.43"/>
    <n v="333.18"/>
    <d v="2002-08-31T00:00:00"/>
  </r>
  <r>
    <n v="684"/>
    <n v="99"/>
    <x v="613"/>
    <d v="2017-12-19T00:00:00"/>
    <b v="0"/>
    <s v="Approved"/>
    <s v="OHM Cycles"/>
    <s v="Standard"/>
    <s v="medium"/>
    <s v="medium"/>
    <n v="1227.3399999999999"/>
    <n v="770.89"/>
    <d v="1994-08-10T00:00:00"/>
  </r>
  <r>
    <n v="685"/>
    <n v="34"/>
    <x v="97"/>
    <d v="2017-08-20T00:00:00"/>
    <b v="0"/>
    <s v="Approved"/>
    <s v="WeareA2B"/>
    <s v="Standard"/>
    <s v="medium"/>
    <s v="medium"/>
    <n v="1231.1500000000001"/>
    <n v="161.6"/>
    <d v="2004-08-17T00:00:00"/>
  </r>
  <r>
    <n v="686"/>
    <n v="54"/>
    <x v="614"/>
    <d v="2017-06-19T00:00:00"/>
    <b v="0"/>
    <s v="Approved"/>
    <s v="WeareA2B"/>
    <s v="Standard"/>
    <s v="medium"/>
    <s v="medium"/>
    <n v="1292.8399999999999"/>
    <n v="13.44"/>
    <d v="2015-06-17T00:00:00"/>
  </r>
  <r>
    <n v="687"/>
    <n v="66"/>
    <x v="615"/>
    <d v="2017-05-16T00:00:00"/>
    <b v="0"/>
    <s v="Approved"/>
    <s v="Giant Bicycles"/>
    <s v="Road"/>
    <s v="low"/>
    <s v="small"/>
    <n v="590.26"/>
    <n v="525.33000000000004"/>
    <d v="2010-11-05T00:00:00"/>
  </r>
  <r>
    <n v="688"/>
    <n v="40"/>
    <x v="616"/>
    <d v="2017-08-01T00:00:00"/>
    <b v="0"/>
    <s v="Approved"/>
    <s v="OHM Cycles"/>
    <s v="Standard"/>
    <s v="high"/>
    <s v="medium"/>
    <n v="1458.17"/>
    <n v="874.9"/>
    <d v="2006-02-02T00:00:00"/>
  </r>
  <r>
    <n v="689"/>
    <n v="88"/>
    <x v="617"/>
    <d v="2017-12-13T00:00:00"/>
    <b v="1"/>
    <s v="Approved"/>
    <s v="Norco Bicycles"/>
    <s v="Standard"/>
    <s v="high"/>
    <s v="small"/>
    <n v="1661.92"/>
    <n v="1479.11"/>
    <d v="2010-05-05T00:00:00"/>
  </r>
  <r>
    <n v="690"/>
    <n v="15"/>
    <x v="618"/>
    <d v="2017-11-18T00:00:00"/>
    <b v="0"/>
    <s v="Approved"/>
    <s v="Norco Bicycles"/>
    <s v="Standard"/>
    <s v="low"/>
    <s v="medium"/>
    <n v="958.74"/>
    <n v="748.9"/>
    <d v="1993-07-15T00:00:00"/>
  </r>
  <r>
    <n v="691"/>
    <n v="8"/>
    <x v="619"/>
    <d v="2017-03-21T00:00:00"/>
    <b v="0"/>
    <s v="Approved"/>
    <s v="Solex"/>
    <s v="Road"/>
    <s v="medium"/>
    <s v="small"/>
    <n v="1703.52"/>
    <n v="1516.13"/>
    <d v="2011-04-16T00:00:00"/>
  </r>
  <r>
    <n v="692"/>
    <n v="36"/>
    <x v="620"/>
    <d v="2017-07-11T00:00:00"/>
    <b v="0"/>
    <s v="Approved"/>
    <s v="Solex"/>
    <s v="Standard"/>
    <s v="low"/>
    <s v="medium"/>
    <n v="945.04"/>
    <n v="507.58"/>
    <d v="1995-12-19T00:00:00"/>
  </r>
  <r>
    <n v="693"/>
    <n v="8"/>
    <x v="200"/>
    <d v="2017-01-24T00:00:00"/>
    <b v="1"/>
    <s v="Approved"/>
    <s v="Solex"/>
    <s v="Road"/>
    <s v="medium"/>
    <s v="small"/>
    <n v="1703.52"/>
    <n v="1516.13"/>
    <d v="1991-11-07T00:00:00"/>
  </r>
  <r>
    <n v="694"/>
    <n v="0"/>
    <x v="621"/>
    <d v="2017-06-15T00:00:00"/>
    <b v="1"/>
    <s v="Approved"/>
    <s v="Solex"/>
    <s v="Road"/>
    <s v="medium"/>
    <s v="medium"/>
    <n v="416.98"/>
    <n v="312.74"/>
    <d v="1993-07-15T00:00:00"/>
  </r>
  <r>
    <n v="695"/>
    <n v="78"/>
    <x v="128"/>
    <d v="2017-11-22T00:00:00"/>
    <b v="0"/>
    <s v="Approved"/>
    <s v="Giant Bicycles"/>
    <s v="Standard"/>
    <s v="medium"/>
    <s v="large"/>
    <n v="1765.3"/>
    <n v="709.48"/>
    <d v="1991-07-10T00:00:00"/>
  </r>
  <r>
    <n v="696"/>
    <n v="64"/>
    <x v="622"/>
    <d v="2017-07-06T00:00:00"/>
    <b v="0"/>
    <s v="Approved"/>
    <s v="Trek Bicycles"/>
    <s v="Standard"/>
    <s v="medium"/>
    <s v="large"/>
    <n v="1469.44"/>
    <n v="596.54999999999995"/>
    <d v="2010-08-20T00:00:00"/>
  </r>
  <r>
    <n v="697"/>
    <n v="29"/>
    <x v="623"/>
    <d v="2017-11-21T00:00:00"/>
    <b v="0"/>
    <s v="Approved"/>
    <s v="WeareA2B"/>
    <s v="Standard"/>
    <s v="medium"/>
    <s v="medium"/>
    <n v="1065.03"/>
    <n v="230.09"/>
    <d v="2000-11-03T00:00:00"/>
  </r>
  <r>
    <n v="698"/>
    <n v="88"/>
    <x v="624"/>
    <d v="2017-07-02T00:00:00"/>
    <b v="1"/>
    <s v="Approved"/>
    <s v="Norco Bicycles"/>
    <s v="Standard"/>
    <s v="high"/>
    <s v="small"/>
    <n v="1661.92"/>
    <n v="1479.11"/>
    <d v="1994-09-09T00:00:00"/>
  </r>
  <r>
    <n v="699"/>
    <n v="60"/>
    <x v="625"/>
    <d v="2017-08-13T00:00:00"/>
    <b v="0"/>
    <s v="Approved"/>
    <s v="Giant Bicycles"/>
    <s v="Standard"/>
    <s v="high"/>
    <s v="small"/>
    <n v="1977.36"/>
    <n v="1759.85"/>
    <d v="2011-08-24T00:00:00"/>
  </r>
  <r>
    <n v="700"/>
    <n v="58"/>
    <x v="626"/>
    <d v="2017-08-02T00:00:00"/>
    <b v="1"/>
    <s v="Approved"/>
    <s v="OHM Cycles"/>
    <s v="Standard"/>
    <s v="medium"/>
    <s v="medium"/>
    <n v="912.52"/>
    <n v="141.4"/>
    <d v="2015-10-18T00:00:00"/>
  </r>
  <r>
    <n v="701"/>
    <n v="51"/>
    <x v="627"/>
    <d v="2017-11-20T00:00:00"/>
    <b v="0"/>
    <s v="Approved"/>
    <s v="OHM Cycles"/>
    <s v="Standard"/>
    <s v="high"/>
    <s v="medium"/>
    <n v="2005.66"/>
    <n v="1203.4000000000001"/>
    <d v="1997-10-04T00:00:00"/>
  </r>
  <r>
    <n v="702"/>
    <n v="54"/>
    <x v="343"/>
    <d v="2017-01-05T00:00:00"/>
    <b v="1"/>
    <s v="Approved"/>
    <s v="WeareA2B"/>
    <s v="Standard"/>
    <s v="medium"/>
    <s v="medium"/>
    <n v="1292.8399999999999"/>
    <n v="13.44"/>
    <d v="2009-04-12T00:00:00"/>
  </r>
  <r>
    <n v="703"/>
    <n v="24"/>
    <x v="94"/>
    <d v="2017-10-02T00:00:00"/>
    <b v="1"/>
    <s v="Approved"/>
    <s v="Solex"/>
    <s v="Road"/>
    <s v="medium"/>
    <s v="large"/>
    <n v="1777.8"/>
    <n v="820.78"/>
    <d v="1991-08-05T00:00:00"/>
  </r>
  <r>
    <n v="704"/>
    <n v="0"/>
    <x v="628"/>
    <d v="2017-08-01T00:00:00"/>
    <b v="0"/>
    <s v="Approved"/>
    <s v="Trek Bicycles"/>
    <s v="Road"/>
    <s v="medium"/>
    <s v="medium"/>
    <n v="533.51"/>
    <n v="400.13"/>
    <d v="1997-02-09T00:00:00"/>
  </r>
  <r>
    <n v="705"/>
    <n v="50"/>
    <x v="629"/>
    <d v="2017-03-26T00:00:00"/>
    <b v="0"/>
    <s v="Approved"/>
    <s v="WeareA2B"/>
    <s v="Standard"/>
    <s v="medium"/>
    <s v="small"/>
    <n v="175.89"/>
    <n v="131.91999999999999"/>
    <d v="2015-10-18T00:00:00"/>
  </r>
  <r>
    <n v="706"/>
    <n v="54"/>
    <x v="630"/>
    <d v="2017-01-05T00:00:00"/>
    <b v="1"/>
    <s v="Approved"/>
    <s v="WeareA2B"/>
    <s v="Standard"/>
    <s v="medium"/>
    <s v="medium"/>
    <n v="1292.8399999999999"/>
    <n v="13.44"/>
    <d v="2009-04-12T00:00:00"/>
  </r>
  <r>
    <n v="707"/>
    <n v="86"/>
    <x v="631"/>
    <d v="2017-08-18T00:00:00"/>
    <b v="0"/>
    <s v="Approved"/>
    <s v="Norco Bicycles"/>
    <s v="Road"/>
    <s v="high"/>
    <s v="large"/>
    <n v="774.53"/>
    <n v="464.72"/>
    <d v="1999-07-20T00:00:00"/>
  </r>
  <r>
    <n v="708"/>
    <n v="80"/>
    <x v="632"/>
    <d v="2017-06-02T00:00:00"/>
    <b v="1"/>
    <s v="Approved"/>
    <s v="OHM Cycles"/>
    <s v="Touring"/>
    <s v="low"/>
    <s v="medium"/>
    <n v="1073.07"/>
    <n v="933.84"/>
    <d v="1997-01-25T00:00:00"/>
  </r>
  <r>
    <n v="709"/>
    <n v="41"/>
    <x v="633"/>
    <d v="2017-01-15T00:00:00"/>
    <b v="0"/>
    <s v="Approved"/>
    <s v="Norco Bicycles"/>
    <s v="Standard"/>
    <s v="low"/>
    <s v="medium"/>
    <n v="958.74"/>
    <n v="748.9"/>
    <d v="2005-12-07T00:00:00"/>
  </r>
  <r>
    <n v="710"/>
    <n v="5"/>
    <x v="634"/>
    <d v="2017-07-29T00:00:00"/>
    <b v="0"/>
    <s v="Approved"/>
    <s v="Trek Bicycles"/>
    <s v="Mountain"/>
    <s v="low"/>
    <s v="medium"/>
    <n v="574.64"/>
    <n v="459.71"/>
    <d v="2007-08-04T00:00:00"/>
  </r>
  <r>
    <n v="711"/>
    <n v="35"/>
    <x v="635"/>
    <d v="2017-05-05T00:00:00"/>
    <b v="1"/>
    <s v="Approved"/>
    <s v="Trek Bicycles"/>
    <s v="Standard"/>
    <s v="low"/>
    <s v="medium"/>
    <n v="1057.51"/>
    <n v="154.4"/>
    <d v="1994-07-12T00:00:00"/>
  </r>
  <r>
    <n v="712"/>
    <n v="82"/>
    <x v="636"/>
    <d v="2017-01-18T00:00:00"/>
    <b v="0"/>
    <s v="Approved"/>
    <s v="Norco Bicycles"/>
    <s v="Standard"/>
    <s v="high"/>
    <s v="medium"/>
    <n v="1148.6400000000001"/>
    <n v="689.18"/>
    <d v="2006-05-22T00:00:00"/>
  </r>
  <r>
    <n v="713"/>
    <n v="47"/>
    <x v="637"/>
    <d v="2017-06-06T00:00:00"/>
    <b v="1"/>
    <s v="Approved"/>
    <s v="Trek Bicycles"/>
    <s v="Road"/>
    <s v="low"/>
    <s v="small"/>
    <n v="1720.7"/>
    <n v="1531.42"/>
    <d v="2003-07-21T00:00:00"/>
  </r>
  <r>
    <n v="714"/>
    <n v="0"/>
    <x v="638"/>
    <d v="2017-03-20T00:00:00"/>
    <b v="1"/>
    <s v="Approved"/>
    <s v="Solex"/>
    <s v="Standard"/>
    <s v="medium"/>
    <s v="medium"/>
    <n v="100.35"/>
    <n v="75.260000000000005"/>
    <d v="1999-07-26T00:00:00"/>
  </r>
  <r>
    <n v="715"/>
    <n v="65"/>
    <x v="229"/>
    <d v="2017-06-29T00:00:00"/>
    <b v="0"/>
    <s v="Approved"/>
    <s v="WeareA2B"/>
    <s v="Standard"/>
    <s v="medium"/>
    <s v="medium"/>
    <n v="1807.45"/>
    <n v="778.69"/>
    <d v="2016-12-06T00:00:00"/>
  </r>
  <r>
    <n v="716"/>
    <n v="91"/>
    <x v="639"/>
    <d v="2017-09-08T00:00:00"/>
    <b v="1"/>
    <s v="Approved"/>
    <s v="Solex"/>
    <s v="Standard"/>
    <s v="medium"/>
    <s v="medium"/>
    <n v="100.35"/>
    <n v="75.260000000000005"/>
    <d v="1999-07-26T00:00:00"/>
  </r>
  <r>
    <n v="717"/>
    <n v="5"/>
    <x v="640"/>
    <d v="2017-02-23T00:00:00"/>
    <b v="0"/>
    <s v="Approved"/>
    <s v="Trek Bicycles"/>
    <s v="Mountain"/>
    <s v="low"/>
    <s v="medium"/>
    <n v="574.64"/>
    <n v="459.71"/>
    <d v="2011-08-29T00:00:00"/>
  </r>
  <r>
    <n v="718"/>
    <n v="13"/>
    <x v="524"/>
    <d v="2017-11-16T00:00:00"/>
    <b v="0"/>
    <s v="Approved"/>
    <s v="Solex"/>
    <s v="Standard"/>
    <s v="medium"/>
    <s v="medium"/>
    <n v="1163.8900000000001"/>
    <n v="589.27"/>
    <d v="2016-07-09T00:00:00"/>
  </r>
  <r>
    <n v="719"/>
    <n v="95"/>
    <x v="641"/>
    <d v="2017-12-03T00:00:00"/>
    <b v="0"/>
    <s v="Approved"/>
    <s v="OHM Cycles"/>
    <s v="Touring"/>
    <s v="low"/>
    <s v="medium"/>
    <n v="1073.07"/>
    <n v="933.84"/>
    <d v="2015-08-10T00:00:00"/>
  </r>
  <r>
    <n v="720"/>
    <n v="0"/>
    <x v="642"/>
    <d v="2017-10-16T00:00:00"/>
    <b v="1"/>
    <s v="Approved"/>
    <s v="Trek Bicycles"/>
    <s v="Standard"/>
    <s v="high"/>
    <s v="medium"/>
    <n v="495.72"/>
    <n v="297.43"/>
    <d v="2006-05-22T00:00:00"/>
  </r>
  <r>
    <n v="721"/>
    <n v="5"/>
    <x v="643"/>
    <d v="2017-12-19T00:00:00"/>
    <b v="0"/>
    <s v="Approved"/>
    <s v="Trek Bicycles"/>
    <s v="Mountain"/>
    <s v="low"/>
    <s v="medium"/>
    <n v="574.64"/>
    <n v="459.71"/>
    <d v="2011-08-29T00:00:00"/>
  </r>
  <r>
    <n v="722"/>
    <n v="27"/>
    <x v="644"/>
    <d v="2017-01-04T00:00:00"/>
    <b v="0"/>
    <s v="Approved"/>
    <s v="Trek Bicycles"/>
    <s v="Standard"/>
    <s v="low"/>
    <s v="medium"/>
    <n v="1057.51"/>
    <n v="154.4"/>
    <d v="2010-06-07T00:00:00"/>
  </r>
  <r>
    <n v="723"/>
    <n v="19"/>
    <x v="645"/>
    <d v="2017-07-28T00:00:00"/>
    <b v="0"/>
    <s v="Approved"/>
    <s v="OHM Cycles"/>
    <s v="Road"/>
    <s v="high"/>
    <s v="large"/>
    <n v="12.01"/>
    <n v="7.21"/>
    <d v="2009-03-08T00:00:00"/>
  </r>
  <r>
    <n v="724"/>
    <n v="53"/>
    <x v="646"/>
    <d v="2017-07-29T00:00:00"/>
    <b v="1"/>
    <s v="Approved"/>
    <s v="Giant Bicycles"/>
    <s v="Standard"/>
    <s v="high"/>
    <s v="medium"/>
    <n v="1274.93"/>
    <n v="764.96"/>
    <d v="2007-08-04T00:00:00"/>
  </r>
  <r>
    <n v="725"/>
    <n v="29"/>
    <x v="498"/>
    <d v="2017-12-13T00:00:00"/>
    <b v="1"/>
    <s v="Approved"/>
    <s v="Norco Bicycles"/>
    <s v="Road"/>
    <s v="medium"/>
    <s v="medium"/>
    <n v="543.39"/>
    <n v="407.54"/>
    <d v="2016-11-22T00:00:00"/>
  </r>
  <r>
    <n v="726"/>
    <n v="71"/>
    <x v="201"/>
    <d v="2017-01-25T00:00:00"/>
    <b v="0"/>
    <s v="Approved"/>
    <s v="Solex"/>
    <s v="Standard"/>
    <s v="high"/>
    <s v="large"/>
    <n v="1842.92"/>
    <n v="1105.75"/>
    <d v="1995-10-24T00:00:00"/>
  </r>
  <r>
    <n v="727"/>
    <n v="94"/>
    <x v="647"/>
    <d v="2017-12-09T00:00:00"/>
    <b v="0"/>
    <s v="Approved"/>
    <s v="Giant Bicycles"/>
    <s v="Standard"/>
    <s v="medium"/>
    <s v="large"/>
    <n v="1635.3"/>
    <n v="993.66"/>
    <d v="2013-06-09T00:00:00"/>
  </r>
  <r>
    <n v="728"/>
    <n v="14"/>
    <x v="648"/>
    <d v="2017-10-09T00:00:00"/>
    <b v="1"/>
    <s v="Approved"/>
    <s v="Trek Bicycles"/>
    <s v="Standard"/>
    <s v="medium"/>
    <s v="small"/>
    <n v="1386.84"/>
    <n v="1234.29"/>
    <d v="2003-08-05T00:00:00"/>
  </r>
  <r>
    <n v="729"/>
    <n v="52"/>
    <x v="649"/>
    <d v="2017-01-15T00:00:00"/>
    <b v="0"/>
    <s v="Approved"/>
    <s v="OHM Cycles"/>
    <s v="Road"/>
    <s v="medium"/>
    <s v="medium"/>
    <n v="1280.28"/>
    <n v="829.51"/>
    <d v="1997-10-04T00:00:00"/>
  </r>
  <r>
    <n v="730"/>
    <n v="62"/>
    <x v="650"/>
    <d v="2017-09-09T00:00:00"/>
    <b v="1"/>
    <s v="Approved"/>
    <s v="Solex"/>
    <s v="Standard"/>
    <s v="high"/>
    <s v="medium"/>
    <n v="1024.6600000000001"/>
    <n v="614.79999999999995"/>
    <d v="1996-11-09T00:00:00"/>
  </r>
  <r>
    <n v="731"/>
    <n v="0"/>
    <x v="651"/>
    <d v="2017-02-09T00:00:00"/>
    <b v="0"/>
    <s v="Approved"/>
    <s v="Trek Bicycles"/>
    <s v="Road"/>
    <s v="medium"/>
    <s v="medium"/>
    <n v="533.51"/>
    <n v="400.13"/>
    <d v="2012-06-04T00:00:00"/>
  </r>
  <r>
    <n v="732"/>
    <n v="35"/>
    <x v="652"/>
    <d v="2017-12-08T00:00:00"/>
    <b v="0"/>
    <s v="Approved"/>
    <s v="Trek Bicycles"/>
    <s v="Standard"/>
    <s v="low"/>
    <s v="medium"/>
    <n v="1057.51"/>
    <n v="154.4"/>
    <d v="1994-07-12T00:00:00"/>
  </r>
  <r>
    <n v="733"/>
    <n v="50"/>
    <x v="653"/>
    <d v="2017-05-12T00:00:00"/>
    <b v="1"/>
    <s v="Approved"/>
    <s v="WeareA2B"/>
    <s v="Standard"/>
    <s v="medium"/>
    <s v="small"/>
    <n v="175.89"/>
    <n v="131.91999999999999"/>
    <d v="2003-02-16T00:00:00"/>
  </r>
  <r>
    <n v="734"/>
    <n v="74"/>
    <x v="654"/>
    <d v="2017-04-30T00:00:00"/>
    <b v="1"/>
    <s v="Approved"/>
    <s v="WeareA2B"/>
    <s v="Standard"/>
    <s v="medium"/>
    <s v="medium"/>
    <n v="1762.96"/>
    <n v="950.52"/>
    <d v="2003-07-21T00:00:00"/>
  </r>
  <r>
    <n v="735"/>
    <n v="32"/>
    <x v="655"/>
    <d v="2017-07-18T00:00:00"/>
    <b v="1"/>
    <s v="Approved"/>
    <s v="Giant Bicycles"/>
    <s v="Standard"/>
    <s v="medium"/>
    <s v="medium"/>
    <n v="642.70000000000005"/>
    <n v="211.37"/>
    <d v="1994-07-12T00:00:00"/>
  </r>
  <r>
    <n v="736"/>
    <n v="55"/>
    <x v="656"/>
    <d v="2017-06-30T00:00:00"/>
    <b v="1"/>
    <s v="Approved"/>
    <s v="Trek Bicycles"/>
    <s v="Road"/>
    <s v="medium"/>
    <s v="large"/>
    <n v="1894.19"/>
    <n v="598.76"/>
    <d v="1993-06-23T00:00:00"/>
  </r>
  <r>
    <n v="737"/>
    <n v="42"/>
    <x v="657"/>
    <d v="2017-01-10T00:00:00"/>
    <b v="1"/>
    <s v="Approved"/>
    <s v="OHM Cycles"/>
    <s v="Road"/>
    <s v="medium"/>
    <s v="small"/>
    <n v="1810"/>
    <n v="1610.9"/>
    <d v="2008-03-19T00:00:00"/>
  </r>
  <r>
    <n v="738"/>
    <n v="26"/>
    <x v="658"/>
    <d v="2017-01-21T00:00:00"/>
    <b v="0"/>
    <s v="Approved"/>
    <s v="WeareA2B"/>
    <s v="Standard"/>
    <s v="medium"/>
    <s v="medium"/>
    <n v="1992.93"/>
    <n v="762.63"/>
    <d v="1992-10-11T00:00:00"/>
  </r>
  <r>
    <n v="739"/>
    <n v="37"/>
    <x v="659"/>
    <d v="2017-08-16T00:00:00"/>
    <b v="0"/>
    <s v="Approved"/>
    <s v="OHM Cycles"/>
    <s v="Standard"/>
    <s v="low"/>
    <s v="medium"/>
    <n v="1793.43"/>
    <n v="248.82"/>
    <d v="1999-07-20T00:00:00"/>
  </r>
  <r>
    <n v="740"/>
    <n v="3"/>
    <x v="660"/>
    <d v="2017-02-06T00:00:00"/>
    <b v="1"/>
    <s v="Approved"/>
    <s v="Trek Bicycles"/>
    <s v="Standard"/>
    <s v="medium"/>
    <s v="large"/>
    <n v="2091.4699999999998"/>
    <n v="388.92"/>
    <d v="2012-09-15T00:00:00"/>
  </r>
  <r>
    <n v="741"/>
    <n v="56"/>
    <x v="661"/>
    <d v="2017-12-02T00:00:00"/>
    <b v="1"/>
    <s v="Approved"/>
    <s v="Norco Bicycles"/>
    <s v="Mountain"/>
    <s v="low"/>
    <s v="small"/>
    <n v="688.63"/>
    <n v="612.88"/>
    <d v="1993-10-02T00:00:00"/>
  </r>
  <r>
    <n v="742"/>
    <n v="0"/>
    <x v="662"/>
    <d v="2017-11-09T00:00:00"/>
    <b v="0"/>
    <s v="Approved"/>
    <s v="Norco Bicycles"/>
    <s v="Road"/>
    <s v="medium"/>
    <s v="medium"/>
    <n v="543.39"/>
    <n v="407.54"/>
    <d v="2016-11-22T00:00:00"/>
  </r>
  <r>
    <n v="743"/>
    <n v="28"/>
    <x v="663"/>
    <d v="2017-02-22T00:00:00"/>
    <b v="1"/>
    <s v="Approved"/>
    <s v="Norco Bicycles"/>
    <s v="Standard"/>
    <s v="medium"/>
    <s v="small"/>
    <n v="1216.1400000000001"/>
    <n v="1082.3599999999999"/>
    <d v="1991-08-05T00:00:00"/>
  </r>
  <r>
    <n v="744"/>
    <n v="78"/>
    <x v="664"/>
    <d v="2017-03-20T00:00:00"/>
    <b v="1"/>
    <s v="Approved"/>
    <s v="Giant Bicycles"/>
    <s v="Standard"/>
    <s v="medium"/>
    <s v="large"/>
    <n v="1765.3"/>
    <n v="709.48"/>
    <d v="2004-08-07T00:00:00"/>
  </r>
  <r>
    <n v="745"/>
    <n v="69"/>
    <x v="665"/>
    <d v="2017-11-03T00:00:00"/>
    <b v="0"/>
    <s v="Approved"/>
    <s v="Giant Bicycles"/>
    <s v="Road"/>
    <s v="medium"/>
    <s v="medium"/>
    <n v="792.9"/>
    <n v="594.67999999999995"/>
    <d v="1992-10-02T00:00:00"/>
  </r>
  <r>
    <n v="746"/>
    <n v="98"/>
    <x v="666"/>
    <d v="2017-05-31T00:00:00"/>
    <b v="1"/>
    <s v="Approved"/>
    <s v="Trek Bicycles"/>
    <s v="Standard"/>
    <s v="high"/>
    <s v="medium"/>
    <n v="358.39"/>
    <n v="215.03"/>
    <d v="2004-01-16T00:00:00"/>
  </r>
  <r>
    <n v="747"/>
    <n v="32"/>
    <x v="667"/>
    <d v="2017-06-21T00:00:00"/>
    <b v="0"/>
    <s v="Approved"/>
    <s v="Giant Bicycles"/>
    <s v="Standard"/>
    <s v="medium"/>
    <s v="medium"/>
    <n v="642.70000000000005"/>
    <n v="211.37"/>
    <d v="2010-06-07T00:00:00"/>
  </r>
  <r>
    <n v="748"/>
    <n v="80"/>
    <x v="668"/>
    <d v="2017-12-30T00:00:00"/>
    <b v="1"/>
    <s v="Approved"/>
    <s v="Trek Bicycles"/>
    <s v="Standard"/>
    <s v="medium"/>
    <s v="large"/>
    <n v="1469.44"/>
    <n v="596.54999999999995"/>
    <d v="2012-05-18T00:00:00"/>
  </r>
  <r>
    <n v="749"/>
    <n v="9"/>
    <x v="640"/>
    <d v="2017-07-17T00:00:00"/>
    <b v="1"/>
    <s v="Approved"/>
    <s v="OHM Cycles"/>
    <s v="Road"/>
    <s v="medium"/>
    <s v="medium"/>
    <n v="742.54"/>
    <n v="667.4"/>
    <d v="1991-11-07T00:00:00"/>
  </r>
  <r>
    <n v="750"/>
    <n v="75"/>
    <x v="669"/>
    <d v="2017-12-28T00:00:00"/>
    <b v="0"/>
    <s v="Approved"/>
    <s v="Giant Bicycles"/>
    <s v="Touring"/>
    <s v="medium"/>
    <s v="large"/>
    <n v="1873.97"/>
    <n v="863.95"/>
    <d v="1991-07-10T00:00:00"/>
  </r>
  <r>
    <n v="751"/>
    <n v="14"/>
    <x v="670"/>
    <d v="2017-05-10T00:00:00"/>
    <b v="0"/>
    <s v="Approved"/>
    <s v="Trek Bicycles"/>
    <s v="Standard"/>
    <s v="medium"/>
    <s v="small"/>
    <n v="1386.84"/>
    <n v="1234.29"/>
    <d v="2003-08-05T00:00:00"/>
  </r>
  <r>
    <n v="752"/>
    <n v="59"/>
    <x v="311"/>
    <d v="2017-10-29T00:00:00"/>
    <b v="1"/>
    <s v="Approved"/>
    <s v="Solex"/>
    <s v="Standard"/>
    <s v="medium"/>
    <s v="large"/>
    <n v="1061.56"/>
    <n v="733.58"/>
    <d v="2011-08-24T00:00:00"/>
  </r>
  <r>
    <n v="753"/>
    <n v="22"/>
    <x v="671"/>
    <d v="2017-05-07T00:00:00"/>
    <b v="0"/>
    <s v="Cancelled"/>
    <s v="WeareA2B"/>
    <s v="Standard"/>
    <s v="medium"/>
    <s v="medium"/>
    <n v="60.34"/>
    <n v="45.26"/>
    <d v="1991-11-10T00:00:00"/>
  </r>
  <r>
    <n v="754"/>
    <n v="85"/>
    <x v="672"/>
    <d v="2017-09-02T00:00:00"/>
    <b v="0"/>
    <s v="Approved"/>
    <s v="WeareA2B"/>
    <s v="Standard"/>
    <s v="medium"/>
    <s v="medium"/>
    <n v="752.64"/>
    <n v="205.36"/>
    <d v="2015-08-02T00:00:00"/>
  </r>
  <r>
    <n v="755"/>
    <n v="53"/>
    <x v="673"/>
    <d v="2017-08-11T00:00:00"/>
    <b v="1"/>
    <s v="Approved"/>
    <s v="Giant Bicycles"/>
    <s v="Standard"/>
    <s v="high"/>
    <s v="medium"/>
    <n v="1274.93"/>
    <n v="764.96"/>
    <d v="2007-08-04T00:00:00"/>
  </r>
  <r>
    <n v="756"/>
    <n v="60"/>
    <x v="599"/>
    <d v="2017-07-14T00:00:00"/>
    <b v="1"/>
    <s v="Approved"/>
    <s v="Giant Bicycles"/>
    <s v="Standard"/>
    <s v="high"/>
    <s v="small"/>
    <n v="1977.36"/>
    <n v="1759.85"/>
    <d v="2011-08-24T00:00:00"/>
  </r>
  <r>
    <n v="757"/>
    <n v="27"/>
    <x v="674"/>
    <d v="2017-01-25T00:00:00"/>
    <b v="0"/>
    <s v="Approved"/>
    <s v="Trek Bicycles"/>
    <s v="Standard"/>
    <s v="medium"/>
    <s v="medium"/>
    <n v="499.53"/>
    <n v="388.72"/>
    <d v="1999-06-23T00:00:00"/>
  </r>
  <r>
    <n v="758"/>
    <n v="94"/>
    <x v="675"/>
    <d v="2017-11-09T00:00:00"/>
    <b v="1"/>
    <s v="Approved"/>
    <s v="Giant Bicycles"/>
    <s v="Standard"/>
    <s v="medium"/>
    <s v="large"/>
    <n v="1635.3"/>
    <n v="993.66"/>
    <d v="2013-06-09T00:00:00"/>
  </r>
  <r>
    <n v="759"/>
    <n v="94"/>
    <x v="676"/>
    <d v="2017-07-05T00:00:00"/>
    <b v="1"/>
    <s v="Approved"/>
    <s v="Giant Bicycles"/>
    <s v="Standard"/>
    <s v="medium"/>
    <s v="large"/>
    <n v="1635.3"/>
    <n v="993.66"/>
    <d v="2013-06-09T00:00:00"/>
  </r>
  <r>
    <n v="760"/>
    <n v="8"/>
    <x v="677"/>
    <d v="2017-06-22T00:00:00"/>
    <b v="1"/>
    <s v="Approved"/>
    <s v="Solex"/>
    <s v="Road"/>
    <s v="medium"/>
    <s v="small"/>
    <n v="1703.52"/>
    <n v="1516.13"/>
    <d v="2014-03-03T00:00:00"/>
  </r>
  <r>
    <n v="762"/>
    <n v="6"/>
    <x v="678"/>
    <d v="2017-06-27T00:00:00"/>
    <b v="0"/>
    <s v="Approved"/>
    <s v="Solex"/>
    <s v="Standard"/>
    <s v="high"/>
    <s v="medium"/>
    <n v="748.17"/>
    <n v="448.9"/>
    <d v="1991-11-10T00:00:00"/>
  </r>
  <r>
    <n v="763"/>
    <n v="44"/>
    <x v="679"/>
    <d v="2017-12-10T00:00:00"/>
    <b v="0"/>
    <s v="Approved"/>
    <s v="WeareA2B"/>
    <s v="Standard"/>
    <s v="medium"/>
    <s v="medium"/>
    <n v="1769.64"/>
    <n v="108.76"/>
    <d v="2011-05-09T00:00:00"/>
  </r>
  <r>
    <n v="764"/>
    <n v="69"/>
    <x v="676"/>
    <d v="2017-06-28T00:00:00"/>
    <b v="1"/>
    <s v="Approved"/>
    <s v="Giant Bicycles"/>
    <s v="Road"/>
    <s v="medium"/>
    <s v="medium"/>
    <n v="792.9"/>
    <n v="594.67999999999995"/>
    <d v="1992-10-02T00:00:00"/>
  </r>
  <r>
    <n v="765"/>
    <n v="75"/>
    <x v="680"/>
    <d v="2017-05-13T00:00:00"/>
    <b v="0"/>
    <s v="Approved"/>
    <s v="Giant Bicycles"/>
    <s v="Touring"/>
    <s v="medium"/>
    <s v="large"/>
    <n v="1873.97"/>
    <n v="863.95"/>
    <d v="2004-07-25T00:00:00"/>
  </r>
  <r>
    <n v="766"/>
    <n v="93"/>
    <x v="681"/>
    <d v="2017-07-26T00:00:00"/>
    <b v="0"/>
    <s v="Approved"/>
    <s v="WeareA2B"/>
    <s v="Standard"/>
    <s v="medium"/>
    <s v="medium"/>
    <n v="1065.03"/>
    <n v="230.09"/>
    <d v="2000-11-03T00:00:00"/>
  </r>
  <r>
    <n v="767"/>
    <n v="31"/>
    <x v="638"/>
    <d v="2017-04-06T00:00:00"/>
    <b v="1"/>
    <s v="Approved"/>
    <s v="WeareA2B"/>
    <s v="Standard"/>
    <s v="medium"/>
    <s v="medium"/>
    <n v="752.64"/>
    <n v="205.36"/>
    <d v="2015-08-02T00:00:00"/>
  </r>
  <r>
    <n v="768"/>
    <n v="81"/>
    <x v="30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769"/>
    <n v="69"/>
    <x v="682"/>
    <d v="2017-01-09T00:00:00"/>
    <b v="1"/>
    <s v="Approved"/>
    <s v="Giant Bicycles"/>
    <s v="Road"/>
    <s v="medium"/>
    <s v="medium"/>
    <n v="792.9"/>
    <n v="594.67999999999995"/>
    <d v="1992-10-02T00:00:00"/>
  </r>
  <r>
    <n v="771"/>
    <n v="95"/>
    <x v="683"/>
    <d v="2017-03-13T00:00:00"/>
    <b v="0"/>
    <s v="Approved"/>
    <s v="OHM Cycles"/>
    <s v="Touring"/>
    <s v="low"/>
    <s v="medium"/>
    <n v="1073.07"/>
    <n v="933.84"/>
    <d v="2013-09-16T00:00:00"/>
  </r>
  <r>
    <n v="772"/>
    <n v="58"/>
    <x v="684"/>
    <d v="2017-05-10T00:00:00"/>
    <b v="1"/>
    <s v="Approved"/>
    <s v="OHM Cycles"/>
    <s v="Standard"/>
    <s v="medium"/>
    <s v="medium"/>
    <n v="912.52"/>
    <n v="141.4"/>
    <d v="2012-05-18T00:00:00"/>
  </r>
  <r>
    <n v="773"/>
    <n v="39"/>
    <x v="685"/>
    <d v="2017-09-26T00:00:00"/>
    <b v="0"/>
    <s v="Approved"/>
    <s v="Giant Bicycles"/>
    <s v="Standard"/>
    <s v="medium"/>
    <s v="large"/>
    <n v="1812.75"/>
    <n v="582.48"/>
    <d v="1999-12-04T00:00:00"/>
  </r>
  <r>
    <n v="774"/>
    <n v="12"/>
    <x v="686"/>
    <d v="2017-10-06T00:00:00"/>
    <b v="0"/>
    <s v="Approved"/>
    <s v="WeareA2B"/>
    <s v="Standard"/>
    <s v="medium"/>
    <s v="medium"/>
    <n v="1231.1500000000001"/>
    <n v="161.6"/>
    <d v="2004-08-17T00:00:00"/>
  </r>
  <r>
    <n v="775"/>
    <n v="31"/>
    <x v="687"/>
    <d v="2017-09-04T00:00:00"/>
    <b v="1"/>
    <s v="Approved"/>
    <s v="Giant Bicycles"/>
    <s v="Standard"/>
    <s v="medium"/>
    <s v="medium"/>
    <n v="230.91"/>
    <n v="173.18"/>
    <d v="2006-11-10T00:00:00"/>
  </r>
  <r>
    <n v="776"/>
    <n v="64"/>
    <x v="688"/>
    <d v="2017-04-16T00:00:00"/>
    <b v="0"/>
    <s v="Approved"/>
    <s v="Trek Bicycles"/>
    <s v="Standard"/>
    <s v="medium"/>
    <s v="large"/>
    <n v="1469.44"/>
    <n v="596.54999999999995"/>
    <d v="2010-11-05T00:00:00"/>
  </r>
  <r>
    <n v="777"/>
    <n v="35"/>
    <x v="689"/>
    <d v="2017-02-04T00:00:00"/>
    <b v="1"/>
    <s v="Approved"/>
    <s v="Trek Bicycles"/>
    <s v="Standard"/>
    <s v="low"/>
    <s v="medium"/>
    <n v="1057.51"/>
    <n v="154.4"/>
    <d v="1994-07-12T00:00:00"/>
  </r>
  <r>
    <n v="778"/>
    <n v="90"/>
    <x v="237"/>
    <d v="2017-11-05T00:00:00"/>
    <b v="0"/>
    <s v="Approved"/>
    <s v="Solex"/>
    <s v="Standard"/>
    <s v="low"/>
    <s v="medium"/>
    <n v="945.04"/>
    <n v="507.58"/>
    <d v="1995-12-19T00:00:00"/>
  </r>
  <r>
    <n v="779"/>
    <n v="2"/>
    <x v="690"/>
    <d v="2017-06-15T00:00:00"/>
    <b v="1"/>
    <s v="Approved"/>
    <s v="Solex"/>
    <s v="Standard"/>
    <s v="medium"/>
    <s v="medium"/>
    <n v="71.489999999999995"/>
    <n v="53.62"/>
    <d v="2012-12-02T00:00:00"/>
  </r>
  <r>
    <n v="780"/>
    <n v="94"/>
    <x v="691"/>
    <d v="2017-10-01T00:00:00"/>
    <b v="0"/>
    <s v="Approved"/>
    <s v="Giant Bicycles"/>
    <s v="Standard"/>
    <s v="medium"/>
    <s v="large"/>
    <n v="1635.3"/>
    <n v="993.66"/>
    <d v="2004-01-16T00:00:00"/>
  </r>
  <r>
    <n v="782"/>
    <n v="69"/>
    <x v="692"/>
    <d v="2017-02-12T00:00:00"/>
    <b v="0"/>
    <s v="Approved"/>
    <s v="Giant Bicycles"/>
    <s v="Road"/>
    <s v="medium"/>
    <s v="medium"/>
    <n v="792.9"/>
    <n v="594.67999999999995"/>
    <d v="1992-10-02T00:00:00"/>
  </r>
  <r>
    <n v="783"/>
    <n v="0"/>
    <x v="693"/>
    <d v="2017-08-07T00:00:00"/>
    <b v="0"/>
    <s v="Approved"/>
    <s v="Giant Bicycles"/>
    <s v="Standard"/>
    <s v="medium"/>
    <s v="large"/>
    <n v="569.55999999999995"/>
    <n v="528.42999999999995"/>
    <d v="2003-09-10T00:00:00"/>
  </r>
  <r>
    <n v="784"/>
    <n v="81"/>
    <x v="694"/>
    <d v="2017-11-05T00:00:00"/>
    <b v="1"/>
    <s v="Approved"/>
    <s v="Norco Bicycles"/>
    <s v="Standard"/>
    <s v="medium"/>
    <s v="small"/>
    <n v="586.45000000000005"/>
    <n v="521.94000000000005"/>
    <d v="2013-09-16T00:00:00"/>
  </r>
  <r>
    <n v="785"/>
    <n v="34"/>
    <x v="695"/>
    <d v="2017-02-03T00:00:00"/>
    <b v="1"/>
    <s v="Approved"/>
    <s v="Norco Bicycles"/>
    <s v="Road"/>
    <s v="high"/>
    <s v="large"/>
    <n v="774.53"/>
    <n v="464.72"/>
    <d v="2010-06-07T00:00:00"/>
  </r>
  <r>
    <n v="786"/>
    <n v="0"/>
    <x v="696"/>
    <d v="2017-04-14T00:00:00"/>
    <b v="1"/>
    <s v="Approved"/>
    <s v="OHM Cycles"/>
    <s v="Standard"/>
    <s v="medium"/>
    <s v="medium"/>
    <n v="235.63"/>
    <n v="125.07"/>
    <d v="1997-08-25T00:00:00"/>
  </r>
  <r>
    <n v="787"/>
    <n v="67"/>
    <x v="697"/>
    <d v="2017-05-25T00:00:00"/>
    <b v="0"/>
    <s v="Approved"/>
    <s v="Solex"/>
    <s v="Standard"/>
    <s v="medium"/>
    <s v="large"/>
    <n v="1071.23"/>
    <n v="380.74"/>
    <d v="2011-05-07T00:00:00"/>
  </r>
  <r>
    <n v="788"/>
    <n v="89"/>
    <x v="588"/>
    <d v="2017-08-28T00:00:00"/>
    <b v="0"/>
    <s v="Approved"/>
    <s v="WeareA2B"/>
    <s v="Touring"/>
    <s v="medium"/>
    <s v="large"/>
    <n v="1362.99"/>
    <n v="57.74"/>
    <d v="1993-04-20T00:00:00"/>
  </r>
  <r>
    <n v="789"/>
    <n v="69"/>
    <x v="698"/>
    <d v="2017-07-03T00:00:00"/>
    <b v="1"/>
    <s v="Approved"/>
    <s v="Norco Bicycles"/>
    <s v="Road"/>
    <s v="medium"/>
    <s v="large"/>
    <n v="1240.31"/>
    <n v="795.1"/>
    <d v="2015-08-10T00:00:00"/>
  </r>
  <r>
    <n v="790"/>
    <n v="18"/>
    <x v="699"/>
    <d v="2017-03-29T00:00:00"/>
    <b v="0"/>
    <s v="Approved"/>
    <s v="Solex"/>
    <s v="Standard"/>
    <s v="medium"/>
    <s v="medium"/>
    <n v="575.27"/>
    <n v="431.45"/>
    <d v="1997-08-25T00:00:00"/>
  </r>
  <r>
    <n v="791"/>
    <n v="64"/>
    <x v="700"/>
    <d v="2017-07-18T00:00:00"/>
    <b v="0"/>
    <s v="Approved"/>
    <s v="Giant Bicycles"/>
    <s v="Standard"/>
    <s v="high"/>
    <s v="small"/>
    <n v="1977.36"/>
    <n v="1759.85"/>
    <d v="2015-06-17T00:00:00"/>
  </r>
  <r>
    <n v="792"/>
    <n v="80"/>
    <x v="701"/>
    <d v="2017-09-15T00:00:00"/>
    <b v="1"/>
    <s v="Approved"/>
    <s v="OHM Cycles"/>
    <s v="Touring"/>
    <s v="low"/>
    <s v="medium"/>
    <n v="1073.07"/>
    <n v="933.84"/>
    <d v="1997-01-25T00:00:00"/>
  </r>
  <r>
    <n v="793"/>
    <n v="3"/>
    <x v="702"/>
    <d v="2017-04-27T00:00:00"/>
    <b v="1"/>
    <s v="Approved"/>
    <s v="Trek Bicycles"/>
    <s v="Standard"/>
    <s v="medium"/>
    <s v="large"/>
    <n v="2091.4699999999998"/>
    <n v="388.92"/>
    <d v="2008-03-19T00:00:00"/>
  </r>
  <r>
    <n v="794"/>
    <n v="71"/>
    <x v="703"/>
    <d v="2017-11-20T00:00:00"/>
    <b v="1"/>
    <s v="Approved"/>
    <s v="Solex"/>
    <s v="Standard"/>
    <s v="high"/>
    <s v="large"/>
    <n v="1842.92"/>
    <n v="1105.75"/>
    <d v="1995-10-24T00:00:00"/>
  </r>
  <r>
    <n v="795"/>
    <n v="5"/>
    <x v="704"/>
    <d v="2017-06-05T00:00:00"/>
    <b v="1"/>
    <s v="Cancelled"/>
    <s v="Trek Bicycles"/>
    <s v="Mountain"/>
    <s v="low"/>
    <s v="medium"/>
    <n v="574.64"/>
    <n v="459.71"/>
    <d v="2011-08-29T00:00:00"/>
  </r>
  <r>
    <n v="796"/>
    <n v="71"/>
    <x v="705"/>
    <d v="2017-10-15T00:00:00"/>
    <b v="0"/>
    <s v="Approved"/>
    <s v="Solex"/>
    <s v="Standard"/>
    <s v="high"/>
    <s v="large"/>
    <n v="1842.92"/>
    <n v="1105.75"/>
    <d v="1995-10-24T00:00:00"/>
  </r>
  <r>
    <n v="797"/>
    <n v="30"/>
    <x v="706"/>
    <d v="2017-02-08T00:00:00"/>
    <b v="0"/>
    <s v="Approved"/>
    <s v="Solex"/>
    <s v="Standard"/>
    <s v="high"/>
    <s v="medium"/>
    <n v="748.17"/>
    <n v="448.9"/>
    <d v="1991-11-10T00:00:00"/>
  </r>
  <r>
    <n v="798"/>
    <n v="3"/>
    <x v="707"/>
    <d v="2017-11-06T00:00:00"/>
    <b v="1"/>
    <s v="Approved"/>
    <s v="Trek Bicycles"/>
    <s v="Standard"/>
    <s v="medium"/>
    <s v="large"/>
    <n v="2091.4699999999998"/>
    <n v="388.92"/>
    <d v="2011-05-07T00:00:00"/>
  </r>
  <r>
    <n v="799"/>
    <n v="3"/>
    <x v="708"/>
    <d v="2017-11-04T00:00:00"/>
    <b v="1"/>
    <s v="Approved"/>
    <s v="Trek Bicycles"/>
    <s v="Standard"/>
    <s v="medium"/>
    <s v="large"/>
    <n v="2091.4699999999998"/>
    <n v="388.92"/>
    <d v="2010-06-07T00:00:00"/>
  </r>
  <r>
    <n v="800"/>
    <n v="87"/>
    <x v="709"/>
    <d v="2017-08-03T00:00:00"/>
    <b v="0"/>
    <s v="Approved"/>
    <s v="OHM Cycles"/>
    <s v="Standard"/>
    <s v="medium"/>
    <s v="medium"/>
    <n v="1636.9"/>
    <n v="44.71"/>
    <d v="2010-08-20T00:00:00"/>
  </r>
  <r>
    <n v="801"/>
    <n v="21"/>
    <x v="710"/>
    <d v="2017-10-09T00:00:00"/>
    <b v="0"/>
    <s v="Approved"/>
    <s v="WeareA2B"/>
    <s v="Touring"/>
    <s v="medium"/>
    <s v="medium"/>
    <n v="1466.68"/>
    <n v="363.25"/>
    <d v="2005-12-07T00:00:00"/>
  </r>
  <r>
    <n v="802"/>
    <n v="36"/>
    <x v="276"/>
    <d v="2017-12-28T00:00:00"/>
    <b v="0"/>
    <s v="Approved"/>
    <s v="Solex"/>
    <s v="Standard"/>
    <s v="low"/>
    <s v="medium"/>
    <n v="945.04"/>
    <n v="507.58"/>
    <d v="1995-12-19T00:00:00"/>
  </r>
  <r>
    <n v="803"/>
    <n v="67"/>
    <x v="711"/>
    <d v="2017-04-12T00:00:00"/>
    <b v="0"/>
    <s v="Approved"/>
    <s v="Norco Bicycles"/>
    <s v="Road"/>
    <s v="medium"/>
    <s v="medium"/>
    <n v="544.04999999999995"/>
    <n v="376.84"/>
    <d v="2005-10-22T00:00:00"/>
  </r>
  <r>
    <n v="804"/>
    <n v="12"/>
    <x v="46"/>
    <d v="2017-03-21T00:00:00"/>
    <b v="0"/>
    <s v="Approved"/>
    <s v="WeareA2B"/>
    <s v="Standard"/>
    <s v="medium"/>
    <s v="medium"/>
    <n v="1231.1500000000001"/>
    <n v="161.6"/>
    <d v="2004-08-17T00:00:00"/>
  </r>
  <r>
    <n v="805"/>
    <n v="34"/>
    <x v="641"/>
    <d v="2017-01-22T00:00:00"/>
    <b v="0"/>
    <s v="Approved"/>
    <s v="WeareA2B"/>
    <s v="Standard"/>
    <s v="medium"/>
    <s v="medium"/>
    <n v="1231.1500000000001"/>
    <n v="161.6"/>
    <d v="1996-11-09T00:00:00"/>
  </r>
  <r>
    <n v="806"/>
    <n v="82"/>
    <x v="712"/>
    <d v="2017-06-21T00:00:00"/>
    <b v="1"/>
    <s v="Approved"/>
    <s v="Giant Bicycles"/>
    <s v="Road"/>
    <s v="medium"/>
    <s v="medium"/>
    <n v="1538.99"/>
    <n v="829.65"/>
    <d v="2011-01-10T00:00:00"/>
  </r>
  <r>
    <n v="807"/>
    <n v="12"/>
    <x v="713"/>
    <d v="2017-02-17T00:00:00"/>
    <b v="1"/>
    <s v="Approved"/>
    <s v="WeareA2B"/>
    <s v="Standard"/>
    <s v="medium"/>
    <s v="medium"/>
    <n v="1231.1500000000001"/>
    <n v="161.6"/>
    <d v="2004-08-17T00:00:00"/>
  </r>
  <r>
    <n v="808"/>
    <n v="99"/>
    <x v="714"/>
    <d v="2017-11-10T00:00:00"/>
    <b v="0"/>
    <s v="Approved"/>
    <s v="OHM Cycles"/>
    <s v="Standard"/>
    <s v="medium"/>
    <s v="medium"/>
    <n v="1227.3399999999999"/>
    <n v="770.89"/>
    <d v="1994-08-10T00:00:00"/>
  </r>
  <r>
    <n v="809"/>
    <n v="41"/>
    <x v="715"/>
    <d v="2017-07-27T00:00:00"/>
    <b v="0"/>
    <s v="Approved"/>
    <s v="Solex"/>
    <s v="Road"/>
    <s v="medium"/>
    <s v="medium"/>
    <n v="416.98"/>
    <n v="312.74"/>
    <d v="1997-05-10T00:00:00"/>
  </r>
  <r>
    <n v="810"/>
    <n v="47"/>
    <x v="716"/>
    <d v="2017-08-16T00:00:00"/>
    <b v="1"/>
    <s v="Approved"/>
    <s v="Trek Bicycles"/>
    <s v="Road"/>
    <s v="low"/>
    <s v="small"/>
    <n v="1720.7"/>
    <n v="1531.42"/>
    <d v="2006-10-01T00:00:00"/>
  </r>
  <r>
    <n v="811"/>
    <n v="19"/>
    <x v="717"/>
    <d v="2017-07-10T00:00:00"/>
    <b v="1"/>
    <s v="Approved"/>
    <s v="OHM Cycles"/>
    <s v="Road"/>
    <s v="high"/>
    <s v="large"/>
    <n v="12.01"/>
    <n v="7.21"/>
    <d v="2009-03-08T00:00:00"/>
  </r>
  <r>
    <n v="812"/>
    <n v="42"/>
    <x v="626"/>
    <d v="2017-07-13T00:00:00"/>
    <b v="0"/>
    <s v="Approved"/>
    <s v="OHM Cycles"/>
    <s v="Road"/>
    <s v="medium"/>
    <s v="small"/>
    <n v="1810"/>
    <n v="1610.9"/>
    <d v="2008-03-19T00:00:00"/>
  </r>
  <r>
    <n v="813"/>
    <n v="76"/>
    <x v="718"/>
    <d v="2017-01-26T00:00:00"/>
    <b v="0"/>
    <s v="Approved"/>
    <s v="WeareA2B"/>
    <s v="Standard"/>
    <s v="low"/>
    <s v="medium"/>
    <n v="642.30999999999995"/>
    <n v="513.85"/>
    <d v="1991-07-10T00:00:00"/>
  </r>
  <r>
    <n v="814"/>
    <n v="0"/>
    <x v="719"/>
    <d v="2017-07-24T00:00:00"/>
    <b v="0"/>
    <s v="Approved"/>
    <s v="Trek Bicycles"/>
    <s v="Road"/>
    <s v="medium"/>
    <s v="medium"/>
    <n v="290.62"/>
    <n v="215.14"/>
    <d v="1997-08-25T00:00:00"/>
  </r>
  <r>
    <n v="815"/>
    <n v="22"/>
    <x v="720"/>
    <d v="2017-10-19T00:00:00"/>
    <b v="1"/>
    <s v="Approved"/>
    <s v="WeareA2B"/>
    <s v="Standard"/>
    <s v="medium"/>
    <s v="medium"/>
    <n v="60.34"/>
    <n v="45.26"/>
    <d v="2016-11-22T00:00:00"/>
  </r>
  <r>
    <n v="816"/>
    <n v="95"/>
    <x v="352"/>
    <d v="2017-09-08T00:00:00"/>
    <b v="1"/>
    <s v="Approved"/>
    <s v="Giant Bicycles"/>
    <s v="Standard"/>
    <s v="medium"/>
    <s v="large"/>
    <n v="569.55999999999995"/>
    <n v="528.42999999999995"/>
    <d v="2003-09-10T00:00:00"/>
  </r>
  <r>
    <n v="817"/>
    <n v="18"/>
    <x v="721"/>
    <d v="2017-05-07T00:00:00"/>
    <b v="0"/>
    <s v="Approved"/>
    <s v="Solex"/>
    <s v="Standard"/>
    <s v="medium"/>
    <s v="medium"/>
    <n v="575.27"/>
    <n v="431.45"/>
    <d v="2013-03-12T00:00:00"/>
  </r>
  <r>
    <n v="818"/>
    <n v="98"/>
    <x v="654"/>
    <d v="2017-03-22T00:00:00"/>
    <b v="0"/>
    <s v="Approved"/>
    <s v="OHM Cycles"/>
    <s v="Standard"/>
    <s v="medium"/>
    <s v="medium"/>
    <n v="795.34"/>
    <n v="101.58"/>
    <d v="2003-07-21T00:00:00"/>
  </r>
  <r>
    <n v="819"/>
    <n v="38"/>
    <x v="722"/>
    <d v="2017-05-12T00:00:00"/>
    <b v="1"/>
    <s v="Approved"/>
    <s v="Trek Bicycles"/>
    <s v="Standard"/>
    <s v="medium"/>
    <s v="large"/>
    <n v="2091.4699999999998"/>
    <n v="388.92"/>
    <d v="2012-09-15T00:00:00"/>
  </r>
  <r>
    <n v="820"/>
    <n v="32"/>
    <x v="245"/>
    <d v="2017-10-08T00:00:00"/>
    <b v="0"/>
    <s v="Approved"/>
    <s v="Giant Bicycles"/>
    <s v="Standard"/>
    <s v="medium"/>
    <s v="medium"/>
    <n v="642.70000000000005"/>
    <n v="211.37"/>
    <d v="2002-03-22T00:00:00"/>
  </r>
  <r>
    <n v="821"/>
    <n v="2"/>
    <x v="723"/>
    <d v="2017-01-24T00:00:00"/>
    <b v="1"/>
    <s v="Approved"/>
    <s v="Solex"/>
    <s v="Standard"/>
    <s v="medium"/>
    <s v="medium"/>
    <n v="71.489999999999995"/>
    <n v="53.62"/>
    <d v="2003-02-07T00:00:00"/>
  </r>
  <r>
    <n v="822"/>
    <n v="45"/>
    <x v="724"/>
    <d v="2017-02-11T00:00:00"/>
    <b v="1"/>
    <s v="Approved"/>
    <s v="Solex"/>
    <s v="Standard"/>
    <s v="medium"/>
    <s v="medium"/>
    <n v="441.49"/>
    <n v="84.99"/>
    <d v="1992-10-02T00:00:00"/>
  </r>
  <r>
    <n v="823"/>
    <n v="51"/>
    <x v="725"/>
    <d v="2017-05-07T00:00:00"/>
    <b v="0"/>
    <s v="Approved"/>
    <s v="OHM Cycles"/>
    <s v="Standard"/>
    <s v="high"/>
    <s v="medium"/>
    <n v="2005.66"/>
    <n v="1203.4000000000001"/>
    <d v="2001-11-25T00:00:00"/>
  </r>
  <r>
    <n v="824"/>
    <n v="75"/>
    <x v="726"/>
    <d v="2017-06-20T00:00:00"/>
    <b v="0"/>
    <s v="Approved"/>
    <s v="Giant Bicycles"/>
    <s v="Touring"/>
    <s v="medium"/>
    <s v="large"/>
    <n v="1873.97"/>
    <n v="863.95"/>
    <d v="2006-05-22T00:00:00"/>
  </r>
  <r>
    <n v="825"/>
    <n v="30"/>
    <x v="727"/>
    <d v="2017-01-03T00:00:00"/>
    <b v="1"/>
    <s v="Approved"/>
    <s v="Solex"/>
    <s v="Standard"/>
    <s v="high"/>
    <s v="medium"/>
    <n v="748.17"/>
    <n v="448.9"/>
    <d v="1991-11-10T00:00:00"/>
  </r>
  <r>
    <n v="826"/>
    <n v="2"/>
    <x v="728"/>
    <d v="2017-09-20T00:00:00"/>
    <b v="0"/>
    <s v="Approved"/>
    <s v="Giant Bicycles"/>
    <s v="Road"/>
    <s v="low"/>
    <s v="small"/>
    <n v="590.26"/>
    <n v="525.33000000000004"/>
    <d v="2000-05-22T00:00:00"/>
  </r>
  <r>
    <n v="827"/>
    <n v="27"/>
    <x v="729"/>
    <d v="2017-08-03T00:00:00"/>
    <b v="1"/>
    <s v="Approved"/>
    <s v="Trek Bicycles"/>
    <s v="Standard"/>
    <s v="medium"/>
    <s v="medium"/>
    <n v="499.53"/>
    <n v="388.72"/>
    <d v="1999-06-23T00:00:00"/>
  </r>
  <r>
    <n v="828"/>
    <n v="36"/>
    <x v="730"/>
    <d v="2017-04-10T00:00:00"/>
    <b v="0"/>
    <s v="Approved"/>
    <s v="Solex"/>
    <s v="Standard"/>
    <s v="low"/>
    <s v="medium"/>
    <n v="1289.8499999999999"/>
    <n v="74.510000000000005"/>
    <d v="2007-12-11T00:00:00"/>
  </r>
  <r>
    <n v="829"/>
    <n v="1"/>
    <x v="731"/>
    <d v="2017-02-04T00:00:00"/>
    <b v="0"/>
    <s v="Approved"/>
    <s v="Giant Bicycles"/>
    <s v="Standard"/>
    <s v="medium"/>
    <s v="medium"/>
    <n v="1403.5"/>
    <n v="954.82"/>
    <d v="2012-12-02T00:00:00"/>
  </r>
  <r>
    <n v="830"/>
    <n v="82"/>
    <x v="732"/>
    <d v="2017-11-08T00:00:00"/>
    <b v="1"/>
    <s v="Approved"/>
    <s v="Norco Bicycles"/>
    <s v="Standard"/>
    <s v="high"/>
    <s v="medium"/>
    <n v="1148.6400000000001"/>
    <n v="689.18"/>
    <d v="2015-08-10T00:00:00"/>
  </r>
  <r>
    <n v="831"/>
    <n v="23"/>
    <x v="733"/>
    <d v="2017-01-25T00:00:00"/>
    <b v="1"/>
    <s v="Approved"/>
    <s v="Norco Bicycles"/>
    <s v="Mountain"/>
    <s v="low"/>
    <s v="small"/>
    <n v="688.63"/>
    <n v="612.88"/>
    <d v="2006-11-10T00:00:00"/>
  </r>
  <r>
    <n v="832"/>
    <n v="16"/>
    <x v="734"/>
    <d v="2017-07-30T00:00:00"/>
    <b v="0"/>
    <s v="Approved"/>
    <s v="Norco Bicycles"/>
    <s v="Standard"/>
    <s v="high"/>
    <s v="small"/>
    <n v="1661.92"/>
    <n v="1479.11"/>
    <d v="1994-09-09T00:00:00"/>
  </r>
  <r>
    <n v="833"/>
    <n v="44"/>
    <x v="735"/>
    <d v="2017-03-14T00:00:00"/>
    <b v="1"/>
    <s v="Approved"/>
    <s v="WeareA2B"/>
    <s v="Standard"/>
    <s v="medium"/>
    <s v="medium"/>
    <n v="1769.64"/>
    <n v="108.76"/>
    <d v="2011-05-09T00:00:00"/>
  </r>
  <r>
    <n v="834"/>
    <n v="88"/>
    <x v="736"/>
    <d v="2017-10-23T00:00:00"/>
    <b v="0"/>
    <s v="Approved"/>
    <s v="Norco Bicycles"/>
    <s v="Standard"/>
    <s v="medium"/>
    <s v="medium"/>
    <n v="1198.46"/>
    <n v="381.1"/>
    <d v="1998-12-16T00:00:00"/>
  </r>
  <r>
    <n v="835"/>
    <n v="18"/>
    <x v="178"/>
    <d v="2017-11-17T00:00:00"/>
    <b v="0"/>
    <s v="Approved"/>
    <s v="Solex"/>
    <s v="Standard"/>
    <s v="medium"/>
    <s v="medium"/>
    <n v="575.27"/>
    <n v="431.45"/>
    <d v="1993-07-15T00:00:00"/>
  </r>
  <r>
    <n v="836"/>
    <n v="46"/>
    <x v="302"/>
    <d v="2017-12-16T00:00:00"/>
    <b v="0"/>
    <s v="Approved"/>
    <s v="Solex"/>
    <s v="Standard"/>
    <s v="low"/>
    <s v="medium"/>
    <n v="1289.8499999999999"/>
    <n v="74.510000000000005"/>
    <d v="2007-12-11T00:00:00"/>
  </r>
  <r>
    <n v="837"/>
    <n v="76"/>
    <x v="649"/>
    <d v="2017-03-11T00:00:00"/>
    <b v="0"/>
    <s v="Approved"/>
    <s v="WeareA2B"/>
    <s v="Standard"/>
    <s v="low"/>
    <s v="medium"/>
    <n v="642.30999999999995"/>
    <n v="513.85"/>
    <d v="2003-09-09T00:00:00"/>
  </r>
  <r>
    <n v="838"/>
    <n v="85"/>
    <x v="737"/>
    <d v="2017-10-20T00:00:00"/>
    <b v="0"/>
    <s v="Approved"/>
    <s v="WeareA2B"/>
    <s v="Standard"/>
    <s v="medium"/>
    <s v="medium"/>
    <n v="1228.07"/>
    <n v="400.91"/>
    <d v="2000-05-22T00:00:00"/>
  </r>
  <r>
    <n v="839"/>
    <n v="54"/>
    <x v="111"/>
    <d v="2017-01-03T00:00:00"/>
    <b v="0"/>
    <s v="Approved"/>
    <s v="WeareA2B"/>
    <s v="Standard"/>
    <s v="medium"/>
    <s v="medium"/>
    <n v="1292.8399999999999"/>
    <n v="13.44"/>
    <d v="2015-08-10T00:00:00"/>
  </r>
  <r>
    <n v="840"/>
    <n v="30"/>
    <x v="738"/>
    <d v="2017-12-07T00:00:00"/>
    <b v="1"/>
    <s v="Approved"/>
    <s v="Solex"/>
    <s v="Standard"/>
    <s v="high"/>
    <s v="medium"/>
    <n v="748.17"/>
    <n v="448.9"/>
    <d v="1991-11-10T00:00:00"/>
  </r>
  <r>
    <n v="841"/>
    <n v="45"/>
    <x v="739"/>
    <d v="2017-01-16T00:00:00"/>
    <b v="1"/>
    <s v="Approved"/>
    <s v="Solex"/>
    <s v="Standard"/>
    <s v="medium"/>
    <s v="medium"/>
    <n v="441.49"/>
    <n v="84.99"/>
    <d v="2001-11-25T00:00:00"/>
  </r>
  <r>
    <n v="842"/>
    <n v="0"/>
    <x v="621"/>
    <d v="2017-09-06T00:00:00"/>
    <b v="1"/>
    <s v="Approved"/>
    <s v="Trek Bicycles"/>
    <s v="Road"/>
    <s v="medium"/>
    <s v="medium"/>
    <n v="533.51"/>
    <n v="400.13"/>
    <d v="1997-10-04T00:00:00"/>
  </r>
  <r>
    <n v="843"/>
    <n v="21"/>
    <x v="11"/>
    <d v="2017-02-11T00:00:00"/>
    <b v="1"/>
    <s v="Approved"/>
    <s v="Solex"/>
    <s v="Standard"/>
    <s v="medium"/>
    <s v="large"/>
    <n v="1071.23"/>
    <n v="380.74"/>
    <d v="2016-02-04T00:00:00"/>
  </r>
  <r>
    <n v="845"/>
    <n v="81"/>
    <x v="740"/>
    <d v="2017-04-14T00:00:00"/>
    <b v="1"/>
    <s v="Approved"/>
    <s v="Solex"/>
    <s v="Standard"/>
    <s v="medium"/>
    <s v="medium"/>
    <n v="1151.96"/>
    <n v="649.49"/>
    <d v="1999-12-04T00:00:00"/>
  </r>
  <r>
    <n v="846"/>
    <n v="95"/>
    <x v="741"/>
    <d v="2017-03-26T00:00:00"/>
    <b v="0"/>
    <s v="Approved"/>
    <s v="OHM Cycles"/>
    <s v="Touring"/>
    <s v="low"/>
    <s v="medium"/>
    <n v="1073.07"/>
    <n v="933.84"/>
    <d v="1998-12-16T00:00:00"/>
  </r>
  <r>
    <n v="847"/>
    <n v="54"/>
    <x v="194"/>
    <d v="2017-02-28T00:00:00"/>
    <b v="0"/>
    <s v="Approved"/>
    <s v="WeareA2B"/>
    <s v="Standard"/>
    <s v="medium"/>
    <s v="medium"/>
    <n v="1292.8399999999999"/>
    <n v="13.44"/>
    <d v="2009-04-12T00:00:00"/>
  </r>
  <r>
    <n v="848"/>
    <n v="38"/>
    <x v="742"/>
    <d v="2017-08-28T00:00:00"/>
    <b v="1"/>
    <s v="Approved"/>
    <s v="Solex"/>
    <s v="Standard"/>
    <s v="medium"/>
    <s v="medium"/>
    <n v="1577.53"/>
    <n v="826.51"/>
    <d v="2008-03-19T00:00:00"/>
  </r>
  <r>
    <n v="849"/>
    <n v="57"/>
    <x v="743"/>
    <d v="2017-07-18T00:00:00"/>
    <b v="1"/>
    <s v="Approved"/>
    <s v="WeareA2B"/>
    <s v="Touring"/>
    <s v="medium"/>
    <s v="large"/>
    <n v="1890.39"/>
    <n v="260.14"/>
    <d v="2015-05-21T00:00:00"/>
  </r>
  <r>
    <n v="850"/>
    <n v="93"/>
    <x v="744"/>
    <d v="2017-02-08T00:00:00"/>
    <b v="0"/>
    <s v="Approved"/>
    <s v="WeareA2B"/>
    <s v="Standard"/>
    <s v="medium"/>
    <s v="medium"/>
    <n v="1065.03"/>
    <n v="230.09"/>
    <d v="2003-09-10T00:00:00"/>
  </r>
  <r>
    <n v="851"/>
    <n v="0"/>
    <x v="745"/>
    <d v="2017-12-12T00:00:00"/>
    <b v="1"/>
    <s v="Approved"/>
    <s v="Norco Bicycles"/>
    <s v="Standard"/>
    <s v="medium"/>
    <s v="medium"/>
    <n v="360.4"/>
    <n v="270.3"/>
    <d v="2016-12-06T00:00:00"/>
  </r>
  <r>
    <n v="852"/>
    <n v="4"/>
    <x v="746"/>
    <d v="2017-09-28T00:00:00"/>
    <b v="0"/>
    <s v="Approved"/>
    <s v="Solex"/>
    <s v="Standard"/>
    <s v="medium"/>
    <s v="medium"/>
    <n v="1483.2"/>
    <n v="99.59"/>
    <d v="1998-12-17T00:00:00"/>
  </r>
  <r>
    <n v="853"/>
    <n v="56"/>
    <x v="747"/>
    <d v="2017-08-21T00:00:00"/>
    <b v="0"/>
    <s v="Approved"/>
    <s v="OHM Cycles"/>
    <s v="Standard"/>
    <s v="medium"/>
    <s v="medium"/>
    <n v="183.86"/>
    <n v="137.9"/>
    <d v="1998-12-17T00:00:00"/>
  </r>
  <r>
    <n v="854"/>
    <n v="32"/>
    <x v="748"/>
    <d v="2017-03-25T00:00:00"/>
    <b v="0"/>
    <s v="Approved"/>
    <s v="Giant Bicycles"/>
    <s v="Standard"/>
    <s v="medium"/>
    <s v="medium"/>
    <n v="642.70000000000005"/>
    <n v="211.37"/>
    <d v="2002-03-22T00:00:00"/>
  </r>
  <r>
    <n v="855"/>
    <n v="2"/>
    <x v="749"/>
    <d v="2017-06-15T00:00:00"/>
    <b v="0"/>
    <s v="Approved"/>
    <s v="Solex"/>
    <s v="Standard"/>
    <s v="medium"/>
    <s v="medium"/>
    <n v="71.489999999999995"/>
    <n v="53.62"/>
    <d v="2011-08-29T00:00:00"/>
  </r>
  <r>
    <n v="856"/>
    <n v="0"/>
    <x v="750"/>
    <d v="2017-02-12T00:00:00"/>
    <b v="0"/>
    <s v="Approved"/>
    <s v="Trek Bicycles"/>
    <s v="Standard"/>
    <s v="high"/>
    <s v="medium"/>
    <n v="495.72"/>
    <n v="297.43"/>
    <d v="2016-12-06T00:00:00"/>
  </r>
  <r>
    <n v="857"/>
    <n v="32"/>
    <x v="751"/>
    <d v="2017-09-10T00:00:00"/>
    <b v="1"/>
    <s v="Approved"/>
    <s v="Giant Bicycles"/>
    <s v="Standard"/>
    <s v="medium"/>
    <s v="medium"/>
    <n v="642.70000000000005"/>
    <n v="211.37"/>
    <d v="2002-03-22T00:00:00"/>
  </r>
  <r>
    <n v="858"/>
    <n v="81"/>
    <x v="752"/>
    <d v="2017-03-08T00:00:00"/>
    <b v="1"/>
    <s v="Cancelled"/>
    <s v="Norco Bicycles"/>
    <s v="Standard"/>
    <s v="medium"/>
    <s v="small"/>
    <n v="586.45000000000005"/>
    <n v="521.94000000000005"/>
    <d v="1991-07-10T00:00:00"/>
  </r>
  <r>
    <n v="859"/>
    <n v="40"/>
    <x v="753"/>
    <d v="2017-03-13T00:00:00"/>
    <b v="1"/>
    <s v="Approved"/>
    <s v="OHM Cycles"/>
    <s v="Standard"/>
    <s v="high"/>
    <s v="medium"/>
    <n v="1458.17"/>
    <n v="874.9"/>
    <d v="2008-03-19T00:00:00"/>
  </r>
  <r>
    <n v="860"/>
    <n v="78"/>
    <x v="754"/>
    <d v="2017-02-22T00:00:00"/>
    <b v="0"/>
    <s v="Approved"/>
    <s v="Giant Bicycles"/>
    <s v="Standard"/>
    <s v="medium"/>
    <s v="large"/>
    <n v="1765.3"/>
    <n v="709.48"/>
    <d v="2004-07-25T00:00:00"/>
  </r>
  <r>
    <n v="861"/>
    <n v="16"/>
    <x v="755"/>
    <d v="2017-07-10T00:00:00"/>
    <b v="1"/>
    <s v="Approved"/>
    <s v="Norco Bicycles"/>
    <s v="Standard"/>
    <s v="high"/>
    <s v="small"/>
    <n v="1661.92"/>
    <n v="1479.11"/>
    <d v="1994-09-09T00:00:00"/>
  </r>
  <r>
    <n v="862"/>
    <n v="92"/>
    <x v="756"/>
    <d v="2017-08-21T00:00:00"/>
    <b v="0"/>
    <s v="Approved"/>
    <s v="WeareA2B"/>
    <s v="Standard"/>
    <s v="medium"/>
    <s v="small"/>
    <n v="1415.01"/>
    <n v="1259.3599999999999"/>
    <d v="2002-10-10T00:00:00"/>
  </r>
  <r>
    <n v="863"/>
    <n v="100"/>
    <x v="757"/>
    <d v="2017-03-07T00:00:00"/>
    <b v="1"/>
    <s v="Approved"/>
    <s v="Norco Bicycles"/>
    <s v="Road"/>
    <s v="medium"/>
    <s v="medium"/>
    <n v="1036.5899999999999"/>
    <n v="206.35"/>
    <d v="1991-05-06T00:00:00"/>
  </r>
  <r>
    <n v="864"/>
    <n v="95"/>
    <x v="758"/>
    <d v="2017-01-03T00:00:00"/>
    <b v="0"/>
    <s v="Approved"/>
    <s v="Giant Bicycles"/>
    <s v="Standard"/>
    <s v="medium"/>
    <s v="large"/>
    <n v="569.55999999999995"/>
    <n v="528.42999999999995"/>
    <d v="2003-09-10T00:00:00"/>
  </r>
  <r>
    <n v="865"/>
    <n v="56"/>
    <x v="759"/>
    <d v="2017-01-23T00:00:00"/>
    <b v="0"/>
    <s v="Approved"/>
    <s v="OHM Cycles"/>
    <s v="Standard"/>
    <s v="medium"/>
    <s v="medium"/>
    <n v="183.86"/>
    <n v="137.9"/>
    <d v="1991-01-21T00:00:00"/>
  </r>
  <r>
    <n v="866"/>
    <n v="87"/>
    <x v="760"/>
    <d v="2017-11-13T00:00:00"/>
    <b v="0"/>
    <s v="Approved"/>
    <s v="Giant Bicycles"/>
    <s v="Standard"/>
    <s v="high"/>
    <s v="medium"/>
    <n v="1179"/>
    <n v="707.4"/>
    <d v="1997-08-25T00:00:00"/>
  </r>
  <r>
    <n v="867"/>
    <n v="45"/>
    <x v="761"/>
    <d v="2017-04-14T00:00:00"/>
    <b v="0"/>
    <s v="Approved"/>
    <s v="Trek Bicycles"/>
    <s v="Road"/>
    <s v="low"/>
    <s v="medium"/>
    <n v="980.37"/>
    <n v="234.43"/>
    <d v="2004-09-28T00:00:00"/>
  </r>
  <r>
    <n v="868"/>
    <n v="88"/>
    <x v="762"/>
    <d v="2017-06-15T00:00:00"/>
    <b v="0"/>
    <s v="Approved"/>
    <s v="Norco Bicycles"/>
    <s v="Standard"/>
    <s v="medium"/>
    <s v="medium"/>
    <n v="1198.46"/>
    <n v="381.1"/>
    <d v="1998-12-16T00:00:00"/>
  </r>
  <r>
    <n v="869"/>
    <n v="98"/>
    <x v="763"/>
    <d v="2017-07-23T00:00:00"/>
    <b v="0"/>
    <s v="Approved"/>
    <s v="Trek Bicycles"/>
    <s v="Standard"/>
    <s v="high"/>
    <s v="medium"/>
    <n v="358.39"/>
    <n v="215.03"/>
    <d v="2004-01-16T00:00:00"/>
  </r>
  <r>
    <n v="870"/>
    <n v="19"/>
    <x v="764"/>
    <d v="2017-01-19T00:00:00"/>
    <b v="1"/>
    <s v="Approved"/>
    <s v="OHM Cycles"/>
    <s v="Road"/>
    <s v="high"/>
    <s v="large"/>
    <n v="12.01"/>
    <n v="7.21"/>
    <d v="2009-03-08T00:00:00"/>
  </r>
  <r>
    <n v="871"/>
    <n v="38"/>
    <x v="765"/>
    <d v="2017-10-22T00:00:00"/>
    <b v="0"/>
    <s v="Approved"/>
    <s v="Solex"/>
    <s v="Standard"/>
    <s v="medium"/>
    <s v="medium"/>
    <n v="1577.53"/>
    <n v="826.51"/>
    <d v="1997-05-10T00:00:00"/>
  </r>
  <r>
    <n v="872"/>
    <n v="68"/>
    <x v="766"/>
    <d v="2017-07-24T00:00:00"/>
    <b v="0"/>
    <s v="Approved"/>
    <s v="OHM Cycles"/>
    <s v="Standard"/>
    <s v="medium"/>
    <s v="medium"/>
    <n v="1636.9"/>
    <n v="44.71"/>
    <d v="2010-08-20T00:00:00"/>
  </r>
  <r>
    <n v="873"/>
    <n v="78"/>
    <x v="767"/>
    <d v="2017-05-17T00:00:00"/>
    <b v="1"/>
    <s v="Approved"/>
    <s v="Giant Bicycles"/>
    <s v="Standard"/>
    <s v="medium"/>
    <s v="large"/>
    <n v="1765.3"/>
    <n v="709.48"/>
    <d v="2015-08-10T00:00:00"/>
  </r>
  <r>
    <n v="874"/>
    <n v="73"/>
    <x v="768"/>
    <d v="2017-07-25T00:00:00"/>
    <b v="1"/>
    <s v="Approved"/>
    <s v="Solex"/>
    <s v="Standard"/>
    <s v="medium"/>
    <s v="medium"/>
    <n v="1945.43"/>
    <n v="333.18"/>
    <d v="2011-01-10T00:00:00"/>
  </r>
  <r>
    <n v="875"/>
    <n v="86"/>
    <x v="511"/>
    <d v="2017-10-21T00:00:00"/>
    <b v="1"/>
    <s v="Approved"/>
    <s v="OHM Cycles"/>
    <s v="Standard"/>
    <s v="medium"/>
    <s v="medium"/>
    <n v="235.63"/>
    <n v="125.07"/>
    <d v="2004-08-07T00:00:00"/>
  </r>
  <r>
    <n v="876"/>
    <n v="40"/>
    <x v="769"/>
    <d v="2017-07-02T00:00:00"/>
    <b v="1"/>
    <s v="Approved"/>
    <s v="OHM Cycles"/>
    <s v="Standard"/>
    <s v="high"/>
    <s v="medium"/>
    <n v="1458.17"/>
    <n v="874.9"/>
    <d v="2014-07-28T00:00:00"/>
  </r>
  <r>
    <n v="877"/>
    <n v="7"/>
    <x v="770"/>
    <d v="2017-11-13T00:00:00"/>
    <b v="1"/>
    <s v="Approved"/>
    <s v="Trek Bicycles"/>
    <s v="Road"/>
    <s v="low"/>
    <s v="medium"/>
    <n v="980.37"/>
    <n v="234.43"/>
    <d v="2005-12-07T00:00:00"/>
  </r>
  <r>
    <n v="878"/>
    <n v="1"/>
    <x v="771"/>
    <d v="2017-06-06T00:00:00"/>
    <b v="1"/>
    <s v="Approved"/>
    <s v="Giant Bicycles"/>
    <s v="Touring"/>
    <s v="medium"/>
    <s v="large"/>
    <n v="1873.97"/>
    <n v="863.95"/>
    <d v="2015-08-10T00:00:00"/>
  </r>
  <r>
    <n v="879"/>
    <n v="3"/>
    <x v="636"/>
    <d v="2017-11-09T00:00:00"/>
    <b v="1"/>
    <s v="Cancelled"/>
    <s v="Trek Bicycles"/>
    <s v="Standard"/>
    <s v="medium"/>
    <s v="large"/>
    <n v="2091.4699999999998"/>
    <n v="388.92"/>
    <d v="1991-01-21T00:00:00"/>
  </r>
  <r>
    <n v="880"/>
    <n v="45"/>
    <x v="772"/>
    <d v="2017-03-18T00:00:00"/>
    <b v="1"/>
    <s v="Approved"/>
    <s v="Trek Bicycles"/>
    <s v="Road"/>
    <s v="low"/>
    <s v="medium"/>
    <n v="980.37"/>
    <n v="234.43"/>
    <d v="2004-09-28T00:00:00"/>
  </r>
  <r>
    <n v="881"/>
    <n v="43"/>
    <x v="773"/>
    <d v="2017-11-20T00:00:00"/>
    <b v="0"/>
    <s v="Approved"/>
    <s v="Solex"/>
    <s v="Standard"/>
    <s v="medium"/>
    <s v="medium"/>
    <n v="1151.96"/>
    <n v="649.49"/>
    <d v="1999-12-04T00:00:00"/>
  </r>
  <r>
    <n v="882"/>
    <n v="66"/>
    <x v="774"/>
    <d v="2017-05-11T00:00:00"/>
    <b v="1"/>
    <s v="Approved"/>
    <s v="Giant Bicycles"/>
    <s v="Road"/>
    <s v="low"/>
    <s v="small"/>
    <n v="590.26"/>
    <n v="525.33000000000004"/>
    <d v="2010-11-05T00:00:00"/>
  </r>
  <r>
    <n v="883"/>
    <n v="38"/>
    <x v="14"/>
    <d v="2017-09-09T00:00:00"/>
    <b v="0"/>
    <s v="Approved"/>
    <s v="Trek Bicycles"/>
    <s v="Standard"/>
    <s v="medium"/>
    <s v="large"/>
    <n v="2091.4699999999998"/>
    <n v="388.92"/>
    <d v="2003-02-07T00:00:00"/>
  </r>
  <r>
    <n v="884"/>
    <n v="51"/>
    <x v="775"/>
    <d v="2017-09-13T00:00:00"/>
    <b v="0"/>
    <s v="Approved"/>
    <s v="OHM Cycles"/>
    <s v="Standard"/>
    <s v="high"/>
    <s v="medium"/>
    <n v="2005.66"/>
    <n v="1203.4000000000001"/>
    <d v="2001-11-25T00:00:00"/>
  </r>
  <r>
    <n v="885"/>
    <n v="36"/>
    <x v="577"/>
    <d v="2017-02-23T00:00:00"/>
    <b v="1"/>
    <s v="Approved"/>
    <s v="Solex"/>
    <s v="Standard"/>
    <s v="low"/>
    <s v="medium"/>
    <n v="945.04"/>
    <n v="507.58"/>
    <d v="1995-12-19T00:00:00"/>
  </r>
  <r>
    <n v="886"/>
    <n v="8"/>
    <x v="776"/>
    <d v="2017-02-24T00:00:00"/>
    <b v="1"/>
    <s v="Approved"/>
    <s v="Solex"/>
    <s v="Road"/>
    <s v="medium"/>
    <s v="small"/>
    <n v="1703.52"/>
    <n v="1516.13"/>
    <d v="2011-04-16T00:00:00"/>
  </r>
  <r>
    <n v="887"/>
    <n v="41"/>
    <x v="39"/>
    <d v="2017-10-14T00:00:00"/>
    <b v="0"/>
    <s v="Approved"/>
    <s v="Norco Bicycles"/>
    <s v="Standard"/>
    <s v="low"/>
    <s v="medium"/>
    <n v="958.74"/>
    <n v="748.9"/>
    <d v="2005-12-07T00:00:00"/>
  </r>
  <r>
    <n v="888"/>
    <n v="55"/>
    <x v="777"/>
    <d v="2017-12-10T00:00:00"/>
    <b v="1"/>
    <s v="Approved"/>
    <s v="Trek Bicycles"/>
    <s v="Road"/>
    <s v="medium"/>
    <s v="large"/>
    <n v="1894.19"/>
    <n v="598.76"/>
    <d v="2015-10-18T00:00:00"/>
  </r>
  <r>
    <n v="889"/>
    <n v="87"/>
    <x v="778"/>
    <d v="2017-08-14T00:00:00"/>
    <b v="0"/>
    <s v="Approved"/>
    <s v="OHM Cycles"/>
    <s v="Standard"/>
    <s v="medium"/>
    <s v="medium"/>
    <n v="1636.9"/>
    <n v="44.71"/>
    <d v="2006-05-22T00:00:00"/>
  </r>
  <r>
    <n v="890"/>
    <n v="100"/>
    <x v="328"/>
    <d v="2017-02-01T00:00:00"/>
    <b v="1"/>
    <s v="Approved"/>
    <s v="Trek Bicycles"/>
    <s v="Standard"/>
    <s v="medium"/>
    <s v="small"/>
    <n v="1386.84"/>
    <n v="1234.29"/>
    <d v="2003-08-05T00:00:00"/>
  </r>
  <r>
    <n v="891"/>
    <n v="40"/>
    <x v="779"/>
    <d v="2017-09-09T00:00:00"/>
    <b v="1"/>
    <s v="Approved"/>
    <s v="OHM Cycles"/>
    <s v="Standard"/>
    <s v="high"/>
    <s v="medium"/>
    <n v="1458.17"/>
    <n v="874.9"/>
    <d v="2006-02-02T00:00:00"/>
  </r>
  <r>
    <n v="892"/>
    <n v="0"/>
    <x v="780"/>
    <d v="2017-07-23T00:00:00"/>
    <b v="1"/>
    <s v="Approved"/>
    <s v="OHM Cycles"/>
    <s v="Standard"/>
    <s v="high"/>
    <s v="medium"/>
    <n v="227.88"/>
    <n v="136.72999999999999"/>
    <d v="2004-09-28T00:00:00"/>
  </r>
  <r>
    <n v="893"/>
    <n v="66"/>
    <x v="781"/>
    <d v="2017-12-17T00:00:00"/>
    <b v="0"/>
    <s v="Cancelled"/>
    <s v="Giant Bicycles"/>
    <s v="Road"/>
    <s v="low"/>
    <s v="small"/>
    <n v="590.26"/>
    <n v="525.33000000000004"/>
    <d v="2010-11-05T00:00:00"/>
  </r>
  <r>
    <n v="894"/>
    <n v="6"/>
    <x v="782"/>
    <d v="2017-06-29T00:00:00"/>
    <b v="1"/>
    <s v="Approved"/>
    <s v="OHM Cycles"/>
    <s v="Standard"/>
    <s v="high"/>
    <s v="medium"/>
    <n v="227.88"/>
    <n v="136.72999999999999"/>
    <d v="2003-02-07T00:00:00"/>
  </r>
  <r>
    <n v="895"/>
    <n v="39"/>
    <x v="783"/>
    <d v="2017-02-16T00:00:00"/>
    <b v="0"/>
    <s v="Approved"/>
    <s v="Giant Bicycles"/>
    <s v="Standard"/>
    <s v="medium"/>
    <s v="large"/>
    <n v="1812.75"/>
    <n v="582.48"/>
    <d v="2006-02-02T00:00:00"/>
  </r>
  <r>
    <n v="896"/>
    <n v="53"/>
    <x v="784"/>
    <d v="2017-01-04T00:00:00"/>
    <b v="0"/>
    <s v="Approved"/>
    <s v="OHM Cycles"/>
    <s v="Standard"/>
    <s v="medium"/>
    <s v="medium"/>
    <n v="795.34"/>
    <n v="101.58"/>
    <d v="1997-02-09T00:00:00"/>
  </r>
  <r>
    <n v="897"/>
    <n v="46"/>
    <x v="785"/>
    <d v="2017-10-02T00:00:00"/>
    <b v="1"/>
    <s v="Approved"/>
    <s v="Solex"/>
    <s v="Standard"/>
    <s v="low"/>
    <s v="medium"/>
    <n v="1289.8499999999999"/>
    <n v="74.510000000000005"/>
    <d v="2007-12-11T00:00:00"/>
  </r>
  <r>
    <n v="898"/>
    <n v="0"/>
    <x v="786"/>
    <d v="2017-04-03T00:00:00"/>
    <b v="1"/>
    <s v="Approved"/>
    <s v="Norco Bicycles"/>
    <s v="Road"/>
    <s v="medium"/>
    <s v="medium"/>
    <n v="543.39"/>
    <n v="407.54"/>
    <d v="2016-11-22T00:00:00"/>
  </r>
  <r>
    <n v="899"/>
    <n v="96"/>
    <x v="787"/>
    <d v="2017-07-30T00:00:00"/>
    <b v="1"/>
    <s v="Approved"/>
    <s v="WeareA2B"/>
    <s v="Road"/>
    <s v="low"/>
    <s v="small"/>
    <n v="1172.78"/>
    <n v="1043.77"/>
    <d v="2002-10-10T00:00:00"/>
  </r>
  <r>
    <n v="900"/>
    <n v="77"/>
    <x v="340"/>
    <d v="2017-08-09T00:00:00"/>
    <b v="1"/>
    <s v="Approved"/>
    <s v="Norco Bicycles"/>
    <s v="Road"/>
    <s v="medium"/>
    <s v="large"/>
    <n v="1240.31"/>
    <n v="795.1"/>
    <d v="2011-01-10T00:00:00"/>
  </r>
  <r>
    <n v="901"/>
    <n v="59"/>
    <x v="788"/>
    <d v="2017-02-09T00:00:00"/>
    <b v="0"/>
    <s v="Approved"/>
    <s v="Solex"/>
    <s v="Standard"/>
    <s v="medium"/>
    <s v="large"/>
    <n v="1061.56"/>
    <n v="733.58"/>
    <d v="1993-07-20T00:00:00"/>
  </r>
  <r>
    <n v="902"/>
    <n v="0"/>
    <x v="789"/>
    <d v="2017-05-21T00:00:00"/>
    <b v="0"/>
    <s v="Approved"/>
    <s v="Trek Bicycles"/>
    <s v="Standard"/>
    <s v="high"/>
    <s v="medium"/>
    <n v="358.39"/>
    <n v="215.03"/>
    <d v="1991-05-06T00:00:00"/>
  </r>
  <r>
    <n v="903"/>
    <n v="81"/>
    <x v="790"/>
    <d v="2017-05-10T00:00:00"/>
    <b v="1"/>
    <s v="Approved"/>
    <s v="Norco Bicycles"/>
    <s v="Standard"/>
    <s v="medium"/>
    <s v="small"/>
    <n v="586.45000000000005"/>
    <n v="521.94000000000005"/>
    <d v="1991-07-10T00:00:00"/>
  </r>
  <r>
    <n v="904"/>
    <n v="67"/>
    <x v="360"/>
    <d v="2017-04-02T00:00:00"/>
    <b v="0"/>
    <s v="Approved"/>
    <s v="Norco Bicycles"/>
    <s v="Road"/>
    <s v="medium"/>
    <s v="medium"/>
    <n v="544.04999999999995"/>
    <n v="376.84"/>
    <d v="2005-10-22T00:00:00"/>
  </r>
  <r>
    <n v="905"/>
    <n v="2"/>
    <x v="791"/>
    <d v="2017-10-12T00:00:00"/>
    <b v="0"/>
    <s v="Approved"/>
    <s v="Giant Bicycles"/>
    <s v="Road"/>
    <s v="low"/>
    <s v="small"/>
    <n v="590.26"/>
    <n v="525.33000000000004"/>
    <d v="1992-10-02T00:00:00"/>
  </r>
  <r>
    <n v="906"/>
    <n v="60"/>
    <x v="731"/>
    <d v="2017-06-26T00:00:00"/>
    <b v="1"/>
    <s v="Approved"/>
    <s v="Giant Bicycles"/>
    <s v="Standard"/>
    <s v="high"/>
    <s v="small"/>
    <n v="1977.36"/>
    <n v="1759.85"/>
    <d v="2005-10-22T00:00:00"/>
  </r>
  <r>
    <n v="907"/>
    <n v="5"/>
    <x v="792"/>
    <d v="2017-10-16T00:00:00"/>
    <b v="1"/>
    <s v="Approved"/>
    <s v="Trek Bicycles"/>
    <s v="Mountain"/>
    <s v="low"/>
    <s v="medium"/>
    <n v="574.64"/>
    <n v="459.71"/>
    <d v="1991-11-07T00:00:00"/>
  </r>
  <r>
    <n v="908"/>
    <n v="93"/>
    <x v="460"/>
    <d v="2017-07-17T00:00:00"/>
    <b v="0"/>
    <s v="Approved"/>
    <s v="WeareA2B"/>
    <s v="Standard"/>
    <s v="medium"/>
    <s v="medium"/>
    <n v="1065.03"/>
    <n v="230.09"/>
    <d v="1994-08-10T00:00:00"/>
  </r>
  <r>
    <n v="909"/>
    <n v="27"/>
    <x v="793"/>
    <d v="2017-04-20T00:00:00"/>
    <b v="0"/>
    <s v="Approved"/>
    <s v="Trek Bicycles"/>
    <s v="Standard"/>
    <s v="medium"/>
    <s v="medium"/>
    <n v="499.53"/>
    <n v="388.72"/>
    <d v="2003-03-18T00:00:00"/>
  </r>
  <r>
    <n v="910"/>
    <n v="84"/>
    <x v="557"/>
    <d v="2017-12-11T00:00:00"/>
    <b v="1"/>
    <s v="Approved"/>
    <s v="Trek Bicycles"/>
    <s v="Road"/>
    <s v="medium"/>
    <s v="medium"/>
    <n v="290.62"/>
    <n v="215.14"/>
    <d v="2015-08-02T00:00:00"/>
  </r>
  <r>
    <n v="911"/>
    <n v="36"/>
    <x v="794"/>
    <d v="2017-05-11T00:00:00"/>
    <b v="1"/>
    <s v="Approved"/>
    <s v="Solex"/>
    <s v="Standard"/>
    <s v="low"/>
    <s v="medium"/>
    <n v="945.04"/>
    <n v="507.58"/>
    <d v="1997-05-10T00:00:00"/>
  </r>
  <r>
    <n v="912"/>
    <n v="89"/>
    <x v="795"/>
    <d v="2017-02-19T00:00:00"/>
    <b v="1"/>
    <s v="Approved"/>
    <s v="WeareA2B"/>
    <s v="Touring"/>
    <s v="medium"/>
    <s v="large"/>
    <n v="1362.99"/>
    <n v="57.74"/>
    <d v="1993-04-20T00:00:00"/>
  </r>
  <r>
    <n v="913"/>
    <n v="93"/>
    <x v="796"/>
    <d v="2017-03-26T00:00:00"/>
    <b v="1"/>
    <s v="Approved"/>
    <s v="WeareA2B"/>
    <s v="Standard"/>
    <s v="medium"/>
    <s v="medium"/>
    <n v="1065.03"/>
    <n v="230.09"/>
    <d v="1991-05-06T00:00:00"/>
  </r>
  <r>
    <n v="914"/>
    <n v="85"/>
    <x v="797"/>
    <d v="2017-10-29T00:00:00"/>
    <b v="1"/>
    <s v="Approved"/>
    <s v="WeareA2B"/>
    <s v="Standard"/>
    <s v="medium"/>
    <s v="medium"/>
    <n v="752.64"/>
    <n v="205.36"/>
    <d v="2003-01-05T00:00:00"/>
  </r>
  <r>
    <n v="916"/>
    <n v="76"/>
    <x v="798"/>
    <d v="2017-02-27T00:00:00"/>
    <b v="1"/>
    <s v="Approved"/>
    <s v="WeareA2B"/>
    <s v="Standard"/>
    <s v="low"/>
    <s v="medium"/>
    <n v="642.30999999999995"/>
    <n v="513.85"/>
    <d v="2014-10-10T00:00:00"/>
  </r>
  <r>
    <n v="917"/>
    <n v="53"/>
    <x v="799"/>
    <d v="2017-11-15T00:00:00"/>
    <b v="1"/>
    <s v="Approved"/>
    <s v="OHM Cycles"/>
    <s v="Standard"/>
    <s v="medium"/>
    <s v="medium"/>
    <n v="795.34"/>
    <n v="101.58"/>
    <d v="1997-02-09T00:00:00"/>
  </r>
  <r>
    <n v="919"/>
    <n v="86"/>
    <x v="800"/>
    <d v="2017-03-18T00:00:00"/>
    <b v="0"/>
    <s v="Approved"/>
    <s v="Norco Bicycles"/>
    <s v="Road"/>
    <s v="high"/>
    <s v="large"/>
    <n v="774.53"/>
    <n v="464.72"/>
    <d v="2006-02-02T00:00:00"/>
  </r>
  <r>
    <n v="920"/>
    <n v="78"/>
    <x v="801"/>
    <d v="2017-01-26T00:00:00"/>
    <b v="1"/>
    <s v="Approved"/>
    <s v="Giant Bicycles"/>
    <s v="Standard"/>
    <s v="medium"/>
    <s v="large"/>
    <n v="1765.3"/>
    <n v="709.48"/>
    <d v="2004-07-25T00:00:00"/>
  </r>
  <r>
    <n v="921"/>
    <n v="53"/>
    <x v="492"/>
    <d v="2017-10-19T00:00:00"/>
    <b v="1"/>
    <s v="Approved"/>
    <s v="Giant Bicycles"/>
    <s v="Standard"/>
    <s v="high"/>
    <s v="medium"/>
    <n v="1274.93"/>
    <n v="764.96"/>
    <d v="2007-08-04T00:00:00"/>
  </r>
  <r>
    <n v="922"/>
    <n v="9"/>
    <x v="802"/>
    <d v="2017-03-04T00:00:00"/>
    <b v="0"/>
    <s v="Approved"/>
    <s v="OHM Cycles"/>
    <s v="Road"/>
    <s v="medium"/>
    <s v="medium"/>
    <n v="742.54"/>
    <n v="667.4"/>
    <d v="1991-11-07T00:00:00"/>
  </r>
  <r>
    <n v="923"/>
    <n v="69"/>
    <x v="803"/>
    <d v="2017-06-04T00:00:00"/>
    <b v="1"/>
    <s v="Approved"/>
    <s v="Giant Bicycles"/>
    <s v="Road"/>
    <s v="medium"/>
    <s v="medium"/>
    <n v="792.9"/>
    <n v="594.67999999999995"/>
    <d v="1992-10-02T00:00:00"/>
  </r>
  <r>
    <n v="924"/>
    <n v="2"/>
    <x v="804"/>
    <d v="2017-09-19T00:00:00"/>
    <b v="1"/>
    <s v="Approved"/>
    <s v="Solex"/>
    <s v="Standard"/>
    <s v="medium"/>
    <s v="medium"/>
    <n v="71.489999999999995"/>
    <n v="53.62"/>
    <d v="2012-12-02T00:00:00"/>
  </r>
  <r>
    <n v="925"/>
    <n v="86"/>
    <x v="516"/>
    <d v="2017-09-14T00:00:00"/>
    <b v="1"/>
    <s v="Cancelled"/>
    <s v="OHM Cycles"/>
    <s v="Standard"/>
    <s v="medium"/>
    <s v="medium"/>
    <n v="235.63"/>
    <n v="125.07"/>
    <d v="2005-05-10T00:00:00"/>
  </r>
  <r>
    <n v="926"/>
    <n v="23"/>
    <x v="805"/>
    <d v="2017-04-17T00:00:00"/>
    <b v="1"/>
    <s v="Approved"/>
    <s v="Norco Bicycles"/>
    <s v="Mountain"/>
    <s v="low"/>
    <s v="small"/>
    <n v="688.63"/>
    <n v="612.88"/>
    <d v="1999-06-23T00:00:00"/>
  </r>
  <r>
    <n v="927"/>
    <n v="63"/>
    <x v="806"/>
    <d v="2017-09-29T00:00:00"/>
    <b v="1"/>
    <s v="Approved"/>
    <s v="Solex"/>
    <s v="Standard"/>
    <s v="medium"/>
    <s v="medium"/>
    <n v="1483.2"/>
    <n v="99.59"/>
    <d v="1998-12-17T00:00:00"/>
  </r>
  <r>
    <n v="928"/>
    <n v="80"/>
    <x v="807"/>
    <d v="2017-10-04T00:00:00"/>
    <b v="1"/>
    <s v="Approved"/>
    <s v="OHM Cycles"/>
    <s v="Touring"/>
    <s v="low"/>
    <s v="medium"/>
    <n v="1073.07"/>
    <n v="933.84"/>
    <d v="1997-01-25T00:00:00"/>
  </r>
  <r>
    <n v="929"/>
    <n v="24"/>
    <x v="808"/>
    <d v="2017-11-07T00:00:00"/>
    <b v="1"/>
    <s v="Approved"/>
    <s v="Solex"/>
    <s v="Road"/>
    <s v="medium"/>
    <s v="large"/>
    <n v="1777.8"/>
    <n v="820.78"/>
    <d v="2011-05-07T00:00:00"/>
  </r>
  <r>
    <n v="930"/>
    <n v="0"/>
    <x v="809"/>
    <d v="2017-12-04T00:00:00"/>
    <b v="0"/>
    <s v="Approved"/>
    <s v="WeareA2B"/>
    <s v="Standard"/>
    <s v="medium"/>
    <s v="small"/>
    <n v="175.89"/>
    <n v="131.91999999999999"/>
    <d v="1997-02-09T00:00:00"/>
  </r>
  <r>
    <n v="931"/>
    <n v="4"/>
    <x v="810"/>
    <d v="2017-07-27T00:00:00"/>
    <b v="0"/>
    <s v="Approved"/>
    <s v="Giant Bicycles"/>
    <s v="Standard"/>
    <s v="high"/>
    <s v="medium"/>
    <n v="1129.1300000000001"/>
    <n v="677.48"/>
    <d v="1995-12-19T00:00:00"/>
  </r>
  <r>
    <n v="932"/>
    <n v="50"/>
    <x v="811"/>
    <d v="2017-08-04T00:00:00"/>
    <b v="1"/>
    <s v="Approved"/>
    <s v="Giant Bicycles"/>
    <s v="Standard"/>
    <s v="medium"/>
    <s v="medium"/>
    <n v="642.70000000000005"/>
    <n v="211.37"/>
    <d v="2002-03-22T00:00:00"/>
  </r>
  <r>
    <n v="933"/>
    <n v="79"/>
    <x v="812"/>
    <d v="2017-01-17T00:00:00"/>
    <b v="1"/>
    <s v="Approved"/>
    <s v="Norco Bicycles"/>
    <s v="Standard"/>
    <s v="medium"/>
    <s v="medium"/>
    <n v="1555.58"/>
    <n v="818.01"/>
    <d v="2013-03-12T00:00:00"/>
  </r>
  <r>
    <n v="934"/>
    <n v="78"/>
    <x v="813"/>
    <d v="2017-07-10T00:00:00"/>
    <b v="1"/>
    <s v="Approved"/>
    <s v="Giant Bicycles"/>
    <s v="Standard"/>
    <s v="medium"/>
    <s v="large"/>
    <n v="1765.3"/>
    <n v="709.48"/>
    <d v="2004-07-25T00:00:00"/>
  </r>
  <r>
    <n v="935"/>
    <n v="78"/>
    <x v="814"/>
    <d v="2017-06-05T00:00:00"/>
    <b v="0"/>
    <s v="Approved"/>
    <s v="Giant Bicycles"/>
    <s v="Standard"/>
    <s v="medium"/>
    <s v="large"/>
    <n v="1765.3"/>
    <n v="709.48"/>
    <d v="2004-07-25T00:00:00"/>
  </r>
  <r>
    <n v="936"/>
    <n v="2"/>
    <x v="815"/>
    <d v="2017-03-09T00:00:00"/>
    <b v="0"/>
    <s v="Approved"/>
    <s v="Solex"/>
    <s v="Standard"/>
    <s v="medium"/>
    <s v="medium"/>
    <n v="71.489999999999995"/>
    <n v="53.62"/>
    <d v="2012-09-15T00:00:00"/>
  </r>
  <r>
    <n v="937"/>
    <n v="35"/>
    <x v="816"/>
    <d v="2017-07-19T00:00:00"/>
    <b v="0"/>
    <s v="Approved"/>
    <s v="Giant Bicycles"/>
    <s v="Standard"/>
    <s v="medium"/>
    <s v="medium"/>
    <n v="1403.5"/>
    <n v="954.82"/>
    <d v="2011-08-29T00:00:00"/>
  </r>
  <r>
    <n v="938"/>
    <n v="56"/>
    <x v="817"/>
    <d v="2017-12-11T00:00:00"/>
    <b v="1"/>
    <s v="Approved"/>
    <s v="Norco Bicycles"/>
    <s v="Mountain"/>
    <s v="low"/>
    <s v="small"/>
    <n v="688.63"/>
    <n v="612.88"/>
    <d v="1993-10-02T00:00:00"/>
  </r>
  <r>
    <n v="939"/>
    <n v="67"/>
    <x v="818"/>
    <d v="2017-01-19T00:00:00"/>
    <b v="1"/>
    <s v="Approved"/>
    <s v="Norco Bicycles"/>
    <s v="Road"/>
    <s v="medium"/>
    <s v="medium"/>
    <n v="544.04999999999995"/>
    <n v="376.84"/>
    <d v="2005-10-22T00:00:00"/>
  </r>
  <r>
    <n v="940"/>
    <n v="97"/>
    <x v="520"/>
    <d v="2017-04-13T00:00:00"/>
    <b v="1"/>
    <s v="Approved"/>
    <s v="OHM Cycles"/>
    <s v="Road"/>
    <s v="medium"/>
    <s v="medium"/>
    <n v="742.54"/>
    <n v="667.4"/>
    <d v="1991-11-07T00:00:00"/>
  </r>
  <r>
    <n v="941"/>
    <n v="52"/>
    <x v="819"/>
    <d v="2017-04-12T00:00:00"/>
    <b v="0"/>
    <s v="Approved"/>
    <s v="Solex"/>
    <s v="Road"/>
    <s v="medium"/>
    <s v="large"/>
    <n v="1777.8"/>
    <n v="820.78"/>
    <d v="1993-05-26T00:00:00"/>
  </r>
  <r>
    <n v="942"/>
    <n v="11"/>
    <x v="820"/>
    <d v="2017-12-18T00:00:00"/>
    <b v="1"/>
    <s v="Approved"/>
    <s v="Trek Bicycles"/>
    <s v="Standard"/>
    <s v="medium"/>
    <s v="small"/>
    <n v="1775.81"/>
    <n v="1580.47"/>
    <d v="2010-05-05T00:00:00"/>
  </r>
  <r>
    <n v="943"/>
    <n v="48"/>
    <x v="821"/>
    <d v="2017-04-08T00:00:00"/>
    <b v="0"/>
    <s v="Approved"/>
    <s v="WeareA2B"/>
    <s v="Standard"/>
    <s v="medium"/>
    <s v="medium"/>
    <n v="1762.96"/>
    <n v="950.52"/>
    <d v="2014-07-28T00:00:00"/>
  </r>
  <r>
    <n v="944"/>
    <n v="42"/>
    <x v="822"/>
    <d v="2017-07-31T00:00:00"/>
    <b v="1"/>
    <s v="Approved"/>
    <s v="OHM Cycles"/>
    <s v="Road"/>
    <s v="medium"/>
    <s v="small"/>
    <n v="1810"/>
    <n v="1610.9"/>
    <d v="2008-03-19T00:00:00"/>
  </r>
  <r>
    <n v="945"/>
    <n v="83"/>
    <x v="823"/>
    <d v="2017-04-13T00:00:00"/>
    <b v="0"/>
    <s v="Approved"/>
    <s v="Solex"/>
    <s v="Touring"/>
    <s v="medium"/>
    <s v="large"/>
    <n v="2083.94"/>
    <n v="675.03"/>
    <d v="1993-04-20T00:00:00"/>
  </r>
  <r>
    <n v="946"/>
    <n v="78"/>
    <x v="824"/>
    <d v="2017-04-15T00:00:00"/>
    <b v="0"/>
    <s v="Approved"/>
    <s v="Giant Bicycles"/>
    <s v="Standard"/>
    <s v="medium"/>
    <s v="large"/>
    <n v="1765.3"/>
    <n v="709.48"/>
    <d v="2004-07-25T00:00:00"/>
  </r>
  <r>
    <n v="947"/>
    <n v="38"/>
    <x v="707"/>
    <d v="2017-09-12T00:00:00"/>
    <b v="1"/>
    <s v="Approved"/>
    <s v="Solex"/>
    <s v="Standard"/>
    <s v="medium"/>
    <s v="medium"/>
    <n v="1577.53"/>
    <n v="826.51"/>
    <d v="2001-11-25T00:00:00"/>
  </r>
  <r>
    <n v="948"/>
    <n v="97"/>
    <x v="825"/>
    <d v="2017-04-09T00:00:00"/>
    <b v="0"/>
    <s v="Approved"/>
    <s v="Solex"/>
    <s v="Standard"/>
    <s v="medium"/>
    <s v="large"/>
    <n v="202.62"/>
    <n v="151.96"/>
    <d v="2016-03-29T00:00:00"/>
  </r>
  <r>
    <n v="949"/>
    <n v="50"/>
    <x v="826"/>
    <d v="2017-08-23T00:00:00"/>
    <b v="0"/>
    <s v="Approved"/>
    <s v="Giant Bicycles"/>
    <s v="Standard"/>
    <s v="medium"/>
    <s v="medium"/>
    <n v="642.70000000000005"/>
    <n v="211.37"/>
    <d v="1995-12-19T00:00:00"/>
  </r>
  <r>
    <n v="950"/>
    <n v="21"/>
    <x v="827"/>
    <d v="2017-10-16T00:00:00"/>
    <b v="0"/>
    <s v="Approved"/>
    <s v="Solex"/>
    <s v="Standard"/>
    <s v="medium"/>
    <s v="large"/>
    <n v="1071.23"/>
    <n v="380.74"/>
    <d v="1996-04-05T00:00:00"/>
  </r>
  <r>
    <n v="951"/>
    <n v="88"/>
    <x v="828"/>
    <d v="2017-04-17T00:00:00"/>
    <b v="0"/>
    <s v="Approved"/>
    <s v="Norco Bicycles"/>
    <s v="Standard"/>
    <s v="high"/>
    <s v="small"/>
    <n v="1661.92"/>
    <n v="1479.11"/>
    <d v="1994-09-09T00:00:00"/>
  </r>
  <r>
    <n v="952"/>
    <n v="0"/>
    <x v="829"/>
    <d v="2017-01-15T00:00:00"/>
    <b v="0"/>
    <s v="Approved"/>
    <s v="Trek Bicycles"/>
    <s v="Road"/>
    <s v="medium"/>
    <s v="medium"/>
    <n v="290.62"/>
    <n v="215.14"/>
    <d v="2004-12-18T00:00:00"/>
  </r>
  <r>
    <n v="953"/>
    <n v="49"/>
    <x v="830"/>
    <d v="2017-06-23T00:00:00"/>
    <b v="1"/>
    <s v="Approved"/>
    <s v="Trek Bicycles"/>
    <s v="Road"/>
    <s v="medium"/>
    <s v="medium"/>
    <n v="533.51"/>
    <n v="400.13"/>
    <d v="2001-11-25T00:00:00"/>
  </r>
  <r>
    <n v="954"/>
    <n v="39"/>
    <x v="831"/>
    <d v="2017-07-09T00:00:00"/>
    <b v="1"/>
    <s v="Approved"/>
    <s v="Giant Bicycles"/>
    <s v="Standard"/>
    <s v="medium"/>
    <s v="large"/>
    <n v="1812.75"/>
    <n v="582.48"/>
    <d v="2010-06-07T00:00:00"/>
  </r>
  <r>
    <n v="955"/>
    <n v="76"/>
    <x v="832"/>
    <d v="2017-03-03T00:00:00"/>
    <b v="0"/>
    <s v="Approved"/>
    <s v="WeareA2B"/>
    <s v="Road"/>
    <s v="low"/>
    <s v="small"/>
    <n v="1172.78"/>
    <n v="1043.77"/>
    <d v="2002-10-10T00:00:00"/>
  </r>
  <r>
    <n v="956"/>
    <n v="40"/>
    <x v="833"/>
    <d v="2017-05-18T00:00:00"/>
    <b v="1"/>
    <s v="Approved"/>
    <s v="OHM Cycles"/>
    <s v="Standard"/>
    <s v="high"/>
    <s v="medium"/>
    <n v="1458.17"/>
    <n v="874.9"/>
    <d v="2006-02-02T00:00:00"/>
  </r>
  <r>
    <n v="957"/>
    <n v="12"/>
    <x v="536"/>
    <d v="2017-08-14T00:00:00"/>
    <b v="0"/>
    <s v="Approved"/>
    <s v="Giant Bicycles"/>
    <s v="Standard"/>
    <s v="medium"/>
    <s v="large"/>
    <n v="1765.3"/>
    <n v="709.48"/>
    <d v="2004-07-25T00:00:00"/>
  </r>
  <r>
    <n v="958"/>
    <n v="15"/>
    <x v="834"/>
    <d v="2017-12-13T00:00:00"/>
    <b v="1"/>
    <s v="Approved"/>
    <s v="Norco Bicycles"/>
    <s v="Standard"/>
    <s v="low"/>
    <s v="medium"/>
    <n v="958.74"/>
    <n v="748.9"/>
    <d v="2005-12-07T00:00:00"/>
  </r>
  <r>
    <n v="959"/>
    <n v="9"/>
    <x v="835"/>
    <d v="2017-02-15T00:00:00"/>
    <b v="0"/>
    <s v="Approved"/>
    <s v="OHM Cycles"/>
    <s v="Road"/>
    <s v="medium"/>
    <s v="medium"/>
    <n v="742.54"/>
    <n v="667.4"/>
    <d v="1991-11-07T00:00:00"/>
  </r>
  <r>
    <n v="960"/>
    <n v="65"/>
    <x v="836"/>
    <d v="2017-03-18T00:00:00"/>
    <b v="0"/>
    <s v="Approved"/>
    <s v="WeareA2B"/>
    <s v="Standard"/>
    <s v="medium"/>
    <s v="medium"/>
    <n v="1807.45"/>
    <n v="778.69"/>
    <d v="2015-05-21T00:00:00"/>
  </r>
  <r>
    <n v="961"/>
    <n v="40"/>
    <x v="837"/>
    <d v="2017-10-27T00:00:00"/>
    <b v="1"/>
    <s v="Approved"/>
    <s v="OHM Cycles"/>
    <s v="Standard"/>
    <s v="high"/>
    <s v="medium"/>
    <n v="1458.17"/>
    <n v="874.9"/>
    <d v="2006-10-01T00:00:00"/>
  </r>
  <r>
    <n v="962"/>
    <n v="21"/>
    <x v="838"/>
    <d v="2017-05-25T00:00:00"/>
    <b v="0"/>
    <s v="Approved"/>
    <s v="Solex"/>
    <s v="Standard"/>
    <s v="medium"/>
    <s v="large"/>
    <n v="1071.23"/>
    <n v="380.74"/>
    <d v="1996-04-05T00:00:00"/>
  </r>
  <r>
    <n v="963"/>
    <n v="52"/>
    <x v="784"/>
    <d v="2017-10-30T00:00:00"/>
    <b v="1"/>
    <s v="Approved"/>
    <s v="OHM Cycles"/>
    <s v="Road"/>
    <s v="medium"/>
    <s v="medium"/>
    <n v="1280.28"/>
    <n v="829.51"/>
    <d v="2001-11-25T00:00:00"/>
  </r>
  <r>
    <n v="964"/>
    <n v="55"/>
    <x v="839"/>
    <d v="2017-02-14T00:00:00"/>
    <b v="1"/>
    <s v="Approved"/>
    <s v="Trek Bicycles"/>
    <s v="Road"/>
    <s v="medium"/>
    <s v="large"/>
    <n v="1894.19"/>
    <n v="598.76"/>
    <d v="2003-07-21T00:00:00"/>
  </r>
  <r>
    <n v="965"/>
    <n v="50"/>
    <x v="840"/>
    <d v="2017-10-13T00:00:00"/>
    <b v="0"/>
    <s v="Approved"/>
    <s v="Giant Bicycles"/>
    <s v="Standard"/>
    <s v="medium"/>
    <s v="medium"/>
    <n v="642.70000000000005"/>
    <n v="211.37"/>
    <d v="2002-03-22T00:00:00"/>
  </r>
  <r>
    <n v="966"/>
    <n v="41"/>
    <x v="841"/>
    <d v="2017-11-30T00:00:00"/>
    <b v="1"/>
    <s v="Approved"/>
    <s v="Solex"/>
    <s v="Road"/>
    <s v="medium"/>
    <s v="medium"/>
    <n v="416.98"/>
    <n v="312.74"/>
    <d v="1997-05-10T00:00:00"/>
  </r>
  <r>
    <n v="967"/>
    <n v="45"/>
    <x v="842"/>
    <d v="2017-06-26T00:00:00"/>
    <b v="1"/>
    <s v="Approved"/>
    <s v="Solex"/>
    <s v="Standard"/>
    <s v="medium"/>
    <s v="medium"/>
    <n v="441.49"/>
    <n v="84.99"/>
    <d v="1993-04-12T00:00:00"/>
  </r>
  <r>
    <n v="968"/>
    <n v="36"/>
    <x v="843"/>
    <d v="2017-08-28T00:00:00"/>
    <b v="1"/>
    <s v="Approved"/>
    <s v="Solex"/>
    <s v="Standard"/>
    <s v="low"/>
    <s v="medium"/>
    <n v="945.04"/>
    <n v="507.58"/>
    <d v="1999-07-20T00:00:00"/>
  </r>
  <r>
    <n v="969"/>
    <n v="97"/>
    <x v="844"/>
    <d v="2017-03-20T00:00:00"/>
    <b v="0"/>
    <s v="Approved"/>
    <s v="Solex"/>
    <s v="Standard"/>
    <s v="medium"/>
    <s v="large"/>
    <n v="202.62"/>
    <n v="151.96"/>
    <d v="2016-03-29T00:00:00"/>
  </r>
  <r>
    <n v="970"/>
    <n v="17"/>
    <x v="845"/>
    <d v="2017-07-11T00:00:00"/>
    <b v="0"/>
    <s v="Approved"/>
    <s v="Solex"/>
    <s v="Standard"/>
    <s v="high"/>
    <s v="medium"/>
    <n v="1024.6600000000001"/>
    <n v="614.79999999999995"/>
    <d v="1993-07-15T00:00:00"/>
  </r>
  <r>
    <n v="971"/>
    <n v="23"/>
    <x v="846"/>
    <d v="2017-10-26T00:00:00"/>
    <b v="0"/>
    <s v="Approved"/>
    <s v="Norco Bicycles"/>
    <s v="Mountain"/>
    <s v="low"/>
    <s v="small"/>
    <n v="688.63"/>
    <n v="612.88"/>
    <d v="1993-04-12T00:00:00"/>
  </r>
  <r>
    <n v="972"/>
    <n v="5"/>
    <x v="847"/>
    <d v="2017-12-17T00:00:00"/>
    <b v="1"/>
    <s v="Approved"/>
    <s v="Trek Bicycles"/>
    <s v="Mountain"/>
    <s v="low"/>
    <s v="medium"/>
    <n v="574.64"/>
    <n v="459.71"/>
    <d v="2003-02-07T00:00:00"/>
  </r>
  <r>
    <n v="973"/>
    <n v="82"/>
    <x v="848"/>
    <d v="2017-07-01T00:00:00"/>
    <b v="1"/>
    <s v="Approved"/>
    <s v="Giant Bicycles"/>
    <s v="Road"/>
    <s v="medium"/>
    <s v="medium"/>
    <n v="1538.99"/>
    <n v="829.65"/>
    <d v="2016-02-04T00:00:00"/>
  </r>
  <r>
    <n v="974"/>
    <n v="39"/>
    <x v="275"/>
    <d v="2017-12-01T00:00:00"/>
    <b v="0"/>
    <s v="Approved"/>
    <s v="Giant Bicycles"/>
    <s v="Standard"/>
    <s v="medium"/>
    <s v="large"/>
    <n v="1812.75"/>
    <n v="582.48"/>
    <d v="2010-06-07T00:00:00"/>
  </r>
  <r>
    <n v="975"/>
    <n v="0"/>
    <x v="849"/>
    <d v="2017-08-23T00:00:00"/>
    <b v="1"/>
    <s v="Approved"/>
    <s v="OHM Cycles"/>
    <s v="Standard"/>
    <s v="medium"/>
    <s v="medium"/>
    <n v="235.63"/>
    <n v="125.07"/>
    <d v="2005-05-10T00:00:00"/>
  </r>
  <r>
    <n v="976"/>
    <n v="63"/>
    <x v="850"/>
    <d v="2017-01-10T00:00:00"/>
    <b v="0"/>
    <s v="Approved"/>
    <s v="Solex"/>
    <s v="Standard"/>
    <s v="medium"/>
    <s v="medium"/>
    <n v="1483.2"/>
    <n v="99.59"/>
    <d v="2004-08-17T00:00:00"/>
  </r>
  <r>
    <n v="977"/>
    <n v="52"/>
    <x v="851"/>
    <d v="2017-07-14T00:00:00"/>
    <b v="1"/>
    <s v="Approved"/>
    <s v="OHM Cycles"/>
    <s v="Road"/>
    <s v="medium"/>
    <s v="medium"/>
    <n v="1280.28"/>
    <n v="829.51"/>
    <d v="2001-11-25T00:00:00"/>
  </r>
  <r>
    <n v="978"/>
    <n v="0"/>
    <x v="852"/>
    <d v="2017-11-11T00:00:00"/>
    <b v="0"/>
    <s v="Approved"/>
    <s v="Norco Bicycles"/>
    <s v="Standard"/>
    <s v="low"/>
    <s v="medium"/>
    <n v="363.01"/>
    <n v="290.41000000000003"/>
    <d v="2005-05-10T00:00:00"/>
  </r>
  <r>
    <n v="979"/>
    <n v="18"/>
    <x v="351"/>
    <d v="2017-08-21T00:00:00"/>
    <b v="1"/>
    <s v="Approved"/>
    <s v="Norco Bicycles"/>
    <s v="Standard"/>
    <s v="high"/>
    <s v="medium"/>
    <n v="1148.6400000000001"/>
    <n v="689.18"/>
    <d v="2013-09-16T00:00:00"/>
  </r>
  <r>
    <n v="980"/>
    <n v="56"/>
    <x v="853"/>
    <d v="2017-03-22T00:00:00"/>
    <b v="1"/>
    <s v="Approved"/>
    <s v="OHM Cycles"/>
    <s v="Standard"/>
    <s v="medium"/>
    <s v="medium"/>
    <n v="183.86"/>
    <n v="137.9"/>
    <d v="2015-10-18T00:00:00"/>
  </r>
  <r>
    <n v="981"/>
    <n v="10"/>
    <x v="669"/>
    <d v="2017-10-23T00:00:00"/>
    <b v="1"/>
    <s v="Approved"/>
    <s v="WeareA2B"/>
    <s v="Touring"/>
    <s v="medium"/>
    <s v="medium"/>
    <n v="1466.68"/>
    <n v="363.25"/>
    <d v="1996-11-09T00:00:00"/>
  </r>
  <r>
    <n v="982"/>
    <n v="3"/>
    <x v="854"/>
    <d v="2017-01-13T00:00:00"/>
    <b v="0"/>
    <s v="Approved"/>
    <s v="Trek Bicycles"/>
    <s v="Standard"/>
    <s v="medium"/>
    <s v="large"/>
    <n v="2091.4699999999998"/>
    <n v="388.92"/>
    <d v="2005-05-10T00:00:00"/>
  </r>
  <r>
    <n v="983"/>
    <n v="21"/>
    <x v="707"/>
    <d v="2017-12-29T00:00:00"/>
    <b v="0"/>
    <s v="Approved"/>
    <s v="Solex"/>
    <s v="Standard"/>
    <s v="medium"/>
    <s v="large"/>
    <n v="1071.23"/>
    <n v="380.74"/>
    <d v="1991-11-10T00:00:00"/>
  </r>
  <r>
    <n v="984"/>
    <n v="98"/>
    <x v="126"/>
    <d v="2017-02-11T00:00:00"/>
    <b v="1"/>
    <s v="Approved"/>
    <s v="Trek Bicycles"/>
    <s v="Standard"/>
    <s v="high"/>
    <s v="medium"/>
    <n v="358.39"/>
    <n v="215.03"/>
    <d v="2004-01-16T00:00:00"/>
  </r>
  <r>
    <n v="985"/>
    <n v="55"/>
    <x v="493"/>
    <d v="2017-08-17T00:00:00"/>
    <b v="1"/>
    <s v="Approved"/>
    <s v="Trek Bicycles"/>
    <s v="Road"/>
    <s v="medium"/>
    <s v="large"/>
    <n v="1894.19"/>
    <n v="598.76"/>
    <d v="2003-07-21T00:00:00"/>
  </r>
  <r>
    <n v="986"/>
    <n v="64"/>
    <x v="855"/>
    <d v="2017-05-28T00:00:00"/>
    <b v="0"/>
    <s v="Approved"/>
    <s v="Giant Bicycles"/>
    <s v="Standard"/>
    <s v="high"/>
    <s v="small"/>
    <n v="1977.36"/>
    <n v="1759.85"/>
    <d v="2005-10-22T00:00:00"/>
  </r>
  <r>
    <n v="987"/>
    <n v="37"/>
    <x v="856"/>
    <d v="2017-11-27T00:00:00"/>
    <b v="1"/>
    <s v="Approved"/>
    <s v="OHM Cycles"/>
    <s v="Standard"/>
    <s v="low"/>
    <s v="medium"/>
    <n v="1793.43"/>
    <n v="248.82"/>
    <d v="2008-03-19T00:00:00"/>
  </r>
  <r>
    <n v="988"/>
    <n v="28"/>
    <x v="857"/>
    <d v="2017-11-24T00:00:00"/>
    <b v="1"/>
    <s v="Approved"/>
    <s v="Solex"/>
    <s v="Road"/>
    <s v="medium"/>
    <s v="small"/>
    <n v="1703.52"/>
    <n v="1516.13"/>
    <d v="2011-04-16T00:00:00"/>
  </r>
  <r>
    <n v="989"/>
    <n v="64"/>
    <x v="858"/>
    <d v="2017-01-08T00:00:00"/>
    <b v="1"/>
    <s v="Approved"/>
    <s v="Trek Bicycles"/>
    <s v="Standard"/>
    <s v="medium"/>
    <s v="large"/>
    <n v="1469.44"/>
    <n v="596.54999999999995"/>
    <d v="2012-05-18T00:00:00"/>
  </r>
  <r>
    <n v="990"/>
    <n v="43"/>
    <x v="287"/>
    <d v="2017-03-31T00:00:00"/>
    <b v="0"/>
    <s v="Approved"/>
    <s v="Solex"/>
    <s v="Standard"/>
    <s v="medium"/>
    <s v="medium"/>
    <n v="1151.96"/>
    <n v="649.49"/>
    <d v="1999-12-04T00:00:00"/>
  </r>
  <r>
    <n v="991"/>
    <n v="89"/>
    <x v="859"/>
    <d v="2017-01-02T00:00:00"/>
    <b v="1"/>
    <s v="Approved"/>
    <s v="WeareA2B"/>
    <s v="Touring"/>
    <s v="medium"/>
    <s v="large"/>
    <n v="1362.99"/>
    <n v="57.74"/>
    <d v="1993-04-20T00:00:00"/>
  </r>
  <r>
    <n v="992"/>
    <n v="1"/>
    <x v="22"/>
    <d v="2017-05-25T00:00:00"/>
    <b v="1"/>
    <s v="Approved"/>
    <s v="Giant Bicycles"/>
    <s v="Standard"/>
    <s v="medium"/>
    <s v="medium"/>
    <n v="1403.5"/>
    <n v="954.82"/>
    <d v="2000-11-03T00:00:00"/>
  </r>
  <r>
    <n v="993"/>
    <n v="15"/>
    <x v="860"/>
    <d v="2017-06-23T00:00:00"/>
    <b v="1"/>
    <s v="Approved"/>
    <s v="Norco Bicycles"/>
    <s v="Standard"/>
    <s v="low"/>
    <s v="medium"/>
    <n v="958.74"/>
    <n v="748.9"/>
    <d v="2005-12-07T00:00:00"/>
  </r>
  <r>
    <n v="994"/>
    <n v="53"/>
    <x v="861"/>
    <d v="2017-11-13T00:00:00"/>
    <b v="0"/>
    <s v="Approved"/>
    <s v="Giant Bicycles"/>
    <s v="Standard"/>
    <s v="high"/>
    <s v="medium"/>
    <n v="1274.93"/>
    <n v="764.96"/>
    <d v="2004-08-17T00:00:00"/>
  </r>
  <r>
    <n v="995"/>
    <n v="3"/>
    <x v="862"/>
    <d v="2017-10-05T00:00:00"/>
    <b v="0"/>
    <s v="Approved"/>
    <s v="Trek Bicycles"/>
    <s v="Standard"/>
    <s v="medium"/>
    <s v="large"/>
    <n v="2091.4699999999998"/>
    <n v="388.92"/>
    <d v="2006-05-22T00:00:00"/>
  </r>
  <r>
    <n v="996"/>
    <n v="60"/>
    <x v="863"/>
    <d v="2017-03-16T00:00:00"/>
    <b v="1"/>
    <s v="Approved"/>
    <s v="Giant Bicycles"/>
    <s v="Standard"/>
    <s v="high"/>
    <s v="small"/>
    <n v="1977.36"/>
    <n v="1759.85"/>
    <d v="2011-08-24T00:00:00"/>
  </r>
  <r>
    <n v="997"/>
    <n v="59"/>
    <x v="864"/>
    <d v="2017-09-19T00:00:00"/>
    <b v="0"/>
    <s v="Approved"/>
    <s v="WeareA2B"/>
    <s v="Standard"/>
    <s v="medium"/>
    <s v="small"/>
    <n v="1415.01"/>
    <n v="1259.3599999999999"/>
    <d v="1991-05-06T00:00:00"/>
  </r>
  <r>
    <n v="998"/>
    <n v="11"/>
    <x v="865"/>
    <d v="2017-01-03T00:00:00"/>
    <b v="0"/>
    <s v="Approved"/>
    <s v="Giant Bicycles"/>
    <s v="Standard"/>
    <s v="high"/>
    <s v="medium"/>
    <n v="1274.93"/>
    <n v="764.96"/>
    <d v="2007-08-04T00:00:00"/>
  </r>
  <r>
    <n v="999"/>
    <n v="74"/>
    <x v="866"/>
    <d v="2017-11-18T00:00:00"/>
    <b v="1"/>
    <s v="Approved"/>
    <s v="WeareA2B"/>
    <s v="Standard"/>
    <s v="medium"/>
    <s v="medium"/>
    <n v="1228.07"/>
    <n v="400.91"/>
    <d v="2000-05-22T00:00:00"/>
  </r>
  <r>
    <n v="1000"/>
    <n v="79"/>
    <x v="362"/>
    <d v="2017-10-15T00:00:00"/>
    <b v="1"/>
    <s v="Approved"/>
    <s v="Solex"/>
    <s v="Touring"/>
    <s v="medium"/>
    <s v="large"/>
    <n v="2083.94"/>
    <n v="675.03"/>
    <d v="2013-09-16T00:00:00"/>
  </r>
  <r>
    <n v="1001"/>
    <n v="33"/>
    <x v="867"/>
    <d v="2017-12-06T00:00:00"/>
    <b v="1"/>
    <s v="Approved"/>
    <s v="Giant Bicycles"/>
    <s v="Standard"/>
    <s v="medium"/>
    <s v="small"/>
    <n v="1311.44"/>
    <n v="1167.18"/>
    <d v="2011-03-16T00:00:00"/>
  </r>
  <r>
    <n v="1002"/>
    <n v="52"/>
    <x v="868"/>
    <d v="2017-12-14T00:00:00"/>
    <b v="0"/>
    <s v="Approved"/>
    <s v="Solex"/>
    <s v="Road"/>
    <s v="medium"/>
    <s v="large"/>
    <n v="1777.8"/>
    <n v="820.78"/>
    <d v="1991-08-05T00:00:00"/>
  </r>
  <r>
    <n v="1003"/>
    <n v="93"/>
    <x v="869"/>
    <d v="2017-05-31T00:00:00"/>
    <b v="1"/>
    <s v="Approved"/>
    <s v="WeareA2B"/>
    <s v="Standard"/>
    <s v="medium"/>
    <s v="medium"/>
    <n v="1065.03"/>
    <n v="230.09"/>
    <d v="2007-08-04T00:00:00"/>
  </r>
  <r>
    <n v="1005"/>
    <n v="10"/>
    <x v="388"/>
    <d v="2017-06-10T00:00:00"/>
    <b v="0"/>
    <s v="Approved"/>
    <s v="WeareA2B"/>
    <s v="Touring"/>
    <s v="medium"/>
    <s v="medium"/>
    <n v="1466.68"/>
    <n v="363.25"/>
    <d v="2005-12-07T00:00:00"/>
  </r>
  <r>
    <n v="1006"/>
    <n v="24"/>
    <x v="870"/>
    <d v="2017-07-29T00:00:00"/>
    <b v="0"/>
    <s v="Approved"/>
    <s v="Solex"/>
    <s v="Road"/>
    <s v="medium"/>
    <s v="large"/>
    <n v="1777.8"/>
    <n v="820.78"/>
    <d v="2016-11-22T00:00:00"/>
  </r>
  <r>
    <n v="1007"/>
    <n v="53"/>
    <x v="871"/>
    <d v="2017-12-04T00:00:00"/>
    <b v="0"/>
    <s v="Approved"/>
    <s v="OHM Cycles"/>
    <s v="Standard"/>
    <s v="medium"/>
    <s v="medium"/>
    <n v="795.34"/>
    <n v="101.58"/>
    <d v="1997-02-09T00:00:00"/>
  </r>
  <r>
    <n v="1008"/>
    <n v="80"/>
    <x v="872"/>
    <d v="2017-04-12T00:00:00"/>
    <b v="0"/>
    <s v="Approved"/>
    <s v="OHM Cycles"/>
    <s v="Touring"/>
    <s v="low"/>
    <s v="medium"/>
    <n v="1073.07"/>
    <n v="933.84"/>
    <d v="1991-07-10T00:00:00"/>
  </r>
  <r>
    <n v="1009"/>
    <n v="5"/>
    <x v="873"/>
    <d v="2017-08-24T00:00:00"/>
    <b v="0"/>
    <s v="Approved"/>
    <s v="Trek Bicycles"/>
    <s v="Mountain"/>
    <s v="low"/>
    <s v="medium"/>
    <n v="574.64"/>
    <n v="459.71"/>
    <d v="2011-08-29T00:00:00"/>
  </r>
  <r>
    <n v="1010"/>
    <n v="84"/>
    <x v="761"/>
    <d v="2017-05-23T00:00:00"/>
    <b v="1"/>
    <s v="Approved"/>
    <s v="Giant Bicycles"/>
    <s v="Road"/>
    <s v="medium"/>
    <s v="medium"/>
    <n v="792.9"/>
    <n v="594.67999999999995"/>
    <d v="2016-12-06T00:00:00"/>
  </r>
  <r>
    <n v="1011"/>
    <n v="88"/>
    <x v="874"/>
    <d v="2017-06-05T00:00:00"/>
    <b v="1"/>
    <s v="Approved"/>
    <s v="Norco Bicycles"/>
    <s v="Standard"/>
    <s v="medium"/>
    <s v="medium"/>
    <n v="1198.46"/>
    <n v="381.1"/>
    <d v="2000-11-03T00:00:00"/>
  </r>
  <r>
    <n v="1012"/>
    <n v="55"/>
    <x v="100"/>
    <d v="2017-07-29T00:00:00"/>
    <b v="0"/>
    <s v="Approved"/>
    <s v="Trek Bicycles"/>
    <s v="Road"/>
    <s v="medium"/>
    <s v="large"/>
    <n v="1894.19"/>
    <n v="598.76"/>
    <d v="2003-07-21T00:00:00"/>
  </r>
  <r>
    <n v="1013"/>
    <n v="64"/>
    <x v="834"/>
    <d v="2017-05-29T00:00:00"/>
    <b v="1"/>
    <s v="Approved"/>
    <s v="Trek Bicycles"/>
    <s v="Standard"/>
    <s v="medium"/>
    <s v="large"/>
    <n v="1469.44"/>
    <n v="596.54999999999995"/>
    <d v="2012-05-18T00:00:00"/>
  </r>
  <r>
    <n v="1014"/>
    <n v="68"/>
    <x v="117"/>
    <d v="2017-04-27T00:00:00"/>
    <b v="1"/>
    <s v="Approved"/>
    <s v="OHM Cycles"/>
    <s v="Standard"/>
    <s v="medium"/>
    <s v="medium"/>
    <n v="1636.9"/>
    <n v="44.71"/>
    <d v="2000-05-22T00:00:00"/>
  </r>
  <r>
    <n v="1015"/>
    <n v="35"/>
    <x v="875"/>
    <d v="2017-12-29T00:00:00"/>
    <b v="1"/>
    <s v="Approved"/>
    <s v="Trek Bicycles"/>
    <s v="Standard"/>
    <s v="low"/>
    <s v="medium"/>
    <n v="1057.51"/>
    <n v="154.4"/>
    <d v="2008-03-19T00:00:00"/>
  </r>
  <r>
    <n v="1016"/>
    <n v="41"/>
    <x v="876"/>
    <d v="2017-05-17T00:00:00"/>
    <b v="0"/>
    <s v="Approved"/>
    <s v="Norco Bicycles"/>
    <s v="Standard"/>
    <s v="low"/>
    <s v="medium"/>
    <n v="958.74"/>
    <n v="748.9"/>
    <d v="1996-04-05T00:00:00"/>
  </r>
  <r>
    <n v="1017"/>
    <n v="17"/>
    <x v="877"/>
    <d v="2017-02-16T00:00:00"/>
    <b v="1"/>
    <s v="Approved"/>
    <s v="Solex"/>
    <s v="Standard"/>
    <s v="high"/>
    <s v="medium"/>
    <n v="1024.6600000000001"/>
    <n v="614.79999999999995"/>
    <d v="1996-11-09T00:00:00"/>
  </r>
  <r>
    <n v="1018"/>
    <n v="43"/>
    <x v="878"/>
    <d v="2017-12-13T00:00:00"/>
    <b v="0"/>
    <s v="Approved"/>
    <s v="Norco Bicycles"/>
    <s v="Standard"/>
    <s v="medium"/>
    <s v="medium"/>
    <n v="1555.58"/>
    <n v="818.01"/>
    <d v="2004-08-07T00:00:00"/>
  </r>
  <r>
    <n v="1019"/>
    <n v="88"/>
    <x v="879"/>
    <d v="2017-09-04T00:00:00"/>
    <b v="0"/>
    <s v="Approved"/>
    <s v="Norco Bicycles"/>
    <s v="Standard"/>
    <s v="medium"/>
    <s v="medium"/>
    <n v="1198.46"/>
    <n v="381.1"/>
    <d v="1998-12-16T00:00:00"/>
  </r>
  <r>
    <n v="1020"/>
    <n v="4"/>
    <x v="880"/>
    <d v="2017-02-28T00:00:00"/>
    <b v="1"/>
    <s v="Approved"/>
    <s v="Giant Bicycles"/>
    <s v="Standard"/>
    <s v="high"/>
    <s v="medium"/>
    <n v="1129.1300000000001"/>
    <n v="677.48"/>
    <d v="2003-03-18T00:00:00"/>
  </r>
  <r>
    <n v="1021"/>
    <n v="52"/>
    <x v="577"/>
    <d v="2017-01-26T00:00:00"/>
    <b v="0"/>
    <s v="Approved"/>
    <s v="OHM Cycles"/>
    <s v="Road"/>
    <s v="medium"/>
    <s v="medium"/>
    <n v="1280.28"/>
    <n v="829.51"/>
    <d v="2001-11-25T00:00:00"/>
  </r>
  <r>
    <n v="1022"/>
    <n v="44"/>
    <x v="881"/>
    <d v="2017-12-08T00:00:00"/>
    <b v="1"/>
    <s v="Approved"/>
    <s v="WeareA2B"/>
    <s v="Standard"/>
    <s v="medium"/>
    <s v="medium"/>
    <n v="1769.64"/>
    <n v="108.76"/>
    <d v="2011-05-09T00:00:00"/>
  </r>
  <r>
    <n v="1023"/>
    <n v="23"/>
    <x v="882"/>
    <d v="2017-10-04T00:00:00"/>
    <b v="1"/>
    <s v="Approved"/>
    <s v="Norco Bicycles"/>
    <s v="Standard"/>
    <s v="medium"/>
    <s v="medium"/>
    <n v="1198.46"/>
    <n v="381.1"/>
    <d v="2000-11-03T00:00:00"/>
  </r>
  <r>
    <n v="1024"/>
    <n v="25"/>
    <x v="634"/>
    <d v="2017-07-12T00:00:00"/>
    <b v="1"/>
    <s v="Approved"/>
    <s v="Giant Bicycles"/>
    <s v="Road"/>
    <s v="medium"/>
    <s v="medium"/>
    <n v="1538.99"/>
    <n v="829.65"/>
    <d v="1999-06-23T00:00:00"/>
  </r>
  <r>
    <n v="1025"/>
    <n v="45"/>
    <x v="500"/>
    <d v="2017-10-25T00:00:00"/>
    <b v="0"/>
    <s v="Approved"/>
    <s v="Solex"/>
    <s v="Standard"/>
    <s v="medium"/>
    <s v="medium"/>
    <n v="441.49"/>
    <n v="84.99"/>
    <d v="1993-04-12T00:00:00"/>
  </r>
  <r>
    <n v="1026"/>
    <n v="48"/>
    <x v="883"/>
    <d v="2017-02-22T00:00:00"/>
    <b v="1"/>
    <s v="Approved"/>
    <s v="WeareA2B"/>
    <s v="Standard"/>
    <s v="medium"/>
    <s v="medium"/>
    <n v="1762.96"/>
    <n v="950.52"/>
    <d v="2014-07-28T00:00:00"/>
  </r>
  <r>
    <n v="1027"/>
    <n v="93"/>
    <x v="884"/>
    <d v="2017-06-23T00:00:00"/>
    <b v="0"/>
    <s v="Approved"/>
    <s v="WeareA2B"/>
    <s v="Standard"/>
    <s v="medium"/>
    <s v="medium"/>
    <n v="1065.03"/>
    <n v="230.09"/>
    <d v="2004-01-16T00:00:00"/>
  </r>
  <r>
    <n v="1028"/>
    <n v="80"/>
    <x v="885"/>
    <d v="2017-07-25T00:00:00"/>
    <b v="0"/>
    <s v="Approved"/>
    <s v="Trek Bicycles"/>
    <s v="Standard"/>
    <s v="medium"/>
    <s v="large"/>
    <n v="1469.44"/>
    <n v="596.54999999999995"/>
    <d v="2012-05-18T00:00:00"/>
  </r>
  <r>
    <n v="1029"/>
    <n v="17"/>
    <x v="886"/>
    <d v="2017-01-09T00:00:00"/>
    <b v="0"/>
    <s v="Approved"/>
    <s v="Solex"/>
    <s v="Standard"/>
    <s v="high"/>
    <s v="medium"/>
    <n v="1024.6600000000001"/>
    <n v="614.79999999999995"/>
    <d v="1996-11-09T00:00:00"/>
  </r>
  <r>
    <n v="1030"/>
    <n v="49"/>
    <x v="887"/>
    <d v="2017-12-03T00:00:00"/>
    <b v="0"/>
    <s v="Approved"/>
    <s v="Trek Bicycles"/>
    <s v="Road"/>
    <s v="medium"/>
    <s v="medium"/>
    <n v="533.51"/>
    <n v="400.13"/>
    <d v="1997-02-09T00:00:00"/>
  </r>
  <r>
    <n v="1031"/>
    <n v="12"/>
    <x v="888"/>
    <d v="2017-09-28T00:00:00"/>
    <b v="0"/>
    <s v="Approved"/>
    <s v="WeareA2B"/>
    <s v="Standard"/>
    <s v="medium"/>
    <s v="medium"/>
    <n v="1231.1500000000001"/>
    <n v="161.6"/>
    <d v="2004-08-17T00:00:00"/>
  </r>
  <r>
    <n v="1032"/>
    <n v="11"/>
    <x v="570"/>
    <d v="2017-10-25T00:00:00"/>
    <b v="1"/>
    <s v="Approved"/>
    <s v="Giant Bicycles"/>
    <s v="Standard"/>
    <s v="high"/>
    <s v="medium"/>
    <n v="1274.93"/>
    <n v="764.96"/>
    <d v="2007-08-04T00:00:00"/>
  </r>
  <r>
    <n v="1033"/>
    <n v="49"/>
    <x v="889"/>
    <d v="2017-12-30T00:00:00"/>
    <b v="0"/>
    <s v="Approved"/>
    <s v="Trek Bicycles"/>
    <s v="Road"/>
    <s v="medium"/>
    <s v="medium"/>
    <n v="533.51"/>
    <n v="400.13"/>
    <d v="1997-10-04T00:00:00"/>
  </r>
  <r>
    <n v="1034"/>
    <n v="16"/>
    <x v="344"/>
    <d v="2017-03-17T00:00:00"/>
    <b v="0"/>
    <s v="Approved"/>
    <s v="Norco Bicycles"/>
    <s v="Standard"/>
    <s v="high"/>
    <s v="small"/>
    <n v="1661.92"/>
    <n v="1479.11"/>
    <d v="1994-09-09T00:00:00"/>
  </r>
  <r>
    <n v="1035"/>
    <n v="0"/>
    <x v="890"/>
    <d v="2017-01-07T00:00:00"/>
    <b v="0"/>
    <s v="Approved"/>
    <s v="Solex"/>
    <s v="Standard"/>
    <s v="medium"/>
    <s v="medium"/>
    <n v="71.489999999999995"/>
    <n v="53.62"/>
    <d v="2012-09-15T00:00:00"/>
  </r>
  <r>
    <n v="1036"/>
    <n v="7"/>
    <x v="69"/>
    <d v="2017-09-15T00:00:00"/>
    <b v="0"/>
    <s v="Approved"/>
    <s v="Trek Bicycles"/>
    <s v="Road"/>
    <s v="low"/>
    <s v="medium"/>
    <n v="980.37"/>
    <n v="234.43"/>
    <d v="2004-09-28T00:00:00"/>
  </r>
  <r>
    <n v="1037"/>
    <n v="81"/>
    <x v="891"/>
    <d v="2017-12-12T00:00:00"/>
    <b v="0"/>
    <s v="Approved"/>
    <s v="Norco Bicycles"/>
    <s v="Standard"/>
    <s v="medium"/>
    <s v="small"/>
    <n v="586.45000000000005"/>
    <n v="521.94000000000005"/>
    <d v="1991-07-10T00:00:00"/>
  </r>
  <r>
    <n v="1038"/>
    <n v="88"/>
    <x v="16"/>
    <d v="2017-08-31T00:00:00"/>
    <b v="1"/>
    <s v="Approved"/>
    <s v="Norco Bicycles"/>
    <s v="Standard"/>
    <s v="medium"/>
    <s v="medium"/>
    <n v="1198.46"/>
    <n v="381.1"/>
    <d v="2000-11-03T00:00:00"/>
  </r>
  <r>
    <n v="1039"/>
    <n v="8"/>
    <x v="892"/>
    <d v="2017-07-01T00:00:00"/>
    <b v="1"/>
    <s v="Approved"/>
    <s v="Solex"/>
    <s v="Road"/>
    <s v="medium"/>
    <s v="small"/>
    <n v="1703.52"/>
    <n v="1516.13"/>
    <d v="2011-04-16T00:00:00"/>
  </r>
  <r>
    <n v="1040"/>
    <n v="38"/>
    <x v="780"/>
    <d v="2017-05-08T00:00:00"/>
    <b v="1"/>
    <s v="Approved"/>
    <s v="Trek Bicycles"/>
    <s v="Standard"/>
    <s v="medium"/>
    <s v="large"/>
    <n v="2091.4699999999998"/>
    <n v="388.92"/>
    <d v="2007-08-04T00:00:00"/>
  </r>
  <r>
    <n v="1041"/>
    <n v="30"/>
    <x v="893"/>
    <d v="2017-12-29T00:00:00"/>
    <b v="0"/>
    <s v="Approved"/>
    <s v="Solex"/>
    <s v="Standard"/>
    <s v="high"/>
    <s v="medium"/>
    <n v="748.17"/>
    <n v="448.9"/>
    <d v="2003-03-18T00:00:00"/>
  </r>
  <r>
    <n v="1042"/>
    <n v="17"/>
    <x v="894"/>
    <d v="2017-06-09T00:00:00"/>
    <b v="0"/>
    <s v="Approved"/>
    <s v="Solex"/>
    <s v="Standard"/>
    <s v="high"/>
    <s v="medium"/>
    <n v="1024.6600000000001"/>
    <n v="614.79999999999995"/>
    <d v="2010-05-05T00:00:00"/>
  </r>
  <r>
    <n v="1043"/>
    <n v="9"/>
    <x v="498"/>
    <d v="2017-10-20T00:00:00"/>
    <b v="0"/>
    <s v="Approved"/>
    <s v="OHM Cycles"/>
    <s v="Road"/>
    <s v="medium"/>
    <s v="medium"/>
    <n v="742.54"/>
    <n v="667.4"/>
    <d v="1991-11-07T00:00:00"/>
  </r>
  <r>
    <n v="1044"/>
    <n v="54"/>
    <x v="59"/>
    <d v="2017-04-01T00:00:00"/>
    <b v="1"/>
    <s v="Approved"/>
    <s v="WeareA2B"/>
    <s v="Standard"/>
    <s v="medium"/>
    <s v="medium"/>
    <n v="1807.45"/>
    <n v="778.69"/>
    <d v="1992-10-02T00:00:00"/>
  </r>
  <r>
    <n v="1045"/>
    <n v="15"/>
    <x v="895"/>
    <d v="2017-11-29T00:00:00"/>
    <b v="0"/>
    <s v="Approved"/>
    <s v="Norco Bicycles"/>
    <s v="Standard"/>
    <s v="low"/>
    <s v="medium"/>
    <n v="958.74"/>
    <n v="748.9"/>
    <d v="1993-10-02T00:00:00"/>
  </r>
  <r>
    <n v="1046"/>
    <n v="67"/>
    <x v="896"/>
    <d v="2017-06-05T00:00:00"/>
    <b v="0"/>
    <s v="Approved"/>
    <s v="Norco Bicycles"/>
    <s v="Road"/>
    <s v="medium"/>
    <s v="medium"/>
    <n v="544.04999999999995"/>
    <n v="376.84"/>
    <d v="2005-10-22T00:00:00"/>
  </r>
  <r>
    <n v="1047"/>
    <n v="39"/>
    <x v="897"/>
    <d v="2017-04-25T00:00:00"/>
    <b v="0"/>
    <s v="Approved"/>
    <s v="Giant Bicycles"/>
    <s v="Standard"/>
    <s v="medium"/>
    <s v="large"/>
    <n v="1812.75"/>
    <n v="582.48"/>
    <d v="2008-03-19T00:00:00"/>
  </r>
  <r>
    <n v="1048"/>
    <n v="19"/>
    <x v="898"/>
    <d v="2017-08-16T00:00:00"/>
    <b v="1"/>
    <s v="Approved"/>
    <s v="OHM Cycles"/>
    <s v="Road"/>
    <s v="high"/>
    <s v="large"/>
    <n v="12.01"/>
    <n v="7.21"/>
    <d v="1999-06-23T00:00:00"/>
  </r>
  <r>
    <n v="1049"/>
    <n v="97"/>
    <x v="899"/>
    <d v="2017-04-07T00:00:00"/>
    <b v="1"/>
    <s v="Approved"/>
    <s v="OHM Cycles"/>
    <s v="Road"/>
    <s v="medium"/>
    <s v="medium"/>
    <n v="742.54"/>
    <n v="667.4"/>
    <d v="1991-11-07T00:00:00"/>
  </r>
  <r>
    <n v="1050"/>
    <n v="6"/>
    <x v="367"/>
    <d v="2017-01-07T00:00:00"/>
    <b v="0"/>
    <s v="Approved"/>
    <s v="OHM Cycles"/>
    <s v="Standard"/>
    <s v="high"/>
    <s v="medium"/>
    <n v="227.88"/>
    <n v="136.72999999999999"/>
    <d v="2003-02-07T00:00:00"/>
  </r>
  <r>
    <n v="1051"/>
    <n v="62"/>
    <x v="900"/>
    <d v="2017-06-26T00:00:00"/>
    <b v="1"/>
    <s v="Approved"/>
    <s v="Solex"/>
    <s v="Standard"/>
    <s v="high"/>
    <s v="medium"/>
    <n v="1024.6600000000001"/>
    <n v="614.79999999999995"/>
    <d v="2016-02-04T00:00:00"/>
  </r>
  <r>
    <n v="1052"/>
    <n v="66"/>
    <x v="357"/>
    <d v="2017-12-18T00:00:00"/>
    <b v="1"/>
    <s v="Approved"/>
    <s v="Giant Bicycles"/>
    <s v="Road"/>
    <s v="low"/>
    <s v="small"/>
    <n v="590.26"/>
    <n v="525.33000000000004"/>
    <d v="2016-12-06T00:00:00"/>
  </r>
  <r>
    <n v="1053"/>
    <n v="35"/>
    <x v="901"/>
    <d v="2017-10-24T00:00:00"/>
    <b v="0"/>
    <s v="Approved"/>
    <s v="Giant Bicycles"/>
    <s v="Standard"/>
    <s v="medium"/>
    <s v="medium"/>
    <n v="1403.5"/>
    <n v="954.82"/>
    <d v="2016-11-14T00:00:00"/>
  </r>
  <r>
    <n v="1054"/>
    <n v="77"/>
    <x v="902"/>
    <d v="2017-12-04T00:00:00"/>
    <b v="1"/>
    <s v="Approved"/>
    <s v="Norco Bicycles"/>
    <s v="Road"/>
    <s v="medium"/>
    <s v="large"/>
    <n v="1240.31"/>
    <n v="795.1"/>
    <d v="1991-07-10T00:00:00"/>
  </r>
  <r>
    <n v="1055"/>
    <n v="40"/>
    <x v="384"/>
    <d v="2017-12-23T00:00:00"/>
    <b v="1"/>
    <s v="Approved"/>
    <s v="Trek Bicycles"/>
    <s v="Road"/>
    <s v="medium"/>
    <s v="large"/>
    <n v="1894.19"/>
    <n v="598.76"/>
    <d v="2003-07-21T00:00:00"/>
  </r>
  <r>
    <n v="1056"/>
    <n v="81"/>
    <x v="903"/>
    <d v="2017-03-25T00:00:00"/>
    <b v="1"/>
    <s v="Approved"/>
    <s v="Solex"/>
    <s v="Standard"/>
    <s v="medium"/>
    <s v="medium"/>
    <n v="1151.96"/>
    <n v="649.49"/>
    <d v="2006-10-01T00:00:00"/>
  </r>
  <r>
    <n v="1057"/>
    <n v="68"/>
    <x v="88"/>
    <d v="2017-01-25T00:00:00"/>
    <b v="0"/>
    <s v="Approved"/>
    <s v="OHM Cycles"/>
    <s v="Standard"/>
    <s v="medium"/>
    <s v="medium"/>
    <n v="1636.9"/>
    <n v="44.71"/>
    <d v="1995-10-24T00:00:00"/>
  </r>
  <r>
    <n v="1058"/>
    <n v="96"/>
    <x v="904"/>
    <d v="2017-07-06T00:00:00"/>
    <b v="1"/>
    <s v="Approved"/>
    <s v="WeareA2B"/>
    <s v="Road"/>
    <s v="low"/>
    <s v="small"/>
    <n v="1172.78"/>
    <n v="1043.77"/>
    <d v="2002-10-10T00:00:00"/>
  </r>
  <r>
    <n v="1059"/>
    <n v="81"/>
    <x v="905"/>
    <d v="2017-08-16T00:00:00"/>
    <b v="0"/>
    <s v="Approved"/>
    <s v="Solex"/>
    <s v="Standard"/>
    <s v="medium"/>
    <s v="medium"/>
    <n v="1151.96"/>
    <n v="649.49"/>
    <d v="1999-12-04T00:00:00"/>
  </r>
  <r>
    <n v="1060"/>
    <n v="34"/>
    <x v="906"/>
    <d v="2017-06-07T00:00:00"/>
    <b v="0"/>
    <s v="Approved"/>
    <s v="Norco Bicycles"/>
    <s v="Road"/>
    <s v="high"/>
    <s v="large"/>
    <n v="774.53"/>
    <n v="464.72"/>
    <d v="2003-03-18T00:00:00"/>
  </r>
  <r>
    <n v="1062"/>
    <n v="99"/>
    <x v="907"/>
    <d v="2017-05-13T00:00:00"/>
    <b v="1"/>
    <s v="Approved"/>
    <s v="Trek Bicycles"/>
    <s v="Road"/>
    <s v="low"/>
    <s v="small"/>
    <n v="1720.7"/>
    <n v="1531.42"/>
    <d v="1997-02-09T00:00:00"/>
  </r>
  <r>
    <n v="1063"/>
    <n v="58"/>
    <x v="323"/>
    <d v="2017-07-08T00:00:00"/>
    <b v="1"/>
    <s v="Approved"/>
    <s v="OHM Cycles"/>
    <s v="Standard"/>
    <s v="medium"/>
    <s v="medium"/>
    <n v="912.52"/>
    <n v="141.4"/>
    <d v="2015-10-18T00:00:00"/>
  </r>
  <r>
    <n v="1064"/>
    <n v="38"/>
    <x v="908"/>
    <d v="2017-10-04T00:00:00"/>
    <b v="1"/>
    <s v="Approved"/>
    <s v="Solex"/>
    <s v="Standard"/>
    <s v="medium"/>
    <s v="medium"/>
    <n v="1577.53"/>
    <n v="826.51"/>
    <d v="2011-03-16T00:00:00"/>
  </r>
  <r>
    <n v="1065"/>
    <n v="0"/>
    <x v="29"/>
    <d v="2017-09-01T00:00:00"/>
    <b v="1"/>
    <s v="Approved"/>
    <s v="OHM Cycles"/>
    <s v="Standard"/>
    <s v="high"/>
    <s v="medium"/>
    <n v="227.88"/>
    <n v="136.72999999999999"/>
    <d v="2003-02-07T00:00:00"/>
  </r>
  <r>
    <n v="1066"/>
    <n v="59"/>
    <x v="325"/>
    <d v="2017-07-27T00:00:00"/>
    <b v="1"/>
    <s v="Approved"/>
    <s v="Solex"/>
    <s v="Standard"/>
    <s v="medium"/>
    <s v="large"/>
    <n v="1061.56"/>
    <n v="733.58"/>
    <d v="1993-07-20T00:00:00"/>
  </r>
  <r>
    <n v="1067"/>
    <n v="19"/>
    <x v="909"/>
    <d v="2017-11-07T00:00:00"/>
    <b v="0"/>
    <s v="Approved"/>
    <s v="Trek Bicycles"/>
    <s v="Mountain"/>
    <s v="low"/>
    <s v="medium"/>
    <n v="574.64"/>
    <n v="459.71"/>
    <d v="2011-08-29T00:00:00"/>
  </r>
  <r>
    <n v="1068"/>
    <n v="96"/>
    <x v="910"/>
    <d v="2017-12-11T00:00:00"/>
    <b v="1"/>
    <s v="Approved"/>
    <s v="WeareA2B"/>
    <s v="Road"/>
    <s v="low"/>
    <s v="small"/>
    <n v="1172.78"/>
    <n v="1043.77"/>
    <d v="2004-01-16T00:00:00"/>
  </r>
  <r>
    <n v="1069"/>
    <n v="35"/>
    <x v="268"/>
    <d v="2017-08-31T00:00:00"/>
    <b v="1"/>
    <s v="Approved"/>
    <s v="Trek Bicycles"/>
    <s v="Standard"/>
    <s v="low"/>
    <s v="medium"/>
    <n v="1057.51"/>
    <n v="154.4"/>
    <d v="2011-03-16T00:00:00"/>
  </r>
  <r>
    <n v="1070"/>
    <n v="10"/>
    <x v="911"/>
    <d v="2017-07-12T00:00:00"/>
    <b v="1"/>
    <s v="Approved"/>
    <s v="WeareA2B"/>
    <s v="Touring"/>
    <s v="medium"/>
    <s v="medium"/>
    <n v="1466.68"/>
    <n v="363.25"/>
    <d v="2007-08-04T00:00:00"/>
  </r>
  <r>
    <n v="1071"/>
    <n v="12"/>
    <x v="912"/>
    <d v="2017-08-24T00:00:00"/>
    <b v="0"/>
    <s v="Approved"/>
    <s v="WeareA2B"/>
    <s v="Standard"/>
    <s v="medium"/>
    <s v="medium"/>
    <n v="1231.1500000000001"/>
    <n v="161.6"/>
    <d v="2004-08-17T00:00:00"/>
  </r>
  <r>
    <n v="1073"/>
    <n v="80"/>
    <x v="913"/>
    <d v="2017-04-05T00:00:00"/>
    <b v="1"/>
    <s v="Approved"/>
    <s v="OHM Cycles"/>
    <s v="Touring"/>
    <s v="low"/>
    <s v="medium"/>
    <n v="1073.07"/>
    <n v="933.84"/>
    <d v="2015-08-10T00:00:00"/>
  </r>
  <r>
    <n v="1074"/>
    <n v="33"/>
    <x v="914"/>
    <d v="2017-04-05T00:00:00"/>
    <b v="0"/>
    <s v="Approved"/>
    <s v="Giant Bicycles"/>
    <s v="Standard"/>
    <s v="medium"/>
    <s v="small"/>
    <n v="1311.44"/>
    <n v="1167.18"/>
    <d v="1997-05-10T00:00:00"/>
  </r>
  <r>
    <n v="1075"/>
    <n v="11"/>
    <x v="915"/>
    <d v="2017-09-04T00:00:00"/>
    <b v="0"/>
    <s v="Approved"/>
    <s v="Trek Bicycles"/>
    <s v="Standard"/>
    <s v="medium"/>
    <s v="small"/>
    <n v="1775.81"/>
    <n v="1580.47"/>
    <d v="2010-05-05T00:00:00"/>
  </r>
  <r>
    <n v="1076"/>
    <n v="91"/>
    <x v="916"/>
    <d v="2017-03-04T00:00:00"/>
    <b v="0"/>
    <s v="Approved"/>
    <s v="Solex"/>
    <s v="Standard"/>
    <s v="medium"/>
    <s v="medium"/>
    <n v="100.35"/>
    <n v="75.260000000000005"/>
    <d v="2004-01-16T00:00:00"/>
  </r>
  <r>
    <n v="1077"/>
    <n v="74"/>
    <x v="917"/>
    <d v="2017-06-10T00:00:00"/>
    <b v="0"/>
    <s v="Approved"/>
    <s v="WeareA2B"/>
    <s v="Standard"/>
    <s v="medium"/>
    <s v="medium"/>
    <n v="1762.96"/>
    <n v="950.52"/>
    <d v="2001-11-25T00:00:00"/>
  </r>
  <r>
    <n v="1078"/>
    <n v="80"/>
    <x v="918"/>
    <d v="2017-05-11T00:00:00"/>
    <b v="0"/>
    <s v="Approved"/>
    <s v="OHM Cycles"/>
    <s v="Touring"/>
    <s v="low"/>
    <s v="medium"/>
    <n v="1073.07"/>
    <n v="933.84"/>
    <d v="1998-12-16T00:00:00"/>
  </r>
  <r>
    <n v="1079"/>
    <n v="0"/>
    <x v="919"/>
    <d v="2017-04-28T00:00:00"/>
    <b v="1"/>
    <s v="Approved"/>
    <s v="Giant Bicycles"/>
    <s v="Standard"/>
    <s v="medium"/>
    <s v="large"/>
    <n v="569.55999999999995"/>
    <n v="528.42999999999995"/>
    <d v="2003-09-10T00:00:00"/>
  </r>
  <r>
    <n v="1080"/>
    <n v="84"/>
    <x v="125"/>
    <d v="2017-09-19T00:00:00"/>
    <b v="0"/>
    <s v="Approved"/>
    <s v="Trek Bicycles"/>
    <s v="Road"/>
    <s v="medium"/>
    <s v="medium"/>
    <n v="290.62"/>
    <n v="215.14"/>
    <d v="2004-12-18T00:00:00"/>
  </r>
  <r>
    <n v="1081"/>
    <n v="41"/>
    <x v="920"/>
    <d v="2017-03-22T00:00:00"/>
    <b v="0"/>
    <s v="Approved"/>
    <s v="Solex"/>
    <s v="Road"/>
    <s v="medium"/>
    <s v="medium"/>
    <n v="416.98"/>
    <n v="312.74"/>
    <d v="1997-05-10T00:00:00"/>
  </r>
  <r>
    <n v="1082"/>
    <n v="72"/>
    <x v="921"/>
    <d v="2017-09-12T00:00:00"/>
    <b v="0"/>
    <s v="Approved"/>
    <s v="Norco Bicycles"/>
    <s v="Standard"/>
    <s v="medium"/>
    <s v="medium"/>
    <n v="360.4"/>
    <n v="270.3"/>
    <d v="2004-07-25T00:00:00"/>
  </r>
  <r>
    <n v="1083"/>
    <n v="4"/>
    <x v="922"/>
    <d v="2017-04-11T00:00:00"/>
    <b v="1"/>
    <s v="Approved"/>
    <s v="Solex"/>
    <s v="Standard"/>
    <s v="medium"/>
    <s v="medium"/>
    <n v="1483.2"/>
    <n v="99.59"/>
    <d v="1998-12-17T00:00:00"/>
  </r>
  <r>
    <n v="1084"/>
    <n v="96"/>
    <x v="260"/>
    <d v="2017-01-08T00:00:00"/>
    <b v="0"/>
    <s v="Approved"/>
    <s v="WeareA2B"/>
    <s v="Road"/>
    <s v="low"/>
    <s v="small"/>
    <n v="1172.78"/>
    <n v="1043.77"/>
    <d v="2002-10-10T00:00:00"/>
  </r>
  <r>
    <n v="1085"/>
    <n v="43"/>
    <x v="923"/>
    <d v="2017-12-12T00:00:00"/>
    <b v="0"/>
    <s v="Approved"/>
    <s v="Norco Bicycles"/>
    <s v="Standard"/>
    <s v="medium"/>
    <s v="medium"/>
    <n v="1555.58"/>
    <n v="818.01"/>
    <d v="2013-09-16T00:00:00"/>
  </r>
  <r>
    <n v="1086"/>
    <n v="9"/>
    <x v="924"/>
    <d v="2017-10-11T00:00:00"/>
    <b v="1"/>
    <s v="Approved"/>
    <s v="OHM Cycles"/>
    <s v="Road"/>
    <s v="medium"/>
    <s v="medium"/>
    <n v="742.54"/>
    <n v="667.4"/>
    <d v="1991-11-07T00:00:00"/>
  </r>
  <r>
    <n v="1087"/>
    <n v="7"/>
    <x v="113"/>
    <d v="2017-10-21T00:00:00"/>
    <b v="1"/>
    <s v="Approved"/>
    <s v="Trek Bicycles"/>
    <s v="Road"/>
    <s v="low"/>
    <s v="medium"/>
    <n v="980.37"/>
    <n v="234.43"/>
    <d v="2005-12-07T00:00:00"/>
  </r>
  <r>
    <n v="1088"/>
    <n v="68"/>
    <x v="925"/>
    <d v="2017-07-21T00:00:00"/>
    <b v="1"/>
    <s v="Approved"/>
    <s v="OHM Cycles"/>
    <s v="Standard"/>
    <s v="medium"/>
    <s v="medium"/>
    <n v="1636.9"/>
    <n v="44.71"/>
    <d v="2010-08-20T00:00:00"/>
  </r>
  <r>
    <n v="1089"/>
    <n v="3"/>
    <x v="872"/>
    <d v="2017-06-30T00:00:00"/>
    <b v="0"/>
    <s v="Approved"/>
    <s v="Trek Bicycles"/>
    <s v="Standard"/>
    <s v="medium"/>
    <s v="large"/>
    <n v="2091.4699999999998"/>
    <n v="388.92"/>
    <d v="2011-08-29T00:00:00"/>
  </r>
  <r>
    <n v="1090"/>
    <n v="44"/>
    <x v="926"/>
    <d v="2017-08-26T00:00:00"/>
    <b v="1"/>
    <s v="Approved"/>
    <s v="WeareA2B"/>
    <s v="Standard"/>
    <s v="medium"/>
    <s v="medium"/>
    <n v="1769.64"/>
    <n v="108.76"/>
    <d v="2011-05-09T00:00:00"/>
  </r>
  <r>
    <n v="1091"/>
    <n v="14"/>
    <x v="875"/>
    <d v="2017-02-10T00:00:00"/>
    <b v="0"/>
    <s v="Approved"/>
    <s v="Trek Bicycles"/>
    <s v="Standard"/>
    <s v="medium"/>
    <s v="small"/>
    <n v="1386.84"/>
    <n v="1234.29"/>
    <d v="2013-03-12T00:00:00"/>
  </r>
  <r>
    <n v="1092"/>
    <n v="92"/>
    <x v="927"/>
    <d v="2017-12-21T00:00:00"/>
    <b v="0"/>
    <s v="Approved"/>
    <s v="WeareA2B"/>
    <s v="Standard"/>
    <s v="medium"/>
    <s v="small"/>
    <n v="1415.01"/>
    <n v="1259.3599999999999"/>
    <d v="2003-01-05T00:00:00"/>
  </r>
  <r>
    <n v="1093"/>
    <n v="71"/>
    <x v="294"/>
    <d v="2017-01-28T00:00:00"/>
    <b v="0"/>
    <s v="Approved"/>
    <s v="Solex"/>
    <s v="Standard"/>
    <s v="high"/>
    <s v="large"/>
    <n v="1842.92"/>
    <n v="1105.75"/>
    <d v="2003-09-09T00:00:00"/>
  </r>
  <r>
    <n v="1094"/>
    <n v="31"/>
    <x v="928"/>
    <d v="2017-08-08T00:00:00"/>
    <b v="0"/>
    <s v="Approved"/>
    <s v="Giant Bicycles"/>
    <s v="Standard"/>
    <s v="medium"/>
    <s v="medium"/>
    <n v="230.91"/>
    <n v="173.18"/>
    <d v="1995-12-19T00:00:00"/>
  </r>
  <r>
    <n v="1095"/>
    <n v="27"/>
    <x v="929"/>
    <d v="2017-04-10T00:00:00"/>
    <b v="1"/>
    <s v="Approved"/>
    <s v="Trek Bicycles"/>
    <s v="Standard"/>
    <s v="low"/>
    <s v="medium"/>
    <n v="1057.51"/>
    <n v="154.4"/>
    <d v="1994-07-12T00:00:00"/>
  </r>
  <r>
    <n v="1096"/>
    <n v="34"/>
    <x v="930"/>
    <d v="2017-01-30T00:00:00"/>
    <b v="1"/>
    <s v="Approved"/>
    <s v="Norco Bicycles"/>
    <s v="Road"/>
    <s v="high"/>
    <s v="large"/>
    <n v="774.53"/>
    <n v="464.72"/>
    <d v="2003-03-18T00:00:00"/>
  </r>
  <r>
    <n v="1097"/>
    <n v="27"/>
    <x v="931"/>
    <d v="2017-08-01T00:00:00"/>
    <b v="0"/>
    <s v="Approved"/>
    <s v="Trek Bicycles"/>
    <s v="Standard"/>
    <s v="medium"/>
    <s v="medium"/>
    <n v="499.53"/>
    <n v="388.72"/>
    <d v="1992-10-11T00:00:00"/>
  </r>
  <r>
    <n v="1098"/>
    <n v="50"/>
    <x v="932"/>
    <d v="2017-07-27T00:00:00"/>
    <b v="0"/>
    <s v="Approved"/>
    <s v="Giant Bicycles"/>
    <s v="Standard"/>
    <s v="medium"/>
    <s v="medium"/>
    <n v="642.70000000000005"/>
    <n v="211.37"/>
    <d v="1994-07-12T00:00:00"/>
  </r>
  <r>
    <n v="1099"/>
    <n v="85"/>
    <x v="933"/>
    <d v="2017-03-15T00:00:00"/>
    <b v="0"/>
    <s v="Approved"/>
    <s v="WeareA2B"/>
    <s v="Standard"/>
    <s v="medium"/>
    <s v="medium"/>
    <n v="752.64"/>
    <n v="205.36"/>
    <d v="1999-07-26T00:00:00"/>
  </r>
  <r>
    <n v="1100"/>
    <n v="19"/>
    <x v="934"/>
    <d v="2017-03-20T00:00:00"/>
    <b v="1"/>
    <s v="Approved"/>
    <s v="OHM Cycles"/>
    <s v="Road"/>
    <s v="high"/>
    <s v="large"/>
    <n v="12.01"/>
    <n v="7.21"/>
    <d v="2009-03-08T00:00:00"/>
  </r>
  <r>
    <n v="1101"/>
    <n v="17"/>
    <x v="935"/>
    <d v="2017-05-01T00:00:00"/>
    <b v="0"/>
    <s v="Approved"/>
    <s v="WeareA2B"/>
    <s v="Touring"/>
    <s v="medium"/>
    <s v="large"/>
    <n v="1362.99"/>
    <n v="57.74"/>
    <d v="1993-04-20T00:00:00"/>
  </r>
  <r>
    <n v="1102"/>
    <n v="83"/>
    <x v="936"/>
    <d v="2017-04-24T00:00:00"/>
    <b v="1"/>
    <s v="Approved"/>
    <s v="Solex"/>
    <s v="Touring"/>
    <s v="medium"/>
    <s v="large"/>
    <n v="2083.94"/>
    <n v="675.03"/>
    <d v="1997-08-25T00:00:00"/>
  </r>
  <r>
    <n v="1103"/>
    <n v="1"/>
    <x v="937"/>
    <d v="2017-10-24T00:00:00"/>
    <b v="1"/>
    <s v="Approved"/>
    <s v="Giant Bicycles"/>
    <s v="Standard"/>
    <s v="medium"/>
    <s v="medium"/>
    <n v="1403.5"/>
    <n v="954.82"/>
    <d v="2016-11-14T00:00:00"/>
  </r>
  <r>
    <n v="1104"/>
    <n v="82"/>
    <x v="853"/>
    <d v="2017-05-23T00:00:00"/>
    <b v="0"/>
    <s v="Approved"/>
    <s v="Norco Bicycles"/>
    <s v="Standard"/>
    <s v="high"/>
    <s v="medium"/>
    <n v="1148.6400000000001"/>
    <n v="689.18"/>
    <d v="2015-08-02T00:00:00"/>
  </r>
  <r>
    <n v="1105"/>
    <n v="0"/>
    <x v="938"/>
    <d v="2017-02-05T00:00:00"/>
    <b v="1"/>
    <s v="Approved"/>
    <s v="OHM Cycles"/>
    <s v="Road"/>
    <s v="high"/>
    <s v="large"/>
    <n v="12.01"/>
    <n v="7.21"/>
    <d v="2009-03-08T00:00:00"/>
  </r>
  <r>
    <n v="1106"/>
    <n v="53"/>
    <x v="939"/>
    <d v="2017-06-20T00:00:00"/>
    <b v="1"/>
    <s v="Approved"/>
    <s v="Giant Bicycles"/>
    <s v="Standard"/>
    <s v="high"/>
    <s v="medium"/>
    <n v="1274.93"/>
    <n v="764.96"/>
    <d v="2007-08-04T00:00:00"/>
  </r>
  <r>
    <n v="1107"/>
    <n v="15"/>
    <x v="892"/>
    <d v="2017-08-22T00:00:00"/>
    <b v="0"/>
    <s v="Approved"/>
    <s v="Norco Bicycles"/>
    <s v="Standard"/>
    <s v="low"/>
    <s v="medium"/>
    <n v="958.74"/>
    <n v="748.9"/>
    <d v="2005-12-07T00:00:00"/>
  </r>
  <r>
    <n v="1108"/>
    <n v="58"/>
    <x v="940"/>
    <d v="2017-07-28T00:00:00"/>
    <b v="0"/>
    <s v="Approved"/>
    <s v="OHM Cycles"/>
    <s v="Standard"/>
    <s v="medium"/>
    <s v="medium"/>
    <n v="912.52"/>
    <n v="141.4"/>
    <d v="1998-12-17T00:00:00"/>
  </r>
  <r>
    <n v="1109"/>
    <n v="21"/>
    <x v="758"/>
    <d v="2017-02-22T00:00:00"/>
    <b v="0"/>
    <s v="Approved"/>
    <s v="Solex"/>
    <s v="Standard"/>
    <s v="medium"/>
    <s v="large"/>
    <n v="1071.23"/>
    <n v="380.74"/>
    <d v="2011-05-07T00:00:00"/>
  </r>
  <r>
    <n v="1110"/>
    <n v="80"/>
    <x v="941"/>
    <d v="2017-05-11T00:00:00"/>
    <b v="1"/>
    <s v="Approved"/>
    <s v="OHM Cycles"/>
    <s v="Touring"/>
    <s v="low"/>
    <s v="medium"/>
    <n v="1073.07"/>
    <n v="933.84"/>
    <d v="2013-09-16T00:00:00"/>
  </r>
  <r>
    <n v="1111"/>
    <n v="45"/>
    <x v="942"/>
    <d v="2017-07-16T00:00:00"/>
    <b v="1"/>
    <s v="Approved"/>
    <s v="Solex"/>
    <s v="Standard"/>
    <s v="medium"/>
    <s v="medium"/>
    <n v="441.49"/>
    <n v="84.99"/>
    <d v="1993-04-12T00:00:00"/>
  </r>
  <r>
    <n v="1112"/>
    <n v="74"/>
    <x v="943"/>
    <d v="2017-09-04T00:00:00"/>
    <b v="0"/>
    <s v="Approved"/>
    <s v="WeareA2B"/>
    <s v="Standard"/>
    <s v="medium"/>
    <s v="medium"/>
    <n v="1762.96"/>
    <n v="950.52"/>
    <d v="2014-07-28T00:00:00"/>
  </r>
  <r>
    <n v="1113"/>
    <n v="85"/>
    <x v="944"/>
    <d v="2017-12-19T00:00:00"/>
    <b v="1"/>
    <s v="Approved"/>
    <s v="WeareA2B"/>
    <s v="Standard"/>
    <s v="medium"/>
    <s v="medium"/>
    <n v="752.64"/>
    <n v="205.36"/>
    <d v="1997-08-25T00:00:00"/>
  </r>
  <r>
    <n v="1114"/>
    <n v="60"/>
    <x v="945"/>
    <d v="2017-02-25T00:00:00"/>
    <b v="0"/>
    <s v="Approved"/>
    <s v="Giant Bicycles"/>
    <s v="Standard"/>
    <s v="high"/>
    <s v="small"/>
    <n v="1977.36"/>
    <n v="1759.85"/>
    <d v="2011-08-24T00:00:00"/>
  </r>
  <r>
    <n v="1115"/>
    <n v="23"/>
    <x v="898"/>
    <d v="2017-03-27T00:00:00"/>
    <b v="0"/>
    <s v="Approved"/>
    <s v="Norco Bicycles"/>
    <s v="Mountain"/>
    <s v="low"/>
    <s v="small"/>
    <n v="688.63"/>
    <n v="612.88"/>
    <d v="1993-10-02T00:00:00"/>
  </r>
  <r>
    <n v="1116"/>
    <n v="89"/>
    <x v="946"/>
    <d v="2017-08-28T00:00:00"/>
    <b v="0"/>
    <s v="Approved"/>
    <s v="WeareA2B"/>
    <s v="Touring"/>
    <s v="medium"/>
    <s v="large"/>
    <n v="1362.99"/>
    <n v="57.74"/>
    <d v="2016-03-29T00:00:00"/>
  </r>
  <r>
    <n v="1117"/>
    <n v="14"/>
    <x v="947"/>
    <d v="2017-12-01T00:00:00"/>
    <b v="0"/>
    <s v="Approved"/>
    <s v="Trek Bicycles"/>
    <s v="Standard"/>
    <s v="medium"/>
    <s v="small"/>
    <n v="1386.84"/>
    <n v="1234.29"/>
    <d v="2003-08-05T00:00:00"/>
  </r>
  <r>
    <n v="1118"/>
    <n v="7"/>
    <x v="948"/>
    <d v="2017-05-15T00:00:00"/>
    <b v="0"/>
    <s v="Approved"/>
    <s v="Trek Bicycles"/>
    <s v="Road"/>
    <s v="low"/>
    <s v="medium"/>
    <n v="980.37"/>
    <n v="234.43"/>
    <d v="2007-08-04T00:00:00"/>
  </r>
  <r>
    <n v="1119"/>
    <n v="5"/>
    <x v="949"/>
    <d v="2017-04-11T00:00:00"/>
    <b v="0"/>
    <s v="Approved"/>
    <s v="Trek Bicycles"/>
    <s v="Mountain"/>
    <s v="low"/>
    <s v="medium"/>
    <n v="574.64"/>
    <n v="459.71"/>
    <d v="1998-12-16T00:00:00"/>
  </r>
  <r>
    <n v="1120"/>
    <n v="37"/>
    <x v="950"/>
    <d v="2017-05-23T00:00:00"/>
    <b v="0"/>
    <s v="Approved"/>
    <s v="OHM Cycles"/>
    <s v="Standard"/>
    <s v="low"/>
    <s v="medium"/>
    <n v="1793.43"/>
    <n v="248.82"/>
    <d v="1999-07-20T00:00:00"/>
  </r>
  <r>
    <n v="1121"/>
    <n v="27"/>
    <x v="951"/>
    <d v="2017-03-04T00:00:00"/>
    <b v="1"/>
    <s v="Approved"/>
    <s v="Trek Bicycles"/>
    <s v="Standard"/>
    <s v="low"/>
    <s v="medium"/>
    <n v="1057.51"/>
    <n v="154.4"/>
    <d v="1994-07-12T00:00:00"/>
  </r>
  <r>
    <n v="1122"/>
    <n v="0"/>
    <x v="700"/>
    <d v="2017-06-11T00:00:00"/>
    <b v="0"/>
    <s v="Approved"/>
    <s v="Solex"/>
    <s v="Standard"/>
    <s v="medium"/>
    <s v="medium"/>
    <n v="71.489999999999995"/>
    <n v="53.62"/>
    <d v="2014-03-03T00:00:00"/>
  </r>
  <r>
    <n v="1123"/>
    <n v="25"/>
    <x v="952"/>
    <d v="2017-02-01T00:00:00"/>
    <b v="0"/>
    <s v="Approved"/>
    <s v="Giant Bicycles"/>
    <s v="Road"/>
    <s v="medium"/>
    <s v="medium"/>
    <n v="1538.99"/>
    <n v="829.65"/>
    <d v="2016-02-04T00:00:00"/>
  </r>
  <r>
    <n v="1124"/>
    <n v="36"/>
    <x v="953"/>
    <d v="2017-08-09T00:00:00"/>
    <b v="1"/>
    <s v="Approved"/>
    <s v="Solex"/>
    <s v="Standard"/>
    <s v="low"/>
    <s v="medium"/>
    <n v="1289.8499999999999"/>
    <n v="74.510000000000005"/>
    <d v="2007-12-11T00:00:00"/>
  </r>
  <r>
    <n v="1125"/>
    <n v="41"/>
    <x v="954"/>
    <d v="2017-04-07T00:00:00"/>
    <b v="1"/>
    <s v="Approved"/>
    <s v="Solex"/>
    <s v="Road"/>
    <s v="medium"/>
    <s v="medium"/>
    <n v="416.98"/>
    <n v="312.74"/>
    <d v="1999-06-23T00:00:00"/>
  </r>
  <r>
    <n v="1126"/>
    <n v="0"/>
    <x v="955"/>
    <d v="2017-12-25T00:00:00"/>
    <b v="0"/>
    <s v="Approved"/>
    <s v="Solex"/>
    <s v="Road"/>
    <s v="medium"/>
    <s v="medium"/>
    <n v="416.98"/>
    <n v="312.74"/>
    <d v="2012-06-04T00:00:00"/>
  </r>
  <r>
    <n v="1127"/>
    <n v="26"/>
    <x v="956"/>
    <d v="2017-08-15T00:00:00"/>
    <b v="1"/>
    <s v="Approved"/>
    <s v="WeareA2B"/>
    <s v="Standard"/>
    <s v="medium"/>
    <s v="medium"/>
    <n v="1992.93"/>
    <n v="762.63"/>
    <d v="1993-05-26T00:00:00"/>
  </r>
  <r>
    <n v="1128"/>
    <n v="44"/>
    <x v="957"/>
    <d v="2017-02-21T00:00:00"/>
    <b v="0"/>
    <s v="Approved"/>
    <s v="WeareA2B"/>
    <s v="Standard"/>
    <s v="medium"/>
    <s v="medium"/>
    <n v="1769.64"/>
    <n v="108.76"/>
    <d v="2011-05-09T00:00:00"/>
  </r>
  <r>
    <n v="1129"/>
    <n v="0"/>
    <x v="958"/>
    <d v="2017-09-27T00:00:00"/>
    <b v="1"/>
    <s v="Approved"/>
    <s v="Norco Bicycles"/>
    <s v="Road"/>
    <s v="medium"/>
    <s v="medium"/>
    <n v="543.39"/>
    <n v="407.54"/>
    <d v="1994-07-12T00:00:00"/>
  </r>
  <r>
    <n v="1130"/>
    <n v="0"/>
    <x v="959"/>
    <d v="2017-10-23T00:00:00"/>
    <b v="0"/>
    <s v="Approved"/>
    <s v="OHM Cycles"/>
    <s v="Standard"/>
    <s v="medium"/>
    <s v="medium"/>
    <n v="183.86"/>
    <n v="137.9"/>
    <d v="1997-10-04T00:00:00"/>
  </r>
  <r>
    <n v="1132"/>
    <n v="15"/>
    <x v="960"/>
    <d v="2017-04-27T00:00:00"/>
    <b v="0"/>
    <s v="Approved"/>
    <s v="Norco Bicycles"/>
    <s v="Standard"/>
    <s v="low"/>
    <s v="medium"/>
    <n v="958.74"/>
    <n v="748.9"/>
    <d v="2005-12-07T00:00:00"/>
  </r>
  <r>
    <n v="1133"/>
    <n v="77"/>
    <x v="961"/>
    <d v="2017-01-14T00:00:00"/>
    <b v="1"/>
    <s v="Approved"/>
    <s v="Norco Bicycles"/>
    <s v="Road"/>
    <s v="medium"/>
    <s v="large"/>
    <n v="1240.31"/>
    <n v="795.1"/>
    <d v="1997-01-25T00:00:00"/>
  </r>
  <r>
    <n v="1134"/>
    <n v="59"/>
    <x v="3"/>
    <d v="2017-02-27T00:00:00"/>
    <b v="1"/>
    <s v="Approved"/>
    <s v="Solex"/>
    <s v="Standard"/>
    <s v="medium"/>
    <s v="large"/>
    <n v="1061.56"/>
    <n v="733.58"/>
    <d v="1993-07-20T00:00:00"/>
  </r>
  <r>
    <n v="1135"/>
    <n v="10"/>
    <x v="962"/>
    <d v="2017-08-20T00:00:00"/>
    <b v="0"/>
    <s v="Approved"/>
    <s v="WeareA2B"/>
    <s v="Touring"/>
    <s v="medium"/>
    <s v="medium"/>
    <n v="1466.68"/>
    <n v="363.25"/>
    <d v="1994-08-10T00:00:00"/>
  </r>
  <r>
    <n v="1136"/>
    <n v="66"/>
    <x v="963"/>
    <d v="2017-12-22T00:00:00"/>
    <b v="0"/>
    <s v="Approved"/>
    <s v="Giant Bicycles"/>
    <s v="Road"/>
    <s v="low"/>
    <s v="small"/>
    <n v="590.26"/>
    <n v="525.33000000000004"/>
    <d v="1995-10-24T00:00:00"/>
  </r>
  <r>
    <n v="1137"/>
    <n v="12"/>
    <x v="964"/>
    <d v="2017-04-11T00:00:00"/>
    <b v="1"/>
    <s v="Approved"/>
    <s v="WeareA2B"/>
    <s v="Standard"/>
    <s v="medium"/>
    <s v="medium"/>
    <n v="1231.1500000000001"/>
    <n v="161.6"/>
    <d v="2004-08-17T00:00:00"/>
  </r>
  <r>
    <n v="1138"/>
    <n v="88"/>
    <x v="965"/>
    <d v="2017-08-18T00:00:00"/>
    <b v="1"/>
    <s v="Approved"/>
    <s v="Norco Bicycles"/>
    <s v="Standard"/>
    <s v="medium"/>
    <s v="medium"/>
    <n v="1198.46"/>
    <n v="381.1"/>
    <d v="2005-05-10T00:00:00"/>
  </r>
  <r>
    <n v="1139"/>
    <n v="61"/>
    <x v="966"/>
    <d v="2017-04-18T00:00:00"/>
    <b v="0"/>
    <s v="Approved"/>
    <s v="Norco Bicycles"/>
    <s v="Standard"/>
    <s v="medium"/>
    <s v="small"/>
    <n v="586.45000000000005"/>
    <n v="521.94000000000005"/>
    <d v="2013-09-16T00:00:00"/>
  </r>
  <r>
    <n v="1140"/>
    <n v="48"/>
    <x v="211"/>
    <d v="2017-08-28T00:00:00"/>
    <b v="1"/>
    <s v="Approved"/>
    <s v="WeareA2B"/>
    <s v="Standard"/>
    <s v="medium"/>
    <s v="medium"/>
    <n v="1762.96"/>
    <n v="950.52"/>
    <d v="2001-11-25T00:00:00"/>
  </r>
  <r>
    <n v="1141"/>
    <n v="45"/>
    <x v="967"/>
    <d v="2017-08-04T00:00:00"/>
    <b v="1"/>
    <s v="Approved"/>
    <s v="Trek Bicycles"/>
    <s v="Road"/>
    <s v="low"/>
    <s v="medium"/>
    <n v="980.37"/>
    <n v="234.43"/>
    <d v="2011-04-16T00:00:00"/>
  </r>
  <r>
    <n v="1142"/>
    <n v="100"/>
    <x v="968"/>
    <d v="2017-09-19T00:00:00"/>
    <b v="0"/>
    <s v="Approved"/>
    <s v="Norco Bicycles"/>
    <s v="Road"/>
    <s v="medium"/>
    <s v="medium"/>
    <n v="1036.5899999999999"/>
    <n v="206.35"/>
    <d v="1991-05-06T00:00:00"/>
  </r>
  <r>
    <n v="1143"/>
    <n v="0"/>
    <x v="969"/>
    <d v="2017-05-02T00:00:00"/>
    <b v="0"/>
    <s v="Approved"/>
    <s v="OHM Cycles"/>
    <s v="Road"/>
    <s v="high"/>
    <s v="large"/>
    <n v="12.01"/>
    <n v="7.21"/>
    <d v="2009-03-08T00:00:00"/>
  </r>
  <r>
    <n v="1144"/>
    <n v="4"/>
    <x v="970"/>
    <d v="2017-09-21T00:00:00"/>
    <b v="1"/>
    <s v="Approved"/>
    <s v="Giant Bicycles"/>
    <s v="Standard"/>
    <s v="high"/>
    <s v="medium"/>
    <n v="1129.1300000000001"/>
    <n v="677.48"/>
    <d v="2011-08-29T00:00:00"/>
  </r>
  <r>
    <n v="1145"/>
    <n v="25"/>
    <x v="971"/>
    <d v="2017-10-18T00:00:00"/>
    <b v="1"/>
    <s v="Approved"/>
    <s v="Giant Bicycles"/>
    <s v="Road"/>
    <s v="medium"/>
    <s v="medium"/>
    <n v="1538.99"/>
    <n v="829.65"/>
    <d v="2011-01-10T00:00:00"/>
  </r>
  <r>
    <n v="1146"/>
    <n v="37"/>
    <x v="708"/>
    <d v="2017-08-04T00:00:00"/>
    <b v="1"/>
    <s v="Approved"/>
    <s v="OHM Cycles"/>
    <s v="Standard"/>
    <s v="low"/>
    <s v="medium"/>
    <n v="1793.43"/>
    <n v="248.82"/>
    <d v="1998-12-17T00:00:00"/>
  </r>
  <r>
    <n v="1147"/>
    <n v="34"/>
    <x v="972"/>
    <d v="2017-03-28T00:00:00"/>
    <b v="1"/>
    <s v="Approved"/>
    <s v="WeareA2B"/>
    <s v="Standard"/>
    <s v="medium"/>
    <s v="medium"/>
    <n v="1231.1500000000001"/>
    <n v="161.6"/>
    <d v="2004-08-17T00:00:00"/>
  </r>
  <r>
    <n v="1148"/>
    <n v="1"/>
    <x v="749"/>
    <d v="2017-11-14T00:00:00"/>
    <b v="0"/>
    <s v="Approved"/>
    <s v="Giant Bicycles"/>
    <s v="Standard"/>
    <s v="medium"/>
    <s v="medium"/>
    <n v="1403.5"/>
    <n v="954.82"/>
    <d v="2016-11-14T00:00:00"/>
  </r>
  <r>
    <n v="1149"/>
    <n v="27"/>
    <x v="973"/>
    <d v="2017-07-12T00:00:00"/>
    <b v="1"/>
    <s v="Approved"/>
    <s v="Trek Bicycles"/>
    <s v="Standard"/>
    <s v="low"/>
    <s v="medium"/>
    <n v="1057.51"/>
    <n v="154.4"/>
    <d v="1999-07-20T00:00:00"/>
  </r>
  <r>
    <n v="1150"/>
    <n v="69"/>
    <x v="974"/>
    <d v="2017-03-06T00:00:00"/>
    <b v="0"/>
    <s v="Approved"/>
    <s v="Giant Bicycles"/>
    <s v="Road"/>
    <s v="medium"/>
    <s v="medium"/>
    <n v="792.9"/>
    <n v="594.67999999999995"/>
    <d v="1995-10-24T00:00:00"/>
  </r>
  <r>
    <n v="1151"/>
    <n v="76"/>
    <x v="975"/>
    <d v="2017-08-31T00:00:00"/>
    <b v="1"/>
    <s v="Approved"/>
    <s v="WeareA2B"/>
    <s v="Standard"/>
    <s v="low"/>
    <s v="medium"/>
    <n v="642.30999999999995"/>
    <n v="513.85"/>
    <d v="2014-10-10T00:00:00"/>
  </r>
  <r>
    <n v="1152"/>
    <n v="40"/>
    <x v="976"/>
    <d v="2017-10-18T00:00:00"/>
    <b v="1"/>
    <s v="Approved"/>
    <s v="OHM Cycles"/>
    <s v="Standard"/>
    <s v="high"/>
    <s v="medium"/>
    <n v="1458.17"/>
    <n v="874.9"/>
    <d v="1999-12-04T00:00:00"/>
  </r>
  <r>
    <n v="1153"/>
    <n v="79"/>
    <x v="977"/>
    <d v="2017-01-03T00:00:00"/>
    <b v="0"/>
    <s v="Approved"/>
    <s v="Norco Bicycles"/>
    <s v="Standard"/>
    <s v="medium"/>
    <s v="medium"/>
    <n v="1555.58"/>
    <n v="818.01"/>
    <d v="2003-09-09T00:00:00"/>
  </r>
  <r>
    <n v="1154"/>
    <n v="40"/>
    <x v="978"/>
    <d v="2017-11-27T00:00:00"/>
    <b v="1"/>
    <s v="Approved"/>
    <s v="Trek Bicycles"/>
    <s v="Road"/>
    <s v="medium"/>
    <s v="large"/>
    <n v="1894.19"/>
    <n v="598.76"/>
    <d v="2003-07-21T00:00:00"/>
  </r>
  <r>
    <n v="1155"/>
    <n v="16"/>
    <x v="979"/>
    <d v="2017-01-03T00:00:00"/>
    <b v="1"/>
    <s v="Approved"/>
    <s v="Norco Bicycles"/>
    <s v="Standard"/>
    <s v="high"/>
    <s v="small"/>
    <n v="1661.92"/>
    <n v="1479.11"/>
    <d v="1994-09-09T00:00:00"/>
  </r>
  <r>
    <n v="1156"/>
    <n v="97"/>
    <x v="980"/>
    <d v="2017-04-25T00:00:00"/>
    <b v="1"/>
    <s v="Approved"/>
    <s v="Solex"/>
    <s v="Standard"/>
    <s v="medium"/>
    <s v="large"/>
    <n v="202.62"/>
    <n v="151.96"/>
    <d v="2016-03-29T00:00:00"/>
  </r>
  <r>
    <n v="1157"/>
    <n v="64"/>
    <x v="82"/>
    <d v="2017-02-17T00:00:00"/>
    <b v="0"/>
    <s v="Approved"/>
    <s v="Trek Bicycles"/>
    <s v="Standard"/>
    <s v="medium"/>
    <s v="large"/>
    <n v="1469.44"/>
    <n v="596.54999999999995"/>
    <d v="2012-05-18T00:00:00"/>
  </r>
  <r>
    <n v="1158"/>
    <n v="24"/>
    <x v="981"/>
    <d v="2017-05-14T00:00:00"/>
    <b v="0"/>
    <s v="Approved"/>
    <s v="Solex"/>
    <s v="Road"/>
    <s v="medium"/>
    <s v="large"/>
    <n v="1777.8"/>
    <n v="820.78"/>
    <d v="2011-05-07T00:00:00"/>
  </r>
  <r>
    <n v="1159"/>
    <n v="0"/>
    <x v="982"/>
    <d v="2017-11-11T00:00:00"/>
    <b v="1"/>
    <s v="Approved"/>
    <s v="Solex"/>
    <s v="Standard"/>
    <s v="medium"/>
    <s v="medium"/>
    <n v="71.489999999999995"/>
    <n v="53.62"/>
    <d v="2012-12-02T00:00:00"/>
  </r>
  <r>
    <n v="1161"/>
    <n v="42"/>
    <x v="983"/>
    <d v="2017-04-02T00:00:00"/>
    <b v="1"/>
    <s v="Approved"/>
    <s v="OHM Cycles"/>
    <s v="Road"/>
    <s v="medium"/>
    <s v="small"/>
    <n v="1810"/>
    <n v="1610.9"/>
    <d v="1993-04-12T00:00:00"/>
  </r>
  <r>
    <n v="1162"/>
    <n v="57"/>
    <x v="984"/>
    <d v="2017-07-24T00:00:00"/>
    <b v="1"/>
    <s v="Approved"/>
    <s v="WeareA2B"/>
    <s v="Touring"/>
    <s v="medium"/>
    <s v="large"/>
    <n v="1890.39"/>
    <n v="260.14"/>
    <d v="1991-01-21T00:00:00"/>
  </r>
  <r>
    <n v="1163"/>
    <n v="85"/>
    <x v="985"/>
    <d v="2017-08-29T00:00:00"/>
    <b v="1"/>
    <s v="Approved"/>
    <s v="WeareA2B"/>
    <s v="Standard"/>
    <s v="medium"/>
    <s v="medium"/>
    <n v="752.64"/>
    <n v="205.36"/>
    <d v="2005-05-10T00:00:00"/>
  </r>
  <r>
    <n v="1164"/>
    <n v="54"/>
    <x v="986"/>
    <d v="2017-08-09T00:00:00"/>
    <b v="1"/>
    <s v="Approved"/>
    <s v="WeareA2B"/>
    <s v="Standard"/>
    <s v="medium"/>
    <s v="medium"/>
    <n v="1292.8399999999999"/>
    <n v="13.44"/>
    <d v="2015-08-10T00:00:00"/>
  </r>
  <r>
    <n v="1165"/>
    <n v="88"/>
    <x v="987"/>
    <d v="2017-10-01T00:00:00"/>
    <b v="1"/>
    <s v="Approved"/>
    <s v="Norco Bicycles"/>
    <s v="Standard"/>
    <s v="medium"/>
    <s v="medium"/>
    <n v="1198.46"/>
    <n v="381.1"/>
    <d v="2002-10-10T00:00:00"/>
  </r>
  <r>
    <n v="1166"/>
    <n v="9"/>
    <x v="988"/>
    <d v="2017-05-03T00:00:00"/>
    <b v="1"/>
    <s v="Approved"/>
    <s v="OHM Cycles"/>
    <s v="Road"/>
    <s v="medium"/>
    <s v="medium"/>
    <n v="742.54"/>
    <n v="667.4"/>
    <d v="1991-11-07T00:00:00"/>
  </r>
  <r>
    <n v="1167"/>
    <n v="71"/>
    <x v="989"/>
    <d v="2017-06-03T00:00:00"/>
    <b v="1"/>
    <s v="Approved"/>
    <s v="Solex"/>
    <s v="Standard"/>
    <s v="high"/>
    <s v="large"/>
    <n v="1842.92"/>
    <n v="1105.75"/>
    <d v="1995-10-24T00:00:00"/>
  </r>
  <r>
    <n v="1168"/>
    <n v="38"/>
    <x v="316"/>
    <d v="2017-05-23T00:00:00"/>
    <b v="1"/>
    <s v="Approved"/>
    <s v="Trek Bicycles"/>
    <s v="Standard"/>
    <s v="medium"/>
    <s v="large"/>
    <n v="2091.4699999999998"/>
    <n v="388.92"/>
    <d v="2012-09-15T00:00:00"/>
  </r>
  <r>
    <n v="1169"/>
    <n v="16"/>
    <x v="455"/>
    <d v="2017-02-22T00:00:00"/>
    <b v="0"/>
    <s v="Approved"/>
    <s v="Norco Bicycles"/>
    <s v="Standard"/>
    <s v="high"/>
    <s v="small"/>
    <n v="1661.92"/>
    <n v="1479.11"/>
    <d v="1994-09-09T00:00:00"/>
  </r>
  <r>
    <n v="1170"/>
    <n v="91"/>
    <x v="990"/>
    <d v="2017-07-16T00:00:00"/>
    <b v="1"/>
    <s v="Approved"/>
    <s v="WeareA2B"/>
    <s v="Standard"/>
    <s v="low"/>
    <s v="medium"/>
    <n v="642.30999999999995"/>
    <n v="513.85"/>
    <d v="2004-07-25T00:00:00"/>
  </r>
  <r>
    <n v="1171"/>
    <n v="86"/>
    <x v="991"/>
    <d v="2017-03-12T00:00:00"/>
    <b v="1"/>
    <s v="Approved"/>
    <s v="OHM Cycles"/>
    <s v="Standard"/>
    <s v="medium"/>
    <s v="medium"/>
    <n v="235.63"/>
    <n v="125.07"/>
    <d v="2004-08-07T00:00:00"/>
  </r>
  <r>
    <n v="1172"/>
    <n v="0"/>
    <x v="992"/>
    <d v="2017-03-25T00:00:00"/>
    <b v="0"/>
    <s v="Approved"/>
    <s v="Trek Bicycles"/>
    <s v="Road"/>
    <s v="medium"/>
    <s v="medium"/>
    <n v="290.62"/>
    <n v="215.14"/>
    <d v="2015-08-02T00:00:00"/>
  </r>
  <r>
    <n v="1173"/>
    <n v="8"/>
    <x v="993"/>
    <d v="2017-02-16T00:00:00"/>
    <b v="0"/>
    <s v="Approved"/>
    <s v="Solex"/>
    <s v="Road"/>
    <s v="medium"/>
    <s v="small"/>
    <n v="1703.52"/>
    <n v="1516.13"/>
    <d v="2003-08-05T00:00:00"/>
  </r>
  <r>
    <n v="1174"/>
    <n v="92"/>
    <x v="43"/>
    <d v="2017-09-24T00:00:00"/>
    <b v="1"/>
    <s v="Approved"/>
    <s v="WeareA2B"/>
    <s v="Standard"/>
    <s v="medium"/>
    <s v="small"/>
    <n v="1415.01"/>
    <n v="1259.3599999999999"/>
    <d v="2004-01-16T00:00:00"/>
  </r>
  <r>
    <n v="1175"/>
    <n v="83"/>
    <x v="994"/>
    <d v="2017-01-05T00:00:00"/>
    <b v="0"/>
    <s v="Approved"/>
    <s v="Solex"/>
    <s v="Touring"/>
    <s v="medium"/>
    <s v="large"/>
    <n v="2083.94"/>
    <n v="675.03"/>
    <d v="2013-09-16T00:00:00"/>
  </r>
  <r>
    <n v="1176"/>
    <n v="92"/>
    <x v="995"/>
    <d v="2017-07-26T00:00:00"/>
    <b v="1"/>
    <s v="Approved"/>
    <s v="WeareA2B"/>
    <s v="Touring"/>
    <s v="medium"/>
    <s v="large"/>
    <n v="1890.39"/>
    <n v="260.14"/>
    <d v="1996-04-05T00:00:00"/>
  </r>
  <r>
    <n v="1177"/>
    <n v="15"/>
    <x v="996"/>
    <d v="2017-08-16T00:00:00"/>
    <b v="0"/>
    <s v="Approved"/>
    <s v="Norco Bicycles"/>
    <s v="Standard"/>
    <s v="low"/>
    <s v="medium"/>
    <n v="958.74"/>
    <n v="748.9"/>
    <d v="2005-12-07T00:00:00"/>
  </r>
  <r>
    <n v="1178"/>
    <n v="72"/>
    <x v="195"/>
    <d v="2017-01-28T00:00:00"/>
    <b v="1"/>
    <s v="Approved"/>
    <s v="OHM Cycles"/>
    <s v="Standard"/>
    <s v="medium"/>
    <s v="medium"/>
    <n v="912.52"/>
    <n v="141.4"/>
    <d v="2015-10-18T00:00:00"/>
  </r>
  <r>
    <n v="1179"/>
    <n v="54"/>
    <x v="997"/>
    <d v="2017-05-09T00:00:00"/>
    <b v="1"/>
    <s v="Approved"/>
    <s v="WeareA2B"/>
    <s v="Standard"/>
    <s v="medium"/>
    <s v="medium"/>
    <n v="1292.8399999999999"/>
    <n v="13.44"/>
    <d v="2003-07-21T00:00:00"/>
  </r>
  <r>
    <n v="1180"/>
    <n v="2"/>
    <x v="998"/>
    <d v="2017-11-24T00:00:00"/>
    <b v="0"/>
    <s v="Approved"/>
    <s v="Solex"/>
    <s v="Standard"/>
    <s v="medium"/>
    <s v="medium"/>
    <n v="71.489999999999995"/>
    <n v="53.62"/>
    <d v="2012-12-02T00:00:00"/>
  </r>
  <r>
    <n v="1181"/>
    <n v="49"/>
    <x v="322"/>
    <d v="2017-09-26T00:00:00"/>
    <b v="0"/>
    <s v="Approved"/>
    <s v="Solex"/>
    <s v="Standard"/>
    <s v="medium"/>
    <s v="large"/>
    <n v="1061.56"/>
    <n v="733.58"/>
    <d v="1993-07-20T00:00:00"/>
  </r>
  <r>
    <n v="1182"/>
    <n v="38"/>
    <x v="999"/>
    <d v="2017-05-24T00:00:00"/>
    <b v="1"/>
    <s v="Approved"/>
    <s v="Solex"/>
    <s v="Standard"/>
    <s v="medium"/>
    <s v="medium"/>
    <n v="1577.53"/>
    <n v="826.51"/>
    <d v="2011-03-16T00:00:00"/>
  </r>
  <r>
    <n v="1183"/>
    <n v="43"/>
    <x v="1000"/>
    <d v="2017-04-23T00:00:00"/>
    <b v="0"/>
    <s v="Approved"/>
    <s v="Solex"/>
    <s v="Standard"/>
    <s v="medium"/>
    <s v="medium"/>
    <n v="1151.96"/>
    <n v="649.49"/>
    <d v="1999-12-04T00:00:00"/>
  </r>
  <r>
    <n v="1184"/>
    <n v="35"/>
    <x v="1001"/>
    <d v="2017-10-23T00:00:00"/>
    <b v="0"/>
    <s v="Approved"/>
    <s v="Giant Bicycles"/>
    <s v="Standard"/>
    <s v="medium"/>
    <s v="medium"/>
    <n v="1403.5"/>
    <n v="954.82"/>
    <d v="2016-11-14T00:00:00"/>
  </r>
  <r>
    <n v="1185"/>
    <n v="78"/>
    <x v="483"/>
    <d v="2017-05-23T00:00:00"/>
    <b v="1"/>
    <s v="Approved"/>
    <s v="Giant Bicycles"/>
    <s v="Standard"/>
    <s v="medium"/>
    <s v="large"/>
    <n v="1765.3"/>
    <n v="709.48"/>
    <d v="2004-07-25T00:00:00"/>
  </r>
  <r>
    <n v="1186"/>
    <n v="96"/>
    <x v="1002"/>
    <d v="2017-07-25T00:00:00"/>
    <b v="0"/>
    <s v="Approved"/>
    <s v="WeareA2B"/>
    <s v="Road"/>
    <s v="low"/>
    <s v="small"/>
    <n v="1172.78"/>
    <n v="1043.77"/>
    <d v="2002-10-10T00:00:00"/>
  </r>
  <r>
    <n v="1187"/>
    <n v="68"/>
    <x v="1003"/>
    <d v="2017-04-06T00:00:00"/>
    <b v="0"/>
    <s v="Approved"/>
    <s v="OHM Cycles"/>
    <s v="Standard"/>
    <s v="medium"/>
    <s v="medium"/>
    <n v="1636.9"/>
    <n v="44.71"/>
    <d v="1992-10-02T00:00:00"/>
  </r>
  <r>
    <n v="1188"/>
    <n v="44"/>
    <x v="1004"/>
    <d v="2017-05-19T00:00:00"/>
    <b v="1"/>
    <s v="Approved"/>
    <s v="WeareA2B"/>
    <s v="Standard"/>
    <s v="medium"/>
    <s v="medium"/>
    <n v="1769.64"/>
    <n v="108.76"/>
    <d v="2011-05-09T00:00:00"/>
  </r>
  <r>
    <n v="1189"/>
    <n v="5"/>
    <x v="705"/>
    <d v="2017-08-22T00:00:00"/>
    <b v="0"/>
    <s v="Approved"/>
    <s v="Trek Bicycles"/>
    <s v="Mountain"/>
    <s v="low"/>
    <s v="medium"/>
    <n v="574.64"/>
    <n v="459.71"/>
    <d v="2011-08-29T00:00:00"/>
  </r>
  <r>
    <n v="1190"/>
    <n v="0"/>
    <x v="800"/>
    <d v="2017-11-05T00:00:00"/>
    <b v="0"/>
    <s v="Approved"/>
    <s v="Solex"/>
    <s v="Standard"/>
    <s v="medium"/>
    <s v="medium"/>
    <n v="71.489999999999995"/>
    <n v="53.62"/>
    <d v="2011-08-29T00:00:00"/>
  </r>
  <r>
    <n v="1191"/>
    <n v="4"/>
    <x v="1005"/>
    <d v="2017-03-19T00:00:00"/>
    <b v="1"/>
    <s v="Approved"/>
    <s v="Giant Bicycles"/>
    <s v="Standard"/>
    <s v="high"/>
    <s v="medium"/>
    <n v="1129.1300000000001"/>
    <n v="677.48"/>
    <d v="2004-08-17T00:00:00"/>
  </r>
  <r>
    <n v="1192"/>
    <n v="55"/>
    <x v="1006"/>
    <d v="2017-10-31T00:00:00"/>
    <b v="0"/>
    <s v="Approved"/>
    <s v="Trek Bicycles"/>
    <s v="Road"/>
    <s v="medium"/>
    <s v="large"/>
    <n v="1894.19"/>
    <n v="598.76"/>
    <d v="1991-01-21T00:00:00"/>
  </r>
  <r>
    <n v="1194"/>
    <n v="28"/>
    <x v="1007"/>
    <d v="2017-07-22T00:00:00"/>
    <b v="0"/>
    <s v="Approved"/>
    <s v="Solex"/>
    <s v="Road"/>
    <s v="medium"/>
    <s v="small"/>
    <n v="1703.52"/>
    <n v="1516.13"/>
    <d v="2016-07-09T00:00:00"/>
  </r>
  <r>
    <n v="1195"/>
    <n v="40"/>
    <x v="604"/>
    <d v="2017-09-21T00:00:00"/>
    <b v="1"/>
    <s v="Approved"/>
    <s v="OHM Cycles"/>
    <s v="Standard"/>
    <s v="high"/>
    <s v="medium"/>
    <n v="1458.17"/>
    <n v="874.9"/>
    <d v="2006-02-02T00:00:00"/>
  </r>
  <r>
    <n v="1196"/>
    <n v="78"/>
    <x v="1008"/>
    <d v="2017-08-27T00:00:00"/>
    <b v="0"/>
    <s v="Approved"/>
    <s v="Giant Bicycles"/>
    <s v="Standard"/>
    <s v="medium"/>
    <s v="large"/>
    <n v="1765.3"/>
    <n v="709.48"/>
    <d v="2004-08-07T00:00:00"/>
  </r>
  <r>
    <n v="1198"/>
    <n v="84"/>
    <x v="1009"/>
    <d v="2017-08-08T00:00:00"/>
    <b v="0"/>
    <s v="Approved"/>
    <s v="Trek Bicycles"/>
    <s v="Road"/>
    <s v="medium"/>
    <s v="medium"/>
    <n v="290.62"/>
    <n v="215.14"/>
    <d v="2015-08-02T00:00:00"/>
  </r>
  <r>
    <n v="1199"/>
    <n v="10"/>
    <x v="1010"/>
    <d v="2017-09-29T00:00:00"/>
    <b v="1"/>
    <s v="Approved"/>
    <s v="WeareA2B"/>
    <s v="Touring"/>
    <s v="medium"/>
    <s v="medium"/>
    <n v="1466.68"/>
    <n v="363.25"/>
    <d v="2014-03-03T00:00:00"/>
  </r>
  <r>
    <n v="1200"/>
    <n v="0"/>
    <x v="1011"/>
    <d v="2017-06-21T00:00:00"/>
    <b v="1"/>
    <s v="Approved"/>
    <s v="OHM Cycles"/>
    <s v="Standard"/>
    <s v="low"/>
    <s v="medium"/>
    <n v="71.16"/>
    <n v="56.93"/>
    <d v="2005-10-22T00:00:00"/>
  </r>
  <r>
    <n v="1202"/>
    <n v="70"/>
    <x v="1012"/>
    <d v="2017-08-10T00:00:00"/>
    <b v="0"/>
    <s v="Approved"/>
    <s v="Trek Bicycles"/>
    <s v="Standard"/>
    <s v="high"/>
    <s v="medium"/>
    <n v="495.72"/>
    <n v="297.43"/>
    <d v="2000-05-22T00:00:00"/>
  </r>
  <r>
    <n v="1203"/>
    <n v="1"/>
    <x v="614"/>
    <d v="2017-05-23T00:00:00"/>
    <b v="0"/>
    <s v="Approved"/>
    <s v="Giant Bicycles"/>
    <s v="Standard"/>
    <s v="medium"/>
    <s v="medium"/>
    <n v="1403.5"/>
    <n v="954.82"/>
    <d v="2012-12-02T00:00:00"/>
  </r>
  <r>
    <n v="1204"/>
    <n v="94"/>
    <x v="1013"/>
    <d v="2017-05-28T00:00:00"/>
    <b v="0"/>
    <s v="Approved"/>
    <s v="Giant Bicycles"/>
    <s v="Standard"/>
    <s v="medium"/>
    <s v="large"/>
    <n v="1635.3"/>
    <n v="993.66"/>
    <d v="2013-06-09T00:00:00"/>
  </r>
  <r>
    <n v="1205"/>
    <n v="44"/>
    <x v="1014"/>
    <d v="2017-11-22T00:00:00"/>
    <b v="0"/>
    <s v="Approved"/>
    <s v="WeareA2B"/>
    <s v="Standard"/>
    <s v="medium"/>
    <s v="medium"/>
    <n v="1769.64"/>
    <n v="108.76"/>
    <d v="2011-05-09T00:00:00"/>
  </r>
  <r>
    <n v="1206"/>
    <n v="49"/>
    <x v="1015"/>
    <d v="2017-07-07T00:00:00"/>
    <b v="0"/>
    <s v="Approved"/>
    <s v="Solex"/>
    <s v="Standard"/>
    <s v="medium"/>
    <s v="large"/>
    <n v="1061.56"/>
    <n v="733.58"/>
    <d v="1993-07-20T00:00:00"/>
  </r>
  <r>
    <n v="1207"/>
    <n v="47"/>
    <x v="1016"/>
    <d v="2017-06-22T00:00:00"/>
    <b v="1"/>
    <s v="Approved"/>
    <s v="Trek Bicycles"/>
    <s v="Road"/>
    <s v="low"/>
    <s v="small"/>
    <n v="1720.7"/>
    <n v="1531.42"/>
    <d v="2006-10-01T00:00:00"/>
  </r>
  <r>
    <n v="1208"/>
    <n v="34"/>
    <x v="1017"/>
    <d v="2017-11-06T00:00:00"/>
    <b v="1"/>
    <s v="Approved"/>
    <s v="Norco Bicycles"/>
    <s v="Road"/>
    <s v="high"/>
    <s v="large"/>
    <n v="774.53"/>
    <n v="464.72"/>
    <d v="2003-03-18T00:00:00"/>
  </r>
  <r>
    <n v="1209"/>
    <n v="95"/>
    <x v="761"/>
    <d v="2017-11-17T00:00:00"/>
    <b v="0"/>
    <s v="Approved"/>
    <s v="OHM Cycles"/>
    <s v="Touring"/>
    <s v="low"/>
    <s v="medium"/>
    <n v="1073.07"/>
    <n v="933.84"/>
    <d v="2004-08-07T00:00:00"/>
  </r>
  <r>
    <n v="1210"/>
    <n v="9"/>
    <x v="648"/>
    <d v="2017-04-20T00:00:00"/>
    <b v="0"/>
    <s v="Approved"/>
    <s v="OHM Cycles"/>
    <s v="Road"/>
    <s v="medium"/>
    <s v="medium"/>
    <n v="742.54"/>
    <n v="667.4"/>
    <d v="1991-11-07T00:00:00"/>
  </r>
  <r>
    <n v="1211"/>
    <n v="77"/>
    <x v="1018"/>
    <d v="2017-12-20T00:00:00"/>
    <b v="0"/>
    <s v="Approved"/>
    <s v="Norco Bicycles"/>
    <s v="Road"/>
    <s v="medium"/>
    <s v="large"/>
    <n v="1240.31"/>
    <n v="795.1"/>
    <d v="2011-01-10T00:00:00"/>
  </r>
  <r>
    <n v="1212"/>
    <n v="23"/>
    <x v="1019"/>
    <d v="2017-06-10T00:00:00"/>
    <b v="1"/>
    <s v="Approved"/>
    <s v="Norco Bicycles"/>
    <s v="Standard"/>
    <s v="medium"/>
    <s v="medium"/>
    <n v="1198.46"/>
    <n v="381.1"/>
    <d v="2003-01-05T00:00:00"/>
  </r>
  <r>
    <n v="1213"/>
    <n v="90"/>
    <x v="1020"/>
    <d v="2017-05-27T00:00:00"/>
    <b v="0"/>
    <s v="Approved"/>
    <s v="Norco Bicycles"/>
    <s v="Standard"/>
    <s v="low"/>
    <s v="medium"/>
    <n v="363.01"/>
    <n v="290.41000000000003"/>
    <d v="2005-05-10T00:00:00"/>
  </r>
  <r>
    <n v="1214"/>
    <n v="0"/>
    <x v="1021"/>
    <d v="2017-10-09T00:00:00"/>
    <b v="0"/>
    <s v="Approved"/>
    <s v="OHM Cycles"/>
    <s v="Standard"/>
    <s v="medium"/>
    <s v="medium"/>
    <n v="183.86"/>
    <n v="137.9"/>
    <d v="2015-06-17T00:00:00"/>
  </r>
  <r>
    <n v="1215"/>
    <n v="6"/>
    <x v="1022"/>
    <d v="2017-08-24T00:00:00"/>
    <b v="1"/>
    <s v="Cancelled"/>
    <s v="OHM Cycles"/>
    <s v="Standard"/>
    <s v="high"/>
    <s v="medium"/>
    <n v="227.88"/>
    <n v="136.72999999999999"/>
    <d v="2003-02-07T00:00:00"/>
  </r>
  <r>
    <n v="1216"/>
    <n v="61"/>
    <x v="1023"/>
    <d v="2017-07-29T00:00:00"/>
    <b v="1"/>
    <s v="Approved"/>
    <s v="Norco Bicycles"/>
    <s v="Standard"/>
    <s v="medium"/>
    <s v="small"/>
    <n v="586.45000000000005"/>
    <n v="521.94000000000005"/>
    <d v="1998-12-16T00:00:00"/>
  </r>
  <r>
    <n v="1217"/>
    <n v="16"/>
    <x v="1024"/>
    <d v="2017-07-29T00:00:00"/>
    <b v="1"/>
    <s v="Approved"/>
    <s v="Norco Bicycles"/>
    <s v="Standard"/>
    <s v="high"/>
    <s v="small"/>
    <n v="1661.92"/>
    <n v="1479.11"/>
    <d v="1994-09-09T00:00:00"/>
  </r>
  <r>
    <n v="1218"/>
    <n v="15"/>
    <x v="1025"/>
    <d v="2017-11-01T00:00:00"/>
    <b v="0"/>
    <s v="Approved"/>
    <s v="WeareA2B"/>
    <s v="Standard"/>
    <s v="medium"/>
    <s v="medium"/>
    <n v="1292.8399999999999"/>
    <n v="13.44"/>
    <d v="2011-08-24T00:00:00"/>
  </r>
  <r>
    <n v="1219"/>
    <n v="87"/>
    <x v="1026"/>
    <d v="2017-02-14T00:00:00"/>
    <b v="1"/>
    <s v="Approved"/>
    <s v="Giant Bicycles"/>
    <s v="Standard"/>
    <s v="high"/>
    <s v="medium"/>
    <n v="1179"/>
    <n v="707.4"/>
    <d v="1998-12-16T00:00:00"/>
  </r>
  <r>
    <n v="1220"/>
    <n v="96"/>
    <x v="1027"/>
    <d v="2017-05-02T00:00:00"/>
    <b v="0"/>
    <s v="Approved"/>
    <s v="WeareA2B"/>
    <s v="Road"/>
    <s v="low"/>
    <s v="small"/>
    <n v="1172.78"/>
    <n v="1043.77"/>
    <d v="1994-08-10T00:00:00"/>
  </r>
  <r>
    <n v="1221"/>
    <n v="56"/>
    <x v="633"/>
    <d v="2017-09-18T00:00:00"/>
    <b v="1"/>
    <s v="Approved"/>
    <s v="Norco Bicycles"/>
    <s v="Mountain"/>
    <s v="low"/>
    <s v="small"/>
    <n v="688.63"/>
    <n v="612.88"/>
    <d v="1993-10-02T00:00:00"/>
  </r>
  <r>
    <n v="1222"/>
    <n v="93"/>
    <x v="1028"/>
    <d v="2017-10-09T00:00:00"/>
    <b v="0"/>
    <s v="Approved"/>
    <s v="OHM Cycles"/>
    <s v="Standard"/>
    <s v="high"/>
    <s v="medium"/>
    <n v="1458.17"/>
    <n v="874.9"/>
    <d v="1997-05-10T00:00:00"/>
  </r>
  <r>
    <n v="1223"/>
    <n v="58"/>
    <x v="412"/>
    <d v="2017-08-06T00:00:00"/>
    <b v="0"/>
    <s v="Approved"/>
    <s v="OHM Cycles"/>
    <s v="Standard"/>
    <s v="medium"/>
    <s v="medium"/>
    <n v="912.52"/>
    <n v="141.4"/>
    <d v="2015-10-18T00:00:00"/>
  </r>
  <r>
    <n v="1224"/>
    <n v="30"/>
    <x v="1029"/>
    <d v="2017-05-07T00:00:00"/>
    <b v="0"/>
    <s v="Approved"/>
    <s v="Solex"/>
    <s v="Standard"/>
    <s v="high"/>
    <s v="medium"/>
    <n v="748.17"/>
    <n v="448.9"/>
    <d v="1991-11-10T00:00:00"/>
  </r>
  <r>
    <n v="1225"/>
    <n v="79"/>
    <x v="1030"/>
    <d v="2017-10-29T00:00:00"/>
    <b v="1"/>
    <s v="Approved"/>
    <s v="Norco Bicycles"/>
    <s v="Standard"/>
    <s v="medium"/>
    <s v="medium"/>
    <n v="1555.58"/>
    <n v="818.01"/>
    <d v="2003-09-09T00:00:00"/>
  </r>
  <r>
    <n v="1226"/>
    <n v="6"/>
    <x v="1031"/>
    <d v="2017-02-25T00:00:00"/>
    <b v="0"/>
    <s v="Approved"/>
    <s v="Solex"/>
    <s v="Standard"/>
    <s v="high"/>
    <s v="medium"/>
    <n v="748.17"/>
    <n v="448.9"/>
    <d v="1991-11-10T00:00:00"/>
  </r>
  <r>
    <n v="1227"/>
    <n v="71"/>
    <x v="1032"/>
    <d v="2017-07-05T00:00:00"/>
    <b v="0"/>
    <s v="Approved"/>
    <s v="Solex"/>
    <s v="Standard"/>
    <s v="high"/>
    <s v="large"/>
    <n v="1842.92"/>
    <n v="1105.75"/>
    <d v="1995-10-24T00:00:00"/>
  </r>
  <r>
    <n v="1228"/>
    <n v="53"/>
    <x v="839"/>
    <d v="2017-07-12T00:00:00"/>
    <b v="0"/>
    <s v="Approved"/>
    <s v="OHM Cycles"/>
    <s v="Standard"/>
    <s v="medium"/>
    <s v="medium"/>
    <n v="795.34"/>
    <n v="101.58"/>
    <d v="1997-02-09T00:00:00"/>
  </r>
  <r>
    <n v="1229"/>
    <n v="75"/>
    <x v="1009"/>
    <d v="2017-01-25T00:00:00"/>
    <b v="1"/>
    <s v="Approved"/>
    <s v="Giant Bicycles"/>
    <s v="Touring"/>
    <s v="medium"/>
    <s v="large"/>
    <n v="1873.97"/>
    <n v="863.95"/>
    <d v="1997-01-25T00:00:00"/>
  </r>
  <r>
    <n v="1230"/>
    <n v="96"/>
    <x v="1033"/>
    <d v="2017-02-08T00:00:00"/>
    <b v="0"/>
    <s v="Approved"/>
    <s v="WeareA2B"/>
    <s v="Road"/>
    <s v="low"/>
    <s v="small"/>
    <n v="1172.78"/>
    <n v="1043.77"/>
    <d v="1991-05-06T00:00:00"/>
  </r>
  <r>
    <n v="1231"/>
    <n v="10"/>
    <x v="1034"/>
    <d v="2017-08-14T00:00:00"/>
    <b v="1"/>
    <s v="Approved"/>
    <s v="WeareA2B"/>
    <s v="Touring"/>
    <s v="medium"/>
    <s v="medium"/>
    <n v="1466.68"/>
    <n v="363.25"/>
    <d v="1994-08-10T00:00:00"/>
  </r>
  <r>
    <n v="1232"/>
    <n v="95"/>
    <x v="149"/>
    <d v="2017-05-04T00:00:00"/>
    <b v="1"/>
    <s v="Approved"/>
    <s v="OHM Cycles"/>
    <s v="Touring"/>
    <s v="low"/>
    <s v="medium"/>
    <n v="1073.07"/>
    <n v="933.84"/>
    <d v="2015-08-02T00:00:00"/>
  </r>
  <r>
    <n v="1233"/>
    <n v="6"/>
    <x v="1035"/>
    <d v="2017-04-26T00:00:00"/>
    <b v="0"/>
    <s v="Approved"/>
    <s v="OHM Cycles"/>
    <s v="Standard"/>
    <s v="high"/>
    <s v="medium"/>
    <n v="227.88"/>
    <n v="136.72999999999999"/>
    <d v="2016-07-09T00:00:00"/>
  </r>
  <r>
    <n v="1234"/>
    <n v="3"/>
    <x v="1036"/>
    <d v="2017-05-08T00:00:00"/>
    <b v="0"/>
    <s v="Approved"/>
    <s v="Trek Bicycles"/>
    <s v="Standard"/>
    <s v="medium"/>
    <s v="large"/>
    <n v="2091.4699999999998"/>
    <n v="388.92"/>
    <d v="1999-12-04T00:00:00"/>
  </r>
  <r>
    <n v="1235"/>
    <n v="18"/>
    <x v="1037"/>
    <d v="2017-04-04T00:00:00"/>
    <b v="1"/>
    <s v="Approved"/>
    <s v="Solex"/>
    <s v="Standard"/>
    <s v="medium"/>
    <s v="medium"/>
    <n v="575.27"/>
    <n v="431.45"/>
    <d v="2013-03-12T00:00:00"/>
  </r>
  <r>
    <n v="1236"/>
    <n v="12"/>
    <x v="1038"/>
    <d v="2017-02-10T00:00:00"/>
    <b v="0"/>
    <s v="Approved"/>
    <s v="Giant Bicycles"/>
    <s v="Standard"/>
    <s v="medium"/>
    <s v="large"/>
    <n v="1765.3"/>
    <n v="709.48"/>
    <d v="2004-07-25T00:00:00"/>
  </r>
  <r>
    <n v="1237"/>
    <n v="35"/>
    <x v="1039"/>
    <d v="2017-12-03T00:00:00"/>
    <b v="1"/>
    <s v="Approved"/>
    <s v="Giant Bicycles"/>
    <s v="Standard"/>
    <s v="medium"/>
    <s v="medium"/>
    <n v="1403.5"/>
    <n v="954.82"/>
    <d v="2016-11-14T00:00:00"/>
  </r>
  <r>
    <n v="1238"/>
    <n v="0"/>
    <x v="1040"/>
    <d v="2017-02-27T00:00:00"/>
    <b v="1"/>
    <s v="Approved"/>
    <s v="Giant Bicycles"/>
    <s v="Standard"/>
    <s v="medium"/>
    <s v="medium"/>
    <n v="230.91"/>
    <n v="173.18"/>
    <d v="1992-10-11T00:00:00"/>
  </r>
  <r>
    <n v="1239"/>
    <n v="73"/>
    <x v="599"/>
    <d v="2017-02-18T00:00:00"/>
    <b v="0"/>
    <s v="Approved"/>
    <s v="Solex"/>
    <s v="Standard"/>
    <s v="medium"/>
    <s v="medium"/>
    <n v="1945.43"/>
    <n v="333.18"/>
    <d v="2002-08-31T00:00:00"/>
  </r>
  <r>
    <n v="1240"/>
    <n v="6"/>
    <x v="1041"/>
    <d v="2017-04-26T00:00:00"/>
    <b v="1"/>
    <s v="Approved"/>
    <s v="OHM Cycles"/>
    <s v="Standard"/>
    <s v="high"/>
    <s v="medium"/>
    <n v="227.88"/>
    <n v="136.72999999999999"/>
    <d v="2003-02-07T00:00:00"/>
  </r>
  <r>
    <n v="1241"/>
    <n v="40"/>
    <x v="521"/>
    <d v="2017-10-25T00:00:00"/>
    <b v="1"/>
    <s v="Approved"/>
    <s v="Trek Bicycles"/>
    <s v="Road"/>
    <s v="medium"/>
    <s v="large"/>
    <n v="1894.19"/>
    <n v="598.76"/>
    <d v="1993-06-23T00:00:00"/>
  </r>
  <r>
    <n v="1242"/>
    <n v="54"/>
    <x v="1042"/>
    <d v="2017-04-03T00:00:00"/>
    <b v="1"/>
    <s v="Approved"/>
    <s v="WeareA2B"/>
    <s v="Standard"/>
    <s v="medium"/>
    <s v="medium"/>
    <n v="1807.45"/>
    <n v="778.69"/>
    <d v="1991-11-10T00:00:00"/>
  </r>
  <r>
    <n v="1243"/>
    <n v="69"/>
    <x v="1043"/>
    <d v="2017-08-04T00:00:00"/>
    <b v="1"/>
    <s v="Approved"/>
    <s v="Norco Bicycles"/>
    <s v="Road"/>
    <s v="medium"/>
    <s v="large"/>
    <n v="1240.31"/>
    <n v="795.1"/>
    <d v="1997-01-25T00:00:00"/>
  </r>
  <r>
    <n v="1244"/>
    <n v="50"/>
    <x v="1044"/>
    <d v="2017-02-21T00:00:00"/>
    <b v="1"/>
    <s v="Approved"/>
    <s v="WeareA2B"/>
    <s v="Standard"/>
    <s v="medium"/>
    <s v="small"/>
    <n v="175.89"/>
    <n v="131.91999999999999"/>
    <d v="2003-02-16T00:00:00"/>
  </r>
  <r>
    <n v="1245"/>
    <n v="28"/>
    <x v="1045"/>
    <d v="2017-10-28T00:00:00"/>
    <b v="0"/>
    <s v="Approved"/>
    <s v="Norco Bicycles"/>
    <s v="Standard"/>
    <s v="medium"/>
    <s v="small"/>
    <n v="1216.1400000000001"/>
    <n v="1082.3599999999999"/>
    <d v="1991-08-05T00:00:00"/>
  </r>
  <r>
    <n v="1246"/>
    <n v="53"/>
    <x v="528"/>
    <d v="2017-01-16T00:00:00"/>
    <b v="0"/>
    <s v="Approved"/>
    <s v="OHM Cycles"/>
    <s v="Standard"/>
    <s v="medium"/>
    <s v="medium"/>
    <n v="795.34"/>
    <n v="101.58"/>
    <d v="1997-02-09T00:00:00"/>
  </r>
  <r>
    <n v="1247"/>
    <n v="81"/>
    <x v="1046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248"/>
    <n v="74"/>
    <x v="1047"/>
    <d v="2017-07-14T00:00:00"/>
    <b v="1"/>
    <s v="Approved"/>
    <s v="WeareA2B"/>
    <s v="Standard"/>
    <s v="medium"/>
    <s v="medium"/>
    <n v="1228.07"/>
    <n v="400.91"/>
    <d v="2006-05-22T00:00:00"/>
  </r>
  <r>
    <n v="1249"/>
    <n v="1"/>
    <x v="1048"/>
    <d v="2017-03-16T00:00:00"/>
    <b v="0"/>
    <s v="Approved"/>
    <s v="Giant Bicycles"/>
    <s v="Standard"/>
    <s v="medium"/>
    <s v="medium"/>
    <n v="1403.5"/>
    <n v="954.82"/>
    <d v="2016-11-14T00:00:00"/>
  </r>
  <r>
    <n v="1250"/>
    <n v="90"/>
    <x v="239"/>
    <d v="2017-04-16T00:00:00"/>
    <b v="0"/>
    <s v="Approved"/>
    <s v="Norco Bicycles"/>
    <s v="Standard"/>
    <s v="low"/>
    <s v="medium"/>
    <n v="363.01"/>
    <n v="290.41000000000003"/>
    <d v="2005-05-10T00:00:00"/>
  </r>
  <r>
    <n v="1251"/>
    <n v="80"/>
    <x v="1049"/>
    <d v="2017-06-17T00:00:00"/>
    <b v="1"/>
    <s v="Approved"/>
    <s v="Trek Bicycles"/>
    <s v="Standard"/>
    <s v="medium"/>
    <s v="large"/>
    <n v="1469.44"/>
    <n v="596.54999999999995"/>
    <d v="2012-05-18T00:00:00"/>
  </r>
  <r>
    <n v="1252"/>
    <n v="13"/>
    <x v="505"/>
    <d v="2017-03-04T00:00:00"/>
    <b v="1"/>
    <s v="Approved"/>
    <s v="Solex"/>
    <s v="Standard"/>
    <s v="medium"/>
    <s v="medium"/>
    <n v="1577.53"/>
    <n v="826.51"/>
    <d v="2011-03-16T00:00:00"/>
  </r>
  <r>
    <n v="1253"/>
    <n v="58"/>
    <x v="1050"/>
    <d v="2017-03-30T00:00:00"/>
    <b v="0"/>
    <s v="Approved"/>
    <s v="OHM Cycles"/>
    <s v="Standard"/>
    <s v="medium"/>
    <s v="medium"/>
    <n v="912.52"/>
    <n v="141.4"/>
    <d v="1998-12-17T00:00:00"/>
  </r>
  <r>
    <n v="1254"/>
    <n v="10"/>
    <x v="1051"/>
    <d v="2017-04-04T00:00:00"/>
    <b v="0"/>
    <s v="Approved"/>
    <s v="Solex"/>
    <s v="Standard"/>
    <s v="medium"/>
    <s v="medium"/>
    <n v="1945.43"/>
    <n v="333.18"/>
    <d v="2002-08-31T00:00:00"/>
  </r>
  <r>
    <n v="1255"/>
    <n v="80"/>
    <x v="266"/>
    <d v="2017-01-15T00:00:00"/>
    <b v="0"/>
    <s v="Approved"/>
    <s v="OHM Cycles"/>
    <s v="Touring"/>
    <s v="low"/>
    <s v="medium"/>
    <n v="1073.07"/>
    <n v="933.84"/>
    <d v="2004-08-07T00:00:00"/>
  </r>
  <r>
    <n v="1256"/>
    <n v="52"/>
    <x v="1052"/>
    <d v="2017-12-06T00:00:00"/>
    <b v="0"/>
    <s v="Approved"/>
    <s v="Solex"/>
    <s v="Road"/>
    <s v="medium"/>
    <s v="large"/>
    <n v="1777.8"/>
    <n v="820.78"/>
    <d v="2011-05-07T00:00:00"/>
  </r>
  <r>
    <n v="1257"/>
    <n v="56"/>
    <x v="384"/>
    <d v="2017-06-13T00:00:00"/>
    <b v="1"/>
    <s v="Approved"/>
    <s v="Norco Bicycles"/>
    <s v="Mountain"/>
    <s v="low"/>
    <s v="small"/>
    <n v="688.63"/>
    <n v="612.88"/>
    <d v="1993-10-02T00:00:00"/>
  </r>
  <r>
    <n v="1258"/>
    <n v="21"/>
    <x v="1053"/>
    <d v="2017-11-01T00:00:00"/>
    <b v="0"/>
    <s v="Approved"/>
    <s v="Solex"/>
    <s v="Standard"/>
    <s v="medium"/>
    <s v="large"/>
    <n v="1071.23"/>
    <n v="380.74"/>
    <d v="1996-04-05T00:00:00"/>
  </r>
  <r>
    <n v="1259"/>
    <n v="16"/>
    <x v="1054"/>
    <d v="2017-07-18T00:00:00"/>
    <b v="1"/>
    <s v="Approved"/>
    <s v="Norco Bicycles"/>
    <s v="Standard"/>
    <s v="high"/>
    <s v="small"/>
    <n v="1661.92"/>
    <n v="1479.11"/>
    <d v="1994-09-09T00:00:00"/>
  </r>
  <r>
    <n v="1260"/>
    <n v="96"/>
    <x v="737"/>
    <d v="2017-12-01T00:00:00"/>
    <b v="1"/>
    <s v="Approved"/>
    <s v="Giant Bicycles"/>
    <s v="Standard"/>
    <s v="medium"/>
    <s v="large"/>
    <n v="1635.3"/>
    <n v="993.66"/>
    <d v="2013-06-09T00:00:00"/>
  </r>
  <r>
    <n v="1261"/>
    <n v="17"/>
    <x v="1055"/>
    <d v="2017-06-10T00:00:00"/>
    <b v="0"/>
    <s v="Approved"/>
    <s v="Solex"/>
    <s v="Standard"/>
    <s v="high"/>
    <s v="medium"/>
    <n v="1024.6600000000001"/>
    <n v="614.79999999999995"/>
    <d v="2010-11-05T00:00:00"/>
  </r>
  <r>
    <n v="1262"/>
    <n v="0"/>
    <x v="1056"/>
    <d v="2017-10-06T00:00:00"/>
    <b v="0"/>
    <s v="Approved"/>
    <s v="Solex"/>
    <s v="Standard"/>
    <s v="medium"/>
    <s v="medium"/>
    <n v="478.16"/>
    <n v="298.72000000000003"/>
    <d v="1993-06-23T00:00:00"/>
  </r>
  <r>
    <n v="1263"/>
    <n v="37"/>
    <x v="1057"/>
    <d v="2017-03-08T00:00:00"/>
    <b v="1"/>
    <s v="Approved"/>
    <s v="OHM Cycles"/>
    <s v="Standard"/>
    <s v="low"/>
    <s v="medium"/>
    <n v="1793.43"/>
    <n v="248.82"/>
    <d v="1999-07-20T00:00:00"/>
  </r>
  <r>
    <n v="1264"/>
    <n v="99"/>
    <x v="1058"/>
    <d v="2017-11-24T00:00:00"/>
    <b v="0"/>
    <s v="Approved"/>
    <s v="Trek Bicycles"/>
    <s v="Road"/>
    <s v="low"/>
    <s v="small"/>
    <n v="1720.7"/>
    <n v="1531.42"/>
    <d v="2001-11-25T00:00:00"/>
  </r>
  <r>
    <n v="1265"/>
    <n v="49"/>
    <x v="555"/>
    <d v="2017-09-30T00:00:00"/>
    <b v="0"/>
    <s v="Approved"/>
    <s v="Trek Bicycles"/>
    <s v="Road"/>
    <s v="medium"/>
    <s v="medium"/>
    <n v="533.51"/>
    <n v="400.13"/>
    <d v="1991-01-21T00:00:00"/>
  </r>
  <r>
    <n v="1266"/>
    <n v="38"/>
    <x v="1059"/>
    <d v="2017-10-09T00:00:00"/>
    <b v="1"/>
    <s v="Approved"/>
    <s v="Trek Bicycles"/>
    <s v="Standard"/>
    <s v="medium"/>
    <s v="large"/>
    <n v="2091.4699999999998"/>
    <n v="388.92"/>
    <d v="2014-07-28T00:00:00"/>
  </r>
  <r>
    <n v="1267"/>
    <n v="18"/>
    <x v="1060"/>
    <d v="2017-11-04T00:00:00"/>
    <b v="0"/>
    <s v="Approved"/>
    <s v="Solex"/>
    <s v="Standard"/>
    <s v="medium"/>
    <s v="medium"/>
    <n v="575.27"/>
    <n v="431.45"/>
    <d v="2013-03-12T00:00:00"/>
  </r>
  <r>
    <n v="1268"/>
    <n v="60"/>
    <x v="1061"/>
    <d v="2017-08-04T00:00:00"/>
    <b v="1"/>
    <s v="Approved"/>
    <s v="Giant Bicycles"/>
    <s v="Standard"/>
    <s v="high"/>
    <s v="small"/>
    <n v="1977.36"/>
    <n v="1759.85"/>
    <d v="2011-08-24T00:00:00"/>
  </r>
  <r>
    <n v="1269"/>
    <n v="80"/>
    <x v="1062"/>
    <d v="2017-06-07T00:00:00"/>
    <b v="1"/>
    <s v="Approved"/>
    <s v="OHM Cycles"/>
    <s v="Touring"/>
    <s v="low"/>
    <s v="medium"/>
    <n v="1073.07"/>
    <n v="933.84"/>
    <d v="1997-01-25T00:00:00"/>
  </r>
  <r>
    <n v="1270"/>
    <n v="1"/>
    <x v="1063"/>
    <d v="2017-10-11T00:00:00"/>
    <b v="1"/>
    <s v="Approved"/>
    <s v="Giant Bicycles"/>
    <s v="Standard"/>
    <s v="medium"/>
    <s v="medium"/>
    <n v="1403.5"/>
    <n v="954.82"/>
    <d v="2003-02-07T00:00:00"/>
  </r>
  <r>
    <n v="1271"/>
    <n v="52"/>
    <x v="1064"/>
    <d v="2017-10-06T00:00:00"/>
    <b v="0"/>
    <s v="Approved"/>
    <s v="Solex"/>
    <s v="Road"/>
    <s v="medium"/>
    <s v="large"/>
    <n v="1777.8"/>
    <n v="820.78"/>
    <d v="2006-11-10T00:00:00"/>
  </r>
  <r>
    <n v="1272"/>
    <n v="0"/>
    <x v="1065"/>
    <d v="2017-06-17T00:00:00"/>
    <b v="0"/>
    <s v="Approved"/>
    <s v="Norco Bicycles"/>
    <s v="Road"/>
    <s v="medium"/>
    <s v="medium"/>
    <n v="544.04999999999995"/>
    <n v="376.84"/>
    <d v="2005-10-22T00:00:00"/>
  </r>
  <r>
    <n v="1273"/>
    <n v="90"/>
    <x v="183"/>
    <d v="2017-05-07T00:00:00"/>
    <b v="0"/>
    <s v="Approved"/>
    <s v="Norco Bicycles"/>
    <s v="Standard"/>
    <s v="low"/>
    <s v="medium"/>
    <n v="363.01"/>
    <n v="290.41000000000003"/>
    <d v="1999-07-26T00:00:00"/>
  </r>
  <r>
    <n v="1274"/>
    <n v="93"/>
    <x v="1066"/>
    <d v="2017-07-22T00:00:00"/>
    <b v="0"/>
    <s v="Approved"/>
    <s v="OHM Cycles"/>
    <s v="Standard"/>
    <s v="high"/>
    <s v="medium"/>
    <n v="1458.17"/>
    <n v="874.9"/>
    <d v="2006-02-02T00:00:00"/>
  </r>
  <r>
    <n v="1275"/>
    <n v="97"/>
    <x v="743"/>
    <d v="2017-04-08T00:00:00"/>
    <b v="0"/>
    <s v="Approved"/>
    <s v="Solex"/>
    <s v="Standard"/>
    <s v="medium"/>
    <s v="large"/>
    <n v="202.62"/>
    <n v="151.96"/>
    <d v="2016-03-29T00:00:00"/>
  </r>
  <r>
    <n v="1276"/>
    <n v="14"/>
    <x v="781"/>
    <d v="2017-01-20T00:00:00"/>
    <b v="0"/>
    <s v="Approved"/>
    <s v="Trek Bicycles"/>
    <s v="Standard"/>
    <s v="medium"/>
    <s v="small"/>
    <n v="1386.84"/>
    <n v="1234.29"/>
    <d v="2003-08-05T00:00:00"/>
  </r>
  <r>
    <n v="1277"/>
    <n v="2"/>
    <x v="51"/>
    <d v="2017-06-27T00:00:00"/>
    <b v="1"/>
    <s v="Approved"/>
    <s v="Solex"/>
    <s v="Standard"/>
    <s v="medium"/>
    <s v="medium"/>
    <n v="71.489999999999995"/>
    <n v="53.62"/>
    <d v="2012-09-15T00:00:00"/>
  </r>
  <r>
    <n v="1278"/>
    <n v="81"/>
    <x v="1067"/>
    <d v="2017-10-21T00:00:00"/>
    <b v="1"/>
    <s v="Approved"/>
    <s v="Solex"/>
    <s v="Standard"/>
    <s v="medium"/>
    <s v="medium"/>
    <n v="1151.96"/>
    <n v="649.49"/>
    <d v="1999-12-04T00:00:00"/>
  </r>
  <r>
    <n v="1279"/>
    <n v="18"/>
    <x v="938"/>
    <d v="2017-02-22T00:00:00"/>
    <b v="0"/>
    <s v="Approved"/>
    <s v="Norco Bicycles"/>
    <s v="Standard"/>
    <s v="high"/>
    <s v="medium"/>
    <n v="1148.6400000000001"/>
    <n v="689.18"/>
    <d v="2005-05-10T00:00:00"/>
  </r>
  <r>
    <n v="1280"/>
    <n v="3"/>
    <x v="1068"/>
    <d v="2017-03-28T00:00:00"/>
    <b v="0"/>
    <s v="Approved"/>
    <s v="Trek Bicycles"/>
    <s v="Standard"/>
    <s v="medium"/>
    <s v="large"/>
    <n v="2091.4699999999998"/>
    <n v="388.92"/>
    <d v="2011-08-24T00:00:00"/>
  </r>
  <r>
    <n v="1281"/>
    <n v="0"/>
    <x v="1069"/>
    <d v="2017-02-19T00:00:00"/>
    <b v="1"/>
    <s v="Approved"/>
    <s v="Solex"/>
    <s v="Standard"/>
    <s v="medium"/>
    <s v="medium"/>
    <n v="478.16"/>
    <n v="298.72000000000003"/>
    <d v="2012-05-18T00:00:00"/>
  </r>
  <r>
    <n v="1282"/>
    <n v="97"/>
    <x v="1070"/>
    <d v="2017-02-02T00:00:00"/>
    <b v="0"/>
    <s v="Approved"/>
    <s v="Solex"/>
    <s v="Standard"/>
    <s v="medium"/>
    <s v="large"/>
    <n v="202.62"/>
    <n v="151.96"/>
    <d v="2016-03-29T00:00:00"/>
  </r>
  <r>
    <n v="1284"/>
    <n v="38"/>
    <x v="1071"/>
    <d v="2017-07-29T00:00:00"/>
    <b v="1"/>
    <s v="Approved"/>
    <s v="Solex"/>
    <s v="Standard"/>
    <s v="medium"/>
    <s v="medium"/>
    <n v="1577.53"/>
    <n v="826.51"/>
    <d v="2011-03-16T00:00:00"/>
  </r>
  <r>
    <n v="1285"/>
    <n v="57"/>
    <x v="1072"/>
    <d v="2017-02-26T00:00:00"/>
    <b v="1"/>
    <s v="Approved"/>
    <s v="WeareA2B"/>
    <s v="Touring"/>
    <s v="medium"/>
    <s v="large"/>
    <n v="1890.39"/>
    <n v="260.14"/>
    <d v="2011-08-24T00:00:00"/>
  </r>
  <r>
    <n v="1286"/>
    <n v="11"/>
    <x v="1073"/>
    <d v="2017-12-24T00:00:00"/>
    <b v="1"/>
    <s v="Approved"/>
    <s v="Giant Bicycles"/>
    <s v="Standard"/>
    <s v="high"/>
    <s v="medium"/>
    <n v="1274.93"/>
    <n v="764.96"/>
    <d v="1993-10-02T00:00:00"/>
  </r>
  <r>
    <n v="1287"/>
    <n v="35"/>
    <x v="1074"/>
    <d v="2017-10-13T00:00:00"/>
    <b v="1"/>
    <s v="Approved"/>
    <s v="Trek Bicycles"/>
    <s v="Standard"/>
    <s v="low"/>
    <s v="medium"/>
    <n v="1057.51"/>
    <n v="154.4"/>
    <d v="1994-07-12T00:00:00"/>
  </r>
  <r>
    <n v="1288"/>
    <n v="50"/>
    <x v="1075"/>
    <d v="2017-02-28T00:00:00"/>
    <b v="0"/>
    <s v="Approved"/>
    <s v="WeareA2B"/>
    <s v="Standard"/>
    <s v="medium"/>
    <s v="small"/>
    <n v="175.89"/>
    <n v="131.91999999999999"/>
    <d v="2015-10-18T00:00:00"/>
  </r>
  <r>
    <n v="1289"/>
    <n v="95"/>
    <x v="798"/>
    <d v="2017-06-05T00:00:00"/>
    <b v="0"/>
    <s v="Approved"/>
    <s v="Giant Bicycles"/>
    <s v="Standard"/>
    <s v="medium"/>
    <s v="large"/>
    <n v="569.55999999999995"/>
    <n v="528.42999999999995"/>
    <d v="2003-09-10T00:00:00"/>
  </r>
  <r>
    <n v="1290"/>
    <n v="38"/>
    <x v="796"/>
    <d v="2017-10-08T00:00:00"/>
    <b v="1"/>
    <s v="Approved"/>
    <s v="Solex"/>
    <s v="Standard"/>
    <s v="medium"/>
    <s v="medium"/>
    <n v="1577.53"/>
    <n v="826.51"/>
    <d v="2007-12-11T00:00:00"/>
  </r>
  <r>
    <n v="1291"/>
    <n v="46"/>
    <x v="664"/>
    <d v="2017-08-21T00:00:00"/>
    <b v="1"/>
    <s v="Approved"/>
    <s v="Solex"/>
    <s v="Standard"/>
    <s v="low"/>
    <s v="medium"/>
    <n v="1289.8499999999999"/>
    <n v="74.510000000000005"/>
    <d v="2012-06-04T00:00:00"/>
  </r>
  <r>
    <n v="1292"/>
    <n v="14"/>
    <x v="763"/>
    <d v="2017-10-28T00:00:00"/>
    <b v="1"/>
    <s v="Approved"/>
    <s v="Trek Bicycles"/>
    <s v="Standard"/>
    <s v="medium"/>
    <s v="small"/>
    <n v="1386.84"/>
    <n v="1234.29"/>
    <d v="2010-05-05T00:00:00"/>
  </r>
  <r>
    <n v="1293"/>
    <n v="67"/>
    <x v="1076"/>
    <d v="2017-01-01T00:00:00"/>
    <b v="1"/>
    <s v="Approved"/>
    <s v="Norco Bicycles"/>
    <s v="Road"/>
    <s v="medium"/>
    <s v="medium"/>
    <n v="544.04999999999995"/>
    <n v="376.84"/>
    <d v="2005-10-22T00:00:00"/>
  </r>
  <r>
    <n v="1294"/>
    <n v="12"/>
    <x v="1077"/>
    <d v="2017-04-09T00:00:00"/>
    <b v="0"/>
    <s v="Approved"/>
    <s v="WeareA2B"/>
    <s v="Standard"/>
    <s v="medium"/>
    <s v="medium"/>
    <n v="1231.1500000000001"/>
    <n v="161.6"/>
    <d v="2004-08-17T00:00:00"/>
  </r>
  <r>
    <n v="1295"/>
    <n v="93"/>
    <x v="1078"/>
    <d v="2017-06-08T00:00:00"/>
    <b v="1"/>
    <s v="Approved"/>
    <s v="WeareA2B"/>
    <s v="Standard"/>
    <s v="medium"/>
    <s v="medium"/>
    <n v="1065.03"/>
    <n v="230.09"/>
    <d v="2000-11-03T00:00:00"/>
  </r>
  <r>
    <n v="1296"/>
    <n v="0"/>
    <x v="1079"/>
    <d v="2017-10-24T00:00:00"/>
    <b v="1"/>
    <s v="Approved"/>
    <s v="OHM Cycles"/>
    <s v="Standard"/>
    <s v="high"/>
    <s v="medium"/>
    <n v="227.88"/>
    <n v="136.72999999999999"/>
    <d v="2004-09-28T00:00:00"/>
  </r>
  <r>
    <n v="1297"/>
    <n v="43"/>
    <x v="1080"/>
    <d v="2017-09-15T00:00:00"/>
    <b v="1"/>
    <s v="Approved"/>
    <s v="Norco Bicycles"/>
    <s v="Standard"/>
    <s v="medium"/>
    <s v="medium"/>
    <n v="1555.58"/>
    <n v="818.01"/>
    <d v="2003-09-09T00:00:00"/>
  </r>
  <r>
    <n v="1298"/>
    <n v="93"/>
    <x v="1081"/>
    <d v="2017-06-02T00:00:00"/>
    <b v="0"/>
    <s v="Approved"/>
    <s v="WeareA2B"/>
    <s v="Standard"/>
    <s v="medium"/>
    <s v="medium"/>
    <n v="1065.03"/>
    <n v="230.09"/>
    <d v="2004-01-16T00:00:00"/>
  </r>
  <r>
    <n v="1299"/>
    <n v="70"/>
    <x v="1082"/>
    <d v="2017-01-29T00:00:00"/>
    <b v="1"/>
    <s v="Approved"/>
    <s v="Trek Bicycles"/>
    <s v="Standard"/>
    <s v="high"/>
    <s v="medium"/>
    <n v="495.72"/>
    <n v="297.43"/>
    <d v="2015-04-11T00:00:00"/>
  </r>
  <r>
    <n v="1300"/>
    <n v="75"/>
    <x v="1083"/>
    <d v="2017-05-21T00:00:00"/>
    <b v="0"/>
    <s v="Approved"/>
    <s v="Giant Bicycles"/>
    <s v="Touring"/>
    <s v="medium"/>
    <s v="large"/>
    <n v="1873.97"/>
    <n v="863.95"/>
    <d v="2006-05-22T00:00:00"/>
  </r>
  <r>
    <n v="1301"/>
    <n v="85"/>
    <x v="736"/>
    <d v="2017-11-12T00:00:00"/>
    <b v="1"/>
    <s v="Approved"/>
    <s v="WeareA2B"/>
    <s v="Standard"/>
    <s v="medium"/>
    <s v="medium"/>
    <n v="752.64"/>
    <n v="205.36"/>
    <d v="2015-08-02T00:00:00"/>
  </r>
  <r>
    <n v="1302"/>
    <n v="25"/>
    <x v="1084"/>
    <d v="2017-05-25T00:00:00"/>
    <b v="1"/>
    <s v="Approved"/>
    <s v="Giant Bicycles"/>
    <s v="Road"/>
    <s v="medium"/>
    <s v="medium"/>
    <n v="1538.99"/>
    <n v="829.65"/>
    <d v="2016-02-04T00:00:00"/>
  </r>
  <r>
    <n v="1303"/>
    <n v="54"/>
    <x v="778"/>
    <d v="2017-02-14T00:00:00"/>
    <b v="0"/>
    <s v="Approved"/>
    <s v="WeareA2B"/>
    <s v="Standard"/>
    <s v="medium"/>
    <s v="medium"/>
    <n v="1807.45"/>
    <n v="778.69"/>
    <d v="2005-10-22T00:00:00"/>
  </r>
  <r>
    <n v="1304"/>
    <n v="67"/>
    <x v="55"/>
    <d v="2017-09-29T00:00:00"/>
    <b v="0"/>
    <s v="Approved"/>
    <s v="Norco Bicycles"/>
    <s v="Road"/>
    <s v="medium"/>
    <s v="medium"/>
    <n v="544.04999999999995"/>
    <n v="376.84"/>
    <d v="2005-10-22T00:00:00"/>
  </r>
  <r>
    <n v="1305"/>
    <n v="9"/>
    <x v="1085"/>
    <d v="2017-08-28T00:00:00"/>
    <b v="0"/>
    <s v="Approved"/>
    <s v="OHM Cycles"/>
    <s v="Road"/>
    <s v="medium"/>
    <s v="medium"/>
    <n v="742.54"/>
    <n v="667.4"/>
    <d v="1991-11-07T00:00:00"/>
  </r>
  <r>
    <n v="1306"/>
    <n v="46"/>
    <x v="1086"/>
    <d v="2017-11-20T00:00:00"/>
    <b v="0"/>
    <s v="Approved"/>
    <s v="OHM Cycles"/>
    <s v="Standard"/>
    <s v="low"/>
    <s v="medium"/>
    <n v="1793.43"/>
    <n v="248.82"/>
    <d v="1999-07-20T00:00:00"/>
  </r>
  <r>
    <n v="1307"/>
    <n v="62"/>
    <x v="1087"/>
    <d v="2017-04-23T00:00:00"/>
    <b v="1"/>
    <s v="Approved"/>
    <s v="Solex"/>
    <s v="Standard"/>
    <s v="medium"/>
    <s v="medium"/>
    <n v="478.16"/>
    <n v="298.72000000000003"/>
    <d v="2011-04-16T00:00:00"/>
  </r>
  <r>
    <n v="1308"/>
    <n v="0"/>
    <x v="1088"/>
    <d v="2017-08-16T00:00:00"/>
    <b v="0"/>
    <s v="Approved"/>
    <s v="Trek Bicycles"/>
    <s v="Standard"/>
    <s v="high"/>
    <s v="medium"/>
    <n v="358.39"/>
    <n v="215.03"/>
    <d v="1991-05-06T00:00:00"/>
  </r>
  <r>
    <n v="1309"/>
    <n v="76"/>
    <x v="1089"/>
    <d v="2017-08-29T00:00:00"/>
    <b v="0"/>
    <s v="Approved"/>
    <s v="WeareA2B"/>
    <s v="Standard"/>
    <s v="low"/>
    <s v="medium"/>
    <n v="642.30999999999995"/>
    <n v="513.85"/>
    <d v="2014-10-10T00:00:00"/>
  </r>
  <r>
    <n v="1310"/>
    <n v="59"/>
    <x v="870"/>
    <d v="2017-06-26T00:00:00"/>
    <b v="1"/>
    <s v="Approved"/>
    <s v="Solex"/>
    <s v="Standard"/>
    <s v="medium"/>
    <s v="large"/>
    <n v="1061.56"/>
    <n v="733.58"/>
    <d v="2010-11-05T00:00:00"/>
  </r>
  <r>
    <n v="1311"/>
    <n v="3"/>
    <x v="1090"/>
    <d v="2017-03-08T00:00:00"/>
    <b v="1"/>
    <s v="Approved"/>
    <s v="Trek Bicycles"/>
    <s v="Standard"/>
    <s v="medium"/>
    <s v="large"/>
    <n v="2091.4699999999998"/>
    <n v="388.92"/>
    <d v="2007-08-04T00:00:00"/>
  </r>
  <r>
    <n v="1312"/>
    <n v="75"/>
    <x v="1091"/>
    <d v="2017-02-26T00:00:00"/>
    <b v="1"/>
    <s v="Approved"/>
    <s v="Giant Bicycles"/>
    <s v="Touring"/>
    <s v="medium"/>
    <s v="large"/>
    <n v="1873.97"/>
    <n v="863.95"/>
    <d v="2006-05-22T00:00:00"/>
  </r>
  <r>
    <n v="1313"/>
    <n v="64"/>
    <x v="1092"/>
    <d v="2017-09-03T00:00:00"/>
    <b v="1"/>
    <s v="Approved"/>
    <s v="Trek Bicycles"/>
    <s v="Standard"/>
    <s v="medium"/>
    <s v="large"/>
    <n v="1469.44"/>
    <n v="596.54999999999995"/>
    <d v="2015-05-21T00:00:00"/>
  </r>
  <r>
    <n v="1314"/>
    <n v="5"/>
    <x v="1093"/>
    <d v="2017-06-04T00:00:00"/>
    <b v="0"/>
    <s v="Approved"/>
    <s v="Trek Bicycles"/>
    <s v="Mountain"/>
    <s v="low"/>
    <s v="medium"/>
    <n v="574.64"/>
    <n v="459.71"/>
    <d v="2007-08-04T00:00:00"/>
  </r>
  <r>
    <n v="1315"/>
    <n v="43"/>
    <x v="131"/>
    <d v="2017-10-05T00:00:00"/>
    <b v="0"/>
    <s v="Approved"/>
    <s v="Solex"/>
    <s v="Standard"/>
    <s v="medium"/>
    <s v="medium"/>
    <n v="1151.96"/>
    <n v="649.49"/>
    <d v="1993-04-12T00:00:00"/>
  </r>
  <r>
    <n v="1316"/>
    <n v="64"/>
    <x v="1094"/>
    <d v="2017-08-04T00:00:00"/>
    <b v="0"/>
    <s v="Approved"/>
    <s v="Trek Bicycles"/>
    <s v="Standard"/>
    <s v="medium"/>
    <s v="large"/>
    <n v="1469.44"/>
    <n v="596.54999999999995"/>
    <d v="2015-04-11T00:00:00"/>
  </r>
  <r>
    <n v="1317"/>
    <n v="16"/>
    <x v="839"/>
    <d v="2017-01-09T00:00:00"/>
    <b v="1"/>
    <s v="Approved"/>
    <s v="Norco Bicycles"/>
    <s v="Standard"/>
    <s v="high"/>
    <s v="small"/>
    <n v="1661.92"/>
    <n v="1479.11"/>
    <d v="1994-09-09T00:00:00"/>
  </r>
  <r>
    <n v="1318"/>
    <n v="12"/>
    <x v="1095"/>
    <d v="2017-06-08T00:00:00"/>
    <b v="1"/>
    <s v="Approved"/>
    <s v="WeareA2B"/>
    <s v="Standard"/>
    <s v="medium"/>
    <s v="medium"/>
    <n v="1231.1500000000001"/>
    <n v="161.6"/>
    <d v="2004-08-17T00:00:00"/>
  </r>
  <r>
    <n v="1319"/>
    <n v="97"/>
    <x v="1096"/>
    <d v="2017-03-01T00:00:00"/>
    <b v="1"/>
    <s v="Approved"/>
    <s v="OHM Cycles"/>
    <s v="Road"/>
    <s v="medium"/>
    <s v="medium"/>
    <n v="742.54"/>
    <n v="667.4"/>
    <d v="1991-11-07T00:00:00"/>
  </r>
  <r>
    <n v="1320"/>
    <n v="95"/>
    <x v="303"/>
    <d v="2017-10-27T00:00:00"/>
    <b v="0"/>
    <s v="Approved"/>
    <s v="Giant Bicycles"/>
    <s v="Standard"/>
    <s v="medium"/>
    <s v="large"/>
    <n v="569.55999999999995"/>
    <n v="528.42999999999995"/>
    <d v="1994-08-10T00:00:00"/>
  </r>
  <r>
    <n v="1321"/>
    <n v="21"/>
    <x v="643"/>
    <d v="2017-10-17T00:00:00"/>
    <b v="0"/>
    <s v="Approved"/>
    <s v="Solex"/>
    <s v="Standard"/>
    <s v="medium"/>
    <s v="large"/>
    <n v="1071.23"/>
    <n v="380.74"/>
    <d v="1996-04-05T00:00:00"/>
  </r>
  <r>
    <n v="1322"/>
    <n v="3"/>
    <x v="31"/>
    <d v="2017-10-23T00:00:00"/>
    <b v="0"/>
    <s v="Approved"/>
    <s v="Trek Bicycles"/>
    <s v="Standard"/>
    <s v="medium"/>
    <s v="large"/>
    <n v="2091.4699999999998"/>
    <n v="388.92"/>
    <d v="2004-09-28T00:00:00"/>
  </r>
  <r>
    <n v="1323"/>
    <n v="7"/>
    <x v="1097"/>
    <d v="2017-02-24T00:00:00"/>
    <b v="1"/>
    <s v="Approved"/>
    <s v="Trek Bicycles"/>
    <s v="Road"/>
    <s v="low"/>
    <s v="medium"/>
    <n v="980.37"/>
    <n v="234.43"/>
    <d v="2011-04-16T00:00:00"/>
  </r>
  <r>
    <n v="1324"/>
    <n v="91"/>
    <x v="1098"/>
    <d v="2017-06-16T00:00:00"/>
    <b v="0"/>
    <s v="Approved"/>
    <s v="Solex"/>
    <s v="Standard"/>
    <s v="medium"/>
    <s v="medium"/>
    <n v="100.35"/>
    <n v="75.260000000000005"/>
    <d v="1994-08-10T00:00:00"/>
  </r>
  <r>
    <n v="1325"/>
    <n v="52"/>
    <x v="776"/>
    <d v="2017-01-11T00:00:00"/>
    <b v="1"/>
    <s v="Approved"/>
    <s v="OHM Cycles"/>
    <s v="Road"/>
    <s v="medium"/>
    <s v="medium"/>
    <n v="1280.28"/>
    <n v="829.51"/>
    <d v="2001-11-25T00:00:00"/>
  </r>
  <r>
    <n v="1326"/>
    <n v="91"/>
    <x v="1099"/>
    <d v="2017-03-28T00:00:00"/>
    <b v="0"/>
    <s v="Approved"/>
    <s v="Solex"/>
    <s v="Standard"/>
    <s v="medium"/>
    <s v="medium"/>
    <n v="100.35"/>
    <n v="75.260000000000005"/>
    <d v="2013-06-09T00:00:00"/>
  </r>
  <r>
    <n v="1327"/>
    <n v="99"/>
    <x v="80"/>
    <d v="2017-03-20T00:00:00"/>
    <b v="0"/>
    <s v="Approved"/>
    <s v="OHM Cycles"/>
    <s v="Standard"/>
    <s v="medium"/>
    <s v="medium"/>
    <n v="1227.3399999999999"/>
    <n v="770.89"/>
    <d v="1994-08-10T00:00:00"/>
  </r>
  <r>
    <n v="1328"/>
    <n v="52"/>
    <x v="1100"/>
    <d v="2017-04-27T00:00:00"/>
    <b v="1"/>
    <s v="Approved"/>
    <s v="OHM Cycles"/>
    <s v="Road"/>
    <s v="medium"/>
    <s v="medium"/>
    <n v="1280.28"/>
    <n v="829.51"/>
    <d v="2001-11-25T00:00:00"/>
  </r>
  <r>
    <n v="1329"/>
    <n v="73"/>
    <x v="1101"/>
    <d v="2017-10-07T00:00:00"/>
    <b v="1"/>
    <s v="Approved"/>
    <s v="Solex"/>
    <s v="Standard"/>
    <s v="medium"/>
    <s v="medium"/>
    <n v="1945.43"/>
    <n v="333.18"/>
    <d v="2004-07-25T00:00:00"/>
  </r>
  <r>
    <n v="1330"/>
    <n v="90"/>
    <x v="1102"/>
    <d v="2017-04-25T00:00:00"/>
    <b v="1"/>
    <s v="Approved"/>
    <s v="Norco Bicycles"/>
    <s v="Standard"/>
    <s v="low"/>
    <s v="medium"/>
    <n v="363.01"/>
    <n v="290.41000000000003"/>
    <d v="2002-10-10T00:00:00"/>
  </r>
  <r>
    <n v="1331"/>
    <n v="31"/>
    <x v="1103"/>
    <d v="2017-02-13T00:00:00"/>
    <b v="0"/>
    <s v="Approved"/>
    <s v="Giant Bicycles"/>
    <s v="Standard"/>
    <s v="medium"/>
    <s v="medium"/>
    <n v="230.91"/>
    <n v="173.18"/>
    <d v="2006-11-10T00:00:00"/>
  </r>
  <r>
    <n v="1332"/>
    <n v="94"/>
    <x v="925"/>
    <d v="2017-03-20T00:00:00"/>
    <b v="0"/>
    <s v="Approved"/>
    <s v="Giant Bicycles"/>
    <s v="Standard"/>
    <s v="medium"/>
    <s v="large"/>
    <n v="1635.3"/>
    <n v="993.66"/>
    <d v="2013-06-09T00:00:00"/>
  </r>
  <r>
    <n v="1333"/>
    <n v="83"/>
    <x v="581"/>
    <d v="2017-11-24T00:00:00"/>
    <b v="1"/>
    <s v="Approved"/>
    <s v="Solex"/>
    <s v="Touring"/>
    <s v="medium"/>
    <s v="large"/>
    <n v="2083.94"/>
    <n v="675.03"/>
    <d v="2013-09-16T00:00:00"/>
  </r>
  <r>
    <n v="1334"/>
    <n v="0"/>
    <x v="432"/>
    <d v="2017-01-18T00:00:00"/>
    <b v="1"/>
    <s v="Approved"/>
    <s v="Solex"/>
    <s v="Standard"/>
    <s v="medium"/>
    <s v="medium"/>
    <n v="71.489999999999995"/>
    <n v="53.62"/>
    <d v="2012-12-02T00:00:00"/>
  </r>
  <r>
    <n v="1335"/>
    <n v="18"/>
    <x v="1104"/>
    <d v="2017-09-30T00:00:00"/>
    <b v="0"/>
    <s v="Approved"/>
    <s v="Solex"/>
    <s v="Standard"/>
    <s v="medium"/>
    <s v="medium"/>
    <n v="575.27"/>
    <n v="431.45"/>
    <d v="2011-05-07T00:00:00"/>
  </r>
  <r>
    <n v="1336"/>
    <n v="43"/>
    <x v="716"/>
    <d v="2017-10-07T00:00:00"/>
    <b v="0"/>
    <s v="Approved"/>
    <s v="Solex"/>
    <s v="Standard"/>
    <s v="medium"/>
    <s v="medium"/>
    <n v="1151.96"/>
    <n v="649.49"/>
    <d v="2014-07-28T00:00:00"/>
  </r>
  <r>
    <n v="1337"/>
    <n v="53"/>
    <x v="1105"/>
    <d v="2017-09-21T00:00:00"/>
    <b v="1"/>
    <s v="Approved"/>
    <s v="OHM Cycles"/>
    <s v="Standard"/>
    <s v="medium"/>
    <s v="medium"/>
    <n v="795.34"/>
    <n v="101.58"/>
    <d v="1993-07-20T00:00:00"/>
  </r>
  <r>
    <n v="1338"/>
    <n v="98"/>
    <x v="1106"/>
    <d v="2017-10-20T00:00:00"/>
    <b v="0"/>
    <s v="Approved"/>
    <s v="Trek Bicycles"/>
    <s v="Standard"/>
    <s v="high"/>
    <s v="medium"/>
    <n v="358.39"/>
    <n v="215.03"/>
    <d v="2004-01-16T00:00:00"/>
  </r>
  <r>
    <n v="1339"/>
    <n v="89"/>
    <x v="577"/>
    <d v="2017-05-23T00:00:00"/>
    <b v="1"/>
    <s v="Approved"/>
    <s v="WeareA2B"/>
    <s v="Touring"/>
    <s v="medium"/>
    <s v="large"/>
    <n v="1362.99"/>
    <n v="57.74"/>
    <d v="1993-04-20T00:00:00"/>
  </r>
  <r>
    <n v="1340"/>
    <n v="90"/>
    <x v="1107"/>
    <d v="2017-02-18T00:00:00"/>
    <b v="0"/>
    <s v="Approved"/>
    <s v="Norco Bicycles"/>
    <s v="Standard"/>
    <s v="low"/>
    <s v="medium"/>
    <n v="363.01"/>
    <n v="290.41000000000003"/>
    <d v="2005-05-10T00:00:00"/>
  </r>
  <r>
    <n v="1341"/>
    <n v="39"/>
    <x v="1108"/>
    <d v="2017-09-17T00:00:00"/>
    <b v="0"/>
    <s v="Approved"/>
    <s v="Giant Bicycles"/>
    <s v="Standard"/>
    <s v="medium"/>
    <s v="large"/>
    <n v="1812.75"/>
    <n v="582.48"/>
    <d v="1997-05-10T00:00:00"/>
  </r>
  <r>
    <n v="1342"/>
    <n v="88"/>
    <x v="1109"/>
    <d v="2017-04-03T00:00:00"/>
    <b v="1"/>
    <s v="Approved"/>
    <s v="Norco Bicycles"/>
    <s v="Standard"/>
    <s v="medium"/>
    <s v="medium"/>
    <n v="1198.46"/>
    <n v="381.1"/>
    <d v="1998-12-16T00:00:00"/>
  </r>
  <r>
    <n v="1343"/>
    <n v="62"/>
    <x v="283"/>
    <d v="2017-04-22T00:00:00"/>
    <b v="1"/>
    <s v="Approved"/>
    <s v="Solex"/>
    <s v="Standard"/>
    <s v="medium"/>
    <s v="medium"/>
    <n v="478.16"/>
    <n v="298.72000000000003"/>
    <d v="2015-05-21T00:00:00"/>
  </r>
  <r>
    <n v="1344"/>
    <n v="81"/>
    <x v="1110"/>
    <d v="2017-06-19T00:00:00"/>
    <b v="1"/>
    <s v="Approved"/>
    <s v="Norco Bicycles"/>
    <s v="Standard"/>
    <s v="medium"/>
    <s v="small"/>
    <n v="586.45000000000005"/>
    <n v="521.94000000000005"/>
    <d v="2004-08-07T00:00:00"/>
  </r>
  <r>
    <n v="1345"/>
    <n v="76"/>
    <x v="1111"/>
    <d v="2017-11-29T00:00:00"/>
    <b v="0"/>
    <s v="Approved"/>
    <s v="WeareA2B"/>
    <s v="Standard"/>
    <s v="low"/>
    <s v="medium"/>
    <n v="642.30999999999995"/>
    <n v="513.85"/>
    <d v="2014-10-10T00:00:00"/>
  </r>
  <r>
    <n v="1346"/>
    <n v="7"/>
    <x v="840"/>
    <d v="2017-02-20T00:00:00"/>
    <b v="1"/>
    <s v="Approved"/>
    <s v="Giant Bicycles"/>
    <s v="Standard"/>
    <s v="medium"/>
    <s v="small"/>
    <n v="1311.44"/>
    <n v="1167.18"/>
    <d v="1992-10-11T00:00:00"/>
  </r>
  <r>
    <n v="1347"/>
    <n v="71"/>
    <x v="1112"/>
    <d v="2017-10-01T00:00:00"/>
    <b v="1"/>
    <s v="Approved"/>
    <s v="Solex"/>
    <s v="Standard"/>
    <s v="high"/>
    <s v="large"/>
    <n v="1842.92"/>
    <n v="1105.75"/>
    <d v="1995-10-24T00:00:00"/>
  </r>
  <r>
    <n v="1348"/>
    <n v="40"/>
    <x v="1113"/>
    <d v="2017-05-10T00:00:00"/>
    <b v="1"/>
    <s v="Approved"/>
    <s v="Trek Bicycles"/>
    <s v="Road"/>
    <s v="medium"/>
    <s v="large"/>
    <n v="1894.19"/>
    <n v="598.76"/>
    <d v="2003-07-21T00:00:00"/>
  </r>
  <r>
    <n v="1349"/>
    <n v="38"/>
    <x v="1114"/>
    <d v="2017-02-17T00:00:00"/>
    <b v="0"/>
    <s v="Approved"/>
    <s v="Trek Bicycles"/>
    <s v="Standard"/>
    <s v="medium"/>
    <s v="large"/>
    <n v="2091.4699999999998"/>
    <n v="388.92"/>
    <d v="2012-09-15T00:00:00"/>
  </r>
  <r>
    <n v="1350"/>
    <n v="86"/>
    <x v="1115"/>
    <d v="2017-01-12T00:00:00"/>
    <b v="0"/>
    <s v="Approved"/>
    <s v="OHM Cycles"/>
    <s v="Standard"/>
    <s v="medium"/>
    <s v="medium"/>
    <n v="235.63"/>
    <n v="125.07"/>
    <d v="2004-08-07T00:00:00"/>
  </r>
  <r>
    <n v="1351"/>
    <n v="1"/>
    <x v="1116"/>
    <d v="2017-06-28T00:00:00"/>
    <b v="1"/>
    <s v="Approved"/>
    <s v="Giant Bicycles"/>
    <s v="Standard"/>
    <s v="medium"/>
    <s v="medium"/>
    <n v="1403.5"/>
    <n v="954.82"/>
    <d v="2016-11-14T00:00:00"/>
  </r>
  <r>
    <n v="1352"/>
    <n v="66"/>
    <x v="1117"/>
    <d v="2017-08-15T00:00:00"/>
    <b v="0"/>
    <s v="Approved"/>
    <s v="Solex"/>
    <s v="Standard"/>
    <s v="medium"/>
    <s v="medium"/>
    <n v="1163.8900000000001"/>
    <n v="589.27"/>
    <d v="2015-10-18T00:00:00"/>
  </r>
  <r>
    <n v="1353"/>
    <n v="43"/>
    <x v="1118"/>
    <d v="2017-04-20T00:00:00"/>
    <b v="1"/>
    <s v="Approved"/>
    <s v="Solex"/>
    <s v="Standard"/>
    <s v="medium"/>
    <s v="medium"/>
    <n v="1151.96"/>
    <n v="649.49"/>
    <d v="1999-12-04T00:00:00"/>
  </r>
  <r>
    <n v="1354"/>
    <n v="46"/>
    <x v="1119"/>
    <d v="2017-07-30T00:00:00"/>
    <b v="1"/>
    <s v="Approved"/>
    <s v="Solex"/>
    <s v="Standard"/>
    <s v="low"/>
    <s v="medium"/>
    <n v="1289.8499999999999"/>
    <n v="74.510000000000005"/>
    <d v="2003-02-16T00:00:00"/>
  </r>
  <r>
    <n v="1356"/>
    <n v="4"/>
    <x v="1120"/>
    <d v="2017-03-27T00:00:00"/>
    <b v="1"/>
    <s v="Approved"/>
    <s v="Solex"/>
    <s v="Standard"/>
    <s v="medium"/>
    <s v="medium"/>
    <n v="1483.2"/>
    <n v="99.59"/>
    <d v="1998-12-17T00:00:00"/>
  </r>
  <r>
    <n v="1357"/>
    <n v="35"/>
    <x v="1121"/>
    <d v="2017-05-23T00:00:00"/>
    <b v="0"/>
    <s v="Approved"/>
    <s v="Trek Bicycles"/>
    <s v="Standard"/>
    <s v="low"/>
    <s v="medium"/>
    <n v="1057.51"/>
    <n v="154.4"/>
    <d v="1994-07-12T00:00:00"/>
  </r>
  <r>
    <n v="1358"/>
    <n v="6"/>
    <x v="841"/>
    <d v="2017-10-13T00:00:00"/>
    <b v="0"/>
    <s v="Approved"/>
    <s v="OHM Cycles"/>
    <s v="Standard"/>
    <s v="high"/>
    <s v="medium"/>
    <n v="227.88"/>
    <n v="136.72999999999999"/>
    <d v="2003-02-07T00:00:00"/>
  </r>
  <r>
    <n v="1359"/>
    <n v="35"/>
    <x v="1122"/>
    <d v="2017-03-27T00:00:00"/>
    <b v="1"/>
    <s v="Approved"/>
    <s v="Trek Bicycles"/>
    <s v="Standard"/>
    <s v="low"/>
    <s v="medium"/>
    <n v="1057.51"/>
    <n v="154.4"/>
    <d v="1995-12-19T00:00:00"/>
  </r>
  <r>
    <n v="1360"/>
    <n v="3"/>
    <x v="1123"/>
    <d v="2017-08-17T00:00:00"/>
    <b v="0"/>
    <s v="Approved"/>
    <s v="Trek Bicycles"/>
    <s v="Standard"/>
    <s v="medium"/>
    <s v="large"/>
    <n v="2091.4699999999998"/>
    <n v="388.92"/>
    <d v="2011-05-07T00:00:00"/>
  </r>
  <r>
    <n v="1361"/>
    <n v="88"/>
    <x v="1124"/>
    <d v="2017-10-18T00:00:00"/>
    <b v="0"/>
    <s v="Approved"/>
    <s v="Norco Bicycles"/>
    <s v="Standard"/>
    <s v="high"/>
    <s v="small"/>
    <n v="1661.92"/>
    <n v="1479.11"/>
    <d v="1994-09-09T00:00:00"/>
  </r>
  <r>
    <n v="1363"/>
    <n v="38"/>
    <x v="97"/>
    <d v="2017-05-15T00:00:00"/>
    <b v="1"/>
    <s v="Approved"/>
    <s v="Trek Bicycles"/>
    <s v="Standard"/>
    <s v="medium"/>
    <s v="large"/>
    <n v="2091.4699999999998"/>
    <n v="388.92"/>
    <d v="2012-09-15T00:00:00"/>
  </r>
  <r>
    <n v="1364"/>
    <n v="36"/>
    <x v="1125"/>
    <d v="2017-08-08T00:00:00"/>
    <b v="1"/>
    <s v="Approved"/>
    <s v="Solex"/>
    <s v="Standard"/>
    <s v="low"/>
    <s v="medium"/>
    <n v="945.04"/>
    <n v="507.58"/>
    <d v="1995-12-19T00:00:00"/>
  </r>
  <r>
    <n v="1365"/>
    <n v="73"/>
    <x v="349"/>
    <d v="2017-09-21T00:00:00"/>
    <b v="1"/>
    <s v="Approved"/>
    <s v="Solex"/>
    <s v="Standard"/>
    <s v="medium"/>
    <s v="medium"/>
    <n v="1945.43"/>
    <n v="333.18"/>
    <d v="2014-10-10T00:00:00"/>
  </r>
  <r>
    <n v="1366"/>
    <n v="65"/>
    <x v="1126"/>
    <d v="2017-02-20T00:00:00"/>
    <b v="1"/>
    <s v="Approved"/>
    <s v="WeareA2B"/>
    <s v="Standard"/>
    <s v="medium"/>
    <s v="medium"/>
    <n v="1807.45"/>
    <n v="778.69"/>
    <d v="2010-11-05T00:00:00"/>
  </r>
  <r>
    <n v="1367"/>
    <n v="13"/>
    <x v="1127"/>
    <d v="2017-07-19T00:00:00"/>
    <b v="1"/>
    <s v="Approved"/>
    <s v="Solex"/>
    <s v="Standard"/>
    <s v="medium"/>
    <s v="medium"/>
    <n v="1163.8900000000001"/>
    <n v="589.27"/>
    <d v="2016-07-09T00:00:00"/>
  </r>
  <r>
    <n v="1368"/>
    <n v="5"/>
    <x v="198"/>
    <d v="2017-12-06T00:00:00"/>
    <b v="0"/>
    <s v="Approved"/>
    <s v="Trek Bicycles"/>
    <s v="Mountain"/>
    <s v="low"/>
    <s v="medium"/>
    <n v="574.64"/>
    <n v="459.71"/>
    <d v="2011-08-29T00:00:00"/>
  </r>
  <r>
    <n v="1369"/>
    <n v="60"/>
    <x v="524"/>
    <d v="2017-12-17T00:00:00"/>
    <b v="1"/>
    <s v="Approved"/>
    <s v="Giant Bicycles"/>
    <s v="Standard"/>
    <s v="high"/>
    <s v="small"/>
    <n v="1977.36"/>
    <n v="1759.85"/>
    <d v="2011-08-24T00:00:00"/>
  </r>
  <r>
    <n v="1370"/>
    <n v="52"/>
    <x v="1128"/>
    <d v="2017-01-18T00:00:00"/>
    <b v="1"/>
    <s v="Approved"/>
    <s v="OHM Cycles"/>
    <s v="Road"/>
    <s v="medium"/>
    <s v="medium"/>
    <n v="1280.28"/>
    <n v="829.51"/>
    <d v="1997-01-25T00:00:00"/>
  </r>
  <r>
    <n v="1371"/>
    <n v="100"/>
    <x v="1129"/>
    <d v="2017-11-23T00:00:00"/>
    <b v="1"/>
    <s v="Approved"/>
    <s v="Norco Bicycles"/>
    <s v="Road"/>
    <s v="medium"/>
    <s v="medium"/>
    <n v="1036.5899999999999"/>
    <n v="206.35"/>
    <d v="1991-05-06T00:00:00"/>
  </r>
  <r>
    <n v="1373"/>
    <n v="72"/>
    <x v="1130"/>
    <d v="2017-01-04T00:00:00"/>
    <b v="0"/>
    <s v="Approved"/>
    <s v="OHM Cycles"/>
    <s v="Standard"/>
    <s v="medium"/>
    <s v="medium"/>
    <n v="912.52"/>
    <n v="141.4"/>
    <d v="1993-06-23T00:00:00"/>
  </r>
  <r>
    <n v="1374"/>
    <n v="33"/>
    <x v="1131"/>
    <d v="2017-09-29T00:00:00"/>
    <b v="1"/>
    <s v="Approved"/>
    <s v="OHM Cycles"/>
    <s v="Road"/>
    <s v="medium"/>
    <s v="small"/>
    <n v="1810"/>
    <n v="1610.9"/>
    <d v="2008-03-19T00:00:00"/>
  </r>
  <r>
    <n v="1375"/>
    <n v="63"/>
    <x v="1132"/>
    <d v="2017-10-04T00:00:00"/>
    <b v="1"/>
    <s v="Approved"/>
    <s v="WeareA2B"/>
    <s v="Standard"/>
    <s v="medium"/>
    <s v="medium"/>
    <n v="1992.93"/>
    <n v="762.63"/>
    <d v="1991-08-05T00:00:00"/>
  </r>
  <r>
    <n v="1376"/>
    <n v="23"/>
    <x v="837"/>
    <d v="2017-07-16T00:00:00"/>
    <b v="0"/>
    <s v="Cancelled"/>
    <s v="Norco Bicycles"/>
    <s v="Mountain"/>
    <s v="low"/>
    <s v="small"/>
    <n v="688.63"/>
    <n v="612.88"/>
    <d v="1991-11-10T00:00:00"/>
  </r>
  <r>
    <n v="1377"/>
    <n v="9"/>
    <x v="477"/>
    <d v="2017-07-06T00:00:00"/>
    <b v="1"/>
    <s v="Approved"/>
    <s v="OHM Cycles"/>
    <s v="Road"/>
    <s v="medium"/>
    <s v="medium"/>
    <n v="742.54"/>
    <n v="667.4"/>
    <d v="2016-07-09T00:00:00"/>
  </r>
  <r>
    <n v="1378"/>
    <n v="58"/>
    <x v="1133"/>
    <d v="2017-03-25T00:00:00"/>
    <b v="1"/>
    <s v="Approved"/>
    <s v="OHM Cycles"/>
    <s v="Road"/>
    <s v="medium"/>
    <s v="medium"/>
    <n v="1280.28"/>
    <n v="829.51"/>
    <d v="2001-11-25T00:00:00"/>
  </r>
  <r>
    <n v="1379"/>
    <n v="13"/>
    <x v="1134"/>
    <d v="2017-03-09T00:00:00"/>
    <b v="1"/>
    <s v="Approved"/>
    <s v="Solex"/>
    <s v="Standard"/>
    <s v="medium"/>
    <s v="medium"/>
    <n v="1577.53"/>
    <n v="826.51"/>
    <d v="2006-02-02T00:00:00"/>
  </r>
  <r>
    <n v="1380"/>
    <n v="76"/>
    <x v="1135"/>
    <d v="2017-06-02T00:00:00"/>
    <b v="0"/>
    <s v="Approved"/>
    <s v="WeareA2B"/>
    <s v="Standard"/>
    <s v="low"/>
    <s v="medium"/>
    <n v="642.30999999999995"/>
    <n v="513.85"/>
    <d v="2015-08-10T00:00:00"/>
  </r>
  <r>
    <n v="1381"/>
    <n v="61"/>
    <x v="1136"/>
    <d v="2017-10-21T00:00:00"/>
    <b v="0"/>
    <s v="Approved"/>
    <s v="OHM Cycles"/>
    <s v="Standard"/>
    <s v="low"/>
    <s v="medium"/>
    <n v="71.16"/>
    <n v="56.93"/>
    <d v="2015-06-17T00:00:00"/>
  </r>
  <r>
    <n v="1383"/>
    <n v="2"/>
    <x v="694"/>
    <d v="2017-10-25T00:00:00"/>
    <b v="1"/>
    <s v="Approved"/>
    <s v="Solex"/>
    <s v="Standard"/>
    <s v="medium"/>
    <s v="medium"/>
    <n v="71.489999999999995"/>
    <n v="53.62"/>
    <d v="2012-09-15T00:00:00"/>
  </r>
  <r>
    <n v="1384"/>
    <n v="57"/>
    <x v="1137"/>
    <d v="2017-02-21T00:00:00"/>
    <b v="1"/>
    <s v="Approved"/>
    <s v="WeareA2B"/>
    <s v="Touring"/>
    <s v="medium"/>
    <s v="large"/>
    <n v="1890.39"/>
    <n v="260.14"/>
    <d v="1991-01-21T00:00:00"/>
  </r>
  <r>
    <n v="1385"/>
    <n v="73"/>
    <x v="1138"/>
    <d v="2017-05-29T00:00:00"/>
    <b v="0"/>
    <s v="Approved"/>
    <s v="Solex"/>
    <s v="Standard"/>
    <s v="medium"/>
    <s v="medium"/>
    <n v="1945.43"/>
    <n v="333.18"/>
    <d v="2002-08-31T00:00:00"/>
  </r>
  <r>
    <n v="1386"/>
    <n v="76"/>
    <x v="905"/>
    <d v="2017-01-05T00:00:00"/>
    <b v="1"/>
    <s v="Approved"/>
    <s v="WeareA2B"/>
    <s v="Road"/>
    <s v="low"/>
    <s v="small"/>
    <n v="1172.78"/>
    <n v="1043.77"/>
    <d v="2002-10-10T00:00:00"/>
  </r>
  <r>
    <n v="1387"/>
    <n v="80"/>
    <x v="1139"/>
    <d v="2017-06-27T00:00:00"/>
    <b v="0"/>
    <s v="Approved"/>
    <s v="OHM Cycles"/>
    <s v="Touring"/>
    <s v="low"/>
    <s v="medium"/>
    <n v="1073.07"/>
    <n v="933.84"/>
    <d v="1997-01-25T00:00:00"/>
  </r>
  <r>
    <n v="1388"/>
    <n v="57"/>
    <x v="139"/>
    <d v="2017-11-10T00:00:00"/>
    <b v="1"/>
    <s v="Approved"/>
    <s v="WeareA2B"/>
    <s v="Touring"/>
    <s v="medium"/>
    <s v="large"/>
    <n v="1890.39"/>
    <n v="260.14"/>
    <d v="2015-05-21T00:00:00"/>
  </r>
  <r>
    <n v="1389"/>
    <n v="94"/>
    <x v="1140"/>
    <d v="2017-02-15T00:00:00"/>
    <b v="1"/>
    <s v="Approved"/>
    <s v="Giant Bicycles"/>
    <s v="Standard"/>
    <s v="medium"/>
    <s v="large"/>
    <n v="1635.3"/>
    <n v="993.66"/>
    <d v="1994-08-10T00:00:00"/>
  </r>
  <r>
    <n v="1390"/>
    <n v="49"/>
    <x v="1141"/>
    <d v="2017-08-15T00:00:00"/>
    <b v="1"/>
    <s v="Approved"/>
    <s v="Trek Bicycles"/>
    <s v="Road"/>
    <s v="medium"/>
    <s v="medium"/>
    <n v="533.51"/>
    <n v="400.13"/>
    <d v="1997-10-04T00:00:00"/>
  </r>
  <r>
    <n v="1391"/>
    <n v="28"/>
    <x v="974"/>
    <d v="2017-02-03T00:00:00"/>
    <b v="0"/>
    <s v="Approved"/>
    <s v="Norco Bicycles"/>
    <s v="Standard"/>
    <s v="medium"/>
    <s v="small"/>
    <n v="1216.1400000000001"/>
    <n v="1082.3599999999999"/>
    <d v="1992-10-11T00:00:00"/>
  </r>
  <r>
    <n v="1392"/>
    <n v="70"/>
    <x v="1142"/>
    <d v="2017-10-21T00:00:00"/>
    <b v="0"/>
    <s v="Approved"/>
    <s v="Trek Bicycles"/>
    <s v="Standard"/>
    <s v="high"/>
    <s v="medium"/>
    <n v="495.72"/>
    <n v="297.43"/>
    <d v="2004-07-25T00:00:00"/>
  </r>
  <r>
    <n v="1393"/>
    <n v="65"/>
    <x v="377"/>
    <d v="2017-03-12T00:00:00"/>
    <b v="0"/>
    <s v="Approved"/>
    <s v="WeareA2B"/>
    <s v="Standard"/>
    <s v="medium"/>
    <s v="medium"/>
    <n v="1807.45"/>
    <n v="778.69"/>
    <d v="2005-10-22T00:00:00"/>
  </r>
  <r>
    <n v="1394"/>
    <n v="14"/>
    <x v="998"/>
    <d v="2017-05-15T00:00:00"/>
    <b v="1"/>
    <s v="Approved"/>
    <s v="Trek Bicycles"/>
    <s v="Standard"/>
    <s v="medium"/>
    <s v="small"/>
    <n v="1386.84"/>
    <n v="1234.29"/>
    <d v="2003-08-05T00:00:00"/>
  </r>
  <r>
    <n v="1395"/>
    <n v="42"/>
    <x v="213"/>
    <d v="2017-01-17T00:00:00"/>
    <b v="1"/>
    <s v="Approved"/>
    <s v="OHM Cycles"/>
    <s v="Road"/>
    <s v="medium"/>
    <s v="small"/>
    <n v="1810"/>
    <n v="1610.9"/>
    <d v="2003-02-16T00:00:00"/>
  </r>
  <r>
    <n v="1396"/>
    <n v="31"/>
    <x v="922"/>
    <d v="2017-02-26T00:00:00"/>
    <b v="1"/>
    <s v="Approved"/>
    <s v="WeareA2B"/>
    <s v="Standard"/>
    <s v="medium"/>
    <s v="medium"/>
    <n v="752.64"/>
    <n v="205.36"/>
    <d v="1998-12-16T00:00:00"/>
  </r>
  <r>
    <n v="1397"/>
    <n v="86"/>
    <x v="1143"/>
    <d v="2017-04-20T00:00:00"/>
    <b v="1"/>
    <s v="Approved"/>
    <s v="Norco Bicycles"/>
    <s v="Road"/>
    <s v="high"/>
    <s v="large"/>
    <n v="774.53"/>
    <n v="464.72"/>
    <d v="2003-03-18T00:00:00"/>
  </r>
  <r>
    <n v="1398"/>
    <n v="15"/>
    <x v="1144"/>
    <d v="2017-07-28T00:00:00"/>
    <b v="1"/>
    <s v="Approved"/>
    <s v="Norco Bicycles"/>
    <s v="Standard"/>
    <s v="low"/>
    <s v="medium"/>
    <n v="958.74"/>
    <n v="748.9"/>
    <d v="1996-11-09T00:00:00"/>
  </r>
  <r>
    <n v="1399"/>
    <n v="40"/>
    <x v="601"/>
    <d v="2017-07-14T00:00:00"/>
    <b v="0"/>
    <s v="Approved"/>
    <s v="OHM Cycles"/>
    <s v="Standard"/>
    <s v="high"/>
    <s v="medium"/>
    <n v="1458.17"/>
    <n v="874.9"/>
    <d v="2011-05-09T00:00:00"/>
  </r>
  <r>
    <n v="1400"/>
    <n v="19"/>
    <x v="1145"/>
    <d v="2017-12-09T00:00:00"/>
    <b v="0"/>
    <s v="Approved"/>
    <s v="OHM Cycles"/>
    <s v="Road"/>
    <s v="high"/>
    <s v="large"/>
    <n v="12.01"/>
    <n v="7.21"/>
    <d v="2009-03-08T00:00:00"/>
  </r>
  <r>
    <n v="1401"/>
    <n v="99"/>
    <x v="1146"/>
    <d v="2017-09-20T00:00:00"/>
    <b v="0"/>
    <s v="Approved"/>
    <s v="Trek Bicycles"/>
    <s v="Road"/>
    <s v="low"/>
    <s v="small"/>
    <n v="1720.7"/>
    <n v="1531.42"/>
    <d v="2006-10-01T00:00:00"/>
  </r>
  <r>
    <n v="1402"/>
    <n v="91"/>
    <x v="692"/>
    <d v="2017-10-11T00:00:00"/>
    <b v="1"/>
    <s v="Approved"/>
    <s v="Solex"/>
    <s v="Standard"/>
    <s v="medium"/>
    <s v="medium"/>
    <n v="100.35"/>
    <n v="75.260000000000005"/>
    <d v="1999-07-26T00:00:00"/>
  </r>
  <r>
    <n v="1403"/>
    <n v="0"/>
    <x v="1147"/>
    <d v="2017-01-01T00:00:00"/>
    <b v="1"/>
    <s v="Approved"/>
    <s v="OHM Cycles"/>
    <s v="Standard"/>
    <s v="medium"/>
    <s v="medium"/>
    <n v="183.86"/>
    <n v="137.9"/>
    <d v="1993-07-20T00:00:00"/>
  </r>
  <r>
    <n v="1404"/>
    <n v="62"/>
    <x v="1148"/>
    <d v="2017-03-14T00:00:00"/>
    <b v="0"/>
    <s v="Approved"/>
    <s v="Solex"/>
    <s v="Standard"/>
    <s v="medium"/>
    <s v="medium"/>
    <n v="478.16"/>
    <n v="298.72000000000003"/>
    <d v="1992-10-02T00:00:00"/>
  </r>
  <r>
    <n v="1405"/>
    <n v="3"/>
    <x v="1149"/>
    <d v="2017-08-17T00:00:00"/>
    <b v="0"/>
    <s v="Approved"/>
    <s v="Trek Bicycles"/>
    <s v="Standard"/>
    <s v="medium"/>
    <s v="large"/>
    <n v="2091.4699999999998"/>
    <n v="388.92"/>
    <d v="2001-11-25T00:00:00"/>
  </r>
  <r>
    <n v="1406"/>
    <n v="50"/>
    <x v="7"/>
    <d v="2017-05-13T00:00:00"/>
    <b v="1"/>
    <s v="Approved"/>
    <s v="Giant Bicycles"/>
    <s v="Standard"/>
    <s v="medium"/>
    <s v="medium"/>
    <n v="642.70000000000005"/>
    <n v="211.37"/>
    <d v="2002-03-22T00:00:00"/>
  </r>
  <r>
    <n v="1407"/>
    <n v="7"/>
    <x v="1150"/>
    <d v="2017-11-01T00:00:00"/>
    <b v="1"/>
    <s v="Approved"/>
    <s v="Trek Bicycles"/>
    <s v="Road"/>
    <s v="low"/>
    <s v="medium"/>
    <n v="980.37"/>
    <n v="234.43"/>
    <d v="2003-08-05T00:00:00"/>
  </r>
  <r>
    <n v="1408"/>
    <n v="85"/>
    <x v="434"/>
    <d v="2017-02-07T00:00:00"/>
    <b v="1"/>
    <s v="Approved"/>
    <s v="WeareA2B"/>
    <s v="Standard"/>
    <s v="medium"/>
    <s v="medium"/>
    <n v="752.64"/>
    <n v="205.36"/>
    <d v="2015-08-02T00:00:00"/>
  </r>
  <r>
    <n v="1409"/>
    <n v="48"/>
    <x v="1151"/>
    <d v="2017-05-04T00:00:00"/>
    <b v="1"/>
    <s v="Approved"/>
    <s v="WeareA2B"/>
    <s v="Standard"/>
    <s v="medium"/>
    <s v="medium"/>
    <n v="1762.96"/>
    <n v="950.52"/>
    <d v="2014-07-28T00:00:00"/>
  </r>
  <r>
    <n v="1410"/>
    <n v="93"/>
    <x v="254"/>
    <d v="2017-07-15T00:00:00"/>
    <b v="0"/>
    <s v="Approved"/>
    <s v="WeareA2B"/>
    <s v="Standard"/>
    <s v="medium"/>
    <s v="medium"/>
    <n v="1065.03"/>
    <n v="230.09"/>
    <d v="1994-08-10T00:00:00"/>
  </r>
  <r>
    <n v="1411"/>
    <n v="79"/>
    <x v="1152"/>
    <d v="2017-07-30T00:00:00"/>
    <b v="0"/>
    <s v="Approved"/>
    <s v="Norco Bicycles"/>
    <s v="Standard"/>
    <s v="medium"/>
    <s v="medium"/>
    <n v="1555.58"/>
    <n v="818.01"/>
    <d v="2007-08-04T00:00:00"/>
  </r>
  <r>
    <n v="1412"/>
    <n v="57"/>
    <x v="1153"/>
    <d v="2017-09-05T00:00:00"/>
    <b v="1"/>
    <s v="Approved"/>
    <s v="WeareA2B"/>
    <s v="Touring"/>
    <s v="medium"/>
    <s v="large"/>
    <n v="1890.39"/>
    <n v="260.14"/>
    <d v="2015-06-17T00:00:00"/>
  </r>
  <r>
    <n v="1413"/>
    <n v="79"/>
    <x v="1154"/>
    <d v="2017-10-20T00:00:00"/>
    <b v="0"/>
    <s v="Approved"/>
    <s v="Norco Bicycles"/>
    <s v="Standard"/>
    <s v="medium"/>
    <s v="medium"/>
    <n v="1555.58"/>
    <n v="818.01"/>
    <d v="2003-09-09T00:00:00"/>
  </r>
  <r>
    <n v="1414"/>
    <n v="32"/>
    <x v="57"/>
    <d v="2017-09-12T00:00:00"/>
    <b v="1"/>
    <s v="Approved"/>
    <s v="Giant Bicycles"/>
    <s v="Standard"/>
    <s v="high"/>
    <s v="medium"/>
    <n v="1179"/>
    <n v="707.4"/>
    <d v="1997-08-25T00:00:00"/>
  </r>
  <r>
    <n v="1415"/>
    <n v="46"/>
    <x v="1155"/>
    <d v="2017-04-25T00:00:00"/>
    <b v="1"/>
    <s v="Approved"/>
    <s v="OHM Cycles"/>
    <s v="Standard"/>
    <s v="low"/>
    <s v="medium"/>
    <n v="1793.43"/>
    <n v="248.82"/>
    <d v="1999-07-20T00:00:00"/>
  </r>
  <r>
    <n v="1416"/>
    <n v="57"/>
    <x v="1156"/>
    <d v="2017-05-26T00:00:00"/>
    <b v="1"/>
    <s v="Approved"/>
    <s v="WeareA2B"/>
    <s v="Touring"/>
    <s v="medium"/>
    <s v="large"/>
    <n v="1890.39"/>
    <n v="260.14"/>
    <d v="1993-06-23T00:00:00"/>
  </r>
  <r>
    <n v="1417"/>
    <n v="8"/>
    <x v="1157"/>
    <d v="2017-02-16T00:00:00"/>
    <b v="1"/>
    <s v="Approved"/>
    <s v="Solex"/>
    <s v="Road"/>
    <s v="medium"/>
    <s v="small"/>
    <n v="1703.52"/>
    <n v="1516.13"/>
    <d v="2005-12-07T00:00:00"/>
  </r>
  <r>
    <n v="1418"/>
    <n v="22"/>
    <x v="1158"/>
    <d v="2017-04-08T00:00:00"/>
    <b v="0"/>
    <s v="Approved"/>
    <s v="WeareA2B"/>
    <s v="Standard"/>
    <s v="medium"/>
    <s v="medium"/>
    <n v="60.34"/>
    <n v="45.26"/>
    <d v="1993-07-15T00:00:00"/>
  </r>
  <r>
    <n v="1419"/>
    <n v="83"/>
    <x v="1159"/>
    <d v="2017-02-23T00:00:00"/>
    <b v="0"/>
    <s v="Approved"/>
    <s v="Solex"/>
    <s v="Touring"/>
    <s v="medium"/>
    <s v="large"/>
    <n v="2083.94"/>
    <n v="675.03"/>
    <d v="1999-07-26T00:00:00"/>
  </r>
  <r>
    <n v="1420"/>
    <n v="0"/>
    <x v="1160"/>
    <d v="2017-09-09T00:00:00"/>
    <b v="0"/>
    <s v="Approved"/>
    <s v="OHM Cycles"/>
    <s v="Standard"/>
    <s v="medium"/>
    <s v="medium"/>
    <n v="235.63"/>
    <n v="125.07"/>
    <d v="2004-08-07T00:00:00"/>
  </r>
  <r>
    <n v="1421"/>
    <n v="9"/>
    <x v="1161"/>
    <d v="2017-03-29T00:00:00"/>
    <b v="1"/>
    <s v="Cancelled"/>
    <s v="OHM Cycles"/>
    <s v="Road"/>
    <s v="medium"/>
    <s v="medium"/>
    <n v="742.54"/>
    <n v="667.4"/>
    <d v="2014-03-03T00:00:00"/>
  </r>
  <r>
    <n v="1422"/>
    <n v="3"/>
    <x v="1162"/>
    <d v="2017-04-15T00:00:00"/>
    <b v="1"/>
    <s v="Approved"/>
    <s v="Trek Bicycles"/>
    <s v="Standard"/>
    <s v="medium"/>
    <s v="large"/>
    <n v="2091.4699999999998"/>
    <n v="388.92"/>
    <d v="2003-02-07T00:00:00"/>
  </r>
  <r>
    <n v="1423"/>
    <n v="78"/>
    <x v="1163"/>
    <d v="2017-09-02T00:00:00"/>
    <b v="0"/>
    <s v="Approved"/>
    <s v="Giant Bicycles"/>
    <s v="Standard"/>
    <s v="medium"/>
    <s v="large"/>
    <n v="1765.3"/>
    <n v="709.48"/>
    <d v="1991-07-10T00:00:00"/>
  </r>
  <r>
    <n v="1424"/>
    <n v="7"/>
    <x v="1164"/>
    <d v="2017-08-02T00:00:00"/>
    <b v="1"/>
    <s v="Approved"/>
    <s v="Giant Bicycles"/>
    <s v="Standard"/>
    <s v="medium"/>
    <s v="small"/>
    <n v="1311.44"/>
    <n v="1167.18"/>
    <d v="1995-12-19T00:00:00"/>
  </r>
  <r>
    <n v="1425"/>
    <n v="79"/>
    <x v="1165"/>
    <d v="2017-12-12T00:00:00"/>
    <b v="0"/>
    <s v="Approved"/>
    <s v="Norco Bicycles"/>
    <s v="Standard"/>
    <s v="medium"/>
    <s v="medium"/>
    <n v="1555.58"/>
    <n v="818.01"/>
    <d v="2003-09-09T00:00:00"/>
  </r>
  <r>
    <n v="1426"/>
    <n v="92"/>
    <x v="1166"/>
    <d v="2017-07-09T00:00:00"/>
    <b v="0"/>
    <s v="Approved"/>
    <s v="WeareA2B"/>
    <s v="Standard"/>
    <s v="medium"/>
    <s v="small"/>
    <n v="1415.01"/>
    <n v="1259.3599999999999"/>
    <d v="1998-12-16T00:00:00"/>
  </r>
  <r>
    <n v="1427"/>
    <n v="82"/>
    <x v="1167"/>
    <d v="2017-10-07T00:00:00"/>
    <b v="0"/>
    <s v="Approved"/>
    <s v="Norco Bicycles"/>
    <s v="Standard"/>
    <s v="high"/>
    <s v="medium"/>
    <n v="1148.6400000000001"/>
    <n v="689.18"/>
    <d v="1998-12-16T00:00:00"/>
  </r>
  <r>
    <n v="1428"/>
    <n v="53"/>
    <x v="770"/>
    <d v="2017-07-08T00:00:00"/>
    <b v="1"/>
    <s v="Approved"/>
    <s v="OHM Cycles"/>
    <s v="Standard"/>
    <s v="medium"/>
    <s v="medium"/>
    <n v="795.34"/>
    <n v="101.58"/>
    <d v="1997-02-09T00:00:00"/>
  </r>
  <r>
    <n v="1429"/>
    <n v="93"/>
    <x v="985"/>
    <d v="2017-09-09T00:00:00"/>
    <b v="0"/>
    <s v="Approved"/>
    <s v="WeareA2B"/>
    <s v="Standard"/>
    <s v="medium"/>
    <s v="medium"/>
    <n v="1065.03"/>
    <n v="230.09"/>
    <d v="2013-06-09T00:00:00"/>
  </r>
  <r>
    <n v="1430"/>
    <n v="41"/>
    <x v="344"/>
    <d v="2017-01-24T00:00:00"/>
    <b v="0"/>
    <s v="Approved"/>
    <s v="Solex"/>
    <s v="Road"/>
    <s v="medium"/>
    <s v="medium"/>
    <n v="416.98"/>
    <n v="312.74"/>
    <d v="1997-05-10T00:00:00"/>
  </r>
  <r>
    <n v="1431"/>
    <n v="34"/>
    <x v="470"/>
    <d v="2017-02-15T00:00:00"/>
    <b v="0"/>
    <s v="Approved"/>
    <s v="Norco Bicycles"/>
    <s v="Road"/>
    <s v="high"/>
    <s v="large"/>
    <n v="774.53"/>
    <n v="464.72"/>
    <d v="1999-07-20T00:00:00"/>
  </r>
  <r>
    <n v="1432"/>
    <n v="35"/>
    <x v="209"/>
    <d v="2017-09-20T00:00:00"/>
    <b v="0"/>
    <s v="Approved"/>
    <s v="Trek Bicycles"/>
    <s v="Standard"/>
    <s v="low"/>
    <s v="medium"/>
    <n v="1057.51"/>
    <n v="154.4"/>
    <d v="1994-07-12T00:00:00"/>
  </r>
  <r>
    <n v="1433"/>
    <n v="65"/>
    <x v="64"/>
    <d v="2017-07-19T00:00:00"/>
    <b v="0"/>
    <s v="Approved"/>
    <s v="WeareA2B"/>
    <s v="Standard"/>
    <s v="medium"/>
    <s v="medium"/>
    <n v="1807.45"/>
    <n v="778.69"/>
    <d v="1992-10-02T00:00:00"/>
  </r>
  <r>
    <n v="1434"/>
    <n v="79"/>
    <x v="1168"/>
    <d v="2017-04-29T00:00:00"/>
    <b v="1"/>
    <s v="Approved"/>
    <s v="Norco Bicycles"/>
    <s v="Standard"/>
    <s v="medium"/>
    <s v="medium"/>
    <n v="1555.58"/>
    <n v="818.01"/>
    <d v="2007-08-04T00:00:00"/>
  </r>
  <r>
    <n v="1435"/>
    <n v="21"/>
    <x v="923"/>
    <d v="2017-12-08T00:00:00"/>
    <b v="0"/>
    <s v="Approved"/>
    <s v="WeareA2B"/>
    <s v="Touring"/>
    <s v="medium"/>
    <s v="medium"/>
    <n v="1466.68"/>
    <n v="363.25"/>
    <d v="2014-03-03T00:00:00"/>
  </r>
  <r>
    <n v="1436"/>
    <n v="30"/>
    <x v="1169"/>
    <d v="2017-06-12T00:00:00"/>
    <b v="1"/>
    <s v="Approved"/>
    <s v="Solex"/>
    <s v="Standard"/>
    <s v="high"/>
    <s v="medium"/>
    <n v="748.17"/>
    <n v="448.9"/>
    <d v="2015-04-11T00:00:00"/>
  </r>
  <r>
    <n v="1437"/>
    <n v="53"/>
    <x v="1170"/>
    <d v="2017-02-27T00:00:00"/>
    <b v="0"/>
    <s v="Approved"/>
    <s v="OHM Cycles"/>
    <s v="Standard"/>
    <s v="medium"/>
    <s v="medium"/>
    <n v="795.34"/>
    <n v="101.58"/>
    <d v="2009-04-12T00:00:00"/>
  </r>
  <r>
    <n v="1438"/>
    <n v="38"/>
    <x v="254"/>
    <d v="2017-12-19T00:00:00"/>
    <b v="0"/>
    <s v="Approved"/>
    <s v="Solex"/>
    <s v="Standard"/>
    <s v="medium"/>
    <s v="medium"/>
    <n v="1577.53"/>
    <n v="826.51"/>
    <d v="2008-03-19T00:00:00"/>
  </r>
  <r>
    <n v="1439"/>
    <n v="48"/>
    <x v="1171"/>
    <d v="2017-08-21T00:00:00"/>
    <b v="1"/>
    <s v="Approved"/>
    <s v="WeareA2B"/>
    <s v="Standard"/>
    <s v="medium"/>
    <s v="medium"/>
    <n v="1762.96"/>
    <n v="950.52"/>
    <d v="2016-11-14T00:00:00"/>
  </r>
  <r>
    <n v="1440"/>
    <n v="26"/>
    <x v="1172"/>
    <d v="2017-10-24T00:00:00"/>
    <b v="1"/>
    <s v="Approved"/>
    <s v="WeareA2B"/>
    <s v="Standard"/>
    <s v="medium"/>
    <s v="medium"/>
    <n v="1992.93"/>
    <n v="762.63"/>
    <d v="1993-05-26T00:00:00"/>
  </r>
  <r>
    <n v="1441"/>
    <n v="43"/>
    <x v="1173"/>
    <d v="2017-10-21T00:00:00"/>
    <b v="1"/>
    <s v="Approved"/>
    <s v="Solex"/>
    <s v="Standard"/>
    <s v="medium"/>
    <s v="medium"/>
    <n v="1151.96"/>
    <n v="649.49"/>
    <d v="1999-12-04T00:00:00"/>
  </r>
  <r>
    <n v="1442"/>
    <n v="5"/>
    <x v="1174"/>
    <d v="2017-01-19T00:00:00"/>
    <b v="1"/>
    <s v="Approved"/>
    <s v="Trek Bicycles"/>
    <s v="Mountain"/>
    <s v="low"/>
    <s v="medium"/>
    <n v="574.64"/>
    <n v="459.71"/>
    <d v="2011-08-29T00:00:00"/>
  </r>
  <r>
    <n v="1443"/>
    <n v="4"/>
    <x v="846"/>
    <d v="2017-02-03T00:00:00"/>
    <b v="1"/>
    <s v="Approved"/>
    <s v="Giant Bicycles"/>
    <s v="Standard"/>
    <s v="high"/>
    <s v="medium"/>
    <n v="1129.1300000000001"/>
    <n v="677.48"/>
    <d v="2003-03-18T00:00:00"/>
  </r>
  <r>
    <n v="1444"/>
    <n v="83"/>
    <x v="1175"/>
    <d v="2017-10-09T00:00:00"/>
    <b v="1"/>
    <s v="Approved"/>
    <s v="Solex"/>
    <s v="Touring"/>
    <s v="medium"/>
    <s v="large"/>
    <n v="2083.94"/>
    <n v="675.03"/>
    <d v="1999-07-26T00:00:00"/>
  </r>
  <r>
    <n v="1445"/>
    <n v="32"/>
    <x v="1176"/>
    <d v="2017-11-14T00:00:00"/>
    <b v="0"/>
    <s v="Approved"/>
    <s v="Giant Bicycles"/>
    <s v="Standard"/>
    <s v="medium"/>
    <s v="medium"/>
    <n v="642.70000000000005"/>
    <n v="211.37"/>
    <d v="2002-03-22T00:00:00"/>
  </r>
  <r>
    <n v="1446"/>
    <n v="54"/>
    <x v="1177"/>
    <d v="2017-06-19T00:00:00"/>
    <b v="0"/>
    <s v="Approved"/>
    <s v="WeareA2B"/>
    <s v="Standard"/>
    <s v="medium"/>
    <s v="medium"/>
    <n v="1807.45"/>
    <n v="778.69"/>
    <d v="2015-05-21T00:00:00"/>
  </r>
  <r>
    <n v="1447"/>
    <n v="1"/>
    <x v="1178"/>
    <d v="2017-11-10T00:00:00"/>
    <b v="1"/>
    <s v="Approved"/>
    <s v="Giant Bicycles"/>
    <s v="Standard"/>
    <s v="medium"/>
    <s v="medium"/>
    <n v="1403.5"/>
    <n v="954.82"/>
    <d v="2016-11-14T00:00:00"/>
  </r>
  <r>
    <n v="1448"/>
    <n v="10"/>
    <x v="1179"/>
    <d v="2017-12-19T00:00:00"/>
    <b v="0"/>
    <s v="Approved"/>
    <s v="Solex"/>
    <s v="Standard"/>
    <s v="medium"/>
    <s v="medium"/>
    <n v="1945.43"/>
    <n v="333.18"/>
    <d v="2002-08-31T00:00:00"/>
  </r>
  <r>
    <n v="1449"/>
    <n v="1"/>
    <x v="1180"/>
    <d v="2017-01-03T00:00:00"/>
    <b v="1"/>
    <s v="Approved"/>
    <s v="Giant Bicycles"/>
    <s v="Standard"/>
    <s v="medium"/>
    <s v="medium"/>
    <n v="1403.5"/>
    <n v="954.82"/>
    <d v="1997-08-25T00:00:00"/>
  </r>
  <r>
    <n v="1450"/>
    <n v="49"/>
    <x v="1181"/>
    <d v="2017-07-01T00:00:00"/>
    <b v="0"/>
    <s v="Approved"/>
    <s v="Trek Bicycles"/>
    <s v="Road"/>
    <s v="medium"/>
    <s v="medium"/>
    <n v="533.51"/>
    <n v="400.13"/>
    <d v="2012-06-04T00:00:00"/>
  </r>
  <r>
    <n v="1451"/>
    <n v="44"/>
    <x v="1182"/>
    <d v="2017-11-05T00:00:00"/>
    <b v="1"/>
    <s v="Approved"/>
    <s v="WeareA2B"/>
    <s v="Standard"/>
    <s v="medium"/>
    <s v="medium"/>
    <n v="1769.64"/>
    <n v="108.76"/>
    <d v="2003-02-16T00:00:00"/>
  </r>
  <r>
    <n v="1452"/>
    <n v="96"/>
    <x v="1183"/>
    <d v="2017-07-03T00:00:00"/>
    <b v="1"/>
    <s v="Approved"/>
    <s v="WeareA2B"/>
    <s v="Road"/>
    <s v="low"/>
    <s v="small"/>
    <n v="1172.78"/>
    <n v="1043.77"/>
    <d v="2002-10-10T00:00:00"/>
  </r>
  <r>
    <n v="1453"/>
    <n v="89"/>
    <x v="67"/>
    <d v="2017-10-24T00:00:00"/>
    <b v="1"/>
    <s v="Approved"/>
    <s v="Giant Bicycles"/>
    <s v="Standard"/>
    <s v="medium"/>
    <s v="large"/>
    <n v="1812.75"/>
    <n v="582.48"/>
    <d v="2010-06-07T00:00:00"/>
  </r>
  <r>
    <n v="1454"/>
    <n v="1"/>
    <x v="1184"/>
    <d v="2017-12-13T00:00:00"/>
    <b v="1"/>
    <s v="Approved"/>
    <s v="Giant Bicycles"/>
    <s v="Standard"/>
    <s v="medium"/>
    <s v="medium"/>
    <n v="1403.5"/>
    <n v="954.82"/>
    <d v="2005-08-09T00:00:00"/>
  </r>
  <r>
    <n v="1455"/>
    <n v="36"/>
    <x v="1185"/>
    <d v="2017-09-03T00:00:00"/>
    <b v="0"/>
    <s v="Approved"/>
    <s v="Solex"/>
    <s v="Standard"/>
    <s v="low"/>
    <s v="medium"/>
    <n v="945.04"/>
    <n v="507.58"/>
    <d v="1997-05-10T00:00:00"/>
  </r>
  <r>
    <n v="1456"/>
    <n v="65"/>
    <x v="1186"/>
    <d v="2017-05-01T00:00:00"/>
    <b v="0"/>
    <s v="Approved"/>
    <s v="WeareA2B"/>
    <s v="Standard"/>
    <s v="medium"/>
    <s v="medium"/>
    <n v="1807.45"/>
    <n v="778.69"/>
    <d v="2015-05-21T00:00:00"/>
  </r>
  <r>
    <n v="1457"/>
    <n v="9"/>
    <x v="281"/>
    <d v="2017-01-28T00:00:00"/>
    <b v="1"/>
    <s v="Approved"/>
    <s v="Norco Bicycles"/>
    <s v="Standard"/>
    <s v="medium"/>
    <s v="small"/>
    <n v="1216.1400000000001"/>
    <n v="1082.3599999999999"/>
    <d v="1992-10-11T00:00:00"/>
  </r>
  <r>
    <n v="1458"/>
    <n v="1"/>
    <x v="188"/>
    <d v="2017-05-14T00:00:00"/>
    <b v="0"/>
    <s v="Approved"/>
    <s v="Giant Bicycles"/>
    <s v="Touring"/>
    <s v="medium"/>
    <s v="large"/>
    <n v="1873.97"/>
    <n v="863.95"/>
    <d v="2006-05-22T00:00:00"/>
  </r>
  <r>
    <n v="1459"/>
    <n v="42"/>
    <x v="1187"/>
    <d v="2017-05-14T00:00:00"/>
    <b v="0"/>
    <s v="Approved"/>
    <s v="OHM Cycles"/>
    <s v="Road"/>
    <s v="medium"/>
    <s v="small"/>
    <n v="1810"/>
    <n v="1610.9"/>
    <d v="1993-04-12T00:00:00"/>
  </r>
  <r>
    <n v="1460"/>
    <n v="7"/>
    <x v="1188"/>
    <d v="2017-07-06T00:00:00"/>
    <b v="0"/>
    <s v="Approved"/>
    <s v="Giant Bicycles"/>
    <s v="Standard"/>
    <s v="medium"/>
    <s v="small"/>
    <n v="1311.44"/>
    <n v="1167.18"/>
    <d v="1995-12-19T00:00:00"/>
  </r>
  <r>
    <n v="1461"/>
    <n v="72"/>
    <x v="461"/>
    <d v="2017-03-26T00:00:00"/>
    <b v="0"/>
    <s v="Approved"/>
    <s v="Norco Bicycles"/>
    <s v="Standard"/>
    <s v="medium"/>
    <s v="medium"/>
    <n v="360.4"/>
    <n v="270.3"/>
    <d v="2016-12-06T00:00:00"/>
  </r>
  <r>
    <n v="1462"/>
    <n v="33"/>
    <x v="1189"/>
    <d v="2017-10-06T00:00:00"/>
    <b v="1"/>
    <s v="Approved"/>
    <s v="OHM Cycles"/>
    <s v="Road"/>
    <s v="medium"/>
    <s v="small"/>
    <n v="1810"/>
    <n v="1610.9"/>
    <d v="2008-03-19T00:00:00"/>
  </r>
  <r>
    <n v="1463"/>
    <n v="21"/>
    <x v="1186"/>
    <d v="2017-08-05T00:00:00"/>
    <b v="1"/>
    <s v="Approved"/>
    <s v="Solex"/>
    <s v="Standard"/>
    <s v="medium"/>
    <s v="large"/>
    <n v="1071.23"/>
    <n v="380.74"/>
    <d v="1996-04-05T00:00:00"/>
  </r>
  <r>
    <n v="1464"/>
    <n v="75"/>
    <x v="178"/>
    <d v="2017-10-14T00:00:00"/>
    <b v="1"/>
    <s v="Approved"/>
    <s v="Giant Bicycles"/>
    <s v="Touring"/>
    <s v="medium"/>
    <s v="large"/>
    <n v="1873.97"/>
    <n v="863.95"/>
    <d v="2014-10-10T00:00:00"/>
  </r>
  <r>
    <n v="1465"/>
    <n v="7"/>
    <x v="1190"/>
    <d v="2017-05-20T00:00:00"/>
    <b v="0"/>
    <s v="Approved"/>
    <s v="Giant Bicycles"/>
    <s v="Standard"/>
    <s v="medium"/>
    <s v="small"/>
    <n v="1311.44"/>
    <n v="1167.18"/>
    <d v="2011-03-16T00:00:00"/>
  </r>
  <r>
    <n v="1466"/>
    <n v="69"/>
    <x v="1191"/>
    <d v="2017-08-24T00:00:00"/>
    <b v="0"/>
    <s v="Approved"/>
    <s v="Norco Bicycles"/>
    <s v="Road"/>
    <s v="medium"/>
    <s v="large"/>
    <n v="1240.31"/>
    <n v="795.1"/>
    <d v="2015-08-10T00:00:00"/>
  </r>
  <r>
    <n v="1467"/>
    <n v="89"/>
    <x v="1192"/>
    <d v="2017-08-27T00:00:00"/>
    <b v="0"/>
    <s v="Approved"/>
    <s v="Giant Bicycles"/>
    <s v="Standard"/>
    <s v="medium"/>
    <s v="large"/>
    <n v="1812.75"/>
    <n v="582.48"/>
    <d v="2006-02-02T00:00:00"/>
  </r>
  <r>
    <n v="1468"/>
    <n v="1"/>
    <x v="775"/>
    <d v="2017-09-16T00:00:00"/>
    <b v="1"/>
    <s v="Approved"/>
    <s v="Giant Bicycles"/>
    <s v="Standard"/>
    <s v="medium"/>
    <s v="medium"/>
    <n v="1403.5"/>
    <n v="954.82"/>
    <d v="2012-12-02T00:00:00"/>
  </r>
  <r>
    <n v="1469"/>
    <n v="93"/>
    <x v="1193"/>
    <d v="2017-05-13T00:00:00"/>
    <b v="0"/>
    <s v="Approved"/>
    <s v="WeareA2B"/>
    <s v="Standard"/>
    <s v="medium"/>
    <s v="medium"/>
    <n v="1065.03"/>
    <n v="230.09"/>
    <d v="2016-03-29T00:00:00"/>
  </r>
  <r>
    <n v="1470"/>
    <n v="55"/>
    <x v="1194"/>
    <d v="2017-12-19T00:00:00"/>
    <b v="0"/>
    <s v="Approved"/>
    <s v="Trek Bicycles"/>
    <s v="Road"/>
    <s v="medium"/>
    <s v="large"/>
    <n v="1894.19"/>
    <n v="598.76"/>
    <d v="2003-07-21T00:00:00"/>
  </r>
  <r>
    <n v="1471"/>
    <n v="0"/>
    <x v="1195"/>
    <d v="2017-05-18T00:00:00"/>
    <b v="0"/>
    <s v="Approved"/>
    <s v="Trek Bicycles"/>
    <s v="Road"/>
    <s v="medium"/>
    <s v="medium"/>
    <n v="533.51"/>
    <n v="400.13"/>
    <d v="1997-02-09T00:00:00"/>
  </r>
  <r>
    <n v="1472"/>
    <n v="27"/>
    <x v="1196"/>
    <d v="2017-06-27T00:00:00"/>
    <b v="1"/>
    <s v="Approved"/>
    <s v="Trek Bicycles"/>
    <s v="Standard"/>
    <s v="medium"/>
    <s v="medium"/>
    <n v="499.53"/>
    <n v="388.72"/>
    <d v="1999-06-23T00:00:00"/>
  </r>
  <r>
    <n v="1473"/>
    <n v="20"/>
    <x v="716"/>
    <d v="2017-02-20T00:00:00"/>
    <b v="1"/>
    <s v="Approved"/>
    <s v="Trek Bicycles"/>
    <s v="Standard"/>
    <s v="medium"/>
    <s v="small"/>
    <n v="1775.81"/>
    <n v="1580.47"/>
    <d v="2011-05-07T00:00:00"/>
  </r>
  <r>
    <n v="1474"/>
    <n v="41"/>
    <x v="958"/>
    <d v="2017-10-05T00:00:00"/>
    <b v="0"/>
    <s v="Approved"/>
    <s v="Norco Bicycles"/>
    <s v="Standard"/>
    <s v="low"/>
    <s v="medium"/>
    <n v="958.74"/>
    <n v="748.9"/>
    <d v="1996-04-05T00:00:00"/>
  </r>
  <r>
    <n v="1475"/>
    <n v="12"/>
    <x v="929"/>
    <d v="2017-06-17T00:00:00"/>
    <b v="1"/>
    <s v="Cancelled"/>
    <s v="Giant Bicycles"/>
    <s v="Standard"/>
    <s v="medium"/>
    <s v="large"/>
    <n v="1765.3"/>
    <n v="709.48"/>
    <d v="2004-07-25T00:00:00"/>
  </r>
  <r>
    <n v="1476"/>
    <n v="31"/>
    <x v="1197"/>
    <d v="2017-06-13T00:00:00"/>
    <b v="0"/>
    <s v="Approved"/>
    <s v="Giant Bicycles"/>
    <s v="Standard"/>
    <s v="medium"/>
    <s v="medium"/>
    <n v="230.91"/>
    <n v="173.18"/>
    <d v="2011-03-16T00:00:00"/>
  </r>
  <r>
    <n v="1477"/>
    <n v="13"/>
    <x v="1198"/>
    <d v="2017-09-03T00:00:00"/>
    <b v="0"/>
    <s v="Approved"/>
    <s v="Solex"/>
    <s v="Standard"/>
    <s v="medium"/>
    <s v="medium"/>
    <n v="1163.8900000000001"/>
    <n v="589.27"/>
    <d v="2005-12-07T00:00:00"/>
  </r>
  <r>
    <n v="1478"/>
    <n v="30"/>
    <x v="821"/>
    <d v="2017-12-14T00:00:00"/>
    <b v="1"/>
    <s v="Approved"/>
    <s v="Solex"/>
    <s v="Standard"/>
    <s v="high"/>
    <s v="medium"/>
    <n v="748.17"/>
    <n v="448.9"/>
    <d v="1991-11-10T00:00:00"/>
  </r>
  <r>
    <n v="1479"/>
    <n v="57"/>
    <x v="1199"/>
    <d v="2017-09-06T00:00:00"/>
    <b v="1"/>
    <s v="Approved"/>
    <s v="WeareA2B"/>
    <s v="Touring"/>
    <s v="medium"/>
    <s v="large"/>
    <n v="1890.39"/>
    <n v="260.14"/>
    <d v="1994-09-09T00:00:00"/>
  </r>
  <r>
    <n v="1480"/>
    <n v="25"/>
    <x v="924"/>
    <d v="2017-10-28T00:00:00"/>
    <b v="1"/>
    <s v="Approved"/>
    <s v="Giant Bicycles"/>
    <s v="Road"/>
    <s v="medium"/>
    <s v="medium"/>
    <n v="1538.99"/>
    <n v="829.65"/>
    <d v="2016-02-04T00:00:00"/>
  </r>
  <r>
    <n v="1481"/>
    <n v="31"/>
    <x v="1200"/>
    <d v="2017-04-23T00:00:00"/>
    <b v="1"/>
    <s v="Approved"/>
    <s v="Giant Bicycles"/>
    <s v="Standard"/>
    <s v="medium"/>
    <s v="medium"/>
    <n v="230.91"/>
    <n v="173.18"/>
    <d v="2006-11-10T00:00:00"/>
  </r>
  <r>
    <n v="1482"/>
    <n v="57"/>
    <x v="200"/>
    <d v="2017-01-16T00:00:00"/>
    <b v="0"/>
    <s v="Approved"/>
    <s v="WeareA2B"/>
    <s v="Touring"/>
    <s v="medium"/>
    <s v="large"/>
    <n v="1890.39"/>
    <n v="260.14"/>
    <d v="2011-08-24T00:00:00"/>
  </r>
  <r>
    <n v="1483"/>
    <n v="99"/>
    <x v="401"/>
    <d v="2017-12-11T00:00:00"/>
    <b v="1"/>
    <s v="Approved"/>
    <s v="OHM Cycles"/>
    <s v="Standard"/>
    <s v="medium"/>
    <s v="medium"/>
    <n v="1227.3399999999999"/>
    <n v="770.89"/>
    <d v="1991-05-06T00:00:00"/>
  </r>
  <r>
    <n v="1484"/>
    <n v="36"/>
    <x v="115"/>
    <d v="2017-06-12T00:00:00"/>
    <b v="0"/>
    <s v="Approved"/>
    <s v="Solex"/>
    <s v="Standard"/>
    <s v="low"/>
    <s v="medium"/>
    <n v="945.04"/>
    <n v="507.58"/>
    <d v="2006-02-02T00:00:00"/>
  </r>
  <r>
    <n v="1485"/>
    <n v="63"/>
    <x v="1201"/>
    <d v="2017-12-12T00:00:00"/>
    <b v="0"/>
    <s v="Approved"/>
    <s v="Solex"/>
    <s v="Standard"/>
    <s v="medium"/>
    <s v="medium"/>
    <n v="1483.2"/>
    <n v="99.59"/>
    <d v="2015-04-11T00:00:00"/>
  </r>
  <r>
    <n v="1486"/>
    <n v="69"/>
    <x v="1202"/>
    <d v="2017-01-18T00:00:00"/>
    <b v="1"/>
    <s v="Approved"/>
    <s v="Giant Bicycles"/>
    <s v="Road"/>
    <s v="medium"/>
    <s v="medium"/>
    <n v="792.9"/>
    <n v="594.67999999999995"/>
    <d v="1992-10-02T00:00:00"/>
  </r>
  <r>
    <n v="1487"/>
    <n v="24"/>
    <x v="1083"/>
    <d v="2017-05-13T00:00:00"/>
    <b v="1"/>
    <s v="Approved"/>
    <s v="Solex"/>
    <s v="Road"/>
    <s v="medium"/>
    <s v="large"/>
    <n v="1777.8"/>
    <n v="820.78"/>
    <d v="2011-05-07T00:00:00"/>
  </r>
  <r>
    <n v="1488"/>
    <n v="1"/>
    <x v="505"/>
    <d v="2017-06-19T00:00:00"/>
    <b v="1"/>
    <s v="Approved"/>
    <s v="Giant Bicycles"/>
    <s v="Touring"/>
    <s v="medium"/>
    <s v="large"/>
    <n v="1873.97"/>
    <n v="863.95"/>
    <d v="2006-05-22T00:00:00"/>
  </r>
  <r>
    <n v="1489"/>
    <n v="83"/>
    <x v="825"/>
    <d v="2017-08-15T00:00:00"/>
    <b v="1"/>
    <s v="Approved"/>
    <s v="Solex"/>
    <s v="Touring"/>
    <s v="medium"/>
    <s v="large"/>
    <n v="2083.94"/>
    <n v="675.03"/>
    <d v="2013-09-16T00:00:00"/>
  </r>
  <r>
    <n v="1490"/>
    <n v="53"/>
    <x v="1203"/>
    <d v="2017-11-05T00:00:00"/>
    <b v="1"/>
    <s v="Approved"/>
    <s v="OHM Cycles"/>
    <s v="Standard"/>
    <s v="medium"/>
    <s v="medium"/>
    <n v="795.34"/>
    <n v="101.58"/>
    <d v="2011-08-24T00:00:00"/>
  </r>
  <r>
    <n v="1491"/>
    <n v="79"/>
    <x v="1204"/>
    <d v="2017-12-18T00:00:00"/>
    <b v="1"/>
    <s v="Approved"/>
    <s v="Norco Bicycles"/>
    <s v="Standard"/>
    <s v="medium"/>
    <s v="medium"/>
    <n v="1555.58"/>
    <n v="818.01"/>
    <d v="2003-09-09T00:00:00"/>
  </r>
  <r>
    <n v="1492"/>
    <n v="0"/>
    <x v="1205"/>
    <d v="2017-12-28T00:00:00"/>
    <b v="0"/>
    <s v="Approved"/>
    <s v="OHM Cycles"/>
    <s v="Standard"/>
    <s v="medium"/>
    <s v="medium"/>
    <n v="183.86"/>
    <n v="137.9"/>
    <d v="1991-01-21T00:00:00"/>
  </r>
  <r>
    <n v="1493"/>
    <n v="64"/>
    <x v="1206"/>
    <d v="2017-06-19T00:00:00"/>
    <b v="1"/>
    <s v="Approved"/>
    <s v="Trek Bicycles"/>
    <s v="Standard"/>
    <s v="medium"/>
    <s v="large"/>
    <n v="1469.44"/>
    <n v="596.54999999999995"/>
    <d v="2012-05-18T00:00:00"/>
  </r>
  <r>
    <n v="1494"/>
    <n v="67"/>
    <x v="1207"/>
    <d v="2017-04-26T00:00:00"/>
    <b v="0"/>
    <s v="Approved"/>
    <s v="Norco Bicycles"/>
    <s v="Road"/>
    <s v="medium"/>
    <s v="medium"/>
    <n v="544.04999999999995"/>
    <n v="376.84"/>
    <d v="2005-10-22T00:00:00"/>
  </r>
  <r>
    <n v="1495"/>
    <n v="86"/>
    <x v="467"/>
    <d v="2017-08-03T00:00:00"/>
    <b v="1"/>
    <s v="Approved"/>
    <s v="OHM Cycles"/>
    <s v="Standard"/>
    <s v="medium"/>
    <s v="medium"/>
    <n v="235.63"/>
    <n v="125.07"/>
    <d v="2000-11-03T00:00:00"/>
  </r>
  <r>
    <n v="1496"/>
    <n v="93"/>
    <x v="694"/>
    <d v="2017-12-02T00:00:00"/>
    <b v="1"/>
    <s v="Approved"/>
    <s v="WeareA2B"/>
    <s v="Standard"/>
    <s v="medium"/>
    <s v="medium"/>
    <n v="1065.03"/>
    <n v="230.09"/>
    <d v="2003-09-10T00:00:00"/>
  </r>
  <r>
    <n v="1497"/>
    <n v="51"/>
    <x v="699"/>
    <d v="2017-04-08T00:00:00"/>
    <b v="1"/>
    <s v="Approved"/>
    <s v="OHM Cycles"/>
    <s v="Standard"/>
    <s v="high"/>
    <s v="medium"/>
    <n v="2005.66"/>
    <n v="1203.4000000000001"/>
    <d v="1993-04-12T00:00:00"/>
  </r>
  <r>
    <n v="1498"/>
    <n v="53"/>
    <x v="1208"/>
    <d v="2017-12-27T00:00:00"/>
    <b v="1"/>
    <s v="Approved"/>
    <s v="Giant Bicycles"/>
    <s v="Standard"/>
    <s v="high"/>
    <s v="medium"/>
    <n v="1274.93"/>
    <n v="764.96"/>
    <d v="2009-03-08T00:00:00"/>
  </r>
  <r>
    <n v="1499"/>
    <n v="45"/>
    <x v="1209"/>
    <d v="2017-07-27T00:00:00"/>
    <b v="0"/>
    <s v="Approved"/>
    <s v="Trek Bicycles"/>
    <s v="Road"/>
    <s v="low"/>
    <s v="medium"/>
    <n v="980.37"/>
    <n v="234.43"/>
    <d v="2004-09-28T00:00:00"/>
  </r>
  <r>
    <n v="1500"/>
    <n v="12"/>
    <x v="1210"/>
    <d v="2017-08-18T00:00:00"/>
    <b v="1"/>
    <s v="Approved"/>
    <s v="WeareA2B"/>
    <s v="Standard"/>
    <s v="medium"/>
    <s v="medium"/>
    <n v="1231.1500000000001"/>
    <n v="161.6"/>
    <d v="2004-08-17T00:00:00"/>
  </r>
  <r>
    <n v="1501"/>
    <n v="52"/>
    <x v="1211"/>
    <d v="2017-01-15T00:00:00"/>
    <b v="0"/>
    <s v="Approved"/>
    <s v="Solex"/>
    <s v="Road"/>
    <s v="medium"/>
    <s v="large"/>
    <n v="1777.8"/>
    <n v="820.78"/>
    <d v="2016-11-22T00:00:00"/>
  </r>
  <r>
    <n v="1502"/>
    <n v="71"/>
    <x v="1212"/>
    <d v="2017-04-24T00:00:00"/>
    <b v="1"/>
    <s v="Approved"/>
    <s v="Solex"/>
    <s v="Standard"/>
    <s v="high"/>
    <s v="large"/>
    <n v="1842.92"/>
    <n v="1105.75"/>
    <d v="2011-01-10T00:00:00"/>
  </r>
  <r>
    <n v="1503"/>
    <n v="34"/>
    <x v="640"/>
    <d v="2017-04-07T00:00:00"/>
    <b v="0"/>
    <s v="Approved"/>
    <s v="Norco Bicycles"/>
    <s v="Road"/>
    <s v="high"/>
    <s v="large"/>
    <n v="774.53"/>
    <n v="464.72"/>
    <d v="2003-03-18T00:00:00"/>
  </r>
  <r>
    <n v="1504"/>
    <n v="84"/>
    <x v="1213"/>
    <d v="2017-05-10T00:00:00"/>
    <b v="1"/>
    <s v="Approved"/>
    <s v="Trek Bicycles"/>
    <s v="Road"/>
    <s v="medium"/>
    <s v="medium"/>
    <n v="290.62"/>
    <n v="215.14"/>
    <d v="2003-01-05T00:00:00"/>
  </r>
  <r>
    <n v="1505"/>
    <n v="97"/>
    <x v="1214"/>
    <d v="2017-01-18T00:00:00"/>
    <b v="0"/>
    <s v="Approved"/>
    <s v="OHM Cycles"/>
    <s v="Road"/>
    <s v="medium"/>
    <s v="medium"/>
    <n v="742.54"/>
    <n v="667.4"/>
    <d v="2016-07-09T00:00:00"/>
  </r>
  <r>
    <n v="1506"/>
    <n v="77"/>
    <x v="1215"/>
    <d v="2017-03-12T00:00:00"/>
    <b v="1"/>
    <s v="Approved"/>
    <s v="Norco Bicycles"/>
    <s v="Road"/>
    <s v="medium"/>
    <s v="large"/>
    <n v="1240.31"/>
    <n v="795.1"/>
    <d v="2000-11-03T00:00:00"/>
  </r>
  <r>
    <n v="1507"/>
    <n v="3"/>
    <x v="1144"/>
    <d v="2017-05-26T00:00:00"/>
    <b v="1"/>
    <s v="Approved"/>
    <s v="Trek Bicycles"/>
    <s v="Standard"/>
    <s v="medium"/>
    <s v="large"/>
    <n v="2091.4699999999998"/>
    <n v="388.92"/>
    <d v="2004-09-28T00:00:00"/>
  </r>
  <r>
    <n v="1508"/>
    <n v="82"/>
    <x v="1216"/>
    <d v="2017-08-11T00:00:00"/>
    <b v="1"/>
    <s v="Approved"/>
    <s v="Giant Bicycles"/>
    <s v="Road"/>
    <s v="medium"/>
    <s v="medium"/>
    <n v="1538.99"/>
    <n v="829.65"/>
    <d v="1999-06-23T00:00:00"/>
  </r>
  <r>
    <n v="1509"/>
    <n v="79"/>
    <x v="1217"/>
    <d v="2017-04-30T00:00:00"/>
    <b v="0"/>
    <s v="Approved"/>
    <s v="Norco Bicycles"/>
    <s v="Standard"/>
    <s v="medium"/>
    <s v="medium"/>
    <n v="1555.58"/>
    <n v="818.01"/>
    <d v="2015-08-10T00:00:00"/>
  </r>
  <r>
    <n v="1510"/>
    <n v="34"/>
    <x v="538"/>
    <d v="2017-04-29T00:00:00"/>
    <b v="0"/>
    <s v="Approved"/>
    <s v="WeareA2B"/>
    <s v="Standard"/>
    <s v="medium"/>
    <s v="medium"/>
    <n v="1231.1500000000001"/>
    <n v="161.6"/>
    <d v="1996-11-09T00:00:00"/>
  </r>
  <r>
    <n v="1511"/>
    <n v="34"/>
    <x v="1218"/>
    <d v="2017-01-16T00:00:00"/>
    <b v="1"/>
    <s v="Approved"/>
    <s v="Norco Bicycles"/>
    <s v="Road"/>
    <s v="high"/>
    <s v="large"/>
    <n v="774.53"/>
    <n v="464.72"/>
    <d v="2003-03-18T00:00:00"/>
  </r>
  <r>
    <n v="1512"/>
    <n v="48"/>
    <x v="777"/>
    <d v="2017-10-08T00:00:00"/>
    <b v="1"/>
    <s v="Approved"/>
    <s v="WeareA2B"/>
    <s v="Standard"/>
    <s v="medium"/>
    <s v="medium"/>
    <n v="1762.96"/>
    <n v="950.52"/>
    <d v="2012-04-10T00:00:00"/>
  </r>
  <r>
    <n v="1513"/>
    <n v="7"/>
    <x v="1219"/>
    <d v="2017-01-24T00:00:00"/>
    <b v="1"/>
    <s v="Approved"/>
    <s v="Trek Bicycles"/>
    <s v="Road"/>
    <s v="low"/>
    <s v="medium"/>
    <n v="980.37"/>
    <n v="234.43"/>
    <d v="2011-04-16T00:00:00"/>
  </r>
  <r>
    <n v="1514"/>
    <n v="34"/>
    <x v="474"/>
    <d v="2017-08-23T00:00:00"/>
    <b v="0"/>
    <s v="Approved"/>
    <s v="Norco Bicycles"/>
    <s v="Road"/>
    <s v="high"/>
    <s v="large"/>
    <n v="774.53"/>
    <n v="464.72"/>
    <d v="2012-04-10T00:00:00"/>
  </r>
  <r>
    <n v="1515"/>
    <n v="38"/>
    <x v="1220"/>
    <d v="2017-04-28T00:00:00"/>
    <b v="1"/>
    <s v="Approved"/>
    <s v="Solex"/>
    <s v="Standard"/>
    <s v="medium"/>
    <s v="medium"/>
    <n v="1577.53"/>
    <n v="826.51"/>
    <d v="2011-03-16T00:00:00"/>
  </r>
  <r>
    <n v="1516"/>
    <n v="56"/>
    <x v="202"/>
    <d v="2017-12-10T00:00:00"/>
    <b v="0"/>
    <s v="Approved"/>
    <s v="OHM Cycles"/>
    <s v="Standard"/>
    <s v="medium"/>
    <s v="medium"/>
    <n v="183.86"/>
    <n v="137.9"/>
    <d v="1993-07-20T00:00:00"/>
  </r>
  <r>
    <n v="1517"/>
    <n v="49"/>
    <x v="1221"/>
    <d v="2017-11-02T00:00:00"/>
    <b v="1"/>
    <s v="Approved"/>
    <s v="Trek Bicycles"/>
    <s v="Road"/>
    <s v="medium"/>
    <s v="medium"/>
    <n v="533.51"/>
    <n v="400.13"/>
    <d v="1997-10-04T00:00:00"/>
  </r>
  <r>
    <n v="1518"/>
    <n v="39"/>
    <x v="1222"/>
    <d v="2017-12-03T00:00:00"/>
    <b v="0"/>
    <s v="Approved"/>
    <s v="Giant Bicycles"/>
    <s v="Standard"/>
    <s v="medium"/>
    <s v="large"/>
    <n v="1812.75"/>
    <n v="582.48"/>
    <d v="1993-04-12T00:00:00"/>
  </r>
  <r>
    <n v="1519"/>
    <n v="89"/>
    <x v="1223"/>
    <d v="2017-07-10T00:00:00"/>
    <b v="0"/>
    <s v="Approved"/>
    <s v="Giant Bicycles"/>
    <s v="Standard"/>
    <s v="medium"/>
    <s v="large"/>
    <n v="1812.75"/>
    <n v="582.48"/>
    <d v="2011-03-16T00:00:00"/>
  </r>
  <r>
    <n v="1520"/>
    <n v="0"/>
    <x v="1224"/>
    <d v="2017-06-05T00:00:00"/>
    <b v="1"/>
    <s v="Approved"/>
    <s v="Norco Bicycles"/>
    <s v="Standard"/>
    <s v="medium"/>
    <s v="medium"/>
    <n v="360.4"/>
    <n v="270.3"/>
    <d v="2016-12-06T00:00:00"/>
  </r>
  <r>
    <n v="1521"/>
    <n v="0"/>
    <x v="1225"/>
    <d v="2017-07-08T00:00:00"/>
    <b v="1"/>
    <s v="Approved"/>
    <s v="Trek Bicycles"/>
    <s v="Road"/>
    <s v="medium"/>
    <s v="medium"/>
    <n v="290.62"/>
    <n v="215.14"/>
    <d v="2004-12-18T00:00:00"/>
  </r>
  <r>
    <n v="1522"/>
    <n v="36"/>
    <x v="481"/>
    <d v="2017-04-28T00:00:00"/>
    <b v="0"/>
    <s v="Approved"/>
    <s v="Solex"/>
    <s v="Standard"/>
    <s v="low"/>
    <s v="medium"/>
    <n v="1289.8499999999999"/>
    <n v="74.510000000000005"/>
    <d v="2012-06-04T00:00:00"/>
  </r>
  <r>
    <n v="1523"/>
    <n v="90"/>
    <x v="1226"/>
    <d v="2017-09-26T00:00:00"/>
    <b v="0"/>
    <s v="Approved"/>
    <s v="Norco Bicycles"/>
    <s v="Standard"/>
    <s v="low"/>
    <s v="medium"/>
    <n v="363.01"/>
    <n v="290.41000000000003"/>
    <d v="2003-09-10T00:00:00"/>
  </r>
  <r>
    <n v="1525"/>
    <n v="62"/>
    <x v="1227"/>
    <d v="2017-04-12T00:00:00"/>
    <b v="0"/>
    <s v="Approved"/>
    <s v="Solex"/>
    <s v="Standard"/>
    <s v="high"/>
    <s v="medium"/>
    <n v="1024.6600000000001"/>
    <n v="614.79999999999995"/>
    <d v="1993-10-02T00:00:00"/>
  </r>
  <r>
    <n v="1526"/>
    <n v="75"/>
    <x v="1228"/>
    <d v="2017-07-28T00:00:00"/>
    <b v="0"/>
    <s v="Approved"/>
    <s v="Giant Bicycles"/>
    <s v="Touring"/>
    <s v="medium"/>
    <s v="large"/>
    <n v="1873.97"/>
    <n v="863.95"/>
    <d v="1991-07-10T00:00:00"/>
  </r>
  <r>
    <n v="1527"/>
    <n v="54"/>
    <x v="1229"/>
    <d v="2017-12-24T00:00:00"/>
    <b v="1"/>
    <s v="Approved"/>
    <s v="WeareA2B"/>
    <s v="Standard"/>
    <s v="medium"/>
    <s v="medium"/>
    <n v="1807.45"/>
    <n v="778.69"/>
    <d v="2010-08-20T00:00:00"/>
  </r>
  <r>
    <n v="1528"/>
    <n v="87"/>
    <x v="1230"/>
    <d v="2017-04-15T00:00:00"/>
    <b v="0"/>
    <s v="Approved"/>
    <s v="Giant Bicycles"/>
    <s v="Standard"/>
    <s v="high"/>
    <s v="medium"/>
    <n v="1179"/>
    <n v="707.4"/>
    <d v="1997-08-25T00:00:00"/>
  </r>
  <r>
    <n v="1529"/>
    <n v="59"/>
    <x v="178"/>
    <d v="2017-03-18T00:00:00"/>
    <b v="1"/>
    <s v="Approved"/>
    <s v="Solex"/>
    <s v="Standard"/>
    <s v="medium"/>
    <s v="large"/>
    <n v="1061.56"/>
    <n v="733.58"/>
    <d v="2011-08-24T00:00:00"/>
  </r>
  <r>
    <n v="1530"/>
    <n v="68"/>
    <x v="666"/>
    <d v="2017-12-13T00:00:00"/>
    <b v="1"/>
    <s v="Approved"/>
    <s v="OHM Cycles"/>
    <s v="Standard"/>
    <s v="medium"/>
    <s v="medium"/>
    <n v="1636.9"/>
    <n v="44.71"/>
    <d v="2010-08-20T00:00:00"/>
  </r>
  <r>
    <n v="1531"/>
    <n v="55"/>
    <x v="1231"/>
    <d v="2017-09-08T00:00:00"/>
    <b v="0"/>
    <s v="Approved"/>
    <s v="Trek Bicycles"/>
    <s v="Road"/>
    <s v="medium"/>
    <s v="large"/>
    <n v="1894.19"/>
    <n v="598.76"/>
    <d v="2003-07-21T00:00:00"/>
  </r>
  <r>
    <n v="1532"/>
    <n v="28"/>
    <x v="1232"/>
    <d v="2017-11-17T00:00:00"/>
    <b v="0"/>
    <s v="Approved"/>
    <s v="Norco Bicycles"/>
    <s v="Standard"/>
    <s v="medium"/>
    <s v="small"/>
    <n v="1216.1400000000001"/>
    <n v="1082.3599999999999"/>
    <d v="2010-05-05T00:00:00"/>
  </r>
  <r>
    <n v="1533"/>
    <n v="87"/>
    <x v="1233"/>
    <d v="2017-06-26T00:00:00"/>
    <b v="0"/>
    <s v="Approved"/>
    <s v="Giant Bicycles"/>
    <s v="Standard"/>
    <s v="high"/>
    <s v="medium"/>
    <n v="1179"/>
    <n v="707.4"/>
    <d v="1997-08-25T00:00:00"/>
  </r>
  <r>
    <n v="1534"/>
    <n v="35"/>
    <x v="1234"/>
    <d v="2017-04-30T00:00:00"/>
    <b v="1"/>
    <s v="Approved"/>
    <s v="Trek Bicycles"/>
    <s v="Standard"/>
    <s v="low"/>
    <s v="medium"/>
    <n v="1057.51"/>
    <n v="154.4"/>
    <d v="2011-03-16T00:00:00"/>
  </r>
  <r>
    <n v="1535"/>
    <n v="35"/>
    <x v="1235"/>
    <d v="2017-02-26T00:00:00"/>
    <b v="0"/>
    <s v="Approved"/>
    <s v="Trek Bicycles"/>
    <s v="Standard"/>
    <s v="low"/>
    <s v="medium"/>
    <n v="1057.51"/>
    <n v="154.4"/>
    <d v="1994-07-12T00:00:00"/>
  </r>
  <r>
    <n v="1536"/>
    <n v="0"/>
    <x v="1236"/>
    <d v="2017-11-16T00:00:00"/>
    <b v="1"/>
    <s v="Approved"/>
    <s v="Giant Bicycles"/>
    <s v="Standard"/>
    <s v="medium"/>
    <s v="large"/>
    <n v="569.55999999999995"/>
    <n v="528.42999999999995"/>
    <d v="2004-01-16T00:00:00"/>
  </r>
  <r>
    <n v="1537"/>
    <n v="4"/>
    <x v="318"/>
    <d v="2017-08-29T00:00:00"/>
    <b v="0"/>
    <s v="Approved"/>
    <s v="Giant Bicycles"/>
    <s v="Standard"/>
    <s v="high"/>
    <s v="medium"/>
    <n v="1129.1300000000001"/>
    <n v="677.48"/>
    <d v="2005-08-09T00:00:00"/>
  </r>
  <r>
    <n v="1538"/>
    <n v="51"/>
    <x v="1237"/>
    <d v="2017-10-12T00:00:00"/>
    <b v="0"/>
    <s v="Approved"/>
    <s v="OHM Cycles"/>
    <s v="Standard"/>
    <s v="high"/>
    <s v="medium"/>
    <n v="2005.66"/>
    <n v="1203.4000000000001"/>
    <d v="2011-05-09T00:00:00"/>
  </r>
  <r>
    <n v="1539"/>
    <n v="2"/>
    <x v="1238"/>
    <d v="2017-10-02T00:00:00"/>
    <b v="1"/>
    <s v="Approved"/>
    <s v="Solex"/>
    <s v="Standard"/>
    <s v="medium"/>
    <s v="medium"/>
    <n v="71.489999999999995"/>
    <n v="53.62"/>
    <d v="2012-12-02T00:00:00"/>
  </r>
  <r>
    <n v="1540"/>
    <n v="67"/>
    <x v="673"/>
    <d v="2017-10-18T00:00:00"/>
    <b v="0"/>
    <s v="Approved"/>
    <s v="Solex"/>
    <s v="Standard"/>
    <s v="medium"/>
    <s v="large"/>
    <n v="1071.23"/>
    <n v="380.74"/>
    <d v="1996-04-05T00:00:00"/>
  </r>
  <r>
    <n v="1541"/>
    <n v="58"/>
    <x v="1239"/>
    <d v="2017-11-19T00:00:00"/>
    <b v="1"/>
    <s v="Approved"/>
    <s v="OHM Cycles"/>
    <s v="Road"/>
    <s v="medium"/>
    <s v="medium"/>
    <n v="1280.28"/>
    <n v="829.51"/>
    <d v="2001-11-25T00:00:00"/>
  </r>
  <r>
    <n v="1542"/>
    <n v="72"/>
    <x v="1240"/>
    <d v="2017-10-16T00:00:00"/>
    <b v="0"/>
    <s v="Approved"/>
    <s v="Norco Bicycles"/>
    <s v="Standard"/>
    <s v="medium"/>
    <s v="medium"/>
    <n v="360.4"/>
    <n v="270.3"/>
    <d v="2004-07-25T00:00:00"/>
  </r>
  <r>
    <n v="1543"/>
    <n v="80"/>
    <x v="608"/>
    <d v="2017-01-18T00:00:00"/>
    <b v="1"/>
    <s v="Approved"/>
    <s v="OHM Cycles"/>
    <s v="Touring"/>
    <s v="low"/>
    <s v="medium"/>
    <n v="1073.07"/>
    <n v="933.84"/>
    <d v="1997-01-25T00:00:00"/>
  </r>
  <r>
    <n v="1544"/>
    <n v="79"/>
    <x v="1241"/>
    <d v="2017-05-12T00:00:00"/>
    <b v="0"/>
    <s v="Approved"/>
    <s v="Norco Bicycles"/>
    <s v="Standard"/>
    <s v="medium"/>
    <s v="medium"/>
    <n v="1555.58"/>
    <n v="818.01"/>
    <d v="1997-08-25T00:00:00"/>
  </r>
  <r>
    <n v="1545"/>
    <n v="23"/>
    <x v="1242"/>
    <d v="2017-03-12T00:00:00"/>
    <b v="1"/>
    <s v="Approved"/>
    <s v="Norco Bicycles"/>
    <s v="Standard"/>
    <s v="medium"/>
    <s v="medium"/>
    <n v="1198.46"/>
    <n v="381.1"/>
    <d v="2005-05-10T00:00:00"/>
  </r>
  <r>
    <n v="1546"/>
    <n v="70"/>
    <x v="1243"/>
    <d v="2017-05-01T00:00:00"/>
    <b v="1"/>
    <s v="Approved"/>
    <s v="Trek Bicycles"/>
    <s v="Standard"/>
    <s v="high"/>
    <s v="medium"/>
    <n v="495.72"/>
    <n v="297.43"/>
    <d v="2015-04-11T00:00:00"/>
  </r>
  <r>
    <n v="1547"/>
    <n v="64"/>
    <x v="1122"/>
    <d v="2017-05-10T00:00:00"/>
    <b v="0"/>
    <s v="Approved"/>
    <s v="Trek Bicycles"/>
    <s v="Standard"/>
    <s v="medium"/>
    <s v="large"/>
    <n v="1469.44"/>
    <n v="596.54999999999995"/>
    <d v="1997-01-25T00:00:00"/>
  </r>
  <r>
    <n v="1548"/>
    <n v="75"/>
    <x v="1244"/>
    <d v="2017-03-15T00:00:00"/>
    <b v="1"/>
    <s v="Approved"/>
    <s v="Giant Bicycles"/>
    <s v="Touring"/>
    <s v="medium"/>
    <s v="large"/>
    <n v="1873.97"/>
    <n v="863.95"/>
    <d v="2006-05-22T00:00:00"/>
  </r>
  <r>
    <n v="1549"/>
    <n v="0"/>
    <x v="1245"/>
    <d v="2017-09-14T00:00:00"/>
    <b v="0"/>
    <s v="Approved"/>
    <s v="OHM Cycles"/>
    <s v="Standard"/>
    <s v="medium"/>
    <s v="medium"/>
    <n v="183.86"/>
    <n v="137.9"/>
    <d v="1991-01-21T00:00:00"/>
  </r>
  <r>
    <n v="1550"/>
    <n v="8"/>
    <x v="358"/>
    <d v="2017-10-14T00:00:00"/>
    <b v="1"/>
    <s v="Approved"/>
    <s v="Solex"/>
    <s v="Road"/>
    <s v="medium"/>
    <s v="small"/>
    <n v="1703.52"/>
    <n v="1516.13"/>
    <d v="2011-04-16T00:00:00"/>
  </r>
  <r>
    <n v="1551"/>
    <n v="19"/>
    <x v="1246"/>
    <d v="2017-04-17T00:00:00"/>
    <b v="0"/>
    <s v="Approved"/>
    <s v="Trek Bicycles"/>
    <s v="Mountain"/>
    <s v="low"/>
    <s v="medium"/>
    <n v="574.64"/>
    <n v="459.71"/>
    <d v="2011-08-29T00:00:00"/>
  </r>
  <r>
    <n v="1552"/>
    <n v="30"/>
    <x v="1247"/>
    <d v="2017-12-14T00:00:00"/>
    <b v="1"/>
    <s v="Approved"/>
    <s v="Solex"/>
    <s v="Standard"/>
    <s v="high"/>
    <s v="medium"/>
    <n v="748.17"/>
    <n v="448.9"/>
    <d v="2011-03-16T00:00:00"/>
  </r>
  <r>
    <n v="1554"/>
    <n v="54"/>
    <x v="4"/>
    <d v="2017-01-24T00:00:00"/>
    <b v="1"/>
    <s v="Approved"/>
    <s v="WeareA2B"/>
    <s v="Standard"/>
    <s v="medium"/>
    <s v="medium"/>
    <n v="1292.8399999999999"/>
    <n v="13.44"/>
    <d v="2003-07-21T00:00:00"/>
  </r>
  <r>
    <n v="1555"/>
    <n v="43"/>
    <x v="1248"/>
    <d v="2017-11-14T00:00:00"/>
    <b v="1"/>
    <s v="Approved"/>
    <s v="Norco Bicycles"/>
    <s v="Standard"/>
    <s v="medium"/>
    <s v="medium"/>
    <n v="1555.58"/>
    <n v="818.01"/>
    <d v="2003-09-09T00:00:00"/>
  </r>
  <r>
    <n v="1557"/>
    <n v="10"/>
    <x v="1249"/>
    <d v="2017-01-24T00:00:00"/>
    <b v="1"/>
    <s v="Approved"/>
    <s v="Solex"/>
    <s v="Standard"/>
    <s v="medium"/>
    <s v="medium"/>
    <n v="1945.43"/>
    <n v="333.18"/>
    <d v="2002-08-31T00:00:00"/>
  </r>
  <r>
    <n v="1558"/>
    <n v="83"/>
    <x v="4"/>
    <d v="2017-06-18T00:00:00"/>
    <b v="0"/>
    <s v="Approved"/>
    <s v="Solex"/>
    <s v="Touring"/>
    <s v="medium"/>
    <s v="large"/>
    <n v="2083.94"/>
    <n v="675.03"/>
    <d v="2004-12-18T00:00:00"/>
  </r>
  <r>
    <n v="1559"/>
    <n v="53"/>
    <x v="447"/>
    <d v="2017-10-06T00:00:00"/>
    <b v="1"/>
    <s v="Approved"/>
    <s v="OHM Cycles"/>
    <s v="Standard"/>
    <s v="medium"/>
    <s v="medium"/>
    <n v="795.34"/>
    <n v="101.58"/>
    <d v="1997-02-09T00:00:00"/>
  </r>
  <r>
    <n v="1560"/>
    <n v="28"/>
    <x v="1250"/>
    <d v="2017-03-12T00:00:00"/>
    <b v="1"/>
    <s v="Approved"/>
    <s v="Norco Bicycles"/>
    <s v="Standard"/>
    <s v="medium"/>
    <s v="small"/>
    <n v="1216.1400000000001"/>
    <n v="1082.3599999999999"/>
    <d v="1992-10-11T00:00:00"/>
  </r>
  <r>
    <n v="1561"/>
    <n v="46"/>
    <x v="1251"/>
    <d v="2017-12-28T00:00:00"/>
    <b v="1"/>
    <s v="Approved"/>
    <s v="Solex"/>
    <s v="Standard"/>
    <s v="low"/>
    <s v="medium"/>
    <n v="1289.8499999999999"/>
    <n v="74.510000000000005"/>
    <d v="2001-11-25T00:00:00"/>
  </r>
  <r>
    <n v="1562"/>
    <n v="94"/>
    <x v="1252"/>
    <d v="2017-09-07T00:00:00"/>
    <b v="1"/>
    <s v="Approved"/>
    <s v="Giant Bicycles"/>
    <s v="Standard"/>
    <s v="medium"/>
    <s v="large"/>
    <n v="1635.3"/>
    <n v="993.66"/>
    <d v="2002-10-10T00:00:00"/>
  </r>
  <r>
    <n v="1563"/>
    <n v="0"/>
    <x v="1253"/>
    <d v="2017-04-20T00:00:00"/>
    <b v="1"/>
    <s v="Approved"/>
    <s v="OHM Cycles"/>
    <s v="Standard"/>
    <s v="high"/>
    <s v="medium"/>
    <n v="227.88"/>
    <n v="136.72999999999999"/>
    <d v="2003-02-07T00:00:00"/>
  </r>
  <r>
    <n v="1564"/>
    <n v="74"/>
    <x v="1254"/>
    <d v="2017-08-25T00:00:00"/>
    <b v="0"/>
    <s v="Approved"/>
    <s v="WeareA2B"/>
    <s v="Standard"/>
    <s v="medium"/>
    <s v="medium"/>
    <n v="1762.96"/>
    <n v="950.52"/>
    <d v="2014-07-28T00:00:00"/>
  </r>
  <r>
    <n v="1565"/>
    <n v="46"/>
    <x v="1255"/>
    <d v="2017-09-13T00:00:00"/>
    <b v="1"/>
    <s v="Approved"/>
    <s v="OHM Cycles"/>
    <s v="Standard"/>
    <s v="low"/>
    <s v="medium"/>
    <n v="1793.43"/>
    <n v="248.82"/>
    <d v="1999-07-20T00:00:00"/>
  </r>
  <r>
    <n v="1566"/>
    <n v="23"/>
    <x v="1256"/>
    <d v="2017-10-01T00:00:00"/>
    <b v="0"/>
    <s v="Approved"/>
    <s v="Norco Bicycles"/>
    <s v="Mountain"/>
    <s v="low"/>
    <s v="small"/>
    <n v="688.63"/>
    <n v="612.88"/>
    <d v="1999-06-23T00:00:00"/>
  </r>
  <r>
    <n v="1567"/>
    <n v="100"/>
    <x v="1257"/>
    <d v="2017-10-22T00:00:00"/>
    <b v="1"/>
    <s v="Approved"/>
    <s v="Trek Bicycles"/>
    <s v="Standard"/>
    <s v="medium"/>
    <s v="small"/>
    <n v="1386.84"/>
    <n v="1234.29"/>
    <d v="2010-05-05T00:00:00"/>
  </r>
  <r>
    <n v="1568"/>
    <n v="0"/>
    <x v="1258"/>
    <d v="2017-03-17T00:00:00"/>
    <b v="0"/>
    <s v="Approved"/>
    <s v="Giant Bicycles"/>
    <s v="Standard"/>
    <s v="medium"/>
    <s v="medium"/>
    <n v="230.91"/>
    <n v="173.18"/>
    <d v="1992-10-11T00:00:00"/>
  </r>
  <r>
    <n v="1569"/>
    <n v="3"/>
    <x v="948"/>
    <d v="2017-05-10T00:00:00"/>
    <b v="1"/>
    <s v="Approved"/>
    <s v="Trek Bicycles"/>
    <s v="Standard"/>
    <s v="medium"/>
    <s v="large"/>
    <n v="2091.4699999999998"/>
    <n v="388.92"/>
    <d v="2004-09-28T00:00:00"/>
  </r>
  <r>
    <n v="1570"/>
    <n v="93"/>
    <x v="902"/>
    <d v="2017-04-11T00:00:00"/>
    <b v="1"/>
    <s v="Approved"/>
    <s v="WeareA2B"/>
    <s v="Standard"/>
    <s v="medium"/>
    <s v="medium"/>
    <n v="1065.03"/>
    <n v="230.09"/>
    <d v="2002-10-10T00:00:00"/>
  </r>
  <r>
    <n v="1571"/>
    <n v="12"/>
    <x v="1259"/>
    <d v="2017-06-30T00:00:00"/>
    <b v="1"/>
    <s v="Approved"/>
    <s v="WeareA2B"/>
    <s v="Standard"/>
    <s v="medium"/>
    <s v="medium"/>
    <n v="1231.1500000000001"/>
    <n v="161.6"/>
    <d v="2010-05-05T00:00:00"/>
  </r>
  <r>
    <n v="1572"/>
    <n v="86"/>
    <x v="1260"/>
    <d v="2017-06-09T00:00:00"/>
    <b v="1"/>
    <s v="Approved"/>
    <s v="Norco Bicycles"/>
    <s v="Road"/>
    <s v="high"/>
    <s v="large"/>
    <n v="774.53"/>
    <n v="464.72"/>
    <d v="1997-05-10T00:00:00"/>
  </r>
  <r>
    <n v="1573"/>
    <n v="0"/>
    <x v="1261"/>
    <d v="2017-09-29T00:00:00"/>
    <b v="1"/>
    <s v="Approved"/>
    <s v="OHM Cycles"/>
    <s v="Road"/>
    <s v="high"/>
    <s v="large"/>
    <n v="12.01"/>
    <n v="7.21"/>
    <d v="2009-03-08T00:00:00"/>
  </r>
  <r>
    <n v="1574"/>
    <n v="35"/>
    <x v="1262"/>
    <d v="2017-08-06T00:00:00"/>
    <b v="0"/>
    <s v="Approved"/>
    <s v="Giant Bicycles"/>
    <s v="Standard"/>
    <s v="medium"/>
    <s v="medium"/>
    <n v="1403.5"/>
    <n v="954.82"/>
    <d v="2016-11-14T00:00:00"/>
  </r>
  <r>
    <n v="1575"/>
    <n v="0"/>
    <x v="97"/>
    <d v="2017-07-29T00:00:00"/>
    <b v="1"/>
    <s v="Approved"/>
    <s v="Norco Bicycles"/>
    <s v="Standard"/>
    <s v="medium"/>
    <s v="medium"/>
    <n v="360.4"/>
    <n v="270.3"/>
    <d v="2016-12-06T00:00:00"/>
  </r>
  <r>
    <n v="1576"/>
    <n v="0"/>
    <x v="1263"/>
    <d v="2017-05-05T00:00:00"/>
    <b v="1"/>
    <s v="Approved"/>
    <s v="Solex"/>
    <s v="Road"/>
    <s v="medium"/>
    <s v="medium"/>
    <n v="416.98"/>
    <n v="312.74"/>
    <d v="1997-05-10T00:00:00"/>
  </r>
  <r>
    <n v="1577"/>
    <n v="93"/>
    <x v="1264"/>
    <d v="2017-10-14T00:00:00"/>
    <b v="1"/>
    <s v="Approved"/>
    <s v="WeareA2B"/>
    <s v="Standard"/>
    <s v="medium"/>
    <s v="medium"/>
    <n v="1065.03"/>
    <n v="230.09"/>
    <d v="2000-11-03T00:00:00"/>
  </r>
  <r>
    <n v="1578"/>
    <n v="27"/>
    <x v="1265"/>
    <d v="2017-02-27T00:00:00"/>
    <b v="0"/>
    <s v="Approved"/>
    <s v="Trek Bicycles"/>
    <s v="Standard"/>
    <s v="medium"/>
    <s v="medium"/>
    <n v="499.53"/>
    <n v="388.72"/>
    <d v="2002-03-22T00:00:00"/>
  </r>
  <r>
    <n v="1579"/>
    <n v="92"/>
    <x v="1266"/>
    <d v="2017-05-26T00:00:00"/>
    <b v="1"/>
    <s v="Approved"/>
    <s v="WeareA2B"/>
    <s v="Standard"/>
    <s v="medium"/>
    <s v="small"/>
    <n v="1415.01"/>
    <n v="1259.3599999999999"/>
    <d v="2003-01-05T00:00:00"/>
  </r>
  <r>
    <n v="1580"/>
    <n v="77"/>
    <x v="1267"/>
    <d v="2017-02-02T00:00:00"/>
    <b v="0"/>
    <s v="Approved"/>
    <s v="Norco Bicycles"/>
    <s v="Road"/>
    <s v="medium"/>
    <s v="large"/>
    <n v="1240.31"/>
    <n v="795.1"/>
    <d v="2011-01-10T00:00:00"/>
  </r>
  <r>
    <n v="1581"/>
    <n v="11"/>
    <x v="1268"/>
    <d v="2017-07-10T00:00:00"/>
    <b v="1"/>
    <s v="Approved"/>
    <s v="Giant Bicycles"/>
    <s v="Standard"/>
    <s v="high"/>
    <s v="medium"/>
    <n v="1274.93"/>
    <n v="764.96"/>
    <d v="2007-08-04T00:00:00"/>
  </r>
  <r>
    <n v="1582"/>
    <n v="59"/>
    <x v="1269"/>
    <d v="2017-09-01T00:00:00"/>
    <b v="1"/>
    <s v="Approved"/>
    <s v="WeareA2B"/>
    <s v="Standard"/>
    <s v="medium"/>
    <s v="small"/>
    <n v="1415.01"/>
    <n v="1259.3599999999999"/>
    <d v="2003-01-05T00:00:00"/>
  </r>
  <r>
    <n v="1583"/>
    <n v="55"/>
    <x v="1270"/>
    <d v="2017-05-16T00:00:00"/>
    <b v="1"/>
    <s v="Approved"/>
    <s v="Trek Bicycles"/>
    <s v="Road"/>
    <s v="medium"/>
    <s v="large"/>
    <n v="1894.19"/>
    <n v="598.76"/>
    <d v="1994-09-09T00:00:00"/>
  </r>
  <r>
    <n v="1584"/>
    <n v="0"/>
    <x v="1271"/>
    <d v="2017-10-20T00:00:00"/>
    <b v="1"/>
    <s v="Approved"/>
    <s v="Giant Bicycles"/>
    <s v="Standard"/>
    <s v="medium"/>
    <s v="large"/>
    <n v="569.55999999999995"/>
    <n v="528.42999999999995"/>
    <d v="2003-09-10T00:00:00"/>
  </r>
  <r>
    <n v="1585"/>
    <n v="40"/>
    <x v="1272"/>
    <d v="2017-10-06T00:00:00"/>
    <b v="1"/>
    <s v="Approved"/>
    <s v="OHM Cycles"/>
    <s v="Standard"/>
    <s v="high"/>
    <s v="medium"/>
    <n v="1458.17"/>
    <n v="874.9"/>
    <d v="2006-02-02T00:00:00"/>
  </r>
  <r>
    <n v="1586"/>
    <n v="18"/>
    <x v="1273"/>
    <d v="2017-01-04T00:00:00"/>
    <b v="1"/>
    <s v="Approved"/>
    <s v="Solex"/>
    <s v="Standard"/>
    <s v="medium"/>
    <s v="medium"/>
    <n v="575.27"/>
    <n v="431.45"/>
    <d v="1993-10-02T00:00:00"/>
  </r>
  <r>
    <n v="1587"/>
    <n v="68"/>
    <x v="93"/>
    <d v="2017-01-16T00:00:00"/>
    <b v="1"/>
    <s v="Approved"/>
    <s v="OHM Cycles"/>
    <s v="Standard"/>
    <s v="medium"/>
    <s v="medium"/>
    <n v="1636.9"/>
    <n v="44.71"/>
    <d v="2016-12-06T00:00:00"/>
  </r>
  <r>
    <n v="1588"/>
    <n v="36"/>
    <x v="251"/>
    <d v="2017-11-23T00:00:00"/>
    <b v="0"/>
    <s v="Approved"/>
    <s v="Solex"/>
    <s v="Standard"/>
    <s v="low"/>
    <s v="medium"/>
    <n v="1289.8499999999999"/>
    <n v="74.510000000000005"/>
    <d v="2007-12-11T00:00:00"/>
  </r>
  <r>
    <n v="1589"/>
    <n v="37"/>
    <x v="82"/>
    <d v="2017-11-09T00:00:00"/>
    <b v="1"/>
    <s v="Approved"/>
    <s v="OHM Cycles"/>
    <s v="Standard"/>
    <s v="low"/>
    <s v="medium"/>
    <n v="1793.43"/>
    <n v="248.82"/>
    <d v="1999-07-20T00:00:00"/>
  </r>
  <r>
    <n v="1590"/>
    <n v="19"/>
    <x v="1274"/>
    <d v="2017-04-11T00:00:00"/>
    <b v="0"/>
    <s v="Approved"/>
    <s v="Trek Bicycles"/>
    <s v="Mountain"/>
    <s v="low"/>
    <s v="medium"/>
    <n v="574.64"/>
    <n v="459.71"/>
    <d v="2004-09-28T00:00:00"/>
  </r>
  <r>
    <n v="1591"/>
    <n v="22"/>
    <x v="1275"/>
    <d v="2017-06-07T00:00:00"/>
    <b v="1"/>
    <s v="Approved"/>
    <s v="Solex"/>
    <s v="Standard"/>
    <s v="medium"/>
    <s v="medium"/>
    <n v="575.27"/>
    <n v="431.45"/>
    <d v="2013-03-12T00:00:00"/>
  </r>
  <r>
    <n v="1592"/>
    <n v="77"/>
    <x v="1164"/>
    <d v="2017-11-11T00:00:00"/>
    <b v="0"/>
    <s v="Approved"/>
    <s v="WeareA2B"/>
    <s v="Standard"/>
    <s v="medium"/>
    <s v="medium"/>
    <n v="1769.64"/>
    <n v="108.76"/>
    <d v="2011-05-09T00:00:00"/>
  </r>
  <r>
    <n v="1593"/>
    <n v="44"/>
    <x v="818"/>
    <d v="2017-04-06T00:00:00"/>
    <b v="0"/>
    <s v="Approved"/>
    <s v="WeareA2B"/>
    <s v="Standard"/>
    <s v="medium"/>
    <s v="medium"/>
    <n v="1769.64"/>
    <n v="108.76"/>
    <d v="2011-05-09T00:00:00"/>
  </r>
  <r>
    <n v="1594"/>
    <n v="98"/>
    <x v="394"/>
    <d v="2017-03-23T00:00:00"/>
    <b v="1"/>
    <s v="Approved"/>
    <s v="Trek Bicycles"/>
    <s v="Standard"/>
    <s v="high"/>
    <s v="medium"/>
    <n v="358.39"/>
    <n v="215.03"/>
    <d v="1994-08-10T00:00:00"/>
  </r>
  <r>
    <n v="1595"/>
    <n v="4"/>
    <x v="345"/>
    <d v="2017-01-18T00:00:00"/>
    <b v="1"/>
    <s v="Approved"/>
    <s v="Giant Bicycles"/>
    <s v="Standard"/>
    <s v="high"/>
    <s v="medium"/>
    <n v="1129.1300000000001"/>
    <n v="677.48"/>
    <d v="2011-08-29T00:00:00"/>
  </r>
  <r>
    <n v="1596"/>
    <n v="62"/>
    <x v="1276"/>
    <d v="2017-10-05T00:00:00"/>
    <b v="1"/>
    <s v="Approved"/>
    <s v="Solex"/>
    <s v="Standard"/>
    <s v="medium"/>
    <s v="medium"/>
    <n v="478.16"/>
    <n v="298.72000000000003"/>
    <d v="2015-05-21T00:00:00"/>
  </r>
  <r>
    <n v="1597"/>
    <n v="50"/>
    <x v="1277"/>
    <d v="2017-05-05T00:00:00"/>
    <b v="0"/>
    <s v="Approved"/>
    <s v="WeareA2B"/>
    <s v="Standard"/>
    <s v="medium"/>
    <s v="small"/>
    <n v="175.89"/>
    <n v="131.91999999999999"/>
    <d v="2012-04-10T00:00:00"/>
  </r>
  <r>
    <n v="1598"/>
    <n v="88"/>
    <x v="785"/>
    <d v="2017-01-15T00:00:00"/>
    <b v="1"/>
    <s v="Approved"/>
    <s v="Norco Bicycles"/>
    <s v="Standard"/>
    <s v="medium"/>
    <s v="medium"/>
    <n v="1198.46"/>
    <n v="381.1"/>
    <d v="1998-12-16T00:00:00"/>
  </r>
  <r>
    <n v="1599"/>
    <n v="53"/>
    <x v="1278"/>
    <d v="2017-05-20T00:00:00"/>
    <b v="0"/>
    <s v="Approved"/>
    <s v="OHM Cycles"/>
    <s v="Standard"/>
    <s v="medium"/>
    <s v="medium"/>
    <n v="795.34"/>
    <n v="101.58"/>
    <d v="2005-10-22T00:00:00"/>
  </r>
  <r>
    <n v="1600"/>
    <n v="79"/>
    <x v="1220"/>
    <d v="2017-11-20T00:00:00"/>
    <b v="1"/>
    <s v="Approved"/>
    <s v="Norco Bicycles"/>
    <s v="Standard"/>
    <s v="medium"/>
    <s v="medium"/>
    <n v="1555.58"/>
    <n v="818.01"/>
    <d v="2003-09-09T00:00:00"/>
  </r>
  <r>
    <n v="1601"/>
    <n v="69"/>
    <x v="1279"/>
    <d v="2017-07-30T00:00:00"/>
    <b v="0"/>
    <s v="Approved"/>
    <s v="Giant Bicycles"/>
    <s v="Road"/>
    <s v="medium"/>
    <s v="medium"/>
    <n v="792.9"/>
    <n v="594.67999999999995"/>
    <d v="1992-10-02T00:00:00"/>
  </r>
  <r>
    <n v="1602"/>
    <n v="48"/>
    <x v="1280"/>
    <d v="2017-08-02T00:00:00"/>
    <b v="1"/>
    <s v="Approved"/>
    <s v="WeareA2B"/>
    <s v="Standard"/>
    <s v="medium"/>
    <s v="medium"/>
    <n v="1762.96"/>
    <n v="950.52"/>
    <d v="2001-11-25T00:00:00"/>
  </r>
  <r>
    <n v="1603"/>
    <n v="11"/>
    <x v="1281"/>
    <d v="2017-09-25T00:00:00"/>
    <b v="0"/>
    <s v="Approved"/>
    <s v="Trek Bicycles"/>
    <s v="Standard"/>
    <s v="medium"/>
    <s v="small"/>
    <n v="1775.81"/>
    <n v="1580.47"/>
    <d v="1993-05-26T00:00:00"/>
  </r>
  <r>
    <n v="1604"/>
    <n v="47"/>
    <x v="1282"/>
    <d v="2017-02-23T00:00:00"/>
    <b v="1"/>
    <s v="Approved"/>
    <s v="Trek Bicycles"/>
    <s v="Road"/>
    <s v="low"/>
    <s v="small"/>
    <n v="1720.7"/>
    <n v="1531.42"/>
    <d v="2006-10-01T00:00:00"/>
  </r>
  <r>
    <n v="1605"/>
    <n v="64"/>
    <x v="1283"/>
    <d v="2017-09-06T00:00:00"/>
    <b v="0"/>
    <s v="Approved"/>
    <s v="Trek Bicycles"/>
    <s v="Standard"/>
    <s v="medium"/>
    <s v="large"/>
    <n v="1469.44"/>
    <n v="596.54999999999995"/>
    <d v="1992-10-02T00:00:00"/>
  </r>
  <r>
    <n v="1606"/>
    <n v="40"/>
    <x v="1284"/>
    <d v="2017-08-08T00:00:00"/>
    <b v="1"/>
    <s v="Approved"/>
    <s v="OHM Cycles"/>
    <s v="Standard"/>
    <s v="high"/>
    <s v="medium"/>
    <n v="1458.17"/>
    <n v="874.9"/>
    <d v="2006-02-02T00:00:00"/>
  </r>
  <r>
    <n v="1607"/>
    <n v="61"/>
    <x v="1285"/>
    <d v="2017-01-30T00:00:00"/>
    <b v="0"/>
    <s v="Approved"/>
    <s v="Norco Bicycles"/>
    <s v="Standard"/>
    <s v="medium"/>
    <s v="small"/>
    <n v="586.45000000000005"/>
    <n v="521.94000000000005"/>
    <d v="1991-07-10T00:00:00"/>
  </r>
  <r>
    <n v="1608"/>
    <n v="88"/>
    <x v="1286"/>
    <d v="2017-01-05T00:00:00"/>
    <b v="0"/>
    <s v="Approved"/>
    <s v="Norco Bicycles"/>
    <s v="Standard"/>
    <s v="medium"/>
    <s v="medium"/>
    <n v="1198.46"/>
    <n v="381.1"/>
    <d v="2005-05-10T00:00:00"/>
  </r>
  <r>
    <n v="1609"/>
    <n v="87"/>
    <x v="1287"/>
    <d v="2017-09-18T00:00:00"/>
    <b v="0"/>
    <s v="Approved"/>
    <s v="Giant Bicycles"/>
    <s v="Standard"/>
    <s v="high"/>
    <s v="medium"/>
    <n v="1179"/>
    <n v="707.4"/>
    <d v="1993-04-20T00:00:00"/>
  </r>
  <r>
    <n v="1610"/>
    <n v="85"/>
    <x v="1288"/>
    <d v="2017-12-13T00:00:00"/>
    <b v="0"/>
    <s v="Approved"/>
    <s v="WeareA2B"/>
    <s v="Standard"/>
    <s v="medium"/>
    <s v="medium"/>
    <n v="1228.07"/>
    <n v="400.91"/>
    <d v="2000-05-22T00:00:00"/>
  </r>
  <r>
    <n v="1611"/>
    <n v="48"/>
    <x v="1289"/>
    <d v="2017-06-06T00:00:00"/>
    <b v="1"/>
    <s v="Approved"/>
    <s v="WeareA2B"/>
    <s v="Standard"/>
    <s v="medium"/>
    <s v="medium"/>
    <n v="1762.96"/>
    <n v="950.52"/>
    <d v="2012-06-04T00:00:00"/>
  </r>
  <r>
    <n v="1612"/>
    <n v="82"/>
    <x v="788"/>
    <d v="2017-03-14T00:00:00"/>
    <b v="1"/>
    <s v="Approved"/>
    <s v="Norco Bicycles"/>
    <s v="Standard"/>
    <s v="high"/>
    <s v="medium"/>
    <n v="1148.6400000000001"/>
    <n v="689.18"/>
    <d v="2015-08-10T00:00:00"/>
  </r>
  <r>
    <n v="1613"/>
    <n v="58"/>
    <x v="1290"/>
    <d v="2017-01-07T00:00:00"/>
    <b v="0"/>
    <s v="Approved"/>
    <s v="OHM Cycles"/>
    <s v="Standard"/>
    <s v="medium"/>
    <s v="medium"/>
    <n v="912.52"/>
    <n v="141.4"/>
    <d v="2015-06-17T00:00:00"/>
  </r>
  <r>
    <n v="1614"/>
    <n v="29"/>
    <x v="1105"/>
    <d v="2017-07-25T00:00:00"/>
    <b v="0"/>
    <s v="Approved"/>
    <s v="Norco Bicycles"/>
    <s v="Road"/>
    <s v="medium"/>
    <s v="medium"/>
    <n v="543.39"/>
    <n v="407.54"/>
    <d v="2006-11-10T00:00:00"/>
  </r>
  <r>
    <n v="1615"/>
    <n v="69"/>
    <x v="1291"/>
    <d v="2017-01-16T00:00:00"/>
    <b v="1"/>
    <s v="Approved"/>
    <s v="Norco Bicycles"/>
    <s v="Road"/>
    <s v="medium"/>
    <s v="large"/>
    <n v="1240.31"/>
    <n v="795.1"/>
    <d v="2011-01-10T00:00:00"/>
  </r>
  <r>
    <n v="1616"/>
    <n v="3"/>
    <x v="1292"/>
    <d v="2017-01-19T00:00:00"/>
    <b v="1"/>
    <s v="Cancelled"/>
    <s v="Trek Bicycles"/>
    <s v="Standard"/>
    <s v="medium"/>
    <s v="large"/>
    <n v="2091.4699999999998"/>
    <n v="388.92"/>
    <d v="2003-07-21T00:00:00"/>
  </r>
  <r>
    <n v="1617"/>
    <n v="88"/>
    <x v="85"/>
    <d v="2017-01-31T00:00:00"/>
    <b v="0"/>
    <s v="Approved"/>
    <s v="Norco Bicycles"/>
    <s v="Standard"/>
    <s v="high"/>
    <s v="small"/>
    <n v="1661.92"/>
    <n v="1479.11"/>
    <d v="2013-03-12T00:00:00"/>
  </r>
  <r>
    <n v="1618"/>
    <n v="66"/>
    <x v="1293"/>
    <d v="2017-05-29T00:00:00"/>
    <b v="0"/>
    <s v="Approved"/>
    <s v="Solex"/>
    <s v="Standard"/>
    <s v="medium"/>
    <s v="medium"/>
    <n v="1163.8900000000001"/>
    <n v="589.27"/>
    <d v="2010-05-05T00:00:00"/>
  </r>
  <r>
    <n v="1619"/>
    <n v="17"/>
    <x v="263"/>
    <d v="2017-04-18T00:00:00"/>
    <b v="0"/>
    <s v="Approved"/>
    <s v="Solex"/>
    <s v="Standard"/>
    <s v="high"/>
    <s v="medium"/>
    <n v="1024.6600000000001"/>
    <n v="614.79999999999995"/>
    <d v="2013-03-12T00:00:00"/>
  </r>
  <r>
    <n v="1620"/>
    <n v="34"/>
    <x v="1167"/>
    <d v="2017-03-01T00:00:00"/>
    <b v="0"/>
    <s v="Approved"/>
    <s v="Norco Bicycles"/>
    <s v="Road"/>
    <s v="high"/>
    <s v="large"/>
    <n v="774.53"/>
    <n v="464.72"/>
    <d v="1994-07-12T00:00:00"/>
  </r>
  <r>
    <n v="1621"/>
    <n v="14"/>
    <x v="1294"/>
    <d v="2017-05-15T00:00:00"/>
    <b v="0"/>
    <s v="Approved"/>
    <s v="Trek Bicycles"/>
    <s v="Standard"/>
    <s v="medium"/>
    <s v="small"/>
    <n v="1386.84"/>
    <n v="1234.29"/>
    <d v="2010-05-05T00:00:00"/>
  </r>
  <r>
    <n v="1623"/>
    <n v="81"/>
    <x v="1295"/>
    <d v="2017-02-14T00:00:00"/>
    <b v="0"/>
    <s v="Approved"/>
    <s v="Norco Bicycles"/>
    <s v="Standard"/>
    <s v="medium"/>
    <s v="small"/>
    <n v="586.45000000000005"/>
    <n v="521.94000000000005"/>
    <d v="1991-07-10T00:00:00"/>
  </r>
  <r>
    <n v="1624"/>
    <n v="53"/>
    <x v="1296"/>
    <d v="2017-03-15T00:00:00"/>
    <b v="1"/>
    <s v="Approved"/>
    <s v="OHM Cycles"/>
    <s v="Standard"/>
    <s v="medium"/>
    <s v="medium"/>
    <n v="795.34"/>
    <n v="101.58"/>
    <d v="1997-02-09T00:00:00"/>
  </r>
  <r>
    <n v="1625"/>
    <n v="90"/>
    <x v="1297"/>
    <d v="2017-09-09T00:00:00"/>
    <b v="1"/>
    <s v="Approved"/>
    <s v="Norco Bicycles"/>
    <s v="Standard"/>
    <s v="low"/>
    <s v="medium"/>
    <n v="363.01"/>
    <n v="290.41000000000003"/>
    <d v="2005-05-10T00:00:00"/>
  </r>
  <r>
    <n v="1626"/>
    <n v="38"/>
    <x v="696"/>
    <d v="2017-10-04T00:00:00"/>
    <b v="0"/>
    <s v="Approved"/>
    <s v="Trek Bicycles"/>
    <s v="Standard"/>
    <s v="medium"/>
    <s v="large"/>
    <n v="2091.4699999999998"/>
    <n v="388.92"/>
    <d v="2005-08-09T00:00:00"/>
  </r>
  <r>
    <n v="1627"/>
    <n v="20"/>
    <x v="1298"/>
    <d v="2017-01-31T00:00:00"/>
    <b v="0"/>
    <s v="Approved"/>
    <s v="Trek Bicycles"/>
    <s v="Standard"/>
    <s v="medium"/>
    <s v="small"/>
    <n v="1775.81"/>
    <n v="1580.47"/>
    <d v="2010-05-05T00:00:00"/>
  </r>
  <r>
    <n v="1628"/>
    <n v="9"/>
    <x v="1299"/>
    <d v="2017-05-22T00:00:00"/>
    <b v="0"/>
    <s v="Approved"/>
    <s v="OHM Cycles"/>
    <s v="Road"/>
    <s v="medium"/>
    <s v="medium"/>
    <n v="742.54"/>
    <n v="667.4"/>
    <d v="2004-08-17T00:00:00"/>
  </r>
  <r>
    <n v="1629"/>
    <n v="78"/>
    <x v="1300"/>
    <d v="2017-05-10T00:00:00"/>
    <b v="0"/>
    <s v="Approved"/>
    <s v="Giant Bicycles"/>
    <s v="Standard"/>
    <s v="medium"/>
    <s v="large"/>
    <n v="1765.3"/>
    <n v="709.48"/>
    <d v="2003-09-09T00:00:00"/>
  </r>
  <r>
    <n v="1630"/>
    <n v="91"/>
    <x v="1301"/>
    <d v="2017-10-31T00:00:00"/>
    <b v="0"/>
    <s v="Approved"/>
    <s v="Solex"/>
    <s v="Standard"/>
    <s v="medium"/>
    <s v="medium"/>
    <n v="100.35"/>
    <n v="75.260000000000005"/>
    <d v="2003-09-10T00:00:00"/>
  </r>
  <r>
    <n v="1631"/>
    <n v="22"/>
    <x v="1302"/>
    <d v="2017-03-04T00:00:00"/>
    <b v="1"/>
    <s v="Approved"/>
    <s v="WeareA2B"/>
    <s v="Standard"/>
    <s v="medium"/>
    <s v="medium"/>
    <n v="60.34"/>
    <n v="45.26"/>
    <d v="2011-05-07T00:00:00"/>
  </r>
  <r>
    <n v="1632"/>
    <n v="73"/>
    <x v="792"/>
    <d v="2017-11-17T00:00:00"/>
    <b v="1"/>
    <s v="Approved"/>
    <s v="Solex"/>
    <s v="Standard"/>
    <s v="medium"/>
    <s v="medium"/>
    <n v="1945.43"/>
    <n v="333.18"/>
    <d v="2014-10-10T00:00:00"/>
  </r>
  <r>
    <n v="1633"/>
    <n v="7"/>
    <x v="1303"/>
    <d v="2017-05-09T00:00:00"/>
    <b v="0"/>
    <s v="Approved"/>
    <s v="Trek Bicycles"/>
    <s v="Road"/>
    <s v="low"/>
    <s v="medium"/>
    <n v="980.37"/>
    <n v="234.43"/>
    <d v="2005-12-07T00:00:00"/>
  </r>
  <r>
    <n v="1634"/>
    <n v="64"/>
    <x v="1304"/>
    <d v="2017-02-06T00:00:00"/>
    <b v="0"/>
    <s v="Approved"/>
    <s v="Giant Bicycles"/>
    <s v="Standard"/>
    <s v="high"/>
    <s v="small"/>
    <n v="1977.36"/>
    <n v="1759.85"/>
    <d v="2012-05-18T00:00:00"/>
  </r>
  <r>
    <n v="1635"/>
    <n v="15"/>
    <x v="1305"/>
    <d v="2017-05-01T00:00:00"/>
    <b v="1"/>
    <s v="Approved"/>
    <s v="Norco Bicycles"/>
    <s v="Standard"/>
    <s v="low"/>
    <s v="medium"/>
    <n v="958.74"/>
    <n v="748.9"/>
    <d v="2005-12-07T00:00:00"/>
  </r>
  <r>
    <n v="1636"/>
    <n v="0"/>
    <x v="1306"/>
    <d v="2017-12-17T00:00:00"/>
    <b v="0"/>
    <s v="Approved"/>
    <s v="Norco Bicycles"/>
    <s v="Road"/>
    <s v="medium"/>
    <s v="medium"/>
    <n v="543.39"/>
    <n v="407.54"/>
    <d v="2016-11-22T00:00:00"/>
  </r>
  <r>
    <n v="1637"/>
    <n v="35"/>
    <x v="1307"/>
    <d v="2017-06-01T00:00:00"/>
    <b v="0"/>
    <s v="Approved"/>
    <s v="Trek Bicycles"/>
    <s v="Standard"/>
    <s v="low"/>
    <s v="medium"/>
    <n v="1057.51"/>
    <n v="154.4"/>
    <d v="1994-07-12T00:00:00"/>
  </r>
  <r>
    <n v="1638"/>
    <n v="13"/>
    <x v="1175"/>
    <d v="2017-07-26T00:00:00"/>
    <b v="1"/>
    <s v="Approved"/>
    <s v="Solex"/>
    <s v="Standard"/>
    <s v="medium"/>
    <s v="medium"/>
    <n v="1163.8900000000001"/>
    <n v="589.27"/>
    <d v="2013-03-12T00:00:00"/>
  </r>
  <r>
    <n v="1639"/>
    <n v="69"/>
    <x v="1308"/>
    <d v="2017-04-08T00:00:00"/>
    <b v="0"/>
    <s v="Approved"/>
    <s v="Giant Bicycles"/>
    <s v="Road"/>
    <s v="medium"/>
    <s v="medium"/>
    <n v="792.9"/>
    <n v="594.67999999999995"/>
    <d v="1992-10-02T00:00:00"/>
  </r>
  <r>
    <n v="1640"/>
    <n v="45"/>
    <x v="1309"/>
    <d v="2017-08-08T00:00:00"/>
    <b v="0"/>
    <s v="Approved"/>
    <s v="Solex"/>
    <s v="Standard"/>
    <s v="medium"/>
    <s v="medium"/>
    <n v="441.49"/>
    <n v="84.99"/>
    <d v="1993-04-12T00:00:00"/>
  </r>
  <r>
    <n v="1641"/>
    <n v="69"/>
    <x v="734"/>
    <d v="2017-08-11T00:00:00"/>
    <b v="0"/>
    <s v="Approved"/>
    <s v="Giant Bicycles"/>
    <s v="Road"/>
    <s v="medium"/>
    <s v="medium"/>
    <n v="792.9"/>
    <n v="594.67999999999995"/>
    <d v="1992-10-02T00:00:00"/>
  </r>
  <r>
    <n v="1642"/>
    <n v="64"/>
    <x v="224"/>
    <d v="2017-08-29T00:00:00"/>
    <b v="0"/>
    <s v="Approved"/>
    <s v="Trek Bicycles"/>
    <s v="Standard"/>
    <s v="medium"/>
    <s v="large"/>
    <n v="1469.44"/>
    <n v="596.54999999999995"/>
    <d v="1995-10-24T00:00:00"/>
  </r>
  <r>
    <n v="1643"/>
    <n v="90"/>
    <x v="1310"/>
    <d v="2017-09-26T00:00:00"/>
    <b v="0"/>
    <s v="Approved"/>
    <s v="Solex"/>
    <s v="Standard"/>
    <s v="low"/>
    <s v="medium"/>
    <n v="945.04"/>
    <n v="507.58"/>
    <d v="1995-12-19T00:00:00"/>
  </r>
  <r>
    <n v="1644"/>
    <n v="11"/>
    <x v="1311"/>
    <d v="2017-05-11T00:00:00"/>
    <b v="1"/>
    <s v="Cancelled"/>
    <s v="Giant Bicycles"/>
    <s v="Standard"/>
    <s v="high"/>
    <s v="medium"/>
    <n v="1274.93"/>
    <n v="764.96"/>
    <d v="2007-08-04T00:00:00"/>
  </r>
  <r>
    <n v="1645"/>
    <n v="23"/>
    <x v="1312"/>
    <d v="2017-10-09T00:00:00"/>
    <b v="0"/>
    <s v="Approved"/>
    <s v="Norco Bicycles"/>
    <s v="Mountain"/>
    <s v="low"/>
    <s v="small"/>
    <n v="688.63"/>
    <n v="612.88"/>
    <d v="1991-11-10T00:00:00"/>
  </r>
  <r>
    <n v="1646"/>
    <n v="16"/>
    <x v="1313"/>
    <d v="2017-04-16T00:00:00"/>
    <b v="1"/>
    <s v="Approved"/>
    <s v="Norco Bicycles"/>
    <s v="Standard"/>
    <s v="high"/>
    <s v="small"/>
    <n v="1661.92"/>
    <n v="1479.11"/>
    <d v="1996-11-09T00:00:00"/>
  </r>
  <r>
    <n v="1647"/>
    <n v="3"/>
    <x v="913"/>
    <d v="2017-08-09T00:00:00"/>
    <b v="0"/>
    <s v="Approved"/>
    <s v="Trek Bicycles"/>
    <s v="Standard"/>
    <s v="medium"/>
    <s v="large"/>
    <n v="2091.4699999999998"/>
    <n v="388.92"/>
    <d v="2005-08-09T00:00:00"/>
  </r>
  <r>
    <n v="1648"/>
    <n v="64"/>
    <x v="1314"/>
    <d v="2017-10-05T00:00:00"/>
    <b v="0"/>
    <s v="Approved"/>
    <s v="Trek Bicycles"/>
    <s v="Standard"/>
    <s v="medium"/>
    <s v="large"/>
    <n v="1469.44"/>
    <n v="596.54999999999995"/>
    <d v="2000-05-22T00:00:00"/>
  </r>
  <r>
    <n v="1649"/>
    <n v="17"/>
    <x v="1315"/>
    <d v="2017-08-25T00:00:00"/>
    <b v="1"/>
    <s v="Approved"/>
    <s v="WeareA2B"/>
    <s v="Touring"/>
    <s v="medium"/>
    <s v="large"/>
    <n v="1362.99"/>
    <n v="57.74"/>
    <d v="1993-04-20T00:00:00"/>
  </r>
  <r>
    <n v="1650"/>
    <n v="36"/>
    <x v="1316"/>
    <d v="2017-04-11T00:00:00"/>
    <b v="1"/>
    <s v="Approved"/>
    <s v="Solex"/>
    <s v="Standard"/>
    <s v="low"/>
    <s v="medium"/>
    <n v="945.04"/>
    <n v="507.58"/>
    <d v="2008-03-19T00:00:00"/>
  </r>
  <r>
    <n v="1651"/>
    <n v="36"/>
    <x v="887"/>
    <d v="2017-02-01T00:00:00"/>
    <b v="0"/>
    <s v="Approved"/>
    <s v="Solex"/>
    <s v="Standard"/>
    <s v="low"/>
    <s v="medium"/>
    <n v="945.04"/>
    <n v="507.58"/>
    <d v="1995-12-19T00:00:00"/>
  </r>
  <r>
    <n v="1652"/>
    <n v="76"/>
    <x v="515"/>
    <d v="2017-03-18T00:00:00"/>
    <b v="1"/>
    <s v="Approved"/>
    <s v="WeareA2B"/>
    <s v="Standard"/>
    <s v="low"/>
    <s v="medium"/>
    <n v="642.30999999999995"/>
    <n v="513.85"/>
    <d v="2014-10-10T00:00:00"/>
  </r>
  <r>
    <n v="1653"/>
    <n v="27"/>
    <x v="959"/>
    <d v="2017-04-02T00:00:00"/>
    <b v="0"/>
    <s v="Approved"/>
    <s v="Trek Bicycles"/>
    <s v="Standard"/>
    <s v="low"/>
    <s v="medium"/>
    <n v="1057.51"/>
    <n v="154.4"/>
    <d v="1994-07-12T00:00:00"/>
  </r>
  <r>
    <n v="1655"/>
    <n v="46"/>
    <x v="297"/>
    <d v="2017-06-15T00:00:00"/>
    <b v="0"/>
    <s v="Approved"/>
    <s v="Solex"/>
    <s v="Standard"/>
    <s v="low"/>
    <s v="medium"/>
    <n v="1289.8499999999999"/>
    <n v="74.510000000000005"/>
    <d v="2007-12-11T00:00:00"/>
  </r>
  <r>
    <n v="1656"/>
    <n v="49"/>
    <x v="289"/>
    <d v="2017-06-23T00:00:00"/>
    <b v="1"/>
    <s v="Approved"/>
    <s v="Trek Bicycles"/>
    <s v="Road"/>
    <s v="medium"/>
    <s v="medium"/>
    <n v="533.51"/>
    <n v="400.13"/>
    <d v="2012-06-04T00:00:00"/>
  </r>
  <r>
    <n v="1657"/>
    <n v="70"/>
    <x v="1317"/>
    <d v="2017-10-11T00:00:00"/>
    <b v="1"/>
    <s v="Approved"/>
    <s v="Trek Bicycles"/>
    <s v="Standard"/>
    <s v="high"/>
    <s v="medium"/>
    <n v="495.72"/>
    <n v="297.43"/>
    <d v="2015-04-11T00:00:00"/>
  </r>
  <r>
    <n v="1658"/>
    <n v="95"/>
    <x v="421"/>
    <d v="2017-02-26T00:00:00"/>
    <b v="0"/>
    <s v="Approved"/>
    <s v="Giant Bicycles"/>
    <s v="Standard"/>
    <s v="medium"/>
    <s v="large"/>
    <n v="569.55999999999995"/>
    <n v="528.42999999999995"/>
    <d v="2003-09-10T00:00:00"/>
  </r>
  <r>
    <n v="1659"/>
    <n v="76"/>
    <x v="1318"/>
    <d v="2017-04-29T00:00:00"/>
    <b v="0"/>
    <s v="Approved"/>
    <s v="WeareA2B"/>
    <s v="Standard"/>
    <s v="low"/>
    <s v="medium"/>
    <n v="642.30999999999995"/>
    <n v="513.85"/>
    <d v="2014-10-10T00:00:00"/>
  </r>
  <r>
    <n v="1660"/>
    <n v="40"/>
    <x v="1319"/>
    <d v="2017-06-03T00:00:00"/>
    <b v="0"/>
    <s v="Approved"/>
    <s v="Trek Bicycles"/>
    <s v="Road"/>
    <s v="medium"/>
    <s v="large"/>
    <n v="1894.19"/>
    <n v="598.76"/>
    <d v="2003-07-21T00:00:00"/>
  </r>
  <r>
    <n v="1661"/>
    <n v="61"/>
    <x v="1320"/>
    <d v="2017-09-07T00:00:00"/>
    <b v="0"/>
    <s v="Approved"/>
    <s v="Norco Bicycles"/>
    <s v="Standard"/>
    <s v="medium"/>
    <s v="small"/>
    <n v="586.45000000000005"/>
    <n v="521.94000000000005"/>
    <d v="1991-07-10T00:00:00"/>
  </r>
  <r>
    <n v="1662"/>
    <n v="41"/>
    <x v="515"/>
    <d v="2017-02-14T00:00:00"/>
    <b v="1"/>
    <s v="Approved"/>
    <s v="Solex"/>
    <s v="Road"/>
    <s v="medium"/>
    <s v="medium"/>
    <n v="416.98"/>
    <n v="312.74"/>
    <d v="1997-05-10T00:00:00"/>
  </r>
  <r>
    <n v="1663"/>
    <n v="14"/>
    <x v="456"/>
    <d v="2017-01-20T00:00:00"/>
    <b v="0"/>
    <s v="Approved"/>
    <s v="Trek Bicycles"/>
    <s v="Standard"/>
    <s v="medium"/>
    <s v="small"/>
    <n v="1386.84"/>
    <n v="1234.29"/>
    <d v="1991-05-06T00:00:00"/>
  </r>
  <r>
    <n v="1664"/>
    <n v="95"/>
    <x v="1321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1665"/>
    <n v="0"/>
    <x v="1322"/>
    <d v="2017-07-08T00:00:00"/>
    <b v="1"/>
    <s v="Approved"/>
    <s v="Norco Bicycles"/>
    <s v="Road"/>
    <s v="medium"/>
    <s v="medium"/>
    <n v="543.39"/>
    <n v="407.54"/>
    <d v="1992-10-11T00:00:00"/>
  </r>
  <r>
    <n v="1666"/>
    <n v="18"/>
    <x v="1323"/>
    <d v="2017-01-27T00:00:00"/>
    <b v="0"/>
    <s v="Approved"/>
    <s v="Solex"/>
    <s v="Standard"/>
    <s v="medium"/>
    <s v="medium"/>
    <n v="575.27"/>
    <n v="431.45"/>
    <d v="2009-03-08T00:00:00"/>
  </r>
  <r>
    <n v="1667"/>
    <n v="5"/>
    <x v="1324"/>
    <d v="2017-06-30T00:00:00"/>
    <b v="0"/>
    <s v="Approved"/>
    <s v="Trek Bicycles"/>
    <s v="Mountain"/>
    <s v="low"/>
    <s v="medium"/>
    <n v="574.64"/>
    <n v="459.71"/>
    <d v="2003-02-07T00:00:00"/>
  </r>
  <r>
    <n v="1668"/>
    <n v="18"/>
    <x v="1325"/>
    <d v="2017-03-17T00:00:00"/>
    <b v="1"/>
    <s v="Approved"/>
    <s v="Solex"/>
    <s v="Standard"/>
    <s v="medium"/>
    <s v="medium"/>
    <n v="575.27"/>
    <n v="431.45"/>
    <d v="2016-02-04T00:00:00"/>
  </r>
  <r>
    <n v="1669"/>
    <n v="58"/>
    <x v="416"/>
    <d v="2017-07-04T00:00:00"/>
    <b v="1"/>
    <s v="Approved"/>
    <s v="OHM Cycles"/>
    <s v="Standard"/>
    <s v="medium"/>
    <s v="medium"/>
    <n v="912.52"/>
    <n v="141.4"/>
    <d v="1994-08-10T00:00:00"/>
  </r>
  <r>
    <n v="1670"/>
    <n v="29"/>
    <x v="1326"/>
    <d v="2017-05-29T00:00:00"/>
    <b v="1"/>
    <s v="Approved"/>
    <s v="Norco Bicycles"/>
    <s v="Road"/>
    <s v="medium"/>
    <s v="medium"/>
    <n v="543.39"/>
    <n v="407.54"/>
    <d v="2016-11-22T00:00:00"/>
  </r>
  <r>
    <n v="1671"/>
    <n v="0"/>
    <x v="907"/>
    <d v="2017-10-22T00:00:00"/>
    <b v="1"/>
    <s v="Approved"/>
    <s v="Trek Bicycles"/>
    <s v="Road"/>
    <s v="medium"/>
    <s v="medium"/>
    <n v="533.51"/>
    <n v="400.13"/>
    <d v="2003-07-21T00:00:00"/>
  </r>
  <r>
    <n v="1672"/>
    <n v="72"/>
    <x v="784"/>
    <d v="2017-07-09T00:00:00"/>
    <b v="1"/>
    <s v="Approved"/>
    <s v="Norco Bicycles"/>
    <s v="Standard"/>
    <s v="medium"/>
    <s v="medium"/>
    <n v="360.4"/>
    <n v="270.3"/>
    <d v="2016-12-06T00:00:00"/>
  </r>
  <r>
    <n v="1673"/>
    <n v="83"/>
    <x v="1327"/>
    <d v="2017-10-17T00:00:00"/>
    <b v="0"/>
    <s v="Approved"/>
    <s v="Solex"/>
    <s v="Touring"/>
    <s v="medium"/>
    <s v="large"/>
    <n v="2083.94"/>
    <n v="675.03"/>
    <d v="1999-07-26T00:00:00"/>
  </r>
  <r>
    <n v="1674"/>
    <n v="47"/>
    <x v="2"/>
    <d v="2017-11-04T00:00:00"/>
    <b v="1"/>
    <s v="Approved"/>
    <s v="Trek Bicycles"/>
    <s v="Road"/>
    <s v="low"/>
    <s v="small"/>
    <n v="1720.7"/>
    <n v="1531.42"/>
    <d v="2006-10-01T00:00:00"/>
  </r>
  <r>
    <n v="1675"/>
    <n v="53"/>
    <x v="709"/>
    <d v="2017-06-21T00:00:00"/>
    <b v="0"/>
    <s v="Approved"/>
    <s v="Giant Bicycles"/>
    <s v="Standard"/>
    <s v="high"/>
    <s v="medium"/>
    <n v="1274.93"/>
    <n v="764.96"/>
    <d v="2007-08-04T00:00:00"/>
  </r>
  <r>
    <n v="1676"/>
    <n v="61"/>
    <x v="132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677"/>
    <n v="82"/>
    <x v="1329"/>
    <d v="2017-04-15T00:00:00"/>
    <b v="1"/>
    <s v="Approved"/>
    <s v="Norco Bicycles"/>
    <s v="Standard"/>
    <s v="high"/>
    <s v="medium"/>
    <n v="1148.6400000000001"/>
    <n v="689.18"/>
    <d v="2015-08-10T00:00:00"/>
  </r>
  <r>
    <n v="1678"/>
    <n v="48"/>
    <x v="1330"/>
    <d v="2017-06-10T00:00:00"/>
    <b v="1"/>
    <s v="Approved"/>
    <s v="WeareA2B"/>
    <s v="Standard"/>
    <s v="medium"/>
    <s v="medium"/>
    <n v="1762.96"/>
    <n v="950.52"/>
    <d v="2014-07-28T00:00:00"/>
  </r>
  <r>
    <n v="1679"/>
    <n v="24"/>
    <x v="1331"/>
    <d v="2017-12-22T00:00:00"/>
    <b v="1"/>
    <s v="Approved"/>
    <s v="Solex"/>
    <s v="Road"/>
    <s v="medium"/>
    <s v="large"/>
    <n v="1777.8"/>
    <n v="820.78"/>
    <d v="2011-05-07T00:00:00"/>
  </r>
  <r>
    <n v="1680"/>
    <n v="5"/>
    <x v="1332"/>
    <d v="2017-02-14T00:00:00"/>
    <b v="0"/>
    <s v="Approved"/>
    <s v="Trek Bicycles"/>
    <s v="Mountain"/>
    <s v="low"/>
    <s v="medium"/>
    <n v="574.64"/>
    <n v="459.71"/>
    <d v="2011-08-29T00:00:00"/>
  </r>
  <r>
    <n v="1682"/>
    <n v="26"/>
    <x v="1210"/>
    <d v="2017-04-30T00:00:00"/>
    <b v="1"/>
    <s v="Approved"/>
    <s v="WeareA2B"/>
    <s v="Standard"/>
    <s v="medium"/>
    <s v="medium"/>
    <n v="1992.93"/>
    <n v="762.63"/>
    <d v="1993-05-26T00:00:00"/>
  </r>
  <r>
    <n v="1683"/>
    <n v="25"/>
    <x v="457"/>
    <d v="2017-10-07T00:00:00"/>
    <b v="1"/>
    <s v="Approved"/>
    <s v="OHM Cycles"/>
    <s v="Standard"/>
    <s v="high"/>
    <s v="medium"/>
    <n v="2005.66"/>
    <n v="1203.4000000000001"/>
    <d v="2012-04-10T00:00:00"/>
  </r>
  <r>
    <n v="1684"/>
    <n v="53"/>
    <x v="1333"/>
    <d v="2017-12-22T00:00:00"/>
    <b v="1"/>
    <s v="Approved"/>
    <s v="Giant Bicycles"/>
    <s v="Standard"/>
    <s v="high"/>
    <s v="medium"/>
    <n v="1274.93"/>
    <n v="764.96"/>
    <d v="2009-03-08T00:00:00"/>
  </r>
  <r>
    <n v="1685"/>
    <n v="73"/>
    <x v="123"/>
    <d v="2017-06-08T00:00:00"/>
    <b v="0"/>
    <s v="Approved"/>
    <s v="Solex"/>
    <s v="Standard"/>
    <s v="medium"/>
    <s v="medium"/>
    <n v="1945.43"/>
    <n v="333.18"/>
    <d v="2002-08-31T00:00:00"/>
  </r>
  <r>
    <n v="1686"/>
    <n v="68"/>
    <x v="1334"/>
    <d v="2017-04-03T00:00:00"/>
    <b v="1"/>
    <s v="Approved"/>
    <s v="OHM Cycles"/>
    <s v="Standard"/>
    <s v="medium"/>
    <s v="medium"/>
    <n v="1636.9"/>
    <n v="44.71"/>
    <d v="2010-08-20T00:00:00"/>
  </r>
  <r>
    <n v="1687"/>
    <n v="17"/>
    <x v="43"/>
    <d v="2017-10-19T00:00:00"/>
    <b v="0"/>
    <s v="Approved"/>
    <s v="Solex"/>
    <s v="Standard"/>
    <s v="high"/>
    <s v="medium"/>
    <n v="1024.6600000000001"/>
    <n v="614.79999999999995"/>
    <d v="1996-11-09T00:00:00"/>
  </r>
  <r>
    <n v="1688"/>
    <n v="32"/>
    <x v="1335"/>
    <d v="2017-09-07T00:00:00"/>
    <b v="0"/>
    <s v="Approved"/>
    <s v="Giant Bicycles"/>
    <s v="Standard"/>
    <s v="medium"/>
    <s v="medium"/>
    <n v="642.70000000000005"/>
    <n v="211.37"/>
    <d v="2002-03-22T00:00:00"/>
  </r>
  <r>
    <n v="1689"/>
    <n v="63"/>
    <x v="630"/>
    <d v="2017-12-19T00:00:00"/>
    <b v="0"/>
    <s v="Cancelled"/>
    <s v="Solex"/>
    <s v="Standard"/>
    <s v="medium"/>
    <s v="medium"/>
    <n v="1483.2"/>
    <n v="99.59"/>
    <d v="1998-12-17T00:00:00"/>
  </r>
  <r>
    <n v="1690"/>
    <n v="64"/>
    <x v="1336"/>
    <d v="2017-12-03T00:00:00"/>
    <b v="0"/>
    <s v="Approved"/>
    <s v="Trek Bicycles"/>
    <s v="Standard"/>
    <s v="medium"/>
    <s v="large"/>
    <n v="1469.44"/>
    <n v="596.54999999999995"/>
    <d v="1992-10-02T00:00:00"/>
  </r>
  <r>
    <n v="1691"/>
    <n v="0"/>
    <x v="1337"/>
    <d v="2017-09-15T00:00:00"/>
    <b v="0"/>
    <s v="Approved"/>
    <s v="OHM Cycles"/>
    <s v="Standard"/>
    <s v="low"/>
    <s v="medium"/>
    <n v="71.16"/>
    <n v="56.93"/>
    <d v="2015-06-17T00:00:00"/>
  </r>
  <r>
    <n v="1692"/>
    <n v="77"/>
    <x v="965"/>
    <d v="2017-04-21T00:00:00"/>
    <b v="1"/>
    <s v="Approved"/>
    <s v="Norco Bicycles"/>
    <s v="Road"/>
    <s v="medium"/>
    <s v="large"/>
    <n v="1240.31"/>
    <n v="795.1"/>
    <d v="2003-09-09T00:00:00"/>
  </r>
  <r>
    <n v="1693"/>
    <n v="70"/>
    <x v="1338"/>
    <d v="2017-03-01T00:00:00"/>
    <b v="0"/>
    <s v="Approved"/>
    <s v="Trek Bicycles"/>
    <s v="Standard"/>
    <s v="high"/>
    <s v="medium"/>
    <n v="495.72"/>
    <n v="297.43"/>
    <d v="2015-04-11T00:00:00"/>
  </r>
  <r>
    <n v="1694"/>
    <n v="97"/>
    <x v="1339"/>
    <d v="2017-11-28T00:00:00"/>
    <b v="0"/>
    <s v="Approved"/>
    <s v="Solex"/>
    <s v="Standard"/>
    <s v="medium"/>
    <s v="large"/>
    <n v="202.62"/>
    <n v="151.96"/>
    <d v="2016-03-29T00:00:00"/>
  </r>
  <r>
    <n v="1695"/>
    <n v="81"/>
    <x v="807"/>
    <d v="2017-04-03T00:00:00"/>
    <b v="1"/>
    <s v="Approved"/>
    <s v="Norco Bicycles"/>
    <s v="Standard"/>
    <s v="medium"/>
    <s v="small"/>
    <n v="586.45000000000005"/>
    <n v="521.94000000000005"/>
    <d v="1991-07-10T00:00:00"/>
  </r>
  <r>
    <n v="1696"/>
    <n v="11"/>
    <x v="1340"/>
    <d v="2017-07-24T00:00:00"/>
    <b v="1"/>
    <s v="Approved"/>
    <s v="Giant Bicycles"/>
    <s v="Standard"/>
    <s v="high"/>
    <s v="medium"/>
    <n v="1274.93"/>
    <n v="764.96"/>
    <d v="2016-07-09T00:00:00"/>
  </r>
  <r>
    <n v="1697"/>
    <n v="56"/>
    <x v="1341"/>
    <d v="2017-12-30T00:00:00"/>
    <b v="1"/>
    <s v="Approved"/>
    <s v="OHM Cycles"/>
    <s v="Standard"/>
    <s v="medium"/>
    <s v="medium"/>
    <n v="183.86"/>
    <n v="137.9"/>
    <d v="1991-01-21T00:00:00"/>
  </r>
  <r>
    <n v="1698"/>
    <n v="0"/>
    <x v="501"/>
    <d v="2017-10-13T00:00:00"/>
    <b v="1"/>
    <s v="Approved"/>
    <s v="Norco Bicycles"/>
    <s v="Road"/>
    <s v="medium"/>
    <s v="medium"/>
    <n v="543.39"/>
    <n v="407.54"/>
    <d v="2016-11-22T00:00:00"/>
  </r>
  <r>
    <n v="1699"/>
    <n v="27"/>
    <x v="1342"/>
    <d v="2017-08-16T00:00:00"/>
    <b v="1"/>
    <s v="Approved"/>
    <s v="Trek Bicycles"/>
    <s v="Standard"/>
    <s v="medium"/>
    <s v="medium"/>
    <n v="499.53"/>
    <n v="388.72"/>
    <d v="2012-04-10T00:00:00"/>
  </r>
  <r>
    <n v="1700"/>
    <n v="22"/>
    <x v="1343"/>
    <d v="2017-05-16T00:00:00"/>
    <b v="1"/>
    <s v="Approved"/>
    <s v="WeareA2B"/>
    <s v="Standard"/>
    <s v="medium"/>
    <s v="medium"/>
    <n v="60.34"/>
    <n v="45.26"/>
    <d v="2016-02-04T00:00:00"/>
  </r>
  <r>
    <n v="1701"/>
    <n v="9"/>
    <x v="288"/>
    <d v="2017-06-10T00:00:00"/>
    <b v="0"/>
    <s v="Approved"/>
    <s v="Norco Bicycles"/>
    <s v="Standard"/>
    <s v="medium"/>
    <s v="small"/>
    <n v="1216.1400000000001"/>
    <n v="1082.3599999999999"/>
    <d v="1991-08-05T00:00:00"/>
  </r>
  <r>
    <n v="1702"/>
    <n v="63"/>
    <x v="1344"/>
    <d v="2017-01-08T00:00:00"/>
    <b v="1"/>
    <s v="Approved"/>
    <s v="WeareA2B"/>
    <s v="Standard"/>
    <s v="medium"/>
    <s v="medium"/>
    <n v="1992.93"/>
    <n v="762.63"/>
    <d v="1992-10-11T00:00:00"/>
  </r>
  <r>
    <n v="1703"/>
    <n v="55"/>
    <x v="1294"/>
    <d v="2017-01-31T00:00:00"/>
    <b v="1"/>
    <s v="Approved"/>
    <s v="Trek Bicycles"/>
    <s v="Road"/>
    <s v="medium"/>
    <s v="large"/>
    <n v="1894.19"/>
    <n v="598.76"/>
    <d v="1998-12-17T00:00:00"/>
  </r>
  <r>
    <n v="1704"/>
    <n v="56"/>
    <x v="1026"/>
    <d v="2017-07-01T00:00:00"/>
    <b v="1"/>
    <s v="Approved"/>
    <s v="OHM Cycles"/>
    <s v="Standard"/>
    <s v="medium"/>
    <s v="medium"/>
    <n v="183.86"/>
    <n v="137.9"/>
    <d v="2012-05-18T00:00:00"/>
  </r>
  <r>
    <n v="1705"/>
    <n v="59"/>
    <x v="1345"/>
    <d v="2017-08-15T00:00:00"/>
    <b v="1"/>
    <s v="Approved"/>
    <s v="Solex"/>
    <s v="Standard"/>
    <s v="medium"/>
    <s v="large"/>
    <n v="1061.56"/>
    <n v="733.58"/>
    <d v="1993-07-20T00:00:00"/>
  </r>
  <r>
    <n v="1706"/>
    <n v="22"/>
    <x v="1346"/>
    <d v="2017-03-21T00:00:00"/>
    <b v="1"/>
    <s v="Approved"/>
    <s v="WeareA2B"/>
    <s v="Standard"/>
    <s v="medium"/>
    <s v="medium"/>
    <n v="60.34"/>
    <n v="45.26"/>
    <d v="1993-07-15T00:00:00"/>
  </r>
  <r>
    <n v="1707"/>
    <n v="62"/>
    <x v="851"/>
    <d v="2017-04-03T00:00:00"/>
    <b v="0"/>
    <s v="Approved"/>
    <s v="Solex"/>
    <s v="Standard"/>
    <s v="medium"/>
    <s v="medium"/>
    <n v="478.16"/>
    <n v="298.72000000000003"/>
    <d v="1993-06-23T00:00:00"/>
  </r>
  <r>
    <n v="1708"/>
    <n v="64"/>
    <x v="916"/>
    <d v="2017-11-03T00:00:00"/>
    <b v="0"/>
    <s v="Approved"/>
    <s v="Trek Bicycles"/>
    <s v="Standard"/>
    <s v="medium"/>
    <s v="large"/>
    <n v="1469.44"/>
    <n v="596.54999999999995"/>
    <d v="1995-10-24T00:00:00"/>
  </r>
  <r>
    <n v="1709"/>
    <n v="88"/>
    <x v="1347"/>
    <d v="2017-10-27T00:00:00"/>
    <b v="0"/>
    <s v="Approved"/>
    <s v="Norco Bicycles"/>
    <s v="Standard"/>
    <s v="medium"/>
    <s v="medium"/>
    <n v="1198.46"/>
    <n v="381.1"/>
    <d v="1999-07-26T00:00:00"/>
  </r>
  <r>
    <n v="1710"/>
    <n v="3"/>
    <x v="409"/>
    <d v="2017-01-11T00:00:00"/>
    <b v="0"/>
    <s v="Approved"/>
    <s v="Trek Bicycles"/>
    <s v="Standard"/>
    <s v="medium"/>
    <s v="large"/>
    <n v="2091.4699999999998"/>
    <n v="388.92"/>
    <d v="2003-02-07T00:00:00"/>
  </r>
  <r>
    <n v="1711"/>
    <n v="6"/>
    <x v="32"/>
    <d v="2017-02-17T00:00:00"/>
    <b v="0"/>
    <s v="Approved"/>
    <s v="OHM Cycles"/>
    <s v="Standard"/>
    <s v="high"/>
    <s v="medium"/>
    <n v="227.88"/>
    <n v="136.72999999999999"/>
    <d v="2003-02-07T00:00:00"/>
  </r>
  <r>
    <n v="1712"/>
    <n v="82"/>
    <x v="1348"/>
    <d v="2017-09-08T00:00:00"/>
    <b v="0"/>
    <s v="Approved"/>
    <s v="Norco Bicycles"/>
    <s v="Standard"/>
    <s v="high"/>
    <s v="medium"/>
    <n v="1148.6400000000001"/>
    <n v="689.18"/>
    <d v="2013-09-16T00:00:00"/>
  </r>
  <r>
    <n v="1713"/>
    <n v="41"/>
    <x v="1349"/>
    <d v="2017-04-24T00:00:00"/>
    <b v="1"/>
    <s v="Approved"/>
    <s v="Solex"/>
    <s v="Road"/>
    <s v="medium"/>
    <s v="medium"/>
    <n v="416.98"/>
    <n v="312.74"/>
    <d v="1997-05-10T00:00:00"/>
  </r>
  <r>
    <n v="1714"/>
    <n v="73"/>
    <x v="1350"/>
    <d v="2017-04-09T00:00:00"/>
    <b v="1"/>
    <s v="Approved"/>
    <s v="Solex"/>
    <s v="Standard"/>
    <s v="medium"/>
    <s v="medium"/>
    <n v="1945.43"/>
    <n v="333.18"/>
    <d v="2002-08-31T00:00:00"/>
  </r>
  <r>
    <n v="1715"/>
    <n v="96"/>
    <x v="722"/>
    <d v="2017-03-03T00:00:00"/>
    <b v="0"/>
    <s v="Approved"/>
    <s v="Giant Bicycles"/>
    <s v="Standard"/>
    <s v="medium"/>
    <s v="large"/>
    <n v="1635.3"/>
    <n v="993.66"/>
    <d v="2016-03-29T00:00:00"/>
  </r>
  <r>
    <n v="1716"/>
    <n v="93"/>
    <x v="1351"/>
    <d v="2017-11-02T00:00:00"/>
    <b v="0"/>
    <s v="Approved"/>
    <s v="WeareA2B"/>
    <s v="Standard"/>
    <s v="medium"/>
    <s v="medium"/>
    <n v="1065.03"/>
    <n v="230.09"/>
    <d v="2000-11-03T00:00:00"/>
  </r>
  <r>
    <n v="1717"/>
    <n v="88"/>
    <x v="1021"/>
    <d v="2017-07-23T00:00:00"/>
    <b v="1"/>
    <s v="Approved"/>
    <s v="Norco Bicycles"/>
    <s v="Standard"/>
    <s v="high"/>
    <s v="small"/>
    <n v="1661.92"/>
    <n v="1479.11"/>
    <d v="1996-04-05T00:00:00"/>
  </r>
  <r>
    <n v="1718"/>
    <n v="36"/>
    <x v="324"/>
    <d v="2017-11-25T00:00:00"/>
    <b v="1"/>
    <s v="Approved"/>
    <s v="Solex"/>
    <s v="Standard"/>
    <s v="low"/>
    <s v="medium"/>
    <n v="1289.8499999999999"/>
    <n v="74.510000000000005"/>
    <d v="2012-04-10T00:00:00"/>
  </r>
  <r>
    <n v="1719"/>
    <n v="66"/>
    <x v="1216"/>
    <d v="2017-06-18T00:00:00"/>
    <b v="0"/>
    <s v="Approved"/>
    <s v="Solex"/>
    <s v="Standard"/>
    <s v="medium"/>
    <s v="medium"/>
    <n v="1163.8900000000001"/>
    <n v="589.27"/>
    <d v="2005-12-07T00:00:00"/>
  </r>
  <r>
    <n v="1720"/>
    <n v="36"/>
    <x v="1352"/>
    <d v="2017-10-01T00:00:00"/>
    <b v="1"/>
    <s v="Approved"/>
    <s v="Solex"/>
    <s v="Standard"/>
    <s v="low"/>
    <s v="medium"/>
    <n v="1289.8499999999999"/>
    <n v="74.510000000000005"/>
    <d v="2007-12-11T00:00:00"/>
  </r>
  <r>
    <n v="1721"/>
    <n v="3"/>
    <x v="1353"/>
    <d v="2017-11-19T00:00:00"/>
    <b v="0"/>
    <s v="Approved"/>
    <s v="Trek Bicycles"/>
    <s v="Standard"/>
    <s v="medium"/>
    <s v="large"/>
    <n v="2091.4699999999998"/>
    <n v="388.92"/>
    <d v="2006-10-01T00:00:00"/>
  </r>
  <r>
    <n v="1722"/>
    <n v="89"/>
    <x v="791"/>
    <d v="2017-10-24T00:00:00"/>
    <b v="1"/>
    <s v="Approved"/>
    <s v="Giant Bicycles"/>
    <s v="Standard"/>
    <s v="medium"/>
    <s v="large"/>
    <n v="1812.75"/>
    <n v="582.48"/>
    <d v="1999-12-04T00:00:00"/>
  </r>
  <r>
    <n v="1723"/>
    <n v="58"/>
    <x v="1354"/>
    <d v="2017-11-22T00:00:00"/>
    <b v="1"/>
    <s v="Approved"/>
    <s v="OHM Cycles"/>
    <s v="Standard"/>
    <s v="medium"/>
    <s v="medium"/>
    <n v="912.52"/>
    <n v="141.4"/>
    <d v="2015-10-18T00:00:00"/>
  </r>
  <r>
    <n v="1724"/>
    <n v="86"/>
    <x v="1355"/>
    <d v="2017-04-19T00:00:00"/>
    <b v="0"/>
    <s v="Approved"/>
    <s v="Norco Bicycles"/>
    <s v="Road"/>
    <s v="high"/>
    <s v="large"/>
    <n v="774.53"/>
    <n v="464.72"/>
    <d v="2003-03-18T00:00:00"/>
  </r>
  <r>
    <n v="1725"/>
    <n v="88"/>
    <x v="353"/>
    <d v="2017-08-25T00:00:00"/>
    <b v="1"/>
    <s v="Approved"/>
    <s v="Norco Bicycles"/>
    <s v="Standard"/>
    <s v="medium"/>
    <s v="medium"/>
    <n v="1198.46"/>
    <n v="381.1"/>
    <d v="1998-12-16T00:00:00"/>
  </r>
  <r>
    <n v="1726"/>
    <n v="76"/>
    <x v="1025"/>
    <d v="2017-06-14T00:00:00"/>
    <b v="0"/>
    <s v="Approved"/>
    <s v="WeareA2B"/>
    <s v="Road"/>
    <s v="low"/>
    <s v="small"/>
    <n v="1172.78"/>
    <n v="1043.77"/>
    <d v="1991-05-06T00:00:00"/>
  </r>
  <r>
    <n v="1727"/>
    <n v="74"/>
    <x v="1356"/>
    <d v="2017-01-25T00:00:00"/>
    <b v="1"/>
    <s v="Approved"/>
    <s v="WeareA2B"/>
    <s v="Standard"/>
    <s v="medium"/>
    <s v="medium"/>
    <n v="1228.07"/>
    <n v="400.91"/>
    <d v="1997-01-25T00:00:00"/>
  </r>
  <r>
    <n v="1728"/>
    <n v="20"/>
    <x v="1357"/>
    <d v="2017-12-13T00:00:00"/>
    <b v="0"/>
    <s v="Approved"/>
    <s v="Trek Bicycles"/>
    <s v="Standard"/>
    <s v="medium"/>
    <s v="small"/>
    <n v="1775.81"/>
    <n v="1580.47"/>
    <d v="1999-06-23T00:00:00"/>
  </r>
  <r>
    <n v="1729"/>
    <n v="69"/>
    <x v="1358"/>
    <d v="2017-08-25T00:00:00"/>
    <b v="0"/>
    <s v="Approved"/>
    <s v="Giant Bicycles"/>
    <s v="Road"/>
    <s v="medium"/>
    <s v="medium"/>
    <n v="792.9"/>
    <n v="594.67999999999995"/>
    <d v="1992-10-02T00:00:00"/>
  </r>
  <r>
    <n v="1730"/>
    <n v="96"/>
    <x v="1359"/>
    <d v="2017-12-14T00:00:00"/>
    <b v="0"/>
    <s v="Approved"/>
    <s v="WeareA2B"/>
    <s v="Road"/>
    <s v="low"/>
    <s v="small"/>
    <n v="1172.78"/>
    <n v="1043.77"/>
    <d v="2002-10-10T00:00:00"/>
  </r>
  <r>
    <n v="1731"/>
    <n v="55"/>
    <x v="1360"/>
    <d v="2017-10-21T00:00:00"/>
    <b v="1"/>
    <s v="Approved"/>
    <s v="Trek Bicycles"/>
    <s v="Road"/>
    <s v="medium"/>
    <s v="large"/>
    <n v="1894.19"/>
    <n v="598.76"/>
    <d v="2003-07-21T00:00:00"/>
  </r>
  <r>
    <n v="1732"/>
    <n v="1"/>
    <x v="1361"/>
    <d v="2017-05-11T00:00:00"/>
    <b v="0"/>
    <s v="Approved"/>
    <s v="Giant Bicycles"/>
    <s v="Standard"/>
    <s v="medium"/>
    <s v="medium"/>
    <n v="1403.5"/>
    <n v="954.82"/>
    <d v="1997-08-25T00:00:00"/>
  </r>
  <r>
    <n v="1733"/>
    <n v="0"/>
    <x v="1362"/>
    <d v="2017-11-13T00:00:00"/>
    <b v="1"/>
    <s v="Approved"/>
    <s v="Solex"/>
    <s v="Standard"/>
    <s v="medium"/>
    <s v="large"/>
    <n v="202.62"/>
    <n v="151.96"/>
    <d v="2016-03-29T00:00:00"/>
  </r>
  <r>
    <n v="1734"/>
    <n v="42"/>
    <x v="1203"/>
    <d v="2017-03-10T00:00:00"/>
    <b v="1"/>
    <s v="Approved"/>
    <s v="OHM Cycles"/>
    <s v="Road"/>
    <s v="medium"/>
    <s v="small"/>
    <n v="1810"/>
    <n v="1610.9"/>
    <d v="2003-02-16T00:00:00"/>
  </r>
  <r>
    <n v="1735"/>
    <n v="12"/>
    <x v="1363"/>
    <d v="2017-05-11T00:00:00"/>
    <b v="1"/>
    <s v="Approved"/>
    <s v="WeareA2B"/>
    <s v="Standard"/>
    <s v="medium"/>
    <s v="medium"/>
    <n v="1231.1500000000001"/>
    <n v="161.6"/>
    <d v="2004-08-17T00:00:00"/>
  </r>
  <r>
    <n v="1736"/>
    <n v="53"/>
    <x v="193"/>
    <d v="2017-03-06T00:00:00"/>
    <b v="0"/>
    <s v="Approved"/>
    <s v="OHM Cycles"/>
    <s v="Standard"/>
    <s v="medium"/>
    <s v="medium"/>
    <n v="795.34"/>
    <n v="101.58"/>
    <d v="1997-02-09T00:00:00"/>
  </r>
  <r>
    <n v="1737"/>
    <n v="38"/>
    <x v="1364"/>
    <d v="2017-12-25T00:00:00"/>
    <b v="1"/>
    <s v="Approved"/>
    <s v="Solex"/>
    <s v="Standard"/>
    <s v="medium"/>
    <s v="medium"/>
    <n v="1577.53"/>
    <n v="826.51"/>
    <d v="2007-12-11T00:00:00"/>
  </r>
  <r>
    <n v="1738"/>
    <n v="9"/>
    <x v="1365"/>
    <d v="2017-10-04T00:00:00"/>
    <b v="0"/>
    <s v="Approved"/>
    <s v="OHM Cycles"/>
    <s v="Road"/>
    <s v="medium"/>
    <s v="medium"/>
    <n v="742.54"/>
    <n v="667.4"/>
    <d v="2004-08-17T00:00:00"/>
  </r>
  <r>
    <n v="1739"/>
    <n v="3"/>
    <x v="1366"/>
    <d v="2017-06-16T00:00:00"/>
    <b v="0"/>
    <s v="Approved"/>
    <s v="Trek Bicycles"/>
    <s v="Standard"/>
    <s v="medium"/>
    <s v="large"/>
    <n v="2091.4699999999998"/>
    <n v="388.92"/>
    <d v="2011-08-29T00:00:00"/>
  </r>
  <r>
    <n v="1740"/>
    <n v="35"/>
    <x v="1367"/>
    <d v="2017-02-20T00:00:00"/>
    <b v="0"/>
    <s v="Approved"/>
    <s v="Giant Bicycles"/>
    <s v="Standard"/>
    <s v="medium"/>
    <s v="medium"/>
    <n v="1403.5"/>
    <n v="954.82"/>
    <d v="2016-11-14T00:00:00"/>
  </r>
  <r>
    <n v="1741"/>
    <n v="57"/>
    <x v="331"/>
    <d v="2017-05-01T00:00:00"/>
    <b v="0"/>
    <s v="Approved"/>
    <s v="WeareA2B"/>
    <s v="Touring"/>
    <s v="medium"/>
    <s v="large"/>
    <n v="1890.39"/>
    <n v="260.14"/>
    <d v="2011-08-24T00:00:00"/>
  </r>
  <r>
    <n v="1742"/>
    <n v="33"/>
    <x v="464"/>
    <d v="2017-08-30T00:00:00"/>
    <b v="1"/>
    <s v="Approved"/>
    <s v="Giant Bicycles"/>
    <s v="Standard"/>
    <s v="medium"/>
    <s v="small"/>
    <n v="1311.44"/>
    <n v="1167.18"/>
    <d v="1992-10-11T00:00:00"/>
  </r>
  <r>
    <n v="1743"/>
    <n v="59"/>
    <x v="1368"/>
    <d v="2017-08-20T00:00:00"/>
    <b v="1"/>
    <s v="Approved"/>
    <s v="WeareA2B"/>
    <s v="Standard"/>
    <s v="medium"/>
    <s v="small"/>
    <n v="1415.01"/>
    <n v="1259.3599999999999"/>
    <d v="2003-01-05T00:00:00"/>
  </r>
  <r>
    <n v="1744"/>
    <n v="91"/>
    <x v="1369"/>
    <d v="2017-01-08T00:00:00"/>
    <b v="0"/>
    <s v="Approved"/>
    <s v="WeareA2B"/>
    <s v="Standard"/>
    <s v="low"/>
    <s v="medium"/>
    <n v="642.30999999999995"/>
    <n v="513.85"/>
    <d v="1997-01-25T00:00:00"/>
  </r>
  <r>
    <n v="1745"/>
    <n v="50"/>
    <x v="567"/>
    <d v="2017-09-06T00:00:00"/>
    <b v="0"/>
    <s v="Approved"/>
    <s v="WeareA2B"/>
    <s v="Standard"/>
    <s v="medium"/>
    <s v="small"/>
    <n v="175.89"/>
    <n v="131.91999999999999"/>
    <d v="2003-02-16T00:00:00"/>
  </r>
  <r>
    <n v="1746"/>
    <n v="45"/>
    <x v="146"/>
    <d v="2017-03-09T00:00:00"/>
    <b v="0"/>
    <s v="Approved"/>
    <s v="Solex"/>
    <s v="Standard"/>
    <s v="medium"/>
    <s v="medium"/>
    <n v="441.49"/>
    <n v="84.99"/>
    <d v="2001-11-25T00:00:00"/>
  </r>
  <r>
    <n v="1747"/>
    <n v="26"/>
    <x v="397"/>
    <d v="2017-07-30T00:00:00"/>
    <b v="0"/>
    <s v="Approved"/>
    <s v="WeareA2B"/>
    <s v="Standard"/>
    <s v="medium"/>
    <s v="medium"/>
    <n v="1992.93"/>
    <n v="762.63"/>
    <d v="1993-05-26T00:00:00"/>
  </r>
  <r>
    <n v="1748"/>
    <n v="0"/>
    <x v="1370"/>
    <d v="2017-04-19T00:00:00"/>
    <b v="0"/>
    <s v="Approved"/>
    <s v="WeareA2B"/>
    <s v="Standard"/>
    <s v="medium"/>
    <s v="small"/>
    <n v="175.89"/>
    <n v="131.91999999999999"/>
    <d v="2003-02-16T00:00:00"/>
  </r>
  <r>
    <n v="1749"/>
    <n v="2"/>
    <x v="457"/>
    <d v="2017-06-26T00:00:00"/>
    <b v="0"/>
    <s v="Approved"/>
    <s v="Giant Bicycles"/>
    <s v="Road"/>
    <s v="low"/>
    <s v="small"/>
    <n v="590.26"/>
    <n v="525.33000000000004"/>
    <d v="2010-11-05T00:00:00"/>
  </r>
  <r>
    <n v="1750"/>
    <n v="100"/>
    <x v="1371"/>
    <d v="2017-10-28T00:00:00"/>
    <b v="1"/>
    <s v="Approved"/>
    <s v="Trek Bicycles"/>
    <s v="Standard"/>
    <s v="medium"/>
    <s v="small"/>
    <n v="1386.84"/>
    <n v="1234.29"/>
    <d v="2003-08-05T00:00:00"/>
  </r>
  <r>
    <n v="1751"/>
    <n v="22"/>
    <x v="1372"/>
    <d v="2017-11-21T00:00:00"/>
    <b v="0"/>
    <s v="Approved"/>
    <s v="WeareA2B"/>
    <s v="Standard"/>
    <s v="medium"/>
    <s v="medium"/>
    <n v="60.34"/>
    <n v="45.26"/>
    <d v="1993-07-15T00:00:00"/>
  </r>
  <r>
    <n v="1752"/>
    <n v="78"/>
    <x v="1373"/>
    <d v="2017-04-16T00:00:00"/>
    <b v="1"/>
    <s v="Approved"/>
    <s v="Giant Bicycles"/>
    <s v="Standard"/>
    <s v="medium"/>
    <s v="large"/>
    <n v="1765.3"/>
    <n v="709.48"/>
    <d v="2015-08-02T00:00:00"/>
  </r>
  <r>
    <n v="1754"/>
    <n v="31"/>
    <x v="394"/>
    <d v="2017-08-10T00:00:00"/>
    <b v="1"/>
    <s v="Approved"/>
    <s v="Giant Bicycles"/>
    <s v="Standard"/>
    <s v="medium"/>
    <s v="medium"/>
    <n v="230.91"/>
    <n v="173.18"/>
    <d v="1994-07-12T00:00:00"/>
  </r>
  <r>
    <n v="1755"/>
    <n v="63"/>
    <x v="1374"/>
    <d v="2017-05-19T00:00:00"/>
    <b v="0"/>
    <s v="Approved"/>
    <s v="Solex"/>
    <s v="Standard"/>
    <s v="medium"/>
    <s v="medium"/>
    <n v="1483.2"/>
    <n v="99.59"/>
    <d v="2015-05-21T00:00:00"/>
  </r>
  <r>
    <n v="1756"/>
    <n v="61"/>
    <x v="1375"/>
    <d v="2017-01-21T00:00:00"/>
    <b v="0"/>
    <s v="Approved"/>
    <s v="OHM Cycles"/>
    <s v="Standard"/>
    <s v="low"/>
    <s v="medium"/>
    <n v="71.16"/>
    <n v="56.93"/>
    <d v="1998-12-17T00:00:00"/>
  </r>
  <r>
    <n v="1757"/>
    <n v="31"/>
    <x v="713"/>
    <d v="2017-03-27T00:00:00"/>
    <b v="1"/>
    <s v="Approved"/>
    <s v="Giant Bicycles"/>
    <s v="Standard"/>
    <s v="medium"/>
    <s v="medium"/>
    <n v="230.91"/>
    <n v="173.18"/>
    <d v="2006-11-10T00:00:00"/>
  </r>
  <r>
    <n v="1758"/>
    <n v="57"/>
    <x v="1376"/>
    <d v="2017-03-08T00:00:00"/>
    <b v="1"/>
    <s v="Approved"/>
    <s v="WeareA2B"/>
    <s v="Touring"/>
    <s v="medium"/>
    <s v="large"/>
    <n v="1890.39"/>
    <n v="260.14"/>
    <d v="1991-01-21T00:00:00"/>
  </r>
  <r>
    <n v="1759"/>
    <n v="38"/>
    <x v="1377"/>
    <d v="2017-05-21T00:00:00"/>
    <b v="1"/>
    <s v="Approved"/>
    <s v="Solex"/>
    <s v="Standard"/>
    <s v="medium"/>
    <s v="medium"/>
    <n v="1577.53"/>
    <n v="826.51"/>
    <d v="2011-03-16T00:00:00"/>
  </r>
  <r>
    <n v="1760"/>
    <n v="86"/>
    <x v="1378"/>
    <d v="2017-03-12T00:00:00"/>
    <b v="1"/>
    <s v="Approved"/>
    <s v="OHM Cycles"/>
    <s v="Standard"/>
    <s v="medium"/>
    <s v="medium"/>
    <n v="235.63"/>
    <n v="125.07"/>
    <d v="2013-06-09T00:00:00"/>
  </r>
  <r>
    <n v="1761"/>
    <n v="40"/>
    <x v="1379"/>
    <d v="2017-01-29T00:00:00"/>
    <b v="0"/>
    <s v="Approved"/>
    <s v="OHM Cycles"/>
    <s v="Standard"/>
    <s v="high"/>
    <s v="medium"/>
    <n v="1458.17"/>
    <n v="874.9"/>
    <d v="2011-05-09T00:00:00"/>
  </r>
  <r>
    <n v="1762"/>
    <n v="58"/>
    <x v="634"/>
    <d v="2017-10-15T00:00:00"/>
    <b v="1"/>
    <s v="Approved"/>
    <s v="OHM Cycles"/>
    <s v="Standard"/>
    <s v="medium"/>
    <s v="medium"/>
    <n v="912.52"/>
    <n v="141.4"/>
    <d v="1998-12-17T00:00:00"/>
  </r>
  <r>
    <n v="1763"/>
    <n v="1"/>
    <x v="598"/>
    <d v="2017-03-13T00:00:00"/>
    <b v="1"/>
    <s v="Approved"/>
    <s v="Giant Bicycles"/>
    <s v="Standard"/>
    <s v="medium"/>
    <s v="medium"/>
    <n v="1403.5"/>
    <n v="954.82"/>
    <d v="2016-11-14T00:00:00"/>
  </r>
  <r>
    <n v="1764"/>
    <n v="8"/>
    <x v="1380"/>
    <d v="2017-03-08T00:00:00"/>
    <b v="0"/>
    <s v="Approved"/>
    <s v="Solex"/>
    <s v="Road"/>
    <s v="medium"/>
    <s v="small"/>
    <n v="1703.52"/>
    <n v="1516.13"/>
    <d v="2003-08-05T00:00:00"/>
  </r>
  <r>
    <n v="1765"/>
    <n v="48"/>
    <x v="1381"/>
    <d v="2017-11-03T00:00:00"/>
    <b v="1"/>
    <s v="Approved"/>
    <s v="WeareA2B"/>
    <s v="Standard"/>
    <s v="medium"/>
    <s v="medium"/>
    <n v="1762.96"/>
    <n v="950.52"/>
    <d v="2014-07-28T00:00:00"/>
  </r>
  <r>
    <n v="1766"/>
    <n v="0"/>
    <x v="1382"/>
    <d v="2017-09-04T00:00:00"/>
    <b v="0"/>
    <s v="Approved"/>
    <s v="Solex"/>
    <s v="Road"/>
    <s v="medium"/>
    <s v="medium"/>
    <n v="416.98"/>
    <n v="312.74"/>
    <d v="2012-06-04T00:00:00"/>
  </r>
  <r>
    <n v="1767"/>
    <n v="63"/>
    <x v="804"/>
    <d v="2017-11-26T00:00:00"/>
    <b v="1"/>
    <s v="Approved"/>
    <s v="Solex"/>
    <s v="Standard"/>
    <s v="medium"/>
    <s v="medium"/>
    <n v="1483.2"/>
    <n v="99.59"/>
    <d v="2015-05-21T00:00:00"/>
  </r>
  <r>
    <n v="1768"/>
    <n v="50"/>
    <x v="1383"/>
    <d v="2017-02-07T00:00:00"/>
    <b v="1"/>
    <s v="Approved"/>
    <s v="WeareA2B"/>
    <s v="Standard"/>
    <s v="medium"/>
    <s v="small"/>
    <n v="175.89"/>
    <n v="131.91999999999999"/>
    <d v="1997-10-04T00:00:00"/>
  </r>
  <r>
    <n v="1769"/>
    <n v="3"/>
    <x v="1384"/>
    <d v="2017-10-07T00:00:00"/>
    <b v="1"/>
    <s v="Approved"/>
    <s v="Trek Bicycles"/>
    <s v="Standard"/>
    <s v="medium"/>
    <s v="large"/>
    <n v="2091.4699999999998"/>
    <n v="388.92"/>
    <d v="2011-05-07T00:00:00"/>
  </r>
  <r>
    <n v="1770"/>
    <n v="9"/>
    <x v="1385"/>
    <d v="2017-06-20T00:00:00"/>
    <b v="1"/>
    <s v="Approved"/>
    <s v="OHM Cycles"/>
    <s v="Road"/>
    <s v="medium"/>
    <s v="medium"/>
    <n v="742.54"/>
    <n v="667.4"/>
    <d v="1994-09-09T00:00:00"/>
  </r>
  <r>
    <n v="1771"/>
    <n v="87"/>
    <x v="1386"/>
    <d v="2017-10-12T00:00:00"/>
    <b v="1"/>
    <s v="Approved"/>
    <s v="OHM Cycles"/>
    <s v="Standard"/>
    <s v="medium"/>
    <s v="medium"/>
    <n v="1636.9"/>
    <n v="44.71"/>
    <d v="2010-08-20T00:00:00"/>
  </r>
  <r>
    <n v="1772"/>
    <n v="0"/>
    <x v="1387"/>
    <d v="2017-01-29T00:00:00"/>
    <b v="0"/>
    <s v="Approved"/>
    <s v="OHM Cycles"/>
    <s v="Standard"/>
    <s v="medium"/>
    <s v="medium"/>
    <n v="235.63"/>
    <n v="125.07"/>
    <d v="2000-11-03T00:00:00"/>
  </r>
  <r>
    <n v="1773"/>
    <n v="99"/>
    <x v="1388"/>
    <d v="2017-08-12T00:00:00"/>
    <b v="1"/>
    <s v="Approved"/>
    <s v="Trek Bicycles"/>
    <s v="Road"/>
    <s v="low"/>
    <s v="small"/>
    <n v="1720.7"/>
    <n v="1531.42"/>
    <d v="2006-10-01T00:00:00"/>
  </r>
  <r>
    <n v="1774"/>
    <n v="69"/>
    <x v="1389"/>
    <d v="2017-06-09T00:00:00"/>
    <b v="0"/>
    <s v="Approved"/>
    <s v="Giant Bicycles"/>
    <s v="Road"/>
    <s v="medium"/>
    <s v="medium"/>
    <n v="792.9"/>
    <n v="594.67999999999995"/>
    <d v="1992-10-02T00:00:00"/>
  </r>
  <r>
    <n v="1775"/>
    <n v="43"/>
    <x v="1390"/>
    <d v="2017-06-11T00:00:00"/>
    <b v="1"/>
    <s v="Approved"/>
    <s v="Solex"/>
    <s v="Standard"/>
    <s v="medium"/>
    <s v="medium"/>
    <n v="1151.96"/>
    <n v="649.49"/>
    <d v="1999-12-04T00:00:00"/>
  </r>
  <r>
    <n v="1776"/>
    <n v="32"/>
    <x v="847"/>
    <d v="2017-01-26T00:00:00"/>
    <b v="1"/>
    <s v="Approved"/>
    <s v="Giant Bicycles"/>
    <s v="Standard"/>
    <s v="medium"/>
    <s v="medium"/>
    <n v="642.70000000000005"/>
    <n v="211.37"/>
    <d v="1995-12-19T00:00:00"/>
  </r>
  <r>
    <n v="1777"/>
    <n v="80"/>
    <x v="336"/>
    <d v="2017-10-19T00:00:00"/>
    <b v="0"/>
    <s v="Approved"/>
    <s v="OHM Cycles"/>
    <s v="Touring"/>
    <s v="low"/>
    <s v="medium"/>
    <n v="1073.07"/>
    <n v="933.84"/>
    <d v="1997-01-25T00:00:00"/>
  </r>
  <r>
    <n v="1778"/>
    <n v="6"/>
    <x v="1240"/>
    <d v="2017-05-04T00:00:00"/>
    <b v="1"/>
    <s v="Approved"/>
    <s v="OHM Cycles"/>
    <s v="Standard"/>
    <s v="high"/>
    <s v="medium"/>
    <n v="227.88"/>
    <n v="136.72999999999999"/>
    <d v="2007-08-04T00:00:00"/>
  </r>
  <r>
    <n v="1780"/>
    <n v="23"/>
    <x v="1391"/>
    <d v="2017-01-20T00:00:00"/>
    <b v="1"/>
    <s v="Approved"/>
    <s v="Norco Bicycles"/>
    <s v="Mountain"/>
    <s v="low"/>
    <s v="small"/>
    <n v="688.63"/>
    <n v="612.88"/>
    <d v="1991-08-05T00:00:00"/>
  </r>
  <r>
    <n v="1781"/>
    <n v="84"/>
    <x v="1392"/>
    <d v="2017-07-24T00:00:00"/>
    <b v="1"/>
    <s v="Approved"/>
    <s v="Giant Bicycles"/>
    <s v="Road"/>
    <s v="medium"/>
    <s v="medium"/>
    <n v="792.9"/>
    <n v="594.67999999999995"/>
    <d v="1992-10-02T00:00:00"/>
  </r>
  <r>
    <n v="1782"/>
    <n v="40"/>
    <x v="1393"/>
    <d v="2017-10-12T00:00:00"/>
    <b v="1"/>
    <s v="Approved"/>
    <s v="Trek Bicycles"/>
    <s v="Road"/>
    <s v="medium"/>
    <s v="large"/>
    <n v="1894.19"/>
    <n v="598.76"/>
    <d v="2003-07-21T00:00:00"/>
  </r>
  <r>
    <n v="1783"/>
    <n v="53"/>
    <x v="1394"/>
    <d v="2017-12-13T00:00:00"/>
    <b v="0"/>
    <s v="Approved"/>
    <s v="OHM Cycles"/>
    <s v="Standard"/>
    <s v="medium"/>
    <s v="medium"/>
    <n v="795.34"/>
    <n v="101.58"/>
    <d v="1997-10-04T00:00:00"/>
  </r>
  <r>
    <n v="1784"/>
    <n v="9"/>
    <x v="1258"/>
    <d v="2017-01-10T00:00:00"/>
    <b v="0"/>
    <s v="Approved"/>
    <s v="Norco Bicycles"/>
    <s v="Standard"/>
    <s v="medium"/>
    <s v="small"/>
    <n v="1216.1400000000001"/>
    <n v="1082.3599999999999"/>
    <d v="2016-11-22T00:00:00"/>
  </r>
  <r>
    <n v="1785"/>
    <n v="34"/>
    <x v="68"/>
    <d v="2017-11-18T00:00:00"/>
    <b v="0"/>
    <s v="Approved"/>
    <s v="Norco Bicycles"/>
    <s v="Road"/>
    <s v="high"/>
    <s v="large"/>
    <n v="774.53"/>
    <n v="464.72"/>
    <d v="2003-03-18T00:00:00"/>
  </r>
  <r>
    <n v="1786"/>
    <n v="70"/>
    <x v="1395"/>
    <d v="2017-05-03T00:00:00"/>
    <b v="1"/>
    <s v="Approved"/>
    <s v="Trek Bicycles"/>
    <s v="Standard"/>
    <s v="high"/>
    <s v="medium"/>
    <n v="495.72"/>
    <n v="297.43"/>
    <d v="2015-04-11T00:00:00"/>
  </r>
  <r>
    <n v="1787"/>
    <n v="63"/>
    <x v="203"/>
    <d v="2017-03-25T00:00:00"/>
    <b v="0"/>
    <s v="Approved"/>
    <s v="WeareA2B"/>
    <s v="Standard"/>
    <s v="medium"/>
    <s v="medium"/>
    <n v="1992.93"/>
    <n v="762.63"/>
    <d v="1993-05-26T00:00:00"/>
  </r>
  <r>
    <n v="1788"/>
    <n v="93"/>
    <x v="1396"/>
    <d v="2017-06-28T00:00:00"/>
    <b v="1"/>
    <s v="Approved"/>
    <s v="WeareA2B"/>
    <s v="Standard"/>
    <s v="medium"/>
    <s v="medium"/>
    <n v="1065.03"/>
    <n v="230.09"/>
    <d v="1991-11-07T00:00:00"/>
  </r>
  <r>
    <n v="1789"/>
    <n v="82"/>
    <x v="1397"/>
    <d v="2017-11-18T00:00:00"/>
    <b v="0"/>
    <s v="Approved"/>
    <s v="Giant Bicycles"/>
    <s v="Road"/>
    <s v="medium"/>
    <s v="medium"/>
    <n v="1538.99"/>
    <n v="829.65"/>
    <d v="2016-02-04T00:00:00"/>
  </r>
  <r>
    <n v="1790"/>
    <n v="15"/>
    <x v="1161"/>
    <d v="2017-08-26T00:00:00"/>
    <b v="0"/>
    <s v="Approved"/>
    <s v="Norco Bicycles"/>
    <s v="Standard"/>
    <s v="low"/>
    <s v="medium"/>
    <n v="958.74"/>
    <n v="748.9"/>
    <d v="1996-11-09T00:00:00"/>
  </r>
  <r>
    <n v="1791"/>
    <n v="3"/>
    <x v="1162"/>
    <d v="2017-12-10T00:00:00"/>
    <b v="1"/>
    <s v="Approved"/>
    <s v="Trek Bicycles"/>
    <s v="Standard"/>
    <s v="medium"/>
    <s v="large"/>
    <n v="2091.4699999999998"/>
    <n v="388.92"/>
    <d v="2011-08-29T00:00:00"/>
  </r>
  <r>
    <n v="1792"/>
    <n v="9"/>
    <x v="1398"/>
    <d v="2017-12-16T00:00:00"/>
    <b v="1"/>
    <s v="Approved"/>
    <s v="OHM Cycles"/>
    <s v="Road"/>
    <s v="medium"/>
    <s v="medium"/>
    <n v="742.54"/>
    <n v="667.4"/>
    <d v="1994-09-09T00:00:00"/>
  </r>
  <r>
    <n v="1793"/>
    <n v="1"/>
    <x v="1399"/>
    <d v="2017-08-14T00:00:00"/>
    <b v="0"/>
    <s v="Approved"/>
    <s v="Giant Bicycles"/>
    <s v="Standard"/>
    <s v="medium"/>
    <s v="medium"/>
    <n v="1403.5"/>
    <n v="954.82"/>
    <d v="2004-09-28T00:00:00"/>
  </r>
  <r>
    <n v="1794"/>
    <n v="0"/>
    <x v="57"/>
    <d v="2017-04-10T00:00:00"/>
    <b v="0"/>
    <s v="Approved"/>
    <s v="Norco Bicycles"/>
    <s v="Road"/>
    <s v="medium"/>
    <s v="medium"/>
    <n v="543.39"/>
    <n v="407.54"/>
    <d v="2016-11-22T00:00:00"/>
  </r>
  <r>
    <n v="1795"/>
    <n v="72"/>
    <x v="830"/>
    <d v="2017-07-25T00:00:00"/>
    <b v="0"/>
    <s v="Approved"/>
    <s v="Norco Bicycles"/>
    <s v="Standard"/>
    <s v="medium"/>
    <s v="medium"/>
    <n v="360.4"/>
    <n v="270.3"/>
    <d v="2006-05-22T00:00:00"/>
  </r>
  <r>
    <n v="1796"/>
    <n v="37"/>
    <x v="1400"/>
    <d v="2017-10-21T00:00:00"/>
    <b v="1"/>
    <s v="Approved"/>
    <s v="OHM Cycles"/>
    <s v="Standard"/>
    <s v="low"/>
    <s v="medium"/>
    <n v="1793.43"/>
    <n v="248.82"/>
    <d v="1997-05-10T00:00:00"/>
  </r>
  <r>
    <n v="1797"/>
    <n v="68"/>
    <x v="950"/>
    <d v="2017-01-18T00:00:00"/>
    <b v="1"/>
    <s v="Approved"/>
    <s v="OHM Cycles"/>
    <s v="Standard"/>
    <s v="medium"/>
    <s v="medium"/>
    <n v="1636.9"/>
    <n v="44.71"/>
    <d v="2010-08-20T00:00:00"/>
  </r>
  <r>
    <n v="1798"/>
    <n v="21"/>
    <x v="432"/>
    <d v="2017-08-02T00:00:00"/>
    <b v="0"/>
    <s v="Approved"/>
    <s v="WeareA2B"/>
    <s v="Touring"/>
    <s v="medium"/>
    <s v="medium"/>
    <n v="1466.68"/>
    <n v="363.25"/>
    <d v="2014-03-03T00:00:00"/>
  </r>
  <r>
    <n v="1799"/>
    <n v="46"/>
    <x v="1401"/>
    <d v="2017-04-04T00:00:00"/>
    <b v="1"/>
    <s v="Approved"/>
    <s v="Solex"/>
    <s v="Standard"/>
    <s v="low"/>
    <s v="medium"/>
    <n v="1289.8499999999999"/>
    <n v="74.510000000000005"/>
    <d v="2007-12-11T00:00:00"/>
  </r>
  <r>
    <n v="1800"/>
    <n v="69"/>
    <x v="1402"/>
    <d v="2017-07-16T00:00:00"/>
    <b v="1"/>
    <s v="Approved"/>
    <s v="Giant Bicycles"/>
    <s v="Road"/>
    <s v="medium"/>
    <s v="medium"/>
    <n v="792.9"/>
    <n v="594.67999999999995"/>
    <d v="1992-10-02T00:00:00"/>
  </r>
  <r>
    <n v="1801"/>
    <n v="3"/>
    <x v="1403"/>
    <d v="2017-03-28T00:00:00"/>
    <b v="0"/>
    <s v="Approved"/>
    <s v="Trek Bicycles"/>
    <s v="Standard"/>
    <s v="medium"/>
    <s v="large"/>
    <n v="2091.4699999999998"/>
    <n v="388.92"/>
    <d v="2015-05-21T00:00:00"/>
  </r>
  <r>
    <n v="1802"/>
    <n v="73"/>
    <x v="1404"/>
    <d v="2017-04-18T00:00:00"/>
    <b v="0"/>
    <s v="Approved"/>
    <s v="Solex"/>
    <s v="Standard"/>
    <s v="medium"/>
    <s v="medium"/>
    <n v="1945.43"/>
    <n v="333.18"/>
    <d v="2002-08-31T00:00:00"/>
  </r>
  <r>
    <n v="1803"/>
    <n v="21"/>
    <x v="8"/>
    <d v="2017-04-22T00:00:00"/>
    <b v="0"/>
    <s v="Approved"/>
    <s v="WeareA2B"/>
    <s v="Touring"/>
    <s v="medium"/>
    <s v="medium"/>
    <n v="1466.68"/>
    <n v="363.25"/>
    <d v="2005-12-07T00:00:00"/>
  </r>
  <r>
    <n v="1804"/>
    <n v="100"/>
    <x v="1405"/>
    <d v="2017-10-18T00:00:00"/>
    <b v="0"/>
    <s v="Approved"/>
    <s v="Norco Bicycles"/>
    <s v="Road"/>
    <s v="medium"/>
    <s v="medium"/>
    <n v="1036.5899999999999"/>
    <n v="206.35"/>
    <d v="1991-05-06T00:00:00"/>
  </r>
  <r>
    <n v="1805"/>
    <n v="90"/>
    <x v="1340"/>
    <d v="2017-10-09T00:00:00"/>
    <b v="1"/>
    <s v="Approved"/>
    <s v="Norco Bicycles"/>
    <s v="Standard"/>
    <s v="low"/>
    <s v="medium"/>
    <n v="363.01"/>
    <n v="290.41000000000003"/>
    <d v="2004-01-16T00:00:00"/>
  </r>
  <r>
    <n v="1806"/>
    <n v="31"/>
    <x v="1406"/>
    <d v="2017-04-30T00:00:00"/>
    <b v="0"/>
    <s v="Approved"/>
    <s v="WeareA2B"/>
    <s v="Standard"/>
    <s v="medium"/>
    <s v="medium"/>
    <n v="752.64"/>
    <n v="205.36"/>
    <d v="2015-08-02T00:00:00"/>
  </r>
  <r>
    <n v="1807"/>
    <n v="43"/>
    <x v="1299"/>
    <d v="2017-06-26T00:00:00"/>
    <b v="0"/>
    <s v="Approved"/>
    <s v="Solex"/>
    <s v="Standard"/>
    <s v="medium"/>
    <s v="medium"/>
    <n v="1151.96"/>
    <n v="649.49"/>
    <d v="2006-10-01T00:00:00"/>
  </r>
  <r>
    <n v="1808"/>
    <n v="14"/>
    <x v="1407"/>
    <d v="2017-07-20T00:00:00"/>
    <b v="0"/>
    <s v="Approved"/>
    <s v="Trek Bicycles"/>
    <s v="Standard"/>
    <s v="medium"/>
    <s v="small"/>
    <n v="1386.84"/>
    <n v="1234.29"/>
    <d v="2003-08-05T00:00:00"/>
  </r>
  <r>
    <n v="1809"/>
    <n v="0"/>
    <x v="1408"/>
    <d v="2017-11-02T00:00:00"/>
    <b v="1"/>
    <s v="Approved"/>
    <s v="WeareA2B"/>
    <s v="Standard"/>
    <s v="medium"/>
    <s v="small"/>
    <n v="175.89"/>
    <n v="131.91999999999999"/>
    <d v="2003-02-16T00:00:00"/>
  </r>
  <r>
    <n v="1810"/>
    <n v="3"/>
    <x v="877"/>
    <d v="2017-08-02T00:00:00"/>
    <b v="0"/>
    <s v="Approved"/>
    <s v="Trek Bicycles"/>
    <s v="Standard"/>
    <s v="medium"/>
    <s v="large"/>
    <n v="2091.4699999999998"/>
    <n v="388.92"/>
    <d v="2012-09-15T00:00:00"/>
  </r>
  <r>
    <n v="1811"/>
    <n v="99"/>
    <x v="1409"/>
    <d v="2017-09-09T00:00:00"/>
    <b v="0"/>
    <s v="Approved"/>
    <s v="Trek Bicycles"/>
    <s v="Road"/>
    <s v="low"/>
    <s v="small"/>
    <n v="1720.7"/>
    <n v="1531.42"/>
    <d v="2006-10-01T00:00:00"/>
  </r>
  <r>
    <n v="1812"/>
    <n v="0"/>
    <x v="1410"/>
    <d v="2017-10-18T00:00:00"/>
    <b v="0"/>
    <s v="Approved"/>
    <s v="Norco Bicycles"/>
    <s v="Standard"/>
    <s v="low"/>
    <s v="medium"/>
    <n v="363.01"/>
    <n v="290.41000000000003"/>
    <d v="2016-03-29T00:00:00"/>
  </r>
  <r>
    <n v="1813"/>
    <n v="13"/>
    <x v="759"/>
    <d v="2017-03-17T00:00:00"/>
    <b v="1"/>
    <s v="Approved"/>
    <s v="Solex"/>
    <s v="Standard"/>
    <s v="medium"/>
    <s v="medium"/>
    <n v="1163.8900000000001"/>
    <n v="589.27"/>
    <d v="2016-07-09T00:00:00"/>
  </r>
  <r>
    <n v="1814"/>
    <n v="9"/>
    <x v="900"/>
    <d v="2017-11-23T00:00:00"/>
    <b v="0"/>
    <s v="Approved"/>
    <s v="Norco Bicycles"/>
    <s v="Standard"/>
    <s v="medium"/>
    <s v="small"/>
    <n v="1216.1400000000001"/>
    <n v="1082.3599999999999"/>
    <d v="1994-07-12T00:00:00"/>
  </r>
  <r>
    <n v="1815"/>
    <n v="41"/>
    <x v="1411"/>
    <d v="2017-08-15T00:00:00"/>
    <b v="1"/>
    <s v="Approved"/>
    <s v="Solex"/>
    <s v="Road"/>
    <s v="medium"/>
    <s v="medium"/>
    <n v="416.98"/>
    <n v="312.74"/>
    <d v="2008-03-19T00:00:00"/>
  </r>
  <r>
    <n v="1816"/>
    <n v="52"/>
    <x v="931"/>
    <d v="2017-08-15T00:00:00"/>
    <b v="1"/>
    <s v="Approved"/>
    <s v="OHM Cycles"/>
    <s v="Road"/>
    <s v="medium"/>
    <s v="medium"/>
    <n v="1280.28"/>
    <n v="829.51"/>
    <d v="1997-02-09T00:00:00"/>
  </r>
  <r>
    <n v="1817"/>
    <n v="6"/>
    <x v="771"/>
    <d v="2017-05-06T00:00:00"/>
    <b v="0"/>
    <s v="Approved"/>
    <s v="Solex"/>
    <s v="Standard"/>
    <s v="high"/>
    <s v="medium"/>
    <n v="748.17"/>
    <n v="448.9"/>
    <d v="1995-12-19T00:00:00"/>
  </r>
  <r>
    <n v="1819"/>
    <n v="7"/>
    <x v="1412"/>
    <d v="2017-10-18T00:00:00"/>
    <b v="1"/>
    <s v="Approved"/>
    <s v="Trek Bicycles"/>
    <s v="Road"/>
    <s v="low"/>
    <s v="medium"/>
    <n v="980.37"/>
    <n v="234.43"/>
    <d v="2004-09-28T00:00:00"/>
  </r>
  <r>
    <n v="1820"/>
    <n v="69"/>
    <x v="1413"/>
    <d v="2017-08-07T00:00:00"/>
    <b v="0"/>
    <s v="Approved"/>
    <s v="Giant Bicycles"/>
    <s v="Road"/>
    <s v="medium"/>
    <s v="medium"/>
    <n v="792.9"/>
    <n v="594.67999999999995"/>
    <d v="1992-10-02T00:00:00"/>
  </r>
  <r>
    <n v="1821"/>
    <n v="35"/>
    <x v="1414"/>
    <d v="2017-07-19T00:00:00"/>
    <b v="1"/>
    <s v="Approved"/>
    <s v="Giant Bicycles"/>
    <s v="Standard"/>
    <s v="medium"/>
    <s v="medium"/>
    <n v="1403.5"/>
    <n v="954.82"/>
    <d v="2012-09-15T00:00:00"/>
  </r>
  <r>
    <n v="1822"/>
    <n v="0"/>
    <x v="1415"/>
    <d v="2017-09-11T00:00:00"/>
    <b v="0"/>
    <s v="Approved"/>
    <s v="Norco Bicycles"/>
    <s v="Standard"/>
    <s v="low"/>
    <s v="medium"/>
    <n v="363.01"/>
    <n v="290.41000000000003"/>
    <d v="2005-05-10T00:00:00"/>
  </r>
  <r>
    <n v="1823"/>
    <n v="54"/>
    <x v="1416"/>
    <d v="2017-09-17T00:00:00"/>
    <b v="0"/>
    <s v="Approved"/>
    <s v="WeareA2B"/>
    <s v="Standard"/>
    <s v="medium"/>
    <s v="medium"/>
    <n v="1807.45"/>
    <n v="778.69"/>
    <d v="2016-12-06T00:00:00"/>
  </r>
  <r>
    <n v="1824"/>
    <n v="17"/>
    <x v="1417"/>
    <d v="2017-05-08T00:00:00"/>
    <b v="0"/>
    <s v="Approved"/>
    <s v="Solex"/>
    <s v="Standard"/>
    <s v="high"/>
    <s v="medium"/>
    <n v="1024.6600000000001"/>
    <n v="614.79999999999995"/>
    <d v="1996-11-09T00:00:00"/>
  </r>
  <r>
    <n v="1825"/>
    <n v="26"/>
    <x v="434"/>
    <d v="2017-04-07T00:00:00"/>
    <b v="1"/>
    <s v="Approved"/>
    <s v="WeareA2B"/>
    <s v="Standard"/>
    <s v="medium"/>
    <s v="medium"/>
    <n v="1992.93"/>
    <n v="762.63"/>
    <d v="1993-05-26T00:00:00"/>
  </r>
  <r>
    <n v="1826"/>
    <n v="93"/>
    <x v="727"/>
    <d v="2017-01-21T00:00:00"/>
    <b v="0"/>
    <s v="Approved"/>
    <s v="WeareA2B"/>
    <s v="Standard"/>
    <s v="medium"/>
    <s v="medium"/>
    <n v="1065.03"/>
    <n v="230.09"/>
    <d v="2000-11-03T00:00:00"/>
  </r>
  <r>
    <n v="1827"/>
    <n v="6"/>
    <x v="1418"/>
    <d v="2017-04-04T00:00:00"/>
    <b v="0"/>
    <s v="Approved"/>
    <s v="Solex"/>
    <s v="Standard"/>
    <s v="high"/>
    <s v="medium"/>
    <n v="748.17"/>
    <n v="448.9"/>
    <d v="2006-11-10T00:00:00"/>
  </r>
  <r>
    <n v="1828"/>
    <n v="63"/>
    <x v="1419"/>
    <d v="2017-06-02T00:00:00"/>
    <b v="1"/>
    <s v="Approved"/>
    <s v="Solex"/>
    <s v="Standard"/>
    <s v="medium"/>
    <s v="medium"/>
    <n v="1483.2"/>
    <n v="99.59"/>
    <d v="2010-11-05T00:00:00"/>
  </r>
  <r>
    <n v="1829"/>
    <n v="64"/>
    <x v="202"/>
    <d v="2017-02-14T00:00:00"/>
    <b v="0"/>
    <s v="Approved"/>
    <s v="Trek Bicycles"/>
    <s v="Standard"/>
    <s v="medium"/>
    <s v="large"/>
    <n v="1469.44"/>
    <n v="596.54999999999995"/>
    <d v="1992-10-02T00:00:00"/>
  </r>
  <r>
    <n v="1830"/>
    <n v="87"/>
    <x v="944"/>
    <d v="2017-08-15T00:00:00"/>
    <b v="1"/>
    <s v="Approved"/>
    <s v="Giant Bicycles"/>
    <s v="Standard"/>
    <s v="high"/>
    <s v="medium"/>
    <n v="1179"/>
    <n v="707.4"/>
    <d v="2000-11-03T00:00:00"/>
  </r>
  <r>
    <n v="1831"/>
    <n v="56"/>
    <x v="1420"/>
    <d v="2017-04-18T00:00:00"/>
    <b v="0"/>
    <s v="Approved"/>
    <s v="Norco Bicycles"/>
    <s v="Mountain"/>
    <s v="low"/>
    <s v="small"/>
    <n v="688.63"/>
    <n v="612.88"/>
    <d v="2003-02-16T00:00:00"/>
  </r>
  <r>
    <n v="1832"/>
    <n v="72"/>
    <x v="1421"/>
    <d v="2017-04-18T00:00:00"/>
    <b v="1"/>
    <s v="Approved"/>
    <s v="Norco Bicycles"/>
    <s v="Standard"/>
    <s v="medium"/>
    <s v="medium"/>
    <n v="360.4"/>
    <n v="270.3"/>
    <d v="2004-07-25T00:00:00"/>
  </r>
  <r>
    <n v="1833"/>
    <n v="23"/>
    <x v="1222"/>
    <d v="2017-04-26T00:00:00"/>
    <b v="1"/>
    <s v="Approved"/>
    <s v="Norco Bicycles"/>
    <s v="Mountain"/>
    <s v="low"/>
    <s v="small"/>
    <n v="688.63"/>
    <n v="612.88"/>
    <d v="1993-05-26T00:00:00"/>
  </r>
  <r>
    <n v="1834"/>
    <n v="38"/>
    <x v="1422"/>
    <d v="2017-05-01T00:00:00"/>
    <b v="0"/>
    <s v="Approved"/>
    <s v="Solex"/>
    <s v="Standard"/>
    <s v="medium"/>
    <s v="medium"/>
    <n v="1577.53"/>
    <n v="826.51"/>
    <d v="2011-03-16T00:00:00"/>
  </r>
  <r>
    <n v="1835"/>
    <n v="44"/>
    <x v="1423"/>
    <d v="2017-09-30T00:00:00"/>
    <b v="0"/>
    <s v="Approved"/>
    <s v="WeareA2B"/>
    <s v="Standard"/>
    <s v="medium"/>
    <s v="medium"/>
    <n v="1769.64"/>
    <n v="108.76"/>
    <d v="2011-05-09T00:00:00"/>
  </r>
  <r>
    <n v="1836"/>
    <n v="70"/>
    <x v="381"/>
    <d v="2017-06-14T00:00:00"/>
    <b v="1"/>
    <s v="Approved"/>
    <s v="Norco Bicycles"/>
    <s v="Road"/>
    <s v="medium"/>
    <s v="medium"/>
    <n v="1036.5899999999999"/>
    <n v="206.35"/>
    <d v="1991-05-06T00:00:00"/>
  </r>
  <r>
    <n v="1837"/>
    <n v="58"/>
    <x v="1073"/>
    <d v="2017-05-16T00:00:00"/>
    <b v="1"/>
    <s v="Approved"/>
    <s v="OHM Cycles"/>
    <s v="Standard"/>
    <s v="medium"/>
    <s v="medium"/>
    <n v="912.52"/>
    <n v="141.4"/>
    <d v="2016-03-29T00:00:00"/>
  </r>
  <r>
    <n v="1838"/>
    <n v="42"/>
    <x v="688"/>
    <d v="2017-08-02T00:00:00"/>
    <b v="1"/>
    <s v="Approved"/>
    <s v="OHM Cycles"/>
    <s v="Road"/>
    <s v="medium"/>
    <s v="small"/>
    <n v="1810"/>
    <n v="1610.9"/>
    <d v="2007-12-11T00:00:00"/>
  </r>
  <r>
    <n v="1839"/>
    <n v="68"/>
    <x v="1424"/>
    <d v="2017-06-19T00:00:00"/>
    <b v="0"/>
    <s v="Approved"/>
    <s v="OHM Cycles"/>
    <s v="Standard"/>
    <s v="medium"/>
    <s v="medium"/>
    <n v="1636.9"/>
    <n v="44.71"/>
    <d v="2002-08-31T00:00:00"/>
  </r>
  <r>
    <n v="1840"/>
    <n v="99"/>
    <x v="560"/>
    <d v="2017-05-06T00:00:00"/>
    <b v="0"/>
    <s v="Approved"/>
    <s v="Trek Bicycles"/>
    <s v="Road"/>
    <s v="low"/>
    <s v="small"/>
    <n v="1720.7"/>
    <n v="1531.42"/>
    <d v="2001-11-25T00:00:00"/>
  </r>
  <r>
    <n v="1841"/>
    <n v="97"/>
    <x v="1425"/>
    <d v="2017-03-07T00:00:00"/>
    <b v="0"/>
    <s v="Approved"/>
    <s v="Solex"/>
    <s v="Standard"/>
    <s v="medium"/>
    <s v="large"/>
    <n v="202.62"/>
    <n v="151.96"/>
    <d v="2016-03-29T00:00:00"/>
  </r>
  <r>
    <n v="1842"/>
    <n v="31"/>
    <x v="1426"/>
    <d v="2017-09-10T00:00:00"/>
    <b v="1"/>
    <s v="Approved"/>
    <s v="WeareA2B"/>
    <s v="Standard"/>
    <s v="medium"/>
    <s v="medium"/>
    <n v="752.64"/>
    <n v="205.36"/>
    <d v="1997-08-25T00:00:00"/>
  </r>
  <r>
    <n v="1843"/>
    <n v="85"/>
    <x v="352"/>
    <d v="2017-01-09T00:00:00"/>
    <b v="1"/>
    <s v="Approved"/>
    <s v="WeareA2B"/>
    <s v="Standard"/>
    <s v="medium"/>
    <s v="medium"/>
    <n v="752.64"/>
    <n v="205.36"/>
    <d v="2004-08-07T00:00:00"/>
  </r>
  <r>
    <n v="1844"/>
    <n v="19"/>
    <x v="61"/>
    <d v="2017-05-06T00:00:00"/>
    <b v="1"/>
    <s v="Approved"/>
    <s v="Trek Bicycles"/>
    <s v="Mountain"/>
    <s v="low"/>
    <s v="medium"/>
    <n v="574.64"/>
    <n v="459.71"/>
    <d v="2011-08-29T00:00:00"/>
  </r>
  <r>
    <n v="1845"/>
    <n v="93"/>
    <x v="883"/>
    <d v="2017-12-25T00:00:00"/>
    <b v="1"/>
    <s v="Approved"/>
    <s v="WeareA2B"/>
    <s v="Standard"/>
    <s v="medium"/>
    <s v="medium"/>
    <n v="1065.03"/>
    <n v="230.09"/>
    <d v="2000-11-03T00:00:00"/>
  </r>
  <r>
    <n v="1846"/>
    <n v="21"/>
    <x v="1427"/>
    <d v="2017-04-24T00:00:00"/>
    <b v="0"/>
    <s v="Approved"/>
    <s v="Solex"/>
    <s v="Standard"/>
    <s v="medium"/>
    <s v="large"/>
    <n v="1071.23"/>
    <n v="380.74"/>
    <d v="1996-04-05T00:00:00"/>
  </r>
  <r>
    <n v="1847"/>
    <n v="12"/>
    <x v="489"/>
    <d v="2017-12-10T00:00:00"/>
    <b v="1"/>
    <s v="Approved"/>
    <s v="WeareA2B"/>
    <s v="Standard"/>
    <s v="medium"/>
    <s v="medium"/>
    <n v="1231.1500000000001"/>
    <n v="161.6"/>
    <d v="2003-08-05T00:00:00"/>
  </r>
  <r>
    <n v="1848"/>
    <n v="28"/>
    <x v="1428"/>
    <d v="2017-03-25T00:00:00"/>
    <b v="1"/>
    <s v="Approved"/>
    <s v="Solex"/>
    <s v="Road"/>
    <s v="medium"/>
    <s v="small"/>
    <n v="1703.52"/>
    <n v="1516.13"/>
    <d v="2005-12-07T00:00:00"/>
  </r>
  <r>
    <n v="1849"/>
    <n v="73"/>
    <x v="1166"/>
    <d v="2017-10-28T00:00:00"/>
    <b v="0"/>
    <s v="Approved"/>
    <s v="Solex"/>
    <s v="Standard"/>
    <s v="medium"/>
    <s v="medium"/>
    <n v="1945.43"/>
    <n v="333.18"/>
    <d v="2012-06-04T00:00:00"/>
  </r>
  <r>
    <n v="1850"/>
    <n v="64"/>
    <x v="609"/>
    <d v="2017-05-29T00:00:00"/>
    <b v="0"/>
    <s v="Approved"/>
    <s v="Trek Bicycles"/>
    <s v="Standard"/>
    <s v="medium"/>
    <s v="large"/>
    <n v="1469.44"/>
    <n v="596.54999999999995"/>
    <d v="2012-05-18T00:00:00"/>
  </r>
  <r>
    <n v="1851"/>
    <n v="14"/>
    <x v="1429"/>
    <d v="2017-08-14T00:00:00"/>
    <b v="1"/>
    <s v="Approved"/>
    <s v="Trek Bicycles"/>
    <s v="Standard"/>
    <s v="medium"/>
    <s v="small"/>
    <n v="1386.84"/>
    <n v="1234.29"/>
    <d v="2013-03-12T00:00:00"/>
  </r>
  <r>
    <n v="1852"/>
    <n v="93"/>
    <x v="1430"/>
    <d v="2017-03-04T00:00:00"/>
    <b v="1"/>
    <s v="Approved"/>
    <s v="WeareA2B"/>
    <s v="Standard"/>
    <s v="medium"/>
    <s v="medium"/>
    <n v="1065.03"/>
    <n v="230.09"/>
    <d v="2000-11-03T00:00:00"/>
  </r>
  <r>
    <n v="1853"/>
    <n v="75"/>
    <x v="1431"/>
    <d v="2017-09-16T00:00:00"/>
    <b v="1"/>
    <s v="Approved"/>
    <s v="Giant Bicycles"/>
    <s v="Touring"/>
    <s v="medium"/>
    <s v="large"/>
    <n v="1873.97"/>
    <n v="863.95"/>
    <d v="2013-09-16T00:00:00"/>
  </r>
  <r>
    <n v="1854"/>
    <n v="58"/>
    <x v="1432"/>
    <d v="2017-04-04T00:00:00"/>
    <b v="0"/>
    <s v="Approved"/>
    <s v="OHM Cycles"/>
    <s v="Standard"/>
    <s v="medium"/>
    <s v="medium"/>
    <n v="912.52"/>
    <n v="141.4"/>
    <d v="2015-05-21T00:00:00"/>
  </r>
  <r>
    <n v="1855"/>
    <n v="43"/>
    <x v="1190"/>
    <d v="2017-10-11T00:00:00"/>
    <b v="1"/>
    <s v="Approved"/>
    <s v="Norco Bicycles"/>
    <s v="Standard"/>
    <s v="medium"/>
    <s v="medium"/>
    <n v="1555.58"/>
    <n v="818.01"/>
    <d v="2003-09-09T00:00:00"/>
  </r>
  <r>
    <n v="1856"/>
    <n v="87"/>
    <x v="681"/>
    <d v="2017-08-01T00:00:00"/>
    <b v="0"/>
    <s v="Approved"/>
    <s v="Giant Bicycles"/>
    <s v="Standard"/>
    <s v="high"/>
    <s v="medium"/>
    <n v="1179"/>
    <n v="707.4"/>
    <d v="1997-08-25T00:00:00"/>
  </r>
  <r>
    <n v="1857"/>
    <n v="23"/>
    <x v="1433"/>
    <d v="2017-09-29T00:00:00"/>
    <b v="0"/>
    <s v="Approved"/>
    <s v="Norco Bicycles"/>
    <s v="Mountain"/>
    <s v="low"/>
    <s v="small"/>
    <n v="688.63"/>
    <n v="612.88"/>
    <d v="2016-11-22T00:00:00"/>
  </r>
  <r>
    <n v="1858"/>
    <n v="22"/>
    <x v="1434"/>
    <d v="2017-02-19T00:00:00"/>
    <b v="1"/>
    <s v="Approved"/>
    <s v="WeareA2B"/>
    <s v="Standard"/>
    <s v="medium"/>
    <s v="medium"/>
    <n v="60.34"/>
    <n v="45.26"/>
    <d v="1993-07-15T00:00:00"/>
  </r>
  <r>
    <n v="1859"/>
    <n v="58"/>
    <x v="1435"/>
    <d v="2017-07-03T00:00:00"/>
    <b v="0"/>
    <s v="Approved"/>
    <s v="OHM Cycles"/>
    <s v="Standard"/>
    <s v="medium"/>
    <s v="medium"/>
    <n v="912.52"/>
    <n v="141.4"/>
    <d v="2010-11-05T00:00:00"/>
  </r>
  <r>
    <n v="1860"/>
    <n v="4"/>
    <x v="719"/>
    <d v="2017-07-22T00:00:00"/>
    <b v="0"/>
    <s v="Approved"/>
    <s v="Solex"/>
    <s v="Standard"/>
    <s v="medium"/>
    <s v="medium"/>
    <n v="1483.2"/>
    <n v="99.59"/>
    <d v="2015-05-21T00:00:00"/>
  </r>
  <r>
    <n v="1861"/>
    <n v="39"/>
    <x v="1436"/>
    <d v="2017-10-19T00:00:00"/>
    <b v="0"/>
    <s v="Approved"/>
    <s v="Giant Bicycles"/>
    <s v="Standard"/>
    <s v="medium"/>
    <s v="large"/>
    <n v="1812.75"/>
    <n v="582.48"/>
    <d v="2010-06-07T00:00:00"/>
  </r>
  <r>
    <n v="1862"/>
    <n v="10"/>
    <x v="1437"/>
    <d v="2017-02-23T00:00:00"/>
    <b v="1"/>
    <s v="Approved"/>
    <s v="WeareA2B"/>
    <s v="Touring"/>
    <s v="medium"/>
    <s v="medium"/>
    <n v="1466.68"/>
    <n v="363.25"/>
    <d v="2014-03-03T00:00:00"/>
  </r>
  <r>
    <n v="1863"/>
    <n v="1"/>
    <x v="1438"/>
    <d v="2017-02-13T00:00:00"/>
    <b v="1"/>
    <s v="Approved"/>
    <s v="Giant Bicycles"/>
    <s v="Standard"/>
    <s v="medium"/>
    <s v="medium"/>
    <n v="1403.5"/>
    <n v="954.82"/>
    <d v="1997-08-25T00:00:00"/>
  </r>
  <r>
    <n v="1864"/>
    <n v="0"/>
    <x v="848"/>
    <d v="2017-04-24T00:00:00"/>
    <b v="0"/>
    <s v="Approved"/>
    <s v="Trek Bicycles"/>
    <s v="Standard"/>
    <s v="high"/>
    <s v="medium"/>
    <n v="495.72"/>
    <n v="297.43"/>
    <d v="2015-04-11T00:00:00"/>
  </r>
  <r>
    <n v="1865"/>
    <n v="0"/>
    <x v="1439"/>
    <d v="2017-07-09T00:00:00"/>
    <b v="1"/>
    <s v="Approved"/>
    <s v="Norco Bicycles"/>
    <s v="Road"/>
    <s v="medium"/>
    <s v="medium"/>
    <n v="544.04999999999995"/>
    <n v="376.84"/>
    <d v="2015-04-11T00:00:00"/>
  </r>
  <r>
    <n v="1866"/>
    <n v="47"/>
    <x v="752"/>
    <d v="2017-05-01T00:00:00"/>
    <b v="0"/>
    <s v="Approved"/>
    <s v="Trek Bicycles"/>
    <s v="Road"/>
    <s v="low"/>
    <s v="small"/>
    <n v="1720.7"/>
    <n v="1531.42"/>
    <d v="2006-10-01T00:00:00"/>
  </r>
  <r>
    <n v="1867"/>
    <n v="66"/>
    <x v="1440"/>
    <d v="2017-05-01T00:00:00"/>
    <b v="0"/>
    <s v="Approved"/>
    <s v="Solex"/>
    <s v="Standard"/>
    <s v="medium"/>
    <s v="medium"/>
    <n v="1163.8900000000001"/>
    <n v="589.27"/>
    <d v="2016-07-09T00:00:00"/>
  </r>
  <r>
    <n v="1868"/>
    <n v="81"/>
    <x v="1441"/>
    <d v="2017-03-05T00:00:00"/>
    <b v="0"/>
    <s v="Approved"/>
    <s v="Norco Bicycles"/>
    <s v="Standard"/>
    <s v="medium"/>
    <s v="small"/>
    <n v="586.45000000000005"/>
    <n v="521.94000000000005"/>
    <d v="1991-07-10T00:00:00"/>
  </r>
  <r>
    <n v="1869"/>
    <n v="62"/>
    <x v="851"/>
    <d v="2017-03-14T00:00:00"/>
    <b v="0"/>
    <s v="Approved"/>
    <s v="Solex"/>
    <s v="Standard"/>
    <s v="medium"/>
    <s v="medium"/>
    <n v="478.16"/>
    <n v="298.72000000000003"/>
    <d v="1993-06-23T00:00:00"/>
  </r>
  <r>
    <n v="1870"/>
    <n v="71"/>
    <x v="1442"/>
    <d v="2017-04-27T00:00:00"/>
    <b v="0"/>
    <s v="Approved"/>
    <s v="Solex"/>
    <s v="Standard"/>
    <s v="high"/>
    <s v="large"/>
    <n v="1842.92"/>
    <n v="1105.75"/>
    <d v="1995-10-24T00:00:00"/>
  </r>
  <r>
    <n v="1871"/>
    <n v="65"/>
    <x v="1443"/>
    <d v="2017-06-11T00:00:00"/>
    <b v="0"/>
    <s v="Approved"/>
    <s v="WeareA2B"/>
    <s v="Standard"/>
    <s v="medium"/>
    <s v="medium"/>
    <n v="1807.45"/>
    <n v="778.69"/>
    <d v="2015-05-21T00:00:00"/>
  </r>
  <r>
    <n v="1872"/>
    <n v="10"/>
    <x v="776"/>
    <d v="2017-02-14T00:00:00"/>
    <b v="0"/>
    <s v="Approved"/>
    <s v="WeareA2B"/>
    <s v="Touring"/>
    <s v="medium"/>
    <s v="medium"/>
    <n v="1466.68"/>
    <n v="363.25"/>
    <d v="2014-03-03T00:00:00"/>
  </r>
  <r>
    <n v="1873"/>
    <n v="12"/>
    <x v="1444"/>
    <d v="2017-02-28T00:00:00"/>
    <b v="1"/>
    <s v="Approved"/>
    <s v="WeareA2B"/>
    <s v="Standard"/>
    <s v="medium"/>
    <s v="medium"/>
    <n v="1231.1500000000001"/>
    <n v="161.6"/>
    <d v="2009-03-08T00:00:00"/>
  </r>
  <r>
    <n v="1874"/>
    <n v="6"/>
    <x v="1445"/>
    <d v="2017-07-08T00:00:00"/>
    <b v="0"/>
    <s v="Approved"/>
    <s v="OHM Cycles"/>
    <s v="Standard"/>
    <s v="high"/>
    <s v="medium"/>
    <n v="227.88"/>
    <n v="136.72999999999999"/>
    <d v="2003-02-07T00:00:00"/>
  </r>
  <r>
    <n v="1875"/>
    <n v="1"/>
    <x v="1446"/>
    <d v="2017-11-25T00:00:00"/>
    <b v="0"/>
    <s v="Approved"/>
    <s v="Giant Bicycles"/>
    <s v="Standard"/>
    <s v="medium"/>
    <s v="medium"/>
    <n v="1403.5"/>
    <n v="954.82"/>
    <d v="2016-11-14T00:00:00"/>
  </r>
  <r>
    <n v="1876"/>
    <n v="0"/>
    <x v="1447"/>
    <d v="2017-03-26T00:00:00"/>
    <b v="0"/>
    <s v="Approved"/>
    <s v="Trek Bicycles"/>
    <s v="Road"/>
    <s v="medium"/>
    <s v="medium"/>
    <n v="290.62"/>
    <n v="215.14"/>
    <d v="2004-12-18T00:00:00"/>
  </r>
  <r>
    <n v="1877"/>
    <n v="1"/>
    <x v="1448"/>
    <d v="2017-01-26T00:00:00"/>
    <b v="0"/>
    <s v="Approved"/>
    <s v="Giant Bicycles"/>
    <s v="Standard"/>
    <s v="medium"/>
    <s v="medium"/>
    <n v="1403.5"/>
    <n v="954.82"/>
    <d v="2012-12-02T00:00:00"/>
  </r>
  <r>
    <n v="1878"/>
    <n v="0"/>
    <x v="57"/>
    <d v="2017-12-17T00:00:00"/>
    <b v="0"/>
    <s v="Approved"/>
    <s v="Solex"/>
    <s v="Standard"/>
    <s v="medium"/>
    <s v="large"/>
    <n v="202.62"/>
    <n v="151.96"/>
    <d v="2016-03-29T00:00:00"/>
  </r>
  <r>
    <n v="1879"/>
    <n v="67"/>
    <x v="1449"/>
    <d v="2017-12-18T00:00:00"/>
    <b v="1"/>
    <s v="Approved"/>
    <s v="Solex"/>
    <s v="Standard"/>
    <s v="medium"/>
    <s v="large"/>
    <n v="1071.23"/>
    <n v="380.74"/>
    <d v="1996-04-05T00:00:00"/>
  </r>
  <r>
    <n v="1880"/>
    <n v="23"/>
    <x v="1450"/>
    <d v="2017-12-28T00:00:00"/>
    <b v="0"/>
    <s v="Approved"/>
    <s v="Norco Bicycles"/>
    <s v="Mountain"/>
    <s v="low"/>
    <s v="small"/>
    <n v="688.63"/>
    <n v="612.88"/>
    <d v="2011-05-07T00:00:00"/>
  </r>
  <r>
    <n v="1881"/>
    <n v="12"/>
    <x v="1451"/>
    <d v="2017-12-05T00:00:00"/>
    <b v="0"/>
    <s v="Approved"/>
    <s v="WeareA2B"/>
    <s v="Standard"/>
    <s v="medium"/>
    <s v="medium"/>
    <n v="1231.1500000000001"/>
    <n v="161.6"/>
    <d v="2009-03-08T00:00:00"/>
  </r>
  <r>
    <n v="1882"/>
    <n v="3"/>
    <x v="1452"/>
    <d v="2017-07-23T00:00:00"/>
    <b v="0"/>
    <s v="Approved"/>
    <s v="Trek Bicycles"/>
    <s v="Standard"/>
    <s v="medium"/>
    <s v="large"/>
    <n v="2091.4699999999998"/>
    <n v="388.92"/>
    <d v="2003-07-21T00:00:00"/>
  </r>
  <r>
    <n v="1883"/>
    <n v="43"/>
    <x v="90"/>
    <d v="2017-06-27T00:00:00"/>
    <b v="0"/>
    <s v="Approved"/>
    <s v="Solex"/>
    <s v="Standard"/>
    <s v="medium"/>
    <s v="medium"/>
    <n v="1151.96"/>
    <n v="649.49"/>
    <d v="2015-10-18T00:00:00"/>
  </r>
  <r>
    <n v="1884"/>
    <n v="4"/>
    <x v="1453"/>
    <d v="2017-01-25T00:00:00"/>
    <b v="0"/>
    <s v="Approved"/>
    <s v="Solex"/>
    <s v="Standard"/>
    <s v="medium"/>
    <s v="medium"/>
    <n v="1483.2"/>
    <n v="99.59"/>
    <d v="2015-05-21T00:00:00"/>
  </r>
  <r>
    <n v="1885"/>
    <n v="3"/>
    <x v="459"/>
    <d v="2017-04-30T00:00:00"/>
    <b v="1"/>
    <s v="Approved"/>
    <s v="Trek Bicycles"/>
    <s v="Standard"/>
    <s v="medium"/>
    <s v="large"/>
    <n v="2091.4699999999998"/>
    <n v="388.92"/>
    <d v="2012-09-15T00:00:00"/>
  </r>
  <r>
    <n v="1886"/>
    <n v="72"/>
    <x v="1454"/>
    <d v="2017-10-10T00:00:00"/>
    <b v="0"/>
    <s v="Approved"/>
    <s v="Norco Bicycles"/>
    <s v="Standard"/>
    <s v="medium"/>
    <s v="medium"/>
    <n v="360.4"/>
    <n v="270.3"/>
    <d v="2000-05-22T00:00:00"/>
  </r>
  <r>
    <n v="1887"/>
    <n v="20"/>
    <x v="1455"/>
    <d v="2017-05-07T00:00:00"/>
    <b v="1"/>
    <s v="Approved"/>
    <s v="Trek Bicycles"/>
    <s v="Standard"/>
    <s v="medium"/>
    <s v="small"/>
    <n v="1775.81"/>
    <n v="1580.47"/>
    <d v="2016-02-04T00:00:00"/>
  </r>
  <r>
    <n v="1889"/>
    <n v="92"/>
    <x v="957"/>
    <d v="2017-07-24T00:00:00"/>
    <b v="1"/>
    <s v="Approved"/>
    <s v="WeareA2B"/>
    <s v="Standard"/>
    <s v="medium"/>
    <s v="small"/>
    <n v="1415.01"/>
    <n v="1259.3599999999999"/>
    <d v="2003-01-05T00:00:00"/>
  </r>
  <r>
    <n v="1890"/>
    <n v="4"/>
    <x v="1456"/>
    <d v="2017-04-04T00:00:00"/>
    <b v="1"/>
    <s v="Approved"/>
    <s v="Giant Bicycles"/>
    <s v="Standard"/>
    <s v="high"/>
    <s v="medium"/>
    <n v="1129.1300000000001"/>
    <n v="677.48"/>
    <d v="2007-08-04T00:00:00"/>
  </r>
  <r>
    <n v="1891"/>
    <n v="23"/>
    <x v="626"/>
    <d v="2017-10-15T00:00:00"/>
    <b v="0"/>
    <s v="Approved"/>
    <s v="Norco Bicycles"/>
    <s v="Mountain"/>
    <s v="low"/>
    <s v="small"/>
    <n v="688.63"/>
    <n v="612.88"/>
    <d v="1993-10-02T00:00:00"/>
  </r>
  <r>
    <n v="1892"/>
    <n v="61"/>
    <x v="1457"/>
    <d v="2017-03-27T00:00:00"/>
    <b v="1"/>
    <s v="Approved"/>
    <s v="Norco Bicycles"/>
    <s v="Standard"/>
    <s v="medium"/>
    <s v="small"/>
    <n v="586.45000000000005"/>
    <n v="521.94000000000005"/>
    <d v="1991-07-10T00:00:00"/>
  </r>
  <r>
    <n v="1893"/>
    <n v="49"/>
    <x v="1458"/>
    <d v="2017-06-17T00:00:00"/>
    <b v="1"/>
    <s v="Approved"/>
    <s v="Trek Bicycles"/>
    <s v="Road"/>
    <s v="medium"/>
    <s v="medium"/>
    <n v="533.51"/>
    <n v="400.13"/>
    <d v="2012-06-04T00:00:00"/>
  </r>
  <r>
    <n v="1894"/>
    <n v="87"/>
    <x v="1459"/>
    <d v="2017-11-05T00:00:00"/>
    <b v="0"/>
    <s v="Approved"/>
    <s v="Giant Bicycles"/>
    <s v="Standard"/>
    <s v="high"/>
    <s v="medium"/>
    <n v="1179"/>
    <n v="707.4"/>
    <d v="2000-11-03T00:00:00"/>
  </r>
  <r>
    <n v="1895"/>
    <n v="21"/>
    <x v="1460"/>
    <d v="2017-07-23T00:00:00"/>
    <b v="0"/>
    <s v="Approved"/>
    <s v="Solex"/>
    <s v="Standard"/>
    <s v="medium"/>
    <s v="large"/>
    <n v="1071.23"/>
    <n v="380.74"/>
    <d v="1996-04-05T00:00:00"/>
  </r>
  <r>
    <n v="1896"/>
    <n v="75"/>
    <x v="163"/>
    <d v="2017-02-15T00:00:00"/>
    <b v="0"/>
    <s v="Approved"/>
    <s v="Giant Bicycles"/>
    <s v="Touring"/>
    <s v="medium"/>
    <s v="large"/>
    <n v="1873.97"/>
    <n v="863.95"/>
    <d v="2004-07-25T00:00:00"/>
  </r>
  <r>
    <n v="1897"/>
    <n v="95"/>
    <x v="1461"/>
    <d v="2017-01-06T00:00:00"/>
    <b v="1"/>
    <s v="Approved"/>
    <s v="Giant Bicycles"/>
    <s v="Standard"/>
    <s v="medium"/>
    <s v="large"/>
    <n v="569.55999999999995"/>
    <n v="528.42999999999995"/>
    <d v="2006-11-10T00:00:00"/>
  </r>
  <r>
    <n v="1898"/>
    <n v="80"/>
    <x v="596"/>
    <d v="2017-03-28T00:00:00"/>
    <b v="0"/>
    <s v="Approved"/>
    <s v="OHM Cycles"/>
    <s v="Touring"/>
    <s v="low"/>
    <s v="medium"/>
    <n v="1073.07"/>
    <n v="933.84"/>
    <d v="1997-01-25T00:00:00"/>
  </r>
  <r>
    <n v="1899"/>
    <n v="4"/>
    <x v="1462"/>
    <d v="2017-01-06T00:00:00"/>
    <b v="1"/>
    <s v="Approved"/>
    <s v="Solex"/>
    <s v="Standard"/>
    <s v="medium"/>
    <s v="medium"/>
    <n v="1483.2"/>
    <n v="99.59"/>
    <d v="1998-12-17T00:00:00"/>
  </r>
  <r>
    <n v="1900"/>
    <n v="43"/>
    <x v="294"/>
    <d v="2017-07-10T00:00:00"/>
    <b v="1"/>
    <s v="Approved"/>
    <s v="Solex"/>
    <s v="Standard"/>
    <s v="medium"/>
    <s v="medium"/>
    <n v="1151.96"/>
    <n v="649.49"/>
    <d v="2012-06-04T00:00:00"/>
  </r>
  <r>
    <n v="1901"/>
    <n v="31"/>
    <x v="670"/>
    <d v="2017-06-15T00:00:00"/>
    <b v="0"/>
    <s v="Approved"/>
    <s v="Giant Bicycles"/>
    <s v="Standard"/>
    <s v="medium"/>
    <s v="medium"/>
    <n v="230.91"/>
    <n v="173.18"/>
    <d v="1995-12-19T00:00:00"/>
  </r>
  <r>
    <n v="1902"/>
    <n v="58"/>
    <x v="516"/>
    <d v="2017-11-23T00:00:00"/>
    <b v="0"/>
    <s v="Approved"/>
    <s v="OHM Cycles"/>
    <s v="Standard"/>
    <s v="medium"/>
    <s v="medium"/>
    <n v="912.52"/>
    <n v="141.4"/>
    <d v="2015-05-21T00:00:00"/>
  </r>
  <r>
    <n v="1903"/>
    <n v="39"/>
    <x v="1034"/>
    <d v="2017-11-24T00:00:00"/>
    <b v="1"/>
    <s v="Approved"/>
    <s v="Giant Bicycles"/>
    <s v="Standard"/>
    <s v="medium"/>
    <s v="large"/>
    <n v="1812.75"/>
    <n v="582.48"/>
    <d v="2011-03-16T00:00:00"/>
  </r>
  <r>
    <n v="1904"/>
    <n v="95"/>
    <x v="355"/>
    <d v="2017-06-17T00:00:00"/>
    <b v="1"/>
    <s v="Approved"/>
    <s v="Giant Bicycles"/>
    <s v="Standard"/>
    <s v="medium"/>
    <s v="large"/>
    <n v="569.55999999999995"/>
    <n v="528.42999999999995"/>
    <d v="2006-11-10T00:00:00"/>
  </r>
  <r>
    <n v="1905"/>
    <n v="56"/>
    <x v="1463"/>
    <d v="2017-10-23T00:00:00"/>
    <b v="0"/>
    <s v="Approved"/>
    <s v="Norco Bicycles"/>
    <s v="Mountain"/>
    <s v="low"/>
    <s v="small"/>
    <n v="688.63"/>
    <n v="612.88"/>
    <d v="2006-11-10T00:00:00"/>
  </r>
  <r>
    <n v="1906"/>
    <n v="6"/>
    <x v="1286"/>
    <d v="2017-02-26T00:00:00"/>
    <b v="1"/>
    <s v="Approved"/>
    <s v="OHM Cycles"/>
    <s v="Standard"/>
    <s v="high"/>
    <s v="medium"/>
    <n v="227.88"/>
    <n v="136.72999999999999"/>
    <d v="2007-08-04T00:00:00"/>
  </r>
  <r>
    <n v="1907"/>
    <n v="60"/>
    <x v="543"/>
    <d v="2017-05-06T00:00:00"/>
    <b v="0"/>
    <s v="Approved"/>
    <s v="Giant Bicycles"/>
    <s v="Standard"/>
    <s v="high"/>
    <s v="small"/>
    <n v="1977.36"/>
    <n v="1759.85"/>
    <d v="1998-12-17T00:00:00"/>
  </r>
  <r>
    <n v="1908"/>
    <n v="75"/>
    <x v="1464"/>
    <d v="2017-12-14T00:00:00"/>
    <b v="1"/>
    <s v="Approved"/>
    <s v="Giant Bicycles"/>
    <s v="Touring"/>
    <s v="medium"/>
    <s v="large"/>
    <n v="1873.97"/>
    <n v="863.95"/>
    <d v="2006-05-22T00:00:00"/>
  </r>
  <r>
    <n v="1909"/>
    <n v="45"/>
    <x v="1465"/>
    <d v="2017-10-31T00:00:00"/>
    <b v="1"/>
    <s v="Approved"/>
    <s v="Solex"/>
    <s v="Standard"/>
    <s v="medium"/>
    <s v="medium"/>
    <n v="441.49"/>
    <n v="84.99"/>
    <d v="1993-04-12T00:00:00"/>
  </r>
  <r>
    <n v="1910"/>
    <n v="0"/>
    <x v="1466"/>
    <d v="2017-07-16T00:00:00"/>
    <b v="0"/>
    <s v="Approved"/>
    <s v="Trek Bicycles"/>
    <s v="Road"/>
    <s v="medium"/>
    <s v="medium"/>
    <n v="290.62"/>
    <n v="215.14"/>
    <d v="2004-12-18T00:00:00"/>
  </r>
  <r>
    <n v="1911"/>
    <n v="0"/>
    <x v="1467"/>
    <d v="2017-04-01T00:00:00"/>
    <b v="1"/>
    <s v="Approved"/>
    <s v="Norco Bicycles"/>
    <s v="Road"/>
    <s v="medium"/>
    <s v="medium"/>
    <n v="543.39"/>
    <n v="407.54"/>
    <d v="2016-11-22T00:00:00"/>
  </r>
  <r>
    <n v="1912"/>
    <n v="62"/>
    <x v="1468"/>
    <d v="2017-01-15T00:00:00"/>
    <b v="1"/>
    <s v="Approved"/>
    <s v="Solex"/>
    <s v="Standard"/>
    <s v="high"/>
    <s v="medium"/>
    <n v="1024.6600000000001"/>
    <n v="614.79999999999995"/>
    <d v="1996-11-09T00:00:00"/>
  </r>
  <r>
    <n v="1913"/>
    <n v="1"/>
    <x v="1469"/>
    <d v="2017-08-09T00:00:00"/>
    <b v="0"/>
    <s v="Approved"/>
    <s v="Giant Bicycles"/>
    <s v="Standard"/>
    <s v="medium"/>
    <s v="medium"/>
    <n v="1403.5"/>
    <n v="954.82"/>
    <d v="2016-11-14T00:00:00"/>
  </r>
  <r>
    <n v="1914"/>
    <n v="15"/>
    <x v="1470"/>
    <d v="2017-05-12T00:00:00"/>
    <b v="1"/>
    <s v="Approved"/>
    <s v="Norco Bicycles"/>
    <s v="Standard"/>
    <s v="low"/>
    <s v="medium"/>
    <n v="958.74"/>
    <n v="748.9"/>
    <d v="1993-10-02T00:00:00"/>
  </r>
  <r>
    <n v="1915"/>
    <n v="12"/>
    <x v="1471"/>
    <d v="2017-08-08T00:00:00"/>
    <b v="0"/>
    <s v="Approved"/>
    <s v="WeareA2B"/>
    <s v="Standard"/>
    <s v="medium"/>
    <s v="medium"/>
    <n v="1231.1500000000001"/>
    <n v="161.6"/>
    <d v="2004-08-17T00:00:00"/>
  </r>
  <r>
    <n v="1916"/>
    <n v="91"/>
    <x v="1472"/>
    <d v="2017-03-08T00:00:00"/>
    <b v="0"/>
    <s v="Approved"/>
    <s v="WeareA2B"/>
    <s v="Standard"/>
    <s v="low"/>
    <s v="medium"/>
    <n v="642.30999999999995"/>
    <n v="513.85"/>
    <d v="2015-08-10T00:00:00"/>
  </r>
  <r>
    <n v="1917"/>
    <n v="79"/>
    <x v="1312"/>
    <d v="2017-09-16T00:00:00"/>
    <b v="0"/>
    <s v="Cancelled"/>
    <s v="Norco Bicycles"/>
    <s v="Standard"/>
    <s v="medium"/>
    <s v="medium"/>
    <n v="1555.58"/>
    <n v="818.01"/>
    <d v="2015-08-02T00:00:00"/>
  </r>
  <r>
    <n v="1918"/>
    <n v="88"/>
    <x v="574"/>
    <d v="2017-10-19T00:00:00"/>
    <b v="0"/>
    <s v="Approved"/>
    <s v="Norco Bicycles"/>
    <s v="Standard"/>
    <s v="medium"/>
    <s v="medium"/>
    <n v="1198.46"/>
    <n v="381.1"/>
    <d v="1998-12-16T00:00:00"/>
  </r>
  <r>
    <n v="1919"/>
    <n v="57"/>
    <x v="1473"/>
    <d v="2017-03-16T00:00:00"/>
    <b v="0"/>
    <s v="Approved"/>
    <s v="WeareA2B"/>
    <s v="Touring"/>
    <s v="medium"/>
    <s v="large"/>
    <n v="1890.39"/>
    <n v="260.14"/>
    <d v="1991-01-21T00:00:00"/>
  </r>
  <r>
    <n v="1920"/>
    <n v="51"/>
    <x v="535"/>
    <d v="2017-01-02T00:00:00"/>
    <b v="0"/>
    <s v="Approved"/>
    <s v="OHM Cycles"/>
    <s v="Standard"/>
    <s v="high"/>
    <s v="medium"/>
    <n v="2005.66"/>
    <n v="1203.4000000000001"/>
    <d v="2012-04-10T00:00:00"/>
  </r>
  <r>
    <n v="1921"/>
    <n v="95"/>
    <x v="104"/>
    <d v="2017-08-18T00:00:00"/>
    <b v="1"/>
    <s v="Approved"/>
    <s v="Giant Bicycles"/>
    <s v="Standard"/>
    <s v="medium"/>
    <s v="large"/>
    <n v="569.55999999999995"/>
    <n v="528.42999999999995"/>
    <d v="2003-09-10T00:00:00"/>
  </r>
  <r>
    <n v="1923"/>
    <n v="90"/>
    <x v="1439"/>
    <d v="2017-09-20T00:00:00"/>
    <b v="1"/>
    <s v="Approved"/>
    <s v="Solex"/>
    <s v="Standard"/>
    <s v="low"/>
    <s v="medium"/>
    <n v="945.04"/>
    <n v="507.58"/>
    <d v="2011-05-09T00:00:00"/>
  </r>
  <r>
    <n v="1924"/>
    <n v="28"/>
    <x v="1015"/>
    <d v="2017-05-18T00:00:00"/>
    <b v="1"/>
    <s v="Approved"/>
    <s v="Solex"/>
    <s v="Road"/>
    <s v="medium"/>
    <s v="small"/>
    <n v="1703.52"/>
    <n v="1516.13"/>
    <d v="2011-04-16T00:00:00"/>
  </r>
  <r>
    <n v="1925"/>
    <n v="90"/>
    <x v="1474"/>
    <d v="2017-09-09T00:00:00"/>
    <b v="1"/>
    <s v="Approved"/>
    <s v="Norco Bicycles"/>
    <s v="Standard"/>
    <s v="low"/>
    <s v="medium"/>
    <n v="363.01"/>
    <n v="290.41000000000003"/>
    <d v="2013-06-09T00:00:00"/>
  </r>
  <r>
    <n v="1926"/>
    <n v="62"/>
    <x v="1475"/>
    <d v="2017-06-29T00:00:00"/>
    <b v="1"/>
    <s v="Approved"/>
    <s v="Solex"/>
    <s v="Standard"/>
    <s v="medium"/>
    <s v="medium"/>
    <n v="478.16"/>
    <n v="298.72000000000003"/>
    <d v="1993-06-23T00:00:00"/>
  </r>
  <r>
    <n v="1927"/>
    <n v="0"/>
    <x v="148"/>
    <d v="2017-07-01T00:00:00"/>
    <b v="1"/>
    <s v="Approved"/>
    <s v="Solex"/>
    <s v="Road"/>
    <s v="medium"/>
    <s v="medium"/>
    <n v="416.98"/>
    <n v="312.74"/>
    <d v="2008-03-19T00:00:00"/>
  </r>
  <r>
    <n v="1928"/>
    <n v="2"/>
    <x v="952"/>
    <d v="2017-05-31T00:00:00"/>
    <b v="0"/>
    <s v="Approved"/>
    <s v="Solex"/>
    <s v="Standard"/>
    <s v="medium"/>
    <s v="medium"/>
    <n v="71.489999999999995"/>
    <n v="53.62"/>
    <d v="2012-12-02T00:00:00"/>
  </r>
  <r>
    <n v="1929"/>
    <n v="0"/>
    <x v="1476"/>
    <d v="2017-02-12T00:00:00"/>
    <b v="1"/>
    <s v="Approved"/>
    <s v="OHM Cycles"/>
    <s v="Standard"/>
    <s v="medium"/>
    <s v="medium"/>
    <n v="183.86"/>
    <n v="137.9"/>
    <d v="1997-10-04T00:00:00"/>
  </r>
  <r>
    <n v="1930"/>
    <n v="69"/>
    <x v="1419"/>
    <d v="2017-04-01T00:00:00"/>
    <b v="1"/>
    <s v="Approved"/>
    <s v="Giant Bicycles"/>
    <s v="Road"/>
    <s v="medium"/>
    <s v="medium"/>
    <n v="792.9"/>
    <n v="594.67999999999995"/>
    <d v="2015-04-11T00:00:00"/>
  </r>
  <r>
    <n v="1931"/>
    <n v="93"/>
    <x v="1477"/>
    <d v="2017-09-23T00:00:00"/>
    <b v="0"/>
    <s v="Approved"/>
    <s v="WeareA2B"/>
    <s v="Standard"/>
    <s v="medium"/>
    <s v="medium"/>
    <n v="1065.03"/>
    <n v="230.09"/>
    <d v="2000-11-03T00:00:00"/>
  </r>
  <r>
    <n v="1932"/>
    <n v="24"/>
    <x v="1089"/>
    <d v="2017-07-22T00:00:00"/>
    <b v="0"/>
    <s v="Approved"/>
    <s v="Solex"/>
    <s v="Road"/>
    <s v="medium"/>
    <s v="large"/>
    <n v="1777.8"/>
    <n v="820.78"/>
    <d v="2011-05-07T00:00:00"/>
  </r>
  <r>
    <n v="1933"/>
    <n v="89"/>
    <x v="96"/>
    <d v="2017-08-09T00:00:00"/>
    <b v="0"/>
    <s v="Approved"/>
    <s v="Giant Bicycles"/>
    <s v="Standard"/>
    <s v="medium"/>
    <s v="large"/>
    <n v="1812.75"/>
    <n v="582.48"/>
    <d v="2010-06-07T00:00:00"/>
  </r>
  <r>
    <n v="1934"/>
    <n v="18"/>
    <x v="1478"/>
    <d v="2017-02-23T00:00:00"/>
    <b v="1"/>
    <s v="Approved"/>
    <s v="Norco Bicycles"/>
    <s v="Standard"/>
    <s v="high"/>
    <s v="medium"/>
    <n v="1148.6400000000001"/>
    <n v="689.18"/>
    <d v="2015-08-10T00:00:00"/>
  </r>
  <r>
    <n v="1935"/>
    <n v="62"/>
    <x v="1214"/>
    <d v="2017-05-02T00:00:00"/>
    <b v="1"/>
    <s v="Approved"/>
    <s v="Solex"/>
    <s v="Standard"/>
    <s v="high"/>
    <s v="medium"/>
    <n v="1024.6600000000001"/>
    <n v="614.79999999999995"/>
    <d v="1996-04-05T00:00:00"/>
  </r>
  <r>
    <n v="1936"/>
    <n v="12"/>
    <x v="1479"/>
    <d v="2017-08-21T00:00:00"/>
    <b v="1"/>
    <s v="Approved"/>
    <s v="WeareA2B"/>
    <s v="Standard"/>
    <s v="medium"/>
    <s v="medium"/>
    <n v="1231.1500000000001"/>
    <n v="161.6"/>
    <d v="1993-07-20T00:00:00"/>
  </r>
  <r>
    <n v="1937"/>
    <n v="12"/>
    <x v="1480"/>
    <d v="2017-02-07T00:00:00"/>
    <b v="1"/>
    <s v="Approved"/>
    <s v="WeareA2B"/>
    <s v="Standard"/>
    <s v="medium"/>
    <s v="medium"/>
    <n v="1231.1500000000001"/>
    <n v="161.6"/>
    <d v="2013-03-12T00:00:00"/>
  </r>
  <r>
    <n v="1939"/>
    <n v="74"/>
    <x v="239"/>
    <d v="2017-12-26T00:00:00"/>
    <b v="1"/>
    <s v="Approved"/>
    <s v="WeareA2B"/>
    <s v="Standard"/>
    <s v="medium"/>
    <s v="medium"/>
    <n v="1228.07"/>
    <n v="400.91"/>
    <d v="2000-05-22T00:00:00"/>
  </r>
  <r>
    <n v="1940"/>
    <n v="27"/>
    <x v="1481"/>
    <d v="2017-03-16T00:00:00"/>
    <b v="0"/>
    <s v="Approved"/>
    <s v="Trek Bicycles"/>
    <s v="Standard"/>
    <s v="low"/>
    <s v="medium"/>
    <n v="1057.51"/>
    <n v="154.4"/>
    <d v="1994-07-12T00:00:00"/>
  </r>
  <r>
    <n v="1941"/>
    <n v="2"/>
    <x v="696"/>
    <d v="2017-08-28T00:00:00"/>
    <b v="0"/>
    <s v="Approved"/>
    <s v="Giant Bicycles"/>
    <s v="Road"/>
    <s v="low"/>
    <s v="small"/>
    <n v="590.26"/>
    <n v="525.33000000000004"/>
    <d v="2000-05-22T00:00:00"/>
  </r>
  <r>
    <n v="1942"/>
    <n v="93"/>
    <x v="1482"/>
    <d v="2017-03-13T00:00:00"/>
    <b v="0"/>
    <s v="Approved"/>
    <s v="WeareA2B"/>
    <s v="Standard"/>
    <s v="medium"/>
    <s v="medium"/>
    <n v="1065.03"/>
    <n v="230.09"/>
    <d v="2000-11-03T00:00:00"/>
  </r>
  <r>
    <n v="1943"/>
    <n v="0"/>
    <x v="1096"/>
    <d v="2017-07-17T00:00:00"/>
    <b v="1"/>
    <s v="Approved"/>
    <s v="Solex"/>
    <s v="Road"/>
    <s v="medium"/>
    <s v="medium"/>
    <n v="416.98"/>
    <n v="312.74"/>
    <d v="1997-05-10T00:00:00"/>
  </r>
  <r>
    <n v="1944"/>
    <n v="23"/>
    <x v="1483"/>
    <d v="2017-04-30T00:00:00"/>
    <b v="1"/>
    <s v="Approved"/>
    <s v="Norco Bicycles"/>
    <s v="Standard"/>
    <s v="medium"/>
    <s v="medium"/>
    <n v="1198.46"/>
    <n v="381.1"/>
    <d v="1999-07-26T00:00:00"/>
  </r>
  <r>
    <n v="1945"/>
    <n v="7"/>
    <x v="1484"/>
    <d v="2017-10-28T00:00:00"/>
    <b v="0"/>
    <s v="Approved"/>
    <s v="Trek Bicycles"/>
    <s v="Road"/>
    <s v="low"/>
    <s v="medium"/>
    <n v="980.37"/>
    <n v="234.43"/>
    <d v="2004-09-28T00:00:00"/>
  </r>
  <r>
    <n v="1946"/>
    <n v="60"/>
    <x v="1485"/>
    <d v="2017-09-29T00:00:00"/>
    <b v="0"/>
    <s v="Approved"/>
    <s v="Giant Bicycles"/>
    <s v="Standard"/>
    <s v="high"/>
    <s v="small"/>
    <n v="1977.36"/>
    <n v="1759.85"/>
    <d v="2011-08-24T00:00:00"/>
  </r>
  <r>
    <n v="1947"/>
    <n v="92"/>
    <x v="1486"/>
    <d v="2017-06-30T00:00:00"/>
    <b v="1"/>
    <s v="Approved"/>
    <s v="WeareA2B"/>
    <s v="Standard"/>
    <s v="medium"/>
    <s v="small"/>
    <n v="1415.01"/>
    <n v="1259.3599999999999"/>
    <d v="2013-06-09T00:00:00"/>
  </r>
  <r>
    <n v="1948"/>
    <n v="87"/>
    <x v="1487"/>
    <d v="2017-02-11T00:00:00"/>
    <b v="1"/>
    <s v="Approved"/>
    <s v="Giant Bicycles"/>
    <s v="Standard"/>
    <s v="high"/>
    <s v="medium"/>
    <n v="1179"/>
    <n v="707.4"/>
    <d v="2005-12-07T00:00:00"/>
  </r>
  <r>
    <n v="1949"/>
    <n v="1"/>
    <x v="1488"/>
    <d v="2017-12-02T00:00:00"/>
    <b v="0"/>
    <s v="Approved"/>
    <s v="Giant Bicycles"/>
    <s v="Standard"/>
    <s v="medium"/>
    <s v="medium"/>
    <n v="1403.5"/>
    <n v="954.82"/>
    <d v="2016-11-14T00:00:00"/>
  </r>
  <r>
    <n v="1950"/>
    <n v="69"/>
    <x v="1489"/>
    <d v="2017-07-26T00:00:00"/>
    <b v="0"/>
    <s v="Approved"/>
    <s v="Giant Bicycles"/>
    <s v="Road"/>
    <s v="medium"/>
    <s v="medium"/>
    <n v="792.9"/>
    <n v="594.67999999999995"/>
    <d v="2003-03-18T00:00:00"/>
  </r>
  <r>
    <n v="1951"/>
    <n v="53"/>
    <x v="891"/>
    <d v="2017-07-01T00:00:00"/>
    <b v="0"/>
    <s v="Approved"/>
    <s v="OHM Cycles"/>
    <s v="Standard"/>
    <s v="medium"/>
    <s v="medium"/>
    <n v="795.34"/>
    <n v="101.58"/>
    <d v="1997-02-09T00:00:00"/>
  </r>
  <r>
    <n v="1952"/>
    <n v="74"/>
    <x v="387"/>
    <d v="2017-05-28T00:00:00"/>
    <b v="0"/>
    <s v="Approved"/>
    <s v="WeareA2B"/>
    <s v="Standard"/>
    <s v="medium"/>
    <s v="medium"/>
    <n v="1228.07"/>
    <n v="400.91"/>
    <d v="2015-08-10T00:00:00"/>
  </r>
  <r>
    <n v="1953"/>
    <n v="5"/>
    <x v="826"/>
    <d v="2017-09-18T00:00:00"/>
    <b v="1"/>
    <s v="Approved"/>
    <s v="Giant Bicycles"/>
    <s v="Standard"/>
    <s v="high"/>
    <s v="medium"/>
    <n v="1129.1300000000001"/>
    <n v="677.48"/>
    <d v="1991-11-07T00:00:00"/>
  </r>
  <r>
    <n v="1954"/>
    <n v="42"/>
    <x v="1411"/>
    <d v="2017-01-18T00:00:00"/>
    <b v="0"/>
    <s v="Approved"/>
    <s v="OHM Cycles"/>
    <s v="Road"/>
    <s v="medium"/>
    <s v="small"/>
    <n v="1810"/>
    <n v="1610.9"/>
    <d v="2007-12-11T00:00:00"/>
  </r>
  <r>
    <n v="1955"/>
    <n v="67"/>
    <x v="1490"/>
    <d v="2017-07-21T00:00:00"/>
    <b v="0"/>
    <s v="Approved"/>
    <s v="Norco Bicycles"/>
    <s v="Road"/>
    <s v="medium"/>
    <s v="medium"/>
    <n v="544.04999999999995"/>
    <n v="376.84"/>
    <d v="2005-10-22T00:00:00"/>
  </r>
  <r>
    <n v="1956"/>
    <n v="71"/>
    <x v="1491"/>
    <d v="2017-03-29T00:00:00"/>
    <b v="0"/>
    <s v="Approved"/>
    <s v="Solex"/>
    <s v="Standard"/>
    <s v="high"/>
    <s v="large"/>
    <n v="1842.92"/>
    <n v="1105.75"/>
    <d v="1995-10-24T00:00:00"/>
  </r>
  <r>
    <n v="1957"/>
    <n v="89"/>
    <x v="745"/>
    <d v="2017-12-19T00:00:00"/>
    <b v="0"/>
    <s v="Approved"/>
    <s v="Giant Bicycles"/>
    <s v="Standard"/>
    <s v="medium"/>
    <s v="large"/>
    <n v="1812.75"/>
    <n v="582.48"/>
    <d v="2010-06-07T00:00:00"/>
  </r>
  <r>
    <n v="1958"/>
    <n v="45"/>
    <x v="1241"/>
    <d v="2017-02-03T00:00:00"/>
    <b v="0"/>
    <s v="Approved"/>
    <s v="Solex"/>
    <s v="Standard"/>
    <s v="medium"/>
    <s v="medium"/>
    <n v="441.49"/>
    <n v="84.99"/>
    <d v="2001-11-25T00:00:00"/>
  </r>
  <r>
    <n v="1959"/>
    <n v="42"/>
    <x v="599"/>
    <d v="2017-06-20T00:00:00"/>
    <b v="1"/>
    <s v="Approved"/>
    <s v="OHM Cycles"/>
    <s v="Road"/>
    <s v="medium"/>
    <s v="small"/>
    <n v="1810"/>
    <n v="1610.9"/>
    <d v="2008-03-19T00:00:00"/>
  </r>
  <r>
    <n v="1960"/>
    <n v="59"/>
    <x v="1492"/>
    <d v="2017-10-29T00:00:00"/>
    <b v="0"/>
    <s v="Approved"/>
    <s v="Solex"/>
    <s v="Standard"/>
    <s v="medium"/>
    <s v="large"/>
    <n v="1061.56"/>
    <n v="733.58"/>
    <d v="2015-05-21T00:00:00"/>
  </r>
  <r>
    <n v="1961"/>
    <n v="51"/>
    <x v="1493"/>
    <d v="2017-07-30T00:00:00"/>
    <b v="0"/>
    <s v="Approved"/>
    <s v="OHM Cycles"/>
    <s v="Standard"/>
    <s v="high"/>
    <s v="medium"/>
    <n v="2005.66"/>
    <n v="1203.4000000000001"/>
    <d v="2001-11-25T00:00:00"/>
  </r>
  <r>
    <n v="1962"/>
    <n v="71"/>
    <x v="695"/>
    <d v="2017-07-22T00:00:00"/>
    <b v="1"/>
    <s v="Approved"/>
    <s v="Solex"/>
    <s v="Standard"/>
    <s v="high"/>
    <s v="large"/>
    <n v="1842.92"/>
    <n v="1105.75"/>
    <d v="2003-09-09T00:00:00"/>
  </r>
  <r>
    <n v="1963"/>
    <n v="55"/>
    <x v="355"/>
    <d v="2017-10-07T00:00:00"/>
    <b v="1"/>
    <s v="Approved"/>
    <s v="Trek Bicycles"/>
    <s v="Road"/>
    <s v="medium"/>
    <s v="large"/>
    <n v="1894.19"/>
    <n v="598.76"/>
    <d v="2011-04-16T00:00:00"/>
  </r>
  <r>
    <n v="1964"/>
    <n v="67"/>
    <x v="1494"/>
    <d v="2017-04-13T00:00:00"/>
    <b v="0"/>
    <s v="Approved"/>
    <s v="Solex"/>
    <s v="Standard"/>
    <s v="medium"/>
    <s v="large"/>
    <n v="1071.23"/>
    <n v="380.74"/>
    <d v="1996-04-05T00:00:00"/>
  </r>
  <r>
    <n v="1965"/>
    <n v="85"/>
    <x v="1495"/>
    <d v="2017-11-06T00:00:00"/>
    <b v="0"/>
    <s v="Approved"/>
    <s v="WeareA2B"/>
    <s v="Standard"/>
    <s v="medium"/>
    <s v="medium"/>
    <n v="1228.07"/>
    <n v="400.91"/>
    <d v="2000-05-22T00:00:00"/>
  </r>
  <r>
    <n v="1966"/>
    <n v="55"/>
    <x v="1496"/>
    <d v="2017-02-14T00:00:00"/>
    <b v="0"/>
    <s v="Approved"/>
    <s v="Trek Bicycles"/>
    <s v="Road"/>
    <s v="medium"/>
    <s v="large"/>
    <n v="1894.19"/>
    <n v="598.76"/>
    <d v="2003-07-21T00:00:00"/>
  </r>
  <r>
    <n v="1967"/>
    <n v="54"/>
    <x v="1497"/>
    <d v="2017-04-11T00:00:00"/>
    <b v="1"/>
    <s v="Approved"/>
    <s v="WeareA2B"/>
    <s v="Standard"/>
    <s v="medium"/>
    <s v="medium"/>
    <n v="1807.45"/>
    <n v="778.69"/>
    <d v="2015-05-21T00:00:00"/>
  </r>
  <r>
    <n v="1968"/>
    <n v="77"/>
    <x v="333"/>
    <d v="2017-02-13T00:00:00"/>
    <b v="0"/>
    <s v="Approved"/>
    <s v="Norco Bicycles"/>
    <s v="Road"/>
    <s v="medium"/>
    <s v="large"/>
    <n v="1240.31"/>
    <n v="795.1"/>
    <d v="2011-01-10T00:00:00"/>
  </r>
  <r>
    <n v="1969"/>
    <n v="50"/>
    <x v="608"/>
    <d v="2017-04-15T00:00:00"/>
    <b v="0"/>
    <s v="Approved"/>
    <s v="WeareA2B"/>
    <s v="Standard"/>
    <s v="medium"/>
    <s v="small"/>
    <n v="175.89"/>
    <n v="131.91999999999999"/>
    <d v="2003-02-16T00:00:00"/>
  </r>
  <r>
    <n v="1970"/>
    <n v="12"/>
    <x v="1498"/>
    <d v="2017-06-05T00:00:00"/>
    <b v="1"/>
    <s v="Approved"/>
    <s v="WeareA2B"/>
    <s v="Standard"/>
    <s v="medium"/>
    <s v="medium"/>
    <n v="1231.1500000000001"/>
    <n v="161.6"/>
    <d v="2013-03-12T00:00:00"/>
  </r>
  <r>
    <n v="1971"/>
    <n v="45"/>
    <x v="1499"/>
    <d v="2017-12-18T00:00:00"/>
    <b v="1"/>
    <s v="Approved"/>
    <s v="Solex"/>
    <s v="Standard"/>
    <s v="medium"/>
    <s v="medium"/>
    <n v="441.49"/>
    <n v="84.99"/>
    <d v="1993-04-12T00:00:00"/>
  </r>
  <r>
    <n v="1972"/>
    <n v="36"/>
    <x v="402"/>
    <d v="2017-01-13T00:00:00"/>
    <b v="1"/>
    <s v="Approved"/>
    <s v="Solex"/>
    <s v="Standard"/>
    <s v="low"/>
    <s v="medium"/>
    <n v="945.04"/>
    <n v="507.58"/>
    <d v="1995-12-19T00:00:00"/>
  </r>
  <r>
    <n v="1973"/>
    <n v="92"/>
    <x v="1500"/>
    <d v="2017-10-02T00:00:00"/>
    <b v="1"/>
    <s v="Approved"/>
    <s v="WeareA2B"/>
    <s v="Touring"/>
    <s v="medium"/>
    <s v="large"/>
    <n v="1890.39"/>
    <n v="260.14"/>
    <d v="2011-05-07T00:00:00"/>
  </r>
  <r>
    <n v="1974"/>
    <n v="31"/>
    <x v="1501"/>
    <d v="2017-08-24T00:00:00"/>
    <b v="1"/>
    <s v="Approved"/>
    <s v="WeareA2B"/>
    <s v="Standard"/>
    <s v="medium"/>
    <s v="medium"/>
    <n v="752.64"/>
    <n v="205.36"/>
    <d v="2003-03-18T00:00:00"/>
  </r>
  <r>
    <n v="1975"/>
    <n v="92"/>
    <x v="1502"/>
    <d v="2017-08-23T00:00:00"/>
    <b v="0"/>
    <s v="Approved"/>
    <s v="WeareA2B"/>
    <s v="Touring"/>
    <s v="medium"/>
    <s v="large"/>
    <n v="1890.39"/>
    <n v="260.14"/>
    <d v="2015-06-17T00:00:00"/>
  </r>
  <r>
    <n v="1976"/>
    <n v="3"/>
    <x v="1141"/>
    <d v="2017-08-26T00:00:00"/>
    <b v="1"/>
    <s v="Approved"/>
    <s v="Trek Bicycles"/>
    <s v="Standard"/>
    <s v="medium"/>
    <s v="large"/>
    <n v="2091.4699999999998"/>
    <n v="388.92"/>
    <d v="2015-05-21T00:00:00"/>
  </r>
  <r>
    <n v="1977"/>
    <n v="0"/>
    <x v="1146"/>
    <d v="2017-04-19T00:00:00"/>
    <b v="0"/>
    <s v="Approved"/>
    <s v="Trek Bicycles"/>
    <s v="Road"/>
    <s v="medium"/>
    <s v="medium"/>
    <n v="533.51"/>
    <n v="400.13"/>
    <d v="2012-06-04T00:00:00"/>
  </r>
  <r>
    <n v="1978"/>
    <n v="5"/>
    <x v="1503"/>
    <d v="2017-01-07T00:00:00"/>
    <b v="0"/>
    <s v="Approved"/>
    <s v="Trek Bicycles"/>
    <s v="Mountain"/>
    <s v="low"/>
    <s v="medium"/>
    <n v="574.64"/>
    <n v="459.71"/>
    <d v="2011-08-29T00:00:00"/>
  </r>
  <r>
    <n v="1979"/>
    <n v="10"/>
    <x v="1504"/>
    <d v="2017-05-26T00:00:00"/>
    <b v="1"/>
    <s v="Approved"/>
    <s v="WeareA2B"/>
    <s v="Touring"/>
    <s v="medium"/>
    <s v="medium"/>
    <n v="1466.68"/>
    <n v="363.25"/>
    <d v="2004-08-17T00:00:00"/>
  </r>
  <r>
    <n v="1980"/>
    <n v="53"/>
    <x v="1505"/>
    <d v="2017-04-20T00:00:00"/>
    <b v="0"/>
    <s v="Approved"/>
    <s v="OHM Cycles"/>
    <s v="Standard"/>
    <s v="medium"/>
    <s v="medium"/>
    <n v="795.34"/>
    <n v="101.58"/>
    <d v="1997-10-04T00:00:00"/>
  </r>
  <r>
    <n v="1982"/>
    <n v="19"/>
    <x v="1506"/>
    <d v="2017-12-18T00:00:00"/>
    <b v="1"/>
    <s v="Approved"/>
    <s v="OHM Cycles"/>
    <s v="Road"/>
    <s v="high"/>
    <s v="large"/>
    <n v="12.01"/>
    <n v="7.21"/>
    <d v="2009-03-08T00:00:00"/>
  </r>
  <r>
    <n v="1983"/>
    <n v="61"/>
    <x v="1507"/>
    <d v="2017-12-20T00:00:00"/>
    <b v="0"/>
    <s v="Approved"/>
    <s v="Norco Bicycles"/>
    <s v="Standard"/>
    <s v="medium"/>
    <s v="small"/>
    <n v="586.45000000000005"/>
    <n v="521.94000000000005"/>
    <d v="1991-07-10T00:00:00"/>
  </r>
  <r>
    <n v="1984"/>
    <n v="36"/>
    <x v="1508"/>
    <d v="2017-04-27T00:00:00"/>
    <b v="0"/>
    <s v="Approved"/>
    <s v="Solex"/>
    <s v="Standard"/>
    <s v="low"/>
    <s v="medium"/>
    <n v="945.04"/>
    <n v="507.58"/>
    <d v="1995-12-19T00:00:00"/>
  </r>
  <r>
    <n v="1985"/>
    <n v="62"/>
    <x v="1509"/>
    <d v="2017-08-05T00:00:00"/>
    <b v="1"/>
    <s v="Approved"/>
    <s v="Solex"/>
    <s v="Standard"/>
    <s v="medium"/>
    <s v="medium"/>
    <n v="478.16"/>
    <n v="298.72000000000003"/>
    <d v="1993-06-23T00:00:00"/>
  </r>
  <r>
    <n v="1986"/>
    <n v="30"/>
    <x v="1510"/>
    <d v="2017-07-31T00:00:00"/>
    <b v="0"/>
    <s v="Approved"/>
    <s v="Solex"/>
    <s v="Standard"/>
    <s v="high"/>
    <s v="medium"/>
    <n v="748.17"/>
    <n v="448.9"/>
    <d v="1992-10-11T00:00:00"/>
  </r>
  <r>
    <n v="1987"/>
    <n v="20"/>
    <x v="278"/>
    <d v="2017-06-01T00:00:00"/>
    <b v="1"/>
    <s v="Approved"/>
    <s v="Trek Bicycles"/>
    <s v="Standard"/>
    <s v="medium"/>
    <s v="small"/>
    <n v="1775.81"/>
    <n v="1580.47"/>
    <d v="2010-05-05T00:00:00"/>
  </r>
  <r>
    <n v="1989"/>
    <n v="35"/>
    <x v="228"/>
    <d v="2017-08-22T00:00:00"/>
    <b v="0"/>
    <s v="Approved"/>
    <s v="Giant Bicycles"/>
    <s v="Standard"/>
    <s v="medium"/>
    <s v="medium"/>
    <n v="1403.5"/>
    <n v="954.82"/>
    <d v="2003-02-07T00:00:00"/>
  </r>
  <r>
    <n v="1990"/>
    <n v="40"/>
    <x v="429"/>
    <d v="2017-06-01T00:00:00"/>
    <b v="0"/>
    <s v="Cancelled"/>
    <s v="OHM Cycles"/>
    <s v="Standard"/>
    <s v="high"/>
    <s v="medium"/>
    <n v="1458.17"/>
    <n v="874.9"/>
    <d v="2006-02-02T00:00:00"/>
  </r>
  <r>
    <n v="1991"/>
    <n v="85"/>
    <x v="371"/>
    <d v="2017-09-09T00:00:00"/>
    <b v="0"/>
    <s v="Approved"/>
    <s v="WeareA2B"/>
    <s v="Standard"/>
    <s v="medium"/>
    <s v="medium"/>
    <n v="752.64"/>
    <n v="205.36"/>
    <d v="1999-06-23T00:00:00"/>
  </r>
  <r>
    <n v="1992"/>
    <n v="27"/>
    <x v="1511"/>
    <d v="2017-02-23T00:00:00"/>
    <b v="0"/>
    <s v="Approved"/>
    <s v="Trek Bicycles"/>
    <s v="Standard"/>
    <s v="medium"/>
    <s v="medium"/>
    <n v="499.53"/>
    <n v="388.72"/>
    <d v="2006-11-10T00:00:00"/>
  </r>
  <r>
    <n v="1993"/>
    <n v="11"/>
    <x v="1512"/>
    <d v="2017-09-30T00:00:00"/>
    <b v="1"/>
    <s v="Approved"/>
    <s v="Giant Bicycles"/>
    <s v="Standard"/>
    <s v="high"/>
    <s v="medium"/>
    <n v="1274.93"/>
    <n v="764.96"/>
    <d v="1996-11-09T00:00:00"/>
  </r>
  <r>
    <n v="1994"/>
    <n v="4"/>
    <x v="1513"/>
    <d v="2017-05-15T00:00:00"/>
    <b v="1"/>
    <s v="Approved"/>
    <s v="Giant Bicycles"/>
    <s v="Standard"/>
    <s v="high"/>
    <s v="medium"/>
    <n v="1129.1300000000001"/>
    <n v="677.48"/>
    <d v="1991-11-07T00:00:00"/>
  </r>
  <r>
    <n v="1995"/>
    <n v="78"/>
    <x v="1053"/>
    <d v="2017-03-24T00:00:00"/>
    <b v="0"/>
    <s v="Approved"/>
    <s v="Giant Bicycles"/>
    <s v="Standard"/>
    <s v="medium"/>
    <s v="large"/>
    <n v="1765.3"/>
    <n v="709.48"/>
    <d v="2004-07-25T00:00:00"/>
  </r>
  <r>
    <n v="1996"/>
    <n v="18"/>
    <x v="398"/>
    <d v="2017-09-30T00:00:00"/>
    <b v="0"/>
    <s v="Approved"/>
    <s v="Norco Bicycles"/>
    <s v="Standard"/>
    <s v="high"/>
    <s v="medium"/>
    <n v="1148.6400000000001"/>
    <n v="689.18"/>
    <d v="2015-08-02T00:00:00"/>
  </r>
  <r>
    <n v="1997"/>
    <n v="14"/>
    <x v="1514"/>
    <d v="2017-02-19T00:00:00"/>
    <b v="1"/>
    <s v="Approved"/>
    <s v="Trek Bicycles"/>
    <s v="Standard"/>
    <s v="medium"/>
    <s v="small"/>
    <n v="1386.84"/>
    <n v="1234.29"/>
    <d v="2003-08-05T00:00:00"/>
  </r>
  <r>
    <n v="1998"/>
    <n v="19"/>
    <x v="1515"/>
    <d v="2017-01-02T00:00:00"/>
    <b v="1"/>
    <s v="Approved"/>
    <s v="OHM Cycles"/>
    <s v="Road"/>
    <s v="high"/>
    <s v="large"/>
    <n v="12.01"/>
    <n v="7.21"/>
    <d v="2009-03-08T00:00:00"/>
  </r>
  <r>
    <n v="1999"/>
    <n v="58"/>
    <x v="817"/>
    <d v="2017-04-04T00:00:00"/>
    <b v="1"/>
    <s v="Approved"/>
    <s v="OHM Cycles"/>
    <s v="Road"/>
    <s v="medium"/>
    <s v="medium"/>
    <n v="1280.28"/>
    <n v="829.51"/>
    <d v="2001-11-25T00:00:00"/>
  </r>
  <r>
    <n v="2000"/>
    <n v="62"/>
    <x v="478"/>
    <d v="2017-10-05T00:00:00"/>
    <b v="0"/>
    <s v="Approved"/>
    <s v="Solex"/>
    <s v="Standard"/>
    <s v="medium"/>
    <s v="medium"/>
    <n v="478.16"/>
    <n v="298.72000000000003"/>
    <d v="2010-11-05T00:00:00"/>
  </r>
  <r>
    <n v="2001"/>
    <n v="19"/>
    <x v="527"/>
    <d v="2017-04-03T00:00:00"/>
    <b v="0"/>
    <s v="Approved"/>
    <s v="OHM Cycles"/>
    <s v="Road"/>
    <s v="high"/>
    <s v="large"/>
    <n v="12.01"/>
    <n v="7.21"/>
    <d v="1993-07-15T00:00:00"/>
  </r>
  <r>
    <n v="2002"/>
    <n v="42"/>
    <x v="1516"/>
    <d v="2017-11-30T00:00:00"/>
    <b v="0"/>
    <s v="Approved"/>
    <s v="OHM Cycles"/>
    <s v="Road"/>
    <s v="medium"/>
    <s v="small"/>
    <n v="1810"/>
    <n v="1610.9"/>
    <d v="2008-03-19T00:00:00"/>
  </r>
  <r>
    <n v="2003"/>
    <n v="65"/>
    <x v="1517"/>
    <d v="2017-04-30T00:00:00"/>
    <b v="1"/>
    <s v="Approved"/>
    <s v="WeareA2B"/>
    <s v="Standard"/>
    <s v="medium"/>
    <s v="medium"/>
    <n v="1807.45"/>
    <n v="778.69"/>
    <d v="2015-05-21T00:00:00"/>
  </r>
  <r>
    <n v="2004"/>
    <n v="42"/>
    <x v="1518"/>
    <d v="2017-06-26T00:00:00"/>
    <b v="0"/>
    <s v="Approved"/>
    <s v="OHM Cycles"/>
    <s v="Road"/>
    <s v="medium"/>
    <s v="small"/>
    <n v="1810"/>
    <n v="1610.9"/>
    <d v="2007-12-11T00:00:00"/>
  </r>
  <r>
    <n v="2005"/>
    <n v="42"/>
    <x v="1484"/>
    <d v="2017-07-29T00:00:00"/>
    <b v="1"/>
    <s v="Approved"/>
    <s v="OHM Cycles"/>
    <s v="Road"/>
    <s v="medium"/>
    <s v="small"/>
    <n v="1810"/>
    <n v="1610.9"/>
    <d v="2008-03-19T00:00:00"/>
  </r>
  <r>
    <n v="2006"/>
    <n v="4"/>
    <x v="1519"/>
    <d v="2017-01-15T00:00:00"/>
    <b v="1"/>
    <s v="Approved"/>
    <s v="Giant Bicycles"/>
    <s v="Standard"/>
    <s v="high"/>
    <s v="medium"/>
    <n v="1129.1300000000001"/>
    <n v="677.48"/>
    <d v="2005-08-09T00:00:00"/>
  </r>
  <r>
    <n v="2007"/>
    <n v="1"/>
    <x v="1520"/>
    <d v="2017-01-24T00:00:00"/>
    <b v="0"/>
    <s v="Approved"/>
    <s v="Giant Bicycles"/>
    <s v="Standard"/>
    <s v="medium"/>
    <s v="medium"/>
    <n v="1403.5"/>
    <n v="954.82"/>
    <d v="2016-11-14T00:00:00"/>
  </r>
  <r>
    <n v="2008"/>
    <n v="38"/>
    <x v="1521"/>
    <d v="2017-01-01T00:00:00"/>
    <b v="1"/>
    <s v="Approved"/>
    <s v="Solex"/>
    <s v="Standard"/>
    <s v="medium"/>
    <s v="medium"/>
    <n v="1577.53"/>
    <n v="826.51"/>
    <d v="2001-11-25T00:00:00"/>
  </r>
  <r>
    <n v="2009"/>
    <n v="89"/>
    <x v="1522"/>
    <d v="2017-11-17T00:00:00"/>
    <b v="0"/>
    <s v="Approved"/>
    <s v="WeareA2B"/>
    <s v="Touring"/>
    <s v="medium"/>
    <s v="large"/>
    <n v="1362.99"/>
    <n v="57.74"/>
    <d v="2013-06-09T00:00:00"/>
  </r>
  <r>
    <n v="2010"/>
    <n v="24"/>
    <x v="1523"/>
    <d v="2017-04-02T00:00:00"/>
    <b v="1"/>
    <s v="Approved"/>
    <s v="Solex"/>
    <s v="Road"/>
    <s v="medium"/>
    <s v="large"/>
    <n v="1777.8"/>
    <n v="820.78"/>
    <d v="2011-05-07T00:00:00"/>
  </r>
  <r>
    <n v="2011"/>
    <n v="95"/>
    <x v="1524"/>
    <d v="2017-07-06T00:00:00"/>
    <b v="0"/>
    <s v="Approved"/>
    <s v="Giant Bicycles"/>
    <s v="Standard"/>
    <s v="medium"/>
    <s v="large"/>
    <n v="569.55999999999995"/>
    <n v="528.42999999999995"/>
    <d v="2003-09-10T00:00:00"/>
  </r>
  <r>
    <n v="2012"/>
    <n v="6"/>
    <x v="1059"/>
    <d v="2017-06-06T00:00:00"/>
    <b v="1"/>
    <s v="Approved"/>
    <s v="Solex"/>
    <s v="Standard"/>
    <s v="high"/>
    <s v="medium"/>
    <n v="748.17"/>
    <n v="448.9"/>
    <d v="2016-12-06T00:00:00"/>
  </r>
  <r>
    <n v="2013"/>
    <n v="49"/>
    <x v="1525"/>
    <d v="2017-05-19T00:00:00"/>
    <b v="0"/>
    <s v="Approved"/>
    <s v="Solex"/>
    <s v="Standard"/>
    <s v="medium"/>
    <s v="large"/>
    <n v="1061.56"/>
    <n v="733.58"/>
    <d v="2011-08-24T00:00:00"/>
  </r>
  <r>
    <n v="2014"/>
    <n v="20"/>
    <x v="1526"/>
    <d v="2017-05-05T00:00:00"/>
    <b v="0"/>
    <s v="Approved"/>
    <s v="Trek Bicycles"/>
    <s v="Standard"/>
    <s v="medium"/>
    <s v="small"/>
    <n v="1775.81"/>
    <n v="1580.47"/>
    <d v="2011-05-07T00:00:00"/>
  </r>
  <r>
    <n v="2015"/>
    <n v="29"/>
    <x v="1527"/>
    <d v="2017-12-24T00:00:00"/>
    <b v="1"/>
    <s v="Approved"/>
    <s v="Norco Bicycles"/>
    <s v="Road"/>
    <s v="medium"/>
    <s v="medium"/>
    <n v="543.39"/>
    <n v="407.54"/>
    <d v="2016-11-22T00:00:00"/>
  </r>
  <r>
    <n v="2016"/>
    <n v="40"/>
    <x v="1528"/>
    <d v="2017-05-02T00:00:00"/>
    <b v="0"/>
    <s v="Approved"/>
    <s v="OHM Cycles"/>
    <s v="Standard"/>
    <s v="high"/>
    <s v="medium"/>
    <n v="1458.17"/>
    <n v="874.9"/>
    <d v="1999-12-04T00:00:00"/>
  </r>
  <r>
    <n v="2017"/>
    <n v="58"/>
    <x v="1081"/>
    <d v="2017-02-10T00:00:00"/>
    <b v="0"/>
    <s v="Approved"/>
    <s v="OHM Cycles"/>
    <s v="Standard"/>
    <s v="medium"/>
    <s v="medium"/>
    <n v="912.52"/>
    <n v="141.4"/>
    <d v="2010-11-05T00:00:00"/>
  </r>
  <r>
    <n v="2018"/>
    <n v="98"/>
    <x v="1529"/>
    <d v="2017-05-23T00:00:00"/>
    <b v="1"/>
    <s v="Approved"/>
    <s v="OHM Cycles"/>
    <s v="Standard"/>
    <s v="medium"/>
    <s v="medium"/>
    <n v="795.34"/>
    <n v="101.58"/>
    <d v="1997-02-09T00:00:00"/>
  </r>
  <r>
    <n v="2019"/>
    <n v="67"/>
    <x v="396"/>
    <d v="2017-01-23T00:00:00"/>
    <b v="1"/>
    <s v="Approved"/>
    <s v="Solex"/>
    <s v="Standard"/>
    <s v="medium"/>
    <s v="large"/>
    <n v="1071.23"/>
    <n v="380.74"/>
    <d v="1993-10-02T00:00:00"/>
  </r>
  <r>
    <n v="2020"/>
    <n v="25"/>
    <x v="559"/>
    <d v="2017-09-28T00:00:00"/>
    <b v="1"/>
    <s v="Approved"/>
    <s v="OHM Cycles"/>
    <s v="Standard"/>
    <s v="high"/>
    <s v="medium"/>
    <n v="2005.66"/>
    <n v="1203.4000000000001"/>
    <d v="2012-04-10T00:00:00"/>
  </r>
  <r>
    <n v="2021"/>
    <n v="35"/>
    <x v="88"/>
    <d v="2017-03-02T00:00:00"/>
    <b v="1"/>
    <s v="Approved"/>
    <s v="Trek Bicycles"/>
    <s v="Standard"/>
    <s v="low"/>
    <s v="medium"/>
    <n v="1057.51"/>
    <n v="154.4"/>
    <d v="1994-07-12T00:00:00"/>
  </r>
  <r>
    <n v="2022"/>
    <n v="45"/>
    <x v="1530"/>
    <d v="2017-12-09T00:00:00"/>
    <b v="0"/>
    <s v="Approved"/>
    <s v="Trek Bicycles"/>
    <s v="Road"/>
    <s v="low"/>
    <s v="medium"/>
    <n v="980.37"/>
    <n v="234.43"/>
    <d v="2004-09-28T00:00:00"/>
  </r>
  <r>
    <n v="2023"/>
    <n v="66"/>
    <x v="1531"/>
    <d v="2017-11-03T00:00:00"/>
    <b v="1"/>
    <s v="Approved"/>
    <s v="Solex"/>
    <s v="Standard"/>
    <s v="medium"/>
    <s v="medium"/>
    <n v="1163.8900000000001"/>
    <n v="589.27"/>
    <d v="2010-05-05T00:00:00"/>
  </r>
  <r>
    <n v="2024"/>
    <n v="50"/>
    <x v="1532"/>
    <d v="2017-10-30T00:00:00"/>
    <b v="0"/>
    <s v="Approved"/>
    <s v="WeareA2B"/>
    <s v="Standard"/>
    <s v="medium"/>
    <s v="small"/>
    <n v="175.89"/>
    <n v="131.91999999999999"/>
    <d v="2001-11-25T00:00:00"/>
  </r>
  <r>
    <n v="2025"/>
    <n v="95"/>
    <x v="1533"/>
    <d v="2017-07-31T00:00:00"/>
    <b v="1"/>
    <s v="Approved"/>
    <s v="Giant Bicycles"/>
    <s v="Standard"/>
    <s v="medium"/>
    <s v="large"/>
    <n v="569.55999999999995"/>
    <n v="528.42999999999995"/>
    <d v="2006-11-10T00:00:00"/>
  </r>
  <r>
    <n v="2026"/>
    <n v="65"/>
    <x v="353"/>
    <d v="2017-12-13T00:00:00"/>
    <b v="1"/>
    <s v="Approved"/>
    <s v="WeareA2B"/>
    <s v="Standard"/>
    <s v="medium"/>
    <s v="medium"/>
    <n v="1807.45"/>
    <n v="778.69"/>
    <d v="2015-05-21T00:00:00"/>
  </r>
  <r>
    <n v="2027"/>
    <n v="9"/>
    <x v="1534"/>
    <d v="2017-12-25T00:00:00"/>
    <b v="0"/>
    <s v="Approved"/>
    <s v="Norco Bicycles"/>
    <s v="Standard"/>
    <s v="medium"/>
    <s v="small"/>
    <n v="1216.1400000000001"/>
    <n v="1082.3599999999999"/>
    <d v="1996-04-05T00:00:00"/>
  </r>
  <r>
    <n v="2028"/>
    <n v="66"/>
    <x v="1535"/>
    <d v="2017-01-30T00:00:00"/>
    <b v="0"/>
    <s v="Approved"/>
    <s v="Solex"/>
    <s v="Standard"/>
    <s v="medium"/>
    <s v="medium"/>
    <n v="1163.8900000000001"/>
    <n v="589.27"/>
    <d v="2009-03-08T00:00:00"/>
  </r>
  <r>
    <n v="2029"/>
    <n v="86"/>
    <x v="672"/>
    <d v="2017-05-21T00:00:00"/>
    <b v="1"/>
    <s v="Approved"/>
    <s v="OHM Cycles"/>
    <s v="Standard"/>
    <s v="medium"/>
    <s v="medium"/>
    <n v="235.63"/>
    <n v="125.07"/>
    <d v="2004-08-07T00:00:00"/>
  </r>
  <r>
    <n v="2030"/>
    <n v="36"/>
    <x v="1536"/>
    <d v="2017-08-23T00:00:00"/>
    <b v="0"/>
    <s v="Approved"/>
    <s v="Solex"/>
    <s v="Standard"/>
    <s v="low"/>
    <s v="medium"/>
    <n v="1289.8499999999999"/>
    <n v="74.510000000000005"/>
    <d v="2007-12-11T00:00:00"/>
  </r>
  <r>
    <n v="2031"/>
    <n v="66"/>
    <x v="1537"/>
    <d v="2017-11-13T00:00:00"/>
    <b v="0"/>
    <s v="Approved"/>
    <s v="Giant Bicycles"/>
    <s v="Road"/>
    <s v="low"/>
    <s v="small"/>
    <n v="590.26"/>
    <n v="525.33000000000004"/>
    <d v="2016-12-06T00:00:00"/>
  </r>
  <r>
    <n v="2032"/>
    <n v="41"/>
    <x v="1538"/>
    <d v="2017-09-05T00:00:00"/>
    <b v="1"/>
    <s v="Approved"/>
    <s v="Solex"/>
    <s v="Road"/>
    <s v="medium"/>
    <s v="medium"/>
    <n v="416.98"/>
    <n v="312.74"/>
    <d v="1997-05-10T00:00:00"/>
  </r>
  <r>
    <n v="2033"/>
    <n v="27"/>
    <x v="1539"/>
    <d v="2017-03-21T00:00:00"/>
    <b v="1"/>
    <s v="Approved"/>
    <s v="Trek Bicycles"/>
    <s v="Standard"/>
    <s v="medium"/>
    <s v="medium"/>
    <n v="499.53"/>
    <n v="388.72"/>
    <d v="1999-06-23T00:00:00"/>
  </r>
  <r>
    <n v="2034"/>
    <n v="34"/>
    <x v="77"/>
    <d v="2017-11-18T00:00:00"/>
    <b v="0"/>
    <s v="Approved"/>
    <s v="Norco Bicycles"/>
    <s v="Road"/>
    <s v="high"/>
    <s v="large"/>
    <n v="774.53"/>
    <n v="464.72"/>
    <d v="2003-03-18T00:00:00"/>
  </r>
  <r>
    <n v="2035"/>
    <n v="56"/>
    <x v="1540"/>
    <d v="2017-11-15T00:00:00"/>
    <b v="1"/>
    <s v="Approved"/>
    <s v="OHM Cycles"/>
    <s v="Standard"/>
    <s v="medium"/>
    <s v="medium"/>
    <n v="183.86"/>
    <n v="137.9"/>
    <d v="1997-10-04T00:00:00"/>
  </r>
  <r>
    <n v="2036"/>
    <n v="68"/>
    <x v="1541"/>
    <d v="2017-12-24T00:00:00"/>
    <b v="0"/>
    <s v="Approved"/>
    <s v="OHM Cycles"/>
    <s v="Standard"/>
    <s v="medium"/>
    <s v="medium"/>
    <n v="1636.9"/>
    <n v="44.71"/>
    <d v="2010-08-20T00:00:00"/>
  </r>
  <r>
    <n v="2037"/>
    <n v="95"/>
    <x v="181"/>
    <d v="2017-03-28T00:00:00"/>
    <b v="1"/>
    <s v="Approved"/>
    <s v="Giant Bicycles"/>
    <s v="Standard"/>
    <s v="medium"/>
    <s v="large"/>
    <n v="569.55999999999995"/>
    <n v="528.42999999999995"/>
    <d v="2006-11-10T00:00:00"/>
  </r>
  <r>
    <n v="2038"/>
    <n v="60"/>
    <x v="340"/>
    <d v="2017-03-29T00:00:00"/>
    <b v="1"/>
    <s v="Approved"/>
    <s v="Giant Bicycles"/>
    <s v="Standard"/>
    <s v="high"/>
    <s v="small"/>
    <n v="1977.36"/>
    <n v="1759.85"/>
    <d v="2011-08-24T00:00:00"/>
  </r>
  <r>
    <n v="2039"/>
    <n v="0"/>
    <x v="1542"/>
    <d v="2017-09-18T00:00:00"/>
    <b v="0"/>
    <s v="Approved"/>
    <s v="OHM Cycles"/>
    <s v="Standard"/>
    <s v="medium"/>
    <s v="medium"/>
    <n v="183.86"/>
    <n v="137.9"/>
    <d v="1997-10-04T00:00:00"/>
  </r>
  <r>
    <n v="2040"/>
    <n v="83"/>
    <x v="1543"/>
    <d v="2017-08-23T00:00:00"/>
    <b v="0"/>
    <s v="Approved"/>
    <s v="Solex"/>
    <s v="Touring"/>
    <s v="medium"/>
    <s v="large"/>
    <n v="2083.94"/>
    <n v="675.03"/>
    <d v="2013-09-16T00:00:00"/>
  </r>
  <r>
    <n v="2041"/>
    <n v="39"/>
    <x v="1544"/>
    <d v="2017-06-06T00:00:00"/>
    <b v="0"/>
    <s v="Approved"/>
    <s v="Giant Bicycles"/>
    <s v="Standard"/>
    <s v="medium"/>
    <s v="large"/>
    <n v="1812.75"/>
    <n v="582.48"/>
    <d v="2010-06-07T00:00:00"/>
  </r>
  <r>
    <n v="2042"/>
    <n v="18"/>
    <x v="1517"/>
    <d v="2017-07-22T00:00:00"/>
    <b v="1"/>
    <s v="Approved"/>
    <s v="Solex"/>
    <s v="Standard"/>
    <s v="medium"/>
    <s v="medium"/>
    <n v="575.27"/>
    <n v="431.45"/>
    <d v="2013-03-12T00:00:00"/>
  </r>
  <r>
    <n v="2043"/>
    <n v="2"/>
    <x v="732"/>
    <d v="2017-07-10T00:00:00"/>
    <b v="0"/>
    <s v="Approved"/>
    <s v="Solex"/>
    <s v="Standard"/>
    <s v="medium"/>
    <s v="medium"/>
    <n v="71.489999999999995"/>
    <n v="53.62"/>
    <d v="2012-12-02T00:00:00"/>
  </r>
  <r>
    <n v="2044"/>
    <n v="0"/>
    <x v="1545"/>
    <d v="2017-10-03T00:00:00"/>
    <b v="1"/>
    <s v="Approved"/>
    <s v="Giant Bicycles"/>
    <s v="Standard"/>
    <s v="medium"/>
    <s v="medium"/>
    <n v="230.91"/>
    <n v="173.18"/>
    <d v="2006-11-10T00:00:00"/>
  </r>
  <r>
    <n v="2045"/>
    <n v="78"/>
    <x v="1546"/>
    <d v="2017-04-24T00:00:00"/>
    <b v="1"/>
    <s v="Approved"/>
    <s v="Giant Bicycles"/>
    <s v="Standard"/>
    <s v="medium"/>
    <s v="large"/>
    <n v="1765.3"/>
    <n v="709.48"/>
    <d v="2004-12-18T00:00:00"/>
  </r>
  <r>
    <n v="2046"/>
    <n v="8"/>
    <x v="1547"/>
    <d v="2017-12-25T00:00:00"/>
    <b v="0"/>
    <s v="Approved"/>
    <s v="Solex"/>
    <s v="Road"/>
    <s v="medium"/>
    <s v="small"/>
    <n v="1703.52"/>
    <n v="1516.13"/>
    <d v="2016-07-09T00:00:00"/>
  </r>
  <r>
    <n v="2047"/>
    <n v="26"/>
    <x v="1277"/>
    <d v="2017-09-10T00:00:00"/>
    <b v="1"/>
    <s v="Approved"/>
    <s v="WeareA2B"/>
    <s v="Standard"/>
    <s v="medium"/>
    <s v="medium"/>
    <n v="1992.93"/>
    <n v="762.63"/>
    <d v="2003-03-18T00:00:00"/>
  </r>
  <r>
    <n v="2048"/>
    <n v="27"/>
    <x v="1548"/>
    <d v="2017-07-09T00:00:00"/>
    <b v="0"/>
    <s v="Approved"/>
    <s v="Trek Bicycles"/>
    <s v="Standard"/>
    <s v="medium"/>
    <s v="medium"/>
    <n v="499.53"/>
    <n v="388.72"/>
    <d v="1999-06-23T00:00:00"/>
  </r>
  <r>
    <n v="2049"/>
    <n v="54"/>
    <x v="1549"/>
    <d v="2017-04-06T00:00:00"/>
    <b v="1"/>
    <s v="Approved"/>
    <s v="WeareA2B"/>
    <s v="Standard"/>
    <s v="medium"/>
    <s v="medium"/>
    <n v="1807.45"/>
    <n v="778.69"/>
    <d v="1992-10-02T00:00:00"/>
  </r>
  <r>
    <n v="2050"/>
    <n v="20"/>
    <x v="1343"/>
    <d v="2017-08-08T00:00:00"/>
    <b v="1"/>
    <s v="Approved"/>
    <s v="Trek Bicycles"/>
    <s v="Standard"/>
    <s v="medium"/>
    <s v="small"/>
    <n v="1775.81"/>
    <n v="1580.47"/>
    <d v="1993-05-26T00:00:00"/>
  </r>
  <r>
    <n v="2051"/>
    <n v="38"/>
    <x v="1550"/>
    <d v="2017-04-08T00:00:00"/>
    <b v="0"/>
    <s v="Approved"/>
    <s v="Solex"/>
    <s v="Standard"/>
    <s v="medium"/>
    <s v="medium"/>
    <n v="1577.53"/>
    <n v="826.51"/>
    <d v="1997-10-04T00:00:00"/>
  </r>
  <r>
    <n v="2052"/>
    <n v="22"/>
    <x v="1551"/>
    <d v="2017-05-30T00:00:00"/>
    <b v="1"/>
    <s v="Approved"/>
    <s v="WeareA2B"/>
    <s v="Standard"/>
    <s v="medium"/>
    <s v="medium"/>
    <n v="60.34"/>
    <n v="45.26"/>
    <d v="1993-07-15T00:00:00"/>
  </r>
  <r>
    <n v="2053"/>
    <n v="46"/>
    <x v="937"/>
    <d v="2017-06-30T00:00:00"/>
    <b v="0"/>
    <s v="Approved"/>
    <s v="Solex"/>
    <s v="Standard"/>
    <s v="low"/>
    <s v="medium"/>
    <n v="1289.8499999999999"/>
    <n v="74.510000000000005"/>
    <d v="2007-12-11T00:00:00"/>
  </r>
  <r>
    <n v="2054"/>
    <n v="12"/>
    <x v="1265"/>
    <d v="2017-01-27T00:00:00"/>
    <b v="0"/>
    <s v="Approved"/>
    <s v="WeareA2B"/>
    <s v="Standard"/>
    <s v="medium"/>
    <s v="medium"/>
    <n v="1231.1500000000001"/>
    <n v="161.6"/>
    <d v="2005-12-07T00:00:00"/>
  </r>
  <r>
    <n v="2055"/>
    <n v="73"/>
    <x v="1422"/>
    <d v="2017-04-02T00:00:00"/>
    <b v="1"/>
    <s v="Approved"/>
    <s v="Solex"/>
    <s v="Standard"/>
    <s v="medium"/>
    <s v="medium"/>
    <n v="1945.43"/>
    <n v="333.18"/>
    <d v="2002-08-31T00:00:00"/>
  </r>
  <r>
    <n v="2056"/>
    <n v="0"/>
    <x v="623"/>
    <d v="2017-04-11T00:00:00"/>
    <b v="0"/>
    <s v="Approved"/>
    <s v="Norco Bicycles"/>
    <s v="Standard"/>
    <s v="medium"/>
    <s v="medium"/>
    <n v="360.4"/>
    <n v="270.3"/>
    <d v="2016-12-06T00:00:00"/>
  </r>
  <r>
    <n v="2057"/>
    <n v="85"/>
    <x v="1552"/>
    <d v="2017-06-18T00:00:00"/>
    <b v="0"/>
    <s v="Approved"/>
    <s v="WeareA2B"/>
    <s v="Standard"/>
    <s v="medium"/>
    <s v="medium"/>
    <n v="752.64"/>
    <n v="205.36"/>
    <d v="2015-08-02T00:00:00"/>
  </r>
  <r>
    <n v="2058"/>
    <n v="66"/>
    <x v="1553"/>
    <d v="2017-08-12T00:00:00"/>
    <b v="1"/>
    <s v="Approved"/>
    <s v="Giant Bicycles"/>
    <s v="Road"/>
    <s v="low"/>
    <s v="small"/>
    <n v="590.26"/>
    <n v="525.33000000000004"/>
    <d v="2010-11-05T00:00:00"/>
  </r>
  <r>
    <n v="2059"/>
    <n v="25"/>
    <x v="958"/>
    <d v="2017-08-10T00:00:00"/>
    <b v="1"/>
    <s v="Approved"/>
    <s v="OHM Cycles"/>
    <s v="Standard"/>
    <s v="high"/>
    <s v="medium"/>
    <n v="2005.66"/>
    <n v="1203.4000000000001"/>
    <d v="1997-02-09T00:00:00"/>
  </r>
  <r>
    <n v="2060"/>
    <n v="82"/>
    <x v="599"/>
    <d v="2017-12-09T00:00:00"/>
    <b v="0"/>
    <s v="Approved"/>
    <s v="Norco Bicycles"/>
    <s v="Standard"/>
    <s v="high"/>
    <s v="medium"/>
    <n v="1148.6400000000001"/>
    <n v="689.18"/>
    <d v="2015-08-10T00:00:00"/>
  </r>
  <r>
    <n v="2061"/>
    <n v="5"/>
    <x v="1554"/>
    <d v="2017-05-07T00:00:00"/>
    <b v="0"/>
    <s v="Approved"/>
    <s v="Trek Bicycles"/>
    <s v="Mountain"/>
    <s v="low"/>
    <s v="medium"/>
    <n v="574.64"/>
    <n v="459.71"/>
    <d v="2004-08-07T00:00:00"/>
  </r>
  <r>
    <n v="2062"/>
    <n v="64"/>
    <x v="1555"/>
    <d v="2017-03-12T00:00:00"/>
    <b v="1"/>
    <s v="Approved"/>
    <s v="Trek Bicycles"/>
    <s v="Standard"/>
    <s v="medium"/>
    <s v="large"/>
    <n v="1469.44"/>
    <n v="596.54999999999995"/>
    <d v="2012-05-18T00:00:00"/>
  </r>
  <r>
    <n v="2063"/>
    <n v="50"/>
    <x v="709"/>
    <d v="2017-03-09T00:00:00"/>
    <b v="0"/>
    <s v="Approved"/>
    <s v="Giant Bicycles"/>
    <s v="Standard"/>
    <s v="medium"/>
    <s v="medium"/>
    <n v="642.70000000000005"/>
    <n v="211.37"/>
    <d v="2002-03-22T00:00:00"/>
  </r>
  <r>
    <n v="2064"/>
    <n v="54"/>
    <x v="1556"/>
    <d v="2017-02-28T00:00:00"/>
    <b v="0"/>
    <s v="Approved"/>
    <s v="WeareA2B"/>
    <s v="Standard"/>
    <s v="medium"/>
    <s v="medium"/>
    <n v="1292.8399999999999"/>
    <n v="13.44"/>
    <d v="2009-04-12T00:00:00"/>
  </r>
  <r>
    <n v="2065"/>
    <n v="77"/>
    <x v="566"/>
    <d v="2017-10-28T00:00:00"/>
    <b v="1"/>
    <s v="Approved"/>
    <s v="Norco Bicycles"/>
    <s v="Road"/>
    <s v="medium"/>
    <s v="large"/>
    <n v="1240.31"/>
    <n v="795.1"/>
    <d v="2004-07-25T00:00:00"/>
  </r>
  <r>
    <n v="2066"/>
    <n v="19"/>
    <x v="791"/>
    <d v="2017-12-16T00:00:00"/>
    <b v="1"/>
    <s v="Approved"/>
    <s v="Trek Bicycles"/>
    <s v="Mountain"/>
    <s v="low"/>
    <s v="medium"/>
    <n v="574.64"/>
    <n v="459.71"/>
    <d v="2003-02-07T00:00:00"/>
  </r>
  <r>
    <n v="2067"/>
    <n v="0"/>
    <x v="443"/>
    <d v="2017-06-27T00:00:00"/>
    <b v="1"/>
    <s v="Approved"/>
    <s v="Norco Bicycles"/>
    <s v="Standard"/>
    <s v="medium"/>
    <s v="medium"/>
    <n v="360.4"/>
    <n v="270.3"/>
    <d v="2016-12-06T00:00:00"/>
  </r>
  <r>
    <n v="2068"/>
    <n v="6"/>
    <x v="1557"/>
    <d v="2017-09-17T00:00:00"/>
    <b v="0"/>
    <s v="Approved"/>
    <s v="Solex"/>
    <s v="Standard"/>
    <s v="high"/>
    <s v="medium"/>
    <n v="748.17"/>
    <n v="448.9"/>
    <d v="2011-03-16T00:00:00"/>
  </r>
  <r>
    <n v="2069"/>
    <n v="88"/>
    <x v="554"/>
    <d v="2017-02-23T00:00:00"/>
    <b v="1"/>
    <s v="Approved"/>
    <s v="Norco Bicycles"/>
    <s v="Standard"/>
    <s v="medium"/>
    <s v="medium"/>
    <n v="1198.46"/>
    <n v="381.1"/>
    <d v="2003-09-10T00:00:00"/>
  </r>
  <r>
    <n v="2070"/>
    <n v="82"/>
    <x v="1496"/>
    <d v="2017-04-06T00:00:00"/>
    <b v="1"/>
    <s v="Approved"/>
    <s v="Norco Bicycles"/>
    <s v="Standard"/>
    <s v="high"/>
    <s v="medium"/>
    <n v="1148.6400000000001"/>
    <n v="689.18"/>
    <d v="2015-08-10T00:00:00"/>
  </r>
  <r>
    <n v="2071"/>
    <n v="59"/>
    <x v="115"/>
    <d v="2017-11-09T00:00:00"/>
    <b v="0"/>
    <s v="Approved"/>
    <s v="Solex"/>
    <s v="Standard"/>
    <s v="medium"/>
    <s v="large"/>
    <n v="1061.56"/>
    <n v="733.58"/>
    <d v="2015-06-17T00:00:00"/>
  </r>
  <r>
    <n v="2072"/>
    <n v="45"/>
    <x v="1558"/>
    <d v="2017-03-09T00:00:00"/>
    <b v="0"/>
    <s v="Approved"/>
    <s v="Solex"/>
    <s v="Standard"/>
    <s v="medium"/>
    <s v="medium"/>
    <n v="441.49"/>
    <n v="84.99"/>
    <d v="1993-04-12T00:00:00"/>
  </r>
  <r>
    <n v="2073"/>
    <n v="88"/>
    <x v="1559"/>
    <d v="2017-08-14T00:00:00"/>
    <b v="1"/>
    <s v="Approved"/>
    <s v="Norco Bicycles"/>
    <s v="Standard"/>
    <s v="medium"/>
    <s v="medium"/>
    <n v="1198.46"/>
    <n v="381.1"/>
    <d v="2002-10-10T00:00:00"/>
  </r>
  <r>
    <n v="2074"/>
    <n v="12"/>
    <x v="1560"/>
    <d v="2017-12-30T00:00:00"/>
    <b v="1"/>
    <s v="Approved"/>
    <s v="WeareA2B"/>
    <s v="Standard"/>
    <s v="medium"/>
    <s v="medium"/>
    <n v="1231.1500000000001"/>
    <n v="161.6"/>
    <d v="2010-05-05T00:00:00"/>
  </r>
  <r>
    <n v="2075"/>
    <n v="23"/>
    <x v="1561"/>
    <d v="2017-09-23T00:00:00"/>
    <b v="0"/>
    <s v="Approved"/>
    <s v="Norco Bicycles"/>
    <s v="Mountain"/>
    <s v="low"/>
    <s v="small"/>
    <n v="688.63"/>
    <n v="612.88"/>
    <d v="1991-08-05T00:00:00"/>
  </r>
  <r>
    <n v="2076"/>
    <n v="80"/>
    <x v="962"/>
    <d v="2017-02-21T00:00:00"/>
    <b v="0"/>
    <s v="Approved"/>
    <s v="OHM Cycles"/>
    <s v="Touring"/>
    <s v="low"/>
    <s v="medium"/>
    <n v="1073.07"/>
    <n v="933.84"/>
    <d v="2015-08-02T00:00:00"/>
  </r>
  <r>
    <n v="2077"/>
    <n v="94"/>
    <x v="665"/>
    <d v="2017-07-23T00:00:00"/>
    <b v="1"/>
    <s v="Approved"/>
    <s v="Giant Bicycles"/>
    <s v="Standard"/>
    <s v="medium"/>
    <s v="large"/>
    <n v="1635.3"/>
    <n v="993.66"/>
    <d v="2013-06-09T00:00:00"/>
  </r>
  <r>
    <n v="2078"/>
    <n v="93"/>
    <x v="1562"/>
    <d v="2017-06-07T00:00:00"/>
    <b v="0"/>
    <s v="Approved"/>
    <s v="OHM Cycles"/>
    <s v="Standard"/>
    <s v="high"/>
    <s v="medium"/>
    <n v="1458.17"/>
    <n v="874.9"/>
    <d v="2006-02-02T00:00:00"/>
  </r>
  <r>
    <n v="2079"/>
    <n v="77"/>
    <x v="1563"/>
    <d v="2017-12-28T00:00:00"/>
    <b v="1"/>
    <s v="Approved"/>
    <s v="Norco Bicycles"/>
    <s v="Road"/>
    <s v="medium"/>
    <s v="large"/>
    <n v="1240.31"/>
    <n v="795.1"/>
    <d v="2011-01-10T00:00:00"/>
  </r>
  <r>
    <n v="2080"/>
    <n v="80"/>
    <x v="908"/>
    <d v="2017-01-13T00:00:00"/>
    <b v="1"/>
    <s v="Approved"/>
    <s v="OHM Cycles"/>
    <s v="Touring"/>
    <s v="low"/>
    <s v="medium"/>
    <n v="1073.07"/>
    <n v="933.84"/>
    <d v="1997-01-25T00:00:00"/>
  </r>
  <r>
    <n v="2081"/>
    <n v="41"/>
    <x v="721"/>
    <d v="2017-06-21T00:00:00"/>
    <b v="1"/>
    <s v="Approved"/>
    <s v="Solex"/>
    <s v="Road"/>
    <s v="medium"/>
    <s v="medium"/>
    <n v="416.98"/>
    <n v="312.74"/>
    <d v="1997-05-10T00:00:00"/>
  </r>
  <r>
    <n v="2082"/>
    <n v="19"/>
    <x v="1349"/>
    <d v="2017-03-23T00:00:00"/>
    <b v="0"/>
    <s v="Approved"/>
    <s v="OHM Cycles"/>
    <s v="Road"/>
    <s v="high"/>
    <s v="large"/>
    <n v="12.01"/>
    <n v="7.21"/>
    <d v="2009-03-08T00:00:00"/>
  </r>
  <r>
    <n v="2083"/>
    <n v="74"/>
    <x v="24"/>
    <d v="2017-01-27T00:00:00"/>
    <b v="0"/>
    <s v="Approved"/>
    <s v="WeareA2B"/>
    <s v="Standard"/>
    <s v="medium"/>
    <s v="medium"/>
    <n v="1228.07"/>
    <n v="400.91"/>
    <d v="2000-05-22T00:00:00"/>
  </r>
  <r>
    <n v="2084"/>
    <n v="46"/>
    <x v="870"/>
    <d v="2017-02-09T00:00:00"/>
    <b v="1"/>
    <s v="Approved"/>
    <s v="Solex"/>
    <s v="Standard"/>
    <s v="low"/>
    <s v="medium"/>
    <n v="1289.8499999999999"/>
    <n v="74.510000000000005"/>
    <d v="2012-04-10T00:00:00"/>
  </r>
  <r>
    <n v="2085"/>
    <n v="77"/>
    <x v="1309"/>
    <d v="2017-10-09T00:00:00"/>
    <b v="1"/>
    <s v="Approved"/>
    <s v="Norco Bicycles"/>
    <s v="Road"/>
    <s v="medium"/>
    <s v="large"/>
    <n v="1240.31"/>
    <n v="795.1"/>
    <d v="2003-09-09T00:00:00"/>
  </r>
  <r>
    <n v="2086"/>
    <n v="52"/>
    <x v="1564"/>
    <d v="2017-12-01T00:00:00"/>
    <b v="1"/>
    <s v="Approved"/>
    <s v="OHM Cycles"/>
    <s v="Road"/>
    <s v="medium"/>
    <s v="medium"/>
    <n v="1280.28"/>
    <n v="829.51"/>
    <d v="1991-01-21T00:00:00"/>
  </r>
  <r>
    <n v="2087"/>
    <n v="69"/>
    <x v="594"/>
    <d v="2017-10-22T00:00:00"/>
    <b v="1"/>
    <s v="Approved"/>
    <s v="Norco Bicycles"/>
    <s v="Road"/>
    <s v="medium"/>
    <s v="large"/>
    <n v="1240.31"/>
    <n v="795.1"/>
    <d v="2004-12-18T00:00:00"/>
  </r>
  <r>
    <n v="2088"/>
    <n v="2"/>
    <x v="1565"/>
    <d v="2017-01-09T00:00:00"/>
    <b v="1"/>
    <s v="Approved"/>
    <s v="Solex"/>
    <s v="Standard"/>
    <s v="medium"/>
    <s v="medium"/>
    <n v="71.489999999999995"/>
    <n v="53.62"/>
    <d v="2012-09-15T00:00:00"/>
  </r>
  <r>
    <n v="2089"/>
    <n v="28"/>
    <x v="1566"/>
    <d v="2017-09-01T00:00:00"/>
    <b v="1"/>
    <s v="Approved"/>
    <s v="Norco Bicycles"/>
    <s v="Standard"/>
    <s v="medium"/>
    <s v="small"/>
    <n v="1216.1400000000001"/>
    <n v="1082.3599999999999"/>
    <d v="1995-12-19T00:00:00"/>
  </r>
  <r>
    <n v="2090"/>
    <n v="9"/>
    <x v="958"/>
    <d v="2017-04-13T00:00:00"/>
    <b v="1"/>
    <s v="Approved"/>
    <s v="Norco Bicycles"/>
    <s v="Standard"/>
    <s v="medium"/>
    <s v="small"/>
    <n v="1216.1400000000001"/>
    <n v="1082.3599999999999"/>
    <d v="1995-12-19T00:00:00"/>
  </r>
  <r>
    <n v="2091"/>
    <n v="54"/>
    <x v="1196"/>
    <d v="2017-08-02T00:00:00"/>
    <b v="1"/>
    <s v="Approved"/>
    <s v="WeareA2B"/>
    <s v="Standard"/>
    <s v="medium"/>
    <s v="medium"/>
    <n v="1292.8399999999999"/>
    <n v="13.44"/>
    <d v="2009-04-12T00:00:00"/>
  </r>
  <r>
    <n v="2092"/>
    <n v="20"/>
    <x v="736"/>
    <d v="2017-05-14T00:00:00"/>
    <b v="0"/>
    <s v="Approved"/>
    <s v="Trek Bicycles"/>
    <s v="Standard"/>
    <s v="medium"/>
    <s v="small"/>
    <n v="1775.81"/>
    <n v="1580.47"/>
    <d v="2010-05-05T00:00:00"/>
  </r>
  <r>
    <n v="2093"/>
    <n v="14"/>
    <x v="1336"/>
    <d v="2017-05-30T00:00:00"/>
    <b v="0"/>
    <s v="Approved"/>
    <s v="Trek Bicycles"/>
    <s v="Standard"/>
    <s v="medium"/>
    <s v="small"/>
    <n v="1386.84"/>
    <n v="1234.29"/>
    <d v="2003-08-05T00:00:00"/>
  </r>
  <r>
    <n v="2094"/>
    <n v="94"/>
    <x v="1567"/>
    <d v="2017-09-20T00:00:00"/>
    <b v="1"/>
    <s v="Approved"/>
    <s v="Giant Bicycles"/>
    <s v="Standard"/>
    <s v="medium"/>
    <s v="large"/>
    <n v="1635.3"/>
    <n v="993.66"/>
    <d v="2013-06-09T00:00:00"/>
  </r>
  <r>
    <n v="2095"/>
    <n v="15"/>
    <x v="1568"/>
    <d v="2017-05-19T00:00:00"/>
    <b v="0"/>
    <s v="Approved"/>
    <s v="Norco Bicycles"/>
    <s v="Standard"/>
    <s v="low"/>
    <s v="medium"/>
    <n v="958.74"/>
    <n v="748.9"/>
    <d v="1993-10-02T00:00:00"/>
  </r>
  <r>
    <n v="2097"/>
    <n v="65"/>
    <x v="1569"/>
    <d v="2017-03-27T00:00:00"/>
    <b v="1"/>
    <s v="Approved"/>
    <s v="WeareA2B"/>
    <s v="Standard"/>
    <s v="medium"/>
    <s v="medium"/>
    <n v="1807.45"/>
    <n v="778.69"/>
    <d v="2015-05-21T00:00:00"/>
  </r>
  <r>
    <n v="2098"/>
    <n v="53"/>
    <x v="1570"/>
    <d v="2017-01-24T00:00:00"/>
    <b v="1"/>
    <s v="Approved"/>
    <s v="OHM Cycles"/>
    <s v="Standard"/>
    <s v="medium"/>
    <s v="medium"/>
    <n v="795.34"/>
    <n v="101.58"/>
    <d v="1991-01-21T00:00:00"/>
  </r>
  <r>
    <n v="2099"/>
    <n v="28"/>
    <x v="1147"/>
    <d v="2017-04-04T00:00:00"/>
    <b v="1"/>
    <s v="Approved"/>
    <s v="Solex"/>
    <s v="Road"/>
    <s v="medium"/>
    <s v="small"/>
    <n v="1703.52"/>
    <n v="1516.13"/>
    <d v="2004-08-17T00:00:00"/>
  </r>
  <r>
    <n v="2100"/>
    <n v="5"/>
    <x v="1533"/>
    <d v="2017-08-28T00:00:00"/>
    <b v="0"/>
    <s v="Approved"/>
    <s v="Trek Bicycles"/>
    <s v="Mountain"/>
    <s v="low"/>
    <s v="medium"/>
    <n v="574.64"/>
    <n v="459.71"/>
    <d v="2004-08-07T00:00:00"/>
  </r>
  <r>
    <n v="2101"/>
    <n v="51"/>
    <x v="1571"/>
    <d v="2017-02-23T00:00:00"/>
    <b v="1"/>
    <s v="Approved"/>
    <s v="OHM Cycles"/>
    <s v="Standard"/>
    <s v="high"/>
    <s v="medium"/>
    <n v="2005.66"/>
    <n v="1203.4000000000001"/>
    <d v="2012-04-10T00:00:00"/>
  </r>
  <r>
    <n v="2102"/>
    <n v="23"/>
    <x v="1572"/>
    <d v="2017-02-14T00:00:00"/>
    <b v="1"/>
    <s v="Approved"/>
    <s v="Norco Bicycles"/>
    <s v="Mountain"/>
    <s v="low"/>
    <s v="small"/>
    <n v="688.63"/>
    <n v="612.88"/>
    <d v="2011-05-07T00:00:00"/>
  </r>
  <r>
    <n v="2103"/>
    <n v="9"/>
    <x v="1540"/>
    <d v="2017-09-10T00:00:00"/>
    <b v="0"/>
    <s v="Approved"/>
    <s v="OHM Cycles"/>
    <s v="Road"/>
    <s v="medium"/>
    <s v="medium"/>
    <n v="742.54"/>
    <n v="667.4"/>
    <d v="1991-11-07T00:00:00"/>
  </r>
  <r>
    <n v="2104"/>
    <n v="47"/>
    <x v="1573"/>
    <d v="2017-12-28T00:00:00"/>
    <b v="1"/>
    <s v="Approved"/>
    <s v="Trek Bicycles"/>
    <s v="Road"/>
    <s v="low"/>
    <s v="small"/>
    <n v="1720.7"/>
    <n v="1531.42"/>
    <d v="2006-10-01T00:00:00"/>
  </r>
  <r>
    <n v="2105"/>
    <n v="17"/>
    <x v="1574"/>
    <d v="2017-08-09T00:00:00"/>
    <b v="1"/>
    <s v="Approved"/>
    <s v="Solex"/>
    <s v="Standard"/>
    <s v="high"/>
    <s v="medium"/>
    <n v="1024.6600000000001"/>
    <n v="614.79999999999995"/>
    <d v="1993-07-15T00:00:00"/>
  </r>
  <r>
    <n v="2106"/>
    <n v="90"/>
    <x v="493"/>
    <d v="2017-10-07T00:00:00"/>
    <b v="1"/>
    <s v="Approved"/>
    <s v="Norco Bicycles"/>
    <s v="Standard"/>
    <s v="low"/>
    <s v="medium"/>
    <n v="363.01"/>
    <n v="290.41000000000003"/>
    <d v="2005-05-10T00:00:00"/>
  </r>
  <r>
    <n v="2107"/>
    <n v="89"/>
    <x v="1575"/>
    <d v="2017-03-12T00:00:00"/>
    <b v="0"/>
    <s v="Approved"/>
    <s v="WeareA2B"/>
    <s v="Touring"/>
    <s v="medium"/>
    <s v="large"/>
    <n v="1362.99"/>
    <n v="57.74"/>
    <d v="2016-03-29T00:00:00"/>
  </r>
  <r>
    <n v="2108"/>
    <n v="92"/>
    <x v="1576"/>
    <d v="2017-07-15T00:00:00"/>
    <b v="1"/>
    <s v="Approved"/>
    <s v="WeareA2B"/>
    <s v="Standard"/>
    <s v="medium"/>
    <s v="small"/>
    <n v="1415.01"/>
    <n v="1259.3599999999999"/>
    <d v="2003-01-05T00:00:00"/>
  </r>
  <r>
    <n v="2109"/>
    <n v="41"/>
    <x v="1225"/>
    <d v="2017-07-11T00:00:00"/>
    <b v="0"/>
    <s v="Approved"/>
    <s v="Norco Bicycles"/>
    <s v="Standard"/>
    <s v="low"/>
    <s v="medium"/>
    <n v="958.74"/>
    <n v="748.9"/>
    <d v="2005-12-07T00:00:00"/>
  </r>
  <r>
    <n v="2110"/>
    <n v="60"/>
    <x v="577"/>
    <d v="2017-08-08T00:00:00"/>
    <b v="1"/>
    <s v="Approved"/>
    <s v="Giant Bicycles"/>
    <s v="Standard"/>
    <s v="high"/>
    <s v="small"/>
    <n v="1977.36"/>
    <n v="1759.85"/>
    <d v="2011-08-24T00:00:00"/>
  </r>
  <r>
    <n v="2111"/>
    <n v="93"/>
    <x v="1577"/>
    <d v="2017-09-26T00:00:00"/>
    <b v="0"/>
    <s v="Approved"/>
    <s v="WeareA2B"/>
    <s v="Standard"/>
    <s v="medium"/>
    <s v="medium"/>
    <n v="1065.03"/>
    <n v="230.09"/>
    <d v="2013-06-09T00:00:00"/>
  </r>
  <r>
    <n v="2112"/>
    <n v="4"/>
    <x v="1578"/>
    <d v="2017-05-09T00:00:00"/>
    <b v="0"/>
    <s v="Approved"/>
    <s v="Giant Bicycles"/>
    <s v="Standard"/>
    <s v="high"/>
    <s v="medium"/>
    <n v="1129.1300000000001"/>
    <n v="677.48"/>
    <d v="2005-08-09T00:00:00"/>
  </r>
  <r>
    <n v="2113"/>
    <n v="19"/>
    <x v="1579"/>
    <d v="2017-05-21T00:00:00"/>
    <b v="1"/>
    <s v="Approved"/>
    <s v="Trek Bicycles"/>
    <s v="Mountain"/>
    <s v="low"/>
    <s v="medium"/>
    <n v="574.64"/>
    <n v="459.71"/>
    <d v="2011-08-29T00:00:00"/>
  </r>
  <r>
    <n v="2114"/>
    <n v="90"/>
    <x v="886"/>
    <d v="2017-05-25T00:00:00"/>
    <b v="0"/>
    <s v="Approved"/>
    <s v="Norco Bicycles"/>
    <s v="Standard"/>
    <s v="low"/>
    <s v="medium"/>
    <n v="363.01"/>
    <n v="290.41000000000003"/>
    <d v="2005-05-10T00:00:00"/>
  </r>
  <r>
    <n v="2115"/>
    <n v="38"/>
    <x v="998"/>
    <d v="2017-09-12T00:00:00"/>
    <b v="0"/>
    <s v="Approved"/>
    <s v="Solex"/>
    <s v="Standard"/>
    <s v="medium"/>
    <s v="medium"/>
    <n v="1577.53"/>
    <n v="826.51"/>
    <d v="2011-03-16T00:00:00"/>
  </r>
  <r>
    <n v="2116"/>
    <n v="96"/>
    <x v="852"/>
    <d v="2017-05-06T00:00:00"/>
    <b v="1"/>
    <s v="Approved"/>
    <s v="Giant Bicycles"/>
    <s v="Standard"/>
    <s v="medium"/>
    <s v="large"/>
    <n v="1635.3"/>
    <n v="993.66"/>
    <d v="2013-06-09T00:00:00"/>
  </r>
  <r>
    <n v="2117"/>
    <n v="59"/>
    <x v="1580"/>
    <d v="2017-11-08T00:00:00"/>
    <b v="0"/>
    <s v="Approved"/>
    <s v="Solex"/>
    <s v="Standard"/>
    <s v="medium"/>
    <s v="large"/>
    <n v="1061.56"/>
    <n v="733.58"/>
    <d v="1993-07-20T00:00:00"/>
  </r>
  <r>
    <n v="2118"/>
    <n v="21"/>
    <x v="1581"/>
    <d v="2017-06-16T00:00:00"/>
    <b v="1"/>
    <s v="Approved"/>
    <s v="Solex"/>
    <s v="Standard"/>
    <s v="medium"/>
    <s v="large"/>
    <n v="1071.23"/>
    <n v="380.74"/>
    <d v="1996-04-05T00:00:00"/>
  </r>
  <r>
    <n v="2119"/>
    <n v="68"/>
    <x v="500"/>
    <d v="2017-05-26T00:00:00"/>
    <b v="1"/>
    <s v="Approved"/>
    <s v="OHM Cycles"/>
    <s v="Standard"/>
    <s v="medium"/>
    <s v="medium"/>
    <n v="1636.9"/>
    <n v="44.71"/>
    <d v="2010-08-20T00:00:00"/>
  </r>
  <r>
    <n v="2120"/>
    <n v="98"/>
    <x v="1582"/>
    <d v="2017-05-24T00:00:00"/>
    <b v="0"/>
    <s v="Approved"/>
    <s v="Trek Bicycles"/>
    <s v="Standard"/>
    <s v="high"/>
    <s v="medium"/>
    <n v="358.39"/>
    <n v="215.03"/>
    <d v="2004-01-16T00:00:00"/>
  </r>
  <r>
    <n v="2121"/>
    <n v="74"/>
    <x v="1583"/>
    <d v="2017-09-28T00:00:00"/>
    <b v="0"/>
    <s v="Approved"/>
    <s v="WeareA2B"/>
    <s v="Standard"/>
    <s v="medium"/>
    <s v="medium"/>
    <n v="1228.07"/>
    <n v="400.91"/>
    <d v="2014-10-10T00:00:00"/>
  </r>
  <r>
    <n v="2122"/>
    <n v="67"/>
    <x v="1584"/>
    <d v="2017-07-23T00:00:00"/>
    <b v="0"/>
    <s v="Approved"/>
    <s v="Norco Bicycles"/>
    <s v="Road"/>
    <s v="medium"/>
    <s v="medium"/>
    <n v="544.04999999999995"/>
    <n v="376.84"/>
    <d v="2010-08-20T00:00:00"/>
  </r>
  <r>
    <n v="2123"/>
    <n v="0"/>
    <x v="1585"/>
    <d v="2017-06-28T00:00:00"/>
    <b v="1"/>
    <s v="Approved"/>
    <s v="Trek Bicycles"/>
    <s v="Standard"/>
    <s v="medium"/>
    <s v="medium"/>
    <n v="499.53"/>
    <n v="388.72"/>
    <d v="1997-10-04T00:00:00"/>
  </r>
  <r>
    <n v="2124"/>
    <n v="86"/>
    <x v="1450"/>
    <d v="2017-01-29T00:00:00"/>
    <b v="0"/>
    <s v="Approved"/>
    <s v="OHM Cycles"/>
    <s v="Standard"/>
    <s v="medium"/>
    <s v="medium"/>
    <n v="235.63"/>
    <n v="125.07"/>
    <d v="2005-05-10T00:00:00"/>
  </r>
  <r>
    <n v="2125"/>
    <n v="24"/>
    <x v="1334"/>
    <d v="2017-09-11T00:00:00"/>
    <b v="0"/>
    <s v="Approved"/>
    <s v="Solex"/>
    <s v="Road"/>
    <s v="medium"/>
    <s v="large"/>
    <n v="1777.8"/>
    <n v="820.78"/>
    <d v="1991-11-10T00:00:00"/>
  </r>
  <r>
    <n v="2126"/>
    <n v="46"/>
    <x v="862"/>
    <d v="2017-03-03T00:00:00"/>
    <b v="0"/>
    <s v="Approved"/>
    <s v="Solex"/>
    <s v="Standard"/>
    <s v="low"/>
    <s v="medium"/>
    <n v="1289.8499999999999"/>
    <n v="74.510000000000005"/>
    <d v="2005-08-09T00:00:00"/>
  </r>
  <r>
    <n v="2127"/>
    <n v="16"/>
    <x v="534"/>
    <d v="2017-02-10T00:00:00"/>
    <b v="1"/>
    <s v="Approved"/>
    <s v="Norco Bicycles"/>
    <s v="Standard"/>
    <s v="high"/>
    <s v="small"/>
    <n v="1661.92"/>
    <n v="1479.11"/>
    <d v="2011-05-07T00:00:00"/>
  </r>
  <r>
    <n v="2128"/>
    <n v="37"/>
    <x v="151"/>
    <d v="2017-07-15T00:00:00"/>
    <b v="1"/>
    <s v="Approved"/>
    <s v="OHM Cycles"/>
    <s v="Standard"/>
    <s v="low"/>
    <s v="medium"/>
    <n v="1793.43"/>
    <n v="248.82"/>
    <d v="1999-07-20T00:00:00"/>
  </r>
  <r>
    <n v="2129"/>
    <n v="34"/>
    <x v="651"/>
    <d v="2017-03-23T00:00:00"/>
    <b v="1"/>
    <s v="Approved"/>
    <s v="WeareA2B"/>
    <s v="Standard"/>
    <s v="medium"/>
    <s v="medium"/>
    <n v="1231.1500000000001"/>
    <n v="161.6"/>
    <d v="2004-08-17T00:00:00"/>
  </r>
  <r>
    <n v="2130"/>
    <n v="0"/>
    <x v="631"/>
    <d v="2017-11-19T00:00:00"/>
    <b v="0"/>
    <s v="Approved"/>
    <s v="Trek Bicycles"/>
    <s v="Road"/>
    <s v="medium"/>
    <s v="medium"/>
    <n v="290.62"/>
    <n v="215.14"/>
    <d v="1993-04-20T00:00:00"/>
  </r>
  <r>
    <n v="2131"/>
    <n v="69"/>
    <x v="1586"/>
    <d v="2017-10-05T00:00:00"/>
    <b v="1"/>
    <s v="Approved"/>
    <s v="Giant Bicycles"/>
    <s v="Road"/>
    <s v="medium"/>
    <s v="medium"/>
    <n v="792.9"/>
    <n v="594.67999999999995"/>
    <d v="2006-05-22T00:00:00"/>
  </r>
  <r>
    <n v="2132"/>
    <n v="62"/>
    <x v="1587"/>
    <d v="2017-11-09T00:00:00"/>
    <b v="1"/>
    <s v="Approved"/>
    <s v="Solex"/>
    <s v="Standard"/>
    <s v="medium"/>
    <s v="medium"/>
    <n v="478.16"/>
    <n v="298.72000000000003"/>
    <d v="1993-06-23T00:00:00"/>
  </r>
  <r>
    <n v="2133"/>
    <n v="85"/>
    <x v="556"/>
    <d v="2017-12-01T00:00:00"/>
    <b v="0"/>
    <s v="Approved"/>
    <s v="WeareA2B"/>
    <s v="Standard"/>
    <s v="medium"/>
    <s v="medium"/>
    <n v="752.64"/>
    <n v="205.36"/>
    <d v="2015-08-02T00:00:00"/>
  </r>
  <r>
    <n v="2134"/>
    <n v="38"/>
    <x v="1500"/>
    <d v="2017-10-10T00:00:00"/>
    <b v="0"/>
    <s v="Approved"/>
    <s v="Trek Bicycles"/>
    <s v="Standard"/>
    <s v="medium"/>
    <s v="large"/>
    <n v="2091.4699999999998"/>
    <n v="388.92"/>
    <d v="2005-10-22T00:00:00"/>
  </r>
  <r>
    <n v="2135"/>
    <n v="21"/>
    <x v="901"/>
    <d v="2017-01-12T00:00:00"/>
    <b v="0"/>
    <s v="Approved"/>
    <s v="WeareA2B"/>
    <s v="Touring"/>
    <s v="medium"/>
    <s v="medium"/>
    <n v="1466.68"/>
    <n v="363.25"/>
    <d v="2014-03-03T00:00:00"/>
  </r>
  <r>
    <n v="2136"/>
    <n v="39"/>
    <x v="1118"/>
    <d v="2017-04-16T00:00:00"/>
    <b v="0"/>
    <s v="Approved"/>
    <s v="Giant Bicycles"/>
    <s v="Standard"/>
    <s v="medium"/>
    <s v="large"/>
    <n v="1812.75"/>
    <n v="582.48"/>
    <d v="2010-06-07T00:00:00"/>
  </r>
  <r>
    <n v="2137"/>
    <n v="57"/>
    <x v="1588"/>
    <d v="2017-12-21T00:00:00"/>
    <b v="1"/>
    <s v="Approved"/>
    <s v="WeareA2B"/>
    <s v="Touring"/>
    <s v="medium"/>
    <s v="large"/>
    <n v="1890.39"/>
    <n v="260.14"/>
    <d v="1991-01-21T00:00:00"/>
  </r>
  <r>
    <n v="2138"/>
    <n v="87"/>
    <x v="525"/>
    <d v="2017-05-20T00:00:00"/>
    <b v="1"/>
    <s v="Approved"/>
    <s v="Giant Bicycles"/>
    <s v="Standard"/>
    <s v="high"/>
    <s v="medium"/>
    <n v="1179"/>
    <n v="707.4"/>
    <d v="1997-08-25T00:00:00"/>
  </r>
  <r>
    <n v="2139"/>
    <n v="4"/>
    <x v="1589"/>
    <d v="2017-01-14T00:00:00"/>
    <b v="0"/>
    <s v="Approved"/>
    <s v="Solex"/>
    <s v="Standard"/>
    <s v="medium"/>
    <s v="medium"/>
    <n v="1483.2"/>
    <n v="99.59"/>
    <d v="2010-08-20T00:00:00"/>
  </r>
  <r>
    <n v="2140"/>
    <n v="15"/>
    <x v="15"/>
    <d v="2017-04-19T00:00:00"/>
    <b v="1"/>
    <s v="Approved"/>
    <s v="Norco Bicycles"/>
    <s v="Standard"/>
    <s v="low"/>
    <s v="medium"/>
    <n v="958.74"/>
    <n v="748.9"/>
    <d v="2011-05-07T00:00:00"/>
  </r>
  <r>
    <n v="2141"/>
    <n v="79"/>
    <x v="1590"/>
    <d v="2017-01-05T00:00:00"/>
    <b v="1"/>
    <s v="Approved"/>
    <s v="Norco Bicycles"/>
    <s v="Standard"/>
    <s v="medium"/>
    <s v="medium"/>
    <n v="1555.58"/>
    <n v="818.01"/>
    <d v="2003-09-09T00:00:00"/>
  </r>
  <r>
    <n v="2142"/>
    <n v="25"/>
    <x v="1591"/>
    <d v="2017-03-03T00:00:00"/>
    <b v="0"/>
    <s v="Approved"/>
    <s v="Giant Bicycles"/>
    <s v="Road"/>
    <s v="medium"/>
    <s v="medium"/>
    <n v="1538.99"/>
    <n v="829.65"/>
    <d v="2002-03-22T00:00:00"/>
  </r>
  <r>
    <n v="2143"/>
    <n v="82"/>
    <x v="1106"/>
    <d v="2017-08-08T00:00:00"/>
    <b v="1"/>
    <s v="Approved"/>
    <s v="Norco Bicycles"/>
    <s v="Standard"/>
    <s v="high"/>
    <s v="medium"/>
    <n v="1148.6400000000001"/>
    <n v="689.18"/>
    <d v="2015-08-10T00:00:00"/>
  </r>
  <r>
    <n v="2144"/>
    <n v="39"/>
    <x v="1592"/>
    <d v="2017-10-16T00:00:00"/>
    <b v="1"/>
    <s v="Approved"/>
    <s v="Giant Bicycles"/>
    <s v="Standard"/>
    <s v="medium"/>
    <s v="large"/>
    <n v="1812.75"/>
    <n v="582.48"/>
    <d v="2011-05-09T00:00:00"/>
  </r>
  <r>
    <n v="2145"/>
    <n v="62"/>
    <x v="193"/>
    <d v="2017-05-29T00:00:00"/>
    <b v="1"/>
    <s v="Approved"/>
    <s v="Solex"/>
    <s v="Standard"/>
    <s v="medium"/>
    <s v="medium"/>
    <n v="478.16"/>
    <n v="298.72000000000003"/>
    <d v="1993-06-23T00:00:00"/>
  </r>
  <r>
    <n v="2146"/>
    <n v="8"/>
    <x v="1593"/>
    <d v="2017-04-01T00:00:00"/>
    <b v="1"/>
    <s v="Approved"/>
    <s v="Solex"/>
    <s v="Road"/>
    <s v="medium"/>
    <s v="small"/>
    <n v="1703.52"/>
    <n v="1516.13"/>
    <d v="2011-04-16T00:00:00"/>
  </r>
  <r>
    <n v="2147"/>
    <n v="58"/>
    <x v="1594"/>
    <d v="2017-11-28T00:00:00"/>
    <b v="1"/>
    <s v="Approved"/>
    <s v="OHM Cycles"/>
    <s v="Standard"/>
    <s v="medium"/>
    <s v="medium"/>
    <n v="912.52"/>
    <n v="141.4"/>
    <d v="2015-10-18T00:00:00"/>
  </r>
  <r>
    <n v="2148"/>
    <n v="79"/>
    <x v="1595"/>
    <d v="2017-05-10T00:00:00"/>
    <b v="1"/>
    <s v="Approved"/>
    <s v="Norco Bicycles"/>
    <s v="Standard"/>
    <s v="medium"/>
    <s v="medium"/>
    <n v="1555.58"/>
    <n v="818.01"/>
    <d v="1997-01-25T00:00:00"/>
  </r>
  <r>
    <n v="2149"/>
    <n v="46"/>
    <x v="1472"/>
    <d v="2017-12-08T00:00:00"/>
    <b v="1"/>
    <s v="Approved"/>
    <s v="OHM Cycles"/>
    <s v="Standard"/>
    <s v="low"/>
    <s v="medium"/>
    <n v="1793.43"/>
    <n v="248.82"/>
    <d v="1993-04-12T00:00:00"/>
  </r>
  <r>
    <n v="2150"/>
    <n v="90"/>
    <x v="1596"/>
    <d v="2017-05-09T00:00:00"/>
    <b v="1"/>
    <s v="Approved"/>
    <s v="Norco Bicycles"/>
    <s v="Standard"/>
    <s v="low"/>
    <s v="medium"/>
    <n v="363.01"/>
    <n v="290.41000000000003"/>
    <d v="2005-05-10T00:00:00"/>
  </r>
  <r>
    <n v="2151"/>
    <n v="55"/>
    <x v="1597"/>
    <d v="2017-11-10T00:00:00"/>
    <b v="1"/>
    <s v="Approved"/>
    <s v="Trek Bicycles"/>
    <s v="Road"/>
    <s v="medium"/>
    <s v="large"/>
    <n v="1894.19"/>
    <n v="598.76"/>
    <d v="2011-04-16T00:00:00"/>
  </r>
  <r>
    <n v="2152"/>
    <n v="34"/>
    <x v="1598"/>
    <d v="2017-02-08T00:00:00"/>
    <b v="0"/>
    <s v="Approved"/>
    <s v="WeareA2B"/>
    <s v="Standard"/>
    <s v="medium"/>
    <s v="medium"/>
    <n v="1231.1500000000001"/>
    <n v="161.6"/>
    <d v="2004-08-17T00:00:00"/>
  </r>
  <r>
    <n v="2153"/>
    <n v="38"/>
    <x v="37"/>
    <d v="2017-12-04T00:00:00"/>
    <b v="0"/>
    <s v="Cancelled"/>
    <s v="Solex"/>
    <s v="Standard"/>
    <s v="medium"/>
    <s v="medium"/>
    <n v="1577.53"/>
    <n v="826.51"/>
    <d v="2006-02-02T00:00:00"/>
  </r>
  <r>
    <n v="2154"/>
    <n v="43"/>
    <x v="1383"/>
    <d v="2017-05-25T00:00:00"/>
    <b v="1"/>
    <s v="Approved"/>
    <s v="Solex"/>
    <s v="Standard"/>
    <s v="medium"/>
    <s v="medium"/>
    <n v="1151.96"/>
    <n v="649.49"/>
    <d v="1999-12-04T00:00:00"/>
  </r>
  <r>
    <n v="2155"/>
    <n v="49"/>
    <x v="1599"/>
    <d v="2017-11-17T00:00:00"/>
    <b v="0"/>
    <s v="Approved"/>
    <s v="Trek Bicycles"/>
    <s v="Road"/>
    <s v="medium"/>
    <s v="medium"/>
    <n v="533.51"/>
    <n v="400.13"/>
    <d v="2009-04-12T00:00:00"/>
  </r>
  <r>
    <n v="2156"/>
    <n v="60"/>
    <x v="1600"/>
    <d v="2017-08-18T00:00:00"/>
    <b v="1"/>
    <s v="Approved"/>
    <s v="Giant Bicycles"/>
    <s v="Standard"/>
    <s v="high"/>
    <s v="small"/>
    <n v="1977.36"/>
    <n v="1759.85"/>
    <d v="2011-08-24T00:00:00"/>
  </r>
  <r>
    <n v="2157"/>
    <n v="73"/>
    <x v="72"/>
    <d v="2017-11-12T00:00:00"/>
    <b v="0"/>
    <s v="Approved"/>
    <s v="Solex"/>
    <s v="Standard"/>
    <s v="medium"/>
    <s v="medium"/>
    <n v="1945.43"/>
    <n v="333.18"/>
    <d v="2002-08-31T00:00:00"/>
  </r>
  <r>
    <n v="2158"/>
    <n v="62"/>
    <x v="299"/>
    <d v="2017-01-20T00:00:00"/>
    <b v="1"/>
    <s v="Approved"/>
    <s v="Solex"/>
    <s v="Standard"/>
    <s v="high"/>
    <s v="medium"/>
    <n v="1024.6600000000001"/>
    <n v="614.79999999999995"/>
    <d v="1996-11-09T00:00:00"/>
  </r>
  <r>
    <n v="2159"/>
    <n v="71"/>
    <x v="1601"/>
    <d v="2017-12-19T00:00:00"/>
    <b v="1"/>
    <s v="Approved"/>
    <s v="Solex"/>
    <s v="Standard"/>
    <s v="high"/>
    <s v="large"/>
    <n v="1842.92"/>
    <n v="1105.75"/>
    <d v="2003-09-09T00:00:00"/>
  </r>
  <r>
    <n v="2160"/>
    <n v="33"/>
    <x v="1076"/>
    <d v="2017-05-14T00:00:00"/>
    <b v="1"/>
    <s v="Approved"/>
    <s v="Giant Bicycles"/>
    <s v="Standard"/>
    <s v="medium"/>
    <s v="small"/>
    <n v="1311.44"/>
    <n v="1167.18"/>
    <d v="1992-10-11T00:00:00"/>
  </r>
  <r>
    <n v="2161"/>
    <n v="98"/>
    <x v="556"/>
    <d v="2017-11-22T00:00:00"/>
    <b v="0"/>
    <s v="Approved"/>
    <s v="Trek Bicycles"/>
    <s v="Standard"/>
    <s v="high"/>
    <s v="medium"/>
    <n v="358.39"/>
    <n v="215.03"/>
    <d v="2004-01-16T00:00:00"/>
  </r>
  <r>
    <n v="2162"/>
    <n v="7"/>
    <x v="1602"/>
    <d v="2017-06-19T00:00:00"/>
    <b v="1"/>
    <s v="Approved"/>
    <s v="Giant Bicycles"/>
    <s v="Standard"/>
    <s v="medium"/>
    <s v="small"/>
    <n v="1311.44"/>
    <n v="1167.18"/>
    <d v="1992-10-11T00:00:00"/>
  </r>
  <r>
    <n v="2163"/>
    <n v="0"/>
    <x v="631"/>
    <d v="2017-10-03T00:00:00"/>
    <b v="1"/>
    <s v="Approved"/>
    <s v="Giant Bicycles"/>
    <s v="Standard"/>
    <s v="medium"/>
    <s v="medium"/>
    <n v="230.91"/>
    <n v="173.18"/>
    <d v="1995-12-19T00:00:00"/>
  </r>
  <r>
    <n v="2164"/>
    <n v="53"/>
    <x v="1334"/>
    <d v="2017-05-12T00:00:00"/>
    <b v="1"/>
    <s v="Approved"/>
    <s v="OHM Cycles"/>
    <s v="Standard"/>
    <s v="medium"/>
    <s v="medium"/>
    <n v="795.34"/>
    <n v="101.58"/>
    <d v="2015-10-18T00:00:00"/>
  </r>
  <r>
    <n v="2165"/>
    <n v="78"/>
    <x v="1603"/>
    <d v="2017-05-26T00:00:00"/>
    <b v="0"/>
    <s v="Approved"/>
    <s v="Giant Bicycles"/>
    <s v="Standard"/>
    <s v="medium"/>
    <s v="large"/>
    <n v="1765.3"/>
    <n v="709.48"/>
    <d v="2013-09-16T00:00:00"/>
  </r>
  <r>
    <n v="2166"/>
    <n v="0"/>
    <x v="1155"/>
    <d v="2017-03-30T00:00:00"/>
    <b v="1"/>
    <s v="Approved"/>
    <s v="Solex"/>
    <s v="Standard"/>
    <s v="medium"/>
    <s v="medium"/>
    <n v="478.16"/>
    <n v="298.72000000000003"/>
    <d v="1993-06-23T00:00:00"/>
  </r>
  <r>
    <n v="2167"/>
    <n v="0"/>
    <x v="1604"/>
    <d v="2017-03-18T00:00:00"/>
    <b v="0"/>
    <s v="Approved"/>
    <s v="Solex"/>
    <s v="Standard"/>
    <s v="medium"/>
    <s v="medium"/>
    <n v="441.49"/>
    <n v="84.99"/>
    <d v="2012-04-10T00:00:00"/>
  </r>
  <r>
    <n v="2168"/>
    <n v="20"/>
    <x v="1605"/>
    <d v="2017-06-12T00:00:00"/>
    <b v="0"/>
    <s v="Approved"/>
    <s v="Trek Bicycles"/>
    <s v="Standard"/>
    <s v="medium"/>
    <s v="small"/>
    <n v="1775.81"/>
    <n v="1580.47"/>
    <d v="2010-05-05T00:00:00"/>
  </r>
  <r>
    <n v="2169"/>
    <n v="13"/>
    <x v="1606"/>
    <d v="2017-09-08T00:00:00"/>
    <b v="0"/>
    <s v="Approved"/>
    <s v="Solex"/>
    <s v="Standard"/>
    <s v="medium"/>
    <s v="medium"/>
    <n v="1577.53"/>
    <n v="826.51"/>
    <d v="2011-03-16T00:00:00"/>
  </r>
  <r>
    <n v="2170"/>
    <n v="68"/>
    <x v="988"/>
    <d v="2017-04-19T00:00:00"/>
    <b v="1"/>
    <s v="Approved"/>
    <s v="OHM Cycles"/>
    <s v="Standard"/>
    <s v="medium"/>
    <s v="medium"/>
    <n v="1636.9"/>
    <n v="44.71"/>
    <d v="2010-08-20T00:00:00"/>
  </r>
  <r>
    <n v="2171"/>
    <n v="3"/>
    <x v="1607"/>
    <d v="2017-05-11T00:00:00"/>
    <b v="0"/>
    <s v="Approved"/>
    <s v="Trek Bicycles"/>
    <s v="Standard"/>
    <s v="medium"/>
    <s v="large"/>
    <n v="2091.4699999999998"/>
    <n v="388.92"/>
    <d v="1993-05-26T00:00:00"/>
  </r>
  <r>
    <n v="2172"/>
    <n v="80"/>
    <x v="754"/>
    <d v="2017-02-07T00:00:00"/>
    <b v="1"/>
    <s v="Approved"/>
    <s v="OHM Cycles"/>
    <s v="Touring"/>
    <s v="low"/>
    <s v="medium"/>
    <n v="1073.07"/>
    <n v="933.84"/>
    <d v="1997-01-25T00:00:00"/>
  </r>
  <r>
    <n v="2173"/>
    <n v="61"/>
    <x v="1326"/>
    <d v="2017-06-21T00:00:00"/>
    <b v="0"/>
    <s v="Approved"/>
    <s v="OHM Cycles"/>
    <s v="Standard"/>
    <s v="low"/>
    <s v="medium"/>
    <n v="71.16"/>
    <n v="56.93"/>
    <d v="2015-06-17T00:00:00"/>
  </r>
  <r>
    <n v="2174"/>
    <n v="39"/>
    <x v="813"/>
    <d v="2017-05-11T00:00:00"/>
    <b v="0"/>
    <s v="Approved"/>
    <s v="Giant Bicycles"/>
    <s v="Standard"/>
    <s v="medium"/>
    <s v="large"/>
    <n v="1812.75"/>
    <n v="582.48"/>
    <d v="2010-06-07T00:00:00"/>
  </r>
  <r>
    <n v="2175"/>
    <n v="20"/>
    <x v="246"/>
    <d v="2017-01-31T00:00:00"/>
    <b v="1"/>
    <s v="Approved"/>
    <s v="Trek Bicycles"/>
    <s v="Standard"/>
    <s v="medium"/>
    <s v="small"/>
    <n v="1775.81"/>
    <n v="1580.47"/>
    <d v="1999-06-23T00:00:00"/>
  </r>
  <r>
    <n v="2176"/>
    <n v="77"/>
    <x v="1608"/>
    <d v="2017-07-27T00:00:00"/>
    <b v="0"/>
    <s v="Approved"/>
    <s v="Norco Bicycles"/>
    <s v="Road"/>
    <s v="medium"/>
    <s v="large"/>
    <n v="1240.31"/>
    <n v="795.1"/>
    <d v="2000-11-03T00:00:00"/>
  </r>
  <r>
    <n v="2177"/>
    <n v="35"/>
    <x v="579"/>
    <d v="2017-09-19T00:00:00"/>
    <b v="0"/>
    <s v="Approved"/>
    <s v="Trek Bicycles"/>
    <s v="Standard"/>
    <s v="low"/>
    <s v="medium"/>
    <n v="1057.51"/>
    <n v="154.4"/>
    <d v="1994-07-12T00:00:00"/>
  </r>
  <r>
    <n v="2178"/>
    <n v="11"/>
    <x v="1609"/>
    <d v="2017-10-10T00:00:00"/>
    <b v="1"/>
    <s v="Approved"/>
    <s v="Giant Bicycles"/>
    <s v="Standard"/>
    <s v="high"/>
    <s v="medium"/>
    <n v="1274.93"/>
    <n v="764.96"/>
    <d v="2016-07-09T00:00:00"/>
  </r>
  <r>
    <n v="2179"/>
    <n v="12"/>
    <x v="1610"/>
    <d v="2017-03-24T00:00:00"/>
    <b v="0"/>
    <s v="Approved"/>
    <s v="WeareA2B"/>
    <s v="Standard"/>
    <s v="medium"/>
    <s v="medium"/>
    <n v="1231.1500000000001"/>
    <n v="161.6"/>
    <d v="2004-08-17T00:00:00"/>
  </r>
  <r>
    <n v="2180"/>
    <n v="43"/>
    <x v="1611"/>
    <d v="2017-09-28T00:00:00"/>
    <b v="1"/>
    <s v="Approved"/>
    <s v="Solex"/>
    <s v="Standard"/>
    <s v="medium"/>
    <s v="medium"/>
    <n v="1151.96"/>
    <n v="649.49"/>
    <d v="2003-07-21T00:00:00"/>
  </r>
  <r>
    <n v="2181"/>
    <n v="29"/>
    <x v="1612"/>
    <d v="2017-02-27T00:00:00"/>
    <b v="0"/>
    <s v="Approved"/>
    <s v="Norco Bicycles"/>
    <s v="Road"/>
    <s v="medium"/>
    <s v="medium"/>
    <n v="543.39"/>
    <n v="407.54"/>
    <d v="1999-07-20T00:00:00"/>
  </r>
  <r>
    <n v="2182"/>
    <n v="86"/>
    <x v="641"/>
    <d v="2017-06-02T00:00:00"/>
    <b v="0"/>
    <s v="Approved"/>
    <s v="Norco Bicycles"/>
    <s v="Road"/>
    <s v="high"/>
    <s v="large"/>
    <n v="774.53"/>
    <n v="464.72"/>
    <d v="2011-03-16T00:00:00"/>
  </r>
  <r>
    <n v="2183"/>
    <n v="33"/>
    <x v="1613"/>
    <d v="2017-10-18T00:00:00"/>
    <b v="0"/>
    <s v="Approved"/>
    <s v="Giant Bicycles"/>
    <s v="Standard"/>
    <s v="medium"/>
    <s v="small"/>
    <n v="1311.44"/>
    <n v="1167.18"/>
    <d v="1997-05-10T00:00:00"/>
  </r>
  <r>
    <n v="2184"/>
    <n v="15"/>
    <x v="1053"/>
    <d v="2017-01-16T00:00:00"/>
    <b v="0"/>
    <s v="Approved"/>
    <s v="Norco Bicycles"/>
    <s v="Standard"/>
    <s v="low"/>
    <s v="medium"/>
    <n v="958.74"/>
    <n v="748.9"/>
    <d v="2005-12-07T00:00:00"/>
  </r>
  <r>
    <n v="2185"/>
    <n v="0"/>
    <x v="473"/>
    <d v="2017-08-21T00:00:00"/>
    <b v="0"/>
    <s v="Approved"/>
    <s v="Trek Bicycles"/>
    <s v="Road"/>
    <s v="medium"/>
    <s v="medium"/>
    <n v="290.62"/>
    <n v="215.14"/>
    <d v="2004-12-18T00:00:00"/>
  </r>
  <r>
    <n v="2186"/>
    <n v="0"/>
    <x v="1494"/>
    <d v="2017-12-11T00:00:00"/>
    <b v="1"/>
    <s v="Approved"/>
    <s v="Solex"/>
    <s v="Standard"/>
    <s v="medium"/>
    <s v="medium"/>
    <n v="100.35"/>
    <n v="75.260000000000005"/>
    <d v="1999-07-26T00:00:00"/>
  </r>
  <r>
    <n v="2188"/>
    <n v="16"/>
    <x v="1614"/>
    <d v="2017-02-08T00:00:00"/>
    <b v="1"/>
    <s v="Approved"/>
    <s v="Norco Bicycles"/>
    <s v="Standard"/>
    <s v="high"/>
    <s v="small"/>
    <n v="1661.92"/>
    <n v="1479.11"/>
    <d v="1994-09-09T00:00:00"/>
  </r>
  <r>
    <n v="2189"/>
    <n v="31"/>
    <x v="399"/>
    <d v="2017-07-06T00:00:00"/>
    <b v="0"/>
    <s v="Approved"/>
    <s v="Giant Bicycles"/>
    <s v="Standard"/>
    <s v="medium"/>
    <s v="medium"/>
    <n v="230.91"/>
    <n v="173.18"/>
    <d v="2006-11-10T00:00:00"/>
  </r>
  <r>
    <n v="2190"/>
    <n v="84"/>
    <x v="1615"/>
    <d v="2017-12-14T00:00:00"/>
    <b v="1"/>
    <s v="Approved"/>
    <s v="Trek Bicycles"/>
    <s v="Road"/>
    <s v="medium"/>
    <s v="medium"/>
    <n v="290.62"/>
    <n v="215.14"/>
    <d v="2004-12-18T00:00:00"/>
  </r>
  <r>
    <n v="2191"/>
    <n v="3"/>
    <x v="1616"/>
    <d v="2017-02-10T00:00:00"/>
    <b v="1"/>
    <s v="Approved"/>
    <s v="Trek Bicycles"/>
    <s v="Standard"/>
    <s v="medium"/>
    <s v="large"/>
    <n v="2091.4699999999998"/>
    <n v="388.92"/>
    <d v="2005-08-09T00:00:00"/>
  </r>
  <r>
    <n v="2192"/>
    <n v="2"/>
    <x v="1093"/>
    <d v="2017-11-22T00:00:00"/>
    <b v="1"/>
    <s v="Approved"/>
    <s v="Solex"/>
    <s v="Standard"/>
    <s v="medium"/>
    <s v="medium"/>
    <n v="71.489999999999995"/>
    <n v="53.62"/>
    <d v="2004-09-28T00:00:00"/>
  </r>
  <r>
    <n v="2193"/>
    <n v="6"/>
    <x v="1617"/>
    <d v="2017-08-08T00:00:00"/>
    <b v="1"/>
    <s v="Approved"/>
    <s v="OHM Cycles"/>
    <s v="Standard"/>
    <s v="high"/>
    <s v="medium"/>
    <n v="227.88"/>
    <n v="136.72999999999999"/>
    <d v="2003-02-07T00:00:00"/>
  </r>
  <r>
    <n v="2194"/>
    <n v="11"/>
    <x v="1618"/>
    <d v="2017-11-28T00:00:00"/>
    <b v="0"/>
    <s v="Approved"/>
    <s v="Giant Bicycles"/>
    <s v="Standard"/>
    <s v="high"/>
    <s v="medium"/>
    <n v="1274.93"/>
    <n v="764.96"/>
    <d v="2007-08-04T00:00:00"/>
  </r>
  <r>
    <n v="2195"/>
    <n v="2"/>
    <x v="1321"/>
    <d v="2017-11-12T00:00:00"/>
    <b v="1"/>
    <s v="Approved"/>
    <s v="Solex"/>
    <s v="Standard"/>
    <s v="medium"/>
    <s v="medium"/>
    <n v="71.489999999999995"/>
    <n v="53.62"/>
    <d v="2012-12-02T00:00:00"/>
  </r>
  <r>
    <n v="2196"/>
    <n v="97"/>
    <x v="1619"/>
    <d v="2017-01-21T00:00:00"/>
    <b v="1"/>
    <s v="Approved"/>
    <s v="Solex"/>
    <s v="Standard"/>
    <s v="medium"/>
    <s v="large"/>
    <n v="202.62"/>
    <n v="151.96"/>
    <d v="2016-03-29T00:00:00"/>
  </r>
  <r>
    <n v="2197"/>
    <n v="90"/>
    <x v="1620"/>
    <d v="2017-01-12T00:00:00"/>
    <b v="1"/>
    <s v="Approved"/>
    <s v="Norco Bicycles"/>
    <s v="Standard"/>
    <s v="low"/>
    <s v="medium"/>
    <n v="363.01"/>
    <n v="290.41000000000003"/>
    <d v="2004-01-16T00:00:00"/>
  </r>
  <r>
    <n v="2198"/>
    <n v="38"/>
    <x v="1621"/>
    <d v="2017-11-06T00:00:00"/>
    <b v="1"/>
    <s v="Approved"/>
    <s v="Solex"/>
    <s v="Standard"/>
    <s v="medium"/>
    <s v="medium"/>
    <n v="1577.53"/>
    <n v="826.51"/>
    <d v="2011-03-16T00:00:00"/>
  </r>
  <r>
    <n v="2199"/>
    <n v="0"/>
    <x v="205"/>
    <d v="2017-02-11T00:00:00"/>
    <b v="1"/>
    <s v="Approved"/>
    <s v="OHM Cycles"/>
    <s v="Standard"/>
    <s v="medium"/>
    <s v="medium"/>
    <n v="183.86"/>
    <n v="137.9"/>
    <d v="1997-10-04T00:00:00"/>
  </r>
  <r>
    <n v="2200"/>
    <n v="67"/>
    <x v="1622"/>
    <d v="2017-10-17T00:00:00"/>
    <b v="1"/>
    <s v="Approved"/>
    <s v="Solex"/>
    <s v="Standard"/>
    <s v="medium"/>
    <s v="large"/>
    <n v="1071.23"/>
    <n v="380.74"/>
    <d v="1993-05-26T00:00:00"/>
  </r>
  <r>
    <n v="2201"/>
    <n v="85"/>
    <x v="558"/>
    <d v="2017-09-14T00:00:00"/>
    <b v="1"/>
    <s v="Approved"/>
    <s v="WeareA2B"/>
    <s v="Standard"/>
    <s v="medium"/>
    <s v="medium"/>
    <n v="1228.07"/>
    <n v="400.91"/>
    <d v="1994-07-12T00:00:00"/>
  </r>
  <r>
    <n v="2202"/>
    <n v="33"/>
    <x v="1262"/>
    <d v="2017-06-27T00:00:00"/>
    <b v="1"/>
    <s v="Approved"/>
    <s v="OHM Cycles"/>
    <s v="Road"/>
    <s v="medium"/>
    <s v="small"/>
    <n v="1810"/>
    <n v="1610.9"/>
    <d v="2007-12-11T00:00:00"/>
  </r>
  <r>
    <n v="2203"/>
    <n v="36"/>
    <x v="112"/>
    <d v="2017-11-13T00:00:00"/>
    <b v="1"/>
    <s v="Approved"/>
    <s v="Solex"/>
    <s v="Standard"/>
    <s v="low"/>
    <s v="medium"/>
    <n v="945.04"/>
    <n v="507.58"/>
    <d v="2006-02-02T00:00:00"/>
  </r>
  <r>
    <n v="2204"/>
    <n v="19"/>
    <x v="1623"/>
    <d v="2017-10-26T00:00:00"/>
    <b v="0"/>
    <s v="Approved"/>
    <s v="Trek Bicycles"/>
    <s v="Mountain"/>
    <s v="low"/>
    <s v="medium"/>
    <n v="574.64"/>
    <n v="459.71"/>
    <d v="2011-08-29T00:00:00"/>
  </r>
  <r>
    <n v="2205"/>
    <n v="23"/>
    <x v="1624"/>
    <d v="2017-06-01T00:00:00"/>
    <b v="1"/>
    <s v="Approved"/>
    <s v="Norco Bicycles"/>
    <s v="Mountain"/>
    <s v="low"/>
    <s v="small"/>
    <n v="688.63"/>
    <n v="612.88"/>
    <d v="1993-10-02T00:00:00"/>
  </r>
  <r>
    <n v="2206"/>
    <n v="2"/>
    <x v="1203"/>
    <d v="2017-10-14T00:00:00"/>
    <b v="1"/>
    <s v="Approved"/>
    <s v="Solex"/>
    <s v="Standard"/>
    <s v="medium"/>
    <s v="medium"/>
    <n v="71.489999999999995"/>
    <n v="53.62"/>
    <d v="2012-09-15T00:00:00"/>
  </r>
  <r>
    <n v="2207"/>
    <n v="75"/>
    <x v="1621"/>
    <d v="2017-05-14T00:00:00"/>
    <b v="0"/>
    <s v="Approved"/>
    <s v="Giant Bicycles"/>
    <s v="Touring"/>
    <s v="medium"/>
    <s v="large"/>
    <n v="1873.97"/>
    <n v="863.95"/>
    <d v="2006-05-22T00:00:00"/>
  </r>
  <r>
    <n v="2208"/>
    <n v="58"/>
    <x v="625"/>
    <d v="2017-06-16T00:00:00"/>
    <b v="1"/>
    <s v="Approved"/>
    <s v="OHM Cycles"/>
    <s v="Standard"/>
    <s v="medium"/>
    <s v="medium"/>
    <n v="912.52"/>
    <n v="141.4"/>
    <d v="2015-06-17T00:00:00"/>
  </r>
  <r>
    <n v="2209"/>
    <n v="77"/>
    <x v="1625"/>
    <d v="2017-08-07T00:00:00"/>
    <b v="1"/>
    <s v="Approved"/>
    <s v="Norco Bicycles"/>
    <s v="Road"/>
    <s v="medium"/>
    <s v="large"/>
    <n v="1240.31"/>
    <n v="795.1"/>
    <d v="2015-08-10T00:00:00"/>
  </r>
  <r>
    <n v="2210"/>
    <n v="14"/>
    <x v="272"/>
    <d v="2017-07-06T00:00:00"/>
    <b v="0"/>
    <s v="Approved"/>
    <s v="Trek Bicycles"/>
    <s v="Standard"/>
    <s v="medium"/>
    <s v="small"/>
    <n v="1386.84"/>
    <n v="1234.29"/>
    <d v="2003-08-05T00:00:00"/>
  </r>
  <r>
    <n v="2211"/>
    <n v="9"/>
    <x v="1347"/>
    <d v="2017-08-10T00:00:00"/>
    <b v="1"/>
    <s v="Approved"/>
    <s v="OHM Cycles"/>
    <s v="Road"/>
    <s v="medium"/>
    <s v="medium"/>
    <n v="742.54"/>
    <n v="667.4"/>
    <d v="2016-07-09T00:00:00"/>
  </r>
  <r>
    <n v="2212"/>
    <n v="85"/>
    <x v="106"/>
    <d v="2017-10-11T00:00:00"/>
    <b v="1"/>
    <s v="Approved"/>
    <s v="WeareA2B"/>
    <s v="Standard"/>
    <s v="medium"/>
    <s v="medium"/>
    <n v="752.64"/>
    <n v="205.36"/>
    <d v="2015-08-02T00:00:00"/>
  </r>
  <r>
    <n v="2213"/>
    <n v="90"/>
    <x v="509"/>
    <d v="2017-04-13T00:00:00"/>
    <b v="1"/>
    <s v="Approved"/>
    <s v="Norco Bicycles"/>
    <s v="Standard"/>
    <s v="low"/>
    <s v="medium"/>
    <n v="363.01"/>
    <n v="290.41000000000003"/>
    <d v="2003-01-05T00:00:00"/>
  </r>
  <r>
    <n v="2215"/>
    <n v="22"/>
    <x v="1626"/>
    <d v="2017-12-14T00:00:00"/>
    <b v="0"/>
    <s v="Approved"/>
    <s v="Solex"/>
    <s v="Standard"/>
    <s v="medium"/>
    <s v="medium"/>
    <n v="575.27"/>
    <n v="431.45"/>
    <d v="2013-03-12T00:00:00"/>
  </r>
  <r>
    <n v="2216"/>
    <n v="63"/>
    <x v="1627"/>
    <d v="2017-07-29T00:00:00"/>
    <b v="1"/>
    <s v="Approved"/>
    <s v="Solex"/>
    <s v="Standard"/>
    <s v="medium"/>
    <s v="medium"/>
    <n v="1483.2"/>
    <n v="99.59"/>
    <d v="2010-11-05T00:00:00"/>
  </r>
  <r>
    <n v="2217"/>
    <n v="27"/>
    <x v="1628"/>
    <d v="2017-10-06T00:00:00"/>
    <b v="0"/>
    <s v="Approved"/>
    <s v="Trek Bicycles"/>
    <s v="Standard"/>
    <s v="medium"/>
    <s v="medium"/>
    <n v="499.53"/>
    <n v="388.72"/>
    <d v="1991-11-10T00:00:00"/>
  </r>
  <r>
    <n v="2218"/>
    <n v="36"/>
    <x v="1629"/>
    <d v="2017-01-15T00:00:00"/>
    <b v="0"/>
    <s v="Approved"/>
    <s v="Solex"/>
    <s v="Standard"/>
    <s v="low"/>
    <s v="medium"/>
    <n v="1289.8499999999999"/>
    <n v="74.510000000000005"/>
    <d v="2007-12-11T00:00:00"/>
  </r>
  <r>
    <n v="2219"/>
    <n v="75"/>
    <x v="657"/>
    <d v="2017-09-07T00:00:00"/>
    <b v="0"/>
    <s v="Approved"/>
    <s v="Giant Bicycles"/>
    <s v="Touring"/>
    <s v="medium"/>
    <s v="large"/>
    <n v="1873.97"/>
    <n v="863.95"/>
    <d v="2006-05-22T00:00:00"/>
  </r>
  <r>
    <n v="2220"/>
    <n v="1"/>
    <x v="1630"/>
    <d v="2017-06-24T00:00:00"/>
    <b v="0"/>
    <s v="Approved"/>
    <s v="Giant Bicycles"/>
    <s v="Touring"/>
    <s v="medium"/>
    <s v="large"/>
    <n v="1873.97"/>
    <n v="863.95"/>
    <d v="2002-08-31T00:00:00"/>
  </r>
  <r>
    <n v="2221"/>
    <n v="45"/>
    <x v="1396"/>
    <d v="2017-09-11T00:00:00"/>
    <b v="0"/>
    <s v="Approved"/>
    <s v="Solex"/>
    <s v="Standard"/>
    <s v="medium"/>
    <s v="medium"/>
    <n v="441.49"/>
    <n v="84.99"/>
    <d v="2015-06-17T00:00:00"/>
  </r>
  <r>
    <n v="2222"/>
    <n v="28"/>
    <x v="575"/>
    <d v="2017-04-07T00:00:00"/>
    <b v="0"/>
    <s v="Approved"/>
    <s v="Norco Bicycles"/>
    <s v="Standard"/>
    <s v="medium"/>
    <s v="small"/>
    <n v="1216.1400000000001"/>
    <n v="1082.3599999999999"/>
    <d v="1991-08-05T00:00:00"/>
  </r>
  <r>
    <n v="2223"/>
    <n v="19"/>
    <x v="1631"/>
    <d v="2017-01-22T00:00:00"/>
    <b v="1"/>
    <s v="Approved"/>
    <s v="OHM Cycles"/>
    <s v="Road"/>
    <s v="high"/>
    <s v="large"/>
    <n v="12.01"/>
    <n v="7.21"/>
    <d v="1993-05-26T00:00:00"/>
  </r>
  <r>
    <n v="2224"/>
    <n v="50"/>
    <x v="499"/>
    <d v="2017-01-12T00:00:00"/>
    <b v="1"/>
    <s v="Approved"/>
    <s v="WeareA2B"/>
    <s v="Standard"/>
    <s v="medium"/>
    <s v="small"/>
    <n v="175.89"/>
    <n v="131.91999999999999"/>
    <d v="2001-11-25T00:00:00"/>
  </r>
  <r>
    <n v="2225"/>
    <n v="35"/>
    <x v="1632"/>
    <d v="2017-07-02T00:00:00"/>
    <b v="1"/>
    <s v="Approved"/>
    <s v="Giant Bicycles"/>
    <s v="Standard"/>
    <s v="medium"/>
    <s v="medium"/>
    <n v="1403.5"/>
    <n v="954.82"/>
    <d v="2016-11-14T00:00:00"/>
  </r>
  <r>
    <n v="2226"/>
    <n v="50"/>
    <x v="1633"/>
    <d v="2017-07-05T00:00:00"/>
    <b v="1"/>
    <s v="Approved"/>
    <s v="WeareA2B"/>
    <s v="Standard"/>
    <s v="medium"/>
    <s v="small"/>
    <n v="175.89"/>
    <n v="131.91999999999999"/>
    <d v="2015-10-18T00:00:00"/>
  </r>
  <r>
    <n v="2227"/>
    <n v="35"/>
    <x v="1594"/>
    <d v="2017-10-13T00:00:00"/>
    <b v="0"/>
    <s v="Approved"/>
    <s v="Trek Bicycles"/>
    <s v="Standard"/>
    <s v="low"/>
    <s v="medium"/>
    <n v="1057.51"/>
    <n v="154.4"/>
    <d v="1994-07-12T00:00:00"/>
  </r>
  <r>
    <n v="2228"/>
    <n v="25"/>
    <x v="1634"/>
    <d v="2017-02-17T00:00:00"/>
    <b v="1"/>
    <s v="Approved"/>
    <s v="OHM Cycles"/>
    <s v="Standard"/>
    <s v="high"/>
    <s v="medium"/>
    <n v="2005.66"/>
    <n v="1203.4000000000001"/>
    <d v="2015-10-18T00:00:00"/>
  </r>
  <r>
    <n v="2229"/>
    <n v="64"/>
    <x v="741"/>
    <d v="2017-03-22T00:00:00"/>
    <b v="1"/>
    <s v="Approved"/>
    <s v="Giant Bicycles"/>
    <s v="Standard"/>
    <s v="high"/>
    <s v="small"/>
    <n v="1977.36"/>
    <n v="1759.85"/>
    <d v="2010-08-20T00:00:00"/>
  </r>
  <r>
    <n v="2230"/>
    <n v="99"/>
    <x v="1157"/>
    <d v="2017-11-13T00:00:00"/>
    <b v="1"/>
    <s v="Approved"/>
    <s v="OHM Cycles"/>
    <s v="Standard"/>
    <s v="medium"/>
    <s v="medium"/>
    <n v="1227.3399999999999"/>
    <n v="770.89"/>
    <d v="1991-05-06T00:00:00"/>
  </r>
  <r>
    <n v="2231"/>
    <n v="30"/>
    <x v="1635"/>
    <d v="2017-02-26T00:00:00"/>
    <b v="0"/>
    <s v="Approved"/>
    <s v="Solex"/>
    <s v="Standard"/>
    <s v="high"/>
    <s v="medium"/>
    <n v="748.17"/>
    <n v="448.9"/>
    <d v="2011-03-16T00:00:00"/>
  </r>
  <r>
    <n v="2232"/>
    <n v="39"/>
    <x v="1636"/>
    <d v="2017-07-15T00:00:00"/>
    <b v="0"/>
    <s v="Approved"/>
    <s v="Giant Bicycles"/>
    <s v="Standard"/>
    <s v="medium"/>
    <s v="large"/>
    <n v="1812.75"/>
    <n v="582.48"/>
    <d v="2006-02-02T00:00:00"/>
  </r>
  <r>
    <n v="2233"/>
    <n v="0"/>
    <x v="133"/>
    <d v="2017-02-23T00:00:00"/>
    <b v="0"/>
    <s v="Approved"/>
    <s v="Giant Bicycles"/>
    <s v="Standard"/>
    <s v="medium"/>
    <s v="medium"/>
    <n v="230.91"/>
    <n v="173.18"/>
    <d v="1992-10-11T00:00:00"/>
  </r>
  <r>
    <n v="2234"/>
    <n v="54"/>
    <x v="1637"/>
    <d v="2017-11-30T00:00:00"/>
    <b v="0"/>
    <s v="Approved"/>
    <s v="WeareA2B"/>
    <s v="Standard"/>
    <s v="medium"/>
    <s v="medium"/>
    <n v="1292.8399999999999"/>
    <n v="13.44"/>
    <d v="2015-10-18T00:00:00"/>
  </r>
  <r>
    <n v="2235"/>
    <n v="62"/>
    <x v="1638"/>
    <d v="2017-03-09T00:00:00"/>
    <b v="0"/>
    <s v="Approved"/>
    <s v="Solex"/>
    <s v="Standard"/>
    <s v="medium"/>
    <s v="medium"/>
    <n v="478.16"/>
    <n v="298.72000000000003"/>
    <d v="2010-11-05T00:00:00"/>
  </r>
  <r>
    <n v="2236"/>
    <n v="80"/>
    <x v="288"/>
    <d v="2017-01-06T00:00:00"/>
    <b v="1"/>
    <s v="Approved"/>
    <s v="Trek Bicycles"/>
    <s v="Standard"/>
    <s v="medium"/>
    <s v="large"/>
    <n v="1469.44"/>
    <n v="596.54999999999995"/>
    <d v="2012-05-18T00:00:00"/>
  </r>
  <r>
    <n v="2237"/>
    <n v="67"/>
    <x v="438"/>
    <d v="2017-02-19T00:00:00"/>
    <b v="0"/>
    <s v="Approved"/>
    <s v="Norco Bicycles"/>
    <s v="Road"/>
    <s v="medium"/>
    <s v="medium"/>
    <n v="544.04999999999995"/>
    <n v="376.84"/>
    <d v="1992-10-02T00:00:00"/>
  </r>
  <r>
    <n v="2238"/>
    <n v="63"/>
    <x v="1639"/>
    <d v="2017-04-14T00:00:00"/>
    <b v="0"/>
    <s v="Approved"/>
    <s v="Solex"/>
    <s v="Standard"/>
    <s v="medium"/>
    <s v="medium"/>
    <n v="1483.2"/>
    <n v="99.59"/>
    <d v="1998-12-17T00:00:00"/>
  </r>
  <r>
    <n v="2239"/>
    <n v="0"/>
    <x v="778"/>
    <d v="2017-04-30T00:00:00"/>
    <b v="1"/>
    <s v="Approved"/>
    <s v="WeareA2B"/>
    <s v="Standard"/>
    <s v="medium"/>
    <s v="medium"/>
    <n v="60.34"/>
    <n v="45.26"/>
    <d v="2016-02-04T00:00:00"/>
  </r>
  <r>
    <n v="2240"/>
    <n v="100"/>
    <x v="1640"/>
    <d v="2017-12-23T00:00:00"/>
    <b v="1"/>
    <s v="Approved"/>
    <s v="Norco Bicycles"/>
    <s v="Road"/>
    <s v="medium"/>
    <s v="medium"/>
    <n v="1036.5899999999999"/>
    <n v="206.35"/>
    <d v="1991-05-06T00:00:00"/>
  </r>
  <r>
    <n v="2241"/>
    <n v="12"/>
    <x v="1078"/>
    <d v="2017-02-11T00:00:00"/>
    <b v="1"/>
    <s v="Approved"/>
    <s v="WeareA2B"/>
    <s v="Standard"/>
    <s v="medium"/>
    <s v="medium"/>
    <n v="1231.1500000000001"/>
    <n v="161.6"/>
    <d v="2004-08-17T00:00:00"/>
  </r>
  <r>
    <n v="2242"/>
    <n v="55"/>
    <x v="1540"/>
    <d v="2017-01-24T00:00:00"/>
    <b v="0"/>
    <s v="Approved"/>
    <s v="Trek Bicycles"/>
    <s v="Road"/>
    <s v="medium"/>
    <s v="large"/>
    <n v="1894.19"/>
    <n v="598.76"/>
    <d v="2003-07-21T00:00:00"/>
  </r>
  <r>
    <n v="2243"/>
    <n v="38"/>
    <x v="1630"/>
    <d v="2017-06-08T00:00:00"/>
    <b v="0"/>
    <s v="Approved"/>
    <s v="Trek Bicycles"/>
    <s v="Standard"/>
    <s v="medium"/>
    <s v="large"/>
    <n v="2091.4699999999998"/>
    <n v="388.92"/>
    <d v="2015-08-10T00:00:00"/>
  </r>
  <r>
    <n v="2244"/>
    <n v="32"/>
    <x v="97"/>
    <d v="2017-04-22T00:00:00"/>
    <b v="0"/>
    <s v="Approved"/>
    <s v="Giant Bicycles"/>
    <s v="Standard"/>
    <s v="high"/>
    <s v="medium"/>
    <n v="1179"/>
    <n v="707.4"/>
    <d v="1997-08-25T00:00:00"/>
  </r>
  <r>
    <n v="2245"/>
    <n v="41"/>
    <x v="900"/>
    <d v="2017-09-11T00:00:00"/>
    <b v="0"/>
    <s v="Approved"/>
    <s v="Norco Bicycles"/>
    <s v="Standard"/>
    <s v="low"/>
    <s v="medium"/>
    <n v="958.74"/>
    <n v="748.9"/>
    <d v="2013-03-12T00:00:00"/>
  </r>
  <r>
    <n v="2246"/>
    <n v="47"/>
    <x v="437"/>
    <d v="2017-05-31T00:00:00"/>
    <b v="1"/>
    <s v="Approved"/>
    <s v="Trek Bicycles"/>
    <s v="Road"/>
    <s v="low"/>
    <s v="small"/>
    <n v="1720.7"/>
    <n v="1531.42"/>
    <d v="2006-10-01T00:00:00"/>
  </r>
  <r>
    <n v="2247"/>
    <n v="73"/>
    <x v="1641"/>
    <d v="2017-12-04T00:00:00"/>
    <b v="0"/>
    <s v="Approved"/>
    <s v="Solex"/>
    <s v="Standard"/>
    <s v="medium"/>
    <s v="medium"/>
    <n v="1945.43"/>
    <n v="333.18"/>
    <d v="2002-08-31T00:00:00"/>
  </r>
  <r>
    <n v="2248"/>
    <n v="0"/>
    <x v="1642"/>
    <d v="2017-12-22T00:00:00"/>
    <b v="0"/>
    <s v="Approved"/>
    <s v="Norco Bicycles"/>
    <s v="Standard"/>
    <s v="low"/>
    <s v="medium"/>
    <n v="363.01"/>
    <n v="290.41000000000003"/>
    <d v="2013-06-09T00:00:00"/>
  </r>
  <r>
    <n v="2249"/>
    <n v="63"/>
    <x v="1643"/>
    <d v="2017-02-26T00:00:00"/>
    <b v="1"/>
    <s v="Approved"/>
    <s v="Solex"/>
    <s v="Standard"/>
    <s v="medium"/>
    <s v="medium"/>
    <n v="1483.2"/>
    <n v="99.59"/>
    <d v="1998-12-17T00:00:00"/>
  </r>
  <r>
    <n v="2250"/>
    <n v="34"/>
    <x v="1644"/>
    <d v="2017-08-16T00:00:00"/>
    <b v="0"/>
    <s v="Approved"/>
    <s v="Norco Bicycles"/>
    <s v="Road"/>
    <s v="high"/>
    <s v="large"/>
    <n v="774.53"/>
    <n v="464.72"/>
    <d v="2008-03-19T00:00:00"/>
  </r>
  <r>
    <n v="2251"/>
    <n v="35"/>
    <x v="1645"/>
    <d v="2017-04-06T00:00:00"/>
    <b v="0"/>
    <s v="Approved"/>
    <s v="Trek Bicycles"/>
    <s v="Standard"/>
    <s v="low"/>
    <s v="medium"/>
    <n v="1057.51"/>
    <n v="154.4"/>
    <d v="1999-12-04T00:00:00"/>
  </r>
  <r>
    <n v="2252"/>
    <n v="79"/>
    <x v="1646"/>
    <d v="2017-02-09T00:00:00"/>
    <b v="1"/>
    <s v="Approved"/>
    <s v="Solex"/>
    <s v="Touring"/>
    <s v="medium"/>
    <s v="large"/>
    <n v="2083.94"/>
    <n v="675.03"/>
    <d v="2013-09-16T00:00:00"/>
  </r>
  <r>
    <n v="2253"/>
    <n v="0"/>
    <x v="1647"/>
    <d v="2017-12-18T00:00:00"/>
    <b v="0"/>
    <s v="Approved"/>
    <s v="Solex"/>
    <s v="Standard"/>
    <s v="medium"/>
    <s v="medium"/>
    <n v="100.35"/>
    <n v="75.260000000000005"/>
    <d v="1999-07-26T00:00:00"/>
  </r>
  <r>
    <n v="2254"/>
    <n v="45"/>
    <x v="1648"/>
    <d v="2017-02-15T00:00:00"/>
    <b v="1"/>
    <s v="Approved"/>
    <s v="Solex"/>
    <s v="Standard"/>
    <s v="medium"/>
    <s v="medium"/>
    <n v="441.49"/>
    <n v="84.99"/>
    <d v="2012-06-04T00:00:00"/>
  </r>
  <r>
    <n v="2255"/>
    <n v="33"/>
    <x v="1649"/>
    <d v="2017-10-24T00:00:00"/>
    <b v="0"/>
    <s v="Approved"/>
    <s v="Giant Bicycles"/>
    <s v="Standard"/>
    <s v="medium"/>
    <s v="small"/>
    <n v="1311.44"/>
    <n v="1167.18"/>
    <d v="1992-10-11T00:00:00"/>
  </r>
  <r>
    <n v="2256"/>
    <n v="42"/>
    <x v="1650"/>
    <d v="2017-10-02T00:00:00"/>
    <b v="0"/>
    <s v="Approved"/>
    <s v="OHM Cycles"/>
    <s v="Road"/>
    <s v="medium"/>
    <s v="small"/>
    <n v="1810"/>
    <n v="1610.9"/>
    <d v="2008-03-19T00:00:00"/>
  </r>
  <r>
    <n v="2257"/>
    <n v="31"/>
    <x v="660"/>
    <d v="2017-12-29T00:00:00"/>
    <b v="1"/>
    <s v="Approved"/>
    <s v="Giant Bicycles"/>
    <s v="Standard"/>
    <s v="medium"/>
    <s v="medium"/>
    <n v="230.91"/>
    <n v="173.18"/>
    <d v="1999-07-20T00:00:00"/>
  </r>
  <r>
    <n v="2258"/>
    <n v="33"/>
    <x v="1317"/>
    <d v="2017-07-31T00:00:00"/>
    <b v="0"/>
    <s v="Approved"/>
    <s v="Giant Bicycles"/>
    <s v="Standard"/>
    <s v="medium"/>
    <s v="small"/>
    <n v="1311.44"/>
    <n v="1167.18"/>
    <d v="1992-10-11T00:00:00"/>
  </r>
  <r>
    <n v="2259"/>
    <n v="91"/>
    <x v="1651"/>
    <d v="2017-08-25T00:00:00"/>
    <b v="0"/>
    <s v="Approved"/>
    <s v="Solex"/>
    <s v="Standard"/>
    <s v="medium"/>
    <s v="medium"/>
    <n v="100.35"/>
    <n v="75.260000000000005"/>
    <d v="1999-07-26T00:00:00"/>
  </r>
  <r>
    <n v="2260"/>
    <n v="26"/>
    <x v="1517"/>
    <d v="2017-02-05T00:00:00"/>
    <b v="1"/>
    <s v="Approved"/>
    <s v="WeareA2B"/>
    <s v="Standard"/>
    <s v="medium"/>
    <s v="medium"/>
    <n v="1992.93"/>
    <n v="762.63"/>
    <d v="1993-05-26T00:00:00"/>
  </r>
  <r>
    <n v="2261"/>
    <n v="1"/>
    <x v="1652"/>
    <d v="2017-05-04T00:00:00"/>
    <b v="1"/>
    <s v="Approved"/>
    <s v="Giant Bicycles"/>
    <s v="Standard"/>
    <s v="medium"/>
    <s v="medium"/>
    <n v="1403.5"/>
    <n v="954.82"/>
    <d v="2011-08-29T00:00:00"/>
  </r>
  <r>
    <n v="2262"/>
    <n v="54"/>
    <x v="1653"/>
    <d v="2017-09-17T00:00:00"/>
    <b v="1"/>
    <s v="Approved"/>
    <s v="WeareA2B"/>
    <s v="Standard"/>
    <s v="medium"/>
    <s v="medium"/>
    <n v="1292.8399999999999"/>
    <n v="13.44"/>
    <d v="2009-04-12T00:00:00"/>
  </r>
  <r>
    <n v="2263"/>
    <n v="34"/>
    <x v="440"/>
    <d v="2017-04-14T00:00:00"/>
    <b v="1"/>
    <s v="Approved"/>
    <s v="Norco Bicycles"/>
    <s v="Road"/>
    <s v="high"/>
    <s v="large"/>
    <n v="774.53"/>
    <n v="464.72"/>
    <d v="2003-03-18T00:00:00"/>
  </r>
  <r>
    <n v="2264"/>
    <n v="82"/>
    <x v="1654"/>
    <d v="2017-02-28T00:00:00"/>
    <b v="1"/>
    <s v="Approved"/>
    <s v="Norco Bicycles"/>
    <s v="Standard"/>
    <s v="high"/>
    <s v="medium"/>
    <n v="1148.6400000000001"/>
    <n v="689.18"/>
    <d v="1998-12-16T00:00:00"/>
  </r>
  <r>
    <n v="2265"/>
    <n v="95"/>
    <x v="244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2266"/>
    <n v="91"/>
    <x v="1615"/>
    <d v="2017-11-20T00:00:00"/>
    <b v="0"/>
    <s v="Approved"/>
    <s v="Solex"/>
    <s v="Standard"/>
    <s v="medium"/>
    <s v="medium"/>
    <n v="100.35"/>
    <n v="75.260000000000005"/>
    <d v="1999-07-26T00:00:00"/>
  </r>
  <r>
    <n v="2267"/>
    <n v="90"/>
    <x v="1627"/>
    <d v="2017-02-02T00:00:00"/>
    <b v="0"/>
    <s v="Approved"/>
    <s v="Norco Bicycles"/>
    <s v="Standard"/>
    <s v="low"/>
    <s v="medium"/>
    <n v="363.01"/>
    <n v="290.41000000000003"/>
    <d v="2002-10-10T00:00:00"/>
  </r>
  <r>
    <n v="2268"/>
    <n v="49"/>
    <x v="1496"/>
    <d v="2017-07-31T00:00:00"/>
    <b v="0"/>
    <s v="Approved"/>
    <s v="Trek Bicycles"/>
    <s v="Road"/>
    <s v="medium"/>
    <s v="medium"/>
    <n v="533.51"/>
    <n v="400.13"/>
    <d v="2012-06-04T00:00:00"/>
  </r>
  <r>
    <n v="2269"/>
    <n v="98"/>
    <x v="1165"/>
    <d v="2017-04-29T00:00:00"/>
    <b v="0"/>
    <s v="Approved"/>
    <s v="Trek Bicycles"/>
    <s v="Standard"/>
    <s v="high"/>
    <s v="medium"/>
    <n v="358.39"/>
    <n v="215.03"/>
    <d v="2004-01-16T00:00:00"/>
  </r>
  <r>
    <n v="2270"/>
    <n v="68"/>
    <x v="1655"/>
    <d v="2017-10-17T00:00:00"/>
    <b v="0"/>
    <s v="Approved"/>
    <s v="OHM Cycles"/>
    <s v="Standard"/>
    <s v="medium"/>
    <s v="medium"/>
    <n v="1636.9"/>
    <n v="44.71"/>
    <d v="2002-08-31T00:00:00"/>
  </r>
  <r>
    <n v="2271"/>
    <n v="0"/>
    <x v="1447"/>
    <d v="2017-11-12T00:00:00"/>
    <b v="1"/>
    <s v="Approved"/>
    <s v="Giant Bicycles"/>
    <s v="Standard"/>
    <s v="medium"/>
    <s v="large"/>
    <n v="569.55999999999995"/>
    <n v="528.42999999999995"/>
    <d v="2003-09-10T00:00:00"/>
  </r>
  <r>
    <n v="2272"/>
    <n v="44"/>
    <x v="1464"/>
    <d v="2017-08-07T00:00:00"/>
    <b v="1"/>
    <s v="Approved"/>
    <s v="WeareA2B"/>
    <s v="Standard"/>
    <s v="medium"/>
    <s v="medium"/>
    <n v="1769.64"/>
    <n v="108.76"/>
    <d v="2011-05-09T00:00:00"/>
  </r>
  <r>
    <n v="2273"/>
    <n v="92"/>
    <x v="708"/>
    <d v="2017-05-01T00:00:00"/>
    <b v="0"/>
    <s v="Approved"/>
    <s v="WeareA2B"/>
    <s v="Standard"/>
    <s v="medium"/>
    <s v="small"/>
    <n v="1415.01"/>
    <n v="1259.3599999999999"/>
    <d v="1998-12-16T00:00:00"/>
  </r>
  <r>
    <n v="2274"/>
    <n v="1"/>
    <x v="787"/>
    <d v="2017-03-20T00:00:00"/>
    <b v="1"/>
    <s v="Approved"/>
    <s v="Giant Bicycles"/>
    <s v="Standard"/>
    <s v="medium"/>
    <s v="medium"/>
    <n v="1403.5"/>
    <n v="954.82"/>
    <d v="2005-08-09T00:00:00"/>
  </r>
  <r>
    <n v="2275"/>
    <n v="3"/>
    <x v="1656"/>
    <d v="2017-11-26T00:00:00"/>
    <b v="0"/>
    <s v="Approved"/>
    <s v="Trek Bicycles"/>
    <s v="Standard"/>
    <s v="medium"/>
    <s v="large"/>
    <n v="2091.4699999999998"/>
    <n v="388.92"/>
    <d v="1999-07-20T00:00:00"/>
  </r>
  <r>
    <n v="2276"/>
    <n v="22"/>
    <x v="1657"/>
    <d v="2017-01-01T00:00:00"/>
    <b v="0"/>
    <s v="Approved"/>
    <s v="WeareA2B"/>
    <s v="Standard"/>
    <s v="medium"/>
    <s v="medium"/>
    <n v="60.34"/>
    <n v="45.26"/>
    <d v="2016-02-04T00:00:00"/>
  </r>
  <r>
    <n v="2277"/>
    <n v="54"/>
    <x v="1460"/>
    <d v="2017-04-02T00:00:00"/>
    <b v="1"/>
    <s v="Approved"/>
    <s v="WeareA2B"/>
    <s v="Standard"/>
    <s v="medium"/>
    <s v="medium"/>
    <n v="1292.8399999999999"/>
    <n v="13.44"/>
    <d v="2009-04-12T00:00:00"/>
  </r>
  <r>
    <n v="2278"/>
    <n v="5"/>
    <x v="597"/>
    <d v="2017-07-23T00:00:00"/>
    <b v="1"/>
    <s v="Approved"/>
    <s v="Trek Bicycles"/>
    <s v="Mountain"/>
    <s v="low"/>
    <s v="medium"/>
    <n v="574.64"/>
    <n v="459.71"/>
    <d v="2011-08-29T00:00:00"/>
  </r>
  <r>
    <n v="2279"/>
    <n v="69"/>
    <x v="1658"/>
    <d v="2017-04-26T00:00:00"/>
    <b v="0"/>
    <s v="Approved"/>
    <s v="Giant Bicycles"/>
    <s v="Road"/>
    <s v="medium"/>
    <s v="medium"/>
    <n v="792.9"/>
    <n v="594.67999999999995"/>
    <d v="1992-10-02T00:00:00"/>
  </r>
  <r>
    <n v="2280"/>
    <n v="37"/>
    <x v="1659"/>
    <d v="2017-12-07T00:00:00"/>
    <b v="0"/>
    <s v="Approved"/>
    <s v="OHM Cycles"/>
    <s v="Standard"/>
    <s v="low"/>
    <s v="medium"/>
    <n v="1793.43"/>
    <n v="248.82"/>
    <d v="2010-06-07T00:00:00"/>
  </r>
  <r>
    <n v="2281"/>
    <n v="39"/>
    <x v="311"/>
    <d v="2017-04-25T00:00:00"/>
    <b v="0"/>
    <s v="Approved"/>
    <s v="Giant Bicycles"/>
    <s v="Standard"/>
    <s v="medium"/>
    <s v="large"/>
    <n v="1812.75"/>
    <n v="582.48"/>
    <d v="2008-03-19T00:00:00"/>
  </r>
  <r>
    <n v="2282"/>
    <n v="2"/>
    <x v="1660"/>
    <d v="2017-01-10T00:00:00"/>
    <b v="1"/>
    <s v="Approved"/>
    <s v="Giant Bicycles"/>
    <s v="Road"/>
    <s v="low"/>
    <s v="small"/>
    <n v="590.26"/>
    <n v="525.33000000000004"/>
    <d v="2010-11-05T00:00:00"/>
  </r>
  <r>
    <n v="2283"/>
    <n v="56"/>
    <x v="1374"/>
    <d v="2017-02-21T00:00:00"/>
    <b v="0"/>
    <s v="Approved"/>
    <s v="OHM Cycles"/>
    <s v="Standard"/>
    <s v="medium"/>
    <s v="medium"/>
    <n v="183.86"/>
    <n v="137.9"/>
    <d v="1998-12-17T00:00:00"/>
  </r>
  <r>
    <n v="2285"/>
    <n v="95"/>
    <x v="1110"/>
    <d v="2017-12-30T00:00:00"/>
    <b v="1"/>
    <s v="Approved"/>
    <s v="Giant Bicycles"/>
    <s v="Standard"/>
    <s v="medium"/>
    <s v="large"/>
    <n v="569.55999999999995"/>
    <n v="528.42999999999995"/>
    <d v="2016-03-29T00:00:00"/>
  </r>
  <r>
    <n v="2286"/>
    <n v="75"/>
    <x v="220"/>
    <d v="2017-03-11T00:00:00"/>
    <b v="0"/>
    <s v="Approved"/>
    <s v="Giant Bicycles"/>
    <s v="Touring"/>
    <s v="medium"/>
    <s v="large"/>
    <n v="1873.97"/>
    <n v="863.95"/>
    <d v="2004-07-25T00:00:00"/>
  </r>
  <r>
    <n v="2287"/>
    <n v="29"/>
    <x v="1661"/>
    <d v="2017-10-31T00:00:00"/>
    <b v="1"/>
    <s v="Approved"/>
    <s v="Norco Bicycles"/>
    <s v="Road"/>
    <s v="medium"/>
    <s v="medium"/>
    <n v="543.39"/>
    <n v="407.54"/>
    <d v="2016-11-22T00:00:00"/>
  </r>
  <r>
    <n v="2288"/>
    <n v="84"/>
    <x v="9"/>
    <d v="2017-03-23T00:00:00"/>
    <b v="1"/>
    <s v="Approved"/>
    <s v="Trek Bicycles"/>
    <s v="Road"/>
    <s v="medium"/>
    <s v="medium"/>
    <n v="290.62"/>
    <n v="215.14"/>
    <d v="2004-12-18T00:00:00"/>
  </r>
  <r>
    <n v="2289"/>
    <n v="38"/>
    <x v="1662"/>
    <d v="2017-11-16T00:00:00"/>
    <b v="1"/>
    <s v="Approved"/>
    <s v="Trek Bicycles"/>
    <s v="Standard"/>
    <s v="medium"/>
    <s v="large"/>
    <n v="2091.4699999999998"/>
    <n v="388.92"/>
    <d v="1991-08-05T00:00:00"/>
  </r>
  <r>
    <n v="2290"/>
    <n v="1"/>
    <x v="1663"/>
    <d v="2017-06-02T00:00:00"/>
    <b v="1"/>
    <s v="Approved"/>
    <s v="Giant Bicycles"/>
    <s v="Standard"/>
    <s v="medium"/>
    <s v="medium"/>
    <n v="1403.5"/>
    <n v="954.82"/>
    <d v="2016-11-14T00:00:00"/>
  </r>
  <r>
    <n v="2291"/>
    <n v="23"/>
    <x v="1644"/>
    <d v="2017-03-03T00:00:00"/>
    <b v="1"/>
    <s v="Approved"/>
    <s v="Norco Bicycles"/>
    <s v="Mountain"/>
    <s v="low"/>
    <s v="small"/>
    <n v="688.63"/>
    <n v="612.88"/>
    <d v="1993-10-02T00:00:00"/>
  </r>
  <r>
    <n v="2292"/>
    <n v="17"/>
    <x v="83"/>
    <d v="2017-12-01T00:00:00"/>
    <b v="1"/>
    <s v="Approved"/>
    <s v="Solex"/>
    <s v="Standard"/>
    <s v="high"/>
    <s v="medium"/>
    <n v="1024.6600000000001"/>
    <n v="614.79999999999995"/>
    <d v="2009-03-08T00:00:00"/>
  </r>
  <r>
    <n v="2293"/>
    <n v="22"/>
    <x v="1664"/>
    <d v="2017-01-06T00:00:00"/>
    <b v="0"/>
    <s v="Approved"/>
    <s v="WeareA2B"/>
    <s v="Standard"/>
    <s v="medium"/>
    <s v="medium"/>
    <n v="60.34"/>
    <n v="45.26"/>
    <d v="1993-07-15T00:00:00"/>
  </r>
  <r>
    <n v="2294"/>
    <n v="70"/>
    <x v="303"/>
    <d v="2017-11-29T00:00:00"/>
    <b v="0"/>
    <s v="Approved"/>
    <s v="Trek Bicycles"/>
    <s v="Standard"/>
    <s v="high"/>
    <s v="medium"/>
    <n v="495.72"/>
    <n v="297.43"/>
    <d v="2004-07-25T00:00:00"/>
  </r>
  <r>
    <n v="2295"/>
    <n v="83"/>
    <x v="1665"/>
    <d v="2017-04-15T00:00:00"/>
    <b v="1"/>
    <s v="Approved"/>
    <s v="Solex"/>
    <s v="Touring"/>
    <s v="medium"/>
    <s v="large"/>
    <n v="2083.94"/>
    <n v="675.03"/>
    <d v="2005-05-10T00:00:00"/>
  </r>
  <r>
    <n v="2296"/>
    <n v="32"/>
    <x v="1666"/>
    <d v="2017-03-15T00:00:00"/>
    <b v="0"/>
    <s v="Approved"/>
    <s v="Giant Bicycles"/>
    <s v="Standard"/>
    <s v="medium"/>
    <s v="medium"/>
    <n v="642.70000000000005"/>
    <n v="211.37"/>
    <d v="2002-03-22T00:00:00"/>
  </r>
  <r>
    <n v="2297"/>
    <n v="34"/>
    <x v="461"/>
    <d v="2017-12-04T00:00:00"/>
    <b v="1"/>
    <s v="Approved"/>
    <s v="Norco Bicycles"/>
    <s v="Road"/>
    <s v="high"/>
    <s v="large"/>
    <n v="774.53"/>
    <n v="464.72"/>
    <d v="2003-03-18T00:00:00"/>
  </r>
  <r>
    <n v="2298"/>
    <n v="90"/>
    <x v="770"/>
    <d v="2017-10-11T00:00:00"/>
    <b v="0"/>
    <s v="Approved"/>
    <s v="Norco Bicycles"/>
    <s v="Standard"/>
    <s v="low"/>
    <s v="medium"/>
    <n v="363.01"/>
    <n v="290.41000000000003"/>
    <d v="2005-05-10T00:00:00"/>
  </r>
  <r>
    <n v="2299"/>
    <n v="60"/>
    <x v="1667"/>
    <d v="2017-09-11T00:00:00"/>
    <b v="1"/>
    <s v="Approved"/>
    <s v="Giant Bicycles"/>
    <s v="Standard"/>
    <s v="high"/>
    <s v="small"/>
    <n v="1977.36"/>
    <n v="1759.85"/>
    <d v="1998-12-17T00:00:00"/>
  </r>
  <r>
    <n v="2300"/>
    <n v="50"/>
    <x v="71"/>
    <d v="2017-08-17T00:00:00"/>
    <b v="1"/>
    <s v="Approved"/>
    <s v="WeareA2B"/>
    <s v="Standard"/>
    <s v="medium"/>
    <s v="small"/>
    <n v="175.89"/>
    <n v="131.91999999999999"/>
    <d v="2003-02-16T00:00:00"/>
  </r>
  <r>
    <n v="2301"/>
    <n v="47"/>
    <x v="211"/>
    <d v="2017-06-14T00:00:00"/>
    <b v="0"/>
    <s v="Approved"/>
    <s v="Trek Bicycles"/>
    <s v="Road"/>
    <s v="low"/>
    <s v="small"/>
    <n v="1720.7"/>
    <n v="1531.42"/>
    <d v="1997-02-09T00:00:00"/>
  </r>
  <r>
    <n v="2302"/>
    <n v="8"/>
    <x v="1668"/>
    <d v="2017-04-20T00:00:00"/>
    <b v="0"/>
    <s v="Approved"/>
    <s v="Solex"/>
    <s v="Road"/>
    <s v="medium"/>
    <s v="small"/>
    <n v="1703.52"/>
    <n v="1516.13"/>
    <d v="1991-11-07T00:00:00"/>
  </r>
  <r>
    <n v="2304"/>
    <n v="42"/>
    <x v="1669"/>
    <d v="2017-04-09T00:00:00"/>
    <b v="0"/>
    <s v="Approved"/>
    <s v="OHM Cycles"/>
    <s v="Road"/>
    <s v="medium"/>
    <s v="small"/>
    <n v="1810"/>
    <n v="1610.9"/>
    <d v="2008-03-19T00:00:00"/>
  </r>
  <r>
    <n v="2305"/>
    <n v="45"/>
    <x v="919"/>
    <d v="2017-07-06T00:00:00"/>
    <b v="1"/>
    <s v="Approved"/>
    <s v="Trek Bicycles"/>
    <s v="Road"/>
    <s v="low"/>
    <s v="medium"/>
    <n v="980.37"/>
    <n v="234.43"/>
    <d v="2007-08-04T00:00:00"/>
  </r>
  <r>
    <n v="2306"/>
    <n v="16"/>
    <x v="1670"/>
    <d v="2017-06-07T00:00:00"/>
    <b v="1"/>
    <s v="Approved"/>
    <s v="Norco Bicycles"/>
    <s v="Standard"/>
    <s v="high"/>
    <s v="small"/>
    <n v="1661.92"/>
    <n v="1479.11"/>
    <d v="1993-07-15T00:00:00"/>
  </r>
  <r>
    <n v="2307"/>
    <n v="20"/>
    <x v="1671"/>
    <d v="2017-03-02T00:00:00"/>
    <b v="0"/>
    <s v="Approved"/>
    <s v="Trek Bicycles"/>
    <s v="Standard"/>
    <s v="medium"/>
    <s v="small"/>
    <n v="1775.81"/>
    <n v="1580.47"/>
    <d v="1996-04-05T00:00:00"/>
  </r>
  <r>
    <n v="2308"/>
    <n v="81"/>
    <x v="1672"/>
    <d v="2017-11-01T00:00:00"/>
    <b v="0"/>
    <s v="Approved"/>
    <s v="Solex"/>
    <s v="Standard"/>
    <s v="medium"/>
    <s v="medium"/>
    <n v="1151.96"/>
    <n v="649.49"/>
    <d v="1999-12-04T00:00:00"/>
  </r>
  <r>
    <n v="2309"/>
    <n v="70"/>
    <x v="1673"/>
    <d v="2017-02-12T00:00:00"/>
    <b v="1"/>
    <s v="Approved"/>
    <s v="Trek Bicycles"/>
    <s v="Standard"/>
    <s v="high"/>
    <s v="medium"/>
    <n v="495.72"/>
    <n v="297.43"/>
    <d v="2015-04-11T00:00:00"/>
  </r>
  <r>
    <n v="2310"/>
    <n v="15"/>
    <x v="1674"/>
    <d v="2017-05-10T00:00:00"/>
    <b v="0"/>
    <s v="Approved"/>
    <s v="Norco Bicycles"/>
    <s v="Standard"/>
    <s v="low"/>
    <s v="medium"/>
    <n v="958.74"/>
    <n v="748.9"/>
    <d v="1996-11-09T00:00:00"/>
  </r>
  <r>
    <n v="2311"/>
    <n v="3"/>
    <x v="204"/>
    <d v="2017-08-17T00:00:00"/>
    <b v="1"/>
    <s v="Approved"/>
    <s v="Trek Bicycles"/>
    <s v="Standard"/>
    <s v="medium"/>
    <s v="large"/>
    <n v="2091.4699999999998"/>
    <n v="388.92"/>
    <d v="2007-08-04T00:00:00"/>
  </r>
  <r>
    <n v="2312"/>
    <n v="0"/>
    <x v="1675"/>
    <d v="2017-11-15T00:00:00"/>
    <b v="1"/>
    <s v="Approved"/>
    <s v="Norco Bicycles"/>
    <s v="Road"/>
    <s v="medium"/>
    <s v="medium"/>
    <n v="543.39"/>
    <n v="407.54"/>
    <d v="2016-11-22T00:00:00"/>
  </r>
  <r>
    <n v="2313"/>
    <n v="79"/>
    <x v="1676"/>
    <d v="2017-08-14T00:00:00"/>
    <b v="0"/>
    <s v="Approved"/>
    <s v="Norco Bicycles"/>
    <s v="Standard"/>
    <s v="medium"/>
    <s v="medium"/>
    <n v="1555.58"/>
    <n v="818.01"/>
    <d v="1997-01-25T00:00:00"/>
  </r>
  <r>
    <n v="2314"/>
    <n v="0"/>
    <x v="1019"/>
    <d v="2017-07-29T00:00:00"/>
    <b v="0"/>
    <s v="Approved"/>
    <s v="OHM Cycles"/>
    <s v="Standard"/>
    <s v="low"/>
    <s v="medium"/>
    <n v="71.16"/>
    <n v="56.93"/>
    <d v="2005-10-22T00:00:00"/>
  </r>
  <r>
    <n v="2315"/>
    <n v="36"/>
    <x v="686"/>
    <d v="2017-02-24T00:00:00"/>
    <b v="1"/>
    <s v="Approved"/>
    <s v="Solex"/>
    <s v="Standard"/>
    <s v="low"/>
    <s v="medium"/>
    <n v="945.04"/>
    <n v="507.58"/>
    <d v="1995-12-19T00:00:00"/>
  </r>
  <r>
    <n v="2316"/>
    <n v="1"/>
    <x v="430"/>
    <d v="2017-01-09T00:00:00"/>
    <b v="1"/>
    <s v="Approved"/>
    <s v="Giant Bicycles"/>
    <s v="Standard"/>
    <s v="medium"/>
    <s v="medium"/>
    <n v="1403.5"/>
    <n v="954.82"/>
    <d v="1991-11-07T00:00:00"/>
  </r>
  <r>
    <n v="2317"/>
    <n v="77"/>
    <x v="1677"/>
    <d v="2017-07-02T00:00:00"/>
    <b v="0"/>
    <s v="Approved"/>
    <s v="Norco Bicycles"/>
    <s v="Road"/>
    <s v="medium"/>
    <s v="large"/>
    <n v="1240.31"/>
    <n v="795.1"/>
    <d v="2011-01-10T00:00:00"/>
  </r>
  <r>
    <n v="2318"/>
    <n v="6"/>
    <x v="1678"/>
    <d v="2017-09-08T00:00:00"/>
    <b v="1"/>
    <s v="Approved"/>
    <s v="OHM Cycles"/>
    <s v="Standard"/>
    <s v="high"/>
    <s v="medium"/>
    <n v="227.88"/>
    <n v="136.72999999999999"/>
    <d v="2003-02-07T00:00:00"/>
  </r>
  <r>
    <n v="2319"/>
    <n v="35"/>
    <x v="1099"/>
    <d v="2017-11-15T00:00:00"/>
    <b v="1"/>
    <s v="Approved"/>
    <s v="Trek Bicycles"/>
    <s v="Standard"/>
    <s v="low"/>
    <s v="medium"/>
    <n v="1057.51"/>
    <n v="154.4"/>
    <d v="2011-03-16T00:00:00"/>
  </r>
  <r>
    <n v="2320"/>
    <n v="15"/>
    <x v="98"/>
    <d v="2017-08-11T00:00:00"/>
    <b v="1"/>
    <s v="Approved"/>
    <s v="Norco Bicycles"/>
    <s v="Standard"/>
    <s v="low"/>
    <s v="medium"/>
    <n v="958.74"/>
    <n v="748.9"/>
    <d v="2013-03-12T00:00:00"/>
  </r>
  <r>
    <n v="2321"/>
    <n v="18"/>
    <x v="1679"/>
    <d v="2017-09-10T00:00:00"/>
    <b v="1"/>
    <s v="Approved"/>
    <s v="Solex"/>
    <s v="Standard"/>
    <s v="medium"/>
    <s v="medium"/>
    <n v="575.27"/>
    <n v="431.45"/>
    <d v="2009-03-08T00:00:00"/>
  </r>
  <r>
    <n v="2322"/>
    <n v="4"/>
    <x v="835"/>
    <d v="2017-02-27T00:00:00"/>
    <b v="1"/>
    <s v="Approved"/>
    <s v="Giant Bicycles"/>
    <s v="Standard"/>
    <s v="high"/>
    <s v="medium"/>
    <n v="1129.1300000000001"/>
    <n v="677.48"/>
    <d v="2005-08-09T00:00:00"/>
  </r>
  <r>
    <n v="2323"/>
    <n v="82"/>
    <x v="557"/>
    <d v="2017-03-19T00:00:00"/>
    <b v="1"/>
    <s v="Approved"/>
    <s v="Norco Bicycles"/>
    <s v="Standard"/>
    <s v="high"/>
    <s v="medium"/>
    <n v="1148.6400000000001"/>
    <n v="689.18"/>
    <d v="2004-12-18T00:00:00"/>
  </r>
  <r>
    <n v="2324"/>
    <n v="39"/>
    <x v="1138"/>
    <d v="2017-07-04T00:00:00"/>
    <b v="0"/>
    <s v="Approved"/>
    <s v="Giant Bicycles"/>
    <s v="Standard"/>
    <s v="medium"/>
    <s v="large"/>
    <n v="1812.75"/>
    <n v="582.48"/>
    <d v="2010-06-07T00:00:00"/>
  </r>
  <r>
    <n v="2325"/>
    <n v="28"/>
    <x v="325"/>
    <d v="2017-01-23T00:00:00"/>
    <b v="1"/>
    <s v="Approved"/>
    <s v="Norco Bicycles"/>
    <s v="Standard"/>
    <s v="medium"/>
    <s v="small"/>
    <n v="1216.1400000000001"/>
    <n v="1082.3599999999999"/>
    <d v="1991-08-05T00:00:00"/>
  </r>
  <r>
    <n v="2326"/>
    <n v="79"/>
    <x v="1680"/>
    <d v="2017-05-01T00:00:00"/>
    <b v="0"/>
    <s v="Approved"/>
    <s v="Norco Bicycles"/>
    <s v="Standard"/>
    <s v="medium"/>
    <s v="medium"/>
    <n v="1555.58"/>
    <n v="818.01"/>
    <d v="2015-08-02T00:00:00"/>
  </r>
  <r>
    <n v="2327"/>
    <n v="23"/>
    <x v="1681"/>
    <d v="2017-12-19T00:00:00"/>
    <b v="0"/>
    <s v="Approved"/>
    <s v="Norco Bicycles"/>
    <s v="Standard"/>
    <s v="medium"/>
    <s v="medium"/>
    <n v="1198.46"/>
    <n v="381.1"/>
    <d v="1999-07-26T00:00:00"/>
  </r>
  <r>
    <n v="2328"/>
    <n v="52"/>
    <x v="1682"/>
    <d v="2017-07-12T00:00:00"/>
    <b v="1"/>
    <s v="Approved"/>
    <s v="OHM Cycles"/>
    <s v="Road"/>
    <s v="medium"/>
    <s v="medium"/>
    <n v="1280.28"/>
    <n v="829.51"/>
    <d v="1993-07-20T00:00:00"/>
  </r>
  <r>
    <n v="2329"/>
    <n v="7"/>
    <x v="106"/>
    <d v="2017-10-02T00:00:00"/>
    <b v="1"/>
    <s v="Approved"/>
    <s v="Trek Bicycles"/>
    <s v="Road"/>
    <s v="low"/>
    <s v="medium"/>
    <n v="980.37"/>
    <n v="234.43"/>
    <d v="2004-09-28T00:00:00"/>
  </r>
  <r>
    <n v="2330"/>
    <n v="53"/>
    <x v="1683"/>
    <d v="2017-09-14T00:00:00"/>
    <b v="0"/>
    <s v="Approved"/>
    <s v="OHM Cycles"/>
    <s v="Standard"/>
    <s v="medium"/>
    <s v="medium"/>
    <n v="795.34"/>
    <n v="101.58"/>
    <d v="1993-07-20T00:00:00"/>
  </r>
  <r>
    <n v="2331"/>
    <n v="42"/>
    <x v="1684"/>
    <d v="2017-07-28T00:00:00"/>
    <b v="0"/>
    <s v="Approved"/>
    <s v="OHM Cycles"/>
    <s v="Road"/>
    <s v="medium"/>
    <s v="small"/>
    <n v="1810"/>
    <n v="1610.9"/>
    <d v="2008-03-19T00:00:00"/>
  </r>
  <r>
    <n v="2332"/>
    <n v="37"/>
    <x v="1685"/>
    <d v="2017-01-11T00:00:00"/>
    <b v="0"/>
    <s v="Approved"/>
    <s v="OHM Cycles"/>
    <s v="Standard"/>
    <s v="low"/>
    <s v="medium"/>
    <n v="1793.43"/>
    <n v="248.82"/>
    <d v="1997-05-10T00:00:00"/>
  </r>
  <r>
    <n v="2333"/>
    <n v="3"/>
    <x v="843"/>
    <d v="2017-01-14T00:00:00"/>
    <b v="0"/>
    <s v="Approved"/>
    <s v="Trek Bicycles"/>
    <s v="Standard"/>
    <s v="medium"/>
    <s v="large"/>
    <n v="2091.4699999999998"/>
    <n v="388.92"/>
    <d v="2011-04-16T00:00:00"/>
  </r>
  <r>
    <n v="2334"/>
    <n v="84"/>
    <x v="1686"/>
    <d v="2017-07-06T00:00:00"/>
    <b v="0"/>
    <s v="Approved"/>
    <s v="Trek Bicycles"/>
    <s v="Road"/>
    <s v="medium"/>
    <s v="medium"/>
    <n v="290.62"/>
    <n v="215.14"/>
    <d v="2004-12-18T00:00:00"/>
  </r>
  <r>
    <n v="2335"/>
    <n v="30"/>
    <x v="1004"/>
    <d v="2017-05-18T00:00:00"/>
    <b v="1"/>
    <s v="Approved"/>
    <s v="Solex"/>
    <s v="Standard"/>
    <s v="high"/>
    <s v="medium"/>
    <n v="748.17"/>
    <n v="448.9"/>
    <d v="1991-11-10T00:00:00"/>
  </r>
  <r>
    <n v="2336"/>
    <n v="90"/>
    <x v="1687"/>
    <d v="2017-03-24T00:00:00"/>
    <b v="1"/>
    <s v="Approved"/>
    <s v="Norco Bicycles"/>
    <s v="Standard"/>
    <s v="low"/>
    <s v="medium"/>
    <n v="363.01"/>
    <n v="290.41000000000003"/>
    <d v="2016-03-29T00:00:00"/>
  </r>
  <r>
    <n v="2337"/>
    <n v="88"/>
    <x v="907"/>
    <d v="2017-03-21T00:00:00"/>
    <b v="1"/>
    <s v="Approved"/>
    <s v="Norco Bicycles"/>
    <s v="Standard"/>
    <s v="high"/>
    <s v="small"/>
    <n v="1661.92"/>
    <n v="1479.11"/>
    <d v="2009-03-08T00:00:00"/>
  </r>
  <r>
    <n v="2338"/>
    <n v="85"/>
    <x v="1688"/>
    <d v="2017-03-10T00:00:00"/>
    <b v="0"/>
    <s v="Approved"/>
    <s v="WeareA2B"/>
    <s v="Standard"/>
    <s v="medium"/>
    <s v="medium"/>
    <n v="752.64"/>
    <n v="205.36"/>
    <d v="1999-07-26T00:00:00"/>
  </r>
  <r>
    <n v="2339"/>
    <n v="95"/>
    <x v="1545"/>
    <d v="2017-06-27T00:00:00"/>
    <b v="1"/>
    <s v="Approved"/>
    <s v="OHM Cycles"/>
    <s v="Touring"/>
    <s v="low"/>
    <s v="medium"/>
    <n v="1073.07"/>
    <n v="933.84"/>
    <d v="1997-01-25T00:00:00"/>
  </r>
  <r>
    <n v="2340"/>
    <n v="7"/>
    <x v="1275"/>
    <d v="2017-12-15T00:00:00"/>
    <b v="0"/>
    <s v="Approved"/>
    <s v="Giant Bicycles"/>
    <s v="Standard"/>
    <s v="medium"/>
    <s v="small"/>
    <n v="1311.44"/>
    <n v="1167.18"/>
    <d v="1992-10-11T00:00:00"/>
  </r>
  <r>
    <n v="2341"/>
    <n v="41"/>
    <x v="1689"/>
    <d v="2017-11-12T00:00:00"/>
    <b v="1"/>
    <s v="Approved"/>
    <s v="Norco Bicycles"/>
    <s v="Standard"/>
    <s v="low"/>
    <s v="medium"/>
    <n v="958.74"/>
    <n v="748.9"/>
    <d v="2005-12-07T00:00:00"/>
  </r>
  <r>
    <n v="2342"/>
    <n v="64"/>
    <x v="1690"/>
    <d v="2017-12-06T00:00:00"/>
    <b v="0"/>
    <s v="Approved"/>
    <s v="Trek Bicycles"/>
    <s v="Standard"/>
    <s v="medium"/>
    <s v="large"/>
    <n v="1469.44"/>
    <n v="596.54999999999995"/>
    <d v="2005-10-22T00:00:00"/>
  </r>
  <r>
    <n v="2343"/>
    <n v="89"/>
    <x v="1691"/>
    <d v="2017-05-31T00:00:00"/>
    <b v="0"/>
    <s v="Approved"/>
    <s v="WeareA2B"/>
    <s v="Touring"/>
    <s v="medium"/>
    <s v="large"/>
    <n v="1362.99"/>
    <n v="57.74"/>
    <d v="2003-09-10T00:00:00"/>
  </r>
  <r>
    <n v="2344"/>
    <n v="0"/>
    <x v="1692"/>
    <d v="2017-07-30T00:00:00"/>
    <b v="0"/>
    <s v="Approved"/>
    <s v="OHM Cycles"/>
    <s v="Standard"/>
    <s v="low"/>
    <s v="medium"/>
    <n v="71.16"/>
    <n v="56.93"/>
    <d v="2015-06-17T00:00:00"/>
  </r>
  <r>
    <n v="2345"/>
    <n v="2"/>
    <x v="1083"/>
    <d v="2017-10-22T00:00:00"/>
    <b v="1"/>
    <s v="Approved"/>
    <s v="Solex"/>
    <s v="Standard"/>
    <s v="medium"/>
    <s v="medium"/>
    <n v="71.489999999999995"/>
    <n v="53.62"/>
    <d v="2012-12-02T00:00:00"/>
  </r>
  <r>
    <n v="2346"/>
    <n v="55"/>
    <x v="241"/>
    <d v="2017-01-20T00:00:00"/>
    <b v="1"/>
    <s v="Approved"/>
    <s v="Trek Bicycles"/>
    <s v="Road"/>
    <s v="medium"/>
    <s v="large"/>
    <n v="1894.19"/>
    <n v="598.76"/>
    <d v="2003-07-21T00:00:00"/>
  </r>
  <r>
    <n v="2347"/>
    <n v="32"/>
    <x v="466"/>
    <d v="2017-02-24T00:00:00"/>
    <b v="1"/>
    <s v="Approved"/>
    <s v="Giant Bicycles"/>
    <s v="Standard"/>
    <s v="medium"/>
    <s v="medium"/>
    <n v="642.70000000000005"/>
    <n v="211.37"/>
    <d v="2003-03-18T00:00:00"/>
  </r>
  <r>
    <n v="2348"/>
    <n v="83"/>
    <x v="1693"/>
    <d v="2017-07-23T00:00:00"/>
    <b v="0"/>
    <s v="Approved"/>
    <s v="Solex"/>
    <s v="Touring"/>
    <s v="medium"/>
    <s v="large"/>
    <n v="2083.94"/>
    <n v="675.03"/>
    <d v="2015-08-02T00:00:00"/>
  </r>
  <r>
    <n v="2349"/>
    <n v="39"/>
    <x v="1694"/>
    <d v="2017-05-30T00:00:00"/>
    <b v="0"/>
    <s v="Approved"/>
    <s v="Giant Bicycles"/>
    <s v="Standard"/>
    <s v="medium"/>
    <s v="large"/>
    <n v="1812.75"/>
    <n v="582.48"/>
    <d v="1999-12-04T00:00:00"/>
  </r>
  <r>
    <n v="2350"/>
    <n v="66"/>
    <x v="1636"/>
    <d v="2017-04-30T00:00:00"/>
    <b v="1"/>
    <s v="Approved"/>
    <s v="Giant Bicycles"/>
    <s v="Road"/>
    <s v="low"/>
    <s v="small"/>
    <n v="590.26"/>
    <n v="525.33000000000004"/>
    <d v="1992-10-02T00:00:00"/>
  </r>
  <r>
    <n v="2351"/>
    <n v="74"/>
    <x v="1648"/>
    <d v="2017-10-27T00:00:00"/>
    <b v="1"/>
    <s v="Approved"/>
    <s v="WeareA2B"/>
    <s v="Standard"/>
    <s v="medium"/>
    <s v="medium"/>
    <n v="1228.07"/>
    <n v="400.91"/>
    <d v="2000-05-22T00:00:00"/>
  </r>
  <r>
    <n v="2352"/>
    <n v="77"/>
    <x v="699"/>
    <d v="2017-07-21T00:00:00"/>
    <b v="0"/>
    <s v="Approved"/>
    <s v="Norco Bicycles"/>
    <s v="Road"/>
    <s v="medium"/>
    <s v="large"/>
    <n v="1240.31"/>
    <n v="795.1"/>
    <d v="1994-08-10T00:00:00"/>
  </r>
  <r>
    <n v="2353"/>
    <n v="43"/>
    <x v="997"/>
    <d v="2017-12-19T00:00:00"/>
    <b v="1"/>
    <s v="Approved"/>
    <s v="Solex"/>
    <s v="Standard"/>
    <s v="medium"/>
    <s v="medium"/>
    <n v="1151.96"/>
    <n v="649.49"/>
    <d v="1999-12-04T00:00:00"/>
  </r>
  <r>
    <n v="2354"/>
    <n v="53"/>
    <x v="1695"/>
    <d v="2017-03-04T00:00:00"/>
    <b v="1"/>
    <s v="Approved"/>
    <s v="OHM Cycles"/>
    <s v="Standard"/>
    <s v="medium"/>
    <s v="medium"/>
    <n v="795.34"/>
    <n v="101.58"/>
    <d v="2015-06-17T00:00:00"/>
  </r>
  <r>
    <n v="2355"/>
    <n v="32"/>
    <x v="1696"/>
    <d v="2017-05-08T00:00:00"/>
    <b v="1"/>
    <s v="Approved"/>
    <s v="Giant Bicycles"/>
    <s v="Standard"/>
    <s v="high"/>
    <s v="medium"/>
    <n v="1179"/>
    <n v="707.4"/>
    <d v="1997-08-25T00:00:00"/>
  </r>
  <r>
    <n v="2356"/>
    <n v="39"/>
    <x v="877"/>
    <d v="2017-11-10T00:00:00"/>
    <b v="0"/>
    <s v="Approved"/>
    <s v="Giant Bicycles"/>
    <s v="Standard"/>
    <s v="medium"/>
    <s v="large"/>
    <n v="1812.75"/>
    <n v="582.48"/>
    <d v="2010-06-07T00:00:00"/>
  </r>
  <r>
    <n v="2357"/>
    <n v="25"/>
    <x v="1697"/>
    <d v="2017-12-25T00:00:00"/>
    <b v="1"/>
    <s v="Approved"/>
    <s v="Giant Bicycles"/>
    <s v="Road"/>
    <s v="medium"/>
    <s v="medium"/>
    <n v="1538.99"/>
    <n v="829.65"/>
    <d v="1997-01-25T00:00:00"/>
  </r>
  <r>
    <n v="2358"/>
    <n v="22"/>
    <x v="1643"/>
    <d v="2017-01-07T00:00:00"/>
    <b v="0"/>
    <s v="Approved"/>
    <s v="WeareA2B"/>
    <s v="Standard"/>
    <s v="medium"/>
    <s v="medium"/>
    <n v="60.34"/>
    <n v="45.26"/>
    <d v="1993-07-15T00:00:00"/>
  </r>
  <r>
    <n v="2359"/>
    <n v="19"/>
    <x v="1129"/>
    <d v="2017-09-03T00:00:00"/>
    <b v="0"/>
    <s v="Approved"/>
    <s v="OHM Cycles"/>
    <s v="Road"/>
    <s v="high"/>
    <s v="large"/>
    <n v="12.01"/>
    <n v="7.21"/>
    <d v="2009-03-08T00:00:00"/>
  </r>
  <r>
    <n v="2360"/>
    <n v="63"/>
    <x v="1698"/>
    <d v="2017-01-08T00:00:00"/>
    <b v="1"/>
    <s v="Approved"/>
    <s v="WeareA2B"/>
    <s v="Standard"/>
    <s v="medium"/>
    <s v="medium"/>
    <n v="1992.93"/>
    <n v="762.63"/>
    <d v="1993-05-26T00:00:00"/>
  </r>
  <r>
    <n v="2361"/>
    <n v="89"/>
    <x v="270"/>
    <d v="2017-10-24T00:00:00"/>
    <b v="1"/>
    <s v="Approved"/>
    <s v="Giant Bicycles"/>
    <s v="Standard"/>
    <s v="medium"/>
    <s v="large"/>
    <n v="1812.75"/>
    <n v="582.48"/>
    <d v="2007-12-11T00:00:00"/>
  </r>
  <r>
    <n v="2362"/>
    <n v="28"/>
    <x v="1499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2363"/>
    <n v="76"/>
    <x v="1699"/>
    <d v="2017-02-08T00:00:00"/>
    <b v="0"/>
    <s v="Approved"/>
    <s v="WeareA2B"/>
    <s v="Standard"/>
    <s v="low"/>
    <s v="medium"/>
    <n v="642.30999999999995"/>
    <n v="513.85"/>
    <d v="2014-10-10T00:00:00"/>
  </r>
  <r>
    <n v="2364"/>
    <n v="50"/>
    <x v="1646"/>
    <d v="2017-08-05T00:00:00"/>
    <b v="0"/>
    <s v="Approved"/>
    <s v="Giant Bicycles"/>
    <s v="Standard"/>
    <s v="medium"/>
    <s v="medium"/>
    <n v="642.70000000000005"/>
    <n v="211.37"/>
    <d v="2002-03-22T00:00:00"/>
  </r>
  <r>
    <n v="2365"/>
    <n v="59"/>
    <x v="542"/>
    <d v="2017-07-12T00:00:00"/>
    <b v="0"/>
    <s v="Approved"/>
    <s v="WeareA2B"/>
    <s v="Standard"/>
    <s v="medium"/>
    <s v="small"/>
    <n v="1415.01"/>
    <n v="1259.3599999999999"/>
    <d v="1991-05-06T00:00:00"/>
  </r>
  <r>
    <n v="2366"/>
    <n v="27"/>
    <x v="1700"/>
    <d v="2017-07-23T00:00:00"/>
    <b v="1"/>
    <s v="Approved"/>
    <s v="Trek Bicycles"/>
    <s v="Standard"/>
    <s v="medium"/>
    <s v="medium"/>
    <n v="499.53"/>
    <n v="388.72"/>
    <d v="2003-03-18T00:00:00"/>
  </r>
  <r>
    <n v="2367"/>
    <n v="4"/>
    <x v="875"/>
    <d v="2017-11-25T00:00:00"/>
    <b v="1"/>
    <s v="Approved"/>
    <s v="Giant Bicycles"/>
    <s v="Standard"/>
    <s v="high"/>
    <s v="medium"/>
    <n v="1129.1300000000001"/>
    <n v="677.48"/>
    <d v="2004-09-28T00:00:00"/>
  </r>
  <r>
    <n v="2368"/>
    <n v="36"/>
    <x v="1701"/>
    <d v="2017-03-03T00:00:00"/>
    <b v="1"/>
    <s v="Approved"/>
    <s v="Solex"/>
    <s v="Standard"/>
    <s v="low"/>
    <s v="medium"/>
    <n v="1289.8499999999999"/>
    <n v="74.510000000000005"/>
    <d v="2003-02-16T00:00:00"/>
  </r>
  <r>
    <n v="2369"/>
    <n v="62"/>
    <x v="1702"/>
    <d v="2017-03-04T00:00:00"/>
    <b v="1"/>
    <s v="Approved"/>
    <s v="Solex"/>
    <s v="Standard"/>
    <s v="medium"/>
    <s v="medium"/>
    <n v="478.16"/>
    <n v="298.72000000000003"/>
    <d v="2015-04-11T00:00:00"/>
  </r>
  <r>
    <n v="2370"/>
    <n v="45"/>
    <x v="1703"/>
    <d v="2017-04-01T00:00:00"/>
    <b v="0"/>
    <s v="Approved"/>
    <s v="Solex"/>
    <s v="Standard"/>
    <s v="medium"/>
    <s v="medium"/>
    <n v="441.49"/>
    <n v="84.99"/>
    <d v="1993-04-12T00:00:00"/>
  </r>
  <r>
    <n v="2371"/>
    <n v="36"/>
    <x v="1704"/>
    <d v="2017-07-23T00:00:00"/>
    <b v="0"/>
    <s v="Approved"/>
    <s v="Solex"/>
    <s v="Standard"/>
    <s v="low"/>
    <s v="medium"/>
    <n v="945.04"/>
    <n v="507.58"/>
    <d v="1995-12-19T00:00:00"/>
  </r>
  <r>
    <n v="2372"/>
    <n v="18"/>
    <x v="1197"/>
    <d v="2017-10-15T00:00:00"/>
    <b v="1"/>
    <s v="Approved"/>
    <s v="Solex"/>
    <s v="Standard"/>
    <s v="medium"/>
    <s v="medium"/>
    <n v="575.27"/>
    <n v="431.45"/>
    <d v="2011-05-07T00:00:00"/>
  </r>
  <r>
    <n v="2373"/>
    <n v="0"/>
    <x v="951"/>
    <d v="2017-04-26T00:00:00"/>
    <b v="0"/>
    <s v="Approved"/>
    <s v="Norco Bicycles"/>
    <s v="Standard"/>
    <s v="medium"/>
    <s v="medium"/>
    <n v="360.4"/>
    <n v="270.3"/>
    <d v="2016-12-06T00:00:00"/>
  </r>
  <r>
    <n v="2374"/>
    <n v="0"/>
    <x v="1545"/>
    <d v="2017-05-01T00:00:00"/>
    <b v="1"/>
    <s v="Approved"/>
    <s v="Norco Bicycles"/>
    <s v="Standard"/>
    <s v="medium"/>
    <s v="medium"/>
    <n v="360.4"/>
    <n v="270.3"/>
    <d v="2016-12-06T00:00:00"/>
  </r>
  <r>
    <n v="2375"/>
    <n v="67"/>
    <x v="1705"/>
    <d v="2017-07-08T00:00:00"/>
    <b v="0"/>
    <s v="Approved"/>
    <s v="Norco Bicycles"/>
    <s v="Road"/>
    <s v="medium"/>
    <s v="medium"/>
    <n v="544.04999999999995"/>
    <n v="376.84"/>
    <d v="2005-10-22T00:00:00"/>
  </r>
  <r>
    <n v="2376"/>
    <n v="0"/>
    <x v="1706"/>
    <d v="2017-04-10T00:00:00"/>
    <b v="1"/>
    <s v="Approved"/>
    <s v="Norco Bicycles"/>
    <s v="Standard"/>
    <s v="medium"/>
    <s v="medium"/>
    <n v="360.4"/>
    <n v="270.3"/>
    <d v="1997-01-25T00:00:00"/>
  </r>
  <r>
    <n v="2377"/>
    <n v="13"/>
    <x v="1421"/>
    <d v="2017-07-25T00:00:00"/>
    <b v="1"/>
    <s v="Approved"/>
    <s v="Solex"/>
    <s v="Standard"/>
    <s v="medium"/>
    <s v="medium"/>
    <n v="1163.8900000000001"/>
    <n v="589.27"/>
    <d v="2003-08-05T00:00:00"/>
  </r>
  <r>
    <n v="2378"/>
    <n v="90"/>
    <x v="1707"/>
    <d v="2017-02-26T00:00:00"/>
    <b v="0"/>
    <s v="Approved"/>
    <s v="Norco Bicycles"/>
    <s v="Standard"/>
    <s v="low"/>
    <s v="medium"/>
    <n v="363.01"/>
    <n v="290.41000000000003"/>
    <d v="2003-09-10T00:00:00"/>
  </r>
  <r>
    <n v="2379"/>
    <n v="12"/>
    <x v="1708"/>
    <d v="2017-03-16T00:00:00"/>
    <b v="1"/>
    <s v="Approved"/>
    <s v="WeareA2B"/>
    <s v="Standard"/>
    <s v="medium"/>
    <s v="medium"/>
    <n v="1231.1500000000001"/>
    <n v="161.6"/>
    <d v="1994-09-09T00:00:00"/>
  </r>
  <r>
    <n v="2380"/>
    <n v="20"/>
    <x v="1709"/>
    <d v="2017-12-05T00:00:00"/>
    <b v="1"/>
    <s v="Approved"/>
    <s v="Trek Bicycles"/>
    <s v="Standard"/>
    <s v="medium"/>
    <s v="small"/>
    <n v="1775.81"/>
    <n v="1580.47"/>
    <d v="2016-02-04T00:00:00"/>
  </r>
  <r>
    <n v="2381"/>
    <n v="39"/>
    <x v="1710"/>
    <d v="2017-01-18T00:00:00"/>
    <b v="1"/>
    <s v="Approved"/>
    <s v="Giant Bicycles"/>
    <s v="Standard"/>
    <s v="medium"/>
    <s v="large"/>
    <n v="1812.75"/>
    <n v="582.48"/>
    <d v="2010-06-07T00:00:00"/>
  </r>
  <r>
    <n v="2382"/>
    <n v="49"/>
    <x v="1711"/>
    <d v="2017-01-07T00:00:00"/>
    <b v="1"/>
    <s v="Approved"/>
    <s v="Trek Bicycles"/>
    <s v="Road"/>
    <s v="medium"/>
    <s v="medium"/>
    <n v="533.51"/>
    <n v="400.13"/>
    <d v="2001-11-25T00:00:00"/>
  </r>
  <r>
    <n v="2383"/>
    <n v="56"/>
    <x v="982"/>
    <d v="2017-04-02T00:00:00"/>
    <b v="0"/>
    <s v="Approved"/>
    <s v="Norco Bicycles"/>
    <s v="Mountain"/>
    <s v="low"/>
    <s v="small"/>
    <n v="688.63"/>
    <n v="612.88"/>
    <d v="1993-10-02T00:00:00"/>
  </r>
  <r>
    <n v="2384"/>
    <n v="2"/>
    <x v="1712"/>
    <d v="2017-05-15T00:00:00"/>
    <b v="0"/>
    <s v="Approved"/>
    <s v="Solex"/>
    <s v="Standard"/>
    <s v="medium"/>
    <s v="medium"/>
    <n v="71.489999999999995"/>
    <n v="53.62"/>
    <d v="2012-12-02T00:00:00"/>
  </r>
  <r>
    <n v="2385"/>
    <n v="16"/>
    <x v="720"/>
    <d v="2017-05-08T00:00:00"/>
    <b v="1"/>
    <s v="Approved"/>
    <s v="Norco Bicycles"/>
    <s v="Standard"/>
    <s v="high"/>
    <s v="small"/>
    <n v="1661.92"/>
    <n v="1479.11"/>
    <d v="1996-11-09T00:00:00"/>
  </r>
  <r>
    <n v="2386"/>
    <n v="56"/>
    <x v="1713"/>
    <d v="2017-07-09T00:00:00"/>
    <b v="1"/>
    <s v="Approved"/>
    <s v="OHM Cycles"/>
    <s v="Standard"/>
    <s v="medium"/>
    <s v="medium"/>
    <n v="183.86"/>
    <n v="137.9"/>
    <d v="1991-01-21T00:00:00"/>
  </r>
  <r>
    <n v="2387"/>
    <n v="76"/>
    <x v="923"/>
    <d v="2017-08-03T00:00:00"/>
    <b v="0"/>
    <s v="Approved"/>
    <s v="WeareA2B"/>
    <s v="Road"/>
    <s v="low"/>
    <s v="small"/>
    <n v="1172.78"/>
    <n v="1043.77"/>
    <d v="2002-10-10T00:00:00"/>
  </r>
  <r>
    <n v="2388"/>
    <n v="0"/>
    <x v="1714"/>
    <d v="2017-04-16T00:00:00"/>
    <b v="1"/>
    <s v="Approved"/>
    <s v="Norco Bicycles"/>
    <s v="Standard"/>
    <s v="medium"/>
    <s v="medium"/>
    <n v="360.4"/>
    <n v="270.3"/>
    <d v="2016-12-06T00:00:00"/>
  </r>
  <r>
    <n v="2389"/>
    <n v="14"/>
    <x v="1715"/>
    <d v="2017-03-14T00:00:00"/>
    <b v="0"/>
    <s v="Approved"/>
    <s v="Solex"/>
    <s v="Standard"/>
    <s v="high"/>
    <s v="large"/>
    <n v="1842.92"/>
    <n v="1105.75"/>
    <d v="2002-08-31T00:00:00"/>
  </r>
  <r>
    <n v="2391"/>
    <n v="2"/>
    <x v="1716"/>
    <d v="2017-11-26T00:00:00"/>
    <b v="0"/>
    <s v="Approved"/>
    <s v="Giant Bicycles"/>
    <s v="Road"/>
    <s v="low"/>
    <s v="small"/>
    <n v="590.26"/>
    <n v="525.33000000000004"/>
    <d v="2010-11-05T00:00:00"/>
  </r>
  <r>
    <n v="2392"/>
    <n v="59"/>
    <x v="1039"/>
    <d v="2017-06-07T00:00:00"/>
    <b v="0"/>
    <s v="Approved"/>
    <s v="WeareA2B"/>
    <s v="Standard"/>
    <s v="medium"/>
    <s v="small"/>
    <n v="1415.01"/>
    <n v="1259.3599999999999"/>
    <d v="2002-10-10T00:00:00"/>
  </r>
  <r>
    <n v="2393"/>
    <n v="54"/>
    <x v="1717"/>
    <d v="2017-11-13T00:00:00"/>
    <b v="0"/>
    <s v="Approved"/>
    <s v="WeareA2B"/>
    <s v="Standard"/>
    <s v="medium"/>
    <s v="medium"/>
    <n v="1292.8399999999999"/>
    <n v="13.44"/>
    <d v="2009-04-12T00:00:00"/>
  </r>
  <r>
    <n v="2394"/>
    <n v="26"/>
    <x v="658"/>
    <d v="2017-02-02T00:00:00"/>
    <b v="1"/>
    <s v="Approved"/>
    <s v="WeareA2B"/>
    <s v="Standard"/>
    <s v="medium"/>
    <s v="medium"/>
    <n v="1992.93"/>
    <n v="762.63"/>
    <d v="2016-11-22T00:00:00"/>
  </r>
  <r>
    <n v="2395"/>
    <n v="90"/>
    <x v="1718"/>
    <d v="2017-08-11T00:00:00"/>
    <b v="1"/>
    <s v="Approved"/>
    <s v="Norco Bicycles"/>
    <s v="Standard"/>
    <s v="low"/>
    <s v="medium"/>
    <n v="363.01"/>
    <n v="290.41000000000003"/>
    <d v="2002-10-10T00:00:00"/>
  </r>
  <r>
    <n v="2396"/>
    <n v="50"/>
    <x v="435"/>
    <d v="2017-02-25T00:00:00"/>
    <b v="1"/>
    <s v="Approved"/>
    <s v="WeareA2B"/>
    <s v="Standard"/>
    <s v="medium"/>
    <s v="small"/>
    <n v="175.89"/>
    <n v="131.91999999999999"/>
    <d v="2003-02-16T00:00:00"/>
  </r>
  <r>
    <n v="2397"/>
    <n v="31"/>
    <x v="1062"/>
    <d v="2017-11-19T00:00:00"/>
    <b v="1"/>
    <s v="Approved"/>
    <s v="Giant Bicycles"/>
    <s v="Standard"/>
    <s v="medium"/>
    <s v="medium"/>
    <n v="230.91"/>
    <n v="173.18"/>
    <d v="2006-11-10T00:00:00"/>
  </r>
  <r>
    <n v="2398"/>
    <n v="53"/>
    <x v="1719"/>
    <d v="2017-04-20T00:00:00"/>
    <b v="0"/>
    <s v="Approved"/>
    <s v="OHM Cycles"/>
    <s v="Standard"/>
    <s v="medium"/>
    <s v="medium"/>
    <n v="795.34"/>
    <n v="101.58"/>
    <d v="2003-07-21T00:00:00"/>
  </r>
  <r>
    <n v="2399"/>
    <n v="32"/>
    <x v="1720"/>
    <d v="2017-04-18T00:00:00"/>
    <b v="0"/>
    <s v="Approved"/>
    <s v="Giant Bicycles"/>
    <s v="Standard"/>
    <s v="medium"/>
    <s v="medium"/>
    <n v="642.70000000000005"/>
    <n v="211.37"/>
    <d v="2006-02-02T00:00:00"/>
  </r>
  <r>
    <n v="2400"/>
    <n v="36"/>
    <x v="1613"/>
    <d v="2017-04-20T00:00:00"/>
    <b v="1"/>
    <s v="Approved"/>
    <s v="Solex"/>
    <s v="Standard"/>
    <s v="low"/>
    <s v="medium"/>
    <n v="945.04"/>
    <n v="507.58"/>
    <d v="1997-05-10T00:00:00"/>
  </r>
  <r>
    <n v="2401"/>
    <n v="0"/>
    <x v="1011"/>
    <d v="2017-07-30T00:00:00"/>
    <b v="1"/>
    <s v="Approved"/>
    <s v="Norco Bicycles"/>
    <s v="Standard"/>
    <s v="medium"/>
    <s v="medium"/>
    <n v="360.4"/>
    <n v="270.3"/>
    <d v="2000-05-22T00:00:00"/>
  </r>
  <r>
    <n v="2402"/>
    <n v="33"/>
    <x v="587"/>
    <d v="2017-02-10T00:00:00"/>
    <b v="1"/>
    <s v="Approved"/>
    <s v="Giant Bicycles"/>
    <s v="Standard"/>
    <s v="medium"/>
    <s v="small"/>
    <n v="1311.44"/>
    <n v="1167.18"/>
    <d v="1992-10-11T00:00:00"/>
  </r>
  <r>
    <n v="2403"/>
    <n v="13"/>
    <x v="1213"/>
    <d v="2017-04-21T00:00:00"/>
    <b v="1"/>
    <s v="Approved"/>
    <s v="Solex"/>
    <s v="Standard"/>
    <s v="medium"/>
    <s v="medium"/>
    <n v="1163.8900000000001"/>
    <n v="589.27"/>
    <d v="1996-11-09T00:00:00"/>
  </r>
  <r>
    <n v="2404"/>
    <n v="15"/>
    <x v="777"/>
    <d v="2017-12-03T00:00:00"/>
    <b v="1"/>
    <s v="Approved"/>
    <s v="Norco Bicycles"/>
    <s v="Standard"/>
    <s v="low"/>
    <s v="medium"/>
    <n v="958.74"/>
    <n v="748.9"/>
    <d v="1993-10-02T00:00:00"/>
  </r>
  <r>
    <n v="2405"/>
    <n v="9"/>
    <x v="880"/>
    <d v="2017-12-09T00:00:00"/>
    <b v="0"/>
    <s v="Approved"/>
    <s v="OHM Cycles"/>
    <s v="Road"/>
    <s v="medium"/>
    <s v="medium"/>
    <n v="742.54"/>
    <n v="667.4"/>
    <d v="1993-06-23T00:00:00"/>
  </r>
  <r>
    <n v="2406"/>
    <n v="21"/>
    <x v="1651"/>
    <d v="2017-09-22T00:00:00"/>
    <b v="1"/>
    <s v="Approved"/>
    <s v="Solex"/>
    <s v="Standard"/>
    <s v="medium"/>
    <s v="large"/>
    <n v="1071.23"/>
    <n v="380.74"/>
    <d v="1996-04-05T00:00:00"/>
  </r>
  <r>
    <n v="2407"/>
    <n v="83"/>
    <x v="1641"/>
    <d v="2017-01-15T00:00:00"/>
    <b v="1"/>
    <s v="Approved"/>
    <s v="Solex"/>
    <s v="Touring"/>
    <s v="medium"/>
    <s v="large"/>
    <n v="2083.94"/>
    <n v="675.03"/>
    <d v="2013-09-16T00:00:00"/>
  </r>
  <r>
    <n v="2408"/>
    <n v="65"/>
    <x v="1721"/>
    <d v="2017-11-15T00:00:00"/>
    <b v="0"/>
    <s v="Approved"/>
    <s v="WeareA2B"/>
    <s v="Standard"/>
    <s v="medium"/>
    <s v="medium"/>
    <n v="1807.45"/>
    <n v="778.69"/>
    <d v="2015-05-21T00:00:00"/>
  </r>
  <r>
    <n v="2409"/>
    <n v="66"/>
    <x v="1722"/>
    <d v="2017-03-25T00:00:00"/>
    <b v="0"/>
    <s v="Approved"/>
    <s v="Solex"/>
    <s v="Standard"/>
    <s v="medium"/>
    <s v="medium"/>
    <n v="1163.8900000000001"/>
    <n v="589.27"/>
    <d v="2016-07-09T00:00:00"/>
  </r>
  <r>
    <n v="2410"/>
    <n v="84"/>
    <x v="832"/>
    <d v="2017-04-07T00:00:00"/>
    <b v="1"/>
    <s v="Approved"/>
    <s v="Giant Bicycles"/>
    <s v="Road"/>
    <s v="medium"/>
    <s v="medium"/>
    <n v="792.9"/>
    <n v="594.67999999999995"/>
    <d v="1992-10-02T00:00:00"/>
  </r>
  <r>
    <n v="2411"/>
    <n v="74"/>
    <x v="1723"/>
    <d v="2017-10-29T00:00:00"/>
    <b v="1"/>
    <s v="Approved"/>
    <s v="WeareA2B"/>
    <s v="Standard"/>
    <s v="medium"/>
    <s v="medium"/>
    <n v="1228.07"/>
    <n v="400.91"/>
    <d v="2000-05-22T00:00:00"/>
  </r>
  <r>
    <n v="2412"/>
    <n v="66"/>
    <x v="204"/>
    <d v="2017-05-17T00:00:00"/>
    <b v="1"/>
    <s v="Approved"/>
    <s v="Giant Bicycles"/>
    <s v="Road"/>
    <s v="low"/>
    <s v="small"/>
    <n v="590.26"/>
    <n v="525.33000000000004"/>
    <d v="1995-10-24T00:00:00"/>
  </r>
  <r>
    <n v="2413"/>
    <n v="2"/>
    <x v="1724"/>
    <d v="2017-10-01T00:00:00"/>
    <b v="0"/>
    <s v="Approved"/>
    <s v="Giant Bicycles"/>
    <s v="Road"/>
    <s v="low"/>
    <s v="small"/>
    <n v="590.26"/>
    <n v="525.33000000000004"/>
    <d v="2016-12-06T00:00:00"/>
  </r>
  <r>
    <n v="2414"/>
    <n v="7"/>
    <x v="1725"/>
    <d v="2017-12-09T00:00:00"/>
    <b v="1"/>
    <s v="Approved"/>
    <s v="Trek Bicycles"/>
    <s v="Road"/>
    <s v="low"/>
    <s v="medium"/>
    <n v="980.37"/>
    <n v="234.43"/>
    <d v="2004-08-17T00:00:00"/>
  </r>
  <r>
    <n v="2415"/>
    <n v="87"/>
    <x v="396"/>
    <d v="2017-07-11T00:00:00"/>
    <b v="0"/>
    <s v="Approved"/>
    <s v="OHM Cycles"/>
    <s v="Standard"/>
    <s v="medium"/>
    <s v="medium"/>
    <n v="1636.9"/>
    <n v="44.71"/>
    <d v="2000-05-22T00:00:00"/>
  </r>
  <r>
    <n v="2416"/>
    <n v="18"/>
    <x v="1726"/>
    <d v="2017-06-08T00:00:00"/>
    <b v="1"/>
    <s v="Approved"/>
    <s v="Solex"/>
    <s v="Standard"/>
    <s v="medium"/>
    <s v="medium"/>
    <n v="575.27"/>
    <n v="431.45"/>
    <d v="1993-10-02T00:00:00"/>
  </r>
  <r>
    <n v="2417"/>
    <n v="52"/>
    <x v="1727"/>
    <d v="2017-11-14T00:00:00"/>
    <b v="0"/>
    <s v="Approved"/>
    <s v="Solex"/>
    <s v="Road"/>
    <s v="medium"/>
    <s v="large"/>
    <n v="1777.8"/>
    <n v="820.78"/>
    <d v="2006-11-10T00:00:00"/>
  </r>
  <r>
    <n v="2418"/>
    <n v="27"/>
    <x v="1728"/>
    <d v="2017-08-07T00:00:00"/>
    <b v="0"/>
    <s v="Approved"/>
    <s v="Trek Bicycles"/>
    <s v="Standard"/>
    <s v="medium"/>
    <s v="medium"/>
    <n v="499.53"/>
    <n v="388.72"/>
    <d v="1991-11-10T00:00:00"/>
  </r>
  <r>
    <n v="2419"/>
    <n v="75"/>
    <x v="1729"/>
    <d v="2017-05-26T00:00:00"/>
    <b v="0"/>
    <s v="Approved"/>
    <s v="Giant Bicycles"/>
    <s v="Touring"/>
    <s v="medium"/>
    <s v="large"/>
    <n v="1873.97"/>
    <n v="863.95"/>
    <d v="2010-08-20T00:00:00"/>
  </r>
  <r>
    <n v="2420"/>
    <n v="70"/>
    <x v="897"/>
    <d v="2017-04-02T00:00:00"/>
    <b v="0"/>
    <s v="Approved"/>
    <s v="Trek Bicycles"/>
    <s v="Standard"/>
    <s v="high"/>
    <s v="medium"/>
    <n v="495.72"/>
    <n v="297.43"/>
    <d v="2004-07-25T00:00:00"/>
  </r>
  <r>
    <n v="2421"/>
    <n v="17"/>
    <x v="452"/>
    <d v="2017-09-04T00:00:00"/>
    <b v="0"/>
    <s v="Approved"/>
    <s v="WeareA2B"/>
    <s v="Touring"/>
    <s v="medium"/>
    <s v="large"/>
    <n v="1362.99"/>
    <n v="57.74"/>
    <d v="1993-04-20T00:00:00"/>
  </r>
  <r>
    <n v="2422"/>
    <n v="23"/>
    <x v="1730"/>
    <d v="2017-07-24T00:00:00"/>
    <b v="0"/>
    <s v="Approved"/>
    <s v="Norco Bicycles"/>
    <s v="Mountain"/>
    <s v="low"/>
    <s v="small"/>
    <n v="688.63"/>
    <n v="612.88"/>
    <d v="1993-10-02T00:00:00"/>
  </r>
  <r>
    <n v="2423"/>
    <n v="66"/>
    <x v="901"/>
    <d v="2017-02-09T00:00:00"/>
    <b v="1"/>
    <s v="Approved"/>
    <s v="Solex"/>
    <s v="Standard"/>
    <s v="medium"/>
    <s v="medium"/>
    <n v="1163.8900000000001"/>
    <n v="589.27"/>
    <d v="2016-07-09T00:00:00"/>
  </r>
  <r>
    <n v="2424"/>
    <n v="86"/>
    <x v="1731"/>
    <d v="2017-08-08T00:00:00"/>
    <b v="0"/>
    <s v="Approved"/>
    <s v="OHM Cycles"/>
    <s v="Standard"/>
    <s v="medium"/>
    <s v="medium"/>
    <n v="235.63"/>
    <n v="125.07"/>
    <d v="2004-08-07T00:00:00"/>
  </r>
  <r>
    <n v="2425"/>
    <n v="22"/>
    <x v="1732"/>
    <d v="2017-05-19T00:00:00"/>
    <b v="0"/>
    <s v="Approved"/>
    <s v="WeareA2B"/>
    <s v="Standard"/>
    <s v="medium"/>
    <s v="medium"/>
    <n v="60.34"/>
    <n v="45.26"/>
    <d v="1993-07-15T00:00:00"/>
  </r>
  <r>
    <n v="2426"/>
    <n v="43"/>
    <x v="1733"/>
    <d v="2017-08-24T00:00:00"/>
    <b v="1"/>
    <s v="Approved"/>
    <s v="Solex"/>
    <s v="Standard"/>
    <s v="medium"/>
    <s v="medium"/>
    <n v="1151.96"/>
    <n v="649.49"/>
    <d v="2011-05-09T00:00:00"/>
  </r>
  <r>
    <n v="2427"/>
    <n v="50"/>
    <x v="423"/>
    <d v="2017-09-27T00:00:00"/>
    <b v="0"/>
    <s v="Approved"/>
    <s v="WeareA2B"/>
    <s v="Standard"/>
    <s v="medium"/>
    <s v="small"/>
    <n v="175.89"/>
    <n v="131.91999999999999"/>
    <d v="1997-10-04T00:00:00"/>
  </r>
  <r>
    <n v="2428"/>
    <n v="7"/>
    <x v="1734"/>
    <d v="2017-01-27T00:00:00"/>
    <b v="0"/>
    <s v="Approved"/>
    <s v="Giant Bicycles"/>
    <s v="Standard"/>
    <s v="medium"/>
    <s v="small"/>
    <n v="1311.44"/>
    <n v="1167.18"/>
    <d v="1992-10-11T00:00:00"/>
  </r>
  <r>
    <n v="2429"/>
    <n v="39"/>
    <x v="1218"/>
    <d v="2017-03-07T00:00:00"/>
    <b v="0"/>
    <s v="Approved"/>
    <s v="Giant Bicycles"/>
    <s v="Standard"/>
    <s v="medium"/>
    <s v="large"/>
    <n v="1812.75"/>
    <n v="582.48"/>
    <d v="2010-06-07T00:00:00"/>
  </r>
  <r>
    <n v="2430"/>
    <n v="92"/>
    <x v="376"/>
    <d v="2017-11-27T00:00:00"/>
    <b v="0"/>
    <s v="Approved"/>
    <s v="WeareA2B"/>
    <s v="Standard"/>
    <s v="medium"/>
    <s v="small"/>
    <n v="1415.01"/>
    <n v="1259.3599999999999"/>
    <d v="2002-10-10T00:00:00"/>
  </r>
  <r>
    <n v="2431"/>
    <n v="0"/>
    <x v="1735"/>
    <d v="2017-04-19T00:00:00"/>
    <b v="0"/>
    <s v="Approved"/>
    <s v="Solex"/>
    <s v="Standard"/>
    <s v="medium"/>
    <s v="medium"/>
    <n v="71.489999999999995"/>
    <n v="53.62"/>
    <d v="2005-08-09T00:00:00"/>
  </r>
  <r>
    <n v="2432"/>
    <n v="82"/>
    <x v="1168"/>
    <d v="2017-04-29T00:00:00"/>
    <b v="1"/>
    <s v="Approved"/>
    <s v="Norco Bicycles"/>
    <s v="Standard"/>
    <s v="high"/>
    <s v="medium"/>
    <n v="1148.6400000000001"/>
    <n v="689.18"/>
    <d v="1992-10-02T00:00:00"/>
  </r>
  <r>
    <n v="2433"/>
    <n v="44"/>
    <x v="667"/>
    <d v="2017-02-25T00:00:00"/>
    <b v="1"/>
    <s v="Approved"/>
    <s v="WeareA2B"/>
    <s v="Standard"/>
    <s v="medium"/>
    <s v="medium"/>
    <n v="1769.64"/>
    <n v="108.76"/>
    <d v="2003-02-16T00:00:00"/>
  </r>
  <r>
    <n v="2434"/>
    <n v="63"/>
    <x v="1529"/>
    <d v="2017-02-17T00:00:00"/>
    <b v="1"/>
    <s v="Approved"/>
    <s v="WeareA2B"/>
    <s v="Standard"/>
    <s v="medium"/>
    <s v="medium"/>
    <n v="1992.93"/>
    <n v="762.63"/>
    <d v="1993-05-26T00:00:00"/>
  </r>
  <r>
    <n v="2435"/>
    <n v="4"/>
    <x v="1736"/>
    <d v="2017-04-10T00:00:00"/>
    <b v="1"/>
    <s v="Approved"/>
    <s v="Solex"/>
    <s v="Standard"/>
    <s v="medium"/>
    <s v="medium"/>
    <n v="1483.2"/>
    <n v="99.59"/>
    <d v="2010-08-20T00:00:00"/>
  </r>
  <r>
    <n v="2436"/>
    <n v="9"/>
    <x v="1737"/>
    <d v="2017-07-22T00:00:00"/>
    <b v="1"/>
    <s v="Approved"/>
    <s v="OHM Cycles"/>
    <s v="Road"/>
    <s v="medium"/>
    <s v="medium"/>
    <n v="742.54"/>
    <n v="667.4"/>
    <d v="2007-08-04T00:00:00"/>
  </r>
  <r>
    <n v="2437"/>
    <n v="75"/>
    <x v="1738"/>
    <d v="2017-03-08T00:00:00"/>
    <b v="0"/>
    <s v="Approved"/>
    <s v="Giant Bicycles"/>
    <s v="Touring"/>
    <s v="medium"/>
    <s v="large"/>
    <n v="1873.97"/>
    <n v="863.95"/>
    <d v="2013-09-16T00:00:00"/>
  </r>
  <r>
    <n v="2438"/>
    <n v="81"/>
    <x v="713"/>
    <d v="2017-02-20T00:00:00"/>
    <b v="0"/>
    <s v="Approved"/>
    <s v="Norco Bicycles"/>
    <s v="Standard"/>
    <s v="medium"/>
    <s v="small"/>
    <n v="586.45000000000005"/>
    <n v="521.94000000000005"/>
    <d v="1991-07-10T00:00:00"/>
  </r>
  <r>
    <n v="2439"/>
    <n v="43"/>
    <x v="1723"/>
    <d v="2017-10-24T00:00:00"/>
    <b v="1"/>
    <s v="Approved"/>
    <s v="Solex"/>
    <s v="Standard"/>
    <s v="medium"/>
    <s v="medium"/>
    <n v="1151.96"/>
    <n v="649.49"/>
    <d v="1999-12-04T00:00:00"/>
  </r>
  <r>
    <n v="2440"/>
    <n v="40"/>
    <x v="1247"/>
    <d v="2017-11-03T00:00:00"/>
    <b v="0"/>
    <s v="Approved"/>
    <s v="OHM Cycles"/>
    <s v="Standard"/>
    <s v="high"/>
    <s v="medium"/>
    <n v="1458.17"/>
    <n v="874.9"/>
    <d v="2006-02-02T00:00:00"/>
  </r>
  <r>
    <n v="2441"/>
    <n v="43"/>
    <x v="521"/>
    <d v="2017-11-25T00:00:00"/>
    <b v="1"/>
    <s v="Approved"/>
    <s v="Norco Bicycles"/>
    <s v="Standard"/>
    <s v="medium"/>
    <s v="medium"/>
    <n v="1555.58"/>
    <n v="818.01"/>
    <d v="1991-07-10T00:00:00"/>
  </r>
  <r>
    <n v="2442"/>
    <n v="75"/>
    <x v="653"/>
    <d v="2017-10-29T00:00:00"/>
    <b v="0"/>
    <s v="Approved"/>
    <s v="Giant Bicycles"/>
    <s v="Touring"/>
    <s v="medium"/>
    <s v="large"/>
    <n v="1873.97"/>
    <n v="863.95"/>
    <d v="2006-05-22T00:00:00"/>
  </r>
  <r>
    <n v="2443"/>
    <n v="69"/>
    <x v="772"/>
    <d v="2017-06-21T00:00:00"/>
    <b v="0"/>
    <s v="Approved"/>
    <s v="Norco Bicycles"/>
    <s v="Road"/>
    <s v="medium"/>
    <s v="large"/>
    <n v="1240.31"/>
    <n v="795.1"/>
    <d v="2011-01-10T00:00:00"/>
  </r>
  <r>
    <n v="2444"/>
    <n v="23"/>
    <x v="1739"/>
    <d v="2017-02-21T00:00:00"/>
    <b v="1"/>
    <s v="Approved"/>
    <s v="Norco Bicycles"/>
    <s v="Mountain"/>
    <s v="low"/>
    <s v="small"/>
    <n v="688.63"/>
    <n v="612.88"/>
    <d v="1993-10-02T00:00:00"/>
  </r>
  <r>
    <n v="2445"/>
    <n v="29"/>
    <x v="1442"/>
    <d v="2017-07-03T00:00:00"/>
    <b v="1"/>
    <s v="Approved"/>
    <s v="Norco Bicycles"/>
    <s v="Road"/>
    <s v="medium"/>
    <s v="medium"/>
    <n v="543.39"/>
    <n v="407.54"/>
    <d v="2016-11-22T00:00:00"/>
  </r>
  <r>
    <n v="2446"/>
    <n v="38"/>
    <x v="1740"/>
    <d v="2017-08-16T00:00:00"/>
    <b v="0"/>
    <s v="Approved"/>
    <s v="Trek Bicycles"/>
    <s v="Standard"/>
    <s v="medium"/>
    <s v="large"/>
    <n v="2091.4699999999998"/>
    <n v="388.92"/>
    <d v="2012-09-15T00:00:00"/>
  </r>
  <r>
    <n v="2447"/>
    <n v="65"/>
    <x v="1741"/>
    <d v="2017-12-03T00:00:00"/>
    <b v="1"/>
    <s v="Approved"/>
    <s v="WeareA2B"/>
    <s v="Standard"/>
    <s v="medium"/>
    <s v="medium"/>
    <n v="1807.45"/>
    <n v="778.69"/>
    <d v="2010-11-05T00:00:00"/>
  </r>
  <r>
    <n v="2448"/>
    <n v="89"/>
    <x v="928"/>
    <d v="2017-10-24T00:00:00"/>
    <b v="1"/>
    <s v="Approved"/>
    <s v="WeareA2B"/>
    <s v="Touring"/>
    <s v="medium"/>
    <s v="large"/>
    <n v="1362.99"/>
    <n v="57.74"/>
    <d v="2002-10-10T00:00:00"/>
  </r>
  <r>
    <n v="2449"/>
    <n v="99"/>
    <x v="1742"/>
    <d v="2017-10-14T00:00:00"/>
    <b v="0"/>
    <s v="Approved"/>
    <s v="Trek Bicycles"/>
    <s v="Road"/>
    <s v="low"/>
    <s v="small"/>
    <n v="1720.7"/>
    <n v="1531.42"/>
    <d v="2012-04-10T00:00:00"/>
  </r>
  <r>
    <n v="2450"/>
    <n v="72"/>
    <x v="1743"/>
    <d v="2017-03-24T00:00:00"/>
    <b v="1"/>
    <s v="Approved"/>
    <s v="OHM Cycles"/>
    <s v="Standard"/>
    <s v="medium"/>
    <s v="medium"/>
    <n v="912.52"/>
    <n v="141.4"/>
    <d v="2015-10-18T00:00:00"/>
  </r>
  <r>
    <n v="2451"/>
    <n v="90"/>
    <x v="1744"/>
    <d v="2017-04-01T00:00:00"/>
    <b v="0"/>
    <s v="Approved"/>
    <s v="Norco Bicycles"/>
    <s v="Standard"/>
    <s v="low"/>
    <s v="medium"/>
    <n v="363.01"/>
    <n v="290.41000000000003"/>
    <d v="2005-05-10T00:00:00"/>
  </r>
  <r>
    <n v="2452"/>
    <n v="96"/>
    <x v="1745"/>
    <d v="2017-01-31T00:00:00"/>
    <b v="1"/>
    <s v="Approved"/>
    <s v="WeareA2B"/>
    <s v="Road"/>
    <s v="low"/>
    <s v="small"/>
    <n v="1172.78"/>
    <n v="1043.77"/>
    <d v="2004-01-16T00:00:00"/>
  </r>
  <r>
    <n v="2453"/>
    <n v="56"/>
    <x v="769"/>
    <d v="2017-08-31T00:00:00"/>
    <b v="1"/>
    <s v="Approved"/>
    <s v="OHM Cycles"/>
    <s v="Standard"/>
    <s v="medium"/>
    <s v="medium"/>
    <n v="183.86"/>
    <n v="137.9"/>
    <d v="2011-08-24T00:00:00"/>
  </r>
  <r>
    <n v="2454"/>
    <n v="40"/>
    <x v="1746"/>
    <d v="2017-10-14T00:00:00"/>
    <b v="0"/>
    <s v="Approved"/>
    <s v="Trek Bicycles"/>
    <s v="Road"/>
    <s v="medium"/>
    <s v="large"/>
    <n v="1894.19"/>
    <n v="598.76"/>
    <d v="2003-07-21T00:00:00"/>
  </r>
  <r>
    <n v="2455"/>
    <n v="45"/>
    <x v="1375"/>
    <d v="2017-10-16T00:00:00"/>
    <b v="1"/>
    <s v="Approved"/>
    <s v="Solex"/>
    <s v="Standard"/>
    <s v="medium"/>
    <s v="medium"/>
    <n v="441.49"/>
    <n v="84.99"/>
    <d v="2012-06-04T00:00:00"/>
  </r>
  <r>
    <n v="2456"/>
    <n v="38"/>
    <x v="1747"/>
    <d v="2017-09-06T00:00:00"/>
    <b v="1"/>
    <s v="Approved"/>
    <s v="Trek Bicycles"/>
    <s v="Standard"/>
    <s v="medium"/>
    <s v="large"/>
    <n v="2091.4699999999998"/>
    <n v="388.92"/>
    <d v="1997-02-09T00:00:00"/>
  </r>
  <r>
    <n v="2457"/>
    <n v="75"/>
    <x v="1748"/>
    <d v="2017-04-14T00:00:00"/>
    <b v="1"/>
    <s v="Approved"/>
    <s v="Giant Bicycles"/>
    <s v="Touring"/>
    <s v="medium"/>
    <s v="large"/>
    <n v="1873.97"/>
    <n v="863.95"/>
    <d v="2011-01-10T00:00:00"/>
  </r>
  <r>
    <n v="2458"/>
    <n v="12"/>
    <x v="1749"/>
    <d v="2017-05-24T00:00:00"/>
    <b v="1"/>
    <s v="Approved"/>
    <s v="WeareA2B"/>
    <s v="Standard"/>
    <s v="medium"/>
    <s v="medium"/>
    <n v="1231.1500000000001"/>
    <n v="161.6"/>
    <d v="2004-08-17T00:00:00"/>
  </r>
  <r>
    <n v="2459"/>
    <n v="68"/>
    <x v="1126"/>
    <d v="2017-07-17T00:00:00"/>
    <b v="0"/>
    <s v="Approved"/>
    <s v="OHM Cycles"/>
    <s v="Standard"/>
    <s v="medium"/>
    <s v="medium"/>
    <n v="1636.9"/>
    <n v="44.71"/>
    <d v="1995-10-24T00:00:00"/>
  </r>
  <r>
    <n v="2460"/>
    <n v="56"/>
    <x v="1040"/>
    <d v="2017-04-07T00:00:00"/>
    <b v="1"/>
    <s v="Approved"/>
    <s v="Norco Bicycles"/>
    <s v="Mountain"/>
    <s v="low"/>
    <s v="small"/>
    <n v="688.63"/>
    <n v="612.88"/>
    <d v="1993-05-26T00:00:00"/>
  </r>
  <r>
    <n v="2461"/>
    <n v="57"/>
    <x v="1404"/>
    <d v="2017-12-23T00:00:00"/>
    <b v="1"/>
    <s v="Approved"/>
    <s v="WeareA2B"/>
    <s v="Touring"/>
    <s v="medium"/>
    <s v="large"/>
    <n v="1890.39"/>
    <n v="260.14"/>
    <d v="2015-10-18T00:00:00"/>
  </r>
  <r>
    <n v="2462"/>
    <n v="86"/>
    <x v="1750"/>
    <d v="2017-02-21T00:00:00"/>
    <b v="0"/>
    <s v="Approved"/>
    <s v="OHM Cycles"/>
    <s v="Standard"/>
    <s v="medium"/>
    <s v="medium"/>
    <n v="235.63"/>
    <n v="125.07"/>
    <d v="2004-08-07T00:00:00"/>
  </r>
  <r>
    <n v="2463"/>
    <n v="2"/>
    <x v="1751"/>
    <d v="2017-04-25T00:00:00"/>
    <b v="0"/>
    <s v="Approved"/>
    <s v="Solex"/>
    <s v="Standard"/>
    <s v="medium"/>
    <s v="medium"/>
    <n v="71.489999999999995"/>
    <n v="53.62"/>
    <d v="2012-12-02T00:00:00"/>
  </r>
  <r>
    <n v="2464"/>
    <n v="25"/>
    <x v="1623"/>
    <d v="2017-08-28T00:00:00"/>
    <b v="0"/>
    <s v="Approved"/>
    <s v="OHM Cycles"/>
    <s v="Standard"/>
    <s v="high"/>
    <s v="medium"/>
    <n v="2005.66"/>
    <n v="1203.4000000000001"/>
    <d v="2012-04-10T00:00:00"/>
  </r>
  <r>
    <n v="2465"/>
    <n v="3"/>
    <x v="1752"/>
    <d v="2017-08-31T00:00:00"/>
    <b v="1"/>
    <s v="Approved"/>
    <s v="Trek Bicycles"/>
    <s v="Standard"/>
    <s v="medium"/>
    <s v="large"/>
    <n v="2091.4699999999998"/>
    <n v="388.92"/>
    <d v="2015-08-02T00:00:00"/>
  </r>
  <r>
    <n v="2466"/>
    <n v="21"/>
    <x v="145"/>
    <d v="2017-12-21T00:00:00"/>
    <b v="0"/>
    <s v="Approved"/>
    <s v="Solex"/>
    <s v="Standard"/>
    <s v="medium"/>
    <s v="large"/>
    <n v="1071.23"/>
    <n v="380.74"/>
    <d v="1996-04-05T00:00:00"/>
  </r>
  <r>
    <n v="2467"/>
    <n v="51"/>
    <x v="1753"/>
    <d v="2017-02-05T00:00:00"/>
    <b v="0"/>
    <s v="Approved"/>
    <s v="OHM Cycles"/>
    <s v="Standard"/>
    <s v="high"/>
    <s v="medium"/>
    <n v="2005.66"/>
    <n v="1203.4000000000001"/>
    <d v="2015-10-18T00:00:00"/>
  </r>
  <r>
    <n v="2468"/>
    <n v="14"/>
    <x v="1754"/>
    <d v="2017-05-28T00:00:00"/>
    <b v="1"/>
    <s v="Approved"/>
    <s v="Trek Bicycles"/>
    <s v="Standard"/>
    <s v="medium"/>
    <s v="small"/>
    <n v="1386.84"/>
    <n v="1234.29"/>
    <d v="2003-08-05T00:00:00"/>
  </r>
  <r>
    <n v="2469"/>
    <n v="79"/>
    <x v="1755"/>
    <d v="2017-03-16T00:00:00"/>
    <b v="1"/>
    <s v="Approved"/>
    <s v="Norco Bicycles"/>
    <s v="Standard"/>
    <s v="medium"/>
    <s v="medium"/>
    <n v="1555.58"/>
    <n v="818.01"/>
    <d v="1997-08-25T00:00:00"/>
  </r>
  <r>
    <n v="2470"/>
    <n v="55"/>
    <x v="1756"/>
    <d v="2017-07-27T00:00:00"/>
    <b v="0"/>
    <s v="Approved"/>
    <s v="Trek Bicycles"/>
    <s v="Road"/>
    <s v="medium"/>
    <s v="large"/>
    <n v="1894.19"/>
    <n v="598.76"/>
    <d v="2003-07-21T00:00:00"/>
  </r>
  <r>
    <n v="2471"/>
    <n v="29"/>
    <x v="964"/>
    <d v="2017-01-06T00:00:00"/>
    <b v="0"/>
    <s v="Approved"/>
    <s v="Norco Bicycles"/>
    <s v="Road"/>
    <s v="medium"/>
    <s v="medium"/>
    <n v="543.39"/>
    <n v="407.54"/>
    <d v="1999-07-20T00:00:00"/>
  </r>
  <r>
    <n v="2472"/>
    <n v="97"/>
    <x v="1757"/>
    <d v="2017-07-03T00:00:00"/>
    <b v="1"/>
    <s v="Approved"/>
    <s v="OHM Cycles"/>
    <s v="Road"/>
    <s v="medium"/>
    <s v="medium"/>
    <n v="742.54"/>
    <n v="667.4"/>
    <d v="1991-11-07T00:00:00"/>
  </r>
  <r>
    <n v="2473"/>
    <n v="14"/>
    <x v="1758"/>
    <d v="2017-08-23T00:00:00"/>
    <b v="0"/>
    <s v="Approved"/>
    <s v="Solex"/>
    <s v="Standard"/>
    <s v="high"/>
    <s v="large"/>
    <n v="1842.92"/>
    <n v="1105.75"/>
    <d v="2014-10-10T00:00:00"/>
  </r>
  <r>
    <n v="2474"/>
    <n v="49"/>
    <x v="193"/>
    <d v="2017-06-26T00:00:00"/>
    <b v="0"/>
    <s v="Approved"/>
    <s v="Trek Bicycles"/>
    <s v="Road"/>
    <s v="medium"/>
    <s v="medium"/>
    <n v="533.51"/>
    <n v="400.13"/>
    <d v="2012-06-04T00:00:00"/>
  </r>
  <r>
    <n v="2475"/>
    <n v="77"/>
    <x v="1217"/>
    <d v="2017-05-29T00:00:00"/>
    <b v="1"/>
    <s v="Approved"/>
    <s v="Norco Bicycles"/>
    <s v="Road"/>
    <s v="medium"/>
    <s v="large"/>
    <n v="1240.31"/>
    <n v="795.1"/>
    <d v="2015-08-02T00:00:00"/>
  </r>
  <r>
    <n v="2476"/>
    <n v="64"/>
    <x v="1278"/>
    <d v="2017-03-07T00:00:00"/>
    <b v="1"/>
    <s v="Approved"/>
    <s v="Trek Bicycles"/>
    <s v="Standard"/>
    <s v="medium"/>
    <s v="large"/>
    <n v="1469.44"/>
    <n v="596.54999999999995"/>
    <d v="2014-10-10T00:00:00"/>
  </r>
  <r>
    <n v="2477"/>
    <n v="39"/>
    <x v="579"/>
    <d v="2017-02-08T00:00:00"/>
    <b v="1"/>
    <s v="Approved"/>
    <s v="Giant Bicycles"/>
    <s v="Standard"/>
    <s v="medium"/>
    <s v="large"/>
    <n v="1812.75"/>
    <n v="582.48"/>
    <d v="2010-06-07T00:00:00"/>
  </r>
  <r>
    <n v="2478"/>
    <n v="0"/>
    <x v="148"/>
    <d v="2017-07-27T00:00:00"/>
    <b v="1"/>
    <s v="Approved"/>
    <s v="Norco Bicycles"/>
    <s v="Road"/>
    <s v="medium"/>
    <s v="medium"/>
    <n v="544.04999999999995"/>
    <n v="376.84"/>
    <d v="2016-12-06T00:00:00"/>
  </r>
  <r>
    <n v="2479"/>
    <n v="26"/>
    <x v="831"/>
    <d v="2017-05-06T00:00:00"/>
    <b v="1"/>
    <s v="Approved"/>
    <s v="WeareA2B"/>
    <s v="Standard"/>
    <s v="medium"/>
    <s v="medium"/>
    <n v="1992.93"/>
    <n v="762.63"/>
    <d v="1993-05-26T00:00:00"/>
  </r>
  <r>
    <n v="2480"/>
    <n v="44"/>
    <x v="1759"/>
    <d v="2017-09-08T00:00:00"/>
    <b v="1"/>
    <s v="Approved"/>
    <s v="WeareA2B"/>
    <s v="Standard"/>
    <s v="medium"/>
    <s v="medium"/>
    <n v="1769.64"/>
    <n v="108.76"/>
    <d v="2011-05-09T00:00:00"/>
  </r>
  <r>
    <n v="2481"/>
    <n v="19"/>
    <x v="1760"/>
    <d v="2017-01-15T00:00:00"/>
    <b v="1"/>
    <s v="Approved"/>
    <s v="OHM Cycles"/>
    <s v="Road"/>
    <s v="high"/>
    <s v="large"/>
    <n v="12.01"/>
    <n v="7.21"/>
    <d v="2009-03-08T00:00:00"/>
  </r>
  <r>
    <n v="2482"/>
    <n v="63"/>
    <x v="1761"/>
    <d v="2017-04-30T00:00:00"/>
    <b v="1"/>
    <s v="Cancelled"/>
    <s v="Solex"/>
    <s v="Standard"/>
    <s v="medium"/>
    <s v="medium"/>
    <n v="1483.2"/>
    <n v="99.59"/>
    <d v="1998-12-17T00:00:00"/>
  </r>
  <r>
    <n v="2483"/>
    <n v="0"/>
    <x v="149"/>
    <d v="2017-09-13T00:00:00"/>
    <b v="0"/>
    <s v="Approved"/>
    <s v="Trek Bicycles"/>
    <s v="Standard"/>
    <s v="medium"/>
    <s v="medium"/>
    <n v="499.53"/>
    <n v="388.72"/>
    <d v="2003-02-16T00:00:00"/>
  </r>
  <r>
    <n v="2484"/>
    <n v="35"/>
    <x v="65"/>
    <d v="2017-08-22T00:00:00"/>
    <b v="0"/>
    <s v="Approved"/>
    <s v="Trek Bicycles"/>
    <s v="Standard"/>
    <s v="low"/>
    <s v="medium"/>
    <n v="1057.51"/>
    <n v="154.4"/>
    <d v="1994-07-12T00:00:00"/>
  </r>
  <r>
    <n v="2485"/>
    <n v="38"/>
    <x v="1762"/>
    <d v="2017-03-09T00:00:00"/>
    <b v="0"/>
    <s v="Approved"/>
    <s v="Solex"/>
    <s v="Standard"/>
    <s v="medium"/>
    <s v="medium"/>
    <n v="1577.53"/>
    <n v="826.51"/>
    <d v="1999-12-04T00:00:00"/>
  </r>
  <r>
    <n v="2486"/>
    <n v="66"/>
    <x v="147"/>
    <d v="2017-02-20T00:00:00"/>
    <b v="0"/>
    <s v="Approved"/>
    <s v="Solex"/>
    <s v="Standard"/>
    <s v="medium"/>
    <s v="medium"/>
    <n v="1163.8900000000001"/>
    <n v="589.27"/>
    <d v="2013-03-12T00:00:00"/>
  </r>
  <r>
    <n v="2487"/>
    <n v="90"/>
    <x v="1763"/>
    <d v="2017-12-26T00:00:00"/>
    <b v="0"/>
    <s v="Approved"/>
    <s v="Solex"/>
    <s v="Standard"/>
    <s v="low"/>
    <s v="medium"/>
    <n v="945.04"/>
    <n v="507.58"/>
    <d v="1997-05-10T00:00:00"/>
  </r>
  <r>
    <n v="2488"/>
    <n v="31"/>
    <x v="1764"/>
    <d v="2017-03-18T00:00:00"/>
    <b v="0"/>
    <s v="Approved"/>
    <s v="Giant Bicycles"/>
    <s v="Standard"/>
    <s v="medium"/>
    <s v="medium"/>
    <n v="230.91"/>
    <n v="173.18"/>
    <d v="2006-11-10T00:00:00"/>
  </r>
  <r>
    <n v="2489"/>
    <n v="63"/>
    <x v="1765"/>
    <d v="2017-03-09T00:00:00"/>
    <b v="0"/>
    <s v="Approved"/>
    <s v="Solex"/>
    <s v="Standard"/>
    <s v="medium"/>
    <s v="medium"/>
    <n v="1483.2"/>
    <n v="99.59"/>
    <d v="1998-12-17T00:00:00"/>
  </r>
  <r>
    <n v="2490"/>
    <n v="95"/>
    <x v="1594"/>
    <d v="2017-12-02T00:00:00"/>
    <b v="0"/>
    <s v="Approved"/>
    <s v="Giant Bicycles"/>
    <s v="Standard"/>
    <s v="medium"/>
    <s v="large"/>
    <n v="569.55999999999995"/>
    <n v="528.42999999999995"/>
    <d v="2003-09-10T00:00:00"/>
  </r>
  <r>
    <n v="2491"/>
    <n v="87"/>
    <x v="411"/>
    <d v="2017-04-23T00:00:00"/>
    <b v="1"/>
    <s v="Approved"/>
    <s v="Giant Bicycles"/>
    <s v="Standard"/>
    <s v="high"/>
    <s v="medium"/>
    <n v="1179"/>
    <n v="707.4"/>
    <d v="2005-05-10T00:00:00"/>
  </r>
  <r>
    <n v="2492"/>
    <n v="77"/>
    <x v="1766"/>
    <d v="2017-11-07T00:00:00"/>
    <b v="0"/>
    <s v="Approved"/>
    <s v="Norco Bicycles"/>
    <s v="Road"/>
    <s v="medium"/>
    <s v="large"/>
    <n v="1240.31"/>
    <n v="795.1"/>
    <d v="2011-01-10T00:00:00"/>
  </r>
  <r>
    <n v="2493"/>
    <n v="65"/>
    <x v="314"/>
    <d v="2017-11-16T00:00:00"/>
    <b v="0"/>
    <s v="Approved"/>
    <s v="WeareA2B"/>
    <s v="Standard"/>
    <s v="medium"/>
    <s v="medium"/>
    <n v="1807.45"/>
    <n v="778.69"/>
    <d v="2002-08-31T00:00:00"/>
  </r>
  <r>
    <n v="2494"/>
    <n v="20"/>
    <x v="1767"/>
    <d v="2017-08-20T00:00:00"/>
    <b v="0"/>
    <s v="Approved"/>
    <s v="Trek Bicycles"/>
    <s v="Standard"/>
    <s v="medium"/>
    <s v="small"/>
    <n v="1775.81"/>
    <n v="1580.47"/>
    <d v="1993-05-26T00:00:00"/>
  </r>
  <r>
    <n v="2495"/>
    <n v="84"/>
    <x v="1768"/>
    <d v="2017-02-09T00:00:00"/>
    <b v="0"/>
    <s v="Approved"/>
    <s v="Trek Bicycles"/>
    <s v="Road"/>
    <s v="medium"/>
    <s v="medium"/>
    <n v="290.62"/>
    <n v="215.14"/>
    <d v="2004-12-18T00:00:00"/>
  </r>
  <r>
    <n v="2496"/>
    <n v="0"/>
    <x v="1632"/>
    <d v="2017-03-18T00:00:00"/>
    <b v="0"/>
    <s v="Approved"/>
    <s v="OHM Cycles"/>
    <s v="Standard"/>
    <s v="high"/>
    <s v="medium"/>
    <n v="227.88"/>
    <n v="136.72999999999999"/>
    <d v="2003-02-07T00:00:00"/>
  </r>
  <r>
    <n v="2497"/>
    <n v="83"/>
    <x v="983"/>
    <d v="2017-01-06T00:00:00"/>
    <b v="1"/>
    <s v="Approved"/>
    <s v="Solex"/>
    <s v="Touring"/>
    <s v="medium"/>
    <s v="large"/>
    <n v="2083.94"/>
    <n v="675.03"/>
    <d v="1999-07-26T00:00:00"/>
  </r>
  <r>
    <n v="2498"/>
    <n v="67"/>
    <x v="618"/>
    <d v="2017-03-20T00:00:00"/>
    <b v="0"/>
    <s v="Approved"/>
    <s v="Norco Bicycles"/>
    <s v="Road"/>
    <s v="medium"/>
    <s v="medium"/>
    <n v="544.04999999999995"/>
    <n v="376.84"/>
    <d v="2002-08-31T00:00:00"/>
  </r>
  <r>
    <n v="2499"/>
    <n v="34"/>
    <x v="1769"/>
    <d v="2017-02-23T00:00:00"/>
    <b v="1"/>
    <s v="Approved"/>
    <s v="Norco Bicycles"/>
    <s v="Road"/>
    <s v="high"/>
    <s v="large"/>
    <n v="774.53"/>
    <n v="464.72"/>
    <d v="2011-03-16T00:00:00"/>
  </r>
  <r>
    <n v="2500"/>
    <n v="58"/>
    <x v="1041"/>
    <d v="2017-01-22T00:00:00"/>
    <b v="0"/>
    <s v="Approved"/>
    <s v="OHM Cycles"/>
    <s v="Standard"/>
    <s v="medium"/>
    <s v="medium"/>
    <n v="912.52"/>
    <n v="141.4"/>
    <d v="2015-10-18T00:00:00"/>
  </r>
  <r>
    <n v="2501"/>
    <n v="59"/>
    <x v="1770"/>
    <d v="2017-05-10T00:00:00"/>
    <b v="0"/>
    <s v="Approved"/>
    <s v="Solex"/>
    <s v="Standard"/>
    <s v="medium"/>
    <s v="large"/>
    <n v="1061.56"/>
    <n v="733.58"/>
    <d v="2015-06-17T00:00:00"/>
  </r>
  <r>
    <n v="2502"/>
    <n v="12"/>
    <x v="1546"/>
    <d v="2017-10-09T00:00:00"/>
    <b v="0"/>
    <s v="Approved"/>
    <s v="WeareA2B"/>
    <s v="Standard"/>
    <s v="medium"/>
    <s v="medium"/>
    <n v="1231.1500000000001"/>
    <n v="161.6"/>
    <d v="1994-09-09T00:00:00"/>
  </r>
  <r>
    <n v="2503"/>
    <n v="58"/>
    <x v="1771"/>
    <d v="2017-02-22T00:00:00"/>
    <b v="0"/>
    <s v="Approved"/>
    <s v="OHM Cycles"/>
    <s v="Standard"/>
    <s v="medium"/>
    <s v="medium"/>
    <n v="912.52"/>
    <n v="141.4"/>
    <d v="2015-10-18T00:00:00"/>
  </r>
  <r>
    <n v="2504"/>
    <n v="41"/>
    <x v="1772"/>
    <d v="2017-11-16T00:00:00"/>
    <b v="1"/>
    <s v="Approved"/>
    <s v="Norco Bicycles"/>
    <s v="Standard"/>
    <s v="low"/>
    <s v="medium"/>
    <n v="958.74"/>
    <n v="748.9"/>
    <d v="2010-05-05T00:00:00"/>
  </r>
  <r>
    <n v="2505"/>
    <n v="0"/>
    <x v="1681"/>
    <d v="2017-02-20T00:00:00"/>
    <b v="0"/>
    <s v="Approved"/>
    <s v="Solex"/>
    <s v="Standard"/>
    <s v="medium"/>
    <s v="medium"/>
    <n v="441.49"/>
    <n v="84.99"/>
    <d v="2012-04-10T00:00:00"/>
  </r>
  <r>
    <n v="2506"/>
    <n v="35"/>
    <x v="1430"/>
    <d v="2017-01-05T00:00:00"/>
    <b v="1"/>
    <s v="Approved"/>
    <s v="Trek Bicycles"/>
    <s v="Standard"/>
    <s v="low"/>
    <s v="medium"/>
    <n v="1057.51"/>
    <n v="154.4"/>
    <d v="1994-07-12T00:00:00"/>
  </r>
  <r>
    <n v="2507"/>
    <n v="64"/>
    <x v="1773"/>
    <d v="2017-06-27T00:00:00"/>
    <b v="0"/>
    <s v="Approved"/>
    <s v="Giant Bicycles"/>
    <s v="Standard"/>
    <s v="high"/>
    <s v="small"/>
    <n v="1977.36"/>
    <n v="1759.85"/>
    <d v="2010-08-20T00:00:00"/>
  </r>
  <r>
    <n v="2508"/>
    <n v="70"/>
    <x v="1774"/>
    <d v="2017-04-06T00:00:00"/>
    <b v="1"/>
    <s v="Approved"/>
    <s v="Norco Bicycles"/>
    <s v="Road"/>
    <s v="medium"/>
    <s v="medium"/>
    <n v="1036.5899999999999"/>
    <n v="206.35"/>
    <d v="1991-05-06T00:00:00"/>
  </r>
  <r>
    <n v="2509"/>
    <n v="35"/>
    <x v="1775"/>
    <d v="2017-04-24T00:00:00"/>
    <b v="1"/>
    <s v="Approved"/>
    <s v="Trek Bicycles"/>
    <s v="Standard"/>
    <s v="low"/>
    <s v="medium"/>
    <n v="1057.51"/>
    <n v="154.4"/>
    <d v="1997-05-10T00:00:00"/>
  </r>
  <r>
    <n v="2510"/>
    <n v="52"/>
    <x v="1289"/>
    <d v="2017-06-02T00:00:00"/>
    <b v="1"/>
    <s v="Approved"/>
    <s v="OHM Cycles"/>
    <s v="Road"/>
    <s v="medium"/>
    <s v="medium"/>
    <n v="1280.28"/>
    <n v="829.51"/>
    <d v="2011-08-24T00:00:00"/>
  </r>
  <r>
    <n v="2511"/>
    <n v="36"/>
    <x v="1776"/>
    <d v="2017-05-30T00:00:00"/>
    <b v="0"/>
    <s v="Approved"/>
    <s v="Solex"/>
    <s v="Standard"/>
    <s v="low"/>
    <s v="medium"/>
    <n v="945.04"/>
    <n v="507.58"/>
    <d v="2011-05-09T00:00:00"/>
  </r>
  <r>
    <n v="2512"/>
    <n v="26"/>
    <x v="1777"/>
    <d v="2017-10-08T00:00:00"/>
    <b v="1"/>
    <s v="Approved"/>
    <s v="WeareA2B"/>
    <s v="Standard"/>
    <s v="medium"/>
    <s v="medium"/>
    <n v="1992.93"/>
    <n v="762.63"/>
    <d v="2015-08-02T00:00:00"/>
  </r>
  <r>
    <n v="2513"/>
    <n v="0"/>
    <x v="1778"/>
    <d v="2017-11-11T00:00:00"/>
    <b v="0"/>
    <s v="Approved"/>
    <s v="OHM Cycles"/>
    <s v="Standard"/>
    <s v="medium"/>
    <s v="medium"/>
    <n v="183.86"/>
    <n v="137.9"/>
    <d v="1997-10-04T00:00:00"/>
  </r>
  <r>
    <n v="2514"/>
    <n v="90"/>
    <x v="1772"/>
    <d v="2017-06-21T00:00:00"/>
    <b v="0"/>
    <s v="Approved"/>
    <s v="Solex"/>
    <s v="Standard"/>
    <s v="low"/>
    <s v="medium"/>
    <n v="945.04"/>
    <n v="507.58"/>
    <d v="1995-12-19T00:00:00"/>
  </r>
  <r>
    <n v="2515"/>
    <n v="4"/>
    <x v="292"/>
    <d v="2017-04-28T00:00:00"/>
    <b v="1"/>
    <s v="Approved"/>
    <s v="Giant Bicycles"/>
    <s v="Standard"/>
    <s v="high"/>
    <s v="medium"/>
    <n v="1129.1300000000001"/>
    <n v="677.48"/>
    <d v="2004-09-28T00:00:00"/>
  </r>
  <r>
    <n v="2516"/>
    <n v="69"/>
    <x v="1779"/>
    <d v="2017-09-24T00:00:00"/>
    <b v="1"/>
    <s v="Approved"/>
    <s v="Giant Bicycles"/>
    <s v="Road"/>
    <s v="medium"/>
    <s v="medium"/>
    <n v="792.9"/>
    <n v="594.67999999999995"/>
    <d v="1991-11-10T00:00:00"/>
  </r>
  <r>
    <n v="2517"/>
    <n v="34"/>
    <x v="1780"/>
    <d v="2017-05-05T00:00:00"/>
    <b v="1"/>
    <s v="Approved"/>
    <s v="Norco Bicycles"/>
    <s v="Road"/>
    <s v="high"/>
    <s v="large"/>
    <n v="774.53"/>
    <n v="464.72"/>
    <d v="2003-07-21T00:00:00"/>
  </r>
  <r>
    <n v="2518"/>
    <n v="81"/>
    <x v="50"/>
    <d v="2017-12-06T00:00:00"/>
    <b v="1"/>
    <s v="Approved"/>
    <s v="Solex"/>
    <s v="Standard"/>
    <s v="medium"/>
    <s v="medium"/>
    <n v="1151.96"/>
    <n v="649.49"/>
    <d v="1997-02-09T00:00:00"/>
  </r>
  <r>
    <n v="2519"/>
    <n v="1"/>
    <x v="1781"/>
    <d v="2017-08-25T00:00:00"/>
    <b v="0"/>
    <s v="Approved"/>
    <s v="Giant Bicycles"/>
    <s v="Standard"/>
    <s v="medium"/>
    <s v="medium"/>
    <n v="1403.5"/>
    <n v="954.82"/>
    <d v="2005-05-10T00:00:00"/>
  </r>
  <r>
    <n v="2520"/>
    <n v="18"/>
    <x v="1782"/>
    <d v="2017-12-17T00:00:00"/>
    <b v="0"/>
    <s v="Approved"/>
    <s v="Solex"/>
    <s v="Standard"/>
    <s v="medium"/>
    <s v="medium"/>
    <n v="575.27"/>
    <n v="431.45"/>
    <d v="1996-04-05T00:00:00"/>
  </r>
  <r>
    <n v="2521"/>
    <n v="91"/>
    <x v="459"/>
    <d v="2017-05-14T00:00:00"/>
    <b v="0"/>
    <s v="Approved"/>
    <s v="Solex"/>
    <s v="Standard"/>
    <s v="medium"/>
    <s v="medium"/>
    <n v="100.35"/>
    <n v="75.260000000000005"/>
    <d v="1999-07-26T00:00:00"/>
  </r>
  <r>
    <n v="2522"/>
    <n v="56"/>
    <x v="1528"/>
    <d v="2017-02-07T00:00:00"/>
    <b v="1"/>
    <s v="Approved"/>
    <s v="OHM Cycles"/>
    <s v="Standard"/>
    <s v="medium"/>
    <s v="medium"/>
    <n v="183.86"/>
    <n v="137.9"/>
    <d v="2012-05-18T00:00:00"/>
  </r>
  <r>
    <n v="2523"/>
    <n v="82"/>
    <x v="360"/>
    <d v="2017-01-04T00:00:00"/>
    <b v="1"/>
    <s v="Approved"/>
    <s v="Norco Bicycles"/>
    <s v="Standard"/>
    <s v="high"/>
    <s v="medium"/>
    <n v="1148.6400000000001"/>
    <n v="689.18"/>
    <d v="2015-08-10T00:00:00"/>
  </r>
  <r>
    <n v="2524"/>
    <n v="0"/>
    <x v="1783"/>
    <d v="2017-02-28T00:00:00"/>
    <b v="1"/>
    <s v="Approved"/>
    <s v="Solex"/>
    <s v="Road"/>
    <s v="medium"/>
    <s v="medium"/>
    <n v="416.98"/>
    <n v="312.74"/>
    <d v="1997-05-10T00:00:00"/>
  </r>
  <r>
    <n v="2525"/>
    <n v="48"/>
    <x v="1784"/>
    <d v="2017-08-03T00:00:00"/>
    <b v="0"/>
    <s v="Approved"/>
    <s v="WeareA2B"/>
    <s v="Standard"/>
    <s v="medium"/>
    <s v="medium"/>
    <n v="1762.96"/>
    <n v="950.52"/>
    <d v="2012-06-04T00:00:00"/>
  </r>
  <r>
    <n v="2526"/>
    <n v="0"/>
    <x v="1785"/>
    <d v="2017-02-03T00:00:00"/>
    <b v="0"/>
    <s v="Approved"/>
    <s v="Trek Bicycles"/>
    <s v="Road"/>
    <s v="medium"/>
    <s v="medium"/>
    <n v="533.51"/>
    <n v="400.13"/>
    <d v="1997-10-04T00:00:00"/>
  </r>
  <r>
    <n v="2527"/>
    <n v="15"/>
    <x v="940"/>
    <d v="2017-12-08T00:00:00"/>
    <b v="1"/>
    <s v="Approved"/>
    <s v="Norco Bicycles"/>
    <s v="Standard"/>
    <s v="low"/>
    <s v="medium"/>
    <n v="958.74"/>
    <n v="748.9"/>
    <d v="1993-07-15T00:00:00"/>
  </r>
  <r>
    <n v="2528"/>
    <n v="14"/>
    <x v="1786"/>
    <d v="2017-12-13T00:00:00"/>
    <b v="1"/>
    <s v="Approved"/>
    <s v="Solex"/>
    <s v="Standard"/>
    <s v="high"/>
    <s v="large"/>
    <n v="1842.92"/>
    <n v="1105.75"/>
    <d v="1995-10-24T00:00:00"/>
  </r>
  <r>
    <n v="2529"/>
    <n v="65"/>
    <x v="1787"/>
    <d v="2017-04-05T00:00:00"/>
    <b v="1"/>
    <s v="Approved"/>
    <s v="WeareA2B"/>
    <s v="Standard"/>
    <s v="medium"/>
    <s v="medium"/>
    <n v="1807.45"/>
    <n v="778.69"/>
    <d v="2016-12-06T00:00:00"/>
  </r>
  <r>
    <n v="2530"/>
    <n v="56"/>
    <x v="1788"/>
    <d v="2017-10-16T00:00:00"/>
    <b v="0"/>
    <s v="Approved"/>
    <s v="Norco Bicycles"/>
    <s v="Mountain"/>
    <s v="low"/>
    <s v="small"/>
    <n v="688.63"/>
    <n v="612.88"/>
    <d v="2011-05-07T00:00:00"/>
  </r>
  <r>
    <n v="2531"/>
    <n v="58"/>
    <x v="839"/>
    <d v="2017-10-10T00:00:00"/>
    <b v="1"/>
    <s v="Approved"/>
    <s v="OHM Cycles"/>
    <s v="Standard"/>
    <s v="medium"/>
    <s v="medium"/>
    <n v="912.52"/>
    <n v="141.4"/>
    <d v="2015-10-18T00:00:00"/>
  </r>
  <r>
    <n v="2532"/>
    <n v="18"/>
    <x v="1789"/>
    <d v="2017-06-03T00:00:00"/>
    <b v="0"/>
    <s v="Approved"/>
    <s v="Solex"/>
    <s v="Standard"/>
    <s v="medium"/>
    <s v="medium"/>
    <n v="575.27"/>
    <n v="431.45"/>
    <d v="2016-02-04T00:00:00"/>
  </r>
  <r>
    <n v="2533"/>
    <n v="6"/>
    <x v="1790"/>
    <d v="2017-03-14T00:00:00"/>
    <b v="1"/>
    <s v="Approved"/>
    <s v="OHM Cycles"/>
    <s v="Standard"/>
    <s v="high"/>
    <s v="medium"/>
    <n v="227.88"/>
    <n v="136.72999999999999"/>
    <d v="2003-02-07T00:00:00"/>
  </r>
  <r>
    <n v="2534"/>
    <n v="84"/>
    <x v="1644"/>
    <d v="2017-05-03T00:00:00"/>
    <b v="0"/>
    <s v="Approved"/>
    <s v="Trek Bicycles"/>
    <s v="Road"/>
    <s v="medium"/>
    <s v="medium"/>
    <n v="290.62"/>
    <n v="215.14"/>
    <d v="2003-01-05T00:00:00"/>
  </r>
  <r>
    <n v="2535"/>
    <n v="88"/>
    <x v="1791"/>
    <d v="2017-10-18T00:00:00"/>
    <b v="0"/>
    <s v="Approved"/>
    <s v="Norco Bicycles"/>
    <s v="Standard"/>
    <s v="medium"/>
    <s v="medium"/>
    <n v="1198.46"/>
    <n v="381.1"/>
    <d v="2003-01-05T00:00:00"/>
  </r>
  <r>
    <n v="2536"/>
    <n v="71"/>
    <x v="841"/>
    <d v="2017-12-11T00:00:00"/>
    <b v="0"/>
    <s v="Approved"/>
    <s v="Solex"/>
    <s v="Standard"/>
    <s v="high"/>
    <s v="large"/>
    <n v="1842.92"/>
    <n v="1105.75"/>
    <d v="1995-10-24T00:00:00"/>
  </r>
  <r>
    <n v="2537"/>
    <n v="95"/>
    <x v="1240"/>
    <d v="2017-09-02T00:00:00"/>
    <b v="1"/>
    <s v="Approved"/>
    <s v="Giant Bicycles"/>
    <s v="Standard"/>
    <s v="medium"/>
    <s v="large"/>
    <n v="569.55999999999995"/>
    <n v="528.42999999999995"/>
    <d v="2004-01-16T00:00:00"/>
  </r>
  <r>
    <n v="2538"/>
    <n v="61"/>
    <x v="1792"/>
    <d v="2017-08-17T00:00:00"/>
    <b v="0"/>
    <s v="Approved"/>
    <s v="OHM Cycles"/>
    <s v="Standard"/>
    <s v="low"/>
    <s v="medium"/>
    <n v="71.16"/>
    <n v="56.93"/>
    <d v="2015-06-17T00:00:00"/>
  </r>
  <r>
    <n v="2539"/>
    <n v="73"/>
    <x v="680"/>
    <d v="2017-11-22T00:00:00"/>
    <b v="0"/>
    <s v="Approved"/>
    <s v="Solex"/>
    <s v="Standard"/>
    <s v="medium"/>
    <s v="medium"/>
    <n v="1945.43"/>
    <n v="333.18"/>
    <d v="1991-07-10T00:00:00"/>
  </r>
  <r>
    <n v="2540"/>
    <n v="31"/>
    <x v="1793"/>
    <d v="2017-11-20T00:00:00"/>
    <b v="1"/>
    <s v="Approved"/>
    <s v="Giant Bicycles"/>
    <s v="Standard"/>
    <s v="medium"/>
    <s v="medium"/>
    <n v="230.91"/>
    <n v="173.18"/>
    <d v="2006-11-10T00:00:00"/>
  </r>
  <r>
    <n v="2541"/>
    <n v="72"/>
    <x v="1794"/>
    <d v="2017-05-31T00:00:00"/>
    <b v="1"/>
    <s v="Approved"/>
    <s v="Norco Bicycles"/>
    <s v="Standard"/>
    <s v="medium"/>
    <s v="medium"/>
    <n v="360.4"/>
    <n v="270.3"/>
    <d v="2006-05-22T00:00:00"/>
  </r>
  <r>
    <n v="2542"/>
    <n v="10"/>
    <x v="1359"/>
    <d v="2017-01-26T00:00:00"/>
    <b v="0"/>
    <s v="Approved"/>
    <s v="WeareA2B"/>
    <s v="Touring"/>
    <s v="medium"/>
    <s v="medium"/>
    <n v="1466.68"/>
    <n v="363.25"/>
    <d v="2014-03-03T00:00:00"/>
  </r>
  <r>
    <n v="2543"/>
    <n v="75"/>
    <x v="545"/>
    <d v="2017-05-12T00:00:00"/>
    <b v="0"/>
    <s v="Approved"/>
    <s v="Giant Bicycles"/>
    <s v="Touring"/>
    <s v="medium"/>
    <s v="large"/>
    <n v="1873.97"/>
    <n v="863.95"/>
    <d v="1991-07-10T00:00:00"/>
  </r>
  <r>
    <n v="2544"/>
    <n v="100"/>
    <x v="1795"/>
    <d v="2017-11-28T00:00:00"/>
    <b v="0"/>
    <s v="Approved"/>
    <s v="Norco Bicycles"/>
    <s v="Road"/>
    <s v="medium"/>
    <s v="medium"/>
    <n v="1036.5899999999999"/>
    <n v="206.35"/>
    <d v="2014-10-10T00:00:00"/>
  </r>
  <r>
    <n v="2545"/>
    <n v="2"/>
    <x v="115"/>
    <d v="2017-07-23T00:00:00"/>
    <b v="0"/>
    <s v="Approved"/>
    <s v="Solex"/>
    <s v="Standard"/>
    <s v="medium"/>
    <s v="medium"/>
    <n v="71.489999999999995"/>
    <n v="53.62"/>
    <d v="1991-11-07T00:00:00"/>
  </r>
  <r>
    <n v="2546"/>
    <n v="92"/>
    <x v="1551"/>
    <d v="2017-02-17T00:00:00"/>
    <b v="1"/>
    <s v="Approved"/>
    <s v="WeareA2B"/>
    <s v="Standard"/>
    <s v="medium"/>
    <s v="small"/>
    <n v="1415.01"/>
    <n v="1259.3599999999999"/>
    <d v="2003-01-05T00:00:00"/>
  </r>
  <r>
    <n v="2547"/>
    <n v="99"/>
    <x v="1796"/>
    <d v="2017-08-26T00:00:00"/>
    <b v="0"/>
    <s v="Approved"/>
    <s v="OHM Cycles"/>
    <s v="Standard"/>
    <s v="medium"/>
    <s v="medium"/>
    <n v="1227.3399999999999"/>
    <n v="770.89"/>
    <d v="1994-08-10T00:00:00"/>
  </r>
  <r>
    <n v="2548"/>
    <n v="48"/>
    <x v="1797"/>
    <d v="2017-07-19T00:00:00"/>
    <b v="0"/>
    <s v="Approved"/>
    <s v="WeareA2B"/>
    <s v="Standard"/>
    <s v="medium"/>
    <s v="medium"/>
    <n v="1762.96"/>
    <n v="950.52"/>
    <d v="2014-07-28T00:00:00"/>
  </r>
  <r>
    <n v="2549"/>
    <n v="89"/>
    <x v="1726"/>
    <d v="2017-06-28T00:00:00"/>
    <b v="1"/>
    <s v="Approved"/>
    <s v="WeareA2B"/>
    <s v="Touring"/>
    <s v="medium"/>
    <s v="large"/>
    <n v="1362.99"/>
    <n v="57.74"/>
    <d v="2002-10-10T00:00:00"/>
  </r>
  <r>
    <n v="2550"/>
    <n v="86"/>
    <x v="533"/>
    <d v="2017-10-16T00:00:00"/>
    <b v="1"/>
    <s v="Approved"/>
    <s v="OHM Cycles"/>
    <s v="Standard"/>
    <s v="medium"/>
    <s v="medium"/>
    <n v="235.63"/>
    <n v="125.07"/>
    <d v="2003-01-05T00:00:00"/>
  </r>
  <r>
    <n v="2551"/>
    <n v="90"/>
    <x v="359"/>
    <d v="2017-04-01T00:00:00"/>
    <b v="0"/>
    <s v="Approved"/>
    <s v="Solex"/>
    <s v="Standard"/>
    <s v="low"/>
    <s v="medium"/>
    <n v="945.04"/>
    <n v="507.58"/>
    <d v="1997-05-10T00:00:00"/>
  </r>
  <r>
    <n v="2552"/>
    <n v="91"/>
    <x v="1798"/>
    <d v="2017-05-15T00:00:00"/>
    <b v="0"/>
    <s v="Approved"/>
    <s v="Solex"/>
    <s v="Standard"/>
    <s v="medium"/>
    <s v="medium"/>
    <n v="100.35"/>
    <n v="75.260000000000005"/>
    <d v="1999-07-26T00:00:00"/>
  </r>
  <r>
    <n v="2553"/>
    <n v="7"/>
    <x v="410"/>
    <d v="2017-10-01T00:00:00"/>
    <b v="1"/>
    <s v="Approved"/>
    <s v="Trek Bicycles"/>
    <s v="Road"/>
    <s v="low"/>
    <s v="medium"/>
    <n v="980.37"/>
    <n v="234.43"/>
    <d v="2004-09-28T00:00:00"/>
  </r>
  <r>
    <n v="2554"/>
    <n v="70"/>
    <x v="851"/>
    <d v="2017-01-08T00:00:00"/>
    <b v="1"/>
    <s v="Approved"/>
    <s v="Trek Bicycles"/>
    <s v="Standard"/>
    <s v="high"/>
    <s v="medium"/>
    <n v="495.72"/>
    <n v="297.43"/>
    <d v="2015-04-11T00:00:00"/>
  </r>
  <r>
    <n v="2555"/>
    <n v="62"/>
    <x v="1376"/>
    <d v="2017-01-16T00:00:00"/>
    <b v="1"/>
    <s v="Approved"/>
    <s v="Solex"/>
    <s v="Standard"/>
    <s v="medium"/>
    <s v="medium"/>
    <n v="478.16"/>
    <n v="298.72000000000003"/>
    <d v="1993-06-23T00:00:00"/>
  </r>
  <r>
    <n v="2556"/>
    <n v="80"/>
    <x v="1799"/>
    <d v="2017-02-14T00:00:00"/>
    <b v="0"/>
    <s v="Approved"/>
    <s v="OHM Cycles"/>
    <s v="Touring"/>
    <s v="low"/>
    <s v="medium"/>
    <n v="1073.07"/>
    <n v="933.84"/>
    <d v="2013-09-16T00:00:00"/>
  </r>
  <r>
    <n v="2557"/>
    <n v="69"/>
    <x v="1800"/>
    <d v="2017-11-26T00:00:00"/>
    <b v="0"/>
    <s v="Approved"/>
    <s v="Giant Bicycles"/>
    <s v="Road"/>
    <s v="medium"/>
    <s v="medium"/>
    <n v="792.9"/>
    <n v="594.67999999999995"/>
    <d v="1992-10-02T00:00:00"/>
  </r>
  <r>
    <n v="2558"/>
    <n v="10"/>
    <x v="1443"/>
    <d v="2017-07-16T00:00:00"/>
    <b v="0"/>
    <s v="Approved"/>
    <s v="WeareA2B"/>
    <s v="Touring"/>
    <s v="medium"/>
    <s v="medium"/>
    <n v="1466.68"/>
    <n v="363.25"/>
    <d v="2014-03-03T00:00:00"/>
  </r>
  <r>
    <n v="2559"/>
    <n v="59"/>
    <x v="1089"/>
    <d v="2017-07-30T00:00:00"/>
    <b v="1"/>
    <s v="Approved"/>
    <s v="Solex"/>
    <s v="Standard"/>
    <s v="medium"/>
    <s v="large"/>
    <n v="1061.56"/>
    <n v="733.58"/>
    <d v="1993-07-20T00:00:00"/>
  </r>
  <r>
    <n v="2560"/>
    <n v="42"/>
    <x v="1801"/>
    <d v="2017-10-18T00:00:00"/>
    <b v="1"/>
    <s v="Approved"/>
    <s v="OHM Cycles"/>
    <s v="Road"/>
    <s v="medium"/>
    <s v="small"/>
    <n v="1810"/>
    <n v="1610.9"/>
    <d v="2007-12-11T00:00:00"/>
  </r>
  <r>
    <n v="2561"/>
    <n v="0"/>
    <x v="1209"/>
    <d v="2017-04-14T00:00:00"/>
    <b v="1"/>
    <s v="Approved"/>
    <s v="OHM Cycles"/>
    <s v="Road"/>
    <s v="high"/>
    <s v="large"/>
    <n v="12.01"/>
    <n v="7.21"/>
    <d v="2009-03-08T00:00:00"/>
  </r>
  <r>
    <n v="2562"/>
    <n v="35"/>
    <x v="1802"/>
    <d v="2017-11-14T00:00:00"/>
    <b v="1"/>
    <s v="Approved"/>
    <s v="Giant Bicycles"/>
    <s v="Standard"/>
    <s v="medium"/>
    <s v="medium"/>
    <n v="1403.5"/>
    <n v="954.82"/>
    <d v="2003-02-07T00:00:00"/>
  </r>
  <r>
    <n v="2563"/>
    <n v="8"/>
    <x v="1803"/>
    <d v="2017-05-11T00:00:00"/>
    <b v="1"/>
    <s v="Approved"/>
    <s v="Solex"/>
    <s v="Road"/>
    <s v="medium"/>
    <s v="small"/>
    <n v="1703.52"/>
    <n v="1516.13"/>
    <d v="2005-12-07T00:00:00"/>
  </r>
  <r>
    <n v="2564"/>
    <n v="18"/>
    <x v="1804"/>
    <d v="2017-04-06T00:00:00"/>
    <b v="0"/>
    <s v="Approved"/>
    <s v="Solex"/>
    <s v="Standard"/>
    <s v="medium"/>
    <s v="medium"/>
    <n v="575.27"/>
    <n v="431.45"/>
    <d v="2013-03-12T00:00:00"/>
  </r>
  <r>
    <n v="2565"/>
    <n v="6"/>
    <x v="1805"/>
    <d v="2017-08-02T00:00:00"/>
    <b v="1"/>
    <s v="Approved"/>
    <s v="OHM Cycles"/>
    <s v="Standard"/>
    <s v="high"/>
    <s v="medium"/>
    <n v="227.88"/>
    <n v="136.72999999999999"/>
    <d v="2003-02-07T00:00:00"/>
  </r>
  <r>
    <n v="2566"/>
    <n v="75"/>
    <x v="1806"/>
    <d v="2017-02-27T00:00:00"/>
    <b v="0"/>
    <s v="Approved"/>
    <s v="Giant Bicycles"/>
    <s v="Touring"/>
    <s v="medium"/>
    <s v="large"/>
    <n v="1873.97"/>
    <n v="863.95"/>
    <d v="2004-07-25T00:00:00"/>
  </r>
  <r>
    <n v="2567"/>
    <n v="28"/>
    <x v="1807"/>
    <d v="2017-06-06T00:00:00"/>
    <b v="1"/>
    <s v="Approved"/>
    <s v="Norco Bicycles"/>
    <s v="Standard"/>
    <s v="medium"/>
    <s v="small"/>
    <n v="1216.1400000000001"/>
    <n v="1082.3599999999999"/>
    <d v="1991-08-05T00:00:00"/>
  </r>
  <r>
    <n v="2568"/>
    <n v="58"/>
    <x v="1092"/>
    <d v="2017-10-10T00:00:00"/>
    <b v="1"/>
    <s v="Approved"/>
    <s v="OHM Cycles"/>
    <s v="Standard"/>
    <s v="medium"/>
    <s v="medium"/>
    <n v="912.52"/>
    <n v="141.4"/>
    <d v="2015-05-21T00:00:00"/>
  </r>
  <r>
    <n v="2569"/>
    <n v="39"/>
    <x v="1594"/>
    <d v="2017-11-16T00:00:00"/>
    <b v="1"/>
    <s v="Approved"/>
    <s v="Giant Bicycles"/>
    <s v="Standard"/>
    <s v="medium"/>
    <s v="large"/>
    <n v="1812.75"/>
    <n v="582.48"/>
    <d v="2010-06-07T00:00:00"/>
  </r>
  <r>
    <n v="2570"/>
    <n v="22"/>
    <x v="1808"/>
    <d v="2017-07-24T00:00:00"/>
    <b v="0"/>
    <s v="Approved"/>
    <s v="WeareA2B"/>
    <s v="Standard"/>
    <s v="medium"/>
    <s v="medium"/>
    <n v="60.34"/>
    <n v="45.26"/>
    <d v="1993-07-15T00:00:00"/>
  </r>
  <r>
    <n v="2571"/>
    <n v="78"/>
    <x v="1809"/>
    <d v="2017-04-19T00:00:00"/>
    <b v="0"/>
    <s v="Approved"/>
    <s v="Giant Bicycles"/>
    <s v="Standard"/>
    <s v="medium"/>
    <s v="large"/>
    <n v="1765.3"/>
    <n v="709.48"/>
    <d v="2003-09-09T00:00:00"/>
  </r>
  <r>
    <n v="2572"/>
    <n v="2"/>
    <x v="1810"/>
    <d v="2017-04-16T00:00:00"/>
    <b v="0"/>
    <s v="Approved"/>
    <s v="Solex"/>
    <s v="Standard"/>
    <s v="medium"/>
    <s v="medium"/>
    <n v="71.489999999999995"/>
    <n v="53.62"/>
    <d v="2012-12-02T00:00:00"/>
  </r>
  <r>
    <n v="2573"/>
    <n v="27"/>
    <x v="359"/>
    <d v="2017-08-31T00:00:00"/>
    <b v="1"/>
    <s v="Approved"/>
    <s v="Trek Bicycles"/>
    <s v="Standard"/>
    <s v="low"/>
    <s v="medium"/>
    <n v="1057.51"/>
    <n v="154.4"/>
    <d v="1997-05-10T00:00:00"/>
  </r>
  <r>
    <n v="2574"/>
    <n v="70"/>
    <x v="1811"/>
    <d v="2017-06-20T00:00:00"/>
    <b v="0"/>
    <s v="Approved"/>
    <s v="Trek Bicycles"/>
    <s v="Standard"/>
    <s v="high"/>
    <s v="medium"/>
    <n v="495.72"/>
    <n v="297.43"/>
    <d v="2004-07-25T00:00:00"/>
  </r>
  <r>
    <n v="2575"/>
    <n v="64"/>
    <x v="1812"/>
    <d v="2017-07-03T00:00:00"/>
    <b v="1"/>
    <s v="Approved"/>
    <s v="Trek Bicycles"/>
    <s v="Standard"/>
    <s v="medium"/>
    <s v="large"/>
    <n v="1469.44"/>
    <n v="596.54999999999995"/>
    <d v="2012-05-18T00:00:00"/>
  </r>
  <r>
    <n v="2576"/>
    <n v="72"/>
    <x v="1813"/>
    <d v="2017-11-21T00:00:00"/>
    <b v="1"/>
    <s v="Approved"/>
    <s v="Norco Bicycles"/>
    <s v="Standard"/>
    <s v="medium"/>
    <s v="medium"/>
    <n v="360.4"/>
    <n v="270.3"/>
    <d v="2014-10-10T00:00:00"/>
  </r>
  <r>
    <n v="2577"/>
    <n v="80"/>
    <x v="868"/>
    <d v="2017-05-02T00:00:00"/>
    <b v="0"/>
    <s v="Approved"/>
    <s v="Trek Bicycles"/>
    <s v="Standard"/>
    <s v="medium"/>
    <s v="large"/>
    <n v="1469.44"/>
    <n v="596.54999999999995"/>
    <d v="1992-10-02T00:00:00"/>
  </r>
  <r>
    <n v="2578"/>
    <n v="92"/>
    <x v="1814"/>
    <d v="2017-08-01T00:00:00"/>
    <b v="1"/>
    <s v="Approved"/>
    <s v="WeareA2B"/>
    <s v="Touring"/>
    <s v="medium"/>
    <s v="large"/>
    <n v="1890.39"/>
    <n v="260.14"/>
    <d v="1991-01-21T00:00:00"/>
  </r>
  <r>
    <n v="2579"/>
    <n v="63"/>
    <x v="1735"/>
    <d v="2017-07-18T00:00:00"/>
    <b v="1"/>
    <s v="Approved"/>
    <s v="WeareA2B"/>
    <s v="Standard"/>
    <s v="medium"/>
    <s v="medium"/>
    <n v="1992.93"/>
    <n v="762.63"/>
    <d v="2016-11-22T00:00:00"/>
  </r>
  <r>
    <n v="2580"/>
    <n v="50"/>
    <x v="879"/>
    <d v="2017-10-18T00:00:00"/>
    <b v="1"/>
    <s v="Approved"/>
    <s v="WeareA2B"/>
    <s v="Standard"/>
    <s v="medium"/>
    <s v="small"/>
    <n v="175.89"/>
    <n v="131.91999999999999"/>
    <d v="2003-02-16T00:00:00"/>
  </r>
  <r>
    <n v="2581"/>
    <n v="17"/>
    <x v="1236"/>
    <d v="2017-05-09T00:00:00"/>
    <b v="0"/>
    <s v="Approved"/>
    <s v="WeareA2B"/>
    <s v="Touring"/>
    <s v="medium"/>
    <s v="large"/>
    <n v="1362.99"/>
    <n v="57.74"/>
    <d v="1999-07-26T00:00:00"/>
  </r>
  <r>
    <n v="2582"/>
    <n v="3"/>
    <x v="1180"/>
    <d v="2017-11-18T00:00:00"/>
    <b v="0"/>
    <s v="Approved"/>
    <s v="Trek Bicycles"/>
    <s v="Standard"/>
    <s v="medium"/>
    <s v="large"/>
    <n v="2091.4699999999998"/>
    <n v="388.92"/>
    <d v="2011-05-07T00:00:00"/>
  </r>
  <r>
    <n v="2583"/>
    <n v="3"/>
    <x v="1779"/>
    <d v="2017-12-21T00:00:00"/>
    <b v="1"/>
    <s v="Approved"/>
    <s v="Trek Bicycles"/>
    <s v="Standard"/>
    <s v="medium"/>
    <s v="large"/>
    <n v="2091.4699999999998"/>
    <n v="388.92"/>
    <d v="2010-06-07T00:00:00"/>
  </r>
  <r>
    <n v="2584"/>
    <n v="14"/>
    <x v="1627"/>
    <d v="2017-09-07T00:00:00"/>
    <b v="0"/>
    <s v="Approved"/>
    <s v="Trek Bicycles"/>
    <s v="Standard"/>
    <s v="medium"/>
    <s v="small"/>
    <n v="1386.84"/>
    <n v="1234.29"/>
    <d v="2003-08-05T00:00:00"/>
  </r>
  <r>
    <n v="2585"/>
    <n v="9"/>
    <x v="1815"/>
    <d v="2017-07-07T00:00:00"/>
    <b v="1"/>
    <s v="Approved"/>
    <s v="OHM Cycles"/>
    <s v="Road"/>
    <s v="medium"/>
    <s v="medium"/>
    <n v="742.54"/>
    <n v="667.4"/>
    <d v="1993-06-23T00:00:00"/>
  </r>
  <r>
    <n v="2586"/>
    <n v="77"/>
    <x v="1320"/>
    <d v="2017-12-24T00:00:00"/>
    <b v="0"/>
    <s v="Approved"/>
    <s v="WeareA2B"/>
    <s v="Standard"/>
    <s v="medium"/>
    <s v="medium"/>
    <n v="1769.64"/>
    <n v="108.76"/>
    <d v="2012-06-04T00:00:00"/>
  </r>
  <r>
    <n v="2587"/>
    <n v="30"/>
    <x v="289"/>
    <d v="2017-11-13T00:00:00"/>
    <b v="0"/>
    <s v="Approved"/>
    <s v="Solex"/>
    <s v="Standard"/>
    <s v="high"/>
    <s v="medium"/>
    <n v="748.17"/>
    <n v="448.9"/>
    <d v="1999-07-20T00:00:00"/>
  </r>
  <r>
    <n v="2588"/>
    <n v="58"/>
    <x v="1816"/>
    <d v="2017-08-14T00:00:00"/>
    <b v="1"/>
    <s v="Approved"/>
    <s v="OHM Cycles"/>
    <s v="Standard"/>
    <s v="medium"/>
    <s v="medium"/>
    <n v="912.52"/>
    <n v="141.4"/>
    <d v="2015-10-18T00:00:00"/>
  </r>
  <r>
    <n v="2589"/>
    <n v="10"/>
    <x v="1817"/>
    <d v="2017-05-26T00:00:00"/>
    <b v="0"/>
    <s v="Approved"/>
    <s v="Solex"/>
    <s v="Standard"/>
    <s v="medium"/>
    <s v="medium"/>
    <n v="1945.43"/>
    <n v="333.18"/>
    <d v="2000-05-22T00:00:00"/>
  </r>
  <r>
    <n v="2590"/>
    <n v="0"/>
    <x v="697"/>
    <d v="2017-04-09T00:00:00"/>
    <b v="0"/>
    <s v="Approved"/>
    <s v="Solex"/>
    <s v="Standard"/>
    <s v="medium"/>
    <s v="medium"/>
    <n v="71.489999999999995"/>
    <n v="53.62"/>
    <d v="2012-09-15T00:00:00"/>
  </r>
  <r>
    <n v="2591"/>
    <n v="91"/>
    <x v="1580"/>
    <d v="2017-11-14T00:00:00"/>
    <b v="1"/>
    <s v="Approved"/>
    <s v="Solex"/>
    <s v="Standard"/>
    <s v="medium"/>
    <s v="medium"/>
    <n v="100.35"/>
    <n v="75.260000000000005"/>
    <d v="1999-07-26T00:00:00"/>
  </r>
  <r>
    <n v="2592"/>
    <n v="30"/>
    <x v="1036"/>
    <d v="2017-01-02T00:00:00"/>
    <b v="1"/>
    <s v="Approved"/>
    <s v="Solex"/>
    <s v="Standard"/>
    <s v="high"/>
    <s v="medium"/>
    <n v="748.17"/>
    <n v="448.9"/>
    <d v="2015-04-11T00:00:00"/>
  </r>
  <r>
    <n v="2593"/>
    <n v="31"/>
    <x v="628"/>
    <d v="2017-06-24T00:00:00"/>
    <b v="0"/>
    <s v="Approved"/>
    <s v="WeareA2B"/>
    <s v="Standard"/>
    <s v="medium"/>
    <s v="medium"/>
    <n v="752.64"/>
    <n v="205.36"/>
    <d v="1999-07-26T00:00:00"/>
  </r>
  <r>
    <n v="2594"/>
    <n v="58"/>
    <x v="1818"/>
    <d v="2017-11-16T00:00:00"/>
    <b v="0"/>
    <s v="Approved"/>
    <s v="OHM Cycles"/>
    <s v="Road"/>
    <s v="medium"/>
    <s v="medium"/>
    <n v="1280.28"/>
    <n v="829.51"/>
    <d v="2001-11-25T00:00:00"/>
  </r>
  <r>
    <n v="2595"/>
    <n v="0"/>
    <x v="820"/>
    <d v="2017-12-12T00:00:00"/>
    <b v="0"/>
    <s v="Approved"/>
    <s v="Trek Bicycles"/>
    <s v="Standard"/>
    <s v="medium"/>
    <s v="medium"/>
    <n v="499.53"/>
    <n v="388.72"/>
    <d v="1999-06-23T00:00:00"/>
  </r>
  <r>
    <n v="2596"/>
    <n v="45"/>
    <x v="1041"/>
    <d v="2017-06-18T00:00:00"/>
    <b v="0"/>
    <s v="Approved"/>
    <s v="Solex"/>
    <s v="Standard"/>
    <s v="medium"/>
    <s v="medium"/>
    <n v="441.49"/>
    <n v="84.99"/>
    <d v="1993-04-12T00:00:00"/>
  </r>
  <r>
    <n v="2597"/>
    <n v="50"/>
    <x v="1819"/>
    <d v="2017-04-28T00:00:00"/>
    <b v="1"/>
    <s v="Approved"/>
    <s v="Giant Bicycles"/>
    <s v="Standard"/>
    <s v="medium"/>
    <s v="medium"/>
    <n v="642.70000000000005"/>
    <n v="211.37"/>
    <d v="1999-07-20T00:00:00"/>
  </r>
  <r>
    <n v="2598"/>
    <n v="3"/>
    <x v="1820"/>
    <d v="2017-02-18T00:00:00"/>
    <b v="1"/>
    <s v="Approved"/>
    <s v="Trek Bicycles"/>
    <s v="Standard"/>
    <s v="medium"/>
    <s v="large"/>
    <n v="2091.4699999999998"/>
    <n v="388.92"/>
    <d v="2012-09-15T00:00:00"/>
  </r>
  <r>
    <n v="2599"/>
    <n v="26"/>
    <x v="346"/>
    <d v="2017-07-31T00:00:00"/>
    <b v="0"/>
    <s v="Approved"/>
    <s v="WeareA2B"/>
    <s v="Standard"/>
    <s v="medium"/>
    <s v="medium"/>
    <n v="1992.93"/>
    <n v="762.63"/>
    <d v="1991-11-10T00:00:00"/>
  </r>
  <r>
    <n v="2600"/>
    <n v="84"/>
    <x v="1821"/>
    <d v="2017-01-21T00:00:00"/>
    <b v="1"/>
    <s v="Approved"/>
    <s v="Giant Bicycles"/>
    <s v="Road"/>
    <s v="medium"/>
    <s v="medium"/>
    <n v="792.9"/>
    <n v="594.67999999999995"/>
    <d v="1992-10-02T00:00:00"/>
  </r>
  <r>
    <n v="2601"/>
    <n v="91"/>
    <x v="591"/>
    <d v="2017-11-07T00:00:00"/>
    <b v="1"/>
    <s v="Approved"/>
    <s v="Solex"/>
    <s v="Standard"/>
    <s v="medium"/>
    <s v="medium"/>
    <n v="100.35"/>
    <n v="75.260000000000005"/>
    <d v="2000-11-03T00:00:00"/>
  </r>
  <r>
    <n v="2602"/>
    <n v="10"/>
    <x v="1128"/>
    <d v="2017-06-15T00:00:00"/>
    <b v="0"/>
    <s v="Approved"/>
    <s v="WeareA2B"/>
    <s v="Touring"/>
    <s v="medium"/>
    <s v="medium"/>
    <n v="1466.68"/>
    <n v="363.25"/>
    <d v="1994-08-10T00:00:00"/>
  </r>
  <r>
    <n v="2603"/>
    <n v="73"/>
    <x v="1822"/>
    <d v="2017-10-07T00:00:00"/>
    <b v="0"/>
    <s v="Approved"/>
    <s v="Solex"/>
    <s v="Standard"/>
    <s v="medium"/>
    <s v="medium"/>
    <n v="1945.43"/>
    <n v="333.18"/>
    <d v="2006-05-22T00:00:00"/>
  </r>
  <r>
    <n v="2604"/>
    <n v="87"/>
    <x v="433"/>
    <d v="2017-08-23T00:00:00"/>
    <b v="1"/>
    <s v="Approved"/>
    <s v="OHM Cycles"/>
    <s v="Standard"/>
    <s v="medium"/>
    <s v="medium"/>
    <n v="1636.9"/>
    <n v="44.71"/>
    <d v="2002-08-31T00:00:00"/>
  </r>
  <r>
    <n v="2605"/>
    <n v="58"/>
    <x v="1092"/>
    <d v="2017-01-04T00:00:00"/>
    <b v="0"/>
    <s v="Approved"/>
    <s v="OHM Cycles"/>
    <s v="Standard"/>
    <s v="medium"/>
    <s v="medium"/>
    <n v="912.52"/>
    <n v="141.4"/>
    <d v="2012-05-18T00:00:00"/>
  </r>
  <r>
    <n v="2606"/>
    <n v="0"/>
    <x v="1823"/>
    <d v="2017-04-18T00:00:00"/>
    <b v="0"/>
    <s v="Approved"/>
    <s v="Norco Bicycles"/>
    <s v="Standard"/>
    <s v="medium"/>
    <s v="medium"/>
    <n v="360.4"/>
    <n v="270.3"/>
    <d v="2006-05-22T00:00:00"/>
  </r>
  <r>
    <n v="2607"/>
    <n v="0"/>
    <x v="1824"/>
    <d v="2017-10-28T00:00:00"/>
    <b v="0"/>
    <s v="Approved"/>
    <s v="OHM Cycles"/>
    <s v="Road"/>
    <s v="high"/>
    <s v="large"/>
    <n v="12.01"/>
    <n v="7.21"/>
    <d v="2009-03-08T00:00:00"/>
  </r>
  <r>
    <n v="2608"/>
    <n v="30"/>
    <x v="1825"/>
    <d v="2017-07-07T00:00:00"/>
    <b v="0"/>
    <s v="Approved"/>
    <s v="Solex"/>
    <s v="Standard"/>
    <s v="high"/>
    <s v="medium"/>
    <n v="748.17"/>
    <n v="448.9"/>
    <d v="1994-07-12T00:00:00"/>
  </r>
  <r>
    <n v="2609"/>
    <n v="46"/>
    <x v="1523"/>
    <d v="2017-11-16T00:00:00"/>
    <b v="0"/>
    <s v="Approved"/>
    <s v="Solex"/>
    <s v="Standard"/>
    <s v="low"/>
    <s v="medium"/>
    <n v="1289.8499999999999"/>
    <n v="74.510000000000005"/>
    <d v="2007-12-11T00:00:00"/>
  </r>
  <r>
    <n v="2610"/>
    <n v="83"/>
    <x v="310"/>
    <d v="2017-05-07T00:00:00"/>
    <b v="0"/>
    <s v="Approved"/>
    <s v="Solex"/>
    <s v="Touring"/>
    <s v="medium"/>
    <s v="large"/>
    <n v="2083.94"/>
    <n v="675.03"/>
    <d v="2013-09-16T00:00:00"/>
  </r>
  <r>
    <n v="2611"/>
    <n v="78"/>
    <x v="1826"/>
    <d v="2017-04-18T00:00:00"/>
    <b v="1"/>
    <s v="Approved"/>
    <s v="Giant Bicycles"/>
    <s v="Standard"/>
    <s v="medium"/>
    <s v="large"/>
    <n v="1765.3"/>
    <n v="709.48"/>
    <d v="2004-07-25T00:00:00"/>
  </r>
  <r>
    <n v="2612"/>
    <n v="18"/>
    <x v="1166"/>
    <d v="2017-08-20T00:00:00"/>
    <b v="0"/>
    <s v="Approved"/>
    <s v="Solex"/>
    <s v="Standard"/>
    <s v="medium"/>
    <s v="medium"/>
    <n v="575.27"/>
    <n v="431.45"/>
    <d v="2005-05-10T00:00:00"/>
  </r>
  <r>
    <n v="2613"/>
    <n v="26"/>
    <x v="1827"/>
    <d v="2017-03-22T00:00:00"/>
    <b v="0"/>
    <s v="Approved"/>
    <s v="WeareA2B"/>
    <s v="Standard"/>
    <s v="medium"/>
    <s v="medium"/>
    <n v="1992.93"/>
    <n v="762.63"/>
    <d v="1993-05-26T00:00:00"/>
  </r>
  <r>
    <n v="2614"/>
    <n v="67"/>
    <x v="1828"/>
    <d v="2017-05-09T00:00:00"/>
    <b v="1"/>
    <s v="Approved"/>
    <s v="Norco Bicycles"/>
    <s v="Road"/>
    <s v="medium"/>
    <s v="medium"/>
    <n v="544.04999999999995"/>
    <n v="376.84"/>
    <d v="2006-05-22T00:00:00"/>
  </r>
  <r>
    <n v="2616"/>
    <n v="29"/>
    <x v="1340"/>
    <d v="2017-06-06T00:00:00"/>
    <b v="0"/>
    <s v="Approved"/>
    <s v="Norco Bicycles"/>
    <s v="Road"/>
    <s v="medium"/>
    <s v="medium"/>
    <n v="543.39"/>
    <n v="407.54"/>
    <d v="1992-10-11T00:00:00"/>
  </r>
  <r>
    <n v="2617"/>
    <n v="88"/>
    <x v="1829"/>
    <d v="2017-02-07T00:00:00"/>
    <b v="0"/>
    <s v="Approved"/>
    <s v="Norco Bicycles"/>
    <s v="Standard"/>
    <s v="high"/>
    <s v="small"/>
    <n v="1661.92"/>
    <n v="1479.11"/>
    <d v="1994-09-09T00:00:00"/>
  </r>
  <r>
    <n v="2619"/>
    <n v="14"/>
    <x v="1830"/>
    <d v="2017-07-19T00:00:00"/>
    <b v="0"/>
    <s v="Approved"/>
    <s v="Trek Bicycles"/>
    <s v="Standard"/>
    <s v="medium"/>
    <s v="small"/>
    <n v="1386.84"/>
    <n v="1234.29"/>
    <d v="2003-08-05T00:00:00"/>
  </r>
  <r>
    <n v="2620"/>
    <n v="31"/>
    <x v="1831"/>
    <d v="2017-04-29T00:00:00"/>
    <b v="0"/>
    <s v="Approved"/>
    <s v="Giant Bicycles"/>
    <s v="Standard"/>
    <s v="medium"/>
    <s v="medium"/>
    <n v="230.91"/>
    <n v="173.18"/>
    <d v="2006-11-10T00:00:00"/>
  </r>
  <r>
    <n v="2621"/>
    <n v="10"/>
    <x v="1832"/>
    <d v="2017-04-19T00:00:00"/>
    <b v="0"/>
    <s v="Approved"/>
    <s v="Solex"/>
    <s v="Standard"/>
    <s v="medium"/>
    <s v="medium"/>
    <n v="1945.43"/>
    <n v="333.18"/>
    <d v="2002-08-31T00:00:00"/>
  </r>
  <r>
    <n v="2622"/>
    <n v="52"/>
    <x v="1833"/>
    <d v="2017-10-01T00:00:00"/>
    <b v="0"/>
    <s v="Approved"/>
    <s v="OHM Cycles"/>
    <s v="Road"/>
    <s v="medium"/>
    <s v="medium"/>
    <n v="1280.28"/>
    <n v="829.51"/>
    <d v="2001-11-25T00:00:00"/>
  </r>
  <r>
    <n v="2623"/>
    <n v="56"/>
    <x v="11"/>
    <d v="2017-06-21T00:00:00"/>
    <b v="1"/>
    <s v="Approved"/>
    <s v="OHM Cycles"/>
    <s v="Standard"/>
    <s v="medium"/>
    <s v="medium"/>
    <n v="183.86"/>
    <n v="137.9"/>
    <d v="2011-08-24T00:00:00"/>
  </r>
  <r>
    <n v="2624"/>
    <n v="18"/>
    <x v="384"/>
    <d v="2017-10-17T00:00:00"/>
    <b v="0"/>
    <s v="Approved"/>
    <s v="Norco Bicycles"/>
    <s v="Standard"/>
    <s v="high"/>
    <s v="medium"/>
    <n v="1148.6400000000001"/>
    <n v="689.18"/>
    <d v="2015-08-10T00:00:00"/>
  </r>
  <r>
    <n v="2625"/>
    <n v="49"/>
    <x v="534"/>
    <d v="2017-12-23T00:00:00"/>
    <b v="1"/>
    <s v="Approved"/>
    <s v="Trek Bicycles"/>
    <s v="Road"/>
    <s v="medium"/>
    <s v="medium"/>
    <n v="533.51"/>
    <n v="400.13"/>
    <d v="2001-11-25T00:00:00"/>
  </r>
  <r>
    <n v="2626"/>
    <n v="10"/>
    <x v="1544"/>
    <d v="2017-10-16T00:00:00"/>
    <b v="0"/>
    <s v="Approved"/>
    <s v="WeareA2B"/>
    <s v="Touring"/>
    <s v="medium"/>
    <s v="medium"/>
    <n v="1466.68"/>
    <n v="363.25"/>
    <d v="2014-03-03T00:00:00"/>
  </r>
  <r>
    <n v="2627"/>
    <n v="77"/>
    <x v="780"/>
    <d v="2017-05-06T00:00:00"/>
    <b v="1"/>
    <s v="Approved"/>
    <s v="WeareA2B"/>
    <s v="Standard"/>
    <s v="medium"/>
    <s v="medium"/>
    <n v="1769.64"/>
    <n v="108.76"/>
    <d v="2014-07-28T00:00:00"/>
  </r>
  <r>
    <n v="2628"/>
    <n v="83"/>
    <x v="1765"/>
    <d v="2017-10-23T00:00:00"/>
    <b v="0"/>
    <s v="Approved"/>
    <s v="Solex"/>
    <s v="Touring"/>
    <s v="medium"/>
    <s v="large"/>
    <n v="2083.94"/>
    <n v="675.03"/>
    <d v="2013-09-16T00:00:00"/>
  </r>
  <r>
    <n v="2629"/>
    <n v="95"/>
    <x v="1834"/>
    <d v="2017-07-28T00:00:00"/>
    <b v="1"/>
    <s v="Approved"/>
    <s v="Giant Bicycles"/>
    <s v="Standard"/>
    <s v="medium"/>
    <s v="large"/>
    <n v="569.55999999999995"/>
    <n v="528.42999999999995"/>
    <d v="1994-08-10T00:00:00"/>
  </r>
  <r>
    <n v="2630"/>
    <n v="86"/>
    <x v="1835"/>
    <d v="2017-04-16T00:00:00"/>
    <b v="0"/>
    <s v="Approved"/>
    <s v="Norco Bicycles"/>
    <s v="Road"/>
    <s v="high"/>
    <s v="large"/>
    <n v="774.53"/>
    <n v="464.72"/>
    <d v="2003-03-18T00:00:00"/>
  </r>
  <r>
    <n v="2631"/>
    <n v="80"/>
    <x v="1836"/>
    <d v="2017-10-13T00:00:00"/>
    <b v="0"/>
    <s v="Approved"/>
    <s v="OHM Cycles"/>
    <s v="Touring"/>
    <s v="low"/>
    <s v="medium"/>
    <n v="1073.07"/>
    <n v="933.84"/>
    <d v="1997-01-25T00:00:00"/>
  </r>
  <r>
    <n v="2632"/>
    <n v="8"/>
    <x v="1837"/>
    <d v="2017-07-13T00:00:00"/>
    <b v="1"/>
    <s v="Approved"/>
    <s v="Solex"/>
    <s v="Road"/>
    <s v="medium"/>
    <s v="small"/>
    <n v="1703.52"/>
    <n v="1516.13"/>
    <d v="1991-11-07T00:00:00"/>
  </r>
  <r>
    <n v="2634"/>
    <n v="57"/>
    <x v="1838"/>
    <d v="2017-09-20T00:00:00"/>
    <b v="1"/>
    <s v="Approved"/>
    <s v="WeareA2B"/>
    <s v="Touring"/>
    <s v="medium"/>
    <s v="large"/>
    <n v="1890.39"/>
    <n v="260.14"/>
    <d v="1996-11-09T00:00:00"/>
  </r>
  <r>
    <n v="2635"/>
    <n v="6"/>
    <x v="1177"/>
    <d v="2017-11-13T00:00:00"/>
    <b v="0"/>
    <s v="Approved"/>
    <s v="Solex"/>
    <s v="Standard"/>
    <s v="high"/>
    <s v="medium"/>
    <n v="748.17"/>
    <n v="448.9"/>
    <d v="1991-11-10T00:00:00"/>
  </r>
  <r>
    <n v="2636"/>
    <n v="77"/>
    <x v="657"/>
    <d v="2017-11-27T00:00:00"/>
    <b v="1"/>
    <s v="Approved"/>
    <s v="Norco Bicycles"/>
    <s v="Road"/>
    <s v="medium"/>
    <s v="large"/>
    <n v="1240.31"/>
    <n v="795.1"/>
    <d v="2011-01-10T00:00:00"/>
  </r>
  <r>
    <n v="2637"/>
    <n v="92"/>
    <x v="1839"/>
    <d v="2017-04-24T00:00:00"/>
    <b v="0"/>
    <s v="Approved"/>
    <s v="WeareA2B"/>
    <s v="Standard"/>
    <s v="medium"/>
    <s v="small"/>
    <n v="1415.01"/>
    <n v="1259.3599999999999"/>
    <d v="2002-10-10T00:00:00"/>
  </r>
  <r>
    <n v="2638"/>
    <n v="83"/>
    <x v="892"/>
    <d v="2017-04-07T00:00:00"/>
    <b v="0"/>
    <s v="Approved"/>
    <s v="Solex"/>
    <s v="Touring"/>
    <s v="medium"/>
    <s v="large"/>
    <n v="2083.94"/>
    <n v="675.03"/>
    <d v="2013-09-16T00:00:00"/>
  </r>
  <r>
    <n v="2639"/>
    <n v="0"/>
    <x v="1840"/>
    <d v="2017-05-17T00:00:00"/>
    <b v="1"/>
    <s v="Approved"/>
    <s v="Solex"/>
    <s v="Standard"/>
    <s v="medium"/>
    <s v="medium"/>
    <n v="100.35"/>
    <n v="75.260000000000005"/>
    <d v="2000-11-03T00:00:00"/>
  </r>
  <r>
    <n v="2640"/>
    <n v="20"/>
    <x v="129"/>
    <d v="2017-12-20T00:00:00"/>
    <b v="0"/>
    <s v="Approved"/>
    <s v="Trek Bicycles"/>
    <s v="Standard"/>
    <s v="medium"/>
    <s v="small"/>
    <n v="1775.81"/>
    <n v="1580.47"/>
    <d v="1993-05-26T00:00:00"/>
  </r>
  <r>
    <n v="2641"/>
    <n v="91"/>
    <x v="1841"/>
    <d v="2017-11-14T00:00:00"/>
    <b v="1"/>
    <s v="Approved"/>
    <s v="Solex"/>
    <s v="Standard"/>
    <s v="medium"/>
    <s v="medium"/>
    <n v="100.35"/>
    <n v="75.260000000000005"/>
    <d v="1999-07-26T00:00:00"/>
  </r>
  <r>
    <n v="2642"/>
    <n v="100"/>
    <x v="1842"/>
    <d v="2017-03-31T00:00:00"/>
    <b v="0"/>
    <s v="Approved"/>
    <s v="Norco Bicycles"/>
    <s v="Road"/>
    <s v="medium"/>
    <s v="medium"/>
    <n v="1036.5899999999999"/>
    <n v="206.35"/>
    <d v="1991-05-06T00:00:00"/>
  </r>
  <r>
    <n v="2643"/>
    <n v="42"/>
    <x v="1843"/>
    <d v="2017-12-28T00:00:00"/>
    <b v="1"/>
    <s v="Approved"/>
    <s v="OHM Cycles"/>
    <s v="Road"/>
    <s v="medium"/>
    <s v="small"/>
    <n v="1810"/>
    <n v="1610.9"/>
    <d v="2008-03-19T00:00:00"/>
  </r>
  <r>
    <n v="2644"/>
    <n v="38"/>
    <x v="706"/>
    <d v="2017-07-15T00:00:00"/>
    <b v="0"/>
    <s v="Approved"/>
    <s v="Solex"/>
    <s v="Standard"/>
    <s v="medium"/>
    <s v="medium"/>
    <n v="1577.53"/>
    <n v="826.51"/>
    <d v="2010-06-07T00:00:00"/>
  </r>
  <r>
    <n v="2645"/>
    <n v="14"/>
    <x v="1844"/>
    <d v="2017-08-04T00:00:00"/>
    <b v="1"/>
    <s v="Approved"/>
    <s v="Trek Bicycles"/>
    <s v="Standard"/>
    <s v="medium"/>
    <s v="small"/>
    <n v="1386.84"/>
    <n v="1234.29"/>
    <d v="2003-08-05T00:00:00"/>
  </r>
  <r>
    <n v="2646"/>
    <n v="3"/>
    <x v="1451"/>
    <d v="2017-10-30T00:00:00"/>
    <b v="1"/>
    <s v="Approved"/>
    <s v="Trek Bicycles"/>
    <s v="Standard"/>
    <s v="medium"/>
    <s v="large"/>
    <n v="2091.4699999999998"/>
    <n v="388.92"/>
    <d v="2004-09-28T00:00:00"/>
  </r>
  <r>
    <n v="2649"/>
    <n v="66"/>
    <x v="1429"/>
    <d v="2017-08-16T00:00:00"/>
    <b v="1"/>
    <s v="Approved"/>
    <s v="Giant Bicycles"/>
    <s v="Road"/>
    <s v="low"/>
    <s v="small"/>
    <n v="590.26"/>
    <n v="525.33000000000004"/>
    <d v="2010-08-20T00:00:00"/>
  </r>
  <r>
    <n v="2650"/>
    <n v="100"/>
    <x v="1151"/>
    <d v="2017-07-13T00:00:00"/>
    <b v="1"/>
    <s v="Approved"/>
    <s v="Norco Bicycles"/>
    <s v="Road"/>
    <s v="medium"/>
    <s v="medium"/>
    <n v="1036.5899999999999"/>
    <n v="206.35"/>
    <d v="1991-05-06T00:00:00"/>
  </r>
  <r>
    <n v="2651"/>
    <n v="69"/>
    <x v="1245"/>
    <d v="2017-04-09T00:00:00"/>
    <b v="0"/>
    <s v="Cancelled"/>
    <s v="Norco Bicycles"/>
    <s v="Road"/>
    <s v="medium"/>
    <s v="large"/>
    <n v="1240.31"/>
    <n v="795.1"/>
    <d v="1991-07-10T00:00:00"/>
  </r>
  <r>
    <n v="2652"/>
    <n v="31"/>
    <x v="126"/>
    <d v="2017-08-02T00:00:00"/>
    <b v="0"/>
    <s v="Approved"/>
    <s v="Giant Bicycles"/>
    <s v="Standard"/>
    <s v="medium"/>
    <s v="medium"/>
    <n v="230.91"/>
    <n v="173.18"/>
    <d v="2006-11-10T00:00:00"/>
  </r>
  <r>
    <n v="2653"/>
    <n v="38"/>
    <x v="712"/>
    <d v="2017-11-07T00:00:00"/>
    <b v="1"/>
    <s v="Approved"/>
    <s v="Trek Bicycles"/>
    <s v="Standard"/>
    <s v="medium"/>
    <s v="large"/>
    <n v="2091.4699999999998"/>
    <n v="388.92"/>
    <d v="1991-01-21T00:00:00"/>
  </r>
  <r>
    <n v="2654"/>
    <n v="38"/>
    <x v="1845"/>
    <d v="2017-01-04T00:00:00"/>
    <b v="1"/>
    <s v="Approved"/>
    <s v="Trek Bicycles"/>
    <s v="Standard"/>
    <s v="medium"/>
    <s v="large"/>
    <n v="2091.4699999999998"/>
    <n v="388.92"/>
    <d v="2011-04-16T00:00:00"/>
  </r>
  <r>
    <n v="2655"/>
    <n v="11"/>
    <x v="1846"/>
    <d v="2017-04-22T00:00:00"/>
    <b v="0"/>
    <s v="Approved"/>
    <s v="Giant Bicycles"/>
    <s v="Standard"/>
    <s v="high"/>
    <s v="medium"/>
    <n v="1274.93"/>
    <n v="764.96"/>
    <d v="2007-08-04T00:00:00"/>
  </r>
  <r>
    <n v="2656"/>
    <n v="41"/>
    <x v="500"/>
    <d v="2017-08-12T00:00:00"/>
    <b v="0"/>
    <s v="Approved"/>
    <s v="Solex"/>
    <s v="Road"/>
    <s v="medium"/>
    <s v="medium"/>
    <n v="416.98"/>
    <n v="312.74"/>
    <d v="1997-05-10T00:00:00"/>
  </r>
  <r>
    <n v="2657"/>
    <n v="66"/>
    <x v="493"/>
    <d v="2017-07-29T00:00:00"/>
    <b v="0"/>
    <s v="Approved"/>
    <s v="Giant Bicycles"/>
    <s v="Road"/>
    <s v="low"/>
    <s v="small"/>
    <n v="590.26"/>
    <n v="525.33000000000004"/>
    <d v="2010-11-05T00:00:00"/>
  </r>
  <r>
    <n v="2658"/>
    <n v="37"/>
    <x v="1847"/>
    <d v="2017-06-15T00:00:00"/>
    <b v="1"/>
    <s v="Approved"/>
    <s v="OHM Cycles"/>
    <s v="Standard"/>
    <s v="low"/>
    <s v="medium"/>
    <n v="1793.43"/>
    <n v="248.82"/>
    <d v="1999-07-20T00:00:00"/>
  </r>
  <r>
    <n v="2659"/>
    <n v="74"/>
    <x v="405"/>
    <d v="2017-10-08T00:00:00"/>
    <b v="1"/>
    <s v="Approved"/>
    <s v="WeareA2B"/>
    <s v="Standard"/>
    <s v="medium"/>
    <s v="medium"/>
    <n v="1228.07"/>
    <n v="400.91"/>
    <d v="1997-01-25T00:00:00"/>
  </r>
  <r>
    <n v="2660"/>
    <n v="87"/>
    <x v="1848"/>
    <d v="2017-04-01T00:00:00"/>
    <b v="0"/>
    <s v="Approved"/>
    <s v="OHM Cycles"/>
    <s v="Standard"/>
    <s v="medium"/>
    <s v="medium"/>
    <n v="1636.9"/>
    <n v="44.71"/>
    <d v="2006-05-22T00:00:00"/>
  </r>
  <r>
    <n v="2661"/>
    <n v="37"/>
    <x v="1022"/>
    <d v="2017-08-31T00:00:00"/>
    <b v="1"/>
    <s v="Approved"/>
    <s v="OHM Cycles"/>
    <s v="Standard"/>
    <s v="low"/>
    <s v="medium"/>
    <n v="1793.43"/>
    <n v="248.82"/>
    <d v="1999-07-20T00:00:00"/>
  </r>
  <r>
    <n v="2662"/>
    <n v="91"/>
    <x v="1849"/>
    <d v="2017-05-01T00:00:00"/>
    <b v="1"/>
    <s v="Approved"/>
    <s v="WeareA2B"/>
    <s v="Standard"/>
    <s v="low"/>
    <s v="medium"/>
    <n v="642.30999999999995"/>
    <n v="513.85"/>
    <d v="2014-10-10T00:00:00"/>
  </r>
  <r>
    <n v="2663"/>
    <n v="40"/>
    <x v="1850"/>
    <d v="2017-07-06T00:00:00"/>
    <b v="1"/>
    <s v="Approved"/>
    <s v="OHM Cycles"/>
    <s v="Standard"/>
    <s v="high"/>
    <s v="medium"/>
    <n v="1458.17"/>
    <n v="874.9"/>
    <d v="1991-08-05T00:00:00"/>
  </r>
  <r>
    <n v="2664"/>
    <n v="42"/>
    <x v="1196"/>
    <d v="2017-09-17T00:00:00"/>
    <b v="0"/>
    <s v="Approved"/>
    <s v="OHM Cycles"/>
    <s v="Road"/>
    <s v="medium"/>
    <s v="small"/>
    <n v="1810"/>
    <n v="1610.9"/>
    <d v="2008-03-19T00:00:00"/>
  </r>
  <r>
    <n v="2665"/>
    <n v="48"/>
    <x v="1566"/>
    <d v="2017-09-10T00:00:00"/>
    <b v="1"/>
    <s v="Approved"/>
    <s v="WeareA2B"/>
    <s v="Standard"/>
    <s v="medium"/>
    <s v="medium"/>
    <n v="1762.96"/>
    <n v="950.52"/>
    <d v="1997-10-04T00:00:00"/>
  </r>
  <r>
    <n v="2666"/>
    <n v="28"/>
    <x v="1851"/>
    <d v="2017-03-07T00:00:00"/>
    <b v="0"/>
    <s v="Approved"/>
    <s v="Solex"/>
    <s v="Road"/>
    <s v="medium"/>
    <s v="small"/>
    <n v="1703.52"/>
    <n v="1516.13"/>
    <d v="2011-04-16T00:00:00"/>
  </r>
  <r>
    <n v="2667"/>
    <n v="52"/>
    <x v="245"/>
    <d v="2017-04-17T00:00:00"/>
    <b v="1"/>
    <s v="Approved"/>
    <s v="OHM Cycles"/>
    <s v="Road"/>
    <s v="medium"/>
    <s v="medium"/>
    <n v="1280.28"/>
    <n v="829.51"/>
    <d v="2001-11-25T00:00:00"/>
  </r>
  <r>
    <n v="2668"/>
    <n v="55"/>
    <x v="1852"/>
    <d v="2017-11-17T00:00:00"/>
    <b v="0"/>
    <s v="Approved"/>
    <s v="Trek Bicycles"/>
    <s v="Road"/>
    <s v="medium"/>
    <s v="large"/>
    <n v="1894.19"/>
    <n v="598.76"/>
    <d v="2003-07-21T00:00:00"/>
  </r>
  <r>
    <n v="2669"/>
    <n v="66"/>
    <x v="419"/>
    <d v="2017-01-15T00:00:00"/>
    <b v="1"/>
    <s v="Approved"/>
    <s v="Solex"/>
    <s v="Standard"/>
    <s v="medium"/>
    <s v="medium"/>
    <n v="1163.8900000000001"/>
    <n v="589.27"/>
    <d v="1994-09-09T00:00:00"/>
  </r>
  <r>
    <n v="2670"/>
    <n v="3"/>
    <x v="431"/>
    <d v="2017-08-22T00:00:00"/>
    <b v="0"/>
    <s v="Approved"/>
    <s v="Trek Bicycles"/>
    <s v="Standard"/>
    <s v="medium"/>
    <s v="large"/>
    <n v="2091.4699999999998"/>
    <n v="388.92"/>
    <d v="1992-10-02T00:00:00"/>
  </r>
  <r>
    <n v="2671"/>
    <n v="53"/>
    <x v="956"/>
    <d v="2017-01-05T00:00:00"/>
    <b v="0"/>
    <s v="Approved"/>
    <s v="OHM Cycles"/>
    <s v="Standard"/>
    <s v="medium"/>
    <s v="medium"/>
    <n v="795.34"/>
    <n v="101.58"/>
    <d v="1997-02-09T00:00:00"/>
  </r>
  <r>
    <n v="2672"/>
    <n v="56"/>
    <x v="1834"/>
    <d v="2017-12-22T00:00:00"/>
    <b v="0"/>
    <s v="Approved"/>
    <s v="OHM Cycles"/>
    <s v="Standard"/>
    <s v="medium"/>
    <s v="medium"/>
    <n v="183.86"/>
    <n v="137.9"/>
    <d v="2012-05-18T00:00:00"/>
  </r>
  <r>
    <n v="2673"/>
    <n v="82"/>
    <x v="1544"/>
    <d v="2017-11-06T00:00:00"/>
    <b v="1"/>
    <s v="Approved"/>
    <s v="Norco Bicycles"/>
    <s v="Standard"/>
    <s v="high"/>
    <s v="medium"/>
    <n v="1148.6400000000001"/>
    <n v="689.18"/>
    <d v="2015-08-10T00:00:00"/>
  </r>
  <r>
    <n v="2674"/>
    <n v="17"/>
    <x v="1571"/>
    <d v="2017-02-02T00:00:00"/>
    <b v="1"/>
    <s v="Approved"/>
    <s v="Solex"/>
    <s v="Standard"/>
    <s v="high"/>
    <s v="medium"/>
    <n v="1024.6600000000001"/>
    <n v="614.79999999999995"/>
    <d v="1996-11-09T00:00:00"/>
  </r>
  <r>
    <n v="2675"/>
    <n v="69"/>
    <x v="714"/>
    <d v="2017-05-03T00:00:00"/>
    <b v="1"/>
    <s v="Approved"/>
    <s v="Giant Bicycles"/>
    <s v="Road"/>
    <s v="medium"/>
    <s v="medium"/>
    <n v="792.9"/>
    <n v="594.67999999999995"/>
    <d v="1992-10-02T00:00:00"/>
  </r>
  <r>
    <n v="2676"/>
    <n v="0"/>
    <x v="1853"/>
    <d v="2017-10-09T00:00:00"/>
    <b v="0"/>
    <s v="Approved"/>
    <s v="Giant Bicycles"/>
    <s v="Standard"/>
    <s v="medium"/>
    <s v="medium"/>
    <n v="230.91"/>
    <n v="173.18"/>
    <d v="2006-11-10T00:00:00"/>
  </r>
  <r>
    <n v="2677"/>
    <n v="18"/>
    <x v="1331"/>
    <d v="2017-04-04T00:00:00"/>
    <b v="1"/>
    <s v="Approved"/>
    <s v="Solex"/>
    <s v="Standard"/>
    <s v="medium"/>
    <s v="medium"/>
    <n v="575.27"/>
    <n v="431.45"/>
    <d v="1993-10-02T00:00:00"/>
  </r>
  <r>
    <n v="2678"/>
    <n v="49"/>
    <x v="1854"/>
    <d v="2017-08-21T00:00:00"/>
    <b v="1"/>
    <s v="Approved"/>
    <s v="Trek Bicycles"/>
    <s v="Road"/>
    <s v="medium"/>
    <s v="medium"/>
    <n v="533.51"/>
    <n v="400.13"/>
    <d v="2012-06-04T00:00:00"/>
  </r>
  <r>
    <n v="2679"/>
    <n v="24"/>
    <x v="1855"/>
    <d v="2017-02-06T00:00:00"/>
    <b v="1"/>
    <s v="Approved"/>
    <s v="Solex"/>
    <s v="Road"/>
    <s v="medium"/>
    <s v="large"/>
    <n v="1777.8"/>
    <n v="820.78"/>
    <d v="2002-03-22T00:00:00"/>
  </r>
  <r>
    <n v="2680"/>
    <n v="20"/>
    <x v="1856"/>
    <d v="2017-02-07T00:00:00"/>
    <b v="0"/>
    <s v="Approved"/>
    <s v="Trek Bicycles"/>
    <s v="Standard"/>
    <s v="medium"/>
    <s v="small"/>
    <n v="1775.81"/>
    <n v="1580.47"/>
    <d v="2010-05-05T00:00:00"/>
  </r>
  <r>
    <n v="2681"/>
    <n v="67"/>
    <x v="1834"/>
    <d v="2017-03-16T00:00:00"/>
    <b v="1"/>
    <s v="Approved"/>
    <s v="Norco Bicycles"/>
    <s v="Road"/>
    <s v="medium"/>
    <s v="medium"/>
    <n v="544.04999999999995"/>
    <n v="376.84"/>
    <d v="1992-10-02T00:00:00"/>
  </r>
  <r>
    <n v="2682"/>
    <n v="0"/>
    <x v="1857"/>
    <d v="2017-07-24T00:00:00"/>
    <b v="0"/>
    <s v="Approved"/>
    <s v="Trek Bicycles"/>
    <s v="Standard"/>
    <s v="medium"/>
    <s v="medium"/>
    <n v="499.53"/>
    <n v="388.72"/>
    <d v="1999-06-23T00:00:00"/>
  </r>
  <r>
    <n v="2683"/>
    <n v="31"/>
    <x v="396"/>
    <d v="2017-12-25T00:00:00"/>
    <b v="1"/>
    <s v="Approved"/>
    <s v="WeareA2B"/>
    <s v="Standard"/>
    <s v="medium"/>
    <s v="medium"/>
    <n v="752.64"/>
    <n v="205.36"/>
    <d v="2015-08-02T00:00:00"/>
  </r>
  <r>
    <n v="2684"/>
    <n v="3"/>
    <x v="1858"/>
    <d v="2017-07-11T00:00:00"/>
    <b v="1"/>
    <s v="Approved"/>
    <s v="Trek Bicycles"/>
    <s v="Standard"/>
    <s v="medium"/>
    <s v="large"/>
    <n v="2091.4699999999998"/>
    <n v="388.92"/>
    <d v="2012-09-15T00:00:00"/>
  </r>
  <r>
    <n v="2685"/>
    <n v="87"/>
    <x v="1859"/>
    <d v="2017-09-28T00:00:00"/>
    <b v="1"/>
    <s v="Approved"/>
    <s v="Giant Bicycles"/>
    <s v="Standard"/>
    <s v="high"/>
    <s v="medium"/>
    <n v="1179"/>
    <n v="707.4"/>
    <d v="1997-08-25T00:00:00"/>
  </r>
  <r>
    <n v="2686"/>
    <n v="62"/>
    <x v="1860"/>
    <d v="2017-03-12T00:00:00"/>
    <b v="0"/>
    <s v="Approved"/>
    <s v="Solex"/>
    <s v="Standard"/>
    <s v="high"/>
    <s v="medium"/>
    <n v="1024.6600000000001"/>
    <n v="614.79999999999995"/>
    <d v="2015-04-11T00:00:00"/>
  </r>
  <r>
    <n v="2687"/>
    <n v="69"/>
    <x v="1861"/>
    <d v="2017-02-28T00:00:00"/>
    <b v="0"/>
    <s v="Approved"/>
    <s v="Norco Bicycles"/>
    <s v="Road"/>
    <s v="medium"/>
    <s v="large"/>
    <n v="1240.31"/>
    <n v="795.1"/>
    <d v="1991-07-10T00:00:00"/>
  </r>
  <r>
    <n v="2688"/>
    <n v="33"/>
    <x v="1369"/>
    <d v="2017-07-04T00:00:00"/>
    <b v="0"/>
    <s v="Approved"/>
    <s v="OHM Cycles"/>
    <s v="Road"/>
    <s v="medium"/>
    <s v="small"/>
    <n v="1810"/>
    <n v="1610.9"/>
    <d v="2007-12-11T00:00:00"/>
  </r>
  <r>
    <n v="2689"/>
    <n v="31"/>
    <x v="569"/>
    <d v="2017-07-01T00:00:00"/>
    <b v="1"/>
    <s v="Approved"/>
    <s v="WeareA2B"/>
    <s v="Standard"/>
    <s v="medium"/>
    <s v="medium"/>
    <n v="752.64"/>
    <n v="205.36"/>
    <d v="2003-01-05T00:00:00"/>
  </r>
  <r>
    <n v="2690"/>
    <n v="6"/>
    <x v="1862"/>
    <d v="2017-06-13T00:00:00"/>
    <b v="1"/>
    <s v="Approved"/>
    <s v="OHM Cycles"/>
    <s v="Standard"/>
    <s v="high"/>
    <s v="medium"/>
    <n v="227.88"/>
    <n v="136.72999999999999"/>
    <d v="2003-02-07T00:00:00"/>
  </r>
  <r>
    <n v="2691"/>
    <n v="64"/>
    <x v="746"/>
    <d v="2017-04-11T00:00:00"/>
    <b v="0"/>
    <s v="Approved"/>
    <s v="Giant Bicycles"/>
    <s v="Standard"/>
    <s v="high"/>
    <s v="small"/>
    <n v="1977.36"/>
    <n v="1759.85"/>
    <d v="2011-08-24T00:00:00"/>
  </r>
  <r>
    <n v="2692"/>
    <n v="91"/>
    <x v="1044"/>
    <d v="2017-08-25T00:00:00"/>
    <b v="0"/>
    <s v="Approved"/>
    <s v="Solex"/>
    <s v="Standard"/>
    <s v="medium"/>
    <s v="medium"/>
    <n v="100.35"/>
    <n v="75.260000000000005"/>
    <d v="1999-07-26T00:00:00"/>
  </r>
  <r>
    <n v="2693"/>
    <n v="92"/>
    <x v="510"/>
    <d v="2017-10-09T00:00:00"/>
    <b v="1"/>
    <s v="Approved"/>
    <s v="WeareA2B"/>
    <s v="Standard"/>
    <s v="medium"/>
    <s v="small"/>
    <n v="1415.01"/>
    <n v="1259.3599999999999"/>
    <d v="2016-03-29T00:00:00"/>
  </r>
  <r>
    <n v="2694"/>
    <n v="95"/>
    <x v="1863"/>
    <d v="2017-04-04T00:00:00"/>
    <b v="0"/>
    <s v="Approved"/>
    <s v="Giant Bicycles"/>
    <s v="Standard"/>
    <s v="medium"/>
    <s v="large"/>
    <n v="569.55999999999995"/>
    <n v="528.42999999999995"/>
    <d v="2002-10-10T00:00:00"/>
  </r>
  <r>
    <n v="2695"/>
    <n v="17"/>
    <x v="1864"/>
    <d v="2017-09-18T00:00:00"/>
    <b v="0"/>
    <s v="Approved"/>
    <s v="Solex"/>
    <s v="Standard"/>
    <s v="high"/>
    <s v="medium"/>
    <n v="1024.6600000000001"/>
    <n v="614.79999999999995"/>
    <d v="1996-11-09T00:00:00"/>
  </r>
  <r>
    <n v="2696"/>
    <n v="29"/>
    <x v="788"/>
    <d v="2017-04-15T00:00:00"/>
    <b v="0"/>
    <s v="Approved"/>
    <s v="Norco Bicycles"/>
    <s v="Road"/>
    <s v="medium"/>
    <s v="medium"/>
    <n v="543.39"/>
    <n v="407.54"/>
    <d v="2016-11-22T00:00:00"/>
  </r>
  <r>
    <n v="2697"/>
    <n v="21"/>
    <x v="1865"/>
    <d v="2017-01-25T00:00:00"/>
    <b v="1"/>
    <s v="Approved"/>
    <s v="WeareA2B"/>
    <s v="Touring"/>
    <s v="medium"/>
    <s v="medium"/>
    <n v="1466.68"/>
    <n v="363.25"/>
    <d v="2013-03-12T00:00:00"/>
  </r>
  <r>
    <n v="2698"/>
    <n v="96"/>
    <x v="1344"/>
    <d v="2017-09-20T00:00:00"/>
    <b v="0"/>
    <s v="Approved"/>
    <s v="Giant Bicycles"/>
    <s v="Standard"/>
    <s v="medium"/>
    <s v="large"/>
    <n v="1635.3"/>
    <n v="993.66"/>
    <d v="2004-01-16T00:00:00"/>
  </r>
  <r>
    <n v="2699"/>
    <n v="21"/>
    <x v="1804"/>
    <d v="2017-10-14T00:00:00"/>
    <b v="0"/>
    <s v="Approved"/>
    <s v="Solex"/>
    <s v="Standard"/>
    <s v="medium"/>
    <s v="large"/>
    <n v="1071.23"/>
    <n v="380.74"/>
    <d v="1996-04-05T00:00:00"/>
  </r>
  <r>
    <n v="2700"/>
    <n v="80"/>
    <x v="725"/>
    <d v="2017-03-08T00:00:00"/>
    <b v="1"/>
    <s v="Approved"/>
    <s v="OHM Cycles"/>
    <s v="Touring"/>
    <s v="low"/>
    <s v="medium"/>
    <n v="1073.07"/>
    <n v="933.84"/>
    <d v="2004-08-07T00:00:00"/>
  </r>
  <r>
    <n v="2701"/>
    <n v="68"/>
    <x v="1866"/>
    <d v="2017-11-06T00:00:00"/>
    <b v="1"/>
    <s v="Approved"/>
    <s v="OHM Cycles"/>
    <s v="Standard"/>
    <s v="medium"/>
    <s v="medium"/>
    <n v="1636.9"/>
    <n v="44.71"/>
    <d v="1995-10-24T00:00:00"/>
  </r>
  <r>
    <n v="2702"/>
    <n v="67"/>
    <x v="1867"/>
    <d v="2017-08-15T00:00:00"/>
    <b v="0"/>
    <s v="Approved"/>
    <s v="Solex"/>
    <s v="Standard"/>
    <s v="medium"/>
    <s v="large"/>
    <n v="1071.23"/>
    <n v="380.74"/>
    <d v="1993-07-15T00:00:00"/>
  </r>
  <r>
    <n v="2703"/>
    <n v="30"/>
    <x v="1868"/>
    <d v="2017-10-08T00:00:00"/>
    <b v="1"/>
    <s v="Approved"/>
    <s v="OHM Cycles"/>
    <s v="Standard"/>
    <s v="medium"/>
    <s v="medium"/>
    <n v="1227.3399999999999"/>
    <n v="770.89"/>
    <d v="1994-08-10T00:00:00"/>
  </r>
  <r>
    <n v="2704"/>
    <n v="40"/>
    <x v="1869"/>
    <d v="2017-10-23T00:00:00"/>
    <b v="1"/>
    <s v="Approved"/>
    <s v="OHM Cycles"/>
    <s v="Standard"/>
    <s v="high"/>
    <s v="medium"/>
    <n v="1458.17"/>
    <n v="874.9"/>
    <d v="2006-02-02T00:00:00"/>
  </r>
  <r>
    <n v="2705"/>
    <n v="92"/>
    <x v="1870"/>
    <d v="2017-09-18T00:00:00"/>
    <b v="1"/>
    <s v="Approved"/>
    <s v="WeareA2B"/>
    <s v="Standard"/>
    <s v="medium"/>
    <s v="small"/>
    <n v="1415.01"/>
    <n v="1259.3599999999999"/>
    <d v="2016-03-29T00:00:00"/>
  </r>
  <r>
    <n v="2706"/>
    <n v="43"/>
    <x v="1045"/>
    <d v="2017-04-28T00:00:00"/>
    <b v="0"/>
    <s v="Approved"/>
    <s v="Solex"/>
    <s v="Standard"/>
    <s v="medium"/>
    <s v="medium"/>
    <n v="1151.96"/>
    <n v="649.49"/>
    <d v="1999-12-04T00:00:00"/>
  </r>
  <r>
    <n v="2707"/>
    <n v="68"/>
    <x v="472"/>
    <d v="2017-02-14T00:00:00"/>
    <b v="1"/>
    <s v="Approved"/>
    <s v="OHM Cycles"/>
    <s v="Standard"/>
    <s v="medium"/>
    <s v="medium"/>
    <n v="1636.9"/>
    <n v="44.71"/>
    <d v="1995-10-24T00:00:00"/>
  </r>
  <r>
    <n v="2708"/>
    <n v="2"/>
    <x v="969"/>
    <d v="2017-11-14T00:00:00"/>
    <b v="0"/>
    <s v="Approved"/>
    <s v="Giant Bicycles"/>
    <s v="Road"/>
    <s v="low"/>
    <s v="small"/>
    <n v="590.26"/>
    <n v="525.33000000000004"/>
    <d v="2010-11-05T00:00:00"/>
  </r>
  <r>
    <n v="2709"/>
    <n v="47"/>
    <x v="1871"/>
    <d v="2017-12-02T00:00:00"/>
    <b v="1"/>
    <s v="Approved"/>
    <s v="Trek Bicycles"/>
    <s v="Road"/>
    <s v="low"/>
    <s v="small"/>
    <n v="1720.7"/>
    <n v="1531.42"/>
    <d v="2001-11-25T00:00:00"/>
  </r>
  <r>
    <n v="2710"/>
    <n v="85"/>
    <x v="1872"/>
    <d v="2017-12-23T00:00:00"/>
    <b v="1"/>
    <s v="Approved"/>
    <s v="WeareA2B"/>
    <s v="Standard"/>
    <s v="medium"/>
    <s v="medium"/>
    <n v="752.64"/>
    <n v="205.36"/>
    <d v="2015-08-02T00:00:00"/>
  </r>
  <r>
    <n v="2711"/>
    <n v="16"/>
    <x v="533"/>
    <d v="2017-06-15T00:00:00"/>
    <b v="0"/>
    <s v="Approved"/>
    <s v="Norco Bicycles"/>
    <s v="Standard"/>
    <s v="high"/>
    <s v="small"/>
    <n v="1661.92"/>
    <n v="1479.11"/>
    <d v="1994-09-09T00:00:00"/>
  </r>
  <r>
    <n v="2712"/>
    <n v="42"/>
    <x v="1873"/>
    <d v="2017-02-02T00:00:00"/>
    <b v="0"/>
    <s v="Approved"/>
    <s v="OHM Cycles"/>
    <s v="Road"/>
    <s v="medium"/>
    <s v="small"/>
    <n v="1810"/>
    <n v="1610.9"/>
    <d v="2008-03-19T00:00:00"/>
  </r>
  <r>
    <n v="2713"/>
    <n v="90"/>
    <x v="334"/>
    <d v="2017-12-24T00:00:00"/>
    <b v="0"/>
    <s v="Approved"/>
    <s v="Norco Bicycles"/>
    <s v="Standard"/>
    <s v="low"/>
    <s v="medium"/>
    <n v="363.01"/>
    <n v="290.41000000000003"/>
    <d v="2000-11-03T00:00:00"/>
  </r>
  <r>
    <n v="2714"/>
    <n v="34"/>
    <x v="1874"/>
    <d v="2017-01-14T00:00:00"/>
    <b v="0"/>
    <s v="Approved"/>
    <s v="Norco Bicycles"/>
    <s v="Road"/>
    <s v="high"/>
    <s v="large"/>
    <n v="774.53"/>
    <n v="464.72"/>
    <d v="1994-07-12T00:00:00"/>
  </r>
  <r>
    <n v="2715"/>
    <n v="45"/>
    <x v="1875"/>
    <d v="2017-11-29T00:00:00"/>
    <b v="1"/>
    <s v="Approved"/>
    <s v="Solex"/>
    <s v="Standard"/>
    <s v="medium"/>
    <s v="medium"/>
    <n v="441.49"/>
    <n v="84.99"/>
    <d v="1993-04-12T00:00:00"/>
  </r>
  <r>
    <n v="2716"/>
    <n v="100"/>
    <x v="1876"/>
    <d v="2017-07-06T00:00:00"/>
    <b v="0"/>
    <s v="Approved"/>
    <s v="Norco Bicycles"/>
    <s v="Road"/>
    <s v="medium"/>
    <s v="medium"/>
    <n v="1036.5899999999999"/>
    <n v="206.35"/>
    <d v="1991-05-06T00:00:00"/>
  </r>
  <r>
    <n v="2717"/>
    <n v="95"/>
    <x v="1877"/>
    <d v="2017-12-25T00:00:00"/>
    <b v="1"/>
    <s v="Approved"/>
    <s v="Giant Bicycles"/>
    <s v="Standard"/>
    <s v="medium"/>
    <s v="large"/>
    <n v="569.55999999999995"/>
    <n v="528.42999999999995"/>
    <d v="1994-08-10T00:00:00"/>
  </r>
  <r>
    <n v="2718"/>
    <n v="0"/>
    <x v="1716"/>
    <d v="2017-04-18T00:00:00"/>
    <b v="1"/>
    <s v="Approved"/>
    <s v="Norco Bicycles"/>
    <s v="Standard"/>
    <s v="medium"/>
    <s v="medium"/>
    <n v="360.4"/>
    <n v="270.3"/>
    <d v="2016-12-06T00:00:00"/>
  </r>
  <r>
    <n v="2719"/>
    <n v="81"/>
    <x v="498"/>
    <d v="2017-03-18T00:00:00"/>
    <b v="1"/>
    <s v="Approved"/>
    <s v="Norco Bicycles"/>
    <s v="Standard"/>
    <s v="medium"/>
    <s v="small"/>
    <n v="586.45000000000005"/>
    <n v="521.94000000000005"/>
    <d v="1991-07-10T00:00:00"/>
  </r>
  <r>
    <n v="2720"/>
    <n v="9"/>
    <x v="1025"/>
    <d v="2017-01-09T00:00:00"/>
    <b v="0"/>
    <s v="Approved"/>
    <s v="Norco Bicycles"/>
    <s v="Standard"/>
    <s v="medium"/>
    <s v="small"/>
    <n v="1216.1400000000001"/>
    <n v="1082.3599999999999"/>
    <d v="2016-11-22T00:00:00"/>
  </r>
  <r>
    <n v="2721"/>
    <n v="15"/>
    <x v="101"/>
    <d v="2017-05-15T00:00:00"/>
    <b v="0"/>
    <s v="Approved"/>
    <s v="Norco Bicycles"/>
    <s v="Standard"/>
    <s v="low"/>
    <s v="medium"/>
    <n v="958.74"/>
    <n v="748.9"/>
    <d v="2013-03-12T00:00:00"/>
  </r>
  <r>
    <n v="2722"/>
    <n v="49"/>
    <x v="1878"/>
    <d v="2017-12-05T00:00:00"/>
    <b v="1"/>
    <s v="Approved"/>
    <s v="Trek Bicycles"/>
    <s v="Road"/>
    <s v="medium"/>
    <s v="medium"/>
    <n v="533.51"/>
    <n v="400.13"/>
    <d v="2012-06-04T00:00:00"/>
  </r>
  <r>
    <n v="2723"/>
    <n v="16"/>
    <x v="1574"/>
    <d v="2017-09-07T00:00:00"/>
    <b v="1"/>
    <s v="Approved"/>
    <s v="Norco Bicycles"/>
    <s v="Standard"/>
    <s v="high"/>
    <s v="small"/>
    <n v="1661.92"/>
    <n v="1479.11"/>
    <d v="1993-07-15T00:00:00"/>
  </r>
  <r>
    <n v="2724"/>
    <n v="63"/>
    <x v="850"/>
    <d v="2017-04-08T00:00:00"/>
    <b v="1"/>
    <s v="Approved"/>
    <s v="Solex"/>
    <s v="Standard"/>
    <s v="medium"/>
    <s v="medium"/>
    <n v="1483.2"/>
    <n v="99.59"/>
    <d v="2009-03-08T00:00:00"/>
  </r>
  <r>
    <n v="2725"/>
    <n v="67"/>
    <x v="26"/>
    <d v="2017-02-18T00:00:00"/>
    <b v="0"/>
    <s v="Approved"/>
    <s v="Norco Bicycles"/>
    <s v="Road"/>
    <s v="medium"/>
    <s v="medium"/>
    <n v="544.04999999999995"/>
    <n v="376.84"/>
    <d v="2005-10-22T00:00:00"/>
  </r>
  <r>
    <n v="2726"/>
    <n v="81"/>
    <x v="944"/>
    <d v="2017-05-23T00:00:00"/>
    <b v="1"/>
    <s v="Approved"/>
    <s v="Norco Bicycles"/>
    <s v="Standard"/>
    <s v="medium"/>
    <s v="small"/>
    <n v="586.45000000000005"/>
    <n v="521.94000000000005"/>
    <d v="1998-12-16T00:00:00"/>
  </r>
  <r>
    <n v="2727"/>
    <n v="21"/>
    <x v="139"/>
    <d v="2017-11-05T00:00:00"/>
    <b v="1"/>
    <s v="Approved"/>
    <s v="Solex"/>
    <s v="Standard"/>
    <s v="medium"/>
    <s v="large"/>
    <n v="1071.23"/>
    <n v="380.74"/>
    <d v="2016-02-04T00:00:00"/>
  </r>
  <r>
    <n v="2728"/>
    <n v="12"/>
    <x v="1879"/>
    <d v="2017-08-27T00:00:00"/>
    <b v="0"/>
    <s v="Approved"/>
    <s v="WeareA2B"/>
    <s v="Standard"/>
    <s v="medium"/>
    <s v="medium"/>
    <n v="1231.1500000000001"/>
    <n v="161.6"/>
    <d v="2004-08-17T00:00:00"/>
  </r>
  <r>
    <n v="2729"/>
    <n v="59"/>
    <x v="1880"/>
    <d v="2017-10-23T00:00:00"/>
    <b v="0"/>
    <s v="Approved"/>
    <s v="WeareA2B"/>
    <s v="Standard"/>
    <s v="medium"/>
    <s v="small"/>
    <n v="1415.01"/>
    <n v="1259.3599999999999"/>
    <d v="2003-01-05T00:00:00"/>
  </r>
  <r>
    <n v="2730"/>
    <n v="9"/>
    <x v="1645"/>
    <d v="2017-05-04T00:00:00"/>
    <b v="1"/>
    <s v="Approved"/>
    <s v="OHM Cycles"/>
    <s v="Road"/>
    <s v="medium"/>
    <s v="medium"/>
    <n v="742.54"/>
    <n v="667.4"/>
    <d v="2007-08-04T00:00:00"/>
  </r>
  <r>
    <n v="2731"/>
    <n v="40"/>
    <x v="1881"/>
    <d v="2017-05-28T00:00:00"/>
    <b v="1"/>
    <s v="Approved"/>
    <s v="OHM Cycles"/>
    <s v="Standard"/>
    <s v="high"/>
    <s v="medium"/>
    <n v="1458.17"/>
    <n v="874.9"/>
    <d v="2011-05-09T00:00:00"/>
  </r>
  <r>
    <n v="2732"/>
    <n v="19"/>
    <x v="1882"/>
    <d v="2017-01-31T00:00:00"/>
    <b v="1"/>
    <s v="Approved"/>
    <s v="OHM Cycles"/>
    <s v="Road"/>
    <s v="high"/>
    <s v="large"/>
    <n v="12.01"/>
    <n v="7.21"/>
    <d v="2009-03-08T00:00:00"/>
  </r>
  <r>
    <n v="2733"/>
    <n v="0"/>
    <x v="1742"/>
    <d v="2017-09-13T00:00:00"/>
    <b v="0"/>
    <s v="Approved"/>
    <s v="OHM Cycles"/>
    <s v="Standard"/>
    <s v="high"/>
    <s v="medium"/>
    <n v="227.88"/>
    <n v="136.72999999999999"/>
    <d v="2004-09-28T00:00:00"/>
  </r>
  <r>
    <n v="2734"/>
    <n v="0"/>
    <x v="710"/>
    <d v="2017-11-27T00:00:00"/>
    <b v="1"/>
    <s v="Approved"/>
    <s v="Giant Bicycles"/>
    <s v="Standard"/>
    <s v="medium"/>
    <s v="medium"/>
    <n v="230.91"/>
    <n v="173.18"/>
    <d v="2011-03-16T00:00:00"/>
  </r>
  <r>
    <n v="2735"/>
    <n v="95"/>
    <x v="437"/>
    <d v="2017-05-16T00:00:00"/>
    <b v="1"/>
    <s v="Approved"/>
    <s v="Giant Bicycles"/>
    <s v="Standard"/>
    <s v="medium"/>
    <s v="large"/>
    <n v="569.55999999999995"/>
    <n v="528.42999999999995"/>
    <d v="2003-09-10T00:00:00"/>
  </r>
  <r>
    <n v="2736"/>
    <n v="53"/>
    <x v="1883"/>
    <d v="2017-12-06T00:00:00"/>
    <b v="0"/>
    <s v="Approved"/>
    <s v="OHM Cycles"/>
    <s v="Standard"/>
    <s v="medium"/>
    <s v="medium"/>
    <n v="795.34"/>
    <n v="101.58"/>
    <d v="1997-02-09T00:00:00"/>
  </r>
  <r>
    <n v="2737"/>
    <n v="33"/>
    <x v="301"/>
    <d v="2017-04-27T00:00:00"/>
    <b v="1"/>
    <s v="Approved"/>
    <s v="Giant Bicycles"/>
    <s v="Standard"/>
    <s v="medium"/>
    <s v="small"/>
    <n v="1311.44"/>
    <n v="1167.18"/>
    <d v="2010-06-07T00:00:00"/>
  </r>
  <r>
    <n v="2738"/>
    <n v="75"/>
    <x v="1884"/>
    <d v="2017-06-14T00:00:00"/>
    <b v="1"/>
    <s v="Approved"/>
    <s v="Giant Bicycles"/>
    <s v="Touring"/>
    <s v="medium"/>
    <s v="large"/>
    <n v="1873.97"/>
    <n v="863.95"/>
    <d v="2006-05-22T00:00:00"/>
  </r>
  <r>
    <n v="2739"/>
    <n v="96"/>
    <x v="303"/>
    <d v="2017-07-22T00:00:00"/>
    <b v="0"/>
    <s v="Approved"/>
    <s v="WeareA2B"/>
    <s v="Road"/>
    <s v="low"/>
    <s v="small"/>
    <n v="1172.78"/>
    <n v="1043.77"/>
    <d v="2016-03-29T00:00:00"/>
  </r>
  <r>
    <n v="2740"/>
    <n v="51"/>
    <x v="1459"/>
    <d v="2017-01-15T00:00:00"/>
    <b v="1"/>
    <s v="Approved"/>
    <s v="OHM Cycles"/>
    <s v="Standard"/>
    <s v="high"/>
    <s v="medium"/>
    <n v="2005.66"/>
    <n v="1203.4000000000001"/>
    <d v="1991-01-21T00:00:00"/>
  </r>
  <r>
    <n v="2741"/>
    <n v="54"/>
    <x v="1885"/>
    <d v="2017-12-09T00:00:00"/>
    <b v="1"/>
    <s v="Approved"/>
    <s v="WeareA2B"/>
    <s v="Standard"/>
    <s v="medium"/>
    <s v="medium"/>
    <n v="1292.8399999999999"/>
    <n v="13.44"/>
    <d v="2015-10-18T00:00:00"/>
  </r>
  <r>
    <n v="2742"/>
    <n v="64"/>
    <x v="730"/>
    <d v="2017-08-22T00:00:00"/>
    <b v="1"/>
    <s v="Approved"/>
    <s v="Giant Bicycles"/>
    <s v="Standard"/>
    <s v="high"/>
    <s v="small"/>
    <n v="1977.36"/>
    <n v="1759.85"/>
    <d v="2011-08-24T00:00:00"/>
  </r>
  <r>
    <n v="2743"/>
    <n v="0"/>
    <x v="899"/>
    <d v="2017-11-12T00:00:00"/>
    <b v="0"/>
    <s v="Approved"/>
    <s v="Trek Bicycles"/>
    <s v="Standard"/>
    <s v="high"/>
    <s v="medium"/>
    <n v="495.72"/>
    <n v="297.43"/>
    <d v="2015-04-11T00:00:00"/>
  </r>
  <r>
    <n v="2744"/>
    <n v="33"/>
    <x v="121"/>
    <d v="2017-07-02T00:00:00"/>
    <b v="0"/>
    <s v="Approved"/>
    <s v="OHM Cycles"/>
    <s v="Road"/>
    <s v="medium"/>
    <s v="small"/>
    <n v="1810"/>
    <n v="1610.9"/>
    <d v="2008-03-19T00:00:00"/>
  </r>
  <r>
    <n v="2745"/>
    <n v="3"/>
    <x v="1886"/>
    <d v="2017-09-28T00:00:00"/>
    <b v="1"/>
    <s v="Approved"/>
    <s v="Trek Bicycles"/>
    <s v="Standard"/>
    <s v="medium"/>
    <s v="large"/>
    <n v="2091.4699999999998"/>
    <n v="388.92"/>
    <d v="2012-09-15T00:00:00"/>
  </r>
  <r>
    <n v="2746"/>
    <n v="3"/>
    <x v="1887"/>
    <d v="2017-09-03T00:00:00"/>
    <b v="1"/>
    <s v="Approved"/>
    <s v="Trek Bicycles"/>
    <s v="Standard"/>
    <s v="medium"/>
    <s v="large"/>
    <n v="2091.4699999999998"/>
    <n v="388.92"/>
    <d v="1998-12-17T00:00:00"/>
  </r>
  <r>
    <n v="2747"/>
    <n v="92"/>
    <x v="1888"/>
    <d v="2017-04-29T00:00:00"/>
    <b v="0"/>
    <s v="Approved"/>
    <s v="WeareA2B"/>
    <s v="Touring"/>
    <s v="medium"/>
    <s v="large"/>
    <n v="1890.39"/>
    <n v="260.14"/>
    <d v="2009-03-08T00:00:00"/>
  </r>
  <r>
    <n v="2748"/>
    <n v="80"/>
    <x v="1889"/>
    <d v="2017-07-11T00:00:00"/>
    <b v="0"/>
    <s v="Approved"/>
    <s v="OHM Cycles"/>
    <s v="Touring"/>
    <s v="low"/>
    <s v="medium"/>
    <n v="1073.07"/>
    <n v="933.84"/>
    <d v="1997-01-25T00:00:00"/>
  </r>
  <r>
    <n v="2749"/>
    <n v="31"/>
    <x v="1890"/>
    <d v="2017-06-05T00:00:00"/>
    <b v="1"/>
    <s v="Approved"/>
    <s v="WeareA2B"/>
    <s v="Standard"/>
    <s v="medium"/>
    <s v="medium"/>
    <n v="752.64"/>
    <n v="205.36"/>
    <d v="2015-08-02T00:00:00"/>
  </r>
  <r>
    <n v="2750"/>
    <n v="6"/>
    <x v="509"/>
    <d v="2017-06-25T00:00:00"/>
    <b v="0"/>
    <s v="Approved"/>
    <s v="OHM Cycles"/>
    <s v="Standard"/>
    <s v="high"/>
    <s v="medium"/>
    <n v="227.88"/>
    <n v="136.72999999999999"/>
    <d v="2004-09-28T00:00:00"/>
  </r>
  <r>
    <n v="2751"/>
    <n v="77"/>
    <x v="1891"/>
    <d v="2017-01-21T00:00:00"/>
    <b v="0"/>
    <s v="Approved"/>
    <s v="Norco Bicycles"/>
    <s v="Road"/>
    <s v="medium"/>
    <s v="large"/>
    <n v="1240.31"/>
    <n v="795.1"/>
    <d v="1997-01-25T00:00:00"/>
  </r>
  <r>
    <n v="2752"/>
    <n v="39"/>
    <x v="1892"/>
    <d v="2017-11-10T00:00:00"/>
    <b v="1"/>
    <s v="Approved"/>
    <s v="Giant Bicycles"/>
    <s v="Standard"/>
    <s v="medium"/>
    <s v="large"/>
    <n v="1812.75"/>
    <n v="582.48"/>
    <d v="2010-06-07T00:00:00"/>
  </r>
  <r>
    <n v="2753"/>
    <n v="22"/>
    <x v="1437"/>
    <d v="2017-02-19T00:00:00"/>
    <b v="0"/>
    <s v="Approved"/>
    <s v="WeareA2B"/>
    <s v="Standard"/>
    <s v="medium"/>
    <s v="medium"/>
    <n v="60.34"/>
    <n v="45.26"/>
    <d v="1993-07-15T00:00:00"/>
  </r>
  <r>
    <n v="2754"/>
    <n v="33"/>
    <x v="1878"/>
    <d v="2017-08-14T00:00:00"/>
    <b v="1"/>
    <s v="Approved"/>
    <s v="Giant Bicycles"/>
    <s v="Standard"/>
    <s v="medium"/>
    <s v="small"/>
    <n v="1311.44"/>
    <n v="1167.18"/>
    <d v="1992-10-11T00:00:00"/>
  </r>
  <r>
    <n v="2755"/>
    <n v="80"/>
    <x v="474"/>
    <d v="2017-03-13T00:00:00"/>
    <b v="0"/>
    <s v="Approved"/>
    <s v="OHM Cycles"/>
    <s v="Touring"/>
    <s v="low"/>
    <s v="medium"/>
    <n v="1073.07"/>
    <n v="933.84"/>
    <d v="1998-12-16T00:00:00"/>
  </r>
  <r>
    <n v="2756"/>
    <n v="76"/>
    <x v="1893"/>
    <d v="2017-02-20T00:00:00"/>
    <b v="1"/>
    <s v="Approved"/>
    <s v="WeareA2B"/>
    <s v="Standard"/>
    <s v="low"/>
    <s v="medium"/>
    <n v="642.30999999999995"/>
    <n v="513.85"/>
    <d v="2014-10-10T00:00:00"/>
  </r>
  <r>
    <n v="2757"/>
    <n v="35"/>
    <x v="1894"/>
    <d v="2017-12-22T00:00:00"/>
    <b v="1"/>
    <s v="Approved"/>
    <s v="Trek Bicycles"/>
    <s v="Standard"/>
    <s v="low"/>
    <s v="medium"/>
    <n v="1057.51"/>
    <n v="154.4"/>
    <d v="1995-12-19T00:00:00"/>
  </r>
  <r>
    <n v="2758"/>
    <n v="0"/>
    <x v="1895"/>
    <d v="2017-12-24T00:00:00"/>
    <b v="1"/>
    <s v="Approved"/>
    <s v="Trek Bicycles"/>
    <s v="Standard"/>
    <s v="high"/>
    <s v="medium"/>
    <n v="358.39"/>
    <n v="215.03"/>
    <d v="2004-01-16T00:00:00"/>
  </r>
  <r>
    <n v="2759"/>
    <n v="3"/>
    <x v="1608"/>
    <d v="2017-11-08T00:00:00"/>
    <b v="1"/>
    <s v="Approved"/>
    <s v="Trek Bicycles"/>
    <s v="Standard"/>
    <s v="medium"/>
    <s v="large"/>
    <n v="2091.4699999999998"/>
    <n v="388.92"/>
    <d v="1991-01-21T00:00:00"/>
  </r>
  <r>
    <n v="2760"/>
    <n v="65"/>
    <x v="1896"/>
    <d v="2017-11-03T00:00:00"/>
    <b v="0"/>
    <s v="Approved"/>
    <s v="WeareA2B"/>
    <s v="Standard"/>
    <s v="medium"/>
    <s v="medium"/>
    <n v="1807.45"/>
    <n v="778.69"/>
    <d v="2015-05-21T00:00:00"/>
  </r>
  <r>
    <n v="2761"/>
    <n v="7"/>
    <x v="1645"/>
    <d v="2017-02-15T00:00:00"/>
    <b v="0"/>
    <s v="Approved"/>
    <s v="Trek Bicycles"/>
    <s v="Road"/>
    <s v="low"/>
    <s v="medium"/>
    <n v="980.37"/>
    <n v="234.43"/>
    <d v="2005-12-07T00:00:00"/>
  </r>
  <r>
    <n v="2762"/>
    <n v="64"/>
    <x v="898"/>
    <d v="2017-09-11T00:00:00"/>
    <b v="1"/>
    <s v="Approved"/>
    <s v="Trek Bicycles"/>
    <s v="Standard"/>
    <s v="medium"/>
    <s v="large"/>
    <n v="1469.44"/>
    <n v="596.54999999999995"/>
    <d v="2005-10-22T00:00:00"/>
  </r>
  <r>
    <n v="2763"/>
    <n v="63"/>
    <x v="203"/>
    <d v="2017-05-04T00:00:00"/>
    <b v="1"/>
    <s v="Approved"/>
    <s v="WeareA2B"/>
    <s v="Standard"/>
    <s v="medium"/>
    <s v="medium"/>
    <n v="1992.93"/>
    <n v="762.63"/>
    <d v="1993-05-26T00:00:00"/>
  </r>
  <r>
    <n v="2764"/>
    <n v="17"/>
    <x v="1897"/>
    <d v="2017-07-21T00:00:00"/>
    <b v="1"/>
    <s v="Approved"/>
    <s v="Solex"/>
    <s v="Standard"/>
    <s v="high"/>
    <s v="medium"/>
    <n v="1024.6600000000001"/>
    <n v="614.79999999999995"/>
    <d v="2013-03-12T00:00:00"/>
  </r>
  <r>
    <n v="2765"/>
    <n v="59"/>
    <x v="1806"/>
    <d v="2017-05-09T00:00:00"/>
    <b v="0"/>
    <s v="Approved"/>
    <s v="Solex"/>
    <s v="Standard"/>
    <s v="medium"/>
    <s v="large"/>
    <n v="1061.56"/>
    <n v="733.58"/>
    <d v="2010-11-05T00:00:00"/>
  </r>
  <r>
    <n v="2766"/>
    <n v="94"/>
    <x v="1898"/>
    <d v="2017-09-06T00:00:00"/>
    <b v="0"/>
    <s v="Approved"/>
    <s v="Giant Bicycles"/>
    <s v="Standard"/>
    <s v="medium"/>
    <s v="large"/>
    <n v="1635.3"/>
    <n v="993.66"/>
    <d v="1994-08-10T00:00:00"/>
  </r>
  <r>
    <n v="2767"/>
    <n v="0"/>
    <x v="728"/>
    <d v="2017-08-19T00:00:00"/>
    <b v="1"/>
    <s v="Approved"/>
    <s v="WeareA2B"/>
    <s v="Standard"/>
    <s v="medium"/>
    <s v="medium"/>
    <n v="60.34"/>
    <n v="45.26"/>
    <d v="1991-11-10T00:00:00"/>
  </r>
  <r>
    <n v="2768"/>
    <n v="85"/>
    <x v="1351"/>
    <d v="2017-11-18T00:00:00"/>
    <b v="1"/>
    <s v="Approved"/>
    <s v="WeareA2B"/>
    <s v="Standard"/>
    <s v="medium"/>
    <s v="medium"/>
    <n v="752.64"/>
    <n v="205.36"/>
    <d v="2015-08-02T00:00:00"/>
  </r>
  <r>
    <n v="2769"/>
    <n v="9"/>
    <x v="906"/>
    <d v="2017-10-10T00:00:00"/>
    <b v="0"/>
    <s v="Approved"/>
    <s v="OHM Cycles"/>
    <s v="Road"/>
    <s v="medium"/>
    <s v="medium"/>
    <n v="742.54"/>
    <n v="667.4"/>
    <d v="1991-11-07T00:00:00"/>
  </r>
  <r>
    <n v="2770"/>
    <n v="1"/>
    <x v="1251"/>
    <d v="2017-01-21T00:00:00"/>
    <b v="1"/>
    <s v="Approved"/>
    <s v="Giant Bicycles"/>
    <s v="Standard"/>
    <s v="medium"/>
    <s v="medium"/>
    <n v="1403.5"/>
    <n v="954.82"/>
    <d v="2016-11-14T00:00:00"/>
  </r>
  <r>
    <n v="2771"/>
    <n v="51"/>
    <x v="90"/>
    <d v="2017-01-01T00:00:00"/>
    <b v="0"/>
    <s v="Approved"/>
    <s v="OHM Cycles"/>
    <s v="Standard"/>
    <s v="high"/>
    <s v="medium"/>
    <n v="2005.66"/>
    <n v="1203.4000000000001"/>
    <d v="2007-12-11T00:00:00"/>
  </r>
  <r>
    <n v="2772"/>
    <n v="86"/>
    <x v="639"/>
    <d v="2017-01-31T00:00:00"/>
    <b v="0"/>
    <s v="Approved"/>
    <s v="OHM Cycles"/>
    <s v="Standard"/>
    <s v="medium"/>
    <s v="medium"/>
    <n v="235.63"/>
    <n v="125.07"/>
    <d v="2004-08-07T00:00:00"/>
  </r>
  <r>
    <n v="2774"/>
    <n v="14"/>
    <x v="700"/>
    <d v="2017-04-27T00:00:00"/>
    <b v="0"/>
    <s v="Approved"/>
    <s v="Solex"/>
    <s v="Standard"/>
    <s v="high"/>
    <s v="large"/>
    <n v="1842.92"/>
    <n v="1105.75"/>
    <d v="2006-05-22T00:00:00"/>
  </r>
  <r>
    <n v="2775"/>
    <n v="86"/>
    <x v="1899"/>
    <d v="2017-06-15T00:00:00"/>
    <b v="1"/>
    <s v="Approved"/>
    <s v="OHM Cycles"/>
    <s v="Standard"/>
    <s v="medium"/>
    <s v="medium"/>
    <n v="235.63"/>
    <n v="125.07"/>
    <d v="1999-07-26T00:00:00"/>
  </r>
  <r>
    <n v="2776"/>
    <n v="21"/>
    <x v="1900"/>
    <d v="2017-09-14T00:00:00"/>
    <b v="1"/>
    <s v="Approved"/>
    <s v="WeareA2B"/>
    <s v="Touring"/>
    <s v="medium"/>
    <s v="medium"/>
    <n v="1466.68"/>
    <n v="363.25"/>
    <d v="2005-12-07T00:00:00"/>
  </r>
  <r>
    <n v="2777"/>
    <n v="27"/>
    <x v="1127"/>
    <d v="2017-03-29T00:00:00"/>
    <b v="1"/>
    <s v="Approved"/>
    <s v="Trek Bicycles"/>
    <s v="Standard"/>
    <s v="medium"/>
    <s v="medium"/>
    <n v="499.53"/>
    <n v="388.72"/>
    <d v="1999-06-23T00:00:00"/>
  </r>
  <r>
    <n v="2778"/>
    <n v="52"/>
    <x v="1773"/>
    <d v="2017-12-19T00:00:00"/>
    <b v="1"/>
    <s v="Approved"/>
    <s v="Solex"/>
    <s v="Road"/>
    <s v="medium"/>
    <s v="large"/>
    <n v="1777.8"/>
    <n v="820.78"/>
    <d v="2011-05-07T00:00:00"/>
  </r>
  <r>
    <n v="2779"/>
    <n v="2"/>
    <x v="1901"/>
    <d v="2017-07-07T00:00:00"/>
    <b v="0"/>
    <s v="Approved"/>
    <s v="Solex"/>
    <s v="Standard"/>
    <s v="medium"/>
    <s v="medium"/>
    <n v="71.489999999999995"/>
    <n v="53.62"/>
    <d v="2012-12-02T00:00:00"/>
  </r>
  <r>
    <n v="2780"/>
    <n v="84"/>
    <x v="369"/>
    <d v="2017-11-23T00:00:00"/>
    <b v="0"/>
    <s v="Approved"/>
    <s v="Trek Bicycles"/>
    <s v="Road"/>
    <s v="medium"/>
    <s v="medium"/>
    <n v="290.62"/>
    <n v="215.14"/>
    <d v="2004-12-18T00:00:00"/>
  </r>
  <r>
    <n v="2781"/>
    <n v="27"/>
    <x v="281"/>
    <d v="2017-02-24T00:00:00"/>
    <b v="0"/>
    <s v="Approved"/>
    <s v="Trek Bicycles"/>
    <s v="Standard"/>
    <s v="low"/>
    <s v="medium"/>
    <n v="1057.51"/>
    <n v="154.4"/>
    <d v="1994-07-12T00:00:00"/>
  </r>
  <r>
    <n v="2782"/>
    <n v="59"/>
    <x v="1902"/>
    <d v="2017-12-06T00:00:00"/>
    <b v="0"/>
    <s v="Approved"/>
    <s v="Solex"/>
    <s v="Standard"/>
    <s v="medium"/>
    <s v="large"/>
    <n v="1061.56"/>
    <n v="733.58"/>
    <d v="1993-07-20T00:00:00"/>
  </r>
  <r>
    <n v="2783"/>
    <n v="3"/>
    <x v="1528"/>
    <d v="2017-03-24T00:00:00"/>
    <b v="0"/>
    <s v="Approved"/>
    <s v="Trek Bicycles"/>
    <s v="Standard"/>
    <s v="medium"/>
    <s v="large"/>
    <n v="2091.4699999999998"/>
    <n v="388.92"/>
    <d v="2004-09-28T00:00:00"/>
  </r>
  <r>
    <n v="2784"/>
    <n v="85"/>
    <x v="1252"/>
    <d v="2017-07-28T00:00:00"/>
    <b v="0"/>
    <s v="Approved"/>
    <s v="WeareA2B"/>
    <s v="Standard"/>
    <s v="medium"/>
    <s v="medium"/>
    <n v="752.64"/>
    <n v="205.36"/>
    <d v="1999-07-26T00:00:00"/>
  </r>
  <r>
    <n v="2785"/>
    <n v="12"/>
    <x v="1903"/>
    <d v="2017-07-09T00:00:00"/>
    <b v="0"/>
    <s v="Approved"/>
    <s v="Giant Bicycles"/>
    <s v="Standard"/>
    <s v="medium"/>
    <s v="large"/>
    <n v="1765.3"/>
    <n v="709.48"/>
    <d v="2004-07-25T00:00:00"/>
  </r>
  <r>
    <n v="2786"/>
    <n v="85"/>
    <x v="979"/>
    <d v="2017-12-07T00:00:00"/>
    <b v="1"/>
    <s v="Approved"/>
    <s v="WeareA2B"/>
    <s v="Standard"/>
    <s v="medium"/>
    <s v="medium"/>
    <n v="752.64"/>
    <n v="205.36"/>
    <d v="2015-08-02T00:00:00"/>
  </r>
  <r>
    <n v="2787"/>
    <n v="12"/>
    <x v="75"/>
    <d v="2017-02-03T00:00:00"/>
    <b v="1"/>
    <s v="Approved"/>
    <s v="WeareA2B"/>
    <s v="Standard"/>
    <s v="medium"/>
    <s v="medium"/>
    <n v="1231.1500000000001"/>
    <n v="161.6"/>
    <d v="2004-08-17T00:00:00"/>
  </r>
  <r>
    <n v="2788"/>
    <n v="35"/>
    <x v="1241"/>
    <d v="2017-02-07T00:00:00"/>
    <b v="1"/>
    <s v="Approved"/>
    <s v="Trek Bicycles"/>
    <s v="Standard"/>
    <s v="low"/>
    <s v="medium"/>
    <n v="1057.51"/>
    <n v="154.4"/>
    <d v="1999-07-20T00:00:00"/>
  </r>
  <r>
    <n v="2789"/>
    <n v="63"/>
    <x v="1904"/>
    <d v="2017-07-17T00:00:00"/>
    <b v="1"/>
    <s v="Approved"/>
    <s v="Solex"/>
    <s v="Standard"/>
    <s v="medium"/>
    <s v="medium"/>
    <n v="1483.2"/>
    <n v="99.59"/>
    <d v="2015-04-11T00:00:00"/>
  </r>
  <r>
    <n v="2790"/>
    <n v="54"/>
    <x v="1220"/>
    <d v="2017-01-31T00:00:00"/>
    <b v="1"/>
    <s v="Approved"/>
    <s v="WeareA2B"/>
    <s v="Standard"/>
    <s v="medium"/>
    <s v="medium"/>
    <n v="1292.8399999999999"/>
    <n v="13.44"/>
    <d v="2009-04-12T00:00:00"/>
  </r>
  <r>
    <n v="2791"/>
    <n v="10"/>
    <x v="1529"/>
    <d v="2017-07-26T00:00:00"/>
    <b v="1"/>
    <s v="Approved"/>
    <s v="Solex"/>
    <s v="Standard"/>
    <s v="medium"/>
    <s v="medium"/>
    <n v="1945.43"/>
    <n v="333.18"/>
    <d v="2002-08-31T00:00:00"/>
  </r>
  <r>
    <n v="2792"/>
    <n v="68"/>
    <x v="410"/>
    <d v="2017-10-23T00:00:00"/>
    <b v="0"/>
    <s v="Approved"/>
    <s v="OHM Cycles"/>
    <s v="Standard"/>
    <s v="medium"/>
    <s v="medium"/>
    <n v="1636.9"/>
    <n v="44.71"/>
    <d v="2010-08-20T00:00:00"/>
  </r>
  <r>
    <n v="2793"/>
    <n v="5"/>
    <x v="1905"/>
    <d v="2017-07-13T00:00:00"/>
    <b v="0"/>
    <s v="Approved"/>
    <s v="Trek Bicycles"/>
    <s v="Mountain"/>
    <s v="low"/>
    <s v="medium"/>
    <n v="574.64"/>
    <n v="459.71"/>
    <d v="2004-09-28T00:00:00"/>
  </r>
  <r>
    <n v="2794"/>
    <n v="62"/>
    <x v="667"/>
    <d v="2017-01-12T00:00:00"/>
    <b v="0"/>
    <s v="Approved"/>
    <s v="Solex"/>
    <s v="Standard"/>
    <s v="medium"/>
    <s v="medium"/>
    <n v="478.16"/>
    <n v="298.72000000000003"/>
    <d v="1998-12-17T00:00:00"/>
  </r>
  <r>
    <n v="2795"/>
    <n v="47"/>
    <x v="1906"/>
    <d v="2017-05-14T00:00:00"/>
    <b v="1"/>
    <s v="Approved"/>
    <s v="Trek Bicycles"/>
    <s v="Road"/>
    <s v="low"/>
    <s v="small"/>
    <n v="1720.7"/>
    <n v="1531.42"/>
    <d v="2014-07-28T00:00:00"/>
  </r>
  <r>
    <n v="2796"/>
    <n v="54"/>
    <x v="1907"/>
    <d v="2017-12-20T00:00:00"/>
    <b v="0"/>
    <s v="Approved"/>
    <s v="WeareA2B"/>
    <s v="Standard"/>
    <s v="medium"/>
    <s v="medium"/>
    <n v="1807.45"/>
    <n v="778.69"/>
    <d v="2016-12-06T00:00:00"/>
  </r>
  <r>
    <n v="2797"/>
    <n v="72"/>
    <x v="1908"/>
    <d v="2017-08-12T00:00:00"/>
    <b v="0"/>
    <s v="Approved"/>
    <s v="Norco Bicycles"/>
    <s v="Standard"/>
    <s v="medium"/>
    <s v="medium"/>
    <n v="360.4"/>
    <n v="270.3"/>
    <d v="2016-12-06T00:00:00"/>
  </r>
  <r>
    <n v="2798"/>
    <n v="61"/>
    <x v="1909"/>
    <d v="2017-05-28T00:00:00"/>
    <b v="1"/>
    <s v="Approved"/>
    <s v="OHM Cycles"/>
    <s v="Standard"/>
    <s v="low"/>
    <s v="medium"/>
    <n v="71.16"/>
    <n v="56.93"/>
    <d v="2010-11-05T00:00:00"/>
  </r>
  <r>
    <n v="2799"/>
    <n v="74"/>
    <x v="1910"/>
    <d v="2017-10-18T00:00:00"/>
    <b v="1"/>
    <s v="Approved"/>
    <s v="WeareA2B"/>
    <s v="Standard"/>
    <s v="medium"/>
    <s v="medium"/>
    <n v="1228.07"/>
    <n v="400.91"/>
    <d v="2006-05-22T00:00:00"/>
  </r>
  <r>
    <n v="2800"/>
    <n v="75"/>
    <x v="1911"/>
    <d v="2017-11-09T00:00:00"/>
    <b v="1"/>
    <s v="Approved"/>
    <s v="Giant Bicycles"/>
    <s v="Touring"/>
    <s v="medium"/>
    <s v="large"/>
    <n v="1873.97"/>
    <n v="863.95"/>
    <d v="1991-07-10T00:00:00"/>
  </r>
  <r>
    <n v="2801"/>
    <n v="81"/>
    <x v="397"/>
    <d v="2017-01-05T00:00:00"/>
    <b v="1"/>
    <s v="Approved"/>
    <s v="Norco Bicycles"/>
    <s v="Standard"/>
    <s v="medium"/>
    <s v="small"/>
    <n v="586.45000000000005"/>
    <n v="521.94000000000005"/>
    <d v="1991-07-10T00:00:00"/>
  </r>
  <r>
    <n v="2802"/>
    <n v="0"/>
    <x v="848"/>
    <d v="2017-05-31T00:00:00"/>
    <b v="1"/>
    <s v="Approved"/>
    <s v="Solex"/>
    <s v="Standard"/>
    <s v="medium"/>
    <s v="medium"/>
    <n v="441.49"/>
    <n v="84.99"/>
    <d v="1993-04-12T00:00:00"/>
  </r>
  <r>
    <n v="2803"/>
    <n v="55"/>
    <x v="1809"/>
    <d v="2017-09-26T00:00:00"/>
    <b v="1"/>
    <s v="Approved"/>
    <s v="Trek Bicycles"/>
    <s v="Road"/>
    <s v="medium"/>
    <s v="large"/>
    <n v="1894.19"/>
    <n v="598.76"/>
    <d v="2015-06-17T00:00:00"/>
  </r>
  <r>
    <n v="2804"/>
    <n v="13"/>
    <x v="1613"/>
    <d v="2017-07-02T00:00:00"/>
    <b v="1"/>
    <s v="Approved"/>
    <s v="Solex"/>
    <s v="Standard"/>
    <s v="medium"/>
    <s v="medium"/>
    <n v="1163.8900000000001"/>
    <n v="589.27"/>
    <d v="2010-05-05T00:00:00"/>
  </r>
  <r>
    <n v="2805"/>
    <n v="3"/>
    <x v="1346"/>
    <d v="2017-09-10T00:00:00"/>
    <b v="0"/>
    <s v="Approved"/>
    <s v="Trek Bicycles"/>
    <s v="Standard"/>
    <s v="medium"/>
    <s v="large"/>
    <n v="2091.4699999999998"/>
    <n v="388.92"/>
    <d v="2012-09-15T00:00:00"/>
  </r>
  <r>
    <n v="2806"/>
    <n v="91"/>
    <x v="1912"/>
    <d v="2017-07-16T00:00:00"/>
    <b v="0"/>
    <s v="Approved"/>
    <s v="WeareA2B"/>
    <s v="Standard"/>
    <s v="low"/>
    <s v="medium"/>
    <n v="642.30999999999995"/>
    <n v="513.85"/>
    <d v="2015-08-10T00:00:00"/>
  </r>
  <r>
    <n v="2807"/>
    <n v="97"/>
    <x v="1194"/>
    <d v="2017-09-25T00:00:00"/>
    <b v="1"/>
    <s v="Approved"/>
    <s v="Solex"/>
    <s v="Standard"/>
    <s v="medium"/>
    <s v="large"/>
    <n v="202.62"/>
    <n v="151.96"/>
    <d v="2016-03-29T00:00:00"/>
  </r>
  <r>
    <n v="2808"/>
    <n v="12"/>
    <x v="387"/>
    <d v="2017-03-09T00:00:00"/>
    <b v="1"/>
    <s v="Approved"/>
    <s v="WeareA2B"/>
    <s v="Standard"/>
    <s v="medium"/>
    <s v="medium"/>
    <n v="1231.1500000000001"/>
    <n v="161.6"/>
    <d v="1994-09-09T00:00:00"/>
  </r>
  <r>
    <n v="2809"/>
    <n v="100"/>
    <x v="1913"/>
    <d v="2017-12-21T00:00:00"/>
    <b v="1"/>
    <s v="Approved"/>
    <s v="Norco Bicycles"/>
    <s v="Road"/>
    <s v="medium"/>
    <s v="medium"/>
    <n v="1036.5899999999999"/>
    <n v="206.35"/>
    <d v="1991-05-06T00:00:00"/>
  </r>
  <r>
    <n v="2810"/>
    <n v="69"/>
    <x v="1914"/>
    <d v="2017-04-07T00:00:00"/>
    <b v="1"/>
    <s v="Approved"/>
    <s v="Giant Bicycles"/>
    <s v="Road"/>
    <s v="medium"/>
    <s v="medium"/>
    <n v="792.9"/>
    <n v="594.67999999999995"/>
    <d v="1992-10-02T00:00:00"/>
  </r>
  <r>
    <n v="2811"/>
    <n v="89"/>
    <x v="1915"/>
    <d v="2017-09-21T00:00:00"/>
    <b v="0"/>
    <s v="Approved"/>
    <s v="WeareA2B"/>
    <s v="Touring"/>
    <s v="medium"/>
    <s v="large"/>
    <n v="1362.99"/>
    <n v="57.74"/>
    <d v="2005-05-10T00:00:00"/>
  </r>
  <r>
    <n v="2812"/>
    <n v="2"/>
    <x v="60"/>
    <d v="2017-01-05T00:00:00"/>
    <b v="0"/>
    <s v="Approved"/>
    <s v="Solex"/>
    <s v="Standard"/>
    <s v="medium"/>
    <s v="medium"/>
    <n v="71.489999999999995"/>
    <n v="53.62"/>
    <d v="2011-08-29T00:00:00"/>
  </r>
  <r>
    <n v="2813"/>
    <n v="76"/>
    <x v="857"/>
    <d v="2017-02-03T00:00:00"/>
    <b v="1"/>
    <s v="Approved"/>
    <s v="WeareA2B"/>
    <s v="Road"/>
    <s v="low"/>
    <s v="small"/>
    <n v="1172.78"/>
    <n v="1043.77"/>
    <d v="2002-10-10T00:00:00"/>
  </r>
  <r>
    <n v="2814"/>
    <n v="81"/>
    <x v="1916"/>
    <d v="2017-06-04T00:00:00"/>
    <b v="1"/>
    <s v="Approved"/>
    <s v="Solex"/>
    <s v="Standard"/>
    <s v="medium"/>
    <s v="medium"/>
    <n v="1151.96"/>
    <n v="649.49"/>
    <d v="1999-12-04T00:00:00"/>
  </r>
  <r>
    <n v="2815"/>
    <n v="0"/>
    <x v="1917"/>
    <d v="2017-08-28T00:00:00"/>
    <b v="1"/>
    <s v="Approved"/>
    <s v="Norco Bicycles"/>
    <s v="Standard"/>
    <s v="low"/>
    <s v="medium"/>
    <n v="363.01"/>
    <n v="290.41000000000003"/>
    <d v="2005-05-10T00:00:00"/>
  </r>
  <r>
    <n v="2816"/>
    <n v="1"/>
    <x v="1918"/>
    <d v="2017-04-16T00:00:00"/>
    <b v="1"/>
    <s v="Approved"/>
    <s v="Giant Bicycles"/>
    <s v="Standard"/>
    <s v="medium"/>
    <s v="medium"/>
    <n v="1403.5"/>
    <n v="954.82"/>
    <d v="2012-12-02T00:00:00"/>
  </r>
  <r>
    <n v="2817"/>
    <n v="35"/>
    <x v="1211"/>
    <d v="2017-04-02T00:00:00"/>
    <b v="0"/>
    <s v="Approved"/>
    <s v="Giant Bicycles"/>
    <s v="Standard"/>
    <s v="medium"/>
    <s v="medium"/>
    <n v="1403.5"/>
    <n v="954.82"/>
    <d v="2012-12-02T00:00:00"/>
  </r>
  <r>
    <n v="2818"/>
    <n v="20"/>
    <x v="1919"/>
    <d v="2017-01-03T00:00:00"/>
    <b v="1"/>
    <s v="Approved"/>
    <s v="Trek Bicycles"/>
    <s v="Standard"/>
    <s v="medium"/>
    <s v="small"/>
    <n v="1775.81"/>
    <n v="1580.47"/>
    <d v="1993-07-15T00:00:00"/>
  </r>
  <r>
    <n v="2819"/>
    <n v="75"/>
    <x v="1920"/>
    <d v="2017-05-02T00:00:00"/>
    <b v="0"/>
    <s v="Approved"/>
    <s v="Giant Bicycles"/>
    <s v="Touring"/>
    <s v="medium"/>
    <s v="large"/>
    <n v="1873.97"/>
    <n v="863.95"/>
    <d v="1991-07-10T00:00:00"/>
  </r>
  <r>
    <n v="2820"/>
    <n v="34"/>
    <x v="1921"/>
    <d v="2017-09-18T00:00:00"/>
    <b v="1"/>
    <s v="Approved"/>
    <s v="Norco Bicycles"/>
    <s v="Road"/>
    <s v="high"/>
    <s v="large"/>
    <n v="774.53"/>
    <n v="464.72"/>
    <d v="1994-07-12T00:00:00"/>
  </r>
  <r>
    <n v="2821"/>
    <n v="0"/>
    <x v="1439"/>
    <d v="2017-08-22T00:00:00"/>
    <b v="0"/>
    <s v="Approved"/>
    <s v="OHM Cycles"/>
    <s v="Standard"/>
    <s v="medium"/>
    <s v="medium"/>
    <n v="235.63"/>
    <n v="125.07"/>
    <d v="2004-08-07T00:00:00"/>
  </r>
  <r>
    <n v="2822"/>
    <n v="24"/>
    <x v="1922"/>
    <d v="2017-04-10T00:00:00"/>
    <b v="1"/>
    <s v="Approved"/>
    <s v="Solex"/>
    <s v="Road"/>
    <s v="medium"/>
    <s v="large"/>
    <n v="1777.8"/>
    <n v="820.78"/>
    <d v="2011-05-07T00:00:00"/>
  </r>
  <r>
    <n v="2823"/>
    <n v="42"/>
    <x v="1710"/>
    <d v="2017-03-18T00:00:00"/>
    <b v="1"/>
    <s v="Approved"/>
    <s v="OHM Cycles"/>
    <s v="Road"/>
    <s v="medium"/>
    <s v="small"/>
    <n v="1810"/>
    <n v="1610.9"/>
    <d v="2003-02-16T00:00:00"/>
  </r>
  <r>
    <n v="2824"/>
    <n v="0"/>
    <x v="1923"/>
    <d v="2017-08-29T00:00:00"/>
    <b v="0"/>
    <s v="Approved"/>
    <s v="Giant Bicycles"/>
    <s v="Standard"/>
    <s v="medium"/>
    <s v="large"/>
    <n v="569.55999999999995"/>
    <n v="528.42999999999995"/>
    <d v="2003-09-10T00:00:00"/>
  </r>
  <r>
    <n v="2825"/>
    <n v="93"/>
    <x v="1924"/>
    <d v="2017-01-05T00:00:00"/>
    <b v="1"/>
    <s v="Approved"/>
    <s v="WeareA2B"/>
    <s v="Standard"/>
    <s v="medium"/>
    <s v="medium"/>
    <n v="1065.03"/>
    <n v="230.09"/>
    <d v="1994-08-10T00:00:00"/>
  </r>
  <r>
    <n v="2826"/>
    <n v="11"/>
    <x v="174"/>
    <d v="2017-02-02T00:00:00"/>
    <b v="1"/>
    <s v="Approved"/>
    <s v="Trek Bicycles"/>
    <s v="Standard"/>
    <s v="medium"/>
    <s v="small"/>
    <n v="1775.81"/>
    <n v="1580.47"/>
    <d v="2010-05-05T00:00:00"/>
  </r>
  <r>
    <n v="2827"/>
    <n v="4"/>
    <x v="778"/>
    <d v="2017-01-10T00:00:00"/>
    <b v="0"/>
    <s v="Approved"/>
    <s v="Solex"/>
    <s v="Standard"/>
    <s v="medium"/>
    <s v="medium"/>
    <n v="1483.2"/>
    <n v="99.59"/>
    <d v="2010-08-20T00:00:00"/>
  </r>
  <r>
    <n v="2828"/>
    <n v="42"/>
    <x v="846"/>
    <d v="2017-03-13T00:00:00"/>
    <b v="0"/>
    <s v="Approved"/>
    <s v="OHM Cycles"/>
    <s v="Road"/>
    <s v="medium"/>
    <s v="small"/>
    <n v="1810"/>
    <n v="1610.9"/>
    <d v="2003-09-09T00:00:00"/>
  </r>
  <r>
    <n v="2829"/>
    <n v="87"/>
    <x v="1925"/>
    <d v="2017-03-18T00:00:00"/>
    <b v="0"/>
    <s v="Approved"/>
    <s v="OHM Cycles"/>
    <s v="Standard"/>
    <s v="medium"/>
    <s v="medium"/>
    <n v="1636.9"/>
    <n v="44.71"/>
    <d v="2006-05-22T00:00:00"/>
  </r>
  <r>
    <n v="2830"/>
    <n v="23"/>
    <x v="1926"/>
    <d v="2017-03-23T00:00:00"/>
    <b v="0"/>
    <s v="Approved"/>
    <s v="Norco Bicycles"/>
    <s v="Standard"/>
    <s v="medium"/>
    <s v="medium"/>
    <n v="1198.46"/>
    <n v="381.1"/>
    <d v="1998-12-16T00:00:00"/>
  </r>
  <r>
    <n v="2831"/>
    <n v="46"/>
    <x v="130"/>
    <d v="2017-02-01T00:00:00"/>
    <b v="0"/>
    <s v="Approved"/>
    <s v="OHM Cycles"/>
    <s v="Standard"/>
    <s v="low"/>
    <s v="medium"/>
    <n v="1793.43"/>
    <n v="248.82"/>
    <d v="2008-03-19T00:00:00"/>
  </r>
  <r>
    <n v="2832"/>
    <n v="80"/>
    <x v="1236"/>
    <d v="2017-09-26T00:00:00"/>
    <b v="1"/>
    <s v="Approved"/>
    <s v="Trek Bicycles"/>
    <s v="Standard"/>
    <s v="medium"/>
    <s v="large"/>
    <n v="1469.44"/>
    <n v="596.54999999999995"/>
    <d v="2015-05-21T00:00:00"/>
  </r>
  <r>
    <n v="2833"/>
    <n v="95"/>
    <x v="1927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2834"/>
    <n v="11"/>
    <x v="1928"/>
    <d v="2017-03-30T00:00:00"/>
    <b v="0"/>
    <s v="Approved"/>
    <s v="Giant Bicycles"/>
    <s v="Standard"/>
    <s v="high"/>
    <s v="medium"/>
    <n v="1274.93"/>
    <n v="764.96"/>
    <d v="2007-08-04T00:00:00"/>
  </r>
  <r>
    <n v="2835"/>
    <n v="41"/>
    <x v="616"/>
    <d v="2017-05-30T00:00:00"/>
    <b v="0"/>
    <s v="Approved"/>
    <s v="Solex"/>
    <s v="Road"/>
    <s v="medium"/>
    <s v="medium"/>
    <n v="416.98"/>
    <n v="312.74"/>
    <d v="2011-05-09T00:00:00"/>
  </r>
  <r>
    <n v="2836"/>
    <n v="95"/>
    <x v="1105"/>
    <d v="2017-07-03T00:00:00"/>
    <b v="0"/>
    <s v="Approved"/>
    <s v="Giant Bicycles"/>
    <s v="Standard"/>
    <s v="medium"/>
    <s v="large"/>
    <n v="569.55999999999995"/>
    <n v="528.42999999999995"/>
    <d v="2016-03-29T00:00:00"/>
  </r>
  <r>
    <n v="2837"/>
    <n v="61"/>
    <x v="1929"/>
    <d v="2017-01-10T00:00:00"/>
    <b v="1"/>
    <s v="Approved"/>
    <s v="OHM Cycles"/>
    <s v="Standard"/>
    <s v="low"/>
    <s v="medium"/>
    <n v="71.16"/>
    <n v="56.93"/>
    <d v="1992-10-02T00:00:00"/>
  </r>
  <r>
    <n v="2838"/>
    <n v="61"/>
    <x v="1930"/>
    <d v="2017-11-28T00:00:00"/>
    <b v="0"/>
    <s v="Approved"/>
    <s v="OHM Cycles"/>
    <s v="Standard"/>
    <s v="low"/>
    <s v="medium"/>
    <n v="71.16"/>
    <n v="56.93"/>
    <d v="2010-08-20T00:00:00"/>
  </r>
  <r>
    <n v="2839"/>
    <n v="11"/>
    <x v="1576"/>
    <d v="2017-04-14T00:00:00"/>
    <b v="0"/>
    <s v="Approved"/>
    <s v="Giant Bicycles"/>
    <s v="Standard"/>
    <s v="high"/>
    <s v="medium"/>
    <n v="1274.93"/>
    <n v="764.96"/>
    <d v="2007-08-04T00:00:00"/>
  </r>
  <r>
    <n v="2840"/>
    <n v="82"/>
    <x v="580"/>
    <d v="2017-05-12T00:00:00"/>
    <b v="0"/>
    <s v="Approved"/>
    <s v="Giant Bicycles"/>
    <s v="Road"/>
    <s v="medium"/>
    <s v="medium"/>
    <n v="1538.99"/>
    <n v="829.65"/>
    <d v="2016-02-04T00:00:00"/>
  </r>
  <r>
    <n v="2841"/>
    <n v="9"/>
    <x v="1931"/>
    <d v="2017-07-02T00:00:00"/>
    <b v="1"/>
    <s v="Approved"/>
    <s v="OHM Cycles"/>
    <s v="Road"/>
    <s v="medium"/>
    <s v="medium"/>
    <n v="742.54"/>
    <n v="667.4"/>
    <d v="2014-03-03T00:00:00"/>
  </r>
  <r>
    <n v="2843"/>
    <n v="90"/>
    <x v="72"/>
    <d v="2017-12-30T00:00:00"/>
    <b v="1"/>
    <s v="Approved"/>
    <s v="Norco Bicycles"/>
    <s v="Standard"/>
    <s v="low"/>
    <s v="medium"/>
    <n v="363.01"/>
    <n v="290.41000000000003"/>
    <d v="2005-05-10T00:00:00"/>
  </r>
  <r>
    <n v="2844"/>
    <n v="11"/>
    <x v="1929"/>
    <d v="2017-12-27T00:00:00"/>
    <b v="1"/>
    <s v="Approved"/>
    <s v="Giant Bicycles"/>
    <s v="Standard"/>
    <s v="high"/>
    <s v="medium"/>
    <n v="1274.93"/>
    <n v="764.96"/>
    <d v="2007-08-04T00:00:00"/>
  </r>
  <r>
    <n v="2845"/>
    <n v="64"/>
    <x v="1932"/>
    <d v="2017-04-20T00:00:00"/>
    <b v="0"/>
    <s v="Approved"/>
    <s v="Trek Bicycles"/>
    <s v="Standard"/>
    <s v="medium"/>
    <s v="large"/>
    <n v="1469.44"/>
    <n v="596.54999999999995"/>
    <d v="2012-05-18T00:00:00"/>
  </r>
  <r>
    <n v="2846"/>
    <n v="0"/>
    <x v="1208"/>
    <d v="2017-11-16T00:00:00"/>
    <b v="1"/>
    <s v="Approved"/>
    <s v="Solex"/>
    <s v="Road"/>
    <s v="medium"/>
    <s v="medium"/>
    <n v="416.98"/>
    <n v="312.74"/>
    <d v="2006-10-01T00:00:00"/>
  </r>
  <r>
    <n v="2847"/>
    <n v="52"/>
    <x v="1933"/>
    <d v="2017-08-15T00:00:00"/>
    <b v="0"/>
    <s v="Approved"/>
    <s v="OHM Cycles"/>
    <s v="Road"/>
    <s v="medium"/>
    <s v="medium"/>
    <n v="1280.28"/>
    <n v="829.51"/>
    <d v="2001-11-25T00:00:00"/>
  </r>
  <r>
    <n v="2848"/>
    <n v="57"/>
    <x v="1934"/>
    <d v="2017-06-17T00:00:00"/>
    <b v="0"/>
    <s v="Approved"/>
    <s v="WeareA2B"/>
    <s v="Touring"/>
    <s v="medium"/>
    <s v="large"/>
    <n v="1890.39"/>
    <n v="260.14"/>
    <d v="1998-12-17T00:00:00"/>
  </r>
  <r>
    <n v="2849"/>
    <n v="83"/>
    <x v="1379"/>
    <d v="2017-02-10T00:00:00"/>
    <b v="0"/>
    <s v="Approved"/>
    <s v="Solex"/>
    <s v="Touring"/>
    <s v="medium"/>
    <s v="large"/>
    <n v="2083.94"/>
    <n v="675.03"/>
    <d v="2004-08-07T00:00:00"/>
  </r>
  <r>
    <n v="2850"/>
    <n v="37"/>
    <x v="1800"/>
    <d v="2017-08-28T00:00:00"/>
    <b v="0"/>
    <s v="Approved"/>
    <s v="OHM Cycles"/>
    <s v="Standard"/>
    <s v="low"/>
    <s v="medium"/>
    <n v="1793.43"/>
    <n v="248.82"/>
    <d v="1999-07-20T00:00:00"/>
  </r>
  <r>
    <n v="2851"/>
    <n v="24"/>
    <x v="1279"/>
    <d v="2017-10-12T00:00:00"/>
    <b v="1"/>
    <s v="Approved"/>
    <s v="Solex"/>
    <s v="Road"/>
    <s v="medium"/>
    <s v="large"/>
    <n v="1777.8"/>
    <n v="820.78"/>
    <d v="2011-05-07T00:00:00"/>
  </r>
  <r>
    <n v="2852"/>
    <n v="92"/>
    <x v="1492"/>
    <d v="2017-02-14T00:00:00"/>
    <b v="0"/>
    <s v="Approved"/>
    <s v="WeareA2B"/>
    <s v="Standard"/>
    <s v="medium"/>
    <s v="small"/>
    <n v="1415.01"/>
    <n v="1259.3599999999999"/>
    <d v="2003-01-05T00:00:00"/>
  </r>
  <r>
    <n v="2853"/>
    <n v="68"/>
    <x v="1935"/>
    <d v="2017-08-18T00:00:00"/>
    <b v="0"/>
    <s v="Approved"/>
    <s v="OHM Cycles"/>
    <s v="Standard"/>
    <s v="medium"/>
    <s v="medium"/>
    <n v="1636.9"/>
    <n v="44.71"/>
    <d v="2010-08-20T00:00:00"/>
  </r>
  <r>
    <n v="2854"/>
    <n v="63"/>
    <x v="1936"/>
    <d v="2017-10-17T00:00:00"/>
    <b v="0"/>
    <s v="Approved"/>
    <s v="Solex"/>
    <s v="Standard"/>
    <s v="medium"/>
    <s v="medium"/>
    <n v="1483.2"/>
    <n v="99.59"/>
    <d v="1998-12-17T00:00:00"/>
  </r>
  <r>
    <n v="2855"/>
    <n v="89"/>
    <x v="1937"/>
    <d v="2017-06-30T00:00:00"/>
    <b v="0"/>
    <s v="Approved"/>
    <s v="WeareA2B"/>
    <s v="Touring"/>
    <s v="medium"/>
    <s v="large"/>
    <n v="1362.99"/>
    <n v="57.74"/>
    <d v="1993-04-20T00:00:00"/>
  </r>
  <r>
    <n v="2856"/>
    <n v="31"/>
    <x v="1938"/>
    <d v="2017-05-01T00:00:00"/>
    <b v="1"/>
    <s v="Approved"/>
    <s v="Giant Bicycles"/>
    <s v="Standard"/>
    <s v="medium"/>
    <s v="medium"/>
    <n v="230.91"/>
    <n v="173.18"/>
    <d v="1999-07-20T00:00:00"/>
  </r>
  <r>
    <n v="2857"/>
    <n v="93"/>
    <x v="1892"/>
    <d v="2017-04-26T00:00:00"/>
    <b v="0"/>
    <s v="Approved"/>
    <s v="WeareA2B"/>
    <s v="Standard"/>
    <s v="medium"/>
    <s v="medium"/>
    <n v="1065.03"/>
    <n v="230.09"/>
    <d v="2000-11-03T00:00:00"/>
  </r>
  <r>
    <n v="2858"/>
    <n v="40"/>
    <x v="1939"/>
    <d v="2017-07-11T00:00:00"/>
    <b v="1"/>
    <s v="Approved"/>
    <s v="Trek Bicycles"/>
    <s v="Road"/>
    <s v="medium"/>
    <s v="large"/>
    <n v="1894.19"/>
    <n v="598.76"/>
    <d v="2003-07-21T00:00:00"/>
  </r>
  <r>
    <n v="2859"/>
    <n v="78"/>
    <x v="887"/>
    <d v="2017-10-03T00:00:00"/>
    <b v="0"/>
    <s v="Approved"/>
    <s v="Giant Bicycles"/>
    <s v="Standard"/>
    <s v="medium"/>
    <s v="large"/>
    <n v="1765.3"/>
    <n v="709.48"/>
    <d v="2004-08-07T00:00:00"/>
  </r>
  <r>
    <n v="2860"/>
    <n v="1"/>
    <x v="1940"/>
    <d v="2017-03-11T00:00:00"/>
    <b v="1"/>
    <s v="Approved"/>
    <s v="Giant Bicycles"/>
    <s v="Standard"/>
    <s v="medium"/>
    <s v="medium"/>
    <n v="1403.5"/>
    <n v="954.82"/>
    <d v="2005-05-10T00:00:00"/>
  </r>
  <r>
    <n v="2861"/>
    <n v="98"/>
    <x v="1941"/>
    <d v="2017-08-04T00:00:00"/>
    <b v="0"/>
    <s v="Approved"/>
    <s v="Trek Bicycles"/>
    <s v="Standard"/>
    <s v="high"/>
    <s v="medium"/>
    <n v="358.39"/>
    <n v="215.03"/>
    <d v="2004-01-16T00:00:00"/>
  </r>
  <r>
    <n v="2862"/>
    <n v="5"/>
    <x v="1942"/>
    <d v="2017-09-23T00:00:00"/>
    <b v="0"/>
    <s v="Approved"/>
    <s v="Trek Bicycles"/>
    <s v="Mountain"/>
    <s v="low"/>
    <s v="medium"/>
    <n v="574.64"/>
    <n v="459.71"/>
    <d v="1991-11-07T00:00:00"/>
  </r>
  <r>
    <n v="2863"/>
    <n v="91"/>
    <x v="1943"/>
    <d v="2017-05-11T00:00:00"/>
    <b v="1"/>
    <s v="Approved"/>
    <s v="WeareA2B"/>
    <s v="Standard"/>
    <s v="low"/>
    <s v="medium"/>
    <n v="642.30999999999995"/>
    <n v="513.85"/>
    <d v="2003-09-10T00:00:00"/>
  </r>
  <r>
    <n v="2864"/>
    <n v="32"/>
    <x v="1095"/>
    <d v="2017-09-24T00:00:00"/>
    <b v="0"/>
    <s v="Approved"/>
    <s v="Giant Bicycles"/>
    <s v="Standard"/>
    <s v="medium"/>
    <s v="medium"/>
    <n v="642.70000000000005"/>
    <n v="211.37"/>
    <d v="2002-03-22T00:00:00"/>
  </r>
  <r>
    <n v="2865"/>
    <n v="61"/>
    <x v="1944"/>
    <d v="2017-12-19T00:00:00"/>
    <b v="0"/>
    <s v="Approved"/>
    <s v="OHM Cycles"/>
    <s v="Standard"/>
    <s v="low"/>
    <s v="medium"/>
    <n v="71.16"/>
    <n v="56.93"/>
    <d v="2015-06-17T00:00:00"/>
  </r>
  <r>
    <n v="2866"/>
    <n v="74"/>
    <x v="1945"/>
    <d v="2017-06-03T00:00:00"/>
    <b v="0"/>
    <s v="Approved"/>
    <s v="WeareA2B"/>
    <s v="Standard"/>
    <s v="medium"/>
    <s v="medium"/>
    <n v="1228.07"/>
    <n v="400.91"/>
    <d v="2000-05-22T00:00:00"/>
  </r>
  <r>
    <n v="2867"/>
    <n v="16"/>
    <x v="1199"/>
    <d v="2017-08-18T00:00:00"/>
    <b v="0"/>
    <s v="Approved"/>
    <s v="Norco Bicycles"/>
    <s v="Standard"/>
    <s v="high"/>
    <s v="small"/>
    <n v="1661.92"/>
    <n v="1479.11"/>
    <d v="1992-10-11T00:00:00"/>
  </r>
  <r>
    <n v="2868"/>
    <n v="38"/>
    <x v="1500"/>
    <d v="2017-05-20T00:00:00"/>
    <b v="0"/>
    <s v="Approved"/>
    <s v="Trek Bicycles"/>
    <s v="Standard"/>
    <s v="medium"/>
    <s v="large"/>
    <n v="2091.4699999999998"/>
    <n v="388.92"/>
    <d v="2012-05-18T00:00:00"/>
  </r>
  <r>
    <n v="2869"/>
    <n v="94"/>
    <x v="1565"/>
    <d v="2017-10-02T00:00:00"/>
    <b v="0"/>
    <s v="Approved"/>
    <s v="Giant Bicycles"/>
    <s v="Standard"/>
    <s v="medium"/>
    <s v="large"/>
    <n v="1635.3"/>
    <n v="993.66"/>
    <d v="2016-03-29T00:00:00"/>
  </r>
  <r>
    <n v="2870"/>
    <n v="38"/>
    <x v="1946"/>
    <d v="2017-04-24T00:00:00"/>
    <b v="1"/>
    <s v="Approved"/>
    <s v="Trek Bicycles"/>
    <s v="Standard"/>
    <s v="medium"/>
    <s v="large"/>
    <n v="2091.4699999999998"/>
    <n v="388.92"/>
    <d v="2012-04-10T00:00:00"/>
  </r>
  <r>
    <n v="2871"/>
    <n v="67"/>
    <x v="1947"/>
    <d v="2017-02-27T00:00:00"/>
    <b v="1"/>
    <s v="Approved"/>
    <s v="Norco Bicycles"/>
    <s v="Road"/>
    <s v="medium"/>
    <s v="medium"/>
    <n v="544.04999999999995"/>
    <n v="376.84"/>
    <d v="2010-08-20T00:00:00"/>
  </r>
  <r>
    <n v="2872"/>
    <n v="8"/>
    <x v="1741"/>
    <d v="2017-04-22T00:00:00"/>
    <b v="0"/>
    <s v="Approved"/>
    <s v="Solex"/>
    <s v="Road"/>
    <s v="medium"/>
    <s v="small"/>
    <n v="1703.52"/>
    <n v="1516.13"/>
    <d v="2011-04-16T00:00:00"/>
  </r>
  <r>
    <n v="2873"/>
    <n v="41"/>
    <x v="1437"/>
    <d v="2017-02-20T00:00:00"/>
    <b v="1"/>
    <s v="Approved"/>
    <s v="Solex"/>
    <s v="Road"/>
    <s v="medium"/>
    <s v="medium"/>
    <n v="416.98"/>
    <n v="312.74"/>
    <d v="1997-05-10T00:00:00"/>
  </r>
  <r>
    <n v="2874"/>
    <n v="83"/>
    <x v="1948"/>
    <d v="2017-06-30T00:00:00"/>
    <b v="0"/>
    <s v="Approved"/>
    <s v="Solex"/>
    <s v="Touring"/>
    <s v="medium"/>
    <s v="large"/>
    <n v="2083.94"/>
    <n v="675.03"/>
    <d v="2013-09-16T00:00:00"/>
  </r>
  <r>
    <n v="2875"/>
    <n v="0"/>
    <x v="1949"/>
    <d v="2017-06-09T00:00:00"/>
    <b v="0"/>
    <s v="Approved"/>
    <s v="OHM Cycles"/>
    <s v="Standard"/>
    <s v="medium"/>
    <s v="medium"/>
    <n v="183.86"/>
    <n v="137.9"/>
    <d v="1997-10-04T00:00:00"/>
  </r>
  <r>
    <n v="2876"/>
    <n v="3"/>
    <x v="1950"/>
    <d v="2017-05-13T00:00:00"/>
    <b v="1"/>
    <s v="Approved"/>
    <s v="Trek Bicycles"/>
    <s v="Standard"/>
    <s v="medium"/>
    <s v="large"/>
    <n v="2091.4699999999998"/>
    <n v="388.92"/>
    <d v="2011-04-16T00:00:00"/>
  </r>
  <r>
    <n v="2877"/>
    <n v="63"/>
    <x v="1951"/>
    <d v="2017-08-24T00:00:00"/>
    <b v="0"/>
    <s v="Approved"/>
    <s v="Solex"/>
    <s v="Standard"/>
    <s v="medium"/>
    <s v="medium"/>
    <n v="1483.2"/>
    <n v="99.59"/>
    <d v="1998-12-17T00:00:00"/>
  </r>
  <r>
    <n v="2878"/>
    <n v="23"/>
    <x v="1952"/>
    <d v="2017-04-16T00:00:00"/>
    <b v="1"/>
    <s v="Approved"/>
    <s v="Norco Bicycles"/>
    <s v="Mountain"/>
    <s v="low"/>
    <s v="small"/>
    <n v="688.63"/>
    <n v="612.88"/>
    <d v="1991-08-05T00:00:00"/>
  </r>
  <r>
    <n v="2879"/>
    <n v="2"/>
    <x v="508"/>
    <d v="2017-03-12T00:00:00"/>
    <b v="0"/>
    <s v="Approved"/>
    <s v="Solex"/>
    <s v="Standard"/>
    <s v="medium"/>
    <s v="medium"/>
    <n v="71.489999999999995"/>
    <n v="53.62"/>
    <d v="2003-02-07T00:00:00"/>
  </r>
  <r>
    <n v="2880"/>
    <n v="76"/>
    <x v="1852"/>
    <d v="2017-09-06T00:00:00"/>
    <b v="1"/>
    <s v="Approved"/>
    <s v="WeareA2B"/>
    <s v="Standard"/>
    <s v="low"/>
    <s v="medium"/>
    <n v="642.30999999999995"/>
    <n v="513.85"/>
    <d v="2014-10-10T00:00:00"/>
  </r>
  <r>
    <n v="2881"/>
    <n v="7"/>
    <x v="1953"/>
    <d v="2017-07-18T00:00:00"/>
    <b v="0"/>
    <s v="Approved"/>
    <s v="Trek Bicycles"/>
    <s v="Road"/>
    <s v="low"/>
    <s v="medium"/>
    <n v="980.37"/>
    <n v="234.43"/>
    <d v="1991-11-07T00:00:00"/>
  </r>
  <r>
    <n v="2882"/>
    <n v="79"/>
    <x v="172"/>
    <d v="2017-08-13T00:00:00"/>
    <b v="0"/>
    <s v="Approved"/>
    <s v="Solex"/>
    <s v="Touring"/>
    <s v="medium"/>
    <s v="large"/>
    <n v="2083.94"/>
    <n v="675.03"/>
    <d v="2005-05-10T00:00:00"/>
  </r>
  <r>
    <n v="2883"/>
    <n v="32"/>
    <x v="1954"/>
    <d v="2017-12-01T00:00:00"/>
    <b v="0"/>
    <s v="Approved"/>
    <s v="Giant Bicycles"/>
    <s v="Standard"/>
    <s v="medium"/>
    <s v="medium"/>
    <n v="642.70000000000005"/>
    <n v="211.37"/>
    <d v="2002-03-22T00:00:00"/>
  </r>
  <r>
    <n v="2884"/>
    <n v="1"/>
    <x v="1955"/>
    <d v="2017-11-05T00:00:00"/>
    <b v="1"/>
    <s v="Approved"/>
    <s v="Giant Bicycles"/>
    <s v="Standard"/>
    <s v="medium"/>
    <s v="medium"/>
    <n v="1403.5"/>
    <n v="954.82"/>
    <d v="2012-09-15T00:00:00"/>
  </r>
  <r>
    <n v="2885"/>
    <n v="60"/>
    <x v="836"/>
    <d v="2017-08-02T00:00:00"/>
    <b v="1"/>
    <s v="Approved"/>
    <s v="Giant Bicycles"/>
    <s v="Standard"/>
    <s v="high"/>
    <s v="small"/>
    <n v="1977.36"/>
    <n v="1759.85"/>
    <d v="2011-08-24T00:00:00"/>
  </r>
  <r>
    <n v="2886"/>
    <n v="19"/>
    <x v="1956"/>
    <d v="2017-12-27T00:00:00"/>
    <b v="1"/>
    <s v="Approved"/>
    <s v="OHM Cycles"/>
    <s v="Road"/>
    <s v="high"/>
    <s v="large"/>
    <n v="12.01"/>
    <n v="7.21"/>
    <d v="2009-03-08T00:00:00"/>
  </r>
  <r>
    <n v="2887"/>
    <n v="0"/>
    <x v="517"/>
    <d v="2017-08-12T00:00:00"/>
    <b v="0"/>
    <s v="Approved"/>
    <s v="Norco Bicycles"/>
    <s v="Road"/>
    <s v="medium"/>
    <s v="medium"/>
    <n v="543.39"/>
    <n v="407.54"/>
    <d v="1999-07-20T00:00:00"/>
  </r>
  <r>
    <n v="2888"/>
    <n v="46"/>
    <x v="771"/>
    <d v="2017-06-30T00:00:00"/>
    <b v="0"/>
    <s v="Approved"/>
    <s v="OHM Cycles"/>
    <s v="Standard"/>
    <s v="low"/>
    <s v="medium"/>
    <n v="1793.43"/>
    <n v="248.82"/>
    <d v="1997-05-10T00:00:00"/>
  </r>
  <r>
    <n v="2889"/>
    <n v="5"/>
    <x v="1957"/>
    <d v="2017-12-21T00:00:00"/>
    <b v="0"/>
    <s v="Approved"/>
    <s v="Giant Bicycles"/>
    <s v="Standard"/>
    <s v="high"/>
    <s v="medium"/>
    <n v="1129.1300000000001"/>
    <n v="677.48"/>
    <d v="2014-03-03T00:00:00"/>
  </r>
  <r>
    <n v="2890"/>
    <n v="58"/>
    <x v="1331"/>
    <d v="2017-03-05T00:00:00"/>
    <b v="1"/>
    <s v="Approved"/>
    <s v="OHM Cycles"/>
    <s v="Standard"/>
    <s v="medium"/>
    <s v="medium"/>
    <n v="912.52"/>
    <n v="141.4"/>
    <d v="2012-05-18T00:00:00"/>
  </r>
  <r>
    <n v="2891"/>
    <n v="48"/>
    <x v="82"/>
    <d v="2017-07-08T00:00:00"/>
    <b v="0"/>
    <s v="Approved"/>
    <s v="WeareA2B"/>
    <s v="Standard"/>
    <s v="medium"/>
    <s v="medium"/>
    <n v="1762.96"/>
    <n v="950.52"/>
    <d v="2014-07-28T00:00:00"/>
  </r>
  <r>
    <n v="2892"/>
    <n v="2"/>
    <x v="678"/>
    <d v="2017-04-22T00:00:00"/>
    <b v="1"/>
    <s v="Approved"/>
    <s v="Giant Bicycles"/>
    <s v="Road"/>
    <s v="low"/>
    <s v="small"/>
    <n v="590.26"/>
    <n v="525.33000000000004"/>
    <d v="2010-11-05T00:00:00"/>
  </r>
  <r>
    <n v="2893"/>
    <n v="6"/>
    <x v="1495"/>
    <d v="2017-10-18T00:00:00"/>
    <b v="0"/>
    <s v="Approved"/>
    <s v="Solex"/>
    <s v="Standard"/>
    <s v="high"/>
    <s v="medium"/>
    <n v="748.17"/>
    <n v="448.9"/>
    <d v="1991-11-10T00:00:00"/>
  </r>
  <r>
    <n v="2894"/>
    <n v="36"/>
    <x v="1003"/>
    <d v="2017-06-06T00:00:00"/>
    <b v="0"/>
    <s v="Approved"/>
    <s v="Solex"/>
    <s v="Standard"/>
    <s v="low"/>
    <s v="medium"/>
    <n v="945.04"/>
    <n v="507.58"/>
    <d v="1999-07-20T00:00:00"/>
  </r>
  <r>
    <n v="2895"/>
    <n v="39"/>
    <x v="1958"/>
    <d v="2017-04-14T00:00:00"/>
    <b v="1"/>
    <s v="Approved"/>
    <s v="Giant Bicycles"/>
    <s v="Standard"/>
    <s v="medium"/>
    <s v="large"/>
    <n v="1812.75"/>
    <n v="582.48"/>
    <d v="2010-06-07T00:00:00"/>
  </r>
  <r>
    <n v="2896"/>
    <n v="35"/>
    <x v="1125"/>
    <d v="2017-05-26T00:00:00"/>
    <b v="1"/>
    <s v="Approved"/>
    <s v="Trek Bicycles"/>
    <s v="Standard"/>
    <s v="low"/>
    <s v="medium"/>
    <n v="1057.51"/>
    <n v="154.4"/>
    <d v="1999-12-04T00:00:00"/>
  </r>
  <r>
    <n v="2897"/>
    <n v="23"/>
    <x v="1959"/>
    <d v="2017-05-28T00:00:00"/>
    <b v="0"/>
    <s v="Approved"/>
    <s v="Norco Bicycles"/>
    <s v="Standard"/>
    <s v="medium"/>
    <s v="medium"/>
    <n v="1198.46"/>
    <n v="381.1"/>
    <d v="2005-05-10T00:00:00"/>
  </r>
  <r>
    <n v="2898"/>
    <n v="79"/>
    <x v="1368"/>
    <d v="2017-06-24T00:00:00"/>
    <b v="1"/>
    <s v="Approved"/>
    <s v="Solex"/>
    <s v="Touring"/>
    <s v="medium"/>
    <s v="large"/>
    <n v="2083.94"/>
    <n v="675.03"/>
    <d v="2013-09-16T00:00:00"/>
  </r>
  <r>
    <n v="2899"/>
    <n v="13"/>
    <x v="1007"/>
    <d v="2017-10-06T00:00:00"/>
    <b v="1"/>
    <s v="Approved"/>
    <s v="Solex"/>
    <s v="Standard"/>
    <s v="medium"/>
    <s v="medium"/>
    <n v="1577.53"/>
    <n v="826.51"/>
    <d v="2007-12-11T00:00:00"/>
  </r>
  <r>
    <n v="2900"/>
    <n v="65"/>
    <x v="1690"/>
    <d v="2017-03-14T00:00:00"/>
    <b v="0"/>
    <s v="Approved"/>
    <s v="WeareA2B"/>
    <s v="Standard"/>
    <s v="medium"/>
    <s v="medium"/>
    <n v="1807.45"/>
    <n v="778.69"/>
    <d v="2010-11-05T00:00:00"/>
  </r>
  <r>
    <n v="2901"/>
    <n v="59"/>
    <x v="1960"/>
    <d v="2017-01-26T00:00:00"/>
    <b v="1"/>
    <s v="Approved"/>
    <s v="Solex"/>
    <s v="Standard"/>
    <s v="medium"/>
    <s v="large"/>
    <n v="1061.56"/>
    <n v="733.58"/>
    <d v="1993-07-20T00:00:00"/>
  </r>
  <r>
    <n v="2902"/>
    <n v="87"/>
    <x v="175"/>
    <d v="2017-05-14T00:00:00"/>
    <b v="1"/>
    <s v="Approved"/>
    <s v="Giant Bicycles"/>
    <s v="Standard"/>
    <s v="high"/>
    <s v="medium"/>
    <n v="1179"/>
    <n v="707.4"/>
    <d v="1997-08-25T00:00:00"/>
  </r>
  <r>
    <n v="2903"/>
    <n v="84"/>
    <x v="1001"/>
    <d v="2017-03-08T00:00:00"/>
    <b v="1"/>
    <s v="Approved"/>
    <s v="Giant Bicycles"/>
    <s v="Road"/>
    <s v="medium"/>
    <s v="medium"/>
    <n v="792.9"/>
    <n v="594.67999999999995"/>
    <d v="1992-10-02T00:00:00"/>
  </r>
  <r>
    <n v="2904"/>
    <n v="76"/>
    <x v="1368"/>
    <d v="2017-01-21T00:00:00"/>
    <b v="1"/>
    <s v="Approved"/>
    <s v="WeareA2B"/>
    <s v="Road"/>
    <s v="low"/>
    <s v="small"/>
    <n v="1172.78"/>
    <n v="1043.77"/>
    <d v="2002-10-10T00:00:00"/>
  </r>
  <r>
    <n v="2905"/>
    <n v="52"/>
    <x v="1958"/>
    <d v="2017-11-18T00:00:00"/>
    <b v="0"/>
    <s v="Approved"/>
    <s v="OHM Cycles"/>
    <s v="Road"/>
    <s v="medium"/>
    <s v="medium"/>
    <n v="1280.28"/>
    <n v="829.51"/>
    <d v="2001-11-25T00:00:00"/>
  </r>
  <r>
    <n v="2906"/>
    <n v="21"/>
    <x v="1961"/>
    <d v="2017-12-22T00:00:00"/>
    <b v="1"/>
    <s v="Approved"/>
    <s v="WeareA2B"/>
    <s v="Touring"/>
    <s v="medium"/>
    <s v="medium"/>
    <n v="1466.68"/>
    <n v="363.25"/>
    <d v="2004-08-17T00:00:00"/>
  </r>
  <r>
    <n v="2907"/>
    <n v="21"/>
    <x v="307"/>
    <d v="2017-07-25T00:00:00"/>
    <b v="0"/>
    <s v="Approved"/>
    <s v="Solex"/>
    <s v="Standard"/>
    <s v="medium"/>
    <s v="large"/>
    <n v="1071.23"/>
    <n v="380.74"/>
    <d v="2016-02-04T00:00:00"/>
  </r>
  <r>
    <n v="2908"/>
    <n v="86"/>
    <x v="1879"/>
    <d v="2017-02-22T00:00:00"/>
    <b v="1"/>
    <s v="Approved"/>
    <s v="OHM Cycles"/>
    <s v="Standard"/>
    <s v="medium"/>
    <s v="medium"/>
    <n v="235.63"/>
    <n v="125.07"/>
    <d v="2004-08-07T00:00:00"/>
  </r>
  <r>
    <n v="2909"/>
    <n v="38"/>
    <x v="1411"/>
    <d v="2017-01-25T00:00:00"/>
    <b v="1"/>
    <s v="Approved"/>
    <s v="Solex"/>
    <s v="Standard"/>
    <s v="medium"/>
    <s v="medium"/>
    <n v="1577.53"/>
    <n v="826.51"/>
    <d v="2008-03-19T00:00:00"/>
  </r>
  <r>
    <n v="2910"/>
    <n v="22"/>
    <x v="1962"/>
    <d v="2017-08-17T00:00:00"/>
    <b v="1"/>
    <s v="Approved"/>
    <s v="WeareA2B"/>
    <s v="Standard"/>
    <s v="medium"/>
    <s v="medium"/>
    <n v="60.34"/>
    <n v="45.26"/>
    <d v="1993-07-15T00:00:00"/>
  </r>
  <r>
    <n v="2911"/>
    <n v="81"/>
    <x v="406"/>
    <d v="2017-02-24T00:00:00"/>
    <b v="0"/>
    <s v="Approved"/>
    <s v="Norco Bicycles"/>
    <s v="Standard"/>
    <s v="medium"/>
    <s v="small"/>
    <n v="586.45000000000005"/>
    <n v="521.94000000000005"/>
    <d v="1991-07-10T00:00:00"/>
  </r>
  <r>
    <n v="2912"/>
    <n v="18"/>
    <x v="97"/>
    <d v="2017-10-04T00:00:00"/>
    <b v="1"/>
    <s v="Approved"/>
    <s v="Norco Bicycles"/>
    <s v="Standard"/>
    <s v="high"/>
    <s v="medium"/>
    <n v="1148.6400000000001"/>
    <n v="689.18"/>
    <d v="2015-08-10T00:00:00"/>
  </r>
  <r>
    <n v="2913"/>
    <n v="5"/>
    <x v="515"/>
    <d v="2017-04-06T00:00:00"/>
    <b v="1"/>
    <s v="Approved"/>
    <s v="Trek Bicycles"/>
    <s v="Mountain"/>
    <s v="low"/>
    <s v="medium"/>
    <n v="574.64"/>
    <n v="459.71"/>
    <d v="2011-08-29T00:00:00"/>
  </r>
  <r>
    <n v="2914"/>
    <n v="10"/>
    <x v="1963"/>
    <d v="2017-02-10T00:00:00"/>
    <b v="1"/>
    <s v="Approved"/>
    <s v="WeareA2B"/>
    <s v="Touring"/>
    <s v="medium"/>
    <s v="medium"/>
    <n v="1466.68"/>
    <n v="363.25"/>
    <d v="2014-03-03T00:00:00"/>
  </r>
  <r>
    <n v="2915"/>
    <n v="1"/>
    <x v="1964"/>
    <d v="2017-09-18T00:00:00"/>
    <b v="0"/>
    <s v="Approved"/>
    <s v="Giant Bicycles"/>
    <s v="Standard"/>
    <s v="medium"/>
    <s v="medium"/>
    <n v="1403.5"/>
    <n v="954.82"/>
    <d v="2005-08-09T00:00:00"/>
  </r>
  <r>
    <n v="2916"/>
    <n v="40"/>
    <x v="1035"/>
    <d v="2017-08-24T00:00:00"/>
    <b v="1"/>
    <s v="Approved"/>
    <s v="OHM Cycles"/>
    <s v="Standard"/>
    <s v="high"/>
    <s v="medium"/>
    <n v="1458.17"/>
    <n v="874.9"/>
    <d v="2008-03-19T00:00:00"/>
  </r>
  <r>
    <n v="2917"/>
    <n v="90"/>
    <x v="597"/>
    <d v="2017-11-29T00:00:00"/>
    <b v="1"/>
    <s v="Approved"/>
    <s v="Norco Bicycles"/>
    <s v="Standard"/>
    <s v="low"/>
    <s v="medium"/>
    <n v="363.01"/>
    <n v="290.41000000000003"/>
    <d v="2002-10-10T00:00:00"/>
  </r>
  <r>
    <n v="2918"/>
    <n v="35"/>
    <x v="1965"/>
    <d v="2017-07-02T00:00:00"/>
    <b v="0"/>
    <s v="Approved"/>
    <s v="Trek Bicycles"/>
    <s v="Standard"/>
    <s v="low"/>
    <s v="medium"/>
    <n v="1057.51"/>
    <n v="154.4"/>
    <d v="2010-06-07T00:00:00"/>
  </r>
  <r>
    <n v="2919"/>
    <n v="81"/>
    <x v="1824"/>
    <d v="2017-04-23T00:00:00"/>
    <b v="0"/>
    <s v="Approved"/>
    <s v="Solex"/>
    <s v="Standard"/>
    <s v="medium"/>
    <s v="medium"/>
    <n v="1151.96"/>
    <n v="649.49"/>
    <d v="1999-12-04T00:00:00"/>
  </r>
  <r>
    <n v="2920"/>
    <n v="34"/>
    <x v="1966"/>
    <d v="2017-01-07T00:00:00"/>
    <b v="0"/>
    <s v="Approved"/>
    <s v="Norco Bicycles"/>
    <s v="Road"/>
    <s v="high"/>
    <s v="large"/>
    <n v="774.53"/>
    <n v="464.72"/>
    <d v="2003-03-18T00:00:00"/>
  </r>
  <r>
    <n v="2921"/>
    <n v="1"/>
    <x v="630"/>
    <d v="2017-02-14T00:00:00"/>
    <b v="0"/>
    <s v="Approved"/>
    <s v="Giant Bicycles"/>
    <s v="Standard"/>
    <s v="medium"/>
    <s v="medium"/>
    <n v="1403.5"/>
    <n v="954.82"/>
    <d v="2016-11-14T00:00:00"/>
  </r>
  <r>
    <n v="2922"/>
    <n v="67"/>
    <x v="1096"/>
    <d v="2017-01-09T00:00:00"/>
    <b v="0"/>
    <s v="Approved"/>
    <s v="Solex"/>
    <s v="Standard"/>
    <s v="medium"/>
    <s v="large"/>
    <n v="1071.23"/>
    <n v="380.74"/>
    <d v="1996-04-05T00:00:00"/>
  </r>
  <r>
    <n v="2923"/>
    <n v="48"/>
    <x v="1967"/>
    <d v="2017-11-10T00:00:00"/>
    <b v="1"/>
    <s v="Approved"/>
    <s v="WeareA2B"/>
    <s v="Standard"/>
    <s v="medium"/>
    <s v="medium"/>
    <n v="1762.96"/>
    <n v="950.52"/>
    <d v="2012-04-10T00:00:00"/>
  </r>
  <r>
    <n v="2924"/>
    <n v="58"/>
    <x v="1868"/>
    <d v="2017-07-08T00:00:00"/>
    <b v="1"/>
    <s v="Approved"/>
    <s v="OHM Cycles"/>
    <s v="Road"/>
    <s v="medium"/>
    <s v="medium"/>
    <n v="1280.28"/>
    <n v="829.51"/>
    <d v="2001-11-25T00:00:00"/>
  </r>
  <r>
    <n v="2925"/>
    <n v="0"/>
    <x v="642"/>
    <d v="2017-11-16T00:00:00"/>
    <b v="1"/>
    <s v="Approved"/>
    <s v="Solex"/>
    <s v="Standard"/>
    <s v="medium"/>
    <s v="medium"/>
    <n v="478.16"/>
    <n v="298.72000000000003"/>
    <d v="1992-10-02T00:00:00"/>
  </r>
  <r>
    <n v="2926"/>
    <n v="22"/>
    <x v="1178"/>
    <d v="2017-11-11T00:00:00"/>
    <b v="1"/>
    <s v="Approved"/>
    <s v="WeareA2B"/>
    <s v="Standard"/>
    <s v="medium"/>
    <s v="medium"/>
    <n v="60.34"/>
    <n v="45.26"/>
    <d v="2016-02-04T00:00:00"/>
  </r>
  <r>
    <n v="2927"/>
    <n v="35"/>
    <x v="243"/>
    <d v="2017-09-20T00:00:00"/>
    <b v="1"/>
    <s v="Approved"/>
    <s v="Trek Bicycles"/>
    <s v="Standard"/>
    <s v="low"/>
    <s v="medium"/>
    <n v="1057.51"/>
    <n v="154.4"/>
    <d v="2011-03-16T00:00:00"/>
  </r>
  <r>
    <n v="2928"/>
    <n v="41"/>
    <x v="1968"/>
    <d v="2017-10-23T00:00:00"/>
    <b v="0"/>
    <s v="Approved"/>
    <s v="Solex"/>
    <s v="Road"/>
    <s v="medium"/>
    <s v="medium"/>
    <n v="416.98"/>
    <n v="312.74"/>
    <d v="1997-05-10T00:00:00"/>
  </r>
  <r>
    <n v="2929"/>
    <n v="65"/>
    <x v="1969"/>
    <d v="2017-02-15T00:00:00"/>
    <b v="1"/>
    <s v="Approved"/>
    <s v="WeareA2B"/>
    <s v="Standard"/>
    <s v="medium"/>
    <s v="medium"/>
    <n v="1807.45"/>
    <n v="778.69"/>
    <d v="2015-04-11T00:00:00"/>
  </r>
  <r>
    <n v="2930"/>
    <n v="92"/>
    <x v="1970"/>
    <d v="2017-09-20T00:00:00"/>
    <b v="0"/>
    <s v="Approved"/>
    <s v="WeareA2B"/>
    <s v="Standard"/>
    <s v="medium"/>
    <s v="small"/>
    <n v="1415.01"/>
    <n v="1259.3599999999999"/>
    <d v="2002-10-10T00:00:00"/>
  </r>
  <r>
    <n v="2931"/>
    <n v="17"/>
    <x v="1971"/>
    <d v="2017-12-20T00:00:00"/>
    <b v="0"/>
    <s v="Approved"/>
    <s v="Solex"/>
    <s v="Standard"/>
    <s v="high"/>
    <s v="medium"/>
    <n v="1024.6600000000001"/>
    <n v="614.79999999999995"/>
    <d v="1996-11-09T00:00:00"/>
  </r>
  <r>
    <n v="2932"/>
    <n v="37"/>
    <x v="1972"/>
    <d v="2017-08-17T00:00:00"/>
    <b v="1"/>
    <s v="Approved"/>
    <s v="OHM Cycles"/>
    <s v="Standard"/>
    <s v="low"/>
    <s v="medium"/>
    <n v="1793.43"/>
    <n v="248.82"/>
    <d v="1999-07-20T00:00:00"/>
  </r>
  <r>
    <n v="2933"/>
    <n v="26"/>
    <x v="1973"/>
    <d v="2017-09-14T00:00:00"/>
    <b v="0"/>
    <s v="Approved"/>
    <s v="WeareA2B"/>
    <s v="Standard"/>
    <s v="medium"/>
    <s v="medium"/>
    <n v="1992.93"/>
    <n v="762.63"/>
    <d v="1999-06-23T00:00:00"/>
  </r>
  <r>
    <n v="2934"/>
    <n v="57"/>
    <x v="718"/>
    <d v="2017-12-28T00:00:00"/>
    <b v="0"/>
    <s v="Approved"/>
    <s v="WeareA2B"/>
    <s v="Touring"/>
    <s v="medium"/>
    <s v="large"/>
    <n v="1890.39"/>
    <n v="260.14"/>
    <d v="2015-10-18T00:00:00"/>
  </r>
  <r>
    <n v="2935"/>
    <n v="0"/>
    <x v="878"/>
    <d v="2017-09-06T00:00:00"/>
    <b v="1"/>
    <s v="Approved"/>
    <s v="OHM Cycles"/>
    <s v="Standard"/>
    <s v="low"/>
    <s v="medium"/>
    <n v="71.16"/>
    <n v="56.93"/>
    <d v="2015-06-17T00:00:00"/>
  </r>
  <r>
    <n v="2936"/>
    <n v="88"/>
    <x v="1974"/>
    <d v="2017-11-24T00:00:00"/>
    <b v="1"/>
    <s v="Approved"/>
    <s v="Norco Bicycles"/>
    <s v="Standard"/>
    <s v="medium"/>
    <s v="medium"/>
    <n v="1198.46"/>
    <n v="381.1"/>
    <d v="1998-12-16T00:00:00"/>
  </r>
  <r>
    <n v="2937"/>
    <n v="54"/>
    <x v="539"/>
    <d v="2017-07-23T00:00:00"/>
    <b v="1"/>
    <s v="Approved"/>
    <s v="WeareA2B"/>
    <s v="Standard"/>
    <s v="medium"/>
    <s v="medium"/>
    <n v="1292.8399999999999"/>
    <n v="13.44"/>
    <d v="2009-04-12T00:00:00"/>
  </r>
  <r>
    <n v="2938"/>
    <n v="63"/>
    <x v="64"/>
    <d v="2017-09-29T00:00:00"/>
    <b v="1"/>
    <s v="Approved"/>
    <s v="Solex"/>
    <s v="Standard"/>
    <s v="medium"/>
    <s v="medium"/>
    <n v="1483.2"/>
    <n v="99.59"/>
    <d v="2010-11-05T00:00:00"/>
  </r>
  <r>
    <n v="2939"/>
    <n v="59"/>
    <x v="1975"/>
    <d v="2017-08-10T00:00:00"/>
    <b v="0"/>
    <s v="Approved"/>
    <s v="Solex"/>
    <s v="Standard"/>
    <s v="medium"/>
    <s v="large"/>
    <n v="1061.56"/>
    <n v="733.58"/>
    <d v="1993-07-20T00:00:00"/>
  </r>
  <r>
    <n v="2940"/>
    <n v="0"/>
    <x v="1976"/>
    <d v="2017-04-02T00:00:00"/>
    <b v="1"/>
    <s v="Approved"/>
    <s v="Trek Bicycles"/>
    <s v="Road"/>
    <s v="medium"/>
    <s v="medium"/>
    <n v="533.51"/>
    <n v="400.13"/>
    <d v="2012-04-10T00:00:00"/>
  </r>
  <r>
    <n v="2941"/>
    <n v="75"/>
    <x v="1977"/>
    <d v="2017-12-16T00:00:00"/>
    <b v="1"/>
    <s v="Approved"/>
    <s v="Giant Bicycles"/>
    <s v="Touring"/>
    <s v="medium"/>
    <s v="large"/>
    <n v="1873.97"/>
    <n v="863.95"/>
    <d v="2006-05-22T00:00:00"/>
  </r>
  <r>
    <n v="2942"/>
    <n v="51"/>
    <x v="13"/>
    <d v="2017-07-04T00:00:00"/>
    <b v="1"/>
    <s v="Approved"/>
    <s v="OHM Cycles"/>
    <s v="Standard"/>
    <s v="high"/>
    <s v="medium"/>
    <n v="2005.66"/>
    <n v="1203.4000000000001"/>
    <d v="2012-04-10T00:00:00"/>
  </r>
  <r>
    <n v="2943"/>
    <n v="0"/>
    <x v="408"/>
    <d v="2017-01-06T00:00:00"/>
    <b v="0"/>
    <s v="Approved"/>
    <s v="OHM Cycles"/>
    <s v="Standard"/>
    <s v="low"/>
    <s v="medium"/>
    <n v="71.16"/>
    <n v="56.93"/>
    <d v="2015-06-17T00:00:00"/>
  </r>
  <r>
    <n v="2944"/>
    <n v="80"/>
    <x v="1978"/>
    <d v="2017-06-22T00:00:00"/>
    <b v="0"/>
    <s v="Approved"/>
    <s v="Trek Bicycles"/>
    <s v="Standard"/>
    <s v="medium"/>
    <s v="large"/>
    <n v="1469.44"/>
    <n v="596.54999999999995"/>
    <d v="2005-10-22T00:00:00"/>
  </r>
  <r>
    <n v="2945"/>
    <n v="0"/>
    <x v="1023"/>
    <d v="2017-10-19T00:00:00"/>
    <b v="0"/>
    <s v="Approved"/>
    <s v="OHM Cycles"/>
    <s v="Standard"/>
    <s v="high"/>
    <s v="medium"/>
    <n v="227.88"/>
    <n v="136.72999999999999"/>
    <d v="2016-07-09T00:00:00"/>
  </r>
  <r>
    <n v="2946"/>
    <n v="9"/>
    <x v="1079"/>
    <d v="2017-01-25T00:00:00"/>
    <b v="1"/>
    <s v="Approved"/>
    <s v="Norco Bicycles"/>
    <s v="Standard"/>
    <s v="medium"/>
    <s v="small"/>
    <n v="1216.1400000000001"/>
    <n v="1082.3599999999999"/>
    <d v="1991-08-05T00:00:00"/>
  </r>
  <r>
    <n v="2947"/>
    <n v="70"/>
    <x v="1979"/>
    <d v="2017-07-16T00:00:00"/>
    <b v="1"/>
    <s v="Approved"/>
    <s v="Norco Bicycles"/>
    <s v="Road"/>
    <s v="medium"/>
    <s v="medium"/>
    <n v="1036.5899999999999"/>
    <n v="206.35"/>
    <d v="1991-05-06T00:00:00"/>
  </r>
  <r>
    <n v="2949"/>
    <n v="3"/>
    <x v="1237"/>
    <d v="2017-08-26T00:00:00"/>
    <b v="1"/>
    <s v="Approved"/>
    <s v="Trek Bicycles"/>
    <s v="Standard"/>
    <s v="medium"/>
    <s v="large"/>
    <n v="2091.4699999999998"/>
    <n v="388.92"/>
    <d v="1993-07-20T00:00:00"/>
  </r>
  <r>
    <n v="2950"/>
    <n v="30"/>
    <x v="1980"/>
    <d v="2017-12-30T00:00:00"/>
    <b v="0"/>
    <s v="Approved"/>
    <s v="Solex"/>
    <s v="Standard"/>
    <s v="high"/>
    <s v="medium"/>
    <n v="748.17"/>
    <n v="448.9"/>
    <d v="1994-07-12T00:00:00"/>
  </r>
  <r>
    <n v="2951"/>
    <n v="30"/>
    <x v="1981"/>
    <d v="2017-10-16T00:00:00"/>
    <b v="1"/>
    <s v="Approved"/>
    <s v="Solex"/>
    <s v="Standard"/>
    <s v="high"/>
    <s v="medium"/>
    <n v="748.17"/>
    <n v="448.9"/>
    <d v="1992-10-11T00:00:00"/>
  </r>
  <r>
    <n v="2952"/>
    <n v="80"/>
    <x v="202"/>
    <d v="2017-08-24T00:00:00"/>
    <b v="1"/>
    <s v="Approved"/>
    <s v="OHM Cycles"/>
    <s v="Touring"/>
    <s v="low"/>
    <s v="medium"/>
    <n v="1073.07"/>
    <n v="933.84"/>
    <d v="2015-08-10T00:00:00"/>
  </r>
  <r>
    <n v="2953"/>
    <n v="0"/>
    <x v="1982"/>
    <d v="2017-10-31T00:00:00"/>
    <b v="1"/>
    <s v="Approved"/>
    <s v="Norco Bicycles"/>
    <s v="Road"/>
    <s v="medium"/>
    <s v="medium"/>
    <n v="543.39"/>
    <n v="407.54"/>
    <d v="2016-03-29T00:00:00"/>
  </r>
  <r>
    <n v="2954"/>
    <n v="5"/>
    <x v="1829"/>
    <d v="2017-09-05T00:00:00"/>
    <b v="0"/>
    <s v="Approved"/>
    <s v="Giant Bicycles"/>
    <s v="Standard"/>
    <s v="high"/>
    <s v="medium"/>
    <n v="1129.1300000000001"/>
    <n v="677.48"/>
    <d v="2005-08-09T00:00:00"/>
  </r>
  <r>
    <n v="2955"/>
    <n v="97"/>
    <x v="1844"/>
    <d v="2017-10-23T00:00:00"/>
    <b v="1"/>
    <s v="Approved"/>
    <s v="Solex"/>
    <s v="Standard"/>
    <s v="medium"/>
    <s v="large"/>
    <n v="202.62"/>
    <n v="151.96"/>
    <d v="2016-03-29T00:00:00"/>
  </r>
  <r>
    <n v="2956"/>
    <n v="54"/>
    <x v="72"/>
    <d v="2017-09-05T00:00:00"/>
    <b v="0"/>
    <s v="Approved"/>
    <s v="WeareA2B"/>
    <s v="Standard"/>
    <s v="medium"/>
    <s v="medium"/>
    <n v="1292.8399999999999"/>
    <n v="13.44"/>
    <d v="2009-04-12T00:00:00"/>
  </r>
  <r>
    <n v="2957"/>
    <n v="0"/>
    <x v="1824"/>
    <d v="2017-11-22T00:00:00"/>
    <b v="0"/>
    <s v="Approved"/>
    <s v="OHM Cycles"/>
    <s v="Road"/>
    <s v="high"/>
    <s v="large"/>
    <n v="12.01"/>
    <n v="7.21"/>
    <d v="2009-03-08T00:00:00"/>
  </r>
  <r>
    <n v="2958"/>
    <n v="1"/>
    <x v="1983"/>
    <d v="2017-03-30T00:00:00"/>
    <b v="0"/>
    <s v="Approved"/>
    <s v="Giant Bicycles"/>
    <s v="Standard"/>
    <s v="medium"/>
    <s v="medium"/>
    <n v="1403.5"/>
    <n v="954.82"/>
    <d v="2011-04-16T00:00:00"/>
  </r>
  <r>
    <n v="2959"/>
    <n v="23"/>
    <x v="1984"/>
    <d v="2017-12-19T00:00:00"/>
    <b v="1"/>
    <s v="Approved"/>
    <s v="Norco Bicycles"/>
    <s v="Mountain"/>
    <s v="low"/>
    <s v="small"/>
    <n v="688.63"/>
    <n v="612.88"/>
    <d v="1993-10-02T00:00:00"/>
  </r>
  <r>
    <n v="2960"/>
    <n v="95"/>
    <x v="560"/>
    <d v="2017-09-08T00:00:00"/>
    <b v="1"/>
    <s v="Approved"/>
    <s v="OHM Cycles"/>
    <s v="Touring"/>
    <s v="low"/>
    <s v="medium"/>
    <n v="1073.07"/>
    <n v="933.84"/>
    <d v="1998-12-16T00:00:00"/>
  </r>
  <r>
    <n v="2961"/>
    <n v="3"/>
    <x v="1985"/>
    <d v="2017-08-15T00:00:00"/>
    <b v="0"/>
    <s v="Approved"/>
    <s v="Trek Bicycles"/>
    <s v="Standard"/>
    <s v="medium"/>
    <s v="large"/>
    <n v="2091.4699999999998"/>
    <n v="388.92"/>
    <d v="1997-08-25T00:00:00"/>
  </r>
  <r>
    <n v="2962"/>
    <n v="77"/>
    <x v="1519"/>
    <d v="2017-01-15T00:00:00"/>
    <b v="1"/>
    <s v="Approved"/>
    <s v="Norco Bicycles"/>
    <s v="Road"/>
    <s v="medium"/>
    <s v="large"/>
    <n v="1240.31"/>
    <n v="795.1"/>
    <d v="1991-07-10T00:00:00"/>
  </r>
  <r>
    <n v="2963"/>
    <n v="66"/>
    <x v="1986"/>
    <d v="2017-10-16T00:00:00"/>
    <b v="1"/>
    <s v="Approved"/>
    <s v="Giant Bicycles"/>
    <s v="Road"/>
    <s v="low"/>
    <s v="small"/>
    <n v="590.26"/>
    <n v="525.33000000000004"/>
    <d v="2010-08-20T00:00:00"/>
  </r>
  <r>
    <n v="2964"/>
    <n v="40"/>
    <x v="1755"/>
    <d v="2017-11-09T00:00:00"/>
    <b v="0"/>
    <s v="Approved"/>
    <s v="OHM Cycles"/>
    <s v="Standard"/>
    <s v="high"/>
    <s v="medium"/>
    <n v="1458.17"/>
    <n v="874.9"/>
    <d v="2006-10-01T00:00:00"/>
  </r>
  <r>
    <n v="2965"/>
    <n v="17"/>
    <x v="1077"/>
    <d v="2017-10-25T00:00:00"/>
    <b v="1"/>
    <s v="Approved"/>
    <s v="Solex"/>
    <s v="Standard"/>
    <s v="high"/>
    <s v="medium"/>
    <n v="1024.6600000000001"/>
    <n v="614.79999999999995"/>
    <d v="1996-11-09T00:00:00"/>
  </r>
  <r>
    <n v="2966"/>
    <n v="1"/>
    <x v="1987"/>
    <d v="2017-10-22T00:00:00"/>
    <b v="1"/>
    <s v="Approved"/>
    <s v="Giant Bicycles"/>
    <s v="Standard"/>
    <s v="medium"/>
    <s v="medium"/>
    <n v="1403.5"/>
    <n v="954.82"/>
    <d v="2016-11-14T00:00:00"/>
  </r>
  <r>
    <n v="2967"/>
    <n v="0"/>
    <x v="1988"/>
    <d v="2017-05-18T00:00:00"/>
    <b v="1"/>
    <s v="Approved"/>
    <s v="OHM Cycles"/>
    <s v="Standard"/>
    <s v="medium"/>
    <s v="medium"/>
    <n v="235.63"/>
    <n v="125.07"/>
    <d v="2004-08-07T00:00:00"/>
  </r>
  <r>
    <n v="2968"/>
    <n v="70"/>
    <x v="1989"/>
    <d v="2017-10-02T00:00:00"/>
    <b v="1"/>
    <s v="Approved"/>
    <s v="Trek Bicycles"/>
    <s v="Standard"/>
    <s v="high"/>
    <s v="medium"/>
    <n v="495.72"/>
    <n v="297.43"/>
    <d v="2004-07-25T00:00:00"/>
  </r>
  <r>
    <n v="2969"/>
    <n v="45"/>
    <x v="1990"/>
    <d v="2017-02-08T00:00:00"/>
    <b v="1"/>
    <s v="Approved"/>
    <s v="Trek Bicycles"/>
    <s v="Road"/>
    <s v="low"/>
    <s v="medium"/>
    <n v="980.37"/>
    <n v="234.43"/>
    <d v="2004-09-28T00:00:00"/>
  </r>
  <r>
    <n v="2970"/>
    <n v="70"/>
    <x v="1991"/>
    <d v="2017-09-15T00:00:00"/>
    <b v="1"/>
    <s v="Approved"/>
    <s v="Trek Bicycles"/>
    <s v="Standard"/>
    <s v="high"/>
    <s v="medium"/>
    <n v="495.72"/>
    <n v="297.43"/>
    <d v="2015-04-11T00:00:00"/>
  </r>
  <r>
    <n v="2971"/>
    <n v="50"/>
    <x v="1992"/>
    <d v="2017-07-02T00:00:00"/>
    <b v="1"/>
    <s v="Approved"/>
    <s v="WeareA2B"/>
    <s v="Standard"/>
    <s v="medium"/>
    <s v="small"/>
    <n v="175.89"/>
    <n v="131.91999999999999"/>
    <d v="2003-02-16T00:00:00"/>
  </r>
  <r>
    <n v="2972"/>
    <n v="75"/>
    <x v="1993"/>
    <d v="2017-02-04T00:00:00"/>
    <b v="0"/>
    <s v="Approved"/>
    <s v="Giant Bicycles"/>
    <s v="Touring"/>
    <s v="medium"/>
    <s v="large"/>
    <n v="1873.97"/>
    <n v="863.95"/>
    <d v="2006-05-22T00:00:00"/>
  </r>
  <r>
    <n v="2973"/>
    <n v="4"/>
    <x v="915"/>
    <d v="2017-02-11T00:00:00"/>
    <b v="0"/>
    <s v="Approved"/>
    <s v="Solex"/>
    <s v="Standard"/>
    <s v="medium"/>
    <s v="medium"/>
    <n v="1483.2"/>
    <n v="99.59"/>
    <d v="1998-12-17T00:00:00"/>
  </r>
  <r>
    <n v="2974"/>
    <n v="46"/>
    <x v="151"/>
    <d v="2017-12-22T00:00:00"/>
    <b v="0"/>
    <s v="Approved"/>
    <s v="Solex"/>
    <s v="Standard"/>
    <s v="low"/>
    <s v="medium"/>
    <n v="1289.8499999999999"/>
    <n v="74.510000000000005"/>
    <d v="2007-12-11T00:00:00"/>
  </r>
  <r>
    <n v="2975"/>
    <n v="8"/>
    <x v="1198"/>
    <d v="2017-10-10T00:00:00"/>
    <b v="1"/>
    <s v="Approved"/>
    <s v="Solex"/>
    <s v="Road"/>
    <s v="medium"/>
    <s v="small"/>
    <n v="1703.52"/>
    <n v="1516.13"/>
    <d v="2007-08-04T00:00:00"/>
  </r>
  <r>
    <n v="2976"/>
    <n v="62"/>
    <x v="660"/>
    <d v="2017-10-29T00:00:00"/>
    <b v="0"/>
    <s v="Approved"/>
    <s v="Solex"/>
    <s v="Standard"/>
    <s v="medium"/>
    <s v="medium"/>
    <n v="478.16"/>
    <n v="298.72000000000003"/>
    <d v="2015-04-11T00:00:00"/>
  </r>
  <r>
    <n v="2977"/>
    <n v="4"/>
    <x v="1262"/>
    <d v="2017-10-31T00:00:00"/>
    <b v="1"/>
    <s v="Approved"/>
    <s v="Solex"/>
    <s v="Standard"/>
    <s v="medium"/>
    <s v="medium"/>
    <n v="1483.2"/>
    <n v="99.59"/>
    <d v="1995-10-24T00:00:00"/>
  </r>
  <r>
    <n v="2978"/>
    <n v="75"/>
    <x v="1250"/>
    <d v="2017-01-17T00:00:00"/>
    <b v="1"/>
    <s v="Approved"/>
    <s v="Giant Bicycles"/>
    <s v="Touring"/>
    <s v="medium"/>
    <s v="large"/>
    <n v="1873.97"/>
    <n v="863.95"/>
    <d v="2011-01-10T00:00:00"/>
  </r>
  <r>
    <n v="2979"/>
    <n v="85"/>
    <x v="1770"/>
    <d v="2017-03-06T00:00:00"/>
    <b v="0"/>
    <s v="Approved"/>
    <s v="WeareA2B"/>
    <s v="Standard"/>
    <s v="medium"/>
    <s v="medium"/>
    <n v="752.64"/>
    <n v="205.36"/>
    <d v="1999-07-26T00:00:00"/>
  </r>
  <r>
    <n v="2980"/>
    <n v="89"/>
    <x v="1201"/>
    <d v="2017-11-29T00:00:00"/>
    <b v="1"/>
    <s v="Approved"/>
    <s v="WeareA2B"/>
    <s v="Touring"/>
    <s v="medium"/>
    <s v="large"/>
    <n v="1362.99"/>
    <n v="57.74"/>
    <d v="2003-01-05T00:00:00"/>
  </r>
  <r>
    <n v="2981"/>
    <n v="75"/>
    <x v="1244"/>
    <d v="2017-10-05T00:00:00"/>
    <b v="1"/>
    <s v="Approved"/>
    <s v="Giant Bicycles"/>
    <s v="Touring"/>
    <s v="medium"/>
    <s v="large"/>
    <n v="1873.97"/>
    <n v="863.95"/>
    <d v="2006-05-22T00:00:00"/>
  </r>
  <r>
    <n v="2982"/>
    <n v="81"/>
    <x v="1728"/>
    <d v="2017-06-16T00:00:00"/>
    <b v="0"/>
    <s v="Approved"/>
    <s v="Norco Bicycles"/>
    <s v="Standard"/>
    <s v="medium"/>
    <s v="small"/>
    <n v="586.45000000000005"/>
    <n v="521.94000000000005"/>
    <d v="2013-09-16T00:00:00"/>
  </r>
  <r>
    <n v="2983"/>
    <n v="10"/>
    <x v="1951"/>
    <d v="2017-11-15T00:00:00"/>
    <b v="0"/>
    <s v="Approved"/>
    <s v="WeareA2B"/>
    <s v="Touring"/>
    <s v="medium"/>
    <s v="medium"/>
    <n v="1466.68"/>
    <n v="363.25"/>
    <d v="2014-03-03T00:00:00"/>
  </r>
  <r>
    <n v="2984"/>
    <n v="0"/>
    <x v="1773"/>
    <d v="2017-02-20T00:00:00"/>
    <b v="0"/>
    <s v="Approved"/>
    <s v="Giant Bicycles"/>
    <s v="Standard"/>
    <s v="medium"/>
    <s v="medium"/>
    <n v="230.91"/>
    <n v="173.18"/>
    <d v="2011-03-16T00:00:00"/>
  </r>
  <r>
    <n v="2985"/>
    <n v="21"/>
    <x v="151"/>
    <d v="2017-01-29T00:00:00"/>
    <b v="1"/>
    <s v="Approved"/>
    <s v="Solex"/>
    <s v="Standard"/>
    <s v="medium"/>
    <s v="large"/>
    <n v="1071.23"/>
    <n v="380.74"/>
    <d v="2016-02-04T00:00:00"/>
  </r>
  <r>
    <n v="2986"/>
    <n v="17"/>
    <x v="293"/>
    <d v="2017-10-24T00:00:00"/>
    <b v="1"/>
    <s v="Approved"/>
    <s v="Solex"/>
    <s v="Standard"/>
    <s v="high"/>
    <s v="medium"/>
    <n v="1024.6600000000001"/>
    <n v="614.79999999999995"/>
    <d v="2013-03-12T00:00:00"/>
  </r>
  <r>
    <n v="2987"/>
    <n v="0"/>
    <x v="1979"/>
    <d v="2017-01-13T00:00:00"/>
    <b v="1"/>
    <s v="Approved"/>
    <s v="WeareA2B"/>
    <s v="Standard"/>
    <s v="medium"/>
    <s v="small"/>
    <n v="175.89"/>
    <n v="131.91999999999999"/>
    <d v="2003-02-16T00:00:00"/>
  </r>
  <r>
    <n v="2988"/>
    <n v="42"/>
    <x v="170"/>
    <d v="2017-04-04T00:00:00"/>
    <b v="1"/>
    <s v="Approved"/>
    <s v="OHM Cycles"/>
    <s v="Road"/>
    <s v="medium"/>
    <s v="small"/>
    <n v="1810"/>
    <n v="1610.9"/>
    <d v="2014-07-28T00:00:00"/>
  </r>
  <r>
    <n v="2989"/>
    <n v="93"/>
    <x v="1994"/>
    <d v="2017-07-12T00:00:00"/>
    <b v="0"/>
    <s v="Approved"/>
    <s v="OHM Cycles"/>
    <s v="Standard"/>
    <s v="high"/>
    <s v="medium"/>
    <n v="1458.17"/>
    <n v="874.9"/>
    <d v="1993-04-12T00:00:00"/>
  </r>
  <r>
    <n v="2990"/>
    <n v="43"/>
    <x v="89"/>
    <d v="2017-03-30T00:00:00"/>
    <b v="1"/>
    <s v="Approved"/>
    <s v="Solex"/>
    <s v="Standard"/>
    <s v="medium"/>
    <s v="medium"/>
    <n v="1151.96"/>
    <n v="649.49"/>
    <d v="2003-02-16T00:00:00"/>
  </r>
  <r>
    <n v="2992"/>
    <n v="34"/>
    <x v="1759"/>
    <d v="2017-04-21T00:00:00"/>
    <b v="0"/>
    <s v="Approved"/>
    <s v="Norco Bicycles"/>
    <s v="Road"/>
    <s v="high"/>
    <s v="large"/>
    <n v="774.53"/>
    <n v="464.72"/>
    <d v="2003-03-18T00:00:00"/>
  </r>
  <r>
    <n v="2993"/>
    <n v="9"/>
    <x v="364"/>
    <d v="2017-03-17T00:00:00"/>
    <b v="0"/>
    <s v="Approved"/>
    <s v="Norco Bicycles"/>
    <s v="Standard"/>
    <s v="medium"/>
    <s v="small"/>
    <n v="1216.1400000000001"/>
    <n v="1082.3599999999999"/>
    <d v="1995-12-19T00:00:00"/>
  </r>
  <r>
    <n v="2994"/>
    <n v="41"/>
    <x v="597"/>
    <d v="2017-12-09T00:00:00"/>
    <b v="1"/>
    <s v="Approved"/>
    <s v="Solex"/>
    <s v="Road"/>
    <s v="medium"/>
    <s v="medium"/>
    <n v="416.98"/>
    <n v="312.74"/>
    <d v="2007-12-11T00:00:00"/>
  </r>
  <r>
    <n v="2995"/>
    <n v="21"/>
    <x v="1995"/>
    <d v="2017-04-14T00:00:00"/>
    <b v="0"/>
    <s v="Approved"/>
    <s v="Solex"/>
    <s v="Standard"/>
    <s v="medium"/>
    <s v="large"/>
    <n v="1071.23"/>
    <n v="380.74"/>
    <d v="1993-10-02T00:00:00"/>
  </r>
  <r>
    <n v="2996"/>
    <n v="32"/>
    <x v="1996"/>
    <d v="2017-12-24T00:00:00"/>
    <b v="1"/>
    <s v="Approved"/>
    <s v="Giant Bicycles"/>
    <s v="Standard"/>
    <s v="medium"/>
    <s v="medium"/>
    <n v="642.70000000000005"/>
    <n v="211.37"/>
    <d v="2002-03-22T00:00:00"/>
  </r>
  <r>
    <n v="2997"/>
    <n v="97"/>
    <x v="1862"/>
    <d v="2017-09-02T00:00:00"/>
    <b v="0"/>
    <s v="Approved"/>
    <s v="Solex"/>
    <s v="Standard"/>
    <s v="medium"/>
    <s v="large"/>
    <n v="202.62"/>
    <n v="151.96"/>
    <d v="2016-03-29T00:00:00"/>
  </r>
  <r>
    <n v="2998"/>
    <n v="56"/>
    <x v="54"/>
    <d v="2017-06-11T00:00:00"/>
    <b v="0"/>
    <s v="Approved"/>
    <s v="OHM Cycles"/>
    <s v="Standard"/>
    <s v="medium"/>
    <s v="medium"/>
    <n v="183.86"/>
    <n v="137.9"/>
    <d v="2012-05-18T00:00:00"/>
  </r>
  <r>
    <n v="2999"/>
    <n v="38"/>
    <x v="1997"/>
    <d v="2017-09-28T00:00:00"/>
    <b v="1"/>
    <s v="Approved"/>
    <s v="Trek Bicycles"/>
    <s v="Standard"/>
    <s v="medium"/>
    <s v="large"/>
    <n v="2091.4699999999998"/>
    <n v="388.92"/>
    <d v="2005-08-09T00:00:00"/>
  </r>
  <r>
    <n v="3000"/>
    <n v="79"/>
    <x v="1998"/>
    <d v="2017-01-30T00:00:00"/>
    <b v="0"/>
    <s v="Approved"/>
    <s v="Norco Bicycles"/>
    <s v="Standard"/>
    <s v="medium"/>
    <s v="medium"/>
    <n v="1555.58"/>
    <n v="818.01"/>
    <d v="2004-12-18T00:00:00"/>
  </r>
  <r>
    <n v="3001"/>
    <n v="16"/>
    <x v="390"/>
    <d v="2017-03-19T00:00:00"/>
    <b v="1"/>
    <s v="Approved"/>
    <s v="Norco Bicycles"/>
    <s v="Standard"/>
    <s v="high"/>
    <s v="small"/>
    <n v="1661.92"/>
    <n v="1479.11"/>
    <d v="2013-03-12T00:00:00"/>
  </r>
  <r>
    <n v="3002"/>
    <n v="25"/>
    <x v="962"/>
    <d v="2017-02-22T00:00:00"/>
    <b v="0"/>
    <s v="Approved"/>
    <s v="Giant Bicycles"/>
    <s v="Road"/>
    <s v="medium"/>
    <s v="medium"/>
    <n v="1538.99"/>
    <n v="829.65"/>
    <d v="2011-01-10T00:00:00"/>
  </r>
  <r>
    <n v="3003"/>
    <n v="87"/>
    <x v="1720"/>
    <d v="2017-02-15T00:00:00"/>
    <b v="1"/>
    <s v="Approved"/>
    <s v="Giant Bicycles"/>
    <s v="Standard"/>
    <s v="high"/>
    <s v="medium"/>
    <n v="1179"/>
    <n v="707.4"/>
    <d v="2005-05-10T00:00:00"/>
  </r>
  <r>
    <n v="3004"/>
    <n v="69"/>
    <x v="1999"/>
    <d v="2017-03-06T00:00:00"/>
    <b v="1"/>
    <s v="Approved"/>
    <s v="Giant Bicycles"/>
    <s v="Road"/>
    <s v="medium"/>
    <s v="medium"/>
    <n v="792.9"/>
    <n v="594.67999999999995"/>
    <d v="1992-10-02T00:00:00"/>
  </r>
  <r>
    <n v="3005"/>
    <n v="1"/>
    <x v="1668"/>
    <d v="2017-03-02T00:00:00"/>
    <b v="0"/>
    <s v="Approved"/>
    <s v="Giant Bicycles"/>
    <s v="Standard"/>
    <s v="medium"/>
    <s v="medium"/>
    <n v="1403.5"/>
    <n v="954.82"/>
    <d v="2016-11-14T00:00:00"/>
  </r>
  <r>
    <n v="3006"/>
    <n v="40"/>
    <x v="1465"/>
    <d v="2017-03-12T00:00:00"/>
    <b v="1"/>
    <s v="Approved"/>
    <s v="OHM Cycles"/>
    <s v="Standard"/>
    <s v="high"/>
    <s v="medium"/>
    <n v="1458.17"/>
    <n v="874.9"/>
    <d v="2006-02-02T00:00:00"/>
  </r>
  <r>
    <n v="3007"/>
    <n v="45"/>
    <x v="2000"/>
    <d v="2017-11-14T00:00:00"/>
    <b v="1"/>
    <s v="Approved"/>
    <s v="Solex"/>
    <s v="Standard"/>
    <s v="medium"/>
    <s v="medium"/>
    <n v="441.49"/>
    <n v="84.99"/>
    <d v="1997-02-09T00:00:00"/>
  </r>
  <r>
    <n v="3008"/>
    <n v="18"/>
    <x v="2001"/>
    <d v="2017-01-13T00:00:00"/>
    <b v="0"/>
    <s v="Approved"/>
    <s v="Solex"/>
    <s v="Standard"/>
    <s v="medium"/>
    <s v="medium"/>
    <n v="575.27"/>
    <n v="431.45"/>
    <d v="2013-03-12T00:00:00"/>
  </r>
  <r>
    <n v="3009"/>
    <n v="33"/>
    <x v="304"/>
    <d v="2017-11-18T00:00:00"/>
    <b v="1"/>
    <s v="Approved"/>
    <s v="Giant Bicycles"/>
    <s v="Standard"/>
    <s v="medium"/>
    <s v="small"/>
    <n v="1311.44"/>
    <n v="1167.18"/>
    <d v="1992-10-11T00:00:00"/>
  </r>
  <r>
    <n v="3010"/>
    <n v="33"/>
    <x v="424"/>
    <d v="2017-05-30T00:00:00"/>
    <b v="1"/>
    <s v="Approved"/>
    <s v="Giant Bicycles"/>
    <s v="Standard"/>
    <s v="medium"/>
    <s v="small"/>
    <n v="1311.44"/>
    <n v="1167.18"/>
    <d v="1994-07-12T00:00:00"/>
  </r>
  <r>
    <n v="3011"/>
    <n v="35"/>
    <x v="603"/>
    <d v="2017-06-19T00:00:00"/>
    <b v="0"/>
    <s v="Approved"/>
    <s v="Giant Bicycles"/>
    <s v="Standard"/>
    <s v="medium"/>
    <s v="medium"/>
    <n v="1403.5"/>
    <n v="954.82"/>
    <d v="1997-08-25T00:00:00"/>
  </r>
  <r>
    <n v="3012"/>
    <n v="67"/>
    <x v="1463"/>
    <d v="2017-03-12T00:00:00"/>
    <b v="1"/>
    <s v="Approved"/>
    <s v="Solex"/>
    <s v="Standard"/>
    <s v="medium"/>
    <s v="large"/>
    <n v="1071.23"/>
    <n v="380.74"/>
    <d v="1993-10-02T00:00:00"/>
  </r>
  <r>
    <n v="3013"/>
    <n v="82"/>
    <x v="2002"/>
    <d v="2017-01-08T00:00:00"/>
    <b v="0"/>
    <s v="Approved"/>
    <s v="Norco Bicycles"/>
    <s v="Standard"/>
    <s v="high"/>
    <s v="medium"/>
    <n v="1148.6400000000001"/>
    <n v="689.18"/>
    <d v="1997-08-25T00:00:00"/>
  </r>
  <r>
    <n v="3014"/>
    <n v="0"/>
    <x v="2003"/>
    <d v="2017-11-05T00:00:00"/>
    <b v="1"/>
    <s v="Approved"/>
    <s v="Giant Bicycles"/>
    <s v="Standard"/>
    <s v="medium"/>
    <s v="medium"/>
    <n v="230.91"/>
    <n v="173.18"/>
    <d v="2010-06-07T00:00:00"/>
  </r>
  <r>
    <n v="3015"/>
    <n v="92"/>
    <x v="2004"/>
    <d v="2017-08-22T00:00:00"/>
    <b v="1"/>
    <s v="Approved"/>
    <s v="WeareA2B"/>
    <s v="Standard"/>
    <s v="medium"/>
    <s v="small"/>
    <n v="1415.01"/>
    <n v="1259.3599999999999"/>
    <d v="2013-06-09T00:00:00"/>
  </r>
  <r>
    <n v="3016"/>
    <n v="31"/>
    <x v="1275"/>
    <d v="2017-06-26T00:00:00"/>
    <b v="0"/>
    <s v="Approved"/>
    <s v="WeareA2B"/>
    <s v="Standard"/>
    <s v="medium"/>
    <s v="medium"/>
    <n v="752.64"/>
    <n v="205.36"/>
    <d v="2015-08-02T00:00:00"/>
  </r>
  <r>
    <n v="3017"/>
    <n v="75"/>
    <x v="2005"/>
    <d v="2017-04-10T00:00:00"/>
    <b v="1"/>
    <s v="Approved"/>
    <s v="Giant Bicycles"/>
    <s v="Touring"/>
    <s v="medium"/>
    <s v="large"/>
    <n v="1873.97"/>
    <n v="863.95"/>
    <d v="2006-05-22T00:00:00"/>
  </r>
  <r>
    <n v="3018"/>
    <n v="78"/>
    <x v="243"/>
    <d v="2017-08-23T00:00:00"/>
    <b v="1"/>
    <s v="Approved"/>
    <s v="Giant Bicycles"/>
    <s v="Standard"/>
    <s v="medium"/>
    <s v="large"/>
    <n v="1765.3"/>
    <n v="709.48"/>
    <d v="2016-03-29T00:00:00"/>
  </r>
  <r>
    <n v="3019"/>
    <n v="43"/>
    <x v="2006"/>
    <d v="2017-09-13T00:00:00"/>
    <b v="0"/>
    <s v="Approved"/>
    <s v="Solex"/>
    <s v="Standard"/>
    <s v="medium"/>
    <s v="medium"/>
    <n v="1151.96"/>
    <n v="649.49"/>
    <d v="2006-10-01T00:00:00"/>
  </r>
  <r>
    <n v="3020"/>
    <n v="0"/>
    <x v="2007"/>
    <d v="2017-12-06T00:00:00"/>
    <b v="0"/>
    <s v="Approved"/>
    <s v="OHM Cycles"/>
    <s v="Standard"/>
    <s v="medium"/>
    <s v="medium"/>
    <n v="235.63"/>
    <n v="125.07"/>
    <d v="2004-08-07T00:00:00"/>
  </r>
  <r>
    <n v="3021"/>
    <n v="32"/>
    <x v="253"/>
    <d v="2017-12-22T00:00:00"/>
    <b v="0"/>
    <s v="Approved"/>
    <s v="Giant Bicycles"/>
    <s v="Standard"/>
    <s v="medium"/>
    <s v="medium"/>
    <n v="642.70000000000005"/>
    <n v="211.37"/>
    <d v="1999-07-20T00:00:00"/>
  </r>
  <r>
    <n v="3022"/>
    <n v="88"/>
    <x v="1834"/>
    <d v="2017-04-10T00:00:00"/>
    <b v="1"/>
    <s v="Approved"/>
    <s v="Norco Bicycles"/>
    <s v="Standard"/>
    <s v="medium"/>
    <s v="medium"/>
    <n v="1198.46"/>
    <n v="381.1"/>
    <d v="2000-11-03T00:00:00"/>
  </r>
  <r>
    <n v="3023"/>
    <n v="79"/>
    <x v="431"/>
    <d v="2017-01-20T00:00:00"/>
    <b v="0"/>
    <s v="Approved"/>
    <s v="Norco Bicycles"/>
    <s v="Standard"/>
    <s v="medium"/>
    <s v="medium"/>
    <n v="1555.58"/>
    <n v="818.01"/>
    <d v="2005-12-07T00:00:00"/>
  </r>
  <r>
    <n v="3024"/>
    <n v="59"/>
    <x v="1753"/>
    <d v="2017-02-22T00:00:00"/>
    <b v="0"/>
    <s v="Approved"/>
    <s v="Solex"/>
    <s v="Standard"/>
    <s v="medium"/>
    <s v="large"/>
    <n v="1061.56"/>
    <n v="733.58"/>
    <d v="2015-06-17T00:00:00"/>
  </r>
  <r>
    <n v="3025"/>
    <n v="97"/>
    <x v="2008"/>
    <d v="2017-12-18T00:00:00"/>
    <b v="1"/>
    <s v="Approved"/>
    <s v="Solex"/>
    <s v="Standard"/>
    <s v="medium"/>
    <s v="large"/>
    <n v="202.62"/>
    <n v="151.96"/>
    <d v="2016-03-29T00:00:00"/>
  </r>
  <r>
    <n v="3027"/>
    <n v="17"/>
    <x v="2009"/>
    <d v="2017-11-28T00:00:00"/>
    <b v="0"/>
    <s v="Approved"/>
    <s v="Solex"/>
    <s v="Standard"/>
    <s v="high"/>
    <s v="medium"/>
    <n v="1024.6600000000001"/>
    <n v="614.79999999999995"/>
    <d v="2016-02-04T00:00:00"/>
  </r>
  <r>
    <n v="3028"/>
    <n v="91"/>
    <x v="2010"/>
    <d v="2017-07-04T00:00:00"/>
    <b v="0"/>
    <s v="Approved"/>
    <s v="WeareA2B"/>
    <s v="Standard"/>
    <s v="low"/>
    <s v="medium"/>
    <n v="642.30999999999995"/>
    <n v="513.85"/>
    <d v="2014-10-10T00:00:00"/>
  </r>
  <r>
    <n v="3029"/>
    <n v="2"/>
    <x v="430"/>
    <d v="2017-07-15T00:00:00"/>
    <b v="0"/>
    <s v="Approved"/>
    <s v="Solex"/>
    <s v="Standard"/>
    <s v="medium"/>
    <s v="medium"/>
    <n v="71.489999999999995"/>
    <n v="53.62"/>
    <d v="2005-08-09T00:00:00"/>
  </r>
  <r>
    <n v="3030"/>
    <n v="73"/>
    <x v="2011"/>
    <d v="2017-05-23T00:00:00"/>
    <b v="1"/>
    <s v="Approved"/>
    <s v="Solex"/>
    <s v="Standard"/>
    <s v="medium"/>
    <s v="medium"/>
    <n v="1945.43"/>
    <n v="333.18"/>
    <d v="2002-08-31T00:00:00"/>
  </r>
  <r>
    <n v="3031"/>
    <n v="0"/>
    <x v="2012"/>
    <d v="2017-09-14T00:00:00"/>
    <b v="0"/>
    <s v="Approved"/>
    <s v="Giant Bicycles"/>
    <s v="Standard"/>
    <s v="medium"/>
    <s v="medium"/>
    <n v="230.91"/>
    <n v="173.18"/>
    <d v="1995-12-19T00:00:00"/>
  </r>
  <r>
    <n v="3032"/>
    <n v="50"/>
    <x v="2013"/>
    <d v="2017-10-21T00:00:00"/>
    <b v="0"/>
    <s v="Approved"/>
    <s v="Giant Bicycles"/>
    <s v="Standard"/>
    <s v="medium"/>
    <s v="medium"/>
    <n v="642.70000000000005"/>
    <n v="211.37"/>
    <d v="2002-03-22T00:00:00"/>
  </r>
  <r>
    <n v="3034"/>
    <n v="97"/>
    <x v="2014"/>
    <d v="2017-03-28T00:00:00"/>
    <b v="1"/>
    <s v="Approved"/>
    <s v="OHM Cycles"/>
    <s v="Road"/>
    <s v="medium"/>
    <s v="medium"/>
    <n v="742.54"/>
    <n v="667.4"/>
    <d v="1991-11-07T00:00:00"/>
  </r>
  <r>
    <n v="3035"/>
    <n v="9"/>
    <x v="384"/>
    <d v="2017-07-16T00:00:00"/>
    <b v="1"/>
    <s v="Approved"/>
    <s v="Norco Bicycles"/>
    <s v="Standard"/>
    <s v="medium"/>
    <s v="small"/>
    <n v="1216.1400000000001"/>
    <n v="1082.3599999999999"/>
    <d v="1991-08-05T00:00:00"/>
  </r>
  <r>
    <n v="3036"/>
    <n v="27"/>
    <x v="1372"/>
    <d v="2017-11-21T00:00:00"/>
    <b v="0"/>
    <s v="Approved"/>
    <s v="Trek Bicycles"/>
    <s v="Standard"/>
    <s v="medium"/>
    <s v="medium"/>
    <n v="499.53"/>
    <n v="388.72"/>
    <d v="1999-06-23T00:00:00"/>
  </r>
  <r>
    <n v="3037"/>
    <n v="38"/>
    <x v="2015"/>
    <d v="2017-01-22T00:00:00"/>
    <b v="1"/>
    <s v="Approved"/>
    <s v="Trek Bicycles"/>
    <s v="Standard"/>
    <s v="medium"/>
    <s v="large"/>
    <n v="2091.4699999999998"/>
    <n v="388.92"/>
    <d v="2012-09-15T00:00:00"/>
  </r>
  <r>
    <n v="3038"/>
    <n v="45"/>
    <x v="494"/>
    <d v="2017-03-15T00:00:00"/>
    <b v="0"/>
    <s v="Approved"/>
    <s v="Solex"/>
    <s v="Standard"/>
    <s v="medium"/>
    <s v="medium"/>
    <n v="441.49"/>
    <n v="84.99"/>
    <d v="1993-04-12T00:00:00"/>
  </r>
  <r>
    <n v="3039"/>
    <n v="89"/>
    <x v="2016"/>
    <d v="2017-12-19T00:00:00"/>
    <b v="1"/>
    <s v="Approved"/>
    <s v="WeareA2B"/>
    <s v="Touring"/>
    <s v="medium"/>
    <s v="large"/>
    <n v="1362.99"/>
    <n v="57.74"/>
    <d v="1993-04-20T00:00:00"/>
  </r>
  <r>
    <n v="3040"/>
    <n v="92"/>
    <x v="1598"/>
    <d v="2017-05-31T00:00:00"/>
    <b v="1"/>
    <s v="Approved"/>
    <s v="WeareA2B"/>
    <s v="Touring"/>
    <s v="medium"/>
    <s v="large"/>
    <n v="1890.39"/>
    <n v="260.14"/>
    <d v="1991-01-21T00:00:00"/>
  </r>
  <r>
    <n v="3041"/>
    <n v="6"/>
    <x v="1947"/>
    <d v="2017-02-15T00:00:00"/>
    <b v="1"/>
    <s v="Approved"/>
    <s v="OHM Cycles"/>
    <s v="Standard"/>
    <s v="high"/>
    <s v="medium"/>
    <n v="227.88"/>
    <n v="136.72999999999999"/>
    <d v="2011-04-16T00:00:00"/>
  </r>
  <r>
    <n v="3042"/>
    <n v="24"/>
    <x v="1068"/>
    <d v="2017-04-05T00:00:00"/>
    <b v="1"/>
    <s v="Approved"/>
    <s v="Solex"/>
    <s v="Road"/>
    <s v="medium"/>
    <s v="large"/>
    <n v="1777.8"/>
    <n v="820.78"/>
    <d v="2012-05-18T00:00:00"/>
  </r>
  <r>
    <n v="3043"/>
    <n v="40"/>
    <x v="4"/>
    <d v="2017-08-08T00:00:00"/>
    <b v="1"/>
    <s v="Approved"/>
    <s v="OHM Cycles"/>
    <s v="Standard"/>
    <s v="high"/>
    <s v="medium"/>
    <n v="1458.17"/>
    <n v="874.9"/>
    <d v="2007-12-11T00:00:00"/>
  </r>
  <r>
    <n v="3044"/>
    <n v="65"/>
    <x v="2017"/>
    <d v="2017-11-16T00:00:00"/>
    <b v="1"/>
    <s v="Approved"/>
    <s v="WeareA2B"/>
    <s v="Standard"/>
    <s v="medium"/>
    <s v="medium"/>
    <n v="1807.45"/>
    <n v="778.69"/>
    <d v="2016-12-06T00:00:00"/>
  </r>
  <r>
    <n v="3045"/>
    <n v="79"/>
    <x v="1804"/>
    <d v="2017-09-05T00:00:00"/>
    <b v="0"/>
    <s v="Approved"/>
    <s v="Norco Bicycles"/>
    <s v="Standard"/>
    <s v="medium"/>
    <s v="medium"/>
    <n v="1555.58"/>
    <n v="818.01"/>
    <d v="2003-09-09T00:00:00"/>
  </r>
  <r>
    <n v="3046"/>
    <n v="48"/>
    <x v="1294"/>
    <d v="2017-12-01T00:00:00"/>
    <b v="0"/>
    <s v="Approved"/>
    <s v="WeareA2B"/>
    <s v="Standard"/>
    <s v="medium"/>
    <s v="medium"/>
    <n v="1762.96"/>
    <n v="950.52"/>
    <d v="2012-04-10T00:00:00"/>
  </r>
  <r>
    <n v="3047"/>
    <n v="55"/>
    <x v="2018"/>
    <d v="2017-08-06T00:00:00"/>
    <b v="0"/>
    <s v="Approved"/>
    <s v="Trek Bicycles"/>
    <s v="Road"/>
    <s v="medium"/>
    <s v="large"/>
    <n v="1894.19"/>
    <n v="598.76"/>
    <d v="2011-08-24T00:00:00"/>
  </r>
  <r>
    <n v="3048"/>
    <n v="4"/>
    <x v="116"/>
    <d v="2017-03-22T00:00:00"/>
    <b v="0"/>
    <s v="Approved"/>
    <s v="Solex"/>
    <s v="Standard"/>
    <s v="medium"/>
    <s v="medium"/>
    <n v="1483.2"/>
    <n v="99.59"/>
    <d v="1998-12-17T00:00:00"/>
  </r>
  <r>
    <n v="3049"/>
    <n v="5"/>
    <x v="2019"/>
    <d v="2017-09-27T00:00:00"/>
    <b v="1"/>
    <s v="Approved"/>
    <s v="Trek Bicycles"/>
    <s v="Mountain"/>
    <s v="low"/>
    <s v="medium"/>
    <n v="574.64"/>
    <n v="459.71"/>
    <d v="2011-08-29T00:00:00"/>
  </r>
  <r>
    <n v="3050"/>
    <n v="44"/>
    <x v="971"/>
    <d v="2017-03-04T00:00:00"/>
    <b v="1"/>
    <s v="Approved"/>
    <s v="WeareA2B"/>
    <s v="Standard"/>
    <s v="medium"/>
    <s v="medium"/>
    <n v="1769.64"/>
    <n v="108.76"/>
    <d v="2006-02-02T00:00:00"/>
  </r>
  <r>
    <n v="3051"/>
    <n v="71"/>
    <x v="1568"/>
    <d v="2017-09-29T00:00:00"/>
    <b v="1"/>
    <s v="Approved"/>
    <s v="Solex"/>
    <s v="Standard"/>
    <s v="high"/>
    <s v="large"/>
    <n v="1842.92"/>
    <n v="1105.75"/>
    <d v="2003-09-09T00:00:00"/>
  </r>
  <r>
    <n v="3052"/>
    <n v="17"/>
    <x v="2020"/>
    <d v="2017-04-10T00:00:00"/>
    <b v="1"/>
    <s v="Approved"/>
    <s v="WeareA2B"/>
    <s v="Touring"/>
    <s v="medium"/>
    <s v="large"/>
    <n v="1362.99"/>
    <n v="57.74"/>
    <d v="1993-04-20T00:00:00"/>
  </r>
  <r>
    <n v="3053"/>
    <n v="92"/>
    <x v="2021"/>
    <d v="2017-05-19T00:00:00"/>
    <b v="0"/>
    <s v="Approved"/>
    <s v="WeareA2B"/>
    <s v="Touring"/>
    <s v="medium"/>
    <s v="large"/>
    <n v="1890.39"/>
    <n v="260.14"/>
    <d v="1994-09-09T00:00:00"/>
  </r>
  <r>
    <n v="3054"/>
    <n v="63"/>
    <x v="2022"/>
    <d v="2017-07-15T00:00:00"/>
    <b v="1"/>
    <s v="Approved"/>
    <s v="WeareA2B"/>
    <s v="Standard"/>
    <s v="medium"/>
    <s v="medium"/>
    <n v="1992.93"/>
    <n v="762.63"/>
    <d v="1993-05-26T00:00:00"/>
  </r>
  <r>
    <n v="3055"/>
    <n v="86"/>
    <x v="2023"/>
    <d v="2017-01-30T00:00:00"/>
    <b v="0"/>
    <s v="Approved"/>
    <s v="OHM Cycles"/>
    <s v="Standard"/>
    <s v="medium"/>
    <s v="medium"/>
    <n v="235.63"/>
    <n v="125.07"/>
    <d v="2004-08-07T00:00:00"/>
  </r>
  <r>
    <n v="3056"/>
    <n v="39"/>
    <x v="2024"/>
    <d v="2017-07-01T00:00:00"/>
    <b v="1"/>
    <s v="Approved"/>
    <s v="Giant Bicycles"/>
    <s v="Standard"/>
    <s v="medium"/>
    <s v="large"/>
    <n v="1812.75"/>
    <n v="582.48"/>
    <d v="2010-06-07T00:00:00"/>
  </r>
  <r>
    <n v="3057"/>
    <n v="92"/>
    <x v="2025"/>
    <d v="2017-08-30T00:00:00"/>
    <b v="0"/>
    <s v="Approved"/>
    <s v="WeareA2B"/>
    <s v="Standard"/>
    <s v="medium"/>
    <s v="small"/>
    <n v="1415.01"/>
    <n v="1259.3599999999999"/>
    <d v="1994-08-10T00:00:00"/>
  </r>
  <r>
    <n v="3058"/>
    <n v="26"/>
    <x v="1693"/>
    <d v="2017-12-25T00:00:00"/>
    <b v="1"/>
    <s v="Approved"/>
    <s v="WeareA2B"/>
    <s v="Standard"/>
    <s v="medium"/>
    <s v="medium"/>
    <n v="1992.93"/>
    <n v="762.63"/>
    <d v="1993-05-26T00:00:00"/>
  </r>
  <r>
    <n v="3059"/>
    <n v="32"/>
    <x v="1775"/>
    <d v="2017-11-27T00:00:00"/>
    <b v="1"/>
    <s v="Approved"/>
    <s v="Giant Bicycles"/>
    <s v="Standard"/>
    <s v="medium"/>
    <s v="medium"/>
    <n v="642.70000000000005"/>
    <n v="211.37"/>
    <d v="2010-06-07T00:00:00"/>
  </r>
  <r>
    <n v="3060"/>
    <n v="3"/>
    <x v="1122"/>
    <d v="2017-04-14T00:00:00"/>
    <b v="0"/>
    <s v="Approved"/>
    <s v="Trek Bicycles"/>
    <s v="Standard"/>
    <s v="medium"/>
    <s v="large"/>
    <n v="2091.4699999999998"/>
    <n v="388.92"/>
    <d v="2015-06-17T00:00:00"/>
  </r>
  <r>
    <n v="3061"/>
    <n v="19"/>
    <x v="2026"/>
    <d v="2017-10-17T00:00:00"/>
    <b v="0"/>
    <s v="Approved"/>
    <s v="OHM Cycles"/>
    <s v="Road"/>
    <s v="high"/>
    <s v="large"/>
    <n v="12.01"/>
    <n v="7.21"/>
    <d v="2009-03-08T00:00:00"/>
  </r>
  <r>
    <n v="3062"/>
    <n v="15"/>
    <x v="1749"/>
    <d v="2017-05-04T00:00:00"/>
    <b v="1"/>
    <s v="Approved"/>
    <s v="Norco Bicycles"/>
    <s v="Standard"/>
    <s v="low"/>
    <s v="medium"/>
    <n v="958.74"/>
    <n v="748.9"/>
    <d v="2005-12-07T00:00:00"/>
  </r>
  <r>
    <n v="3063"/>
    <n v="73"/>
    <x v="2027"/>
    <d v="2017-02-10T00:00:00"/>
    <b v="1"/>
    <s v="Approved"/>
    <s v="Solex"/>
    <s v="Standard"/>
    <s v="medium"/>
    <s v="medium"/>
    <n v="1945.43"/>
    <n v="333.18"/>
    <d v="2011-01-10T00:00:00"/>
  </r>
  <r>
    <n v="3064"/>
    <n v="36"/>
    <x v="1988"/>
    <d v="2017-06-24T00:00:00"/>
    <b v="0"/>
    <s v="Approved"/>
    <s v="Solex"/>
    <s v="Standard"/>
    <s v="low"/>
    <s v="medium"/>
    <n v="1289.8499999999999"/>
    <n v="74.510000000000005"/>
    <d v="2007-12-11T00:00:00"/>
  </r>
  <r>
    <n v="3065"/>
    <n v="76"/>
    <x v="2028"/>
    <d v="2017-12-12T00:00:00"/>
    <b v="0"/>
    <s v="Approved"/>
    <s v="WeareA2B"/>
    <s v="Standard"/>
    <s v="low"/>
    <s v="medium"/>
    <n v="642.30999999999995"/>
    <n v="513.85"/>
    <d v="2014-10-10T00:00:00"/>
  </r>
  <r>
    <n v="3066"/>
    <n v="72"/>
    <x v="2029"/>
    <d v="2017-07-24T00:00:00"/>
    <b v="0"/>
    <s v="Approved"/>
    <s v="OHM Cycles"/>
    <s v="Standard"/>
    <s v="medium"/>
    <s v="medium"/>
    <n v="912.52"/>
    <n v="141.4"/>
    <d v="1998-12-17T00:00:00"/>
  </r>
  <r>
    <n v="3067"/>
    <n v="32"/>
    <x v="149"/>
    <d v="2017-01-26T00:00:00"/>
    <b v="0"/>
    <s v="Approved"/>
    <s v="Giant Bicycles"/>
    <s v="Standard"/>
    <s v="high"/>
    <s v="medium"/>
    <n v="1179"/>
    <n v="707.4"/>
    <d v="2005-12-07T00:00:00"/>
  </r>
  <r>
    <n v="3068"/>
    <n v="12"/>
    <x v="2030"/>
    <d v="2017-01-14T00:00:00"/>
    <b v="1"/>
    <s v="Approved"/>
    <s v="Giant Bicycles"/>
    <s v="Standard"/>
    <s v="medium"/>
    <s v="large"/>
    <n v="1765.3"/>
    <n v="709.48"/>
    <d v="2004-07-25T00:00:00"/>
  </r>
  <r>
    <n v="3069"/>
    <n v="10"/>
    <x v="2031"/>
    <d v="2017-05-09T00:00:00"/>
    <b v="1"/>
    <s v="Approved"/>
    <s v="WeareA2B"/>
    <s v="Touring"/>
    <s v="medium"/>
    <s v="medium"/>
    <n v="1466.68"/>
    <n v="363.25"/>
    <d v="2014-03-03T00:00:00"/>
  </r>
  <r>
    <n v="3070"/>
    <n v="16"/>
    <x v="2032"/>
    <d v="2017-07-08T00:00:00"/>
    <b v="1"/>
    <s v="Approved"/>
    <s v="Norco Bicycles"/>
    <s v="Standard"/>
    <s v="high"/>
    <s v="small"/>
    <n v="1661.92"/>
    <n v="1479.11"/>
    <d v="1994-09-09T00:00:00"/>
  </r>
  <r>
    <n v="3071"/>
    <n v="31"/>
    <x v="509"/>
    <d v="2017-05-29T00:00:00"/>
    <b v="0"/>
    <s v="Approved"/>
    <s v="Giant Bicycles"/>
    <s v="Standard"/>
    <s v="medium"/>
    <s v="medium"/>
    <n v="230.91"/>
    <n v="173.18"/>
    <d v="1992-10-11T00:00:00"/>
  </r>
  <r>
    <n v="3072"/>
    <n v="56"/>
    <x v="2033"/>
    <d v="2017-01-07T00:00:00"/>
    <b v="0"/>
    <s v="Approved"/>
    <s v="OHM Cycles"/>
    <s v="Standard"/>
    <s v="medium"/>
    <s v="medium"/>
    <n v="183.86"/>
    <n v="137.9"/>
    <d v="1997-10-04T00:00:00"/>
  </r>
  <r>
    <n v="3073"/>
    <n v="38"/>
    <x v="2034"/>
    <d v="2017-06-16T00:00:00"/>
    <b v="1"/>
    <s v="Approved"/>
    <s v="Trek Bicycles"/>
    <s v="Standard"/>
    <s v="medium"/>
    <s v="large"/>
    <n v="2091.4699999999998"/>
    <n v="388.92"/>
    <d v="2005-08-09T00:00:00"/>
  </r>
  <r>
    <n v="3074"/>
    <n v="99"/>
    <x v="133"/>
    <d v="2017-02-26T00:00:00"/>
    <b v="1"/>
    <s v="Approved"/>
    <s v="Trek Bicycles"/>
    <s v="Road"/>
    <s v="low"/>
    <s v="small"/>
    <n v="1720.7"/>
    <n v="1531.42"/>
    <d v="2012-04-10T00:00:00"/>
  </r>
  <r>
    <n v="3075"/>
    <n v="87"/>
    <x v="2035"/>
    <d v="2017-12-18T00:00:00"/>
    <b v="1"/>
    <s v="Approved"/>
    <s v="Giant Bicycles"/>
    <s v="Standard"/>
    <s v="high"/>
    <s v="medium"/>
    <n v="1179"/>
    <n v="707.4"/>
    <d v="1997-08-25T00:00:00"/>
  </r>
  <r>
    <n v="3076"/>
    <n v="29"/>
    <x v="434"/>
    <d v="2017-11-18T00:00:00"/>
    <b v="1"/>
    <s v="Approved"/>
    <s v="Norco Bicycles"/>
    <s v="Road"/>
    <s v="medium"/>
    <s v="medium"/>
    <n v="543.39"/>
    <n v="407.54"/>
    <d v="2016-11-22T00:00:00"/>
  </r>
  <r>
    <n v="3077"/>
    <n v="33"/>
    <x v="2036"/>
    <d v="2017-09-18T00:00:00"/>
    <b v="0"/>
    <s v="Approved"/>
    <s v="Giant Bicycles"/>
    <s v="Standard"/>
    <s v="medium"/>
    <s v="small"/>
    <n v="1311.44"/>
    <n v="1167.18"/>
    <d v="1992-10-11T00:00:00"/>
  </r>
  <r>
    <n v="3078"/>
    <n v="40"/>
    <x v="2037"/>
    <d v="2017-05-13T00:00:00"/>
    <b v="0"/>
    <s v="Approved"/>
    <s v="Trek Bicycles"/>
    <s v="Road"/>
    <s v="medium"/>
    <s v="large"/>
    <n v="1894.19"/>
    <n v="598.76"/>
    <d v="2003-07-21T00:00:00"/>
  </r>
  <r>
    <n v="3079"/>
    <n v="11"/>
    <x v="2038"/>
    <d v="2017-07-11T00:00:00"/>
    <b v="0"/>
    <s v="Approved"/>
    <s v="Giant Bicycles"/>
    <s v="Standard"/>
    <s v="high"/>
    <s v="medium"/>
    <n v="1274.93"/>
    <n v="764.96"/>
    <d v="1996-04-05T00:00:00"/>
  </r>
  <r>
    <n v="3080"/>
    <n v="46"/>
    <x v="2039"/>
    <d v="2017-06-08T00:00:00"/>
    <b v="0"/>
    <s v="Approved"/>
    <s v="Solex"/>
    <s v="Standard"/>
    <s v="low"/>
    <s v="medium"/>
    <n v="1289.8499999999999"/>
    <n v="74.510000000000005"/>
    <d v="2012-06-04T00:00:00"/>
  </r>
  <r>
    <n v="3081"/>
    <n v="36"/>
    <x v="467"/>
    <d v="2017-10-25T00:00:00"/>
    <b v="1"/>
    <s v="Approved"/>
    <s v="Solex"/>
    <s v="Standard"/>
    <s v="low"/>
    <s v="medium"/>
    <n v="945.04"/>
    <n v="507.58"/>
    <d v="2011-03-16T00:00:00"/>
  </r>
  <r>
    <n v="3082"/>
    <n v="27"/>
    <x v="2040"/>
    <d v="2017-01-16T00:00:00"/>
    <b v="1"/>
    <s v="Approved"/>
    <s v="Trek Bicycles"/>
    <s v="Standard"/>
    <s v="medium"/>
    <s v="medium"/>
    <n v="499.53"/>
    <n v="388.72"/>
    <d v="1999-06-23T00:00:00"/>
  </r>
  <r>
    <n v="3083"/>
    <n v="45"/>
    <x v="879"/>
    <d v="2017-06-15T00:00:00"/>
    <b v="0"/>
    <s v="Approved"/>
    <s v="Solex"/>
    <s v="Standard"/>
    <s v="medium"/>
    <s v="medium"/>
    <n v="441.49"/>
    <n v="84.99"/>
    <d v="1993-04-12T00:00:00"/>
  </r>
  <r>
    <n v="3084"/>
    <n v="53"/>
    <x v="830"/>
    <d v="2017-06-02T00:00:00"/>
    <b v="1"/>
    <s v="Approved"/>
    <s v="OHM Cycles"/>
    <s v="Standard"/>
    <s v="medium"/>
    <s v="medium"/>
    <n v="795.34"/>
    <n v="101.58"/>
    <d v="2011-08-24T00:00:00"/>
  </r>
  <r>
    <n v="3085"/>
    <n v="0"/>
    <x v="1773"/>
    <d v="2017-03-11T00:00:00"/>
    <b v="0"/>
    <s v="Approved"/>
    <s v="Trek Bicycles"/>
    <s v="Road"/>
    <s v="medium"/>
    <s v="medium"/>
    <n v="533.51"/>
    <n v="400.13"/>
    <d v="2003-02-16T00:00:00"/>
  </r>
  <r>
    <n v="3086"/>
    <n v="1"/>
    <x v="2041"/>
    <d v="2017-10-13T00:00:00"/>
    <b v="0"/>
    <s v="Approved"/>
    <s v="Giant Bicycles"/>
    <s v="Standard"/>
    <s v="medium"/>
    <s v="medium"/>
    <n v="1403.5"/>
    <n v="954.82"/>
    <d v="2016-11-14T00:00:00"/>
  </r>
  <r>
    <n v="3087"/>
    <n v="53"/>
    <x v="2042"/>
    <d v="2017-09-23T00:00:00"/>
    <b v="0"/>
    <s v="Approved"/>
    <s v="OHM Cycles"/>
    <s v="Standard"/>
    <s v="medium"/>
    <s v="medium"/>
    <n v="795.34"/>
    <n v="101.58"/>
    <d v="1997-02-09T00:00:00"/>
  </r>
  <r>
    <n v="3088"/>
    <n v="87"/>
    <x v="1869"/>
    <d v="2017-05-30T00:00:00"/>
    <b v="0"/>
    <s v="Approved"/>
    <s v="Giant Bicycles"/>
    <s v="Standard"/>
    <s v="high"/>
    <s v="medium"/>
    <n v="1179"/>
    <n v="707.4"/>
    <d v="1993-04-20T00:00:00"/>
  </r>
  <r>
    <n v="3089"/>
    <n v="96"/>
    <x v="1000"/>
    <d v="2017-10-28T00:00:00"/>
    <b v="1"/>
    <s v="Approved"/>
    <s v="WeareA2B"/>
    <s v="Road"/>
    <s v="low"/>
    <s v="small"/>
    <n v="1172.78"/>
    <n v="1043.77"/>
    <d v="2002-10-10T00:00:00"/>
  </r>
  <r>
    <n v="3090"/>
    <n v="2"/>
    <x v="1075"/>
    <d v="2017-03-26T00:00:00"/>
    <b v="1"/>
    <s v="Approved"/>
    <s v="Solex"/>
    <s v="Standard"/>
    <s v="medium"/>
    <s v="medium"/>
    <n v="71.489999999999995"/>
    <n v="53.62"/>
    <d v="2011-08-29T00:00:00"/>
  </r>
  <r>
    <n v="3091"/>
    <n v="10"/>
    <x v="1501"/>
    <d v="2017-10-08T00:00:00"/>
    <b v="1"/>
    <s v="Approved"/>
    <s v="Solex"/>
    <s v="Standard"/>
    <s v="medium"/>
    <s v="medium"/>
    <n v="1945.43"/>
    <n v="333.18"/>
    <d v="2003-02-16T00:00:00"/>
  </r>
  <r>
    <n v="3092"/>
    <n v="83"/>
    <x v="2043"/>
    <d v="2017-04-24T00:00:00"/>
    <b v="0"/>
    <s v="Approved"/>
    <s v="Solex"/>
    <s v="Touring"/>
    <s v="medium"/>
    <s v="large"/>
    <n v="2083.94"/>
    <n v="675.03"/>
    <d v="2013-09-16T00:00:00"/>
  </r>
  <r>
    <n v="3093"/>
    <n v="77"/>
    <x v="2044"/>
    <d v="2017-10-09T00:00:00"/>
    <b v="1"/>
    <s v="Approved"/>
    <s v="Norco Bicycles"/>
    <s v="Road"/>
    <s v="medium"/>
    <s v="large"/>
    <n v="1240.31"/>
    <n v="795.1"/>
    <d v="2013-09-16T00:00:00"/>
  </r>
  <r>
    <n v="3094"/>
    <n v="46"/>
    <x v="2045"/>
    <d v="2017-01-24T00:00:00"/>
    <b v="1"/>
    <s v="Approved"/>
    <s v="OHM Cycles"/>
    <s v="Standard"/>
    <s v="low"/>
    <s v="medium"/>
    <n v="1793.43"/>
    <n v="248.82"/>
    <d v="1999-07-20T00:00:00"/>
  </r>
  <r>
    <n v="3095"/>
    <n v="30"/>
    <x v="845"/>
    <d v="2017-12-03T00:00:00"/>
    <b v="0"/>
    <s v="Approved"/>
    <s v="Solex"/>
    <s v="Standard"/>
    <s v="high"/>
    <s v="medium"/>
    <n v="748.17"/>
    <n v="448.9"/>
    <d v="1999-07-20T00:00:00"/>
  </r>
  <r>
    <n v="3096"/>
    <n v="0"/>
    <x v="922"/>
    <d v="2017-05-22T00:00:00"/>
    <b v="1"/>
    <s v="Approved"/>
    <s v="Norco Bicycles"/>
    <s v="Road"/>
    <s v="medium"/>
    <s v="medium"/>
    <n v="544.04999999999995"/>
    <n v="376.84"/>
    <d v="2006-05-22T00:00:00"/>
  </r>
  <r>
    <n v="3097"/>
    <n v="70"/>
    <x v="1853"/>
    <d v="2017-09-01T00:00:00"/>
    <b v="0"/>
    <s v="Approved"/>
    <s v="Norco Bicycles"/>
    <s v="Road"/>
    <s v="medium"/>
    <s v="medium"/>
    <n v="1036.5899999999999"/>
    <n v="206.35"/>
    <d v="1991-05-06T00:00:00"/>
  </r>
  <r>
    <n v="3098"/>
    <n v="67"/>
    <x v="1425"/>
    <d v="2017-12-02T00:00:00"/>
    <b v="0"/>
    <s v="Approved"/>
    <s v="Norco Bicycles"/>
    <s v="Road"/>
    <s v="medium"/>
    <s v="medium"/>
    <n v="544.04999999999995"/>
    <n v="376.84"/>
    <d v="2005-10-22T00:00:00"/>
  </r>
  <r>
    <n v="3099"/>
    <n v="0"/>
    <x v="2046"/>
    <d v="2017-05-18T00:00:00"/>
    <b v="1"/>
    <s v="Approved"/>
    <s v="OHM Cycles"/>
    <s v="Standard"/>
    <s v="high"/>
    <s v="medium"/>
    <n v="227.88"/>
    <n v="136.72999999999999"/>
    <d v="2016-07-09T00:00:00"/>
  </r>
  <r>
    <n v="3100"/>
    <n v="97"/>
    <x v="688"/>
    <d v="2017-03-23T00:00:00"/>
    <b v="1"/>
    <s v="Approved"/>
    <s v="Solex"/>
    <s v="Standard"/>
    <s v="medium"/>
    <s v="large"/>
    <n v="202.62"/>
    <n v="151.96"/>
    <d v="1994-08-10T00:00:00"/>
  </r>
  <r>
    <n v="3101"/>
    <n v="83"/>
    <x v="1871"/>
    <d v="2017-03-21T00:00:00"/>
    <b v="1"/>
    <s v="Approved"/>
    <s v="Solex"/>
    <s v="Touring"/>
    <s v="medium"/>
    <s v="large"/>
    <n v="2083.94"/>
    <n v="675.03"/>
    <d v="1997-08-25T00:00:00"/>
  </r>
  <r>
    <n v="3102"/>
    <n v="10"/>
    <x v="2047"/>
    <d v="2017-08-24T00:00:00"/>
    <b v="1"/>
    <s v="Approved"/>
    <s v="WeareA2B"/>
    <s v="Touring"/>
    <s v="medium"/>
    <s v="medium"/>
    <n v="1466.68"/>
    <n v="363.25"/>
    <d v="2013-03-12T00:00:00"/>
  </r>
  <r>
    <n v="3103"/>
    <n v="5"/>
    <x v="2048"/>
    <d v="2017-05-27T00:00:00"/>
    <b v="0"/>
    <s v="Approved"/>
    <s v="Trek Bicycles"/>
    <s v="Mountain"/>
    <s v="low"/>
    <s v="medium"/>
    <n v="574.64"/>
    <n v="459.71"/>
    <d v="2004-08-17T00:00:00"/>
  </r>
  <r>
    <n v="3104"/>
    <n v="0"/>
    <x v="1845"/>
    <d v="2017-12-20T00:00:00"/>
    <b v="1"/>
    <s v="Approved"/>
    <s v="Norco Bicycles"/>
    <s v="Standard"/>
    <s v="low"/>
    <s v="medium"/>
    <n v="363.01"/>
    <n v="290.41000000000003"/>
    <d v="2016-03-29T00:00:00"/>
  </r>
  <r>
    <n v="3105"/>
    <n v="7"/>
    <x v="2049"/>
    <d v="2017-07-10T00:00:00"/>
    <b v="0"/>
    <s v="Approved"/>
    <s v="Trek Bicycles"/>
    <s v="Road"/>
    <s v="low"/>
    <s v="medium"/>
    <n v="980.37"/>
    <n v="234.43"/>
    <d v="2004-09-28T00:00:00"/>
  </r>
  <r>
    <n v="3106"/>
    <n v="62"/>
    <x v="2050"/>
    <d v="2017-10-08T00:00:00"/>
    <b v="1"/>
    <s v="Approved"/>
    <s v="Solex"/>
    <s v="Standard"/>
    <s v="medium"/>
    <s v="medium"/>
    <n v="478.16"/>
    <n v="298.72000000000003"/>
    <d v="1993-06-23T00:00:00"/>
  </r>
  <r>
    <n v="3107"/>
    <n v="54"/>
    <x v="1833"/>
    <d v="2017-11-19T00:00:00"/>
    <b v="0"/>
    <s v="Approved"/>
    <s v="WeareA2B"/>
    <s v="Standard"/>
    <s v="medium"/>
    <s v="medium"/>
    <n v="1292.8399999999999"/>
    <n v="13.44"/>
    <d v="2009-04-12T00:00:00"/>
  </r>
  <r>
    <n v="3108"/>
    <n v="88"/>
    <x v="945"/>
    <d v="2017-10-09T00:00:00"/>
    <b v="0"/>
    <s v="Approved"/>
    <s v="Norco Bicycles"/>
    <s v="Standard"/>
    <s v="medium"/>
    <s v="medium"/>
    <n v="1198.46"/>
    <n v="381.1"/>
    <d v="1998-12-16T00:00:00"/>
  </r>
  <r>
    <n v="3109"/>
    <n v="49"/>
    <x v="2051"/>
    <d v="2017-08-19T00:00:00"/>
    <b v="1"/>
    <s v="Approved"/>
    <s v="Trek Bicycles"/>
    <s v="Road"/>
    <s v="medium"/>
    <s v="medium"/>
    <n v="533.51"/>
    <n v="400.13"/>
    <d v="2012-06-04T00:00:00"/>
  </r>
  <r>
    <n v="3110"/>
    <n v="48"/>
    <x v="1250"/>
    <d v="2017-12-17T00:00:00"/>
    <b v="0"/>
    <s v="Approved"/>
    <s v="WeareA2B"/>
    <s v="Standard"/>
    <s v="medium"/>
    <s v="medium"/>
    <n v="1762.96"/>
    <n v="950.52"/>
    <d v="2003-07-21T00:00:00"/>
  </r>
  <r>
    <n v="3111"/>
    <n v="38"/>
    <x v="2052"/>
    <d v="2017-05-16T00:00:00"/>
    <b v="1"/>
    <s v="Approved"/>
    <s v="Solex"/>
    <s v="Standard"/>
    <s v="medium"/>
    <s v="medium"/>
    <n v="1577.53"/>
    <n v="826.51"/>
    <d v="2008-03-19T00:00:00"/>
  </r>
  <r>
    <n v="3112"/>
    <n v="82"/>
    <x v="1271"/>
    <d v="2017-05-05T00:00:00"/>
    <b v="1"/>
    <s v="Approved"/>
    <s v="Giant Bicycles"/>
    <s v="Road"/>
    <s v="medium"/>
    <s v="medium"/>
    <n v="1538.99"/>
    <n v="829.65"/>
    <d v="2016-02-04T00:00:00"/>
  </r>
  <r>
    <n v="3113"/>
    <n v="27"/>
    <x v="316"/>
    <d v="2017-04-28T00:00:00"/>
    <b v="0"/>
    <s v="Approved"/>
    <s v="Trek Bicycles"/>
    <s v="Standard"/>
    <s v="low"/>
    <s v="medium"/>
    <n v="1057.51"/>
    <n v="154.4"/>
    <d v="1994-07-12T00:00:00"/>
  </r>
  <r>
    <n v="3114"/>
    <n v="6"/>
    <x v="2053"/>
    <d v="2017-05-28T00:00:00"/>
    <b v="1"/>
    <s v="Approved"/>
    <s v="Solex"/>
    <s v="Standard"/>
    <s v="high"/>
    <s v="medium"/>
    <n v="748.17"/>
    <n v="448.9"/>
    <d v="1991-11-10T00:00:00"/>
  </r>
  <r>
    <n v="3115"/>
    <n v="82"/>
    <x v="444"/>
    <d v="2017-10-08T00:00:00"/>
    <b v="0"/>
    <s v="Approved"/>
    <s v="Norco Bicycles"/>
    <s v="Standard"/>
    <s v="high"/>
    <s v="medium"/>
    <n v="1148.6400000000001"/>
    <n v="689.18"/>
    <d v="2006-05-22T00:00:00"/>
  </r>
  <r>
    <n v="3116"/>
    <n v="14"/>
    <x v="2040"/>
    <d v="2017-06-11T00:00:00"/>
    <b v="0"/>
    <s v="Approved"/>
    <s v="Trek Bicycles"/>
    <s v="Standard"/>
    <s v="medium"/>
    <s v="small"/>
    <n v="1386.84"/>
    <n v="1234.29"/>
    <d v="2003-08-05T00:00:00"/>
  </r>
  <r>
    <n v="3117"/>
    <n v="0"/>
    <x v="811"/>
    <d v="2017-02-18T00:00:00"/>
    <b v="1"/>
    <s v="Approved"/>
    <s v="Norco Bicycles"/>
    <s v="Road"/>
    <s v="medium"/>
    <s v="medium"/>
    <n v="544.04999999999995"/>
    <n v="376.84"/>
    <d v="2005-10-22T00:00:00"/>
  </r>
  <r>
    <n v="3118"/>
    <n v="7"/>
    <x v="2054"/>
    <d v="2017-01-11T00:00:00"/>
    <b v="0"/>
    <s v="Approved"/>
    <s v="Trek Bicycles"/>
    <s v="Road"/>
    <s v="low"/>
    <s v="medium"/>
    <n v="980.37"/>
    <n v="234.43"/>
    <d v="2004-09-28T00:00:00"/>
  </r>
  <r>
    <n v="3119"/>
    <n v="91"/>
    <x v="657"/>
    <d v="2017-10-16T00:00:00"/>
    <b v="0"/>
    <s v="Approved"/>
    <s v="Solex"/>
    <s v="Standard"/>
    <s v="medium"/>
    <s v="medium"/>
    <n v="100.35"/>
    <n v="75.260000000000005"/>
    <d v="1999-07-26T00:00:00"/>
  </r>
  <r>
    <n v="3120"/>
    <n v="17"/>
    <x v="2055"/>
    <d v="2017-04-12T00:00:00"/>
    <b v="1"/>
    <s v="Approved"/>
    <s v="Solex"/>
    <s v="Standard"/>
    <s v="high"/>
    <s v="medium"/>
    <n v="1024.6600000000001"/>
    <n v="614.79999999999995"/>
    <d v="1996-11-09T00:00:00"/>
  </r>
  <r>
    <n v="3121"/>
    <n v="45"/>
    <x v="476"/>
    <d v="2017-05-05T00:00:00"/>
    <b v="1"/>
    <s v="Approved"/>
    <s v="Solex"/>
    <s v="Standard"/>
    <s v="medium"/>
    <s v="medium"/>
    <n v="441.49"/>
    <n v="84.99"/>
    <d v="1993-04-12T00:00:00"/>
  </r>
  <r>
    <n v="3122"/>
    <n v="27"/>
    <x v="2056"/>
    <d v="2017-12-14T00:00:00"/>
    <b v="1"/>
    <s v="Approved"/>
    <s v="Trek Bicycles"/>
    <s v="Standard"/>
    <s v="medium"/>
    <s v="medium"/>
    <n v="499.53"/>
    <n v="388.72"/>
    <d v="1999-06-23T00:00:00"/>
  </r>
  <r>
    <n v="3123"/>
    <n v="8"/>
    <x v="1123"/>
    <d v="2017-03-31T00:00:00"/>
    <b v="0"/>
    <s v="Approved"/>
    <s v="Solex"/>
    <s v="Road"/>
    <s v="medium"/>
    <s v="small"/>
    <n v="1703.52"/>
    <n v="1516.13"/>
    <d v="1993-04-20T00:00:00"/>
  </r>
  <r>
    <n v="3124"/>
    <n v="49"/>
    <x v="1195"/>
    <d v="2017-02-27T00:00:00"/>
    <b v="1"/>
    <s v="Approved"/>
    <s v="Solex"/>
    <s v="Standard"/>
    <s v="medium"/>
    <s v="large"/>
    <n v="1061.56"/>
    <n v="733.58"/>
    <d v="2011-08-24T00:00:00"/>
  </r>
  <r>
    <n v="3125"/>
    <n v="51"/>
    <x v="960"/>
    <d v="2017-03-07T00:00:00"/>
    <b v="0"/>
    <s v="Approved"/>
    <s v="OHM Cycles"/>
    <s v="Standard"/>
    <s v="high"/>
    <s v="medium"/>
    <n v="2005.66"/>
    <n v="1203.4000000000001"/>
    <d v="2012-04-10T00:00:00"/>
  </r>
  <r>
    <n v="3126"/>
    <n v="42"/>
    <x v="158"/>
    <d v="2017-05-06T00:00:00"/>
    <b v="0"/>
    <s v="Approved"/>
    <s v="OHM Cycles"/>
    <s v="Road"/>
    <s v="medium"/>
    <s v="small"/>
    <n v="1810"/>
    <n v="1610.9"/>
    <d v="2011-05-09T00:00:00"/>
  </r>
  <r>
    <n v="3127"/>
    <n v="15"/>
    <x v="1221"/>
    <d v="2017-04-10T00:00:00"/>
    <b v="1"/>
    <s v="Approved"/>
    <s v="Norco Bicycles"/>
    <s v="Standard"/>
    <s v="low"/>
    <s v="medium"/>
    <n v="958.74"/>
    <n v="748.9"/>
    <d v="2013-03-12T00:00:00"/>
  </r>
  <r>
    <n v="3128"/>
    <n v="44"/>
    <x v="1731"/>
    <d v="2017-11-06T00:00:00"/>
    <b v="0"/>
    <s v="Approved"/>
    <s v="WeareA2B"/>
    <s v="Standard"/>
    <s v="medium"/>
    <s v="medium"/>
    <n v="1769.64"/>
    <n v="108.76"/>
    <d v="2011-05-09T00:00:00"/>
  </r>
  <r>
    <n v="3129"/>
    <n v="95"/>
    <x v="2057"/>
    <d v="2017-07-19T00:00:00"/>
    <b v="1"/>
    <s v="Approved"/>
    <s v="Giant Bicycles"/>
    <s v="Standard"/>
    <s v="medium"/>
    <s v="large"/>
    <n v="569.55999999999995"/>
    <n v="528.42999999999995"/>
    <d v="2003-09-10T00:00:00"/>
  </r>
  <r>
    <n v="3130"/>
    <n v="30"/>
    <x v="2058"/>
    <d v="2017-10-13T00:00:00"/>
    <b v="1"/>
    <s v="Approved"/>
    <s v="Solex"/>
    <s v="Standard"/>
    <s v="high"/>
    <s v="medium"/>
    <n v="748.17"/>
    <n v="448.9"/>
    <d v="1991-11-10T00:00:00"/>
  </r>
  <r>
    <n v="3131"/>
    <n v="28"/>
    <x v="1539"/>
    <d v="2017-03-06T00:00:00"/>
    <b v="1"/>
    <s v="Approved"/>
    <s v="Norco Bicycles"/>
    <s v="Standard"/>
    <s v="medium"/>
    <s v="small"/>
    <n v="1216.1400000000001"/>
    <n v="1082.3599999999999"/>
    <d v="1991-08-05T00:00:00"/>
  </r>
  <r>
    <n v="3132"/>
    <n v="52"/>
    <x v="2059"/>
    <d v="2017-12-13T00:00:00"/>
    <b v="1"/>
    <s v="Approved"/>
    <s v="OHM Cycles"/>
    <s v="Road"/>
    <s v="medium"/>
    <s v="medium"/>
    <n v="1280.28"/>
    <n v="829.51"/>
    <d v="2001-11-25T00:00:00"/>
  </r>
  <r>
    <n v="3133"/>
    <n v="95"/>
    <x v="2060"/>
    <d v="2017-01-24T00:00:00"/>
    <b v="1"/>
    <s v="Approved"/>
    <s v="Giant Bicycles"/>
    <s v="Standard"/>
    <s v="medium"/>
    <s v="large"/>
    <n v="569.55999999999995"/>
    <n v="528.42999999999995"/>
    <d v="2003-09-10T00:00:00"/>
  </r>
  <r>
    <n v="3134"/>
    <n v="48"/>
    <x v="2061"/>
    <d v="2017-07-14T00:00:00"/>
    <b v="1"/>
    <s v="Approved"/>
    <s v="WeareA2B"/>
    <s v="Standard"/>
    <s v="medium"/>
    <s v="medium"/>
    <n v="1762.96"/>
    <n v="950.52"/>
    <d v="2014-07-28T00:00:00"/>
  </r>
  <r>
    <n v="3136"/>
    <n v="6"/>
    <x v="388"/>
    <d v="2017-06-16T00:00:00"/>
    <b v="0"/>
    <s v="Approved"/>
    <s v="OHM Cycles"/>
    <s v="Standard"/>
    <s v="high"/>
    <s v="medium"/>
    <n v="227.88"/>
    <n v="136.72999999999999"/>
    <d v="2003-02-07T00:00:00"/>
  </r>
  <r>
    <n v="3137"/>
    <n v="56"/>
    <x v="509"/>
    <d v="2017-01-21T00:00:00"/>
    <b v="1"/>
    <s v="Approved"/>
    <s v="OHM Cycles"/>
    <s v="Standard"/>
    <s v="medium"/>
    <s v="medium"/>
    <n v="183.86"/>
    <n v="137.9"/>
    <d v="2015-10-18T00:00:00"/>
  </r>
  <r>
    <n v="3138"/>
    <n v="64"/>
    <x v="2062"/>
    <d v="2017-10-09T00:00:00"/>
    <b v="0"/>
    <s v="Approved"/>
    <s v="Trek Bicycles"/>
    <s v="Standard"/>
    <s v="medium"/>
    <s v="large"/>
    <n v="1469.44"/>
    <n v="596.54999999999995"/>
    <d v="2012-05-18T00:00:00"/>
  </r>
  <r>
    <n v="3139"/>
    <n v="90"/>
    <x v="2063"/>
    <d v="2017-02-27T00:00:00"/>
    <b v="1"/>
    <s v="Approved"/>
    <s v="Solex"/>
    <s v="Standard"/>
    <s v="low"/>
    <s v="medium"/>
    <n v="945.04"/>
    <n v="507.58"/>
    <d v="2010-06-07T00:00:00"/>
  </r>
  <r>
    <n v="3140"/>
    <n v="13"/>
    <x v="2064"/>
    <d v="2017-07-07T00:00:00"/>
    <b v="0"/>
    <s v="Approved"/>
    <s v="Solex"/>
    <s v="Standard"/>
    <s v="medium"/>
    <s v="medium"/>
    <n v="1163.8900000000001"/>
    <n v="589.27"/>
    <d v="2013-03-12T00:00:00"/>
  </r>
  <r>
    <n v="3141"/>
    <n v="10"/>
    <x v="1446"/>
    <d v="2017-07-26T00:00:00"/>
    <b v="1"/>
    <s v="Approved"/>
    <s v="WeareA2B"/>
    <s v="Touring"/>
    <s v="medium"/>
    <s v="medium"/>
    <n v="1466.68"/>
    <n v="363.25"/>
    <d v="2014-03-03T00:00:00"/>
  </r>
  <r>
    <n v="3142"/>
    <n v="10"/>
    <x v="1731"/>
    <d v="2017-08-17T00:00:00"/>
    <b v="1"/>
    <s v="Approved"/>
    <s v="WeareA2B"/>
    <s v="Touring"/>
    <s v="medium"/>
    <s v="medium"/>
    <n v="1466.68"/>
    <n v="363.25"/>
    <d v="2014-03-03T00:00:00"/>
  </r>
  <r>
    <n v="3143"/>
    <n v="19"/>
    <x v="438"/>
    <d v="2017-08-10T00:00:00"/>
    <b v="0"/>
    <s v="Approved"/>
    <s v="OHM Cycles"/>
    <s v="Road"/>
    <s v="high"/>
    <s v="large"/>
    <n v="12.01"/>
    <n v="7.21"/>
    <d v="1999-06-23T00:00:00"/>
  </r>
  <r>
    <n v="3144"/>
    <n v="63"/>
    <x v="2065"/>
    <d v="2017-01-30T00:00:00"/>
    <b v="1"/>
    <s v="Approved"/>
    <s v="Solex"/>
    <s v="Standard"/>
    <s v="medium"/>
    <s v="medium"/>
    <n v="1483.2"/>
    <n v="99.59"/>
    <d v="1998-12-17T00:00:00"/>
  </r>
  <r>
    <n v="3145"/>
    <n v="57"/>
    <x v="670"/>
    <d v="2017-07-29T00:00:00"/>
    <b v="1"/>
    <s v="Approved"/>
    <s v="WeareA2B"/>
    <s v="Touring"/>
    <s v="medium"/>
    <s v="large"/>
    <n v="1890.39"/>
    <n v="260.14"/>
    <d v="2011-08-24T00:00:00"/>
  </r>
  <r>
    <n v="3146"/>
    <n v="47"/>
    <x v="2066"/>
    <d v="2017-06-25T00:00:00"/>
    <b v="0"/>
    <s v="Approved"/>
    <s v="Trek Bicycles"/>
    <s v="Road"/>
    <s v="low"/>
    <s v="small"/>
    <n v="1720.7"/>
    <n v="1531.42"/>
    <d v="2001-11-25T00:00:00"/>
  </r>
  <r>
    <n v="3147"/>
    <n v="39"/>
    <x v="233"/>
    <d v="2017-07-22T00:00:00"/>
    <b v="1"/>
    <s v="Approved"/>
    <s v="Giant Bicycles"/>
    <s v="Standard"/>
    <s v="medium"/>
    <s v="large"/>
    <n v="1812.75"/>
    <n v="582.48"/>
    <d v="2008-03-19T00:00:00"/>
  </r>
  <r>
    <n v="3148"/>
    <n v="66"/>
    <x v="1532"/>
    <d v="2017-10-18T00:00:00"/>
    <b v="0"/>
    <s v="Approved"/>
    <s v="Giant Bicycles"/>
    <s v="Road"/>
    <s v="low"/>
    <s v="small"/>
    <n v="590.26"/>
    <n v="525.33000000000004"/>
    <d v="2016-12-06T00:00:00"/>
  </r>
  <r>
    <n v="3149"/>
    <n v="85"/>
    <x v="2067"/>
    <d v="2017-11-17T00:00:00"/>
    <b v="1"/>
    <s v="Approved"/>
    <s v="WeareA2B"/>
    <s v="Standard"/>
    <s v="medium"/>
    <s v="medium"/>
    <n v="752.64"/>
    <n v="205.36"/>
    <d v="1999-07-26T00:00:00"/>
  </r>
  <r>
    <n v="3150"/>
    <n v="68"/>
    <x v="1092"/>
    <d v="2017-05-14T00:00:00"/>
    <b v="1"/>
    <s v="Approved"/>
    <s v="OHM Cycles"/>
    <s v="Standard"/>
    <s v="medium"/>
    <s v="medium"/>
    <n v="1636.9"/>
    <n v="44.71"/>
    <d v="2010-08-20T00:00:00"/>
  </r>
  <r>
    <n v="3151"/>
    <n v="72"/>
    <x v="2068"/>
    <d v="2017-06-19T00:00:00"/>
    <b v="0"/>
    <s v="Approved"/>
    <s v="Norco Bicycles"/>
    <s v="Standard"/>
    <s v="medium"/>
    <s v="medium"/>
    <n v="360.4"/>
    <n v="270.3"/>
    <d v="2004-07-25T00:00:00"/>
  </r>
  <r>
    <n v="3152"/>
    <n v="11"/>
    <x v="2069"/>
    <d v="2017-02-21T00:00:00"/>
    <b v="0"/>
    <s v="Approved"/>
    <s v="Giant Bicycles"/>
    <s v="Standard"/>
    <s v="high"/>
    <s v="medium"/>
    <n v="1274.93"/>
    <n v="764.96"/>
    <d v="2007-08-04T00:00:00"/>
  </r>
  <r>
    <n v="3153"/>
    <n v="46"/>
    <x v="1816"/>
    <d v="2017-07-14T00:00:00"/>
    <b v="0"/>
    <s v="Approved"/>
    <s v="Solex"/>
    <s v="Standard"/>
    <s v="low"/>
    <s v="medium"/>
    <n v="1289.8499999999999"/>
    <n v="74.510000000000005"/>
    <d v="2007-12-11T00:00:00"/>
  </r>
  <r>
    <n v="3154"/>
    <n v="80"/>
    <x v="2070"/>
    <d v="2017-01-10T00:00:00"/>
    <b v="1"/>
    <s v="Approved"/>
    <s v="OHM Cycles"/>
    <s v="Touring"/>
    <s v="low"/>
    <s v="medium"/>
    <n v="1073.07"/>
    <n v="933.84"/>
    <d v="1991-07-10T00:00:00"/>
  </r>
  <r>
    <n v="3155"/>
    <n v="32"/>
    <x v="226"/>
    <d v="2017-05-17T00:00:00"/>
    <b v="0"/>
    <s v="Approved"/>
    <s v="Giant Bicycles"/>
    <s v="Standard"/>
    <s v="high"/>
    <s v="medium"/>
    <n v="1179"/>
    <n v="707.4"/>
    <d v="1997-08-25T00:00:00"/>
  </r>
  <r>
    <n v="3156"/>
    <n v="7"/>
    <x v="230"/>
    <d v="2017-10-29T00:00:00"/>
    <b v="0"/>
    <s v="Approved"/>
    <s v="Trek Bicycles"/>
    <s v="Road"/>
    <s v="low"/>
    <s v="medium"/>
    <n v="980.37"/>
    <n v="234.43"/>
    <d v="1991-11-07T00:00:00"/>
  </r>
  <r>
    <n v="3157"/>
    <n v="35"/>
    <x v="2071"/>
    <d v="2017-12-05T00:00:00"/>
    <b v="0"/>
    <s v="Approved"/>
    <s v="Giant Bicycles"/>
    <s v="Standard"/>
    <s v="medium"/>
    <s v="medium"/>
    <n v="1403.5"/>
    <n v="954.82"/>
    <d v="2016-11-14T00:00:00"/>
  </r>
  <r>
    <n v="3158"/>
    <n v="89"/>
    <x v="1147"/>
    <d v="2017-03-15T00:00:00"/>
    <b v="0"/>
    <s v="Approved"/>
    <s v="Giant Bicycles"/>
    <s v="Standard"/>
    <s v="medium"/>
    <s v="large"/>
    <n v="1812.75"/>
    <n v="582.48"/>
    <d v="2010-06-07T00:00:00"/>
  </r>
  <r>
    <n v="3159"/>
    <n v="36"/>
    <x v="2072"/>
    <d v="2017-09-29T00:00:00"/>
    <b v="1"/>
    <s v="Approved"/>
    <s v="Solex"/>
    <s v="Standard"/>
    <s v="low"/>
    <s v="medium"/>
    <n v="945.04"/>
    <n v="507.58"/>
    <d v="1995-12-19T00:00:00"/>
  </r>
  <r>
    <n v="3160"/>
    <n v="81"/>
    <x v="2024"/>
    <d v="2017-08-02T00:00:00"/>
    <b v="1"/>
    <s v="Approved"/>
    <s v="Norco Bicycles"/>
    <s v="Standard"/>
    <s v="medium"/>
    <s v="small"/>
    <n v="586.45000000000005"/>
    <n v="521.94000000000005"/>
    <d v="1991-07-10T00:00:00"/>
  </r>
  <r>
    <n v="3161"/>
    <n v="9"/>
    <x v="1045"/>
    <d v="2017-03-15T00:00:00"/>
    <b v="1"/>
    <s v="Approved"/>
    <s v="OHM Cycles"/>
    <s v="Road"/>
    <s v="medium"/>
    <s v="medium"/>
    <n v="742.54"/>
    <n v="667.4"/>
    <d v="1991-11-07T00:00:00"/>
  </r>
  <r>
    <n v="3162"/>
    <n v="91"/>
    <x v="2073"/>
    <d v="2017-12-02T00:00:00"/>
    <b v="1"/>
    <s v="Approved"/>
    <s v="Solex"/>
    <s v="Standard"/>
    <s v="medium"/>
    <s v="medium"/>
    <n v="100.35"/>
    <n v="75.260000000000005"/>
    <d v="1999-07-26T00:00:00"/>
  </r>
  <r>
    <n v="3163"/>
    <n v="69"/>
    <x v="356"/>
    <d v="2017-09-03T00:00:00"/>
    <b v="0"/>
    <s v="Approved"/>
    <s v="Norco Bicycles"/>
    <s v="Road"/>
    <s v="medium"/>
    <s v="large"/>
    <n v="1240.31"/>
    <n v="795.1"/>
    <d v="2004-01-16T00:00:00"/>
  </r>
  <r>
    <n v="3164"/>
    <n v="2"/>
    <x v="460"/>
    <d v="2017-10-08T00:00:00"/>
    <b v="1"/>
    <s v="Approved"/>
    <s v="Solex"/>
    <s v="Standard"/>
    <s v="medium"/>
    <s v="medium"/>
    <n v="71.489999999999995"/>
    <n v="53.62"/>
    <d v="2011-08-29T00:00:00"/>
  </r>
  <r>
    <n v="3165"/>
    <n v="77"/>
    <x v="2074"/>
    <d v="2017-08-22T00:00:00"/>
    <b v="0"/>
    <s v="Approved"/>
    <s v="Norco Bicycles"/>
    <s v="Road"/>
    <s v="medium"/>
    <s v="large"/>
    <n v="1240.31"/>
    <n v="795.1"/>
    <d v="2011-01-10T00:00:00"/>
  </r>
  <r>
    <n v="3166"/>
    <n v="80"/>
    <x v="2075"/>
    <d v="2017-05-17T00:00:00"/>
    <b v="1"/>
    <s v="Approved"/>
    <s v="OHM Cycles"/>
    <s v="Touring"/>
    <s v="low"/>
    <s v="medium"/>
    <n v="1073.07"/>
    <n v="933.84"/>
    <d v="1991-07-10T00:00:00"/>
  </r>
  <r>
    <n v="3167"/>
    <n v="3"/>
    <x v="1981"/>
    <d v="2017-08-31T00:00:00"/>
    <b v="0"/>
    <s v="Approved"/>
    <s v="Trek Bicycles"/>
    <s v="Standard"/>
    <s v="medium"/>
    <s v="large"/>
    <n v="2091.4699999999998"/>
    <n v="388.92"/>
    <d v="2012-09-15T00:00:00"/>
  </r>
  <r>
    <n v="3168"/>
    <n v="100"/>
    <x v="2076"/>
    <d v="2017-07-31T00:00:00"/>
    <b v="1"/>
    <s v="Approved"/>
    <s v="Norco Bicycles"/>
    <s v="Road"/>
    <s v="medium"/>
    <s v="medium"/>
    <n v="1036.5899999999999"/>
    <n v="206.35"/>
    <d v="1991-05-06T00:00:00"/>
  </r>
  <r>
    <n v="3169"/>
    <n v="25"/>
    <x v="2077"/>
    <d v="2017-12-04T00:00:00"/>
    <b v="1"/>
    <s v="Approved"/>
    <s v="Giant Bicycles"/>
    <s v="Road"/>
    <s v="medium"/>
    <s v="medium"/>
    <n v="1538.99"/>
    <n v="829.65"/>
    <d v="2016-02-04T00:00:00"/>
  </r>
  <r>
    <n v="3170"/>
    <n v="0"/>
    <x v="1757"/>
    <d v="2017-11-05T00:00:00"/>
    <b v="0"/>
    <s v="Approved"/>
    <s v="Norco Bicycles"/>
    <s v="Standard"/>
    <s v="low"/>
    <s v="medium"/>
    <n v="363.01"/>
    <n v="290.41000000000003"/>
    <d v="2005-05-10T00:00:00"/>
  </r>
  <r>
    <n v="3171"/>
    <n v="14"/>
    <x v="1719"/>
    <d v="2017-08-28T00:00:00"/>
    <b v="1"/>
    <s v="Approved"/>
    <s v="Trek Bicycles"/>
    <s v="Standard"/>
    <s v="medium"/>
    <s v="small"/>
    <n v="1386.84"/>
    <n v="1234.29"/>
    <d v="2009-03-08T00:00:00"/>
  </r>
  <r>
    <n v="3172"/>
    <n v="94"/>
    <x v="674"/>
    <d v="2017-06-30T00:00:00"/>
    <b v="0"/>
    <s v="Approved"/>
    <s v="Giant Bicycles"/>
    <s v="Standard"/>
    <s v="medium"/>
    <s v="large"/>
    <n v="1635.3"/>
    <n v="993.66"/>
    <d v="2016-03-29T00:00:00"/>
  </r>
  <r>
    <n v="3173"/>
    <n v="13"/>
    <x v="2078"/>
    <d v="2017-10-27T00:00:00"/>
    <b v="0"/>
    <s v="Approved"/>
    <s v="Solex"/>
    <s v="Standard"/>
    <s v="medium"/>
    <s v="medium"/>
    <n v="1577.53"/>
    <n v="826.51"/>
    <d v="2007-12-11T00:00:00"/>
  </r>
  <r>
    <n v="3174"/>
    <n v="2"/>
    <x v="2079"/>
    <d v="2017-02-26T00:00:00"/>
    <b v="1"/>
    <s v="Approved"/>
    <s v="Solex"/>
    <s v="Standard"/>
    <s v="medium"/>
    <s v="medium"/>
    <n v="71.489999999999995"/>
    <n v="53.62"/>
    <d v="2012-12-02T00:00:00"/>
  </r>
  <r>
    <n v="3175"/>
    <n v="3"/>
    <x v="1910"/>
    <d v="2017-12-25T00:00:00"/>
    <b v="0"/>
    <s v="Approved"/>
    <s v="Trek Bicycles"/>
    <s v="Standard"/>
    <s v="medium"/>
    <s v="large"/>
    <n v="2091.4699999999998"/>
    <n v="388.92"/>
    <d v="2005-08-09T00:00:00"/>
  </r>
  <r>
    <n v="3176"/>
    <n v="39"/>
    <x v="300"/>
    <d v="2017-01-25T00:00:00"/>
    <b v="0"/>
    <s v="Approved"/>
    <s v="Giant Bicycles"/>
    <s v="Standard"/>
    <s v="medium"/>
    <s v="large"/>
    <n v="1812.75"/>
    <n v="582.48"/>
    <d v="2008-03-19T00:00:00"/>
  </r>
  <r>
    <n v="3177"/>
    <n v="3"/>
    <x v="1533"/>
    <d v="2017-09-27T00:00:00"/>
    <b v="1"/>
    <s v="Approved"/>
    <s v="Trek Bicycles"/>
    <s v="Standard"/>
    <s v="medium"/>
    <s v="large"/>
    <n v="2091.4699999999998"/>
    <n v="388.92"/>
    <d v="2011-08-24T00:00:00"/>
  </r>
  <r>
    <n v="3178"/>
    <n v="97"/>
    <x v="2045"/>
    <d v="2017-01-29T00:00:00"/>
    <b v="0"/>
    <s v="Approved"/>
    <s v="OHM Cycles"/>
    <s v="Road"/>
    <s v="medium"/>
    <s v="medium"/>
    <n v="742.54"/>
    <n v="667.4"/>
    <d v="1991-11-07T00:00:00"/>
  </r>
  <r>
    <n v="3179"/>
    <n v="61"/>
    <x v="675"/>
    <d v="2017-02-22T00:00:00"/>
    <b v="1"/>
    <s v="Approved"/>
    <s v="OHM Cycles"/>
    <s v="Standard"/>
    <s v="low"/>
    <s v="medium"/>
    <n v="71.16"/>
    <n v="56.93"/>
    <d v="2015-06-17T00:00:00"/>
  </r>
  <r>
    <n v="3180"/>
    <n v="38"/>
    <x v="798"/>
    <d v="2017-09-04T00:00:00"/>
    <b v="0"/>
    <s v="Approved"/>
    <s v="Solex"/>
    <s v="Standard"/>
    <s v="medium"/>
    <s v="medium"/>
    <n v="1577.53"/>
    <n v="826.51"/>
    <d v="2011-03-16T00:00:00"/>
  </r>
  <r>
    <n v="3181"/>
    <n v="51"/>
    <x v="2005"/>
    <d v="2017-01-18T00:00:00"/>
    <b v="1"/>
    <s v="Approved"/>
    <s v="OHM Cycles"/>
    <s v="Standard"/>
    <s v="high"/>
    <s v="medium"/>
    <n v="2005.66"/>
    <n v="1203.4000000000001"/>
    <d v="2012-04-10T00:00:00"/>
  </r>
  <r>
    <n v="3182"/>
    <n v="68"/>
    <x v="609"/>
    <d v="2017-08-06T00:00:00"/>
    <b v="0"/>
    <s v="Approved"/>
    <s v="OHM Cycles"/>
    <s v="Standard"/>
    <s v="medium"/>
    <s v="medium"/>
    <n v="1636.9"/>
    <n v="44.71"/>
    <d v="2010-08-20T00:00:00"/>
  </r>
  <r>
    <n v="3183"/>
    <n v="15"/>
    <x v="1308"/>
    <d v="2017-12-08T00:00:00"/>
    <b v="1"/>
    <s v="Approved"/>
    <s v="Norco Bicycles"/>
    <s v="Standard"/>
    <s v="low"/>
    <s v="medium"/>
    <n v="958.74"/>
    <n v="748.9"/>
    <d v="2005-12-07T00:00:00"/>
  </r>
  <r>
    <n v="3184"/>
    <n v="38"/>
    <x v="1982"/>
    <d v="2017-10-30T00:00:00"/>
    <b v="0"/>
    <s v="Approved"/>
    <s v="Trek Bicycles"/>
    <s v="Standard"/>
    <s v="medium"/>
    <s v="large"/>
    <n v="2091.4699999999998"/>
    <n v="388.92"/>
    <d v="2011-05-09T00:00:00"/>
  </r>
  <r>
    <n v="3185"/>
    <n v="35"/>
    <x v="2078"/>
    <d v="2017-04-20T00:00:00"/>
    <b v="0"/>
    <s v="Approved"/>
    <s v="Giant Bicycles"/>
    <s v="Standard"/>
    <s v="medium"/>
    <s v="medium"/>
    <n v="1403.5"/>
    <n v="954.82"/>
    <d v="2011-08-29T00:00:00"/>
  </r>
  <r>
    <n v="3186"/>
    <n v="80"/>
    <x v="290"/>
    <d v="2017-11-17T00:00:00"/>
    <b v="1"/>
    <s v="Approved"/>
    <s v="Trek Bicycles"/>
    <s v="Standard"/>
    <s v="medium"/>
    <s v="large"/>
    <n v="1469.44"/>
    <n v="596.54999999999995"/>
    <d v="2012-05-18T00:00:00"/>
  </r>
  <r>
    <n v="3187"/>
    <n v="37"/>
    <x v="1920"/>
    <d v="2017-11-30T00:00:00"/>
    <b v="0"/>
    <s v="Approved"/>
    <s v="OHM Cycles"/>
    <s v="Standard"/>
    <s v="low"/>
    <s v="medium"/>
    <n v="1793.43"/>
    <n v="248.82"/>
    <d v="1997-05-10T00:00:00"/>
  </r>
  <r>
    <n v="3188"/>
    <n v="34"/>
    <x v="2080"/>
    <d v="2017-03-26T00:00:00"/>
    <b v="1"/>
    <s v="Approved"/>
    <s v="Norco Bicycles"/>
    <s v="Road"/>
    <s v="high"/>
    <s v="large"/>
    <n v="774.53"/>
    <n v="464.72"/>
    <d v="1994-07-12T00:00:00"/>
  </r>
  <r>
    <n v="3189"/>
    <n v="69"/>
    <x v="1757"/>
    <d v="2017-04-09T00:00:00"/>
    <b v="0"/>
    <s v="Approved"/>
    <s v="Norco Bicycles"/>
    <s v="Road"/>
    <s v="medium"/>
    <s v="large"/>
    <n v="1240.31"/>
    <n v="795.1"/>
    <d v="2011-01-10T00:00:00"/>
  </r>
  <r>
    <n v="3190"/>
    <n v="84"/>
    <x v="1855"/>
    <d v="2017-07-14T00:00:00"/>
    <b v="0"/>
    <s v="Approved"/>
    <s v="Trek Bicycles"/>
    <s v="Road"/>
    <s v="medium"/>
    <s v="medium"/>
    <n v="290.62"/>
    <n v="215.14"/>
    <d v="2004-12-18T00:00:00"/>
  </r>
  <r>
    <n v="3191"/>
    <n v="48"/>
    <x v="2081"/>
    <d v="2017-06-19T00:00:00"/>
    <b v="1"/>
    <s v="Approved"/>
    <s v="WeareA2B"/>
    <s v="Standard"/>
    <s v="medium"/>
    <s v="medium"/>
    <n v="1762.96"/>
    <n v="950.52"/>
    <d v="2016-11-14T00:00:00"/>
  </r>
  <r>
    <n v="3192"/>
    <n v="91"/>
    <x v="911"/>
    <d v="2017-02-08T00:00:00"/>
    <b v="0"/>
    <s v="Approved"/>
    <s v="Solex"/>
    <s v="Standard"/>
    <s v="medium"/>
    <s v="medium"/>
    <n v="100.35"/>
    <n v="75.260000000000005"/>
    <d v="2003-01-05T00:00:00"/>
  </r>
  <r>
    <n v="3193"/>
    <n v="37"/>
    <x v="1128"/>
    <d v="2017-08-02T00:00:00"/>
    <b v="0"/>
    <s v="Approved"/>
    <s v="OHM Cycles"/>
    <s v="Standard"/>
    <s v="low"/>
    <s v="medium"/>
    <n v="1793.43"/>
    <n v="248.82"/>
    <d v="1998-12-17T00:00:00"/>
  </r>
  <r>
    <n v="3194"/>
    <n v="69"/>
    <x v="481"/>
    <d v="2017-11-04T00:00:00"/>
    <b v="1"/>
    <s v="Approved"/>
    <s v="Norco Bicycles"/>
    <s v="Road"/>
    <s v="medium"/>
    <s v="large"/>
    <n v="1240.31"/>
    <n v="795.1"/>
    <d v="2004-12-18T00:00:00"/>
  </r>
  <r>
    <n v="3196"/>
    <n v="0"/>
    <x v="919"/>
    <d v="2017-11-27T00:00:00"/>
    <b v="0"/>
    <s v="Approved"/>
    <s v="Norco Bicycles"/>
    <s v="Standard"/>
    <s v="low"/>
    <s v="medium"/>
    <n v="363.01"/>
    <n v="290.41000000000003"/>
    <d v="2016-03-29T00:00:00"/>
  </r>
  <r>
    <n v="3197"/>
    <n v="96"/>
    <x v="2082"/>
    <d v="2017-01-04T00:00:00"/>
    <b v="0"/>
    <s v="Cancelled"/>
    <s v="WeareA2B"/>
    <s v="Road"/>
    <s v="low"/>
    <s v="small"/>
    <n v="1172.78"/>
    <n v="1043.77"/>
    <d v="2002-10-10T00:00:00"/>
  </r>
  <r>
    <n v="3198"/>
    <n v="44"/>
    <x v="1887"/>
    <d v="2017-10-07T00:00:00"/>
    <b v="0"/>
    <s v="Approved"/>
    <s v="WeareA2B"/>
    <s v="Standard"/>
    <s v="medium"/>
    <s v="medium"/>
    <n v="1769.64"/>
    <n v="108.76"/>
    <d v="2008-03-19T00:00:00"/>
  </r>
  <r>
    <n v="3199"/>
    <n v="92"/>
    <x v="2083"/>
    <d v="2017-10-11T00:00:00"/>
    <b v="0"/>
    <s v="Approved"/>
    <s v="WeareA2B"/>
    <s v="Standard"/>
    <s v="medium"/>
    <s v="small"/>
    <n v="1415.01"/>
    <n v="1259.3599999999999"/>
    <d v="2002-10-10T00:00:00"/>
  </r>
  <r>
    <n v="3200"/>
    <n v="0"/>
    <x v="14"/>
    <d v="2017-01-21T00:00:00"/>
    <b v="1"/>
    <s v="Approved"/>
    <s v="WeareA2B"/>
    <s v="Standard"/>
    <s v="medium"/>
    <s v="small"/>
    <n v="175.89"/>
    <n v="131.91999999999999"/>
    <d v="2003-02-16T00:00:00"/>
  </r>
  <r>
    <n v="3202"/>
    <n v="2"/>
    <x v="694"/>
    <d v="2017-09-03T00:00:00"/>
    <b v="0"/>
    <s v="Approved"/>
    <s v="Solex"/>
    <s v="Standard"/>
    <s v="medium"/>
    <s v="medium"/>
    <n v="71.489999999999995"/>
    <n v="53.62"/>
    <d v="2011-08-29T00:00:00"/>
  </r>
  <r>
    <n v="3203"/>
    <n v="95"/>
    <x v="2084"/>
    <d v="2017-07-15T00:00:00"/>
    <b v="1"/>
    <s v="Approved"/>
    <s v="OHM Cycles"/>
    <s v="Touring"/>
    <s v="low"/>
    <s v="medium"/>
    <n v="1073.07"/>
    <n v="933.84"/>
    <d v="2005-05-10T00:00:00"/>
  </r>
  <r>
    <n v="3204"/>
    <n v="31"/>
    <x v="2085"/>
    <d v="2017-06-10T00:00:00"/>
    <b v="1"/>
    <s v="Approved"/>
    <s v="Giant Bicycles"/>
    <s v="Standard"/>
    <s v="medium"/>
    <s v="medium"/>
    <n v="230.91"/>
    <n v="173.18"/>
    <d v="2006-11-10T00:00:00"/>
  </r>
  <r>
    <n v="3205"/>
    <n v="40"/>
    <x v="2086"/>
    <d v="2017-10-13T00:00:00"/>
    <b v="1"/>
    <s v="Approved"/>
    <s v="OHM Cycles"/>
    <s v="Standard"/>
    <s v="high"/>
    <s v="medium"/>
    <n v="1458.17"/>
    <n v="874.9"/>
    <d v="2006-02-02T00:00:00"/>
  </r>
  <r>
    <n v="3206"/>
    <n v="16"/>
    <x v="111"/>
    <d v="2017-05-07T00:00:00"/>
    <b v="0"/>
    <s v="Approved"/>
    <s v="Norco Bicycles"/>
    <s v="Standard"/>
    <s v="high"/>
    <s v="small"/>
    <n v="1661.92"/>
    <n v="1479.11"/>
    <d v="1992-10-11T00:00:00"/>
  </r>
  <r>
    <n v="3207"/>
    <n v="23"/>
    <x v="1848"/>
    <d v="2017-08-28T00:00:00"/>
    <b v="0"/>
    <s v="Approved"/>
    <s v="Norco Bicycles"/>
    <s v="Standard"/>
    <s v="medium"/>
    <s v="medium"/>
    <n v="1198.46"/>
    <n v="381.1"/>
    <d v="2003-01-05T00:00:00"/>
  </r>
  <r>
    <n v="3208"/>
    <n v="69"/>
    <x v="2087"/>
    <d v="2017-04-11T00:00:00"/>
    <b v="0"/>
    <s v="Approved"/>
    <s v="Giant Bicycles"/>
    <s v="Road"/>
    <s v="medium"/>
    <s v="medium"/>
    <n v="792.9"/>
    <n v="594.67999999999995"/>
    <d v="1992-10-02T00:00:00"/>
  </r>
  <r>
    <n v="3209"/>
    <n v="90"/>
    <x v="2088"/>
    <d v="2017-05-27T00:00:00"/>
    <b v="0"/>
    <s v="Approved"/>
    <s v="Norco Bicycles"/>
    <s v="Standard"/>
    <s v="low"/>
    <s v="medium"/>
    <n v="363.01"/>
    <n v="290.41000000000003"/>
    <d v="2005-05-10T00:00:00"/>
  </r>
  <r>
    <n v="3210"/>
    <n v="12"/>
    <x v="982"/>
    <d v="2017-07-09T00:00:00"/>
    <b v="0"/>
    <s v="Approved"/>
    <s v="Giant Bicycles"/>
    <s v="Standard"/>
    <s v="medium"/>
    <s v="large"/>
    <n v="1765.3"/>
    <n v="709.48"/>
    <d v="2004-07-25T00:00:00"/>
  </r>
  <r>
    <n v="3211"/>
    <n v="47"/>
    <x v="2089"/>
    <d v="2017-08-05T00:00:00"/>
    <b v="0"/>
    <s v="Approved"/>
    <s v="Trek Bicycles"/>
    <s v="Road"/>
    <s v="low"/>
    <s v="small"/>
    <n v="1720.7"/>
    <n v="1531.42"/>
    <d v="2006-10-01T00:00:00"/>
  </r>
  <r>
    <n v="3212"/>
    <n v="61"/>
    <x v="1504"/>
    <d v="2017-07-16T00:00:00"/>
    <b v="0"/>
    <s v="Approved"/>
    <s v="OHM Cycles"/>
    <s v="Standard"/>
    <s v="low"/>
    <s v="medium"/>
    <n v="71.16"/>
    <n v="56.93"/>
    <d v="2010-08-20T00:00:00"/>
  </r>
  <r>
    <n v="3213"/>
    <n v="50"/>
    <x v="2090"/>
    <d v="2017-12-02T00:00:00"/>
    <b v="1"/>
    <s v="Approved"/>
    <s v="WeareA2B"/>
    <s v="Standard"/>
    <s v="medium"/>
    <s v="small"/>
    <n v="175.89"/>
    <n v="131.91999999999999"/>
    <d v="2003-02-16T00:00:00"/>
  </r>
  <r>
    <n v="3214"/>
    <n v="41"/>
    <x v="1366"/>
    <d v="2017-04-02T00:00:00"/>
    <b v="1"/>
    <s v="Approved"/>
    <s v="Solex"/>
    <s v="Road"/>
    <s v="medium"/>
    <s v="medium"/>
    <n v="416.98"/>
    <n v="312.74"/>
    <d v="2012-06-04T00:00:00"/>
  </r>
  <r>
    <n v="3215"/>
    <n v="98"/>
    <x v="2091"/>
    <d v="2017-09-21T00:00:00"/>
    <b v="1"/>
    <s v="Approved"/>
    <s v="Trek Bicycles"/>
    <s v="Standard"/>
    <s v="high"/>
    <s v="medium"/>
    <n v="358.39"/>
    <n v="215.03"/>
    <d v="2004-01-16T00:00:00"/>
  </r>
  <r>
    <n v="3216"/>
    <n v="33"/>
    <x v="2092"/>
    <d v="2017-10-15T00:00:00"/>
    <b v="1"/>
    <s v="Approved"/>
    <s v="Giant Bicycles"/>
    <s v="Standard"/>
    <s v="medium"/>
    <s v="small"/>
    <n v="1311.44"/>
    <n v="1167.18"/>
    <d v="1992-10-11T00:00:00"/>
  </r>
  <r>
    <n v="3217"/>
    <n v="70"/>
    <x v="1822"/>
    <d v="2017-09-19T00:00:00"/>
    <b v="1"/>
    <s v="Approved"/>
    <s v="Trek Bicycles"/>
    <s v="Standard"/>
    <s v="high"/>
    <s v="medium"/>
    <n v="495.72"/>
    <n v="297.43"/>
    <d v="2004-07-25T00:00:00"/>
  </r>
  <r>
    <n v="3218"/>
    <n v="26"/>
    <x v="979"/>
    <d v="2017-03-03T00:00:00"/>
    <b v="0"/>
    <s v="Approved"/>
    <s v="WeareA2B"/>
    <s v="Standard"/>
    <s v="medium"/>
    <s v="medium"/>
    <n v="1992.93"/>
    <n v="762.63"/>
    <d v="1993-05-26T00:00:00"/>
  </r>
  <r>
    <n v="3219"/>
    <n v="19"/>
    <x v="2093"/>
    <d v="2017-08-03T00:00:00"/>
    <b v="1"/>
    <s v="Approved"/>
    <s v="Trek Bicycles"/>
    <s v="Mountain"/>
    <s v="low"/>
    <s v="medium"/>
    <n v="574.64"/>
    <n v="459.71"/>
    <d v="1993-04-20T00:00:00"/>
  </r>
  <r>
    <n v="3220"/>
    <n v="61"/>
    <x v="363"/>
    <d v="2017-09-08T00:00:00"/>
    <b v="1"/>
    <s v="Approved"/>
    <s v="OHM Cycles"/>
    <s v="Standard"/>
    <s v="low"/>
    <s v="medium"/>
    <n v="71.16"/>
    <n v="56.93"/>
    <d v="1992-10-02T00:00:00"/>
  </r>
  <r>
    <n v="3221"/>
    <n v="0"/>
    <x v="1269"/>
    <d v="2017-03-19T00:00:00"/>
    <b v="0"/>
    <s v="Approved"/>
    <s v="Norco Bicycles"/>
    <s v="Standard"/>
    <s v="low"/>
    <s v="medium"/>
    <n v="363.01"/>
    <n v="290.41000000000003"/>
    <d v="2005-05-10T00:00:00"/>
  </r>
  <r>
    <n v="3222"/>
    <n v="40"/>
    <x v="2038"/>
    <d v="2017-05-26T00:00:00"/>
    <b v="0"/>
    <s v="Approved"/>
    <s v="OHM Cycles"/>
    <s v="Standard"/>
    <s v="high"/>
    <s v="medium"/>
    <n v="1458.17"/>
    <n v="874.9"/>
    <d v="1991-08-05T00:00:00"/>
  </r>
  <r>
    <n v="3223"/>
    <n v="13"/>
    <x v="1297"/>
    <d v="2017-08-05T00:00:00"/>
    <b v="1"/>
    <s v="Approved"/>
    <s v="Solex"/>
    <s v="Standard"/>
    <s v="medium"/>
    <s v="medium"/>
    <n v="1163.8900000000001"/>
    <n v="589.27"/>
    <d v="2016-07-09T00:00:00"/>
  </r>
  <r>
    <n v="3224"/>
    <n v="92"/>
    <x v="299"/>
    <d v="2017-10-26T00:00:00"/>
    <b v="0"/>
    <s v="Cancelled"/>
    <s v="WeareA2B"/>
    <s v="Touring"/>
    <s v="medium"/>
    <s v="large"/>
    <n v="1890.39"/>
    <n v="260.14"/>
    <d v="1991-01-21T00:00:00"/>
  </r>
  <r>
    <n v="3225"/>
    <n v="31"/>
    <x v="425"/>
    <d v="2017-11-02T00:00:00"/>
    <b v="1"/>
    <s v="Approved"/>
    <s v="Giant Bicycles"/>
    <s v="Standard"/>
    <s v="medium"/>
    <s v="medium"/>
    <n v="230.91"/>
    <n v="173.18"/>
    <d v="2006-11-10T00:00:00"/>
  </r>
  <r>
    <n v="3226"/>
    <n v="50"/>
    <x v="2094"/>
    <d v="2017-06-02T00:00:00"/>
    <b v="0"/>
    <s v="Approved"/>
    <s v="WeareA2B"/>
    <s v="Standard"/>
    <s v="medium"/>
    <s v="small"/>
    <n v="175.89"/>
    <n v="131.91999999999999"/>
    <d v="2003-02-16T00:00:00"/>
  </r>
  <r>
    <n v="3227"/>
    <n v="12"/>
    <x v="499"/>
    <d v="2017-06-18T00:00:00"/>
    <b v="0"/>
    <s v="Approved"/>
    <s v="WeareA2B"/>
    <s v="Standard"/>
    <s v="medium"/>
    <s v="medium"/>
    <n v="1231.1500000000001"/>
    <n v="161.6"/>
    <d v="2016-07-09T00:00:00"/>
  </r>
  <r>
    <n v="3228"/>
    <n v="95"/>
    <x v="1452"/>
    <d v="2017-01-29T00:00:00"/>
    <b v="0"/>
    <s v="Approved"/>
    <s v="Giant Bicycles"/>
    <s v="Standard"/>
    <s v="medium"/>
    <s v="large"/>
    <n v="569.55999999999995"/>
    <n v="528.42999999999995"/>
    <d v="2006-11-10T00:00:00"/>
  </r>
  <r>
    <n v="3229"/>
    <n v="2"/>
    <x v="2095"/>
    <d v="2017-05-03T00:00:00"/>
    <b v="0"/>
    <s v="Approved"/>
    <s v="Giant Bicycles"/>
    <s v="Road"/>
    <s v="low"/>
    <s v="small"/>
    <n v="590.26"/>
    <n v="525.33000000000004"/>
    <d v="2015-04-11T00:00:00"/>
  </r>
  <r>
    <n v="3230"/>
    <n v="56"/>
    <x v="260"/>
    <d v="2017-06-02T00:00:00"/>
    <b v="0"/>
    <s v="Approved"/>
    <s v="OHM Cycles"/>
    <s v="Standard"/>
    <s v="medium"/>
    <s v="medium"/>
    <n v="183.86"/>
    <n v="137.9"/>
    <d v="1997-10-04T00:00:00"/>
  </r>
  <r>
    <n v="3231"/>
    <n v="53"/>
    <x v="2096"/>
    <d v="2017-10-31T00:00:00"/>
    <b v="0"/>
    <s v="Approved"/>
    <s v="OHM Cycles"/>
    <s v="Standard"/>
    <s v="medium"/>
    <s v="medium"/>
    <n v="795.34"/>
    <n v="101.58"/>
    <d v="2015-06-17T00:00:00"/>
  </r>
  <r>
    <n v="3232"/>
    <n v="63"/>
    <x v="2097"/>
    <d v="2017-04-15T00:00:00"/>
    <b v="1"/>
    <s v="Approved"/>
    <s v="Solex"/>
    <s v="Standard"/>
    <s v="medium"/>
    <s v="medium"/>
    <n v="1483.2"/>
    <n v="99.59"/>
    <d v="1998-12-17T00:00:00"/>
  </r>
  <r>
    <n v="3233"/>
    <n v="50"/>
    <x v="2098"/>
    <d v="2017-02-08T00:00:00"/>
    <b v="0"/>
    <s v="Approved"/>
    <s v="Giant Bicycles"/>
    <s v="Standard"/>
    <s v="medium"/>
    <s v="medium"/>
    <n v="642.70000000000005"/>
    <n v="211.37"/>
    <d v="2011-03-16T00:00:00"/>
  </r>
  <r>
    <n v="3234"/>
    <n v="12"/>
    <x v="2099"/>
    <d v="2017-08-13T00:00:00"/>
    <b v="0"/>
    <s v="Approved"/>
    <s v="WeareA2B"/>
    <s v="Standard"/>
    <s v="medium"/>
    <s v="medium"/>
    <n v="1231.1500000000001"/>
    <n v="161.6"/>
    <d v="2005-12-07T00:00:00"/>
  </r>
  <r>
    <n v="3235"/>
    <n v="43"/>
    <x v="1811"/>
    <d v="2017-12-23T00:00:00"/>
    <b v="0"/>
    <s v="Approved"/>
    <s v="Solex"/>
    <s v="Standard"/>
    <s v="medium"/>
    <s v="medium"/>
    <n v="1151.96"/>
    <n v="649.49"/>
    <d v="1993-04-12T00:00:00"/>
  </r>
  <r>
    <n v="3236"/>
    <n v="62"/>
    <x v="1886"/>
    <d v="2017-12-22T00:00:00"/>
    <b v="0"/>
    <s v="Approved"/>
    <s v="Solex"/>
    <s v="Standard"/>
    <s v="medium"/>
    <s v="medium"/>
    <n v="478.16"/>
    <n v="298.72000000000003"/>
    <d v="2015-04-11T00:00:00"/>
  </r>
  <r>
    <n v="3237"/>
    <n v="69"/>
    <x v="2100"/>
    <d v="2017-08-30T00:00:00"/>
    <b v="0"/>
    <s v="Approved"/>
    <s v="Giant Bicycles"/>
    <s v="Road"/>
    <s v="medium"/>
    <s v="medium"/>
    <n v="792.9"/>
    <n v="594.67999999999995"/>
    <d v="1992-10-02T00:00:00"/>
  </r>
  <r>
    <n v="3238"/>
    <n v="67"/>
    <x v="2101"/>
    <d v="2017-03-23T00:00:00"/>
    <b v="1"/>
    <s v="Approved"/>
    <s v="Solex"/>
    <s v="Standard"/>
    <s v="medium"/>
    <s v="large"/>
    <n v="1071.23"/>
    <n v="380.74"/>
    <d v="1996-04-05T00:00:00"/>
  </r>
  <r>
    <n v="3239"/>
    <n v="44"/>
    <x v="368"/>
    <d v="2017-07-13T00:00:00"/>
    <b v="0"/>
    <s v="Approved"/>
    <s v="WeareA2B"/>
    <s v="Standard"/>
    <s v="medium"/>
    <s v="medium"/>
    <n v="1769.64"/>
    <n v="108.76"/>
    <d v="1999-12-04T00:00:00"/>
  </r>
  <r>
    <n v="3240"/>
    <n v="95"/>
    <x v="2102"/>
    <d v="2017-08-17T00:00:00"/>
    <b v="1"/>
    <s v="Approved"/>
    <s v="OHM Cycles"/>
    <s v="Touring"/>
    <s v="low"/>
    <s v="medium"/>
    <n v="1073.07"/>
    <n v="933.84"/>
    <d v="2015-08-10T00:00:00"/>
  </r>
  <r>
    <n v="3241"/>
    <n v="66"/>
    <x v="2103"/>
    <d v="2017-05-23T00:00:00"/>
    <b v="0"/>
    <s v="Approved"/>
    <s v="Giant Bicycles"/>
    <s v="Road"/>
    <s v="low"/>
    <s v="small"/>
    <n v="590.26"/>
    <n v="525.33000000000004"/>
    <d v="2010-11-05T00:00:00"/>
  </r>
  <r>
    <n v="3242"/>
    <n v="20"/>
    <x v="893"/>
    <d v="2017-10-14T00:00:00"/>
    <b v="0"/>
    <s v="Approved"/>
    <s v="Trek Bicycles"/>
    <s v="Standard"/>
    <s v="medium"/>
    <s v="small"/>
    <n v="1775.81"/>
    <n v="1580.47"/>
    <d v="1991-08-05T00:00:00"/>
  </r>
  <r>
    <n v="3243"/>
    <n v="35"/>
    <x v="600"/>
    <d v="2017-09-18T00:00:00"/>
    <b v="0"/>
    <s v="Approved"/>
    <s v="Trek Bicycles"/>
    <s v="Standard"/>
    <s v="low"/>
    <s v="medium"/>
    <n v="1057.51"/>
    <n v="154.4"/>
    <d v="2011-03-16T00:00:00"/>
  </r>
  <r>
    <n v="3244"/>
    <n v="91"/>
    <x v="1139"/>
    <d v="2017-08-21T00:00:00"/>
    <b v="1"/>
    <s v="Approved"/>
    <s v="Solex"/>
    <s v="Standard"/>
    <s v="medium"/>
    <s v="medium"/>
    <n v="100.35"/>
    <n v="75.260000000000005"/>
    <d v="1999-07-26T00:00:00"/>
  </r>
  <r>
    <n v="3245"/>
    <n v="20"/>
    <x v="2104"/>
    <d v="2017-07-12T00:00:00"/>
    <b v="0"/>
    <s v="Approved"/>
    <s v="Trek Bicycles"/>
    <s v="Standard"/>
    <s v="medium"/>
    <s v="small"/>
    <n v="1775.81"/>
    <n v="1580.47"/>
    <d v="1993-10-02T00:00:00"/>
  </r>
  <r>
    <n v="3246"/>
    <n v="69"/>
    <x v="2105"/>
    <d v="2017-10-15T00:00:00"/>
    <b v="0"/>
    <s v="Approved"/>
    <s v="Norco Bicycles"/>
    <s v="Road"/>
    <s v="medium"/>
    <s v="large"/>
    <n v="1240.31"/>
    <n v="795.1"/>
    <d v="1997-01-25T00:00:00"/>
  </r>
  <r>
    <n v="3247"/>
    <n v="89"/>
    <x v="2106"/>
    <d v="2017-04-05T00:00:00"/>
    <b v="1"/>
    <s v="Approved"/>
    <s v="Giant Bicycles"/>
    <s v="Standard"/>
    <s v="medium"/>
    <s v="large"/>
    <n v="1812.75"/>
    <n v="582.48"/>
    <d v="2011-05-09T00:00:00"/>
  </r>
  <r>
    <n v="3248"/>
    <n v="17"/>
    <x v="971"/>
    <d v="2017-06-22T00:00:00"/>
    <b v="0"/>
    <s v="Approved"/>
    <s v="Solex"/>
    <s v="Standard"/>
    <s v="high"/>
    <s v="medium"/>
    <n v="1024.6600000000001"/>
    <n v="614.79999999999995"/>
    <d v="2010-11-05T00:00:00"/>
  </r>
  <r>
    <n v="3249"/>
    <n v="25"/>
    <x v="505"/>
    <d v="2017-08-13T00:00:00"/>
    <b v="1"/>
    <s v="Approved"/>
    <s v="OHM Cycles"/>
    <s v="Standard"/>
    <s v="high"/>
    <s v="medium"/>
    <n v="2005.66"/>
    <n v="1203.4000000000001"/>
    <d v="2012-04-10T00:00:00"/>
  </r>
  <r>
    <n v="3250"/>
    <n v="11"/>
    <x v="1634"/>
    <d v="2017-07-06T00:00:00"/>
    <b v="0"/>
    <s v="Approved"/>
    <s v="Trek Bicycles"/>
    <s v="Standard"/>
    <s v="medium"/>
    <s v="small"/>
    <n v="1775.81"/>
    <n v="1580.47"/>
    <d v="1993-05-26T00:00:00"/>
  </r>
  <r>
    <n v="3251"/>
    <n v="68"/>
    <x v="2107"/>
    <d v="2017-12-05T00:00:00"/>
    <b v="1"/>
    <s v="Approved"/>
    <s v="OHM Cycles"/>
    <s v="Standard"/>
    <s v="medium"/>
    <s v="medium"/>
    <n v="1636.9"/>
    <n v="44.71"/>
    <d v="2010-08-20T00:00:00"/>
  </r>
  <r>
    <n v="3252"/>
    <n v="96"/>
    <x v="1391"/>
    <d v="2017-06-12T00:00:00"/>
    <b v="1"/>
    <s v="Approved"/>
    <s v="WeareA2B"/>
    <s v="Road"/>
    <s v="low"/>
    <s v="small"/>
    <n v="1172.78"/>
    <n v="1043.77"/>
    <d v="2002-10-10T00:00:00"/>
  </r>
  <r>
    <n v="3253"/>
    <n v="53"/>
    <x v="2108"/>
    <d v="2017-01-21T00:00:00"/>
    <b v="1"/>
    <s v="Approved"/>
    <s v="Giant Bicycles"/>
    <s v="Standard"/>
    <s v="high"/>
    <s v="medium"/>
    <n v="1274.93"/>
    <n v="764.96"/>
    <d v="1994-09-09T00:00:00"/>
  </r>
  <r>
    <n v="3254"/>
    <n v="75"/>
    <x v="842"/>
    <d v="2017-12-30T00:00:00"/>
    <b v="0"/>
    <s v="Approved"/>
    <s v="Giant Bicycles"/>
    <s v="Touring"/>
    <s v="medium"/>
    <s v="large"/>
    <n v="1873.97"/>
    <n v="863.95"/>
    <d v="2006-05-22T00:00:00"/>
  </r>
  <r>
    <n v="3255"/>
    <n v="64"/>
    <x v="1255"/>
    <d v="2017-05-02T00:00:00"/>
    <b v="0"/>
    <s v="Approved"/>
    <s v="Giant Bicycles"/>
    <s v="Standard"/>
    <s v="high"/>
    <s v="small"/>
    <n v="1977.36"/>
    <n v="1759.85"/>
    <d v="2011-08-24T00:00:00"/>
  </r>
  <r>
    <n v="3256"/>
    <n v="6"/>
    <x v="1591"/>
    <d v="2017-01-02T00:00:00"/>
    <b v="1"/>
    <s v="Approved"/>
    <s v="OHM Cycles"/>
    <s v="Standard"/>
    <s v="high"/>
    <s v="medium"/>
    <n v="227.88"/>
    <n v="136.72999999999999"/>
    <d v="2014-03-03T00:00:00"/>
  </r>
  <r>
    <n v="3257"/>
    <n v="76"/>
    <x v="2109"/>
    <d v="2017-12-18T00:00:00"/>
    <b v="1"/>
    <s v="Approved"/>
    <s v="WeareA2B"/>
    <s v="Standard"/>
    <s v="low"/>
    <s v="medium"/>
    <n v="642.30999999999995"/>
    <n v="513.85"/>
    <d v="2014-10-10T00:00:00"/>
  </r>
  <r>
    <n v="3258"/>
    <n v="64"/>
    <x v="465"/>
    <d v="2017-08-15T00:00:00"/>
    <b v="0"/>
    <s v="Approved"/>
    <s v="Giant Bicycles"/>
    <s v="Standard"/>
    <s v="high"/>
    <s v="small"/>
    <n v="1977.36"/>
    <n v="1759.85"/>
    <d v="2011-08-24T00:00:00"/>
  </r>
  <r>
    <n v="3259"/>
    <n v="88"/>
    <x v="1079"/>
    <d v="2017-01-05T00:00:00"/>
    <b v="1"/>
    <s v="Approved"/>
    <s v="Norco Bicycles"/>
    <s v="Standard"/>
    <s v="high"/>
    <s v="small"/>
    <n v="1661.92"/>
    <n v="1479.11"/>
    <d v="1996-11-09T00:00:00"/>
  </r>
  <r>
    <n v="3261"/>
    <n v="46"/>
    <x v="1523"/>
    <d v="2017-08-30T00:00:00"/>
    <b v="0"/>
    <s v="Approved"/>
    <s v="Solex"/>
    <s v="Standard"/>
    <s v="low"/>
    <s v="medium"/>
    <n v="1289.8499999999999"/>
    <n v="74.510000000000005"/>
    <d v="2007-12-11T00:00:00"/>
  </r>
  <r>
    <n v="3262"/>
    <n v="84"/>
    <x v="851"/>
    <d v="2017-03-14T00:00:00"/>
    <b v="1"/>
    <s v="Approved"/>
    <s v="Trek Bicycles"/>
    <s v="Road"/>
    <s v="medium"/>
    <s v="medium"/>
    <n v="290.62"/>
    <n v="215.14"/>
    <d v="2004-12-18T00:00:00"/>
  </r>
  <r>
    <n v="3263"/>
    <n v="66"/>
    <x v="2110"/>
    <d v="2017-11-05T00:00:00"/>
    <b v="0"/>
    <s v="Approved"/>
    <s v="Giant Bicycles"/>
    <s v="Road"/>
    <s v="low"/>
    <s v="small"/>
    <n v="590.26"/>
    <n v="525.33000000000004"/>
    <d v="2016-12-06T00:00:00"/>
  </r>
  <r>
    <n v="3264"/>
    <n v="50"/>
    <x v="1069"/>
    <d v="2017-12-07T00:00:00"/>
    <b v="1"/>
    <s v="Approved"/>
    <s v="Giant Bicycles"/>
    <s v="Standard"/>
    <s v="medium"/>
    <s v="medium"/>
    <n v="642.70000000000005"/>
    <n v="211.37"/>
    <d v="2010-06-07T00:00:00"/>
  </r>
  <r>
    <n v="3265"/>
    <n v="93"/>
    <x v="376"/>
    <d v="2017-10-01T00:00:00"/>
    <b v="1"/>
    <s v="Approved"/>
    <s v="WeareA2B"/>
    <s v="Standard"/>
    <s v="medium"/>
    <s v="medium"/>
    <n v="1065.03"/>
    <n v="230.09"/>
    <d v="1991-11-07T00:00:00"/>
  </r>
  <r>
    <n v="3266"/>
    <n v="48"/>
    <x v="515"/>
    <d v="2017-05-17T00:00:00"/>
    <b v="1"/>
    <s v="Approved"/>
    <s v="WeareA2B"/>
    <s v="Standard"/>
    <s v="medium"/>
    <s v="medium"/>
    <n v="1762.96"/>
    <n v="950.52"/>
    <d v="2014-07-28T00:00:00"/>
  </r>
  <r>
    <n v="3267"/>
    <n v="80"/>
    <x v="1470"/>
    <d v="2017-12-24T00:00:00"/>
    <b v="0"/>
    <s v="Approved"/>
    <s v="OHM Cycles"/>
    <s v="Touring"/>
    <s v="low"/>
    <s v="medium"/>
    <n v="1073.07"/>
    <n v="933.84"/>
    <d v="1991-07-10T00:00:00"/>
  </r>
  <r>
    <n v="3268"/>
    <n v="86"/>
    <x v="2111"/>
    <d v="2017-09-29T00:00:00"/>
    <b v="1"/>
    <s v="Approved"/>
    <s v="OHM Cycles"/>
    <s v="Standard"/>
    <s v="medium"/>
    <s v="medium"/>
    <n v="235.63"/>
    <n v="125.07"/>
    <d v="1993-04-20T00:00:00"/>
  </r>
  <r>
    <n v="3269"/>
    <n v="71"/>
    <x v="1625"/>
    <d v="2017-06-18T00:00:00"/>
    <b v="1"/>
    <s v="Approved"/>
    <s v="Solex"/>
    <s v="Standard"/>
    <s v="high"/>
    <s v="large"/>
    <n v="1842.92"/>
    <n v="1105.75"/>
    <d v="2014-10-10T00:00:00"/>
  </r>
  <r>
    <n v="3270"/>
    <n v="70"/>
    <x v="2112"/>
    <d v="2017-08-05T00:00:00"/>
    <b v="1"/>
    <s v="Approved"/>
    <s v="Trek Bicycles"/>
    <s v="Standard"/>
    <s v="high"/>
    <s v="medium"/>
    <n v="495.72"/>
    <n v="297.43"/>
    <d v="2015-04-11T00:00:00"/>
  </r>
  <r>
    <n v="3271"/>
    <n v="77"/>
    <x v="1731"/>
    <d v="2017-10-31T00:00:00"/>
    <b v="0"/>
    <s v="Approved"/>
    <s v="Norco Bicycles"/>
    <s v="Road"/>
    <s v="medium"/>
    <s v="large"/>
    <n v="1240.31"/>
    <n v="795.1"/>
    <d v="2011-01-10T00:00:00"/>
  </r>
  <r>
    <n v="3272"/>
    <n v="5"/>
    <x v="2113"/>
    <d v="2017-01-05T00:00:00"/>
    <b v="0"/>
    <s v="Approved"/>
    <s v="Trek Bicycles"/>
    <s v="Mountain"/>
    <s v="low"/>
    <s v="medium"/>
    <n v="574.64"/>
    <n v="459.71"/>
    <d v="2011-08-29T00:00:00"/>
  </r>
  <r>
    <n v="3273"/>
    <n v="0"/>
    <x v="761"/>
    <d v="2017-10-25T00:00:00"/>
    <b v="1"/>
    <s v="Approved"/>
    <s v="Trek Bicycles"/>
    <s v="Standard"/>
    <s v="medium"/>
    <s v="medium"/>
    <n v="499.53"/>
    <n v="388.72"/>
    <d v="1991-11-10T00:00:00"/>
  </r>
  <r>
    <n v="3274"/>
    <n v="56"/>
    <x v="679"/>
    <d v="2017-11-18T00:00:00"/>
    <b v="1"/>
    <s v="Approved"/>
    <s v="OHM Cycles"/>
    <s v="Standard"/>
    <s v="medium"/>
    <s v="medium"/>
    <n v="183.86"/>
    <n v="137.9"/>
    <d v="1997-10-04T00:00:00"/>
  </r>
  <r>
    <n v="3275"/>
    <n v="72"/>
    <x v="2114"/>
    <d v="2017-01-12T00:00:00"/>
    <b v="1"/>
    <s v="Approved"/>
    <s v="OHM Cycles"/>
    <s v="Standard"/>
    <s v="medium"/>
    <s v="medium"/>
    <n v="912.52"/>
    <n v="141.4"/>
    <d v="2010-11-05T00:00:00"/>
  </r>
  <r>
    <n v="3276"/>
    <n v="82"/>
    <x v="1590"/>
    <d v="2017-11-01T00:00:00"/>
    <b v="1"/>
    <s v="Approved"/>
    <s v="Norco Bicycles"/>
    <s v="Standard"/>
    <s v="high"/>
    <s v="medium"/>
    <n v="1148.6400000000001"/>
    <n v="689.18"/>
    <d v="2015-08-10T00:00:00"/>
  </r>
  <r>
    <n v="3277"/>
    <n v="3"/>
    <x v="355"/>
    <d v="2017-04-21T00:00:00"/>
    <b v="0"/>
    <s v="Approved"/>
    <s v="Trek Bicycles"/>
    <s v="Standard"/>
    <s v="medium"/>
    <s v="large"/>
    <n v="2091.4699999999998"/>
    <n v="388.92"/>
    <d v="1993-05-26T00:00:00"/>
  </r>
  <r>
    <n v="3278"/>
    <n v="92"/>
    <x v="1743"/>
    <d v="2017-04-22T00:00:00"/>
    <b v="1"/>
    <s v="Approved"/>
    <s v="WeareA2B"/>
    <s v="Touring"/>
    <s v="medium"/>
    <s v="large"/>
    <n v="1890.39"/>
    <n v="260.14"/>
    <d v="1991-01-21T00:00:00"/>
  </r>
  <r>
    <n v="3279"/>
    <n v="72"/>
    <x v="383"/>
    <d v="2017-10-14T00:00:00"/>
    <b v="1"/>
    <s v="Approved"/>
    <s v="OHM Cycles"/>
    <s v="Standard"/>
    <s v="medium"/>
    <s v="medium"/>
    <n v="912.52"/>
    <n v="141.4"/>
    <d v="2015-10-18T00:00:00"/>
  </r>
  <r>
    <n v="3280"/>
    <n v="72"/>
    <x v="1858"/>
    <d v="2017-05-27T00:00:00"/>
    <b v="1"/>
    <s v="Approved"/>
    <s v="Norco Bicycles"/>
    <s v="Standard"/>
    <s v="medium"/>
    <s v="medium"/>
    <n v="360.4"/>
    <n v="270.3"/>
    <d v="2016-12-06T00:00:00"/>
  </r>
  <r>
    <n v="3281"/>
    <n v="5"/>
    <x v="2115"/>
    <d v="2017-05-22T00:00:00"/>
    <b v="1"/>
    <s v="Approved"/>
    <s v="Trek Bicycles"/>
    <s v="Mountain"/>
    <s v="low"/>
    <s v="medium"/>
    <n v="574.64"/>
    <n v="459.71"/>
    <d v="1991-11-07T00:00:00"/>
  </r>
  <r>
    <n v="3282"/>
    <n v="66"/>
    <x v="213"/>
    <d v="2017-07-16T00:00:00"/>
    <b v="1"/>
    <s v="Approved"/>
    <s v="Giant Bicycles"/>
    <s v="Road"/>
    <s v="low"/>
    <s v="small"/>
    <n v="590.26"/>
    <n v="525.33000000000004"/>
    <d v="2002-08-31T00:00:00"/>
  </r>
  <r>
    <n v="3283"/>
    <n v="83"/>
    <x v="1965"/>
    <d v="2017-03-14T00:00:00"/>
    <b v="0"/>
    <s v="Approved"/>
    <s v="Solex"/>
    <s v="Touring"/>
    <s v="medium"/>
    <s v="large"/>
    <n v="2083.94"/>
    <n v="675.03"/>
    <d v="2004-12-18T00:00:00"/>
  </r>
  <r>
    <n v="3284"/>
    <n v="52"/>
    <x v="2116"/>
    <d v="2017-10-20T00:00:00"/>
    <b v="0"/>
    <s v="Approved"/>
    <s v="OHM Cycles"/>
    <s v="Road"/>
    <s v="medium"/>
    <s v="medium"/>
    <n v="1280.28"/>
    <n v="829.51"/>
    <d v="1993-07-20T00:00:00"/>
  </r>
  <r>
    <n v="3285"/>
    <n v="91"/>
    <x v="946"/>
    <d v="2017-10-30T00:00:00"/>
    <b v="1"/>
    <s v="Approved"/>
    <s v="Solex"/>
    <s v="Standard"/>
    <s v="medium"/>
    <s v="medium"/>
    <n v="100.35"/>
    <n v="75.260000000000005"/>
    <d v="2003-01-05T00:00:00"/>
  </r>
  <r>
    <n v="3286"/>
    <n v="83"/>
    <x v="2117"/>
    <d v="2017-03-21T00:00:00"/>
    <b v="1"/>
    <s v="Approved"/>
    <s v="Solex"/>
    <s v="Touring"/>
    <s v="medium"/>
    <s v="large"/>
    <n v="2083.94"/>
    <n v="675.03"/>
    <d v="2013-09-16T00:00:00"/>
  </r>
  <r>
    <n v="3287"/>
    <n v="8"/>
    <x v="2048"/>
    <d v="2017-12-27T00:00:00"/>
    <b v="1"/>
    <s v="Cancelled"/>
    <s v="Solex"/>
    <s v="Road"/>
    <s v="medium"/>
    <s v="small"/>
    <n v="1703.52"/>
    <n v="1516.13"/>
    <d v="2004-08-17T00:00:00"/>
  </r>
  <r>
    <n v="3288"/>
    <n v="66"/>
    <x v="2118"/>
    <d v="2017-07-22T00:00:00"/>
    <b v="1"/>
    <s v="Approved"/>
    <s v="Giant Bicycles"/>
    <s v="Road"/>
    <s v="low"/>
    <s v="small"/>
    <n v="590.26"/>
    <n v="525.33000000000004"/>
    <d v="2010-11-05T00:00:00"/>
  </r>
  <r>
    <n v="3289"/>
    <n v="14"/>
    <x v="987"/>
    <d v="2017-09-08T00:00:00"/>
    <b v="0"/>
    <s v="Approved"/>
    <s v="Trek Bicycles"/>
    <s v="Standard"/>
    <s v="medium"/>
    <s v="small"/>
    <n v="1386.84"/>
    <n v="1234.29"/>
    <d v="2009-03-08T00:00:00"/>
  </r>
  <r>
    <n v="3290"/>
    <n v="32"/>
    <x v="1957"/>
    <d v="2017-03-06T00:00:00"/>
    <b v="1"/>
    <s v="Approved"/>
    <s v="Giant Bicycles"/>
    <s v="Standard"/>
    <s v="high"/>
    <s v="medium"/>
    <n v="1179"/>
    <n v="707.4"/>
    <d v="1999-07-26T00:00:00"/>
  </r>
  <r>
    <n v="3291"/>
    <n v="24"/>
    <x v="2119"/>
    <d v="2017-08-19T00:00:00"/>
    <b v="0"/>
    <s v="Approved"/>
    <s v="Solex"/>
    <s v="Road"/>
    <s v="medium"/>
    <s v="large"/>
    <n v="1777.8"/>
    <n v="820.78"/>
    <d v="2012-05-18T00:00:00"/>
  </r>
  <r>
    <n v="3292"/>
    <n v="67"/>
    <x v="689"/>
    <d v="2017-12-27T00:00:00"/>
    <b v="1"/>
    <s v="Approved"/>
    <s v="Norco Bicycles"/>
    <s v="Road"/>
    <s v="medium"/>
    <s v="medium"/>
    <n v="544.04999999999995"/>
    <n v="376.84"/>
    <d v="2005-10-22T00:00:00"/>
  </r>
  <r>
    <n v="3293"/>
    <n v="69"/>
    <x v="2120"/>
    <d v="2017-08-11T00:00:00"/>
    <b v="1"/>
    <s v="Approved"/>
    <s v="Giant Bicycles"/>
    <s v="Road"/>
    <s v="medium"/>
    <s v="medium"/>
    <n v="792.9"/>
    <n v="594.67999999999995"/>
    <d v="1992-10-02T00:00:00"/>
  </r>
  <r>
    <n v="3294"/>
    <n v="4"/>
    <x v="2121"/>
    <d v="2017-07-14T00:00:00"/>
    <b v="1"/>
    <s v="Approved"/>
    <s v="Solex"/>
    <s v="Standard"/>
    <s v="medium"/>
    <s v="medium"/>
    <n v="1483.2"/>
    <n v="99.59"/>
    <d v="1998-12-17T00:00:00"/>
  </r>
  <r>
    <n v="3295"/>
    <n v="19"/>
    <x v="1011"/>
    <d v="2017-11-28T00:00:00"/>
    <b v="0"/>
    <s v="Approved"/>
    <s v="Trek Bicycles"/>
    <s v="Mountain"/>
    <s v="low"/>
    <s v="medium"/>
    <n v="574.64"/>
    <n v="459.71"/>
    <d v="2004-08-17T00:00:00"/>
  </r>
  <r>
    <n v="3296"/>
    <n v="62"/>
    <x v="2122"/>
    <d v="2017-03-14T00:00:00"/>
    <b v="1"/>
    <s v="Approved"/>
    <s v="Solex"/>
    <s v="Standard"/>
    <s v="medium"/>
    <s v="medium"/>
    <n v="478.16"/>
    <n v="298.72000000000003"/>
    <d v="1993-06-23T00:00:00"/>
  </r>
  <r>
    <n v="3297"/>
    <n v="59"/>
    <x v="1482"/>
    <d v="2017-05-22T00:00:00"/>
    <b v="0"/>
    <s v="Approved"/>
    <s v="Solex"/>
    <s v="Standard"/>
    <s v="medium"/>
    <s v="large"/>
    <n v="1061.56"/>
    <n v="733.58"/>
    <d v="1993-07-20T00:00:00"/>
  </r>
  <r>
    <n v="3298"/>
    <n v="65"/>
    <x v="707"/>
    <d v="2017-05-30T00:00:00"/>
    <b v="0"/>
    <s v="Approved"/>
    <s v="WeareA2B"/>
    <s v="Standard"/>
    <s v="medium"/>
    <s v="medium"/>
    <n v="1807.45"/>
    <n v="778.69"/>
    <d v="2016-02-04T00:00:00"/>
  </r>
  <r>
    <n v="3299"/>
    <n v="34"/>
    <x v="2123"/>
    <d v="2017-03-21T00:00:00"/>
    <b v="1"/>
    <s v="Approved"/>
    <s v="Norco Bicycles"/>
    <s v="Road"/>
    <s v="high"/>
    <s v="large"/>
    <n v="774.53"/>
    <n v="464.72"/>
    <d v="2003-03-18T00:00:00"/>
  </r>
  <r>
    <n v="3300"/>
    <n v="99"/>
    <x v="2124"/>
    <d v="2017-02-03T00:00:00"/>
    <b v="0"/>
    <s v="Approved"/>
    <s v="OHM Cycles"/>
    <s v="Standard"/>
    <s v="medium"/>
    <s v="medium"/>
    <n v="1227.3399999999999"/>
    <n v="770.89"/>
    <d v="1991-05-06T00:00:00"/>
  </r>
  <r>
    <n v="3301"/>
    <n v="89"/>
    <x v="2125"/>
    <d v="2017-05-21T00:00:00"/>
    <b v="1"/>
    <s v="Approved"/>
    <s v="WeareA2B"/>
    <s v="Touring"/>
    <s v="medium"/>
    <s v="large"/>
    <n v="1362.99"/>
    <n v="57.74"/>
    <d v="1999-07-26T00:00:00"/>
  </r>
  <r>
    <n v="3302"/>
    <n v="94"/>
    <x v="513"/>
    <d v="2017-07-24T00:00:00"/>
    <b v="1"/>
    <s v="Approved"/>
    <s v="Giant Bicycles"/>
    <s v="Standard"/>
    <s v="medium"/>
    <s v="large"/>
    <n v="1635.3"/>
    <n v="993.66"/>
    <d v="2004-01-16T00:00:00"/>
  </r>
  <r>
    <n v="3303"/>
    <n v="57"/>
    <x v="1834"/>
    <d v="2017-01-27T00:00:00"/>
    <b v="0"/>
    <s v="Approved"/>
    <s v="WeareA2B"/>
    <s v="Touring"/>
    <s v="medium"/>
    <s v="large"/>
    <n v="1890.39"/>
    <n v="260.14"/>
    <d v="1998-12-17T00:00:00"/>
  </r>
  <r>
    <n v="3304"/>
    <n v="0"/>
    <x v="1457"/>
    <d v="2017-11-01T00:00:00"/>
    <b v="1"/>
    <s v="Approved"/>
    <s v="Solex"/>
    <s v="Standard"/>
    <s v="medium"/>
    <s v="large"/>
    <n v="202.62"/>
    <n v="151.96"/>
    <d v="2016-03-29T00:00:00"/>
  </r>
  <r>
    <n v="3305"/>
    <n v="46"/>
    <x v="38"/>
    <d v="2017-07-06T00:00:00"/>
    <b v="1"/>
    <s v="Approved"/>
    <s v="Solex"/>
    <s v="Standard"/>
    <s v="low"/>
    <s v="medium"/>
    <n v="1289.8499999999999"/>
    <n v="74.510000000000005"/>
    <d v="2001-11-25T00:00:00"/>
  </r>
  <r>
    <n v="3306"/>
    <n v="90"/>
    <x v="2126"/>
    <d v="2017-12-20T00:00:00"/>
    <b v="0"/>
    <s v="Approved"/>
    <s v="Norco Bicycles"/>
    <s v="Standard"/>
    <s v="low"/>
    <s v="medium"/>
    <n v="363.01"/>
    <n v="290.41000000000003"/>
    <d v="2003-01-05T00:00:00"/>
  </r>
  <r>
    <n v="3307"/>
    <n v="57"/>
    <x v="2127"/>
    <d v="2017-08-02T00:00:00"/>
    <b v="1"/>
    <s v="Approved"/>
    <s v="WeareA2B"/>
    <s v="Touring"/>
    <s v="medium"/>
    <s v="large"/>
    <n v="1890.39"/>
    <n v="260.14"/>
    <d v="2011-08-24T00:00:00"/>
  </r>
  <r>
    <n v="3308"/>
    <n v="29"/>
    <x v="578"/>
    <d v="2017-07-02T00:00:00"/>
    <b v="0"/>
    <s v="Approved"/>
    <s v="Norco Bicycles"/>
    <s v="Road"/>
    <s v="medium"/>
    <s v="medium"/>
    <n v="543.39"/>
    <n v="407.54"/>
    <d v="1992-10-11T00:00:00"/>
  </r>
  <r>
    <n v="3309"/>
    <n v="59"/>
    <x v="631"/>
    <d v="2017-11-20T00:00:00"/>
    <b v="1"/>
    <s v="Approved"/>
    <s v="WeareA2B"/>
    <s v="Standard"/>
    <s v="medium"/>
    <s v="small"/>
    <n v="1415.01"/>
    <n v="1259.3599999999999"/>
    <d v="2003-09-10T00:00:00"/>
  </r>
  <r>
    <n v="3310"/>
    <n v="50"/>
    <x v="872"/>
    <d v="2017-11-30T00:00:00"/>
    <b v="0"/>
    <s v="Approved"/>
    <s v="WeareA2B"/>
    <s v="Standard"/>
    <s v="medium"/>
    <s v="small"/>
    <n v="175.89"/>
    <n v="131.91999999999999"/>
    <d v="1997-10-04T00:00:00"/>
  </r>
  <r>
    <n v="3311"/>
    <n v="65"/>
    <x v="54"/>
    <d v="2017-05-09T00:00:00"/>
    <b v="1"/>
    <s v="Approved"/>
    <s v="WeareA2B"/>
    <s v="Standard"/>
    <s v="medium"/>
    <s v="medium"/>
    <n v="1807.45"/>
    <n v="778.69"/>
    <d v="2010-11-05T00:00:00"/>
  </r>
  <r>
    <n v="3312"/>
    <n v="9"/>
    <x v="2128"/>
    <d v="2017-04-29T00:00:00"/>
    <b v="1"/>
    <s v="Approved"/>
    <s v="OHM Cycles"/>
    <s v="Road"/>
    <s v="medium"/>
    <s v="medium"/>
    <n v="742.54"/>
    <n v="667.4"/>
    <d v="2005-12-07T00:00:00"/>
  </r>
  <r>
    <n v="3313"/>
    <n v="3"/>
    <x v="2129"/>
    <d v="2017-04-17T00:00:00"/>
    <b v="1"/>
    <s v="Approved"/>
    <s v="Trek Bicycles"/>
    <s v="Standard"/>
    <s v="medium"/>
    <s v="large"/>
    <n v="2091.4699999999998"/>
    <n v="388.92"/>
    <d v="2005-05-10T00:00:00"/>
  </r>
  <r>
    <n v="3314"/>
    <n v="1"/>
    <x v="2130"/>
    <d v="2017-12-17T00:00:00"/>
    <b v="1"/>
    <s v="Approved"/>
    <s v="Giant Bicycles"/>
    <s v="Standard"/>
    <s v="medium"/>
    <s v="medium"/>
    <n v="1403.5"/>
    <n v="954.82"/>
    <d v="2012-12-02T00:00:00"/>
  </r>
  <r>
    <n v="3315"/>
    <n v="89"/>
    <x v="793"/>
    <d v="2017-04-22T00:00:00"/>
    <b v="0"/>
    <s v="Approved"/>
    <s v="WeareA2B"/>
    <s v="Touring"/>
    <s v="medium"/>
    <s v="large"/>
    <n v="1362.99"/>
    <n v="57.74"/>
    <d v="2016-03-29T00:00:00"/>
  </r>
  <r>
    <n v="3316"/>
    <n v="58"/>
    <x v="2070"/>
    <d v="2017-12-15T00:00:00"/>
    <b v="1"/>
    <s v="Approved"/>
    <s v="OHM Cycles"/>
    <s v="Standard"/>
    <s v="medium"/>
    <s v="medium"/>
    <n v="912.52"/>
    <n v="141.4"/>
    <d v="1993-07-20T00:00:00"/>
  </r>
  <r>
    <n v="3317"/>
    <n v="80"/>
    <x v="2131"/>
    <d v="2017-11-05T00:00:00"/>
    <b v="0"/>
    <s v="Approved"/>
    <s v="Trek Bicycles"/>
    <s v="Standard"/>
    <s v="medium"/>
    <s v="large"/>
    <n v="1469.44"/>
    <n v="596.54999999999995"/>
    <d v="2012-05-18T00:00:00"/>
  </r>
  <r>
    <n v="3318"/>
    <n v="24"/>
    <x v="2132"/>
    <d v="2017-01-01T00:00:00"/>
    <b v="1"/>
    <s v="Approved"/>
    <s v="Solex"/>
    <s v="Road"/>
    <s v="medium"/>
    <s v="large"/>
    <n v="1777.8"/>
    <n v="820.78"/>
    <d v="1999-06-23T00:00:00"/>
  </r>
  <r>
    <n v="3319"/>
    <n v="69"/>
    <x v="726"/>
    <d v="2017-08-25T00:00:00"/>
    <b v="0"/>
    <s v="Approved"/>
    <s v="Giant Bicycles"/>
    <s v="Road"/>
    <s v="medium"/>
    <s v="medium"/>
    <n v="792.9"/>
    <n v="594.67999999999995"/>
    <d v="1992-10-02T00:00:00"/>
  </r>
  <r>
    <n v="3320"/>
    <n v="77"/>
    <x v="269"/>
    <d v="2017-09-09T00:00:00"/>
    <b v="0"/>
    <s v="Approved"/>
    <s v="WeareA2B"/>
    <s v="Standard"/>
    <s v="medium"/>
    <s v="medium"/>
    <n v="1769.64"/>
    <n v="108.76"/>
    <d v="2006-10-01T00:00:00"/>
  </r>
  <r>
    <n v="3321"/>
    <n v="41"/>
    <x v="1225"/>
    <d v="2017-12-16T00:00:00"/>
    <b v="1"/>
    <s v="Approved"/>
    <s v="Norco Bicycles"/>
    <s v="Standard"/>
    <s v="low"/>
    <s v="medium"/>
    <n v="958.74"/>
    <n v="748.9"/>
    <d v="2005-12-07T00:00:00"/>
  </r>
  <r>
    <n v="3322"/>
    <n v="64"/>
    <x v="2133"/>
    <d v="2017-04-16T00:00:00"/>
    <b v="1"/>
    <s v="Approved"/>
    <s v="Trek Bicycles"/>
    <s v="Standard"/>
    <s v="medium"/>
    <s v="large"/>
    <n v="1469.44"/>
    <n v="596.54999999999995"/>
    <d v="2010-11-05T00:00:00"/>
  </r>
  <r>
    <n v="3323"/>
    <n v="0"/>
    <x v="2134"/>
    <d v="2017-09-10T00:00:00"/>
    <b v="0"/>
    <s v="Approved"/>
    <s v="OHM Cycles"/>
    <s v="Standard"/>
    <s v="low"/>
    <s v="medium"/>
    <n v="71.16"/>
    <n v="56.93"/>
    <d v="2015-06-17T00:00:00"/>
  </r>
  <r>
    <n v="3324"/>
    <n v="2"/>
    <x v="1686"/>
    <d v="2017-10-16T00:00:00"/>
    <b v="1"/>
    <s v="Approved"/>
    <s v="Solex"/>
    <s v="Standard"/>
    <s v="medium"/>
    <s v="medium"/>
    <n v="71.489999999999995"/>
    <n v="53.62"/>
    <d v="2012-12-02T00:00:00"/>
  </r>
  <r>
    <n v="3325"/>
    <n v="54"/>
    <x v="2135"/>
    <d v="2017-07-08T00:00:00"/>
    <b v="1"/>
    <s v="Approved"/>
    <s v="WeareA2B"/>
    <s v="Standard"/>
    <s v="medium"/>
    <s v="medium"/>
    <n v="1292.8399999999999"/>
    <n v="13.44"/>
    <d v="1993-06-23T00:00:00"/>
  </r>
  <r>
    <n v="3326"/>
    <n v="99"/>
    <x v="661"/>
    <d v="2017-10-04T00:00:00"/>
    <b v="1"/>
    <s v="Approved"/>
    <s v="Trek Bicycles"/>
    <s v="Road"/>
    <s v="low"/>
    <s v="small"/>
    <n v="1720.7"/>
    <n v="1531.42"/>
    <d v="2006-10-01T00:00:00"/>
  </r>
  <r>
    <n v="3327"/>
    <n v="96"/>
    <x v="1187"/>
    <d v="2017-05-31T00:00:00"/>
    <b v="0"/>
    <s v="Approved"/>
    <s v="WeareA2B"/>
    <s v="Road"/>
    <s v="low"/>
    <s v="small"/>
    <n v="1172.78"/>
    <n v="1043.77"/>
    <d v="2002-10-10T00:00:00"/>
  </r>
  <r>
    <n v="3328"/>
    <n v="74"/>
    <x v="1875"/>
    <d v="2017-09-29T00:00:00"/>
    <b v="0"/>
    <s v="Approved"/>
    <s v="WeareA2B"/>
    <s v="Standard"/>
    <s v="medium"/>
    <s v="medium"/>
    <n v="1228.07"/>
    <n v="400.91"/>
    <d v="2000-05-22T00:00:00"/>
  </r>
  <r>
    <n v="3329"/>
    <n v="26"/>
    <x v="2136"/>
    <d v="2017-09-02T00:00:00"/>
    <b v="1"/>
    <s v="Approved"/>
    <s v="WeareA2B"/>
    <s v="Standard"/>
    <s v="medium"/>
    <s v="medium"/>
    <n v="1992.93"/>
    <n v="762.63"/>
    <d v="1993-05-26T00:00:00"/>
  </r>
  <r>
    <n v="3330"/>
    <n v="23"/>
    <x v="1120"/>
    <d v="2017-03-14T00:00:00"/>
    <b v="0"/>
    <s v="Approved"/>
    <s v="Norco Bicycles"/>
    <s v="Standard"/>
    <s v="medium"/>
    <s v="medium"/>
    <n v="1198.46"/>
    <n v="381.1"/>
    <d v="2002-10-10T00:00:00"/>
  </r>
  <r>
    <n v="3331"/>
    <n v="86"/>
    <x v="2137"/>
    <d v="2017-09-29T00:00:00"/>
    <b v="0"/>
    <s v="Approved"/>
    <s v="OHM Cycles"/>
    <s v="Standard"/>
    <s v="medium"/>
    <s v="medium"/>
    <n v="235.63"/>
    <n v="125.07"/>
    <d v="2004-08-07T00:00:00"/>
  </r>
  <r>
    <n v="3332"/>
    <n v="34"/>
    <x v="1466"/>
    <d v="2017-03-29T00:00:00"/>
    <b v="0"/>
    <s v="Approved"/>
    <s v="WeareA2B"/>
    <s v="Standard"/>
    <s v="medium"/>
    <s v="medium"/>
    <n v="1231.1500000000001"/>
    <n v="161.6"/>
    <d v="2004-08-17T00:00:00"/>
  </r>
  <r>
    <n v="3333"/>
    <n v="94"/>
    <x v="129"/>
    <d v="2017-06-11T00:00:00"/>
    <b v="0"/>
    <s v="Approved"/>
    <s v="Giant Bicycles"/>
    <s v="Standard"/>
    <s v="medium"/>
    <s v="large"/>
    <n v="1635.3"/>
    <n v="993.66"/>
    <d v="2016-03-29T00:00:00"/>
  </r>
  <r>
    <n v="3334"/>
    <n v="36"/>
    <x v="2138"/>
    <d v="2017-12-12T00:00:00"/>
    <b v="1"/>
    <s v="Approved"/>
    <s v="Solex"/>
    <s v="Standard"/>
    <s v="low"/>
    <s v="medium"/>
    <n v="945.04"/>
    <n v="507.58"/>
    <d v="2011-08-29T00:00:00"/>
  </r>
  <r>
    <n v="3335"/>
    <n v="34"/>
    <x v="1826"/>
    <d v="2017-12-27T00:00:00"/>
    <b v="0"/>
    <s v="Approved"/>
    <s v="Norco Bicycles"/>
    <s v="Road"/>
    <s v="high"/>
    <s v="large"/>
    <n v="774.53"/>
    <n v="464.72"/>
    <d v="2003-03-18T00:00:00"/>
  </r>
  <r>
    <n v="3336"/>
    <n v="31"/>
    <x v="1610"/>
    <d v="2017-07-12T00:00:00"/>
    <b v="1"/>
    <s v="Approved"/>
    <s v="Giant Bicycles"/>
    <s v="Standard"/>
    <s v="medium"/>
    <s v="medium"/>
    <n v="230.91"/>
    <n v="173.18"/>
    <d v="2003-03-18T00:00:00"/>
  </r>
  <r>
    <n v="3337"/>
    <n v="45"/>
    <x v="2139"/>
    <d v="2017-07-17T00:00:00"/>
    <b v="1"/>
    <s v="Approved"/>
    <s v="Trek Bicycles"/>
    <s v="Road"/>
    <s v="low"/>
    <s v="medium"/>
    <n v="980.37"/>
    <n v="234.43"/>
    <d v="2004-09-28T00:00:00"/>
  </r>
  <r>
    <n v="3338"/>
    <n v="82"/>
    <x v="1280"/>
    <d v="2017-06-05T00:00:00"/>
    <b v="0"/>
    <s v="Approved"/>
    <s v="Norco Bicycles"/>
    <s v="Standard"/>
    <s v="high"/>
    <s v="medium"/>
    <n v="1148.6400000000001"/>
    <n v="689.18"/>
    <d v="2004-08-07T00:00:00"/>
  </r>
  <r>
    <n v="3339"/>
    <n v="0"/>
    <x v="1868"/>
    <d v="2017-06-04T00:00:00"/>
    <b v="0"/>
    <s v="Approved"/>
    <s v="OHM Cycles"/>
    <s v="Road"/>
    <s v="high"/>
    <s v="large"/>
    <n v="12.01"/>
    <n v="7.21"/>
    <d v="2009-03-08T00:00:00"/>
  </r>
  <r>
    <n v="3340"/>
    <n v="46"/>
    <x v="2140"/>
    <d v="2017-08-18T00:00:00"/>
    <b v="1"/>
    <s v="Approved"/>
    <s v="Solex"/>
    <s v="Standard"/>
    <s v="low"/>
    <s v="medium"/>
    <n v="1289.8499999999999"/>
    <n v="74.510000000000005"/>
    <d v="2007-12-11T00:00:00"/>
  </r>
  <r>
    <n v="3341"/>
    <n v="61"/>
    <x v="635"/>
    <d v="2017-03-02T00:00:00"/>
    <b v="1"/>
    <s v="Approved"/>
    <s v="OHM Cycles"/>
    <s v="Standard"/>
    <s v="low"/>
    <s v="medium"/>
    <n v="71.16"/>
    <n v="56.93"/>
    <d v="2015-06-17T00:00:00"/>
  </r>
  <r>
    <n v="3342"/>
    <n v="67"/>
    <x v="1329"/>
    <d v="2017-08-03T00:00:00"/>
    <b v="0"/>
    <s v="Cancelled"/>
    <s v="Norco Bicycles"/>
    <s v="Road"/>
    <s v="medium"/>
    <s v="medium"/>
    <n v="544.04999999999995"/>
    <n v="376.84"/>
    <d v="2005-10-22T00:00:00"/>
  </r>
  <r>
    <n v="3343"/>
    <n v="39"/>
    <x v="2141"/>
    <d v="2017-04-29T00:00:00"/>
    <b v="0"/>
    <s v="Approved"/>
    <s v="Giant Bicycles"/>
    <s v="Standard"/>
    <s v="medium"/>
    <s v="large"/>
    <n v="1812.75"/>
    <n v="582.48"/>
    <d v="1993-04-12T00:00:00"/>
  </r>
  <r>
    <n v="3344"/>
    <n v="32"/>
    <x v="1420"/>
    <d v="2017-09-14T00:00:00"/>
    <b v="1"/>
    <s v="Approved"/>
    <s v="Giant Bicycles"/>
    <s v="Standard"/>
    <s v="high"/>
    <s v="medium"/>
    <n v="1179"/>
    <n v="707.4"/>
    <d v="1993-10-02T00:00:00"/>
  </r>
  <r>
    <n v="3345"/>
    <n v="5"/>
    <x v="2142"/>
    <d v="2017-08-19T00:00:00"/>
    <b v="1"/>
    <s v="Approved"/>
    <s v="Trek Bicycles"/>
    <s v="Mountain"/>
    <s v="low"/>
    <s v="medium"/>
    <n v="574.64"/>
    <n v="459.71"/>
    <d v="2011-08-29T00:00:00"/>
  </r>
  <r>
    <n v="3346"/>
    <n v="28"/>
    <x v="2040"/>
    <d v="2017-03-04T00:00:00"/>
    <b v="0"/>
    <s v="Approved"/>
    <s v="Norco Bicycles"/>
    <s v="Standard"/>
    <s v="medium"/>
    <s v="small"/>
    <n v="1216.1400000000001"/>
    <n v="1082.3599999999999"/>
    <d v="1991-08-05T00:00:00"/>
  </r>
  <r>
    <n v="3347"/>
    <n v="19"/>
    <x v="2143"/>
    <d v="2017-05-09T00:00:00"/>
    <b v="0"/>
    <s v="Approved"/>
    <s v="Trek Bicycles"/>
    <s v="Mountain"/>
    <s v="low"/>
    <s v="medium"/>
    <n v="574.64"/>
    <n v="459.71"/>
    <d v="1997-08-25T00:00:00"/>
  </r>
  <r>
    <n v="3348"/>
    <n v="38"/>
    <x v="1715"/>
    <d v="2017-05-02T00:00:00"/>
    <b v="1"/>
    <s v="Approved"/>
    <s v="Trek Bicycles"/>
    <s v="Standard"/>
    <s v="medium"/>
    <s v="large"/>
    <n v="2091.4699999999998"/>
    <n v="388.92"/>
    <d v="2011-04-16T00:00:00"/>
  </r>
  <r>
    <n v="3349"/>
    <n v="23"/>
    <x v="447"/>
    <d v="2017-12-12T00:00:00"/>
    <b v="0"/>
    <s v="Approved"/>
    <s v="Norco Bicycles"/>
    <s v="Mountain"/>
    <s v="low"/>
    <s v="small"/>
    <n v="688.63"/>
    <n v="612.88"/>
    <d v="1993-10-02T00:00:00"/>
  </r>
  <r>
    <n v="3350"/>
    <n v="73"/>
    <x v="200"/>
    <d v="2017-03-13T00:00:00"/>
    <b v="1"/>
    <s v="Approved"/>
    <s v="Solex"/>
    <s v="Standard"/>
    <s v="medium"/>
    <s v="medium"/>
    <n v="1945.43"/>
    <n v="333.18"/>
    <d v="1997-01-25T00:00:00"/>
  </r>
  <r>
    <n v="3351"/>
    <n v="94"/>
    <x v="2144"/>
    <d v="2017-05-29T00:00:00"/>
    <b v="0"/>
    <s v="Approved"/>
    <s v="Giant Bicycles"/>
    <s v="Standard"/>
    <s v="medium"/>
    <s v="large"/>
    <n v="1635.3"/>
    <n v="993.66"/>
    <d v="2016-03-29T00:00:00"/>
  </r>
  <r>
    <n v="3352"/>
    <n v="72"/>
    <x v="216"/>
    <d v="2017-12-11T00:00:00"/>
    <b v="0"/>
    <s v="Approved"/>
    <s v="Norco Bicycles"/>
    <s v="Standard"/>
    <s v="medium"/>
    <s v="medium"/>
    <n v="360.4"/>
    <n v="270.3"/>
    <d v="2016-12-06T00:00:00"/>
  </r>
  <r>
    <n v="3353"/>
    <n v="29"/>
    <x v="1011"/>
    <d v="2017-11-08T00:00:00"/>
    <b v="0"/>
    <s v="Approved"/>
    <s v="WeareA2B"/>
    <s v="Standard"/>
    <s v="medium"/>
    <s v="medium"/>
    <n v="1065.03"/>
    <n v="230.09"/>
    <d v="2000-11-03T00:00:00"/>
  </r>
  <r>
    <n v="3354"/>
    <n v="67"/>
    <x v="423"/>
    <d v="2017-12-25T00:00:00"/>
    <b v="1"/>
    <s v="Approved"/>
    <s v="Norco Bicycles"/>
    <s v="Road"/>
    <s v="medium"/>
    <s v="medium"/>
    <n v="544.04999999999995"/>
    <n v="376.84"/>
    <d v="2002-08-31T00:00:00"/>
  </r>
  <r>
    <n v="3355"/>
    <n v="54"/>
    <x v="2145"/>
    <d v="2017-06-19T00:00:00"/>
    <b v="1"/>
    <s v="Approved"/>
    <s v="WeareA2B"/>
    <s v="Standard"/>
    <s v="medium"/>
    <s v="medium"/>
    <n v="1292.8399999999999"/>
    <n v="13.44"/>
    <d v="2015-10-18T00:00:00"/>
  </r>
  <r>
    <n v="3356"/>
    <n v="0"/>
    <x v="7"/>
    <d v="2017-07-26T00:00:00"/>
    <b v="0"/>
    <s v="Approved"/>
    <s v="OHM Cycles"/>
    <s v="Standard"/>
    <s v="medium"/>
    <s v="medium"/>
    <n v="235.63"/>
    <n v="125.07"/>
    <d v="2004-08-07T00:00:00"/>
  </r>
  <r>
    <n v="3357"/>
    <n v="57"/>
    <x v="1864"/>
    <d v="2017-01-07T00:00:00"/>
    <b v="0"/>
    <s v="Approved"/>
    <s v="WeareA2B"/>
    <s v="Touring"/>
    <s v="medium"/>
    <s v="large"/>
    <n v="1890.39"/>
    <n v="260.14"/>
    <d v="1991-01-21T00:00:00"/>
  </r>
  <r>
    <n v="3358"/>
    <n v="79"/>
    <x v="20"/>
    <d v="2017-06-21T00:00:00"/>
    <b v="0"/>
    <s v="Approved"/>
    <s v="Norco Bicycles"/>
    <s v="Standard"/>
    <s v="medium"/>
    <s v="medium"/>
    <n v="1555.58"/>
    <n v="818.01"/>
    <d v="2003-09-09T00:00:00"/>
  </r>
  <r>
    <n v="3359"/>
    <n v="47"/>
    <x v="2146"/>
    <d v="2017-02-03T00:00:00"/>
    <b v="0"/>
    <s v="Approved"/>
    <s v="Trek Bicycles"/>
    <s v="Road"/>
    <s v="low"/>
    <s v="small"/>
    <n v="1720.7"/>
    <n v="1531.42"/>
    <d v="2012-06-04T00:00:00"/>
  </r>
  <r>
    <n v="3360"/>
    <n v="21"/>
    <x v="1134"/>
    <d v="2017-06-08T00:00:00"/>
    <b v="0"/>
    <s v="Approved"/>
    <s v="WeareA2B"/>
    <s v="Touring"/>
    <s v="medium"/>
    <s v="medium"/>
    <n v="1466.68"/>
    <n v="363.25"/>
    <d v="2016-07-09T00:00:00"/>
  </r>
  <r>
    <n v="3361"/>
    <n v="99"/>
    <x v="1867"/>
    <d v="2017-08-20T00:00:00"/>
    <b v="0"/>
    <s v="Approved"/>
    <s v="Trek Bicycles"/>
    <s v="Road"/>
    <s v="low"/>
    <s v="small"/>
    <n v="1720.7"/>
    <n v="1531.42"/>
    <d v="2006-10-01T00:00:00"/>
  </r>
  <r>
    <n v="3362"/>
    <n v="50"/>
    <x v="2147"/>
    <d v="2017-08-27T00:00:00"/>
    <b v="0"/>
    <s v="Approved"/>
    <s v="WeareA2B"/>
    <s v="Standard"/>
    <s v="medium"/>
    <s v="small"/>
    <n v="175.89"/>
    <n v="131.91999999999999"/>
    <d v="2015-10-18T00:00:00"/>
  </r>
  <r>
    <n v="3363"/>
    <n v="33"/>
    <x v="569"/>
    <d v="2017-04-09T00:00:00"/>
    <b v="1"/>
    <s v="Approved"/>
    <s v="OHM Cycles"/>
    <s v="Road"/>
    <s v="medium"/>
    <s v="small"/>
    <n v="1810"/>
    <n v="1610.9"/>
    <d v="2008-03-19T00:00:00"/>
  </r>
  <r>
    <n v="3364"/>
    <n v="24"/>
    <x v="2148"/>
    <d v="2017-02-03T00:00:00"/>
    <b v="0"/>
    <s v="Approved"/>
    <s v="Solex"/>
    <s v="Road"/>
    <s v="medium"/>
    <s v="large"/>
    <n v="1777.8"/>
    <n v="820.78"/>
    <d v="1993-05-26T00:00:00"/>
  </r>
  <r>
    <n v="3365"/>
    <n v="61"/>
    <x v="1796"/>
    <d v="2017-08-19T00:00:00"/>
    <b v="0"/>
    <s v="Approved"/>
    <s v="OHM Cycles"/>
    <s v="Standard"/>
    <s v="low"/>
    <s v="medium"/>
    <n v="71.16"/>
    <n v="56.93"/>
    <d v="1992-10-02T00:00:00"/>
  </r>
  <r>
    <n v="3366"/>
    <n v="37"/>
    <x v="1454"/>
    <d v="2017-01-10T00:00:00"/>
    <b v="0"/>
    <s v="Approved"/>
    <s v="OHM Cycles"/>
    <s v="Standard"/>
    <s v="low"/>
    <s v="medium"/>
    <n v="1793.43"/>
    <n v="248.82"/>
    <d v="1997-05-10T00:00:00"/>
  </r>
  <r>
    <n v="3367"/>
    <n v="89"/>
    <x v="1236"/>
    <d v="2017-10-16T00:00:00"/>
    <b v="1"/>
    <s v="Approved"/>
    <s v="Giant Bicycles"/>
    <s v="Standard"/>
    <s v="medium"/>
    <s v="large"/>
    <n v="1812.75"/>
    <n v="582.48"/>
    <d v="2008-03-19T00:00:00"/>
  </r>
  <r>
    <n v="3368"/>
    <n v="93"/>
    <x v="509"/>
    <d v="2017-02-09T00:00:00"/>
    <b v="0"/>
    <s v="Approved"/>
    <s v="WeareA2B"/>
    <s v="Standard"/>
    <s v="medium"/>
    <s v="medium"/>
    <n v="1065.03"/>
    <n v="230.09"/>
    <d v="1991-05-06T00:00:00"/>
  </r>
  <r>
    <n v="3369"/>
    <n v="60"/>
    <x v="5"/>
    <d v="2017-05-21T00:00:00"/>
    <b v="0"/>
    <s v="Approved"/>
    <s v="Giant Bicycles"/>
    <s v="Standard"/>
    <s v="high"/>
    <s v="small"/>
    <n v="1977.36"/>
    <n v="1759.85"/>
    <d v="2012-05-18T00:00:00"/>
  </r>
  <r>
    <n v="3370"/>
    <n v="0"/>
    <x v="2078"/>
    <d v="2017-12-17T00:00:00"/>
    <b v="1"/>
    <s v="Approved"/>
    <s v="WeareA2B"/>
    <s v="Standard"/>
    <s v="medium"/>
    <s v="medium"/>
    <n v="60.34"/>
    <n v="45.26"/>
    <d v="1991-08-05T00:00:00"/>
  </r>
  <r>
    <n v="3371"/>
    <n v="67"/>
    <x v="2149"/>
    <d v="2017-12-05T00:00:00"/>
    <b v="1"/>
    <s v="Approved"/>
    <s v="Norco Bicycles"/>
    <s v="Road"/>
    <s v="medium"/>
    <s v="medium"/>
    <n v="544.04999999999995"/>
    <n v="376.84"/>
    <d v="2005-10-22T00:00:00"/>
  </r>
  <r>
    <n v="3372"/>
    <n v="84"/>
    <x v="2150"/>
    <d v="2017-04-29T00:00:00"/>
    <b v="1"/>
    <s v="Approved"/>
    <s v="Giant Bicycles"/>
    <s v="Road"/>
    <s v="medium"/>
    <s v="medium"/>
    <n v="792.9"/>
    <n v="594.67999999999995"/>
    <d v="1992-10-02T00:00:00"/>
  </r>
  <r>
    <n v="3373"/>
    <n v="74"/>
    <x v="636"/>
    <d v="2017-06-13T00:00:00"/>
    <b v="0"/>
    <s v="Approved"/>
    <s v="WeareA2B"/>
    <s v="Standard"/>
    <s v="medium"/>
    <s v="medium"/>
    <n v="1228.07"/>
    <n v="400.91"/>
    <d v="1999-12-04T00:00:00"/>
  </r>
  <r>
    <n v="3374"/>
    <n v="35"/>
    <x v="2151"/>
    <d v="2017-08-14T00:00:00"/>
    <b v="0"/>
    <s v="Approved"/>
    <s v="Giant Bicycles"/>
    <s v="Standard"/>
    <s v="medium"/>
    <s v="medium"/>
    <n v="1403.5"/>
    <n v="954.82"/>
    <d v="2016-11-14T00:00:00"/>
  </r>
  <r>
    <n v="3375"/>
    <n v="85"/>
    <x v="356"/>
    <d v="2017-09-19T00:00:00"/>
    <b v="1"/>
    <s v="Approved"/>
    <s v="WeareA2B"/>
    <s v="Standard"/>
    <s v="medium"/>
    <s v="medium"/>
    <n v="1228.07"/>
    <n v="400.91"/>
    <d v="2011-03-16T00:00:00"/>
  </r>
  <r>
    <n v="3376"/>
    <n v="16"/>
    <x v="2152"/>
    <d v="2017-07-23T00:00:00"/>
    <b v="1"/>
    <s v="Approved"/>
    <s v="Norco Bicycles"/>
    <s v="Standard"/>
    <s v="high"/>
    <s v="small"/>
    <n v="1661.92"/>
    <n v="1479.11"/>
    <d v="1996-11-09T00:00:00"/>
  </r>
  <r>
    <n v="3377"/>
    <n v="10"/>
    <x v="2153"/>
    <d v="2017-07-02T00:00:00"/>
    <b v="0"/>
    <s v="Approved"/>
    <s v="WeareA2B"/>
    <s v="Touring"/>
    <s v="medium"/>
    <s v="medium"/>
    <n v="1466.68"/>
    <n v="363.25"/>
    <d v="2014-03-03T00:00:00"/>
  </r>
  <r>
    <n v="3378"/>
    <n v="49"/>
    <x v="1566"/>
    <d v="2017-10-23T00:00:00"/>
    <b v="0"/>
    <s v="Approved"/>
    <s v="Trek Bicycles"/>
    <s v="Road"/>
    <s v="medium"/>
    <s v="medium"/>
    <n v="533.51"/>
    <n v="400.13"/>
    <d v="2003-02-16T00:00:00"/>
  </r>
  <r>
    <n v="3379"/>
    <n v="88"/>
    <x v="2154"/>
    <d v="2017-10-04T00:00:00"/>
    <b v="1"/>
    <s v="Approved"/>
    <s v="Norco Bicycles"/>
    <s v="Standard"/>
    <s v="medium"/>
    <s v="medium"/>
    <n v="1198.46"/>
    <n v="381.1"/>
    <d v="2003-01-05T00:00:00"/>
  </r>
  <r>
    <n v="3380"/>
    <n v="22"/>
    <x v="1209"/>
    <d v="2017-12-14T00:00:00"/>
    <b v="1"/>
    <s v="Approved"/>
    <s v="Solex"/>
    <s v="Standard"/>
    <s v="medium"/>
    <s v="medium"/>
    <n v="575.27"/>
    <n v="431.45"/>
    <d v="2013-03-12T00:00:00"/>
  </r>
  <r>
    <n v="3381"/>
    <n v="87"/>
    <x v="2155"/>
    <d v="2017-12-21T00:00:00"/>
    <b v="1"/>
    <s v="Approved"/>
    <s v="OHM Cycles"/>
    <s v="Standard"/>
    <s v="medium"/>
    <s v="medium"/>
    <n v="1636.9"/>
    <n v="44.71"/>
    <d v="2010-08-20T00:00:00"/>
  </r>
  <r>
    <n v="3382"/>
    <n v="72"/>
    <x v="424"/>
    <d v="2017-04-08T00:00:00"/>
    <b v="0"/>
    <s v="Approved"/>
    <s v="Norco Bicycles"/>
    <s v="Standard"/>
    <s v="medium"/>
    <s v="medium"/>
    <n v="360.4"/>
    <n v="270.3"/>
    <d v="2006-05-22T00:00:00"/>
  </r>
  <r>
    <n v="3383"/>
    <n v="14"/>
    <x v="566"/>
    <d v="2017-12-27T00:00:00"/>
    <b v="0"/>
    <s v="Approved"/>
    <s v="Trek Bicycles"/>
    <s v="Standard"/>
    <s v="medium"/>
    <s v="small"/>
    <n v="1386.84"/>
    <n v="1234.29"/>
    <d v="1993-07-15T00:00:00"/>
  </r>
  <r>
    <n v="3384"/>
    <n v="29"/>
    <x v="804"/>
    <d v="2017-04-11T00:00:00"/>
    <b v="0"/>
    <s v="Approved"/>
    <s v="Norco Bicycles"/>
    <s v="Road"/>
    <s v="medium"/>
    <s v="medium"/>
    <n v="543.39"/>
    <n v="407.54"/>
    <d v="1995-12-19T00:00:00"/>
  </r>
  <r>
    <n v="3385"/>
    <n v="61"/>
    <x v="2156"/>
    <d v="2017-08-15T00:00:00"/>
    <b v="0"/>
    <s v="Approved"/>
    <s v="OHM Cycles"/>
    <s v="Standard"/>
    <s v="low"/>
    <s v="medium"/>
    <n v="71.16"/>
    <n v="56.93"/>
    <d v="2015-06-17T00:00:00"/>
  </r>
  <r>
    <n v="3386"/>
    <n v="4"/>
    <x v="2157"/>
    <d v="2017-07-07T00:00:00"/>
    <b v="1"/>
    <s v="Approved"/>
    <s v="Giant Bicycles"/>
    <s v="Standard"/>
    <s v="high"/>
    <s v="medium"/>
    <n v="1129.1300000000001"/>
    <n v="677.48"/>
    <d v="2003-03-18T00:00:00"/>
  </r>
  <r>
    <n v="3387"/>
    <n v="23"/>
    <x v="2158"/>
    <d v="2017-08-04T00:00:00"/>
    <b v="1"/>
    <s v="Approved"/>
    <s v="Norco Bicycles"/>
    <s v="Mountain"/>
    <s v="low"/>
    <s v="small"/>
    <n v="688.63"/>
    <n v="612.88"/>
    <d v="1991-08-05T00:00:00"/>
  </r>
  <r>
    <n v="3388"/>
    <n v="67"/>
    <x v="683"/>
    <d v="2017-06-09T00:00:00"/>
    <b v="0"/>
    <s v="Approved"/>
    <s v="Solex"/>
    <s v="Standard"/>
    <s v="medium"/>
    <s v="large"/>
    <n v="1071.23"/>
    <n v="380.74"/>
    <d v="1993-07-15T00:00:00"/>
  </r>
  <r>
    <n v="3389"/>
    <n v="3"/>
    <x v="889"/>
    <d v="2017-10-08T00:00:00"/>
    <b v="1"/>
    <s v="Approved"/>
    <s v="Trek Bicycles"/>
    <s v="Standard"/>
    <s v="medium"/>
    <s v="large"/>
    <n v="2091.4699999999998"/>
    <n v="388.92"/>
    <d v="2011-05-07T00:00:00"/>
  </r>
  <r>
    <n v="3390"/>
    <n v="78"/>
    <x v="1163"/>
    <d v="2017-07-11T00:00:00"/>
    <b v="1"/>
    <s v="Approved"/>
    <s v="Giant Bicycles"/>
    <s v="Standard"/>
    <s v="medium"/>
    <s v="large"/>
    <n v="1765.3"/>
    <n v="709.48"/>
    <d v="2004-08-07T00:00:00"/>
  </r>
  <r>
    <n v="3391"/>
    <n v="28"/>
    <x v="2159"/>
    <d v="2017-12-26T00:00:00"/>
    <b v="1"/>
    <s v="Approved"/>
    <s v="Norco Bicycles"/>
    <s v="Standard"/>
    <s v="medium"/>
    <s v="small"/>
    <n v="1216.1400000000001"/>
    <n v="1082.3599999999999"/>
    <d v="1991-11-10T00:00:00"/>
  </r>
  <r>
    <n v="3392"/>
    <n v="17"/>
    <x v="2160"/>
    <d v="2017-01-28T00:00:00"/>
    <b v="0"/>
    <s v="Approved"/>
    <s v="WeareA2B"/>
    <s v="Touring"/>
    <s v="medium"/>
    <s v="large"/>
    <n v="1362.99"/>
    <n v="57.74"/>
    <d v="2016-03-29T00:00:00"/>
  </r>
  <r>
    <n v="3393"/>
    <n v="48"/>
    <x v="891"/>
    <d v="2017-09-26T00:00:00"/>
    <b v="0"/>
    <s v="Approved"/>
    <s v="WeareA2B"/>
    <s v="Standard"/>
    <s v="medium"/>
    <s v="medium"/>
    <n v="1762.96"/>
    <n v="950.52"/>
    <d v="2014-07-28T00:00:00"/>
  </r>
  <r>
    <n v="3394"/>
    <n v="21"/>
    <x v="412"/>
    <d v="2017-05-12T00:00:00"/>
    <b v="1"/>
    <s v="Approved"/>
    <s v="Solex"/>
    <s v="Standard"/>
    <s v="medium"/>
    <s v="large"/>
    <n v="1071.23"/>
    <n v="380.74"/>
    <d v="1996-04-05T00:00:00"/>
  </r>
  <r>
    <n v="3395"/>
    <n v="92"/>
    <x v="2161"/>
    <d v="2017-11-22T00:00:00"/>
    <b v="0"/>
    <s v="Approved"/>
    <s v="WeareA2B"/>
    <s v="Touring"/>
    <s v="medium"/>
    <s v="large"/>
    <n v="1890.39"/>
    <n v="260.14"/>
    <d v="1991-01-21T00:00:00"/>
  </r>
  <r>
    <n v="3396"/>
    <n v="40"/>
    <x v="2162"/>
    <d v="2017-07-07T00:00:00"/>
    <b v="1"/>
    <s v="Approved"/>
    <s v="Trek Bicycles"/>
    <s v="Road"/>
    <s v="medium"/>
    <s v="large"/>
    <n v="1894.19"/>
    <n v="598.76"/>
    <d v="2003-07-21T00:00:00"/>
  </r>
  <r>
    <n v="3397"/>
    <n v="22"/>
    <x v="212"/>
    <d v="2017-11-14T00:00:00"/>
    <b v="1"/>
    <s v="Approved"/>
    <s v="Solex"/>
    <s v="Standard"/>
    <s v="medium"/>
    <s v="medium"/>
    <n v="575.27"/>
    <n v="431.45"/>
    <d v="2016-02-04T00:00:00"/>
  </r>
  <r>
    <n v="3398"/>
    <n v="51"/>
    <x v="2152"/>
    <d v="2017-11-20T00:00:00"/>
    <b v="0"/>
    <s v="Approved"/>
    <s v="OHM Cycles"/>
    <s v="Standard"/>
    <s v="high"/>
    <s v="medium"/>
    <n v="2005.66"/>
    <n v="1203.4000000000001"/>
    <d v="1993-07-20T00:00:00"/>
  </r>
  <r>
    <n v="3399"/>
    <n v="98"/>
    <x v="410"/>
    <d v="2017-10-21T00:00:00"/>
    <b v="0"/>
    <s v="Approved"/>
    <s v="Trek Bicycles"/>
    <s v="Standard"/>
    <s v="high"/>
    <s v="medium"/>
    <n v="358.39"/>
    <n v="215.03"/>
    <d v="2004-01-16T00:00:00"/>
  </r>
  <r>
    <n v="3400"/>
    <n v="43"/>
    <x v="958"/>
    <d v="2017-02-25T00:00:00"/>
    <b v="1"/>
    <s v="Approved"/>
    <s v="Norco Bicycles"/>
    <s v="Standard"/>
    <s v="medium"/>
    <s v="medium"/>
    <n v="1555.58"/>
    <n v="818.01"/>
    <d v="2004-08-07T00:00:00"/>
  </r>
  <r>
    <n v="3401"/>
    <n v="77"/>
    <x v="1941"/>
    <d v="2017-08-28T00:00:00"/>
    <b v="1"/>
    <s v="Approved"/>
    <s v="Norco Bicycles"/>
    <s v="Road"/>
    <s v="medium"/>
    <s v="large"/>
    <n v="1240.31"/>
    <n v="795.1"/>
    <d v="2015-08-02T00:00:00"/>
  </r>
  <r>
    <n v="3402"/>
    <n v="8"/>
    <x v="2163"/>
    <d v="2017-10-08T00:00:00"/>
    <b v="0"/>
    <s v="Approved"/>
    <s v="Solex"/>
    <s v="Road"/>
    <s v="medium"/>
    <s v="small"/>
    <n v="1703.52"/>
    <n v="1516.13"/>
    <d v="2011-04-16T00:00:00"/>
  </r>
  <r>
    <n v="3403"/>
    <n v="68"/>
    <x v="1522"/>
    <d v="2017-12-09T00:00:00"/>
    <b v="0"/>
    <s v="Approved"/>
    <s v="OHM Cycles"/>
    <s v="Standard"/>
    <s v="medium"/>
    <s v="medium"/>
    <n v="1636.9"/>
    <n v="44.71"/>
    <d v="1992-10-02T00:00:00"/>
  </r>
  <r>
    <n v="3404"/>
    <n v="11"/>
    <x v="2149"/>
    <d v="2017-05-10T00:00:00"/>
    <b v="1"/>
    <s v="Approved"/>
    <s v="Giant Bicycles"/>
    <s v="Standard"/>
    <s v="high"/>
    <s v="medium"/>
    <n v="1274.93"/>
    <n v="764.96"/>
    <d v="2007-08-04T00:00:00"/>
  </r>
  <r>
    <n v="3405"/>
    <n v="69"/>
    <x v="2164"/>
    <d v="2017-11-19T00:00:00"/>
    <b v="1"/>
    <s v="Approved"/>
    <s v="Giant Bicycles"/>
    <s v="Road"/>
    <s v="medium"/>
    <s v="medium"/>
    <n v="792.9"/>
    <n v="594.67999999999995"/>
    <d v="1992-10-02T00:00:00"/>
  </r>
  <r>
    <n v="3406"/>
    <n v="25"/>
    <x v="956"/>
    <d v="2017-02-03T00:00:00"/>
    <b v="0"/>
    <s v="Approved"/>
    <s v="Giant Bicycles"/>
    <s v="Road"/>
    <s v="medium"/>
    <s v="medium"/>
    <n v="1538.99"/>
    <n v="829.65"/>
    <d v="2016-02-04T00:00:00"/>
  </r>
  <r>
    <n v="3407"/>
    <n v="5"/>
    <x v="1304"/>
    <d v="2017-01-09T00:00:00"/>
    <b v="1"/>
    <s v="Approved"/>
    <s v="Giant Bicycles"/>
    <s v="Standard"/>
    <s v="high"/>
    <s v="medium"/>
    <n v="1129.1300000000001"/>
    <n v="677.48"/>
    <d v="2014-03-03T00:00:00"/>
  </r>
  <r>
    <n v="3408"/>
    <n v="85"/>
    <x v="2165"/>
    <d v="2017-06-16T00:00:00"/>
    <b v="0"/>
    <s v="Approved"/>
    <s v="WeareA2B"/>
    <s v="Standard"/>
    <s v="medium"/>
    <s v="medium"/>
    <n v="752.64"/>
    <n v="205.36"/>
    <d v="2004-08-07T00:00:00"/>
  </r>
  <r>
    <n v="3410"/>
    <n v="24"/>
    <x v="2166"/>
    <d v="2017-08-14T00:00:00"/>
    <b v="0"/>
    <s v="Approved"/>
    <s v="Solex"/>
    <s v="Road"/>
    <s v="medium"/>
    <s v="large"/>
    <n v="1777.8"/>
    <n v="820.78"/>
    <d v="2011-05-07T00:00:00"/>
  </r>
  <r>
    <n v="3411"/>
    <n v="20"/>
    <x v="2167"/>
    <d v="2017-08-30T00:00:00"/>
    <b v="0"/>
    <s v="Approved"/>
    <s v="Trek Bicycles"/>
    <s v="Standard"/>
    <s v="medium"/>
    <s v="small"/>
    <n v="1775.81"/>
    <n v="1580.47"/>
    <d v="2010-05-05T00:00:00"/>
  </r>
  <r>
    <n v="3412"/>
    <n v="39"/>
    <x v="2168"/>
    <d v="2017-05-01T00:00:00"/>
    <b v="1"/>
    <s v="Approved"/>
    <s v="Giant Bicycles"/>
    <s v="Standard"/>
    <s v="medium"/>
    <s v="large"/>
    <n v="1812.75"/>
    <n v="582.48"/>
    <d v="2008-03-19T00:00:00"/>
  </r>
  <r>
    <n v="3413"/>
    <n v="62"/>
    <x v="2169"/>
    <d v="2017-09-13T00:00:00"/>
    <b v="0"/>
    <s v="Approved"/>
    <s v="Solex"/>
    <s v="Standard"/>
    <s v="high"/>
    <s v="medium"/>
    <n v="1024.6600000000001"/>
    <n v="614.79999999999995"/>
    <d v="1996-11-09T00:00:00"/>
  </r>
  <r>
    <n v="3414"/>
    <n v="1"/>
    <x v="2050"/>
    <d v="2017-12-22T00:00:00"/>
    <b v="0"/>
    <s v="Approved"/>
    <s v="Giant Bicycles"/>
    <s v="Standard"/>
    <s v="medium"/>
    <s v="medium"/>
    <n v="1403.5"/>
    <n v="954.82"/>
    <d v="2012-12-02T00:00:00"/>
  </r>
  <r>
    <n v="3415"/>
    <n v="18"/>
    <x v="2170"/>
    <d v="2017-02-28T00:00:00"/>
    <b v="1"/>
    <s v="Approved"/>
    <s v="Solex"/>
    <s v="Standard"/>
    <s v="medium"/>
    <s v="medium"/>
    <n v="575.27"/>
    <n v="431.45"/>
    <d v="1993-07-15T00:00:00"/>
  </r>
  <r>
    <n v="3416"/>
    <n v="97"/>
    <x v="2171"/>
    <d v="2017-08-25T00:00:00"/>
    <b v="1"/>
    <s v="Approved"/>
    <s v="Solex"/>
    <s v="Standard"/>
    <s v="medium"/>
    <s v="large"/>
    <n v="202.62"/>
    <n v="151.96"/>
    <d v="2016-03-29T00:00:00"/>
  </r>
  <r>
    <n v="3417"/>
    <n v="70"/>
    <x v="2172"/>
    <d v="2017-03-30T00:00:00"/>
    <b v="0"/>
    <s v="Approved"/>
    <s v="Norco Bicycles"/>
    <s v="Road"/>
    <s v="medium"/>
    <s v="medium"/>
    <n v="1036.5899999999999"/>
    <n v="206.35"/>
    <d v="2011-01-10T00:00:00"/>
  </r>
  <r>
    <n v="3418"/>
    <n v="24"/>
    <x v="2173"/>
    <d v="2017-08-14T00:00:00"/>
    <b v="1"/>
    <s v="Approved"/>
    <s v="Solex"/>
    <s v="Road"/>
    <s v="medium"/>
    <s v="large"/>
    <n v="1777.8"/>
    <n v="820.78"/>
    <d v="2016-11-22T00:00:00"/>
  </r>
  <r>
    <n v="3419"/>
    <n v="91"/>
    <x v="2174"/>
    <d v="2017-10-17T00:00:00"/>
    <b v="0"/>
    <s v="Approved"/>
    <s v="Solex"/>
    <s v="Standard"/>
    <s v="medium"/>
    <s v="medium"/>
    <n v="100.35"/>
    <n v="75.260000000000005"/>
    <d v="1999-07-26T00:00:00"/>
  </r>
  <r>
    <n v="3420"/>
    <n v="50"/>
    <x v="2175"/>
    <d v="2017-12-13T00:00:00"/>
    <b v="0"/>
    <s v="Approved"/>
    <s v="WeareA2B"/>
    <s v="Standard"/>
    <s v="medium"/>
    <s v="small"/>
    <n v="175.89"/>
    <n v="131.91999999999999"/>
    <d v="2003-02-16T00:00:00"/>
  </r>
  <r>
    <n v="3421"/>
    <n v="0"/>
    <x v="2176"/>
    <d v="2017-03-17T00:00:00"/>
    <b v="1"/>
    <s v="Approved"/>
    <s v="WeareA2B"/>
    <s v="Standard"/>
    <s v="medium"/>
    <s v="medium"/>
    <n v="60.34"/>
    <n v="45.26"/>
    <d v="1993-05-26T00:00:00"/>
  </r>
  <r>
    <n v="3422"/>
    <n v="82"/>
    <x v="1344"/>
    <d v="2017-07-27T00:00:00"/>
    <b v="1"/>
    <s v="Approved"/>
    <s v="Giant Bicycles"/>
    <s v="Road"/>
    <s v="medium"/>
    <s v="medium"/>
    <n v="1538.99"/>
    <n v="829.65"/>
    <d v="2006-11-10T00:00:00"/>
  </r>
  <r>
    <n v="3423"/>
    <n v="49"/>
    <x v="1882"/>
    <d v="2017-07-28T00:00:00"/>
    <b v="1"/>
    <s v="Approved"/>
    <s v="Trek Bicycles"/>
    <s v="Road"/>
    <s v="medium"/>
    <s v="medium"/>
    <n v="533.51"/>
    <n v="400.13"/>
    <d v="2012-06-04T00:00:00"/>
  </r>
  <r>
    <n v="3424"/>
    <n v="36"/>
    <x v="1059"/>
    <d v="2017-05-21T00:00:00"/>
    <b v="0"/>
    <s v="Approved"/>
    <s v="Solex"/>
    <s v="Standard"/>
    <s v="low"/>
    <s v="medium"/>
    <n v="1289.8499999999999"/>
    <n v="74.510000000000005"/>
    <d v="2011-04-16T00:00:00"/>
  </r>
  <r>
    <n v="3425"/>
    <n v="31"/>
    <x v="891"/>
    <d v="2017-02-27T00:00:00"/>
    <b v="0"/>
    <s v="Approved"/>
    <s v="Giant Bicycles"/>
    <s v="Standard"/>
    <s v="medium"/>
    <s v="medium"/>
    <n v="230.91"/>
    <n v="173.18"/>
    <d v="2006-11-10T00:00:00"/>
  </r>
  <r>
    <n v="3426"/>
    <n v="50"/>
    <x v="543"/>
    <d v="2017-10-27T00:00:00"/>
    <b v="1"/>
    <s v="Approved"/>
    <s v="WeareA2B"/>
    <s v="Standard"/>
    <s v="medium"/>
    <s v="small"/>
    <n v="175.89"/>
    <n v="131.91999999999999"/>
    <d v="2001-11-25T00:00:00"/>
  </r>
  <r>
    <n v="3427"/>
    <n v="43"/>
    <x v="2177"/>
    <d v="2017-02-16T00:00:00"/>
    <b v="0"/>
    <s v="Approved"/>
    <s v="Solex"/>
    <s v="Standard"/>
    <s v="medium"/>
    <s v="medium"/>
    <n v="1151.96"/>
    <n v="649.49"/>
    <d v="2006-10-01T00:00:00"/>
  </r>
  <r>
    <n v="3428"/>
    <n v="14"/>
    <x v="1434"/>
    <d v="2017-09-16T00:00:00"/>
    <b v="1"/>
    <s v="Approved"/>
    <s v="Trek Bicycles"/>
    <s v="Standard"/>
    <s v="medium"/>
    <s v="small"/>
    <n v="1386.84"/>
    <n v="1234.29"/>
    <d v="2013-03-12T00:00:00"/>
  </r>
  <r>
    <n v="3429"/>
    <n v="68"/>
    <x v="2178"/>
    <d v="2017-06-22T00:00:00"/>
    <b v="0"/>
    <s v="Approved"/>
    <s v="OHM Cycles"/>
    <s v="Standard"/>
    <s v="medium"/>
    <s v="medium"/>
    <n v="1636.9"/>
    <n v="44.71"/>
    <d v="2010-08-20T00:00:00"/>
  </r>
  <r>
    <n v="3430"/>
    <n v="98"/>
    <x v="577"/>
    <d v="2017-02-11T00:00:00"/>
    <b v="1"/>
    <s v="Approved"/>
    <s v="Trek Bicycles"/>
    <s v="Standard"/>
    <s v="high"/>
    <s v="medium"/>
    <n v="358.39"/>
    <n v="215.03"/>
    <d v="2004-01-16T00:00:00"/>
  </r>
  <r>
    <n v="3431"/>
    <n v="74"/>
    <x v="2179"/>
    <d v="2017-03-04T00:00:00"/>
    <b v="0"/>
    <s v="Approved"/>
    <s v="WeareA2B"/>
    <s v="Standard"/>
    <s v="medium"/>
    <s v="medium"/>
    <n v="1228.07"/>
    <n v="400.91"/>
    <d v="2000-05-22T00:00:00"/>
  </r>
  <r>
    <n v="3432"/>
    <n v="7"/>
    <x v="809"/>
    <d v="2017-01-28T00:00:00"/>
    <b v="0"/>
    <s v="Approved"/>
    <s v="Giant Bicycles"/>
    <s v="Standard"/>
    <s v="medium"/>
    <s v="small"/>
    <n v="1311.44"/>
    <n v="1167.18"/>
    <d v="1995-12-19T00:00:00"/>
  </r>
  <r>
    <n v="3433"/>
    <n v="45"/>
    <x v="2180"/>
    <d v="2017-08-09T00:00:00"/>
    <b v="0"/>
    <s v="Approved"/>
    <s v="Solex"/>
    <s v="Standard"/>
    <s v="medium"/>
    <s v="medium"/>
    <n v="441.49"/>
    <n v="84.99"/>
    <d v="1993-04-12T00:00:00"/>
  </r>
  <r>
    <n v="3434"/>
    <n v="56"/>
    <x v="526"/>
    <d v="2017-10-07T00:00:00"/>
    <b v="1"/>
    <s v="Approved"/>
    <s v="OHM Cycles"/>
    <s v="Standard"/>
    <s v="medium"/>
    <s v="medium"/>
    <n v="183.86"/>
    <n v="137.9"/>
    <d v="1991-01-21T00:00:00"/>
  </r>
  <r>
    <n v="3435"/>
    <n v="58"/>
    <x v="2169"/>
    <d v="2017-12-03T00:00:00"/>
    <b v="1"/>
    <s v="Approved"/>
    <s v="OHM Cycles"/>
    <s v="Road"/>
    <s v="medium"/>
    <s v="medium"/>
    <n v="1280.28"/>
    <n v="829.51"/>
    <d v="2001-11-25T00:00:00"/>
  </r>
  <r>
    <n v="3436"/>
    <n v="7"/>
    <x v="2066"/>
    <d v="2017-08-15T00:00:00"/>
    <b v="1"/>
    <s v="Approved"/>
    <s v="Trek Bicycles"/>
    <s v="Road"/>
    <s v="low"/>
    <s v="medium"/>
    <n v="980.37"/>
    <n v="234.43"/>
    <d v="2004-08-17T00:00:00"/>
  </r>
  <r>
    <n v="3437"/>
    <n v="81"/>
    <x v="2181"/>
    <d v="2017-12-19T00:00:00"/>
    <b v="0"/>
    <s v="Approved"/>
    <s v="Solex"/>
    <s v="Standard"/>
    <s v="medium"/>
    <s v="medium"/>
    <n v="1151.96"/>
    <n v="649.49"/>
    <d v="2006-10-01T00:00:00"/>
  </r>
  <r>
    <n v="3438"/>
    <n v="31"/>
    <x v="2182"/>
    <d v="2017-02-22T00:00:00"/>
    <b v="0"/>
    <s v="Approved"/>
    <s v="Giant Bicycles"/>
    <s v="Standard"/>
    <s v="medium"/>
    <s v="medium"/>
    <n v="230.91"/>
    <n v="173.18"/>
    <d v="2011-03-16T00:00:00"/>
  </r>
  <r>
    <n v="3439"/>
    <n v="7"/>
    <x v="957"/>
    <d v="2017-10-01T00:00:00"/>
    <b v="1"/>
    <s v="Approved"/>
    <s v="Trek Bicycles"/>
    <s v="Road"/>
    <s v="low"/>
    <s v="medium"/>
    <n v="980.37"/>
    <n v="234.43"/>
    <d v="2004-09-28T00:00:00"/>
  </r>
  <r>
    <n v="3440"/>
    <n v="67"/>
    <x v="2183"/>
    <d v="2017-04-04T00:00:00"/>
    <b v="1"/>
    <s v="Approved"/>
    <s v="Norco Bicycles"/>
    <s v="Road"/>
    <s v="medium"/>
    <s v="medium"/>
    <n v="544.04999999999995"/>
    <n v="376.84"/>
    <d v="2006-05-22T00:00:00"/>
  </r>
  <r>
    <n v="3441"/>
    <n v="11"/>
    <x v="1646"/>
    <d v="2017-04-24T00:00:00"/>
    <b v="0"/>
    <s v="Approved"/>
    <s v="Trek Bicycles"/>
    <s v="Standard"/>
    <s v="medium"/>
    <s v="small"/>
    <n v="1775.81"/>
    <n v="1580.47"/>
    <d v="2010-05-05T00:00:00"/>
  </r>
  <r>
    <n v="3442"/>
    <n v="27"/>
    <x v="1034"/>
    <d v="2017-05-24T00:00:00"/>
    <b v="1"/>
    <s v="Approved"/>
    <s v="Trek Bicycles"/>
    <s v="Standard"/>
    <s v="medium"/>
    <s v="medium"/>
    <n v="499.53"/>
    <n v="388.72"/>
    <d v="2003-02-16T00:00:00"/>
  </r>
  <r>
    <n v="3443"/>
    <n v="0"/>
    <x v="1040"/>
    <d v="2017-01-27T00:00:00"/>
    <b v="1"/>
    <s v="Approved"/>
    <s v="WeareA2B"/>
    <s v="Standard"/>
    <s v="medium"/>
    <s v="medium"/>
    <n v="60.34"/>
    <n v="45.26"/>
    <d v="2011-05-07T00:00:00"/>
  </r>
  <r>
    <n v="3444"/>
    <n v="72"/>
    <x v="2184"/>
    <d v="2017-12-03T00:00:00"/>
    <b v="0"/>
    <s v="Approved"/>
    <s v="Norco Bicycles"/>
    <s v="Standard"/>
    <s v="medium"/>
    <s v="medium"/>
    <n v="360.4"/>
    <n v="270.3"/>
    <d v="2004-07-25T00:00:00"/>
  </r>
  <r>
    <n v="3445"/>
    <n v="86"/>
    <x v="2185"/>
    <d v="2017-08-22T00:00:00"/>
    <b v="1"/>
    <s v="Approved"/>
    <s v="OHM Cycles"/>
    <s v="Standard"/>
    <s v="medium"/>
    <s v="medium"/>
    <n v="235.63"/>
    <n v="125.07"/>
    <d v="2005-05-10T00:00:00"/>
  </r>
  <r>
    <n v="3446"/>
    <n v="83"/>
    <x v="971"/>
    <d v="2017-03-07T00:00:00"/>
    <b v="0"/>
    <s v="Approved"/>
    <s v="Solex"/>
    <s v="Touring"/>
    <s v="medium"/>
    <s v="large"/>
    <n v="2083.94"/>
    <n v="675.03"/>
    <d v="2010-05-05T00:00:00"/>
  </r>
  <r>
    <n v="3447"/>
    <n v="0"/>
    <x v="1143"/>
    <d v="2017-02-24T00:00:00"/>
    <b v="1"/>
    <s v="Approved"/>
    <s v="Giant Bicycles"/>
    <s v="Standard"/>
    <s v="medium"/>
    <s v="medium"/>
    <n v="230.91"/>
    <n v="173.18"/>
    <d v="2006-11-10T00:00:00"/>
  </r>
  <r>
    <n v="3448"/>
    <n v="40"/>
    <x v="557"/>
    <d v="2017-06-17T00:00:00"/>
    <b v="1"/>
    <s v="Approved"/>
    <s v="OHM Cycles"/>
    <s v="Standard"/>
    <s v="high"/>
    <s v="medium"/>
    <n v="1458.17"/>
    <n v="874.9"/>
    <d v="2006-02-02T00:00:00"/>
  </r>
  <r>
    <n v="3449"/>
    <n v="68"/>
    <x v="1761"/>
    <d v="2017-11-27T00:00:00"/>
    <b v="0"/>
    <s v="Approved"/>
    <s v="OHM Cycles"/>
    <s v="Standard"/>
    <s v="medium"/>
    <s v="medium"/>
    <n v="1636.9"/>
    <n v="44.71"/>
    <d v="2010-08-20T00:00:00"/>
  </r>
  <r>
    <n v="3450"/>
    <n v="80"/>
    <x v="2186"/>
    <d v="2017-12-20T00:00:00"/>
    <b v="1"/>
    <s v="Approved"/>
    <s v="Trek Bicycles"/>
    <s v="Standard"/>
    <s v="medium"/>
    <s v="large"/>
    <n v="1469.44"/>
    <n v="596.54999999999995"/>
    <d v="2012-05-18T00:00:00"/>
  </r>
  <r>
    <n v="3451"/>
    <n v="25"/>
    <x v="2187"/>
    <d v="2017-11-08T00:00:00"/>
    <b v="1"/>
    <s v="Approved"/>
    <s v="Giant Bicycles"/>
    <s v="Road"/>
    <s v="medium"/>
    <s v="medium"/>
    <n v="1538.99"/>
    <n v="829.65"/>
    <d v="2006-11-10T00:00:00"/>
  </r>
  <r>
    <n v="3452"/>
    <n v="41"/>
    <x v="1774"/>
    <d v="2017-01-07T00:00:00"/>
    <b v="1"/>
    <s v="Approved"/>
    <s v="Norco Bicycles"/>
    <s v="Standard"/>
    <s v="low"/>
    <s v="medium"/>
    <n v="958.74"/>
    <n v="748.9"/>
    <d v="2005-12-07T00:00:00"/>
  </r>
  <r>
    <n v="3453"/>
    <n v="35"/>
    <x v="40"/>
    <d v="2017-03-12T00:00:00"/>
    <b v="1"/>
    <s v="Approved"/>
    <s v="Trek Bicycles"/>
    <s v="Standard"/>
    <s v="low"/>
    <s v="medium"/>
    <n v="1057.51"/>
    <n v="154.4"/>
    <d v="1999-12-04T00:00:00"/>
  </r>
  <r>
    <n v="3455"/>
    <n v="50"/>
    <x v="153"/>
    <d v="2017-12-21T00:00:00"/>
    <b v="0"/>
    <s v="Approved"/>
    <s v="WeareA2B"/>
    <s v="Standard"/>
    <s v="medium"/>
    <s v="small"/>
    <n v="175.89"/>
    <n v="131.91999999999999"/>
    <d v="2003-02-16T00:00:00"/>
  </r>
  <r>
    <n v="3456"/>
    <n v="44"/>
    <x v="1297"/>
    <d v="2017-04-26T00:00:00"/>
    <b v="0"/>
    <s v="Approved"/>
    <s v="WeareA2B"/>
    <s v="Standard"/>
    <s v="medium"/>
    <s v="medium"/>
    <n v="1769.64"/>
    <n v="108.76"/>
    <d v="2011-05-09T00:00:00"/>
  </r>
  <r>
    <n v="3457"/>
    <n v="90"/>
    <x v="555"/>
    <d v="2017-04-08T00:00:00"/>
    <b v="0"/>
    <s v="Approved"/>
    <s v="Norco Bicycles"/>
    <s v="Standard"/>
    <s v="low"/>
    <s v="medium"/>
    <n v="363.01"/>
    <n v="290.41000000000003"/>
    <d v="2003-01-05T00:00:00"/>
  </r>
  <r>
    <n v="3458"/>
    <n v="12"/>
    <x v="2188"/>
    <d v="2017-01-24T00:00:00"/>
    <b v="1"/>
    <s v="Approved"/>
    <s v="WeareA2B"/>
    <s v="Standard"/>
    <s v="medium"/>
    <s v="medium"/>
    <n v="1231.1500000000001"/>
    <n v="161.6"/>
    <d v="2004-08-17T00:00:00"/>
  </r>
  <r>
    <n v="3459"/>
    <n v="17"/>
    <x v="2189"/>
    <d v="2017-04-09T00:00:00"/>
    <b v="0"/>
    <s v="Approved"/>
    <s v="Solex"/>
    <s v="Standard"/>
    <s v="high"/>
    <s v="medium"/>
    <n v="1024.6600000000001"/>
    <n v="614.79999999999995"/>
    <d v="1996-11-09T00:00:00"/>
  </r>
  <r>
    <n v="3460"/>
    <n v="64"/>
    <x v="413"/>
    <d v="2017-01-01T00:00:00"/>
    <b v="1"/>
    <s v="Approved"/>
    <s v="Giant Bicycles"/>
    <s v="Standard"/>
    <s v="high"/>
    <s v="small"/>
    <n v="1977.36"/>
    <n v="1759.85"/>
    <d v="2011-08-24T00:00:00"/>
  </r>
  <r>
    <n v="3461"/>
    <n v="46"/>
    <x v="1707"/>
    <d v="2017-08-31T00:00:00"/>
    <b v="0"/>
    <s v="Approved"/>
    <s v="Solex"/>
    <s v="Standard"/>
    <s v="low"/>
    <s v="medium"/>
    <n v="1289.8499999999999"/>
    <n v="74.510000000000005"/>
    <d v="2009-04-12T00:00:00"/>
  </r>
  <r>
    <n v="3462"/>
    <n v="84"/>
    <x v="1569"/>
    <d v="2017-10-21T00:00:00"/>
    <b v="1"/>
    <s v="Approved"/>
    <s v="Trek Bicycles"/>
    <s v="Road"/>
    <s v="medium"/>
    <s v="medium"/>
    <n v="290.62"/>
    <n v="215.14"/>
    <d v="2004-12-18T00:00:00"/>
  </r>
  <r>
    <n v="3463"/>
    <n v="86"/>
    <x v="1001"/>
    <d v="2017-01-06T00:00:00"/>
    <b v="0"/>
    <s v="Approved"/>
    <s v="Norco Bicycles"/>
    <s v="Road"/>
    <s v="high"/>
    <s v="large"/>
    <n v="774.53"/>
    <n v="464.72"/>
    <d v="2003-03-18T00:00:00"/>
  </r>
  <r>
    <n v="3464"/>
    <n v="77"/>
    <x v="1701"/>
    <d v="2017-07-19T00:00:00"/>
    <b v="1"/>
    <s v="Approved"/>
    <s v="WeareA2B"/>
    <s v="Standard"/>
    <s v="medium"/>
    <s v="medium"/>
    <n v="1769.64"/>
    <n v="108.76"/>
    <d v="1993-04-12T00:00:00"/>
  </r>
  <r>
    <n v="3465"/>
    <n v="22"/>
    <x v="1974"/>
    <d v="2017-03-09T00:00:00"/>
    <b v="0"/>
    <s v="Approved"/>
    <s v="WeareA2B"/>
    <s v="Standard"/>
    <s v="medium"/>
    <s v="medium"/>
    <n v="60.34"/>
    <n v="45.26"/>
    <d v="1993-07-15T00:00:00"/>
  </r>
  <r>
    <n v="3466"/>
    <n v="27"/>
    <x v="1608"/>
    <d v="2017-06-03T00:00:00"/>
    <b v="1"/>
    <s v="Approved"/>
    <s v="Trek Bicycles"/>
    <s v="Standard"/>
    <s v="medium"/>
    <s v="medium"/>
    <n v="499.53"/>
    <n v="388.72"/>
    <d v="2003-02-16T00:00:00"/>
  </r>
  <r>
    <n v="3467"/>
    <n v="57"/>
    <x v="2190"/>
    <d v="2017-09-13T00:00:00"/>
    <b v="0"/>
    <s v="Approved"/>
    <s v="WeareA2B"/>
    <s v="Touring"/>
    <s v="medium"/>
    <s v="large"/>
    <n v="1890.39"/>
    <n v="260.14"/>
    <d v="1994-09-09T00:00:00"/>
  </r>
  <r>
    <n v="3468"/>
    <n v="76"/>
    <x v="2191"/>
    <d v="2017-01-13T00:00:00"/>
    <b v="1"/>
    <s v="Approved"/>
    <s v="WeareA2B"/>
    <s v="Road"/>
    <s v="low"/>
    <s v="small"/>
    <n v="1172.78"/>
    <n v="1043.77"/>
    <d v="2016-03-29T00:00:00"/>
  </r>
  <r>
    <n v="3469"/>
    <n v="100"/>
    <x v="1619"/>
    <d v="2017-01-14T00:00:00"/>
    <b v="0"/>
    <s v="Approved"/>
    <s v="Norco Bicycles"/>
    <s v="Road"/>
    <s v="medium"/>
    <s v="medium"/>
    <n v="1036.5899999999999"/>
    <n v="206.35"/>
    <d v="1991-05-06T00:00:00"/>
  </r>
  <r>
    <n v="3470"/>
    <n v="69"/>
    <x v="2192"/>
    <d v="2017-09-14T00:00:00"/>
    <b v="1"/>
    <s v="Approved"/>
    <s v="Giant Bicycles"/>
    <s v="Road"/>
    <s v="medium"/>
    <s v="medium"/>
    <n v="792.9"/>
    <n v="594.67999999999995"/>
    <d v="2014-10-10T00:00:00"/>
  </r>
  <r>
    <n v="3471"/>
    <n v="15"/>
    <x v="1187"/>
    <d v="2017-03-27T00:00:00"/>
    <b v="1"/>
    <s v="Approved"/>
    <s v="Norco Bicycles"/>
    <s v="Standard"/>
    <s v="low"/>
    <s v="medium"/>
    <n v="958.74"/>
    <n v="748.9"/>
    <d v="1996-11-09T00:00:00"/>
  </r>
  <r>
    <n v="3472"/>
    <n v="0"/>
    <x v="2193"/>
    <d v="2017-12-03T00:00:00"/>
    <b v="0"/>
    <s v="Approved"/>
    <s v="Norco Bicycles"/>
    <s v="Road"/>
    <s v="medium"/>
    <s v="medium"/>
    <n v="543.39"/>
    <n v="407.54"/>
    <d v="2016-11-22T00:00:00"/>
  </r>
  <r>
    <n v="3473"/>
    <n v="81"/>
    <x v="739"/>
    <d v="2017-12-14T00:00:00"/>
    <b v="1"/>
    <s v="Approved"/>
    <s v="Norco Bicycles"/>
    <s v="Standard"/>
    <s v="medium"/>
    <s v="small"/>
    <n v="586.45000000000005"/>
    <n v="521.94000000000005"/>
    <d v="2015-08-02T00:00:00"/>
  </r>
  <r>
    <n v="3474"/>
    <n v="86"/>
    <x v="2194"/>
    <d v="2017-04-04T00:00:00"/>
    <b v="1"/>
    <s v="Cancelled"/>
    <s v="OHM Cycles"/>
    <s v="Standard"/>
    <s v="medium"/>
    <s v="medium"/>
    <n v="235.63"/>
    <n v="125.07"/>
    <d v="2004-08-07T00:00:00"/>
  </r>
  <r>
    <n v="3475"/>
    <n v="82"/>
    <x v="133"/>
    <d v="2017-05-28T00:00:00"/>
    <b v="1"/>
    <s v="Approved"/>
    <s v="Giant Bicycles"/>
    <s v="Road"/>
    <s v="medium"/>
    <s v="medium"/>
    <n v="1538.99"/>
    <n v="829.65"/>
    <d v="2006-11-10T00:00:00"/>
  </r>
  <r>
    <n v="3476"/>
    <n v="79"/>
    <x v="385"/>
    <d v="2017-05-13T00:00:00"/>
    <b v="0"/>
    <s v="Approved"/>
    <s v="Solex"/>
    <s v="Touring"/>
    <s v="medium"/>
    <s v="large"/>
    <n v="2083.94"/>
    <n v="675.03"/>
    <d v="2004-08-07T00:00:00"/>
  </r>
  <r>
    <n v="3477"/>
    <n v="6"/>
    <x v="1682"/>
    <d v="2017-04-22T00:00:00"/>
    <b v="0"/>
    <s v="Approved"/>
    <s v="OHM Cycles"/>
    <s v="Standard"/>
    <s v="high"/>
    <s v="medium"/>
    <n v="227.88"/>
    <n v="136.72999999999999"/>
    <d v="2016-07-09T00:00:00"/>
  </r>
  <r>
    <n v="3478"/>
    <n v="76"/>
    <x v="1481"/>
    <d v="2017-11-28T00:00:00"/>
    <b v="1"/>
    <s v="Approved"/>
    <s v="WeareA2B"/>
    <s v="Road"/>
    <s v="low"/>
    <s v="small"/>
    <n v="1172.78"/>
    <n v="1043.77"/>
    <d v="2002-10-10T00:00:00"/>
  </r>
  <r>
    <n v="3479"/>
    <n v="73"/>
    <x v="2195"/>
    <d v="2017-04-18T00:00:00"/>
    <b v="1"/>
    <s v="Approved"/>
    <s v="Solex"/>
    <s v="Standard"/>
    <s v="medium"/>
    <s v="medium"/>
    <n v="1945.43"/>
    <n v="333.18"/>
    <d v="2014-10-10T00:00:00"/>
  </r>
  <r>
    <n v="3480"/>
    <n v="32"/>
    <x v="114"/>
    <d v="2017-09-18T00:00:00"/>
    <b v="0"/>
    <s v="Approved"/>
    <s v="Giant Bicycles"/>
    <s v="Standard"/>
    <s v="medium"/>
    <s v="medium"/>
    <n v="642.70000000000005"/>
    <n v="211.37"/>
    <d v="2002-03-22T00:00:00"/>
  </r>
  <r>
    <n v="3481"/>
    <n v="76"/>
    <x v="2196"/>
    <d v="2017-07-07T00:00:00"/>
    <b v="1"/>
    <s v="Approved"/>
    <s v="WeareA2B"/>
    <s v="Standard"/>
    <s v="low"/>
    <s v="medium"/>
    <n v="642.30999999999995"/>
    <n v="513.85"/>
    <d v="2011-01-10T00:00:00"/>
  </r>
  <r>
    <n v="3482"/>
    <n v="88"/>
    <x v="1399"/>
    <d v="2017-03-10T00:00:00"/>
    <b v="1"/>
    <s v="Approved"/>
    <s v="Norco Bicycles"/>
    <s v="Standard"/>
    <s v="medium"/>
    <s v="medium"/>
    <n v="1198.46"/>
    <n v="381.1"/>
    <d v="1998-12-16T00:00:00"/>
  </r>
  <r>
    <n v="3483"/>
    <n v="52"/>
    <x v="998"/>
    <d v="2017-04-03T00:00:00"/>
    <b v="0"/>
    <s v="Approved"/>
    <s v="OHM Cycles"/>
    <s v="Road"/>
    <s v="medium"/>
    <s v="medium"/>
    <n v="1280.28"/>
    <n v="829.51"/>
    <d v="2001-11-25T00:00:00"/>
  </r>
  <r>
    <n v="3484"/>
    <n v="35"/>
    <x v="1547"/>
    <d v="2017-09-27T00:00:00"/>
    <b v="1"/>
    <s v="Approved"/>
    <s v="Trek Bicycles"/>
    <s v="Standard"/>
    <s v="low"/>
    <s v="medium"/>
    <n v="1057.51"/>
    <n v="154.4"/>
    <d v="1999-07-20T00:00:00"/>
  </r>
  <r>
    <n v="3485"/>
    <n v="31"/>
    <x v="2197"/>
    <d v="2017-12-28T00:00:00"/>
    <b v="0"/>
    <s v="Approved"/>
    <s v="WeareA2B"/>
    <s v="Standard"/>
    <s v="medium"/>
    <s v="medium"/>
    <n v="752.64"/>
    <n v="205.36"/>
    <d v="1997-08-25T00:00:00"/>
  </r>
  <r>
    <n v="3486"/>
    <n v="79"/>
    <x v="1949"/>
    <d v="2017-02-07T00:00:00"/>
    <b v="1"/>
    <s v="Approved"/>
    <s v="Solex"/>
    <s v="Touring"/>
    <s v="medium"/>
    <s v="large"/>
    <n v="2083.94"/>
    <n v="675.03"/>
    <d v="2013-09-16T00:00:00"/>
  </r>
  <r>
    <n v="3487"/>
    <n v="28"/>
    <x v="341"/>
    <d v="2017-10-11T00:00:00"/>
    <b v="0"/>
    <s v="Approved"/>
    <s v="Solex"/>
    <s v="Road"/>
    <s v="medium"/>
    <s v="small"/>
    <n v="1703.52"/>
    <n v="1516.13"/>
    <d v="2011-04-16T00:00:00"/>
  </r>
  <r>
    <n v="3488"/>
    <n v="30"/>
    <x v="1889"/>
    <d v="2017-10-06T00:00:00"/>
    <b v="1"/>
    <s v="Approved"/>
    <s v="Solex"/>
    <s v="Standard"/>
    <s v="high"/>
    <s v="medium"/>
    <n v="748.17"/>
    <n v="448.9"/>
    <d v="1991-11-10T00:00:00"/>
  </r>
  <r>
    <n v="3489"/>
    <n v="41"/>
    <x v="867"/>
    <d v="2017-06-11T00:00:00"/>
    <b v="1"/>
    <s v="Approved"/>
    <s v="Solex"/>
    <s v="Road"/>
    <s v="medium"/>
    <s v="medium"/>
    <n v="416.98"/>
    <n v="312.74"/>
    <d v="2012-06-04T00:00:00"/>
  </r>
  <r>
    <n v="3490"/>
    <n v="80"/>
    <x v="1687"/>
    <d v="2017-02-04T00:00:00"/>
    <b v="1"/>
    <s v="Approved"/>
    <s v="OHM Cycles"/>
    <s v="Touring"/>
    <s v="low"/>
    <s v="medium"/>
    <n v="1073.07"/>
    <n v="933.84"/>
    <d v="2015-08-10T00:00:00"/>
  </r>
  <r>
    <n v="3491"/>
    <n v="74"/>
    <x v="1052"/>
    <d v="2017-12-15T00:00:00"/>
    <b v="0"/>
    <s v="Approved"/>
    <s v="WeareA2B"/>
    <s v="Standard"/>
    <s v="medium"/>
    <s v="medium"/>
    <n v="1762.96"/>
    <n v="950.52"/>
    <d v="2014-07-28T00:00:00"/>
  </r>
  <r>
    <n v="3492"/>
    <n v="35"/>
    <x v="1877"/>
    <d v="2017-12-21T00:00:00"/>
    <b v="0"/>
    <s v="Approved"/>
    <s v="Trek Bicycles"/>
    <s v="Standard"/>
    <s v="low"/>
    <s v="medium"/>
    <n v="1057.51"/>
    <n v="154.4"/>
    <d v="1999-12-04T00:00:00"/>
  </r>
  <r>
    <n v="3493"/>
    <n v="0"/>
    <x v="1328"/>
    <d v="2017-02-04T00:00:00"/>
    <b v="0"/>
    <s v="Approved"/>
    <s v="OHM Cycles"/>
    <s v="Standard"/>
    <s v="medium"/>
    <s v="medium"/>
    <n v="235.63"/>
    <n v="125.07"/>
    <d v="2005-05-10T00:00:00"/>
  </r>
  <r>
    <n v="3494"/>
    <n v="49"/>
    <x v="906"/>
    <d v="2017-10-07T00:00:00"/>
    <b v="0"/>
    <s v="Approved"/>
    <s v="Trek Bicycles"/>
    <s v="Road"/>
    <s v="medium"/>
    <s v="medium"/>
    <n v="533.51"/>
    <n v="400.13"/>
    <d v="2012-06-04T00:00:00"/>
  </r>
  <r>
    <n v="3495"/>
    <n v="11"/>
    <x v="290"/>
    <d v="2017-07-06T00:00:00"/>
    <b v="1"/>
    <s v="Approved"/>
    <s v="Trek Bicycles"/>
    <s v="Standard"/>
    <s v="medium"/>
    <s v="small"/>
    <n v="1775.81"/>
    <n v="1580.47"/>
    <d v="2010-05-05T00:00:00"/>
  </r>
  <r>
    <n v="3496"/>
    <n v="34"/>
    <x v="932"/>
    <d v="2017-09-08T00:00:00"/>
    <b v="1"/>
    <s v="Approved"/>
    <s v="WeareA2B"/>
    <s v="Standard"/>
    <s v="medium"/>
    <s v="medium"/>
    <n v="1231.1500000000001"/>
    <n v="161.6"/>
    <d v="1996-11-09T00:00:00"/>
  </r>
  <r>
    <n v="3497"/>
    <n v="12"/>
    <x v="2198"/>
    <d v="2017-08-16T00:00:00"/>
    <b v="0"/>
    <s v="Approved"/>
    <s v="WeareA2B"/>
    <s v="Standard"/>
    <s v="medium"/>
    <s v="medium"/>
    <n v="1231.1500000000001"/>
    <n v="161.6"/>
    <d v="2004-08-17T00:00:00"/>
  </r>
  <r>
    <n v="3498"/>
    <n v="19"/>
    <x v="509"/>
    <d v="2017-07-22T00:00:00"/>
    <b v="1"/>
    <s v="Approved"/>
    <s v="OHM Cycles"/>
    <s v="Road"/>
    <s v="high"/>
    <s v="large"/>
    <n v="12.01"/>
    <n v="7.21"/>
    <d v="1993-05-26T00:00:00"/>
  </r>
  <r>
    <n v="3499"/>
    <n v="62"/>
    <x v="2199"/>
    <d v="2017-09-02T00:00:00"/>
    <b v="0"/>
    <s v="Approved"/>
    <s v="Solex"/>
    <s v="Standard"/>
    <s v="medium"/>
    <s v="medium"/>
    <n v="478.16"/>
    <n v="298.72000000000003"/>
    <d v="1993-06-23T00:00:00"/>
  </r>
  <r>
    <n v="3500"/>
    <n v="54"/>
    <x v="1971"/>
    <d v="2017-12-05T00:00:00"/>
    <b v="0"/>
    <s v="Approved"/>
    <s v="WeareA2B"/>
    <s v="Standard"/>
    <s v="medium"/>
    <s v="medium"/>
    <n v="1292.8399999999999"/>
    <n v="13.44"/>
    <d v="2009-04-12T00:00:00"/>
  </r>
  <r>
    <n v="3501"/>
    <n v="77"/>
    <x v="1788"/>
    <d v="2017-02-10T00:00:00"/>
    <b v="0"/>
    <s v="Approved"/>
    <s v="WeareA2B"/>
    <s v="Standard"/>
    <s v="medium"/>
    <s v="medium"/>
    <n v="1769.64"/>
    <n v="108.76"/>
    <d v="2006-10-01T00:00:00"/>
  </r>
  <r>
    <n v="3502"/>
    <n v="22"/>
    <x v="1295"/>
    <d v="2017-07-13T00:00:00"/>
    <b v="1"/>
    <s v="Approved"/>
    <s v="WeareA2B"/>
    <s v="Standard"/>
    <s v="medium"/>
    <s v="medium"/>
    <n v="60.34"/>
    <n v="45.26"/>
    <d v="1993-07-15T00:00:00"/>
  </r>
  <r>
    <n v="3503"/>
    <n v="33"/>
    <x v="1586"/>
    <d v="2017-09-14T00:00:00"/>
    <b v="1"/>
    <s v="Approved"/>
    <s v="Giant Bicycles"/>
    <s v="Standard"/>
    <s v="medium"/>
    <s v="small"/>
    <n v="1311.44"/>
    <n v="1167.18"/>
    <d v="2006-02-02T00:00:00"/>
  </r>
  <r>
    <n v="3504"/>
    <n v="38"/>
    <x v="114"/>
    <d v="2017-07-16T00:00:00"/>
    <b v="1"/>
    <s v="Approved"/>
    <s v="Solex"/>
    <s v="Standard"/>
    <s v="medium"/>
    <s v="medium"/>
    <n v="1577.53"/>
    <n v="826.51"/>
    <d v="2011-03-16T00:00:00"/>
  </r>
  <r>
    <n v="3505"/>
    <n v="92"/>
    <x v="1143"/>
    <d v="2017-12-16T00:00:00"/>
    <b v="1"/>
    <s v="Approved"/>
    <s v="WeareA2B"/>
    <s v="Touring"/>
    <s v="medium"/>
    <s v="large"/>
    <n v="1890.39"/>
    <n v="260.14"/>
    <d v="1991-01-21T00:00:00"/>
  </r>
  <r>
    <n v="3506"/>
    <n v="87"/>
    <x v="2200"/>
    <d v="2017-07-15T00:00:00"/>
    <b v="1"/>
    <s v="Approved"/>
    <s v="Giant Bicycles"/>
    <s v="Standard"/>
    <s v="high"/>
    <s v="medium"/>
    <n v="1179"/>
    <n v="707.4"/>
    <d v="1997-08-25T00:00:00"/>
  </r>
  <r>
    <n v="3507"/>
    <n v="69"/>
    <x v="796"/>
    <d v="2017-11-17T00:00:00"/>
    <b v="1"/>
    <s v="Approved"/>
    <s v="Giant Bicycles"/>
    <s v="Road"/>
    <s v="medium"/>
    <s v="medium"/>
    <n v="792.9"/>
    <n v="594.67999999999995"/>
    <d v="2011-01-10T00:00:00"/>
  </r>
  <r>
    <n v="3508"/>
    <n v="77"/>
    <x v="1768"/>
    <d v="2017-05-22T00:00:00"/>
    <b v="1"/>
    <s v="Approved"/>
    <s v="Norco Bicycles"/>
    <s v="Road"/>
    <s v="medium"/>
    <s v="large"/>
    <n v="1240.31"/>
    <n v="795.1"/>
    <d v="2011-01-10T00:00:00"/>
  </r>
  <r>
    <n v="3509"/>
    <n v="99"/>
    <x v="2201"/>
    <d v="2017-09-09T00:00:00"/>
    <b v="1"/>
    <s v="Approved"/>
    <s v="OHM Cycles"/>
    <s v="Standard"/>
    <s v="medium"/>
    <s v="medium"/>
    <n v="1227.3399999999999"/>
    <n v="770.89"/>
    <d v="1991-05-06T00:00:00"/>
  </r>
  <r>
    <n v="3510"/>
    <n v="83"/>
    <x v="2202"/>
    <d v="2017-04-09T00:00:00"/>
    <b v="0"/>
    <s v="Approved"/>
    <s v="Solex"/>
    <s v="Touring"/>
    <s v="medium"/>
    <s v="large"/>
    <n v="2083.94"/>
    <n v="675.03"/>
    <d v="2013-09-16T00:00:00"/>
  </r>
  <r>
    <n v="3511"/>
    <n v="62"/>
    <x v="2203"/>
    <d v="2017-08-13T00:00:00"/>
    <b v="1"/>
    <s v="Approved"/>
    <s v="Solex"/>
    <s v="Standard"/>
    <s v="medium"/>
    <s v="medium"/>
    <n v="478.16"/>
    <n v="298.72000000000003"/>
    <d v="1993-06-23T00:00:00"/>
  </r>
  <r>
    <n v="3512"/>
    <n v="22"/>
    <x v="2204"/>
    <d v="2017-01-14T00:00:00"/>
    <b v="1"/>
    <s v="Approved"/>
    <s v="WeareA2B"/>
    <s v="Standard"/>
    <s v="medium"/>
    <s v="medium"/>
    <n v="60.34"/>
    <n v="45.26"/>
    <d v="1993-07-15T00:00:00"/>
  </r>
  <r>
    <n v="3513"/>
    <n v="99"/>
    <x v="1669"/>
    <d v="2017-05-15T00:00:00"/>
    <b v="1"/>
    <s v="Approved"/>
    <s v="OHM Cycles"/>
    <s v="Standard"/>
    <s v="medium"/>
    <s v="medium"/>
    <n v="1227.3399999999999"/>
    <n v="770.89"/>
    <d v="1994-08-10T00:00:00"/>
  </r>
  <r>
    <n v="3514"/>
    <n v="2"/>
    <x v="2205"/>
    <d v="2017-07-12T00:00:00"/>
    <b v="0"/>
    <s v="Approved"/>
    <s v="Solex"/>
    <s v="Standard"/>
    <s v="medium"/>
    <s v="medium"/>
    <n v="71.489999999999995"/>
    <n v="53.62"/>
    <d v="2012-12-02T00:00:00"/>
  </r>
  <r>
    <n v="3515"/>
    <n v="48"/>
    <x v="2206"/>
    <d v="2017-02-24T00:00:00"/>
    <b v="1"/>
    <s v="Approved"/>
    <s v="WeareA2B"/>
    <s v="Standard"/>
    <s v="medium"/>
    <s v="medium"/>
    <n v="1762.96"/>
    <n v="950.52"/>
    <d v="2014-07-28T00:00:00"/>
  </r>
  <r>
    <n v="3516"/>
    <n v="41"/>
    <x v="1178"/>
    <d v="2017-01-27T00:00:00"/>
    <b v="0"/>
    <s v="Approved"/>
    <s v="Solex"/>
    <s v="Road"/>
    <s v="medium"/>
    <s v="medium"/>
    <n v="416.98"/>
    <n v="312.74"/>
    <d v="2014-07-28T00:00:00"/>
  </r>
  <r>
    <n v="3517"/>
    <n v="60"/>
    <x v="422"/>
    <d v="2017-02-19T00:00:00"/>
    <b v="0"/>
    <s v="Approved"/>
    <s v="Giant Bicycles"/>
    <s v="Standard"/>
    <s v="high"/>
    <s v="small"/>
    <n v="1977.36"/>
    <n v="1759.85"/>
    <d v="2011-08-24T00:00:00"/>
  </r>
  <r>
    <n v="3518"/>
    <n v="58"/>
    <x v="1313"/>
    <d v="2017-01-01T00:00:00"/>
    <b v="1"/>
    <s v="Approved"/>
    <s v="OHM Cycles"/>
    <s v="Standard"/>
    <s v="medium"/>
    <s v="medium"/>
    <n v="912.52"/>
    <n v="141.4"/>
    <d v="2015-05-21T00:00:00"/>
  </r>
  <r>
    <n v="3519"/>
    <n v="90"/>
    <x v="613"/>
    <d v="2017-03-20T00:00:00"/>
    <b v="0"/>
    <s v="Approved"/>
    <s v="Norco Bicycles"/>
    <s v="Standard"/>
    <s v="low"/>
    <s v="medium"/>
    <n v="363.01"/>
    <n v="290.41000000000003"/>
    <d v="2004-01-16T00:00:00"/>
  </r>
  <r>
    <n v="3520"/>
    <n v="18"/>
    <x v="897"/>
    <d v="2017-12-13T00:00:00"/>
    <b v="0"/>
    <s v="Approved"/>
    <s v="Solex"/>
    <s v="Standard"/>
    <s v="medium"/>
    <s v="medium"/>
    <n v="575.27"/>
    <n v="431.45"/>
    <d v="1993-05-26T00:00:00"/>
  </r>
  <r>
    <n v="3521"/>
    <n v="78"/>
    <x v="2207"/>
    <d v="2017-09-09T00:00:00"/>
    <b v="1"/>
    <s v="Approved"/>
    <s v="Giant Bicycles"/>
    <s v="Standard"/>
    <s v="medium"/>
    <s v="large"/>
    <n v="1765.3"/>
    <n v="709.48"/>
    <d v="1997-01-25T00:00:00"/>
  </r>
  <r>
    <n v="3522"/>
    <n v="3"/>
    <x v="1931"/>
    <d v="2017-03-19T00:00:00"/>
    <b v="1"/>
    <s v="Approved"/>
    <s v="Trek Bicycles"/>
    <s v="Standard"/>
    <s v="medium"/>
    <s v="large"/>
    <n v="2091.4699999999998"/>
    <n v="388.92"/>
    <d v="2014-03-03T00:00:00"/>
  </r>
  <r>
    <n v="3523"/>
    <n v="26"/>
    <x v="2208"/>
    <d v="2017-07-12T00:00:00"/>
    <b v="0"/>
    <s v="Approved"/>
    <s v="WeareA2B"/>
    <s v="Standard"/>
    <s v="medium"/>
    <s v="medium"/>
    <n v="1992.93"/>
    <n v="762.63"/>
    <d v="1993-05-26T00:00:00"/>
  </r>
  <r>
    <n v="3524"/>
    <n v="3"/>
    <x v="561"/>
    <d v="2017-04-01T00:00:00"/>
    <b v="1"/>
    <s v="Approved"/>
    <s v="Trek Bicycles"/>
    <s v="Standard"/>
    <s v="medium"/>
    <s v="large"/>
    <n v="2091.4699999999998"/>
    <n v="388.92"/>
    <d v="2000-05-22T00:00:00"/>
  </r>
  <r>
    <n v="3525"/>
    <n v="50"/>
    <x v="1632"/>
    <d v="2017-01-01T00:00:00"/>
    <b v="1"/>
    <s v="Approved"/>
    <s v="Giant Bicycles"/>
    <s v="Standard"/>
    <s v="medium"/>
    <s v="medium"/>
    <n v="642.70000000000005"/>
    <n v="211.37"/>
    <d v="2002-03-22T00:00:00"/>
  </r>
  <r>
    <n v="3526"/>
    <n v="17"/>
    <x v="1507"/>
    <d v="2017-06-22T00:00:00"/>
    <b v="1"/>
    <s v="Approved"/>
    <s v="WeareA2B"/>
    <s v="Touring"/>
    <s v="medium"/>
    <s v="large"/>
    <n v="1362.99"/>
    <n v="57.74"/>
    <d v="1993-04-20T00:00:00"/>
  </r>
  <r>
    <n v="3527"/>
    <n v="31"/>
    <x v="1006"/>
    <d v="2017-04-09T00:00:00"/>
    <b v="0"/>
    <s v="Approved"/>
    <s v="Giant Bicycles"/>
    <s v="Standard"/>
    <s v="medium"/>
    <s v="medium"/>
    <n v="230.91"/>
    <n v="173.18"/>
    <d v="1992-10-11T00:00:00"/>
  </r>
  <r>
    <n v="3528"/>
    <n v="21"/>
    <x v="562"/>
    <d v="2017-01-06T00:00:00"/>
    <b v="0"/>
    <s v="Approved"/>
    <s v="Solex"/>
    <s v="Standard"/>
    <s v="medium"/>
    <s v="large"/>
    <n v="1071.23"/>
    <n v="380.74"/>
    <d v="2011-05-07T00:00:00"/>
  </r>
  <r>
    <n v="3529"/>
    <n v="3"/>
    <x v="2209"/>
    <d v="2017-07-05T00:00:00"/>
    <b v="0"/>
    <s v="Approved"/>
    <s v="Trek Bicycles"/>
    <s v="Standard"/>
    <s v="medium"/>
    <s v="large"/>
    <n v="2091.4699999999998"/>
    <n v="388.92"/>
    <d v="2011-08-29T00:00:00"/>
  </r>
  <r>
    <n v="3530"/>
    <n v="31"/>
    <x v="797"/>
    <d v="2017-03-02T00:00:00"/>
    <b v="1"/>
    <s v="Approved"/>
    <s v="Giant Bicycles"/>
    <s v="Standard"/>
    <s v="medium"/>
    <s v="medium"/>
    <n v="230.91"/>
    <n v="173.18"/>
    <d v="2010-06-07T00:00:00"/>
  </r>
  <r>
    <n v="3531"/>
    <n v="77"/>
    <x v="1784"/>
    <d v="2017-09-08T00:00:00"/>
    <b v="0"/>
    <s v="Approved"/>
    <s v="Norco Bicycles"/>
    <s v="Road"/>
    <s v="medium"/>
    <s v="large"/>
    <n v="1240.31"/>
    <n v="795.1"/>
    <d v="2013-09-16T00:00:00"/>
  </r>
  <r>
    <n v="3532"/>
    <n v="51"/>
    <x v="604"/>
    <d v="2017-09-02T00:00:00"/>
    <b v="0"/>
    <s v="Approved"/>
    <s v="OHM Cycles"/>
    <s v="Standard"/>
    <s v="high"/>
    <s v="medium"/>
    <n v="2005.66"/>
    <n v="1203.4000000000001"/>
    <d v="2012-04-10T00:00:00"/>
  </r>
  <r>
    <n v="3534"/>
    <n v="56"/>
    <x v="2210"/>
    <d v="2017-12-06T00:00:00"/>
    <b v="0"/>
    <s v="Approved"/>
    <s v="OHM Cycles"/>
    <s v="Standard"/>
    <s v="medium"/>
    <s v="medium"/>
    <n v="183.86"/>
    <n v="137.9"/>
    <d v="1997-10-04T00:00:00"/>
  </r>
  <r>
    <n v="3535"/>
    <n v="3"/>
    <x v="968"/>
    <d v="2017-07-04T00:00:00"/>
    <b v="1"/>
    <s v="Approved"/>
    <s v="Trek Bicycles"/>
    <s v="Standard"/>
    <s v="medium"/>
    <s v="large"/>
    <n v="2091.4699999999998"/>
    <n v="388.92"/>
    <d v="2012-09-15T00:00:00"/>
  </r>
  <r>
    <n v="3536"/>
    <n v="0"/>
    <x v="537"/>
    <d v="2017-12-28T00:00:00"/>
    <b v="1"/>
    <s v="Approved"/>
    <s v="Solex"/>
    <s v="Standard"/>
    <s v="medium"/>
    <s v="medium"/>
    <n v="441.49"/>
    <n v="84.99"/>
    <d v="2006-10-01T00:00:00"/>
  </r>
  <r>
    <n v="3537"/>
    <n v="35"/>
    <x v="2211"/>
    <d v="2017-05-17T00:00:00"/>
    <b v="1"/>
    <s v="Approved"/>
    <s v="Giant Bicycles"/>
    <s v="Standard"/>
    <s v="medium"/>
    <s v="medium"/>
    <n v="1403.5"/>
    <n v="954.82"/>
    <d v="2016-11-14T00:00:00"/>
  </r>
  <r>
    <n v="3538"/>
    <n v="12"/>
    <x v="2212"/>
    <d v="2017-12-21T00:00:00"/>
    <b v="1"/>
    <s v="Approved"/>
    <s v="WeareA2B"/>
    <s v="Standard"/>
    <s v="medium"/>
    <s v="medium"/>
    <n v="1231.1500000000001"/>
    <n v="161.6"/>
    <d v="2013-03-12T00:00:00"/>
  </r>
  <r>
    <n v="3539"/>
    <n v="1"/>
    <x v="2213"/>
    <d v="2017-11-18T00:00:00"/>
    <b v="0"/>
    <s v="Approved"/>
    <s v="Giant Bicycles"/>
    <s v="Standard"/>
    <s v="medium"/>
    <s v="medium"/>
    <n v="1403.5"/>
    <n v="954.82"/>
    <d v="2016-11-14T00:00:00"/>
  </r>
  <r>
    <n v="3540"/>
    <n v="62"/>
    <x v="1515"/>
    <d v="2017-10-06T00:00:00"/>
    <b v="1"/>
    <s v="Approved"/>
    <s v="Solex"/>
    <s v="Standard"/>
    <s v="medium"/>
    <s v="medium"/>
    <n v="478.16"/>
    <n v="298.72000000000003"/>
    <d v="1993-06-23T00:00:00"/>
  </r>
  <r>
    <n v="3541"/>
    <n v="89"/>
    <x v="2214"/>
    <d v="2017-05-05T00:00:00"/>
    <b v="1"/>
    <s v="Approved"/>
    <s v="Giant Bicycles"/>
    <s v="Standard"/>
    <s v="medium"/>
    <s v="large"/>
    <n v="1812.75"/>
    <n v="582.48"/>
    <d v="2010-06-07T00:00:00"/>
  </r>
  <r>
    <n v="3542"/>
    <n v="16"/>
    <x v="2215"/>
    <d v="2017-08-29T00:00:00"/>
    <b v="1"/>
    <s v="Approved"/>
    <s v="Norco Bicycles"/>
    <s v="Standard"/>
    <s v="high"/>
    <s v="small"/>
    <n v="1661.92"/>
    <n v="1479.11"/>
    <d v="2011-05-07T00:00:00"/>
  </r>
  <r>
    <n v="3543"/>
    <n v="37"/>
    <x v="1221"/>
    <d v="2017-08-22T00:00:00"/>
    <b v="1"/>
    <s v="Approved"/>
    <s v="OHM Cycles"/>
    <s v="Standard"/>
    <s v="low"/>
    <s v="medium"/>
    <n v="1793.43"/>
    <n v="248.82"/>
    <d v="1998-12-17T00:00:00"/>
  </r>
  <r>
    <n v="3544"/>
    <n v="30"/>
    <x v="2216"/>
    <d v="2017-07-29T00:00:00"/>
    <b v="0"/>
    <s v="Approved"/>
    <s v="Solex"/>
    <s v="Standard"/>
    <s v="high"/>
    <s v="medium"/>
    <n v="748.17"/>
    <n v="448.9"/>
    <d v="1991-11-10T00:00:00"/>
  </r>
  <r>
    <n v="3545"/>
    <n v="32"/>
    <x v="1708"/>
    <d v="2017-07-05T00:00:00"/>
    <b v="0"/>
    <s v="Approved"/>
    <s v="Giant Bicycles"/>
    <s v="Standard"/>
    <s v="medium"/>
    <s v="medium"/>
    <n v="642.70000000000005"/>
    <n v="211.37"/>
    <d v="2010-06-07T00:00:00"/>
  </r>
  <r>
    <n v="3546"/>
    <n v="12"/>
    <x v="1656"/>
    <d v="2017-11-16T00:00:00"/>
    <b v="1"/>
    <s v="Approved"/>
    <s v="WeareA2B"/>
    <s v="Standard"/>
    <s v="medium"/>
    <s v="medium"/>
    <n v="1231.1500000000001"/>
    <n v="161.6"/>
    <d v="1993-07-20T00:00:00"/>
  </r>
  <r>
    <n v="3547"/>
    <n v="78"/>
    <x v="1679"/>
    <d v="2017-08-05T00:00:00"/>
    <b v="0"/>
    <s v="Approved"/>
    <s v="Giant Bicycles"/>
    <s v="Standard"/>
    <s v="medium"/>
    <s v="large"/>
    <n v="1765.3"/>
    <n v="709.48"/>
    <d v="2015-08-02T00:00:00"/>
  </r>
  <r>
    <n v="3548"/>
    <n v="35"/>
    <x v="2217"/>
    <d v="2017-11-11T00:00:00"/>
    <b v="1"/>
    <s v="Approved"/>
    <s v="Giant Bicycles"/>
    <s v="Standard"/>
    <s v="medium"/>
    <s v="medium"/>
    <n v="1403.5"/>
    <n v="954.82"/>
    <d v="2016-11-14T00:00:00"/>
  </r>
  <r>
    <n v="3549"/>
    <n v="77"/>
    <x v="1288"/>
    <d v="2017-07-09T00:00:00"/>
    <b v="0"/>
    <s v="Approved"/>
    <s v="WeareA2B"/>
    <s v="Standard"/>
    <s v="medium"/>
    <s v="medium"/>
    <n v="1769.64"/>
    <n v="108.76"/>
    <d v="2011-05-09T00:00:00"/>
  </r>
  <r>
    <n v="3550"/>
    <n v="43"/>
    <x v="2218"/>
    <d v="2017-10-18T00:00:00"/>
    <b v="1"/>
    <s v="Approved"/>
    <s v="Solex"/>
    <s v="Standard"/>
    <s v="medium"/>
    <s v="medium"/>
    <n v="1151.96"/>
    <n v="649.49"/>
    <d v="2007-12-11T00:00:00"/>
  </r>
  <r>
    <n v="3551"/>
    <n v="86"/>
    <x v="307"/>
    <d v="2017-04-08T00:00:00"/>
    <b v="1"/>
    <s v="Approved"/>
    <s v="OHM Cycles"/>
    <s v="Standard"/>
    <s v="medium"/>
    <s v="medium"/>
    <n v="235.63"/>
    <n v="125.07"/>
    <d v="1999-07-26T00:00:00"/>
  </r>
  <r>
    <n v="3552"/>
    <n v="71"/>
    <x v="1381"/>
    <d v="2017-02-07T00:00:00"/>
    <b v="0"/>
    <s v="Approved"/>
    <s v="Solex"/>
    <s v="Standard"/>
    <s v="high"/>
    <s v="large"/>
    <n v="1842.92"/>
    <n v="1105.75"/>
    <d v="1995-10-24T00:00:00"/>
  </r>
  <r>
    <n v="3553"/>
    <n v="28"/>
    <x v="2043"/>
    <d v="2017-11-19T00:00:00"/>
    <b v="0"/>
    <s v="Approved"/>
    <s v="Norco Bicycles"/>
    <s v="Standard"/>
    <s v="medium"/>
    <s v="small"/>
    <n v="1216.1400000000001"/>
    <n v="1082.3599999999999"/>
    <d v="1991-08-05T00:00:00"/>
  </r>
  <r>
    <n v="3555"/>
    <n v="79"/>
    <x v="2219"/>
    <d v="2017-09-23T00:00:00"/>
    <b v="1"/>
    <s v="Approved"/>
    <s v="Norco Bicycles"/>
    <s v="Standard"/>
    <s v="medium"/>
    <s v="medium"/>
    <n v="1555.58"/>
    <n v="818.01"/>
    <d v="2003-09-09T00:00:00"/>
  </r>
  <r>
    <n v="3556"/>
    <n v="0"/>
    <x v="457"/>
    <d v="2017-12-09T00:00:00"/>
    <b v="0"/>
    <s v="Approved"/>
    <s v="Norco Bicycles"/>
    <s v="Road"/>
    <s v="medium"/>
    <s v="medium"/>
    <n v="544.04999999999995"/>
    <n v="376.84"/>
    <d v="2005-10-22T00:00:00"/>
  </r>
  <r>
    <n v="3557"/>
    <n v="38"/>
    <x v="2220"/>
    <d v="2017-08-04T00:00:00"/>
    <b v="0"/>
    <s v="Approved"/>
    <s v="Trek Bicycles"/>
    <s v="Standard"/>
    <s v="medium"/>
    <s v="large"/>
    <n v="2091.4699999999998"/>
    <n v="388.92"/>
    <d v="2005-08-09T00:00:00"/>
  </r>
  <r>
    <n v="3558"/>
    <n v="35"/>
    <x v="2221"/>
    <d v="2017-12-25T00:00:00"/>
    <b v="1"/>
    <s v="Approved"/>
    <s v="Giant Bicycles"/>
    <s v="Standard"/>
    <s v="medium"/>
    <s v="medium"/>
    <n v="1403.5"/>
    <n v="954.82"/>
    <d v="2016-11-14T00:00:00"/>
  </r>
  <r>
    <n v="3559"/>
    <n v="63"/>
    <x v="2222"/>
    <d v="2017-06-05T00:00:00"/>
    <b v="1"/>
    <s v="Approved"/>
    <s v="WeareA2B"/>
    <s v="Standard"/>
    <s v="medium"/>
    <s v="medium"/>
    <n v="1992.93"/>
    <n v="762.63"/>
    <d v="1999-06-23T00:00:00"/>
  </r>
  <r>
    <n v="3560"/>
    <n v="0"/>
    <x v="1255"/>
    <d v="2017-04-08T00:00:00"/>
    <b v="1"/>
    <s v="Approved"/>
    <s v="Giant Bicycles"/>
    <s v="Standard"/>
    <s v="medium"/>
    <s v="medium"/>
    <n v="230.91"/>
    <n v="173.18"/>
    <d v="2006-11-10T00:00:00"/>
  </r>
  <r>
    <n v="3561"/>
    <n v="30"/>
    <x v="1800"/>
    <d v="2017-09-23T00:00:00"/>
    <b v="0"/>
    <s v="Approved"/>
    <s v="Solex"/>
    <s v="Standard"/>
    <s v="high"/>
    <s v="medium"/>
    <n v="748.17"/>
    <n v="448.9"/>
    <d v="1991-11-10T00:00:00"/>
  </r>
  <r>
    <n v="3562"/>
    <n v="49"/>
    <x v="2223"/>
    <d v="2017-08-22T00:00:00"/>
    <b v="0"/>
    <s v="Approved"/>
    <s v="Trek Bicycles"/>
    <s v="Road"/>
    <s v="medium"/>
    <s v="medium"/>
    <n v="533.51"/>
    <n v="400.13"/>
    <d v="2012-06-04T00:00:00"/>
  </r>
  <r>
    <n v="3563"/>
    <n v="46"/>
    <x v="2072"/>
    <d v="2017-11-06T00:00:00"/>
    <b v="1"/>
    <s v="Approved"/>
    <s v="Solex"/>
    <s v="Standard"/>
    <s v="low"/>
    <s v="medium"/>
    <n v="1289.8499999999999"/>
    <n v="74.510000000000005"/>
    <d v="2007-12-11T00:00:00"/>
  </r>
  <r>
    <n v="3564"/>
    <n v="19"/>
    <x v="1454"/>
    <d v="2017-07-03T00:00:00"/>
    <b v="1"/>
    <s v="Approved"/>
    <s v="OHM Cycles"/>
    <s v="Road"/>
    <s v="high"/>
    <s v="large"/>
    <n v="12.01"/>
    <n v="7.21"/>
    <d v="1993-07-15T00:00:00"/>
  </r>
  <r>
    <n v="3565"/>
    <n v="97"/>
    <x v="130"/>
    <d v="2017-03-19T00:00:00"/>
    <b v="0"/>
    <s v="Approved"/>
    <s v="OHM Cycles"/>
    <s v="Road"/>
    <s v="medium"/>
    <s v="medium"/>
    <n v="742.54"/>
    <n v="667.4"/>
    <d v="2014-03-03T00:00:00"/>
  </r>
  <r>
    <n v="3566"/>
    <n v="9"/>
    <x v="2224"/>
    <d v="2017-09-16T00:00:00"/>
    <b v="0"/>
    <s v="Approved"/>
    <s v="OHM Cycles"/>
    <s v="Road"/>
    <s v="medium"/>
    <s v="medium"/>
    <n v="742.54"/>
    <n v="667.4"/>
    <d v="2014-03-03T00:00:00"/>
  </r>
  <r>
    <n v="3567"/>
    <n v="56"/>
    <x v="333"/>
    <d v="2017-08-22T00:00:00"/>
    <b v="1"/>
    <s v="Approved"/>
    <s v="OHM Cycles"/>
    <s v="Standard"/>
    <s v="medium"/>
    <s v="medium"/>
    <n v="183.86"/>
    <n v="137.9"/>
    <d v="1998-12-17T00:00:00"/>
  </r>
  <r>
    <n v="3568"/>
    <n v="21"/>
    <x v="2225"/>
    <d v="2017-08-06T00:00:00"/>
    <b v="1"/>
    <s v="Approved"/>
    <s v="WeareA2B"/>
    <s v="Touring"/>
    <s v="medium"/>
    <s v="medium"/>
    <n v="1466.68"/>
    <n v="363.25"/>
    <d v="2014-03-03T00:00:00"/>
  </r>
  <r>
    <n v="3569"/>
    <n v="3"/>
    <x v="2226"/>
    <d v="2017-06-08T00:00:00"/>
    <b v="0"/>
    <s v="Approved"/>
    <s v="Trek Bicycles"/>
    <s v="Standard"/>
    <s v="medium"/>
    <s v="large"/>
    <n v="2091.4699999999998"/>
    <n v="388.92"/>
    <d v="2012-09-15T00:00:00"/>
  </r>
  <r>
    <n v="3570"/>
    <n v="80"/>
    <x v="1917"/>
    <d v="2017-11-27T00:00:00"/>
    <b v="1"/>
    <s v="Approved"/>
    <s v="Trek Bicycles"/>
    <s v="Standard"/>
    <s v="medium"/>
    <s v="large"/>
    <n v="1469.44"/>
    <n v="596.54999999999995"/>
    <d v="2012-05-18T00:00:00"/>
  </r>
  <r>
    <n v="3571"/>
    <n v="97"/>
    <x v="639"/>
    <d v="2017-11-15T00:00:00"/>
    <b v="1"/>
    <s v="Approved"/>
    <s v="Solex"/>
    <s v="Standard"/>
    <s v="medium"/>
    <s v="large"/>
    <n v="202.62"/>
    <n v="151.96"/>
    <d v="2016-03-29T00:00:00"/>
  </r>
  <r>
    <n v="3572"/>
    <n v="25"/>
    <x v="2227"/>
    <d v="2017-02-28T00:00:00"/>
    <b v="0"/>
    <s v="Approved"/>
    <s v="OHM Cycles"/>
    <s v="Standard"/>
    <s v="high"/>
    <s v="medium"/>
    <n v="2005.66"/>
    <n v="1203.4000000000001"/>
    <d v="2009-04-12T00:00:00"/>
  </r>
  <r>
    <n v="3573"/>
    <n v="93"/>
    <x v="2228"/>
    <d v="2017-06-03T00:00:00"/>
    <b v="0"/>
    <s v="Approved"/>
    <s v="OHM Cycles"/>
    <s v="Standard"/>
    <s v="high"/>
    <s v="medium"/>
    <n v="1458.17"/>
    <n v="874.9"/>
    <d v="2007-12-11T00:00:00"/>
  </r>
  <r>
    <n v="3574"/>
    <n v="10"/>
    <x v="753"/>
    <d v="2017-10-25T00:00:00"/>
    <b v="0"/>
    <s v="Approved"/>
    <s v="WeareA2B"/>
    <s v="Touring"/>
    <s v="medium"/>
    <s v="medium"/>
    <n v="1466.68"/>
    <n v="363.25"/>
    <d v="2003-08-05T00:00:00"/>
  </r>
  <r>
    <n v="3575"/>
    <n v="97"/>
    <x v="594"/>
    <d v="2017-05-31T00:00:00"/>
    <b v="0"/>
    <s v="Approved"/>
    <s v="OHM Cycles"/>
    <s v="Road"/>
    <s v="medium"/>
    <s v="medium"/>
    <n v="742.54"/>
    <n v="667.4"/>
    <d v="2014-03-03T00:00:00"/>
  </r>
  <r>
    <n v="3576"/>
    <n v="90"/>
    <x v="350"/>
    <d v="2017-01-27T00:00:00"/>
    <b v="0"/>
    <s v="Approved"/>
    <s v="Solex"/>
    <s v="Standard"/>
    <s v="low"/>
    <s v="medium"/>
    <n v="945.04"/>
    <n v="507.58"/>
    <d v="1995-12-19T00:00:00"/>
  </r>
  <r>
    <n v="3577"/>
    <n v="38"/>
    <x v="1630"/>
    <d v="2017-10-20T00:00:00"/>
    <b v="0"/>
    <s v="Approved"/>
    <s v="Trek Bicycles"/>
    <s v="Standard"/>
    <s v="medium"/>
    <s v="large"/>
    <n v="2091.4699999999998"/>
    <n v="388.92"/>
    <d v="2016-11-22T00:00:00"/>
  </r>
  <r>
    <n v="3578"/>
    <n v="3"/>
    <x v="1950"/>
    <d v="2017-01-14T00:00:00"/>
    <b v="0"/>
    <s v="Approved"/>
    <s v="Trek Bicycles"/>
    <s v="Standard"/>
    <s v="medium"/>
    <s v="large"/>
    <n v="2091.4699999999998"/>
    <n v="388.92"/>
    <d v="1991-11-07T00:00:00"/>
  </r>
  <r>
    <n v="3579"/>
    <n v="92"/>
    <x v="523"/>
    <d v="2017-09-24T00:00:00"/>
    <b v="0"/>
    <s v="Approved"/>
    <s v="WeareA2B"/>
    <s v="Standard"/>
    <s v="medium"/>
    <s v="small"/>
    <n v="1415.01"/>
    <n v="1259.3599999999999"/>
    <d v="2003-01-05T00:00:00"/>
  </r>
  <r>
    <n v="3580"/>
    <n v="66"/>
    <x v="2229"/>
    <d v="2017-06-30T00:00:00"/>
    <b v="0"/>
    <s v="Approved"/>
    <s v="Giant Bicycles"/>
    <s v="Road"/>
    <s v="low"/>
    <s v="small"/>
    <n v="590.26"/>
    <n v="525.33000000000004"/>
    <d v="2010-11-05T00:00:00"/>
  </r>
  <r>
    <n v="3581"/>
    <n v="56"/>
    <x v="107"/>
    <d v="2017-05-19T00:00:00"/>
    <b v="0"/>
    <s v="Approved"/>
    <s v="Norco Bicycles"/>
    <s v="Mountain"/>
    <s v="low"/>
    <s v="small"/>
    <n v="688.63"/>
    <n v="612.88"/>
    <d v="1993-10-02T00:00:00"/>
  </r>
  <r>
    <n v="3582"/>
    <n v="47"/>
    <x v="895"/>
    <d v="2017-11-20T00:00:00"/>
    <b v="1"/>
    <s v="Approved"/>
    <s v="Trek Bicycles"/>
    <s v="Road"/>
    <s v="low"/>
    <s v="small"/>
    <n v="1720.7"/>
    <n v="1531.42"/>
    <d v="2009-04-12T00:00:00"/>
  </r>
  <r>
    <n v="3583"/>
    <n v="35"/>
    <x v="2230"/>
    <d v="2017-11-03T00:00:00"/>
    <b v="1"/>
    <s v="Approved"/>
    <s v="Giant Bicycles"/>
    <s v="Standard"/>
    <s v="medium"/>
    <s v="medium"/>
    <n v="1403.5"/>
    <n v="954.82"/>
    <d v="2012-12-02T00:00:00"/>
  </r>
  <r>
    <n v="3584"/>
    <n v="41"/>
    <x v="1385"/>
    <d v="2017-09-07T00:00:00"/>
    <b v="1"/>
    <s v="Approved"/>
    <s v="Solex"/>
    <s v="Road"/>
    <s v="medium"/>
    <s v="medium"/>
    <n v="416.98"/>
    <n v="312.74"/>
    <d v="2012-06-04T00:00:00"/>
  </r>
  <r>
    <n v="3585"/>
    <n v="91"/>
    <x v="2231"/>
    <d v="2017-09-27T00:00:00"/>
    <b v="1"/>
    <s v="Approved"/>
    <s v="Solex"/>
    <s v="Standard"/>
    <s v="medium"/>
    <s v="medium"/>
    <n v="100.35"/>
    <n v="75.260000000000005"/>
    <d v="1999-07-26T00:00:00"/>
  </r>
  <r>
    <n v="3586"/>
    <n v="65"/>
    <x v="2232"/>
    <d v="2017-05-17T00:00:00"/>
    <b v="1"/>
    <s v="Approved"/>
    <s v="WeareA2B"/>
    <s v="Standard"/>
    <s v="medium"/>
    <s v="medium"/>
    <n v="1807.45"/>
    <n v="778.69"/>
    <d v="2015-05-21T00:00:00"/>
  </r>
  <r>
    <n v="3587"/>
    <n v="17"/>
    <x v="420"/>
    <d v="2017-04-13T00:00:00"/>
    <b v="1"/>
    <s v="Approved"/>
    <s v="Solex"/>
    <s v="Standard"/>
    <s v="high"/>
    <s v="medium"/>
    <n v="1024.6600000000001"/>
    <n v="614.79999999999995"/>
    <d v="1996-11-09T00:00:00"/>
  </r>
  <r>
    <n v="3588"/>
    <n v="89"/>
    <x v="2233"/>
    <d v="2017-04-02T00:00:00"/>
    <b v="0"/>
    <s v="Approved"/>
    <s v="WeareA2B"/>
    <s v="Touring"/>
    <s v="medium"/>
    <s v="large"/>
    <n v="1362.99"/>
    <n v="57.74"/>
    <d v="1993-04-20T00:00:00"/>
  </r>
  <r>
    <n v="3589"/>
    <n v="85"/>
    <x v="2234"/>
    <d v="2017-01-03T00:00:00"/>
    <b v="1"/>
    <s v="Approved"/>
    <s v="WeareA2B"/>
    <s v="Standard"/>
    <s v="medium"/>
    <s v="medium"/>
    <n v="752.64"/>
    <n v="205.36"/>
    <d v="1997-08-25T00:00:00"/>
  </r>
  <r>
    <n v="3590"/>
    <n v="0"/>
    <x v="130"/>
    <d v="2017-12-01T00:00:00"/>
    <b v="1"/>
    <s v="Approved"/>
    <s v="Norco Bicycles"/>
    <s v="Standard"/>
    <s v="medium"/>
    <s v="medium"/>
    <n v="360.4"/>
    <n v="270.3"/>
    <d v="2006-05-22T00:00:00"/>
  </r>
  <r>
    <n v="3591"/>
    <n v="88"/>
    <x v="2235"/>
    <d v="2017-03-12T00:00:00"/>
    <b v="0"/>
    <s v="Approved"/>
    <s v="Norco Bicycles"/>
    <s v="Standard"/>
    <s v="medium"/>
    <s v="medium"/>
    <n v="1198.46"/>
    <n v="381.1"/>
    <d v="1998-12-16T00:00:00"/>
  </r>
  <r>
    <n v="3592"/>
    <n v="93"/>
    <x v="153"/>
    <d v="2017-03-04T00:00:00"/>
    <b v="0"/>
    <s v="Approved"/>
    <s v="WeareA2B"/>
    <s v="Standard"/>
    <s v="medium"/>
    <s v="medium"/>
    <n v="1065.03"/>
    <n v="230.09"/>
    <d v="2000-11-03T00:00:00"/>
  </r>
  <r>
    <n v="3593"/>
    <n v="10"/>
    <x v="1513"/>
    <d v="2017-11-15T00:00:00"/>
    <b v="0"/>
    <s v="Approved"/>
    <s v="WeareA2B"/>
    <s v="Touring"/>
    <s v="medium"/>
    <s v="medium"/>
    <n v="1466.68"/>
    <n v="363.25"/>
    <d v="2016-07-09T00:00:00"/>
  </r>
  <r>
    <n v="3594"/>
    <n v="14"/>
    <x v="1837"/>
    <d v="2017-01-28T00:00:00"/>
    <b v="0"/>
    <s v="Approved"/>
    <s v="Trek Bicycles"/>
    <s v="Standard"/>
    <s v="medium"/>
    <s v="small"/>
    <n v="1386.84"/>
    <n v="1234.29"/>
    <d v="2010-05-05T00:00:00"/>
  </r>
  <r>
    <n v="3595"/>
    <n v="10"/>
    <x v="13"/>
    <d v="2017-03-11T00:00:00"/>
    <b v="1"/>
    <s v="Approved"/>
    <s v="WeareA2B"/>
    <s v="Touring"/>
    <s v="medium"/>
    <s v="medium"/>
    <n v="1466.68"/>
    <n v="363.25"/>
    <d v="2014-03-03T00:00:00"/>
  </r>
  <r>
    <n v="3596"/>
    <n v="76"/>
    <x v="786"/>
    <d v="2017-01-03T00:00:00"/>
    <b v="1"/>
    <s v="Approved"/>
    <s v="WeareA2B"/>
    <s v="Road"/>
    <s v="low"/>
    <s v="small"/>
    <n v="1172.78"/>
    <n v="1043.77"/>
    <d v="2002-10-10T00:00:00"/>
  </r>
  <r>
    <n v="3597"/>
    <n v="79"/>
    <x v="828"/>
    <d v="2017-03-21T00:00:00"/>
    <b v="1"/>
    <s v="Approved"/>
    <s v="Solex"/>
    <s v="Touring"/>
    <s v="medium"/>
    <s v="large"/>
    <n v="2083.94"/>
    <n v="675.03"/>
    <d v="2013-09-16T00:00:00"/>
  </r>
  <r>
    <n v="3598"/>
    <n v="29"/>
    <x v="2206"/>
    <d v="2017-01-27T00:00:00"/>
    <b v="0"/>
    <s v="Approved"/>
    <s v="Norco Bicycles"/>
    <s v="Road"/>
    <s v="medium"/>
    <s v="medium"/>
    <n v="543.39"/>
    <n v="407.54"/>
    <d v="2016-11-22T00:00:00"/>
  </r>
  <r>
    <n v="3599"/>
    <n v="25"/>
    <x v="2124"/>
    <d v="2017-12-15T00:00:00"/>
    <b v="1"/>
    <s v="Approved"/>
    <s v="Giant Bicycles"/>
    <s v="Road"/>
    <s v="medium"/>
    <s v="medium"/>
    <n v="1538.99"/>
    <n v="829.65"/>
    <d v="1993-05-26T00:00:00"/>
  </r>
  <r>
    <n v="3600"/>
    <n v="37"/>
    <x v="2236"/>
    <d v="2017-04-29T00:00:00"/>
    <b v="1"/>
    <s v="Approved"/>
    <s v="OHM Cycles"/>
    <s v="Standard"/>
    <s v="low"/>
    <s v="medium"/>
    <n v="1793.43"/>
    <n v="248.82"/>
    <d v="2010-06-07T00:00:00"/>
  </r>
  <r>
    <n v="3601"/>
    <n v="54"/>
    <x v="2237"/>
    <d v="2017-07-23T00:00:00"/>
    <b v="1"/>
    <s v="Approved"/>
    <s v="WeareA2B"/>
    <s v="Standard"/>
    <s v="medium"/>
    <s v="medium"/>
    <n v="1292.8399999999999"/>
    <n v="13.44"/>
    <d v="2009-04-12T00:00:00"/>
  </r>
  <r>
    <n v="3602"/>
    <n v="1"/>
    <x v="2238"/>
    <d v="2017-06-02T00:00:00"/>
    <b v="1"/>
    <s v="Approved"/>
    <s v="Giant Bicycles"/>
    <s v="Standard"/>
    <s v="medium"/>
    <s v="medium"/>
    <n v="1403.5"/>
    <n v="954.82"/>
    <d v="1991-11-07T00:00:00"/>
  </r>
  <r>
    <n v="3603"/>
    <n v="64"/>
    <x v="2239"/>
    <d v="2017-10-16T00:00:00"/>
    <b v="0"/>
    <s v="Approved"/>
    <s v="Trek Bicycles"/>
    <s v="Standard"/>
    <s v="medium"/>
    <s v="large"/>
    <n v="1469.44"/>
    <n v="596.54999999999995"/>
    <d v="2012-05-18T00:00:00"/>
  </r>
  <r>
    <n v="3604"/>
    <n v="76"/>
    <x v="1597"/>
    <d v="2017-11-07T00:00:00"/>
    <b v="1"/>
    <s v="Approved"/>
    <s v="WeareA2B"/>
    <s v="Standard"/>
    <s v="low"/>
    <s v="medium"/>
    <n v="642.30999999999995"/>
    <n v="513.85"/>
    <d v="2005-05-10T00:00:00"/>
  </r>
  <r>
    <n v="3605"/>
    <n v="62"/>
    <x v="2240"/>
    <d v="2017-01-05T00:00:00"/>
    <b v="0"/>
    <s v="Approved"/>
    <s v="Solex"/>
    <s v="Standard"/>
    <s v="high"/>
    <s v="medium"/>
    <n v="1024.6600000000001"/>
    <n v="614.79999999999995"/>
    <d v="2016-02-04T00:00:00"/>
  </r>
  <r>
    <n v="3606"/>
    <n v="17"/>
    <x v="1947"/>
    <d v="2017-09-14T00:00:00"/>
    <b v="1"/>
    <s v="Approved"/>
    <s v="Solex"/>
    <s v="Standard"/>
    <s v="high"/>
    <s v="medium"/>
    <n v="1024.6600000000001"/>
    <n v="614.79999999999995"/>
    <d v="1996-04-05T00:00:00"/>
  </r>
  <r>
    <n v="3607"/>
    <n v="0"/>
    <x v="179"/>
    <d v="2017-07-22T00:00:00"/>
    <b v="1"/>
    <s v="Approved"/>
    <s v="OHM Cycles"/>
    <s v="Road"/>
    <s v="high"/>
    <s v="large"/>
    <n v="12.01"/>
    <n v="7.21"/>
    <d v="2009-03-08T00:00:00"/>
  </r>
  <r>
    <n v="3608"/>
    <n v="71"/>
    <x v="2241"/>
    <d v="2017-06-23T00:00:00"/>
    <b v="0"/>
    <s v="Cancelled"/>
    <s v="Solex"/>
    <s v="Standard"/>
    <s v="high"/>
    <s v="large"/>
    <n v="1842.92"/>
    <n v="1105.75"/>
    <d v="1995-10-24T00:00:00"/>
  </r>
  <r>
    <n v="3609"/>
    <n v="31"/>
    <x v="1045"/>
    <d v="2017-11-20T00:00:00"/>
    <b v="1"/>
    <s v="Approved"/>
    <s v="Giant Bicycles"/>
    <s v="Standard"/>
    <s v="medium"/>
    <s v="medium"/>
    <n v="230.91"/>
    <n v="173.18"/>
    <d v="2006-11-10T00:00:00"/>
  </r>
  <r>
    <n v="3610"/>
    <n v="0"/>
    <x v="1706"/>
    <d v="2017-12-03T00:00:00"/>
    <b v="0"/>
    <s v="Approved"/>
    <s v="Trek Bicycles"/>
    <s v="Road"/>
    <s v="medium"/>
    <s v="medium"/>
    <n v="290.62"/>
    <n v="215.14"/>
    <d v="1997-08-25T00:00:00"/>
  </r>
  <r>
    <n v="3611"/>
    <n v="17"/>
    <x v="1667"/>
    <d v="2017-04-08T00:00:00"/>
    <b v="1"/>
    <s v="Approved"/>
    <s v="Solex"/>
    <s v="Standard"/>
    <s v="high"/>
    <s v="medium"/>
    <n v="1024.6600000000001"/>
    <n v="614.79999999999995"/>
    <d v="1993-10-02T00:00:00"/>
  </r>
  <r>
    <n v="3612"/>
    <n v="25"/>
    <x v="2121"/>
    <d v="2017-06-13T00:00:00"/>
    <b v="1"/>
    <s v="Approved"/>
    <s v="OHM Cycles"/>
    <s v="Standard"/>
    <s v="high"/>
    <s v="medium"/>
    <n v="2005.66"/>
    <n v="1203.4000000000001"/>
    <d v="1993-07-20T00:00:00"/>
  </r>
  <r>
    <n v="3613"/>
    <n v="32"/>
    <x v="2031"/>
    <d v="2017-11-24T00:00:00"/>
    <b v="0"/>
    <s v="Approved"/>
    <s v="Giant Bicycles"/>
    <s v="Standard"/>
    <s v="medium"/>
    <s v="medium"/>
    <n v="642.70000000000005"/>
    <n v="211.37"/>
    <d v="2002-03-22T00:00:00"/>
  </r>
  <r>
    <n v="3614"/>
    <n v="32"/>
    <x v="1727"/>
    <d v="2017-05-12T00:00:00"/>
    <b v="0"/>
    <s v="Approved"/>
    <s v="Giant Bicycles"/>
    <s v="Standard"/>
    <s v="high"/>
    <s v="medium"/>
    <n v="1179"/>
    <n v="707.4"/>
    <d v="2013-06-09T00:00:00"/>
  </r>
  <r>
    <n v="3615"/>
    <n v="2"/>
    <x v="1699"/>
    <d v="2017-11-26T00:00:00"/>
    <b v="0"/>
    <s v="Approved"/>
    <s v="Solex"/>
    <s v="Standard"/>
    <s v="medium"/>
    <s v="medium"/>
    <n v="71.489999999999995"/>
    <n v="53.62"/>
    <d v="2005-08-09T00:00:00"/>
  </r>
  <r>
    <n v="3616"/>
    <n v="36"/>
    <x v="2242"/>
    <d v="2017-05-14T00:00:00"/>
    <b v="1"/>
    <s v="Approved"/>
    <s v="Solex"/>
    <s v="Standard"/>
    <s v="low"/>
    <s v="medium"/>
    <n v="1289.8499999999999"/>
    <n v="74.510000000000005"/>
    <d v="2012-04-10T00:00:00"/>
  </r>
  <r>
    <n v="3617"/>
    <n v="33"/>
    <x v="76"/>
    <d v="2017-10-25T00:00:00"/>
    <b v="0"/>
    <s v="Approved"/>
    <s v="Giant Bicycles"/>
    <s v="Standard"/>
    <s v="medium"/>
    <s v="small"/>
    <n v="1311.44"/>
    <n v="1167.18"/>
    <d v="2006-02-02T00:00:00"/>
  </r>
  <r>
    <n v="3618"/>
    <n v="32"/>
    <x v="694"/>
    <d v="2017-09-17T00:00:00"/>
    <b v="1"/>
    <s v="Approved"/>
    <s v="Giant Bicycles"/>
    <s v="Standard"/>
    <s v="medium"/>
    <s v="medium"/>
    <n v="642.70000000000005"/>
    <n v="211.37"/>
    <d v="2011-03-16T00:00:00"/>
  </r>
  <r>
    <n v="3619"/>
    <n v="42"/>
    <x v="2075"/>
    <d v="2017-07-02T00:00:00"/>
    <b v="1"/>
    <s v="Approved"/>
    <s v="OHM Cycles"/>
    <s v="Road"/>
    <s v="medium"/>
    <s v="small"/>
    <n v="1810"/>
    <n v="1610.9"/>
    <d v="2011-05-09T00:00:00"/>
  </r>
  <r>
    <n v="3620"/>
    <n v="54"/>
    <x v="355"/>
    <d v="2017-08-02T00:00:00"/>
    <b v="0"/>
    <s v="Approved"/>
    <s v="WeareA2B"/>
    <s v="Standard"/>
    <s v="medium"/>
    <s v="medium"/>
    <n v="1292.8399999999999"/>
    <n v="13.44"/>
    <d v="2015-08-10T00:00:00"/>
  </r>
  <r>
    <n v="3621"/>
    <n v="91"/>
    <x v="2243"/>
    <d v="2017-10-05T00:00:00"/>
    <b v="0"/>
    <s v="Approved"/>
    <s v="WeareA2B"/>
    <s v="Standard"/>
    <s v="low"/>
    <s v="medium"/>
    <n v="642.30999999999995"/>
    <n v="513.85"/>
    <d v="2014-10-10T00:00:00"/>
  </r>
  <r>
    <n v="3622"/>
    <n v="48"/>
    <x v="2244"/>
    <d v="2017-08-08T00:00:00"/>
    <b v="1"/>
    <s v="Approved"/>
    <s v="WeareA2B"/>
    <s v="Standard"/>
    <s v="medium"/>
    <s v="medium"/>
    <n v="1762.96"/>
    <n v="950.52"/>
    <d v="2014-07-28T00:00:00"/>
  </r>
  <r>
    <n v="3623"/>
    <n v="42"/>
    <x v="1787"/>
    <d v="2017-02-20T00:00:00"/>
    <b v="1"/>
    <s v="Approved"/>
    <s v="OHM Cycles"/>
    <s v="Road"/>
    <s v="medium"/>
    <s v="small"/>
    <n v="1810"/>
    <n v="1610.9"/>
    <d v="2007-12-11T00:00:00"/>
  </r>
  <r>
    <n v="3624"/>
    <n v="0"/>
    <x v="1344"/>
    <d v="2017-02-07T00:00:00"/>
    <b v="0"/>
    <s v="Approved"/>
    <s v="Trek Bicycles"/>
    <s v="Standard"/>
    <s v="high"/>
    <s v="medium"/>
    <n v="358.39"/>
    <n v="215.03"/>
    <d v="2004-01-16T00:00:00"/>
  </r>
  <r>
    <n v="3625"/>
    <n v="3"/>
    <x v="52"/>
    <d v="2017-06-18T00:00:00"/>
    <b v="0"/>
    <s v="Approved"/>
    <s v="Trek Bicycles"/>
    <s v="Standard"/>
    <s v="medium"/>
    <s v="large"/>
    <n v="2091.4699999999998"/>
    <n v="388.92"/>
    <d v="2012-09-15T00:00:00"/>
  </r>
  <r>
    <n v="3626"/>
    <n v="30"/>
    <x v="383"/>
    <d v="2017-11-21T00:00:00"/>
    <b v="0"/>
    <s v="Approved"/>
    <s v="OHM Cycles"/>
    <s v="Standard"/>
    <s v="medium"/>
    <s v="medium"/>
    <n v="1227.3399999999999"/>
    <n v="770.89"/>
    <d v="1994-08-10T00:00:00"/>
  </r>
  <r>
    <n v="3627"/>
    <n v="51"/>
    <x v="2245"/>
    <d v="2017-09-05T00:00:00"/>
    <b v="0"/>
    <s v="Approved"/>
    <s v="OHM Cycles"/>
    <s v="Standard"/>
    <s v="high"/>
    <s v="medium"/>
    <n v="2005.66"/>
    <n v="1203.4000000000001"/>
    <d v="2012-04-10T00:00:00"/>
  </r>
  <r>
    <n v="3628"/>
    <n v="0"/>
    <x v="2246"/>
    <d v="2017-11-25T00:00:00"/>
    <b v="0"/>
    <s v="Approved"/>
    <s v="Trek Bicycles"/>
    <s v="Standard"/>
    <s v="medium"/>
    <s v="medium"/>
    <n v="499.53"/>
    <n v="388.72"/>
    <d v="2003-02-16T00:00:00"/>
  </r>
  <r>
    <n v="3629"/>
    <n v="42"/>
    <x v="2215"/>
    <d v="2017-07-30T00:00:00"/>
    <b v="0"/>
    <s v="Approved"/>
    <s v="OHM Cycles"/>
    <s v="Road"/>
    <s v="medium"/>
    <s v="small"/>
    <n v="1810"/>
    <n v="1610.9"/>
    <d v="2014-07-28T00:00:00"/>
  </r>
  <r>
    <n v="3630"/>
    <n v="26"/>
    <x v="792"/>
    <d v="2017-07-07T00:00:00"/>
    <b v="0"/>
    <s v="Approved"/>
    <s v="WeareA2B"/>
    <s v="Standard"/>
    <s v="medium"/>
    <s v="medium"/>
    <n v="1992.93"/>
    <n v="762.63"/>
    <d v="1993-05-26T00:00:00"/>
  </r>
  <r>
    <n v="3631"/>
    <n v="10"/>
    <x v="80"/>
    <d v="2017-08-23T00:00:00"/>
    <b v="0"/>
    <s v="Approved"/>
    <s v="WeareA2B"/>
    <s v="Touring"/>
    <s v="medium"/>
    <s v="medium"/>
    <n v="1466.68"/>
    <n v="363.25"/>
    <d v="2005-12-07T00:00:00"/>
  </r>
  <r>
    <n v="3632"/>
    <n v="27"/>
    <x v="37"/>
    <d v="2017-06-21T00:00:00"/>
    <b v="1"/>
    <s v="Approved"/>
    <s v="Trek Bicycles"/>
    <s v="Standard"/>
    <s v="medium"/>
    <s v="medium"/>
    <n v="499.53"/>
    <n v="388.72"/>
    <d v="2003-03-18T00:00:00"/>
  </r>
  <r>
    <n v="3633"/>
    <n v="4"/>
    <x v="2247"/>
    <d v="2017-04-22T00:00:00"/>
    <b v="1"/>
    <s v="Approved"/>
    <s v="Giant Bicycles"/>
    <s v="Standard"/>
    <s v="high"/>
    <s v="medium"/>
    <n v="1129.1300000000001"/>
    <n v="677.48"/>
    <d v="2005-08-09T00:00:00"/>
  </r>
  <r>
    <n v="3634"/>
    <n v="6"/>
    <x v="2248"/>
    <d v="2017-08-09T00:00:00"/>
    <b v="1"/>
    <s v="Approved"/>
    <s v="Solex"/>
    <s v="Standard"/>
    <s v="high"/>
    <s v="medium"/>
    <n v="748.17"/>
    <n v="448.9"/>
    <d v="1999-07-20T00:00:00"/>
  </r>
  <r>
    <n v="3635"/>
    <n v="4"/>
    <x v="2249"/>
    <d v="2017-10-15T00:00:00"/>
    <b v="1"/>
    <s v="Approved"/>
    <s v="Solex"/>
    <s v="Standard"/>
    <s v="medium"/>
    <s v="medium"/>
    <n v="1483.2"/>
    <n v="99.59"/>
    <d v="2005-10-22T00:00:00"/>
  </r>
  <r>
    <n v="3636"/>
    <n v="37"/>
    <x v="2250"/>
    <d v="2017-02-10T00:00:00"/>
    <b v="1"/>
    <s v="Approved"/>
    <s v="OHM Cycles"/>
    <s v="Standard"/>
    <s v="low"/>
    <s v="medium"/>
    <n v="1793.43"/>
    <n v="248.82"/>
    <d v="2010-06-07T00:00:00"/>
  </r>
  <r>
    <n v="3637"/>
    <n v="22"/>
    <x v="2251"/>
    <d v="2017-12-27T00:00:00"/>
    <b v="1"/>
    <s v="Approved"/>
    <s v="Solex"/>
    <s v="Standard"/>
    <s v="medium"/>
    <s v="medium"/>
    <n v="575.27"/>
    <n v="431.45"/>
    <d v="2009-03-08T00:00:00"/>
  </r>
  <r>
    <n v="3638"/>
    <n v="27"/>
    <x v="2024"/>
    <d v="2017-06-19T00:00:00"/>
    <b v="1"/>
    <s v="Approved"/>
    <s v="Trek Bicycles"/>
    <s v="Standard"/>
    <s v="medium"/>
    <s v="medium"/>
    <n v="499.53"/>
    <n v="388.72"/>
    <d v="1999-06-23T00:00:00"/>
  </r>
  <r>
    <n v="3639"/>
    <n v="81"/>
    <x v="454"/>
    <d v="2017-07-25T00:00:00"/>
    <b v="0"/>
    <s v="Approved"/>
    <s v="Norco Bicycles"/>
    <s v="Standard"/>
    <s v="medium"/>
    <s v="small"/>
    <n v="586.45000000000005"/>
    <n v="521.94000000000005"/>
    <d v="1991-07-10T00:00:00"/>
  </r>
  <r>
    <n v="3640"/>
    <n v="38"/>
    <x v="1388"/>
    <d v="2017-06-03T00:00:00"/>
    <b v="1"/>
    <s v="Approved"/>
    <s v="Trek Bicycles"/>
    <s v="Standard"/>
    <s v="medium"/>
    <s v="large"/>
    <n v="2091.4699999999998"/>
    <n v="388.92"/>
    <d v="2012-09-15T00:00:00"/>
  </r>
  <r>
    <n v="3641"/>
    <n v="17"/>
    <x v="659"/>
    <d v="2017-06-07T00:00:00"/>
    <b v="1"/>
    <s v="Approved"/>
    <s v="Solex"/>
    <s v="Standard"/>
    <s v="high"/>
    <s v="medium"/>
    <n v="1024.6600000000001"/>
    <n v="614.79999999999995"/>
    <d v="1996-11-09T00:00:00"/>
  </r>
  <r>
    <n v="3642"/>
    <n v="80"/>
    <x v="1969"/>
    <d v="2017-11-05T00:00:00"/>
    <b v="0"/>
    <s v="Approved"/>
    <s v="OHM Cycles"/>
    <s v="Touring"/>
    <s v="low"/>
    <s v="medium"/>
    <n v="1073.07"/>
    <n v="933.84"/>
    <d v="2013-09-16T00:00:00"/>
  </r>
  <r>
    <n v="3643"/>
    <n v="65"/>
    <x v="573"/>
    <d v="2017-03-11T00:00:00"/>
    <b v="0"/>
    <s v="Approved"/>
    <s v="WeareA2B"/>
    <s v="Standard"/>
    <s v="medium"/>
    <s v="medium"/>
    <n v="1807.45"/>
    <n v="778.69"/>
    <d v="1995-10-24T00:00:00"/>
  </r>
  <r>
    <n v="3644"/>
    <n v="20"/>
    <x v="310"/>
    <d v="2017-10-13T00:00:00"/>
    <b v="0"/>
    <s v="Approved"/>
    <s v="Trek Bicycles"/>
    <s v="Standard"/>
    <s v="medium"/>
    <s v="small"/>
    <n v="1775.81"/>
    <n v="1580.47"/>
    <d v="2010-05-05T00:00:00"/>
  </r>
  <r>
    <n v="3645"/>
    <n v="61"/>
    <x v="1056"/>
    <d v="2017-05-17T00:00:00"/>
    <b v="0"/>
    <s v="Approved"/>
    <s v="Norco Bicycles"/>
    <s v="Standard"/>
    <s v="medium"/>
    <s v="small"/>
    <n v="586.45000000000005"/>
    <n v="521.94000000000005"/>
    <d v="1991-07-10T00:00:00"/>
  </r>
  <r>
    <n v="3646"/>
    <n v="40"/>
    <x v="2252"/>
    <d v="2017-03-20T00:00:00"/>
    <b v="1"/>
    <s v="Approved"/>
    <s v="OHM Cycles"/>
    <s v="Standard"/>
    <s v="high"/>
    <s v="medium"/>
    <n v="1458.17"/>
    <n v="874.9"/>
    <d v="2007-12-11T00:00:00"/>
  </r>
  <r>
    <n v="3647"/>
    <n v="15"/>
    <x v="747"/>
    <d v="2017-03-10T00:00:00"/>
    <b v="1"/>
    <s v="Approved"/>
    <s v="Norco Bicycles"/>
    <s v="Standard"/>
    <s v="low"/>
    <s v="medium"/>
    <n v="958.74"/>
    <n v="748.9"/>
    <d v="1996-04-05T00:00:00"/>
  </r>
  <r>
    <n v="3648"/>
    <n v="22"/>
    <x v="2253"/>
    <d v="2017-02-05T00:00:00"/>
    <b v="1"/>
    <s v="Approved"/>
    <s v="WeareA2B"/>
    <s v="Standard"/>
    <s v="medium"/>
    <s v="medium"/>
    <n v="60.34"/>
    <n v="45.26"/>
    <d v="1993-07-15T00:00:00"/>
  </r>
  <r>
    <n v="3649"/>
    <n v="0"/>
    <x v="541"/>
    <d v="2017-02-25T00:00:00"/>
    <b v="1"/>
    <s v="Approved"/>
    <s v="OHM Cycles"/>
    <s v="Standard"/>
    <s v="low"/>
    <s v="medium"/>
    <n v="71.16"/>
    <n v="56.93"/>
    <d v="2015-06-17T00:00:00"/>
  </r>
  <r>
    <n v="3650"/>
    <n v="0"/>
    <x v="1031"/>
    <d v="2017-10-13T00:00:00"/>
    <b v="0"/>
    <s v="Approved"/>
    <s v="OHM Cycles"/>
    <s v="Standard"/>
    <s v="medium"/>
    <s v="medium"/>
    <n v="183.86"/>
    <n v="137.9"/>
    <d v="1997-10-04T00:00:00"/>
  </r>
  <r>
    <n v="3651"/>
    <n v="91"/>
    <x v="2005"/>
    <d v="2017-11-24T00:00:00"/>
    <b v="1"/>
    <s v="Approved"/>
    <s v="Solex"/>
    <s v="Standard"/>
    <s v="medium"/>
    <s v="medium"/>
    <n v="100.35"/>
    <n v="75.260000000000005"/>
    <d v="1999-07-26T00:00:00"/>
  </r>
  <r>
    <n v="3652"/>
    <n v="56"/>
    <x v="221"/>
    <d v="2017-07-15T00:00:00"/>
    <b v="1"/>
    <s v="Approved"/>
    <s v="OHM Cycles"/>
    <s v="Standard"/>
    <s v="medium"/>
    <s v="medium"/>
    <n v="183.86"/>
    <n v="137.9"/>
    <d v="1991-01-21T00:00:00"/>
  </r>
  <r>
    <n v="3653"/>
    <n v="53"/>
    <x v="196"/>
    <d v="2017-06-17T00:00:00"/>
    <b v="0"/>
    <s v="Approved"/>
    <s v="OHM Cycles"/>
    <s v="Standard"/>
    <s v="medium"/>
    <s v="medium"/>
    <n v="795.34"/>
    <n v="101.58"/>
    <d v="1997-10-04T00:00:00"/>
  </r>
  <r>
    <n v="3654"/>
    <n v="33"/>
    <x v="2254"/>
    <d v="2017-08-17T00:00:00"/>
    <b v="1"/>
    <s v="Approved"/>
    <s v="Giant Bicycles"/>
    <s v="Standard"/>
    <s v="medium"/>
    <s v="small"/>
    <n v="1311.44"/>
    <n v="1167.18"/>
    <d v="1999-12-04T00:00:00"/>
  </r>
  <r>
    <n v="3655"/>
    <n v="21"/>
    <x v="373"/>
    <d v="2017-08-13T00:00:00"/>
    <b v="1"/>
    <s v="Approved"/>
    <s v="Solex"/>
    <s v="Standard"/>
    <s v="medium"/>
    <s v="large"/>
    <n v="1071.23"/>
    <n v="380.74"/>
    <d v="1996-04-05T00:00:00"/>
  </r>
  <r>
    <n v="3656"/>
    <n v="97"/>
    <x v="1971"/>
    <d v="2017-06-29T00:00:00"/>
    <b v="1"/>
    <s v="Approved"/>
    <s v="Solex"/>
    <s v="Standard"/>
    <s v="medium"/>
    <s v="large"/>
    <n v="202.62"/>
    <n v="151.96"/>
    <d v="2016-03-29T00:00:00"/>
  </r>
  <r>
    <n v="3657"/>
    <n v="17"/>
    <x v="2255"/>
    <d v="2017-05-18T00:00:00"/>
    <b v="1"/>
    <s v="Approved"/>
    <s v="Solex"/>
    <s v="Standard"/>
    <s v="high"/>
    <s v="medium"/>
    <n v="1024.6600000000001"/>
    <n v="614.79999999999995"/>
    <d v="2005-10-22T00:00:00"/>
  </r>
  <r>
    <n v="3658"/>
    <n v="72"/>
    <x v="79"/>
    <d v="2017-09-05T00:00:00"/>
    <b v="0"/>
    <s v="Approved"/>
    <s v="OHM Cycles"/>
    <s v="Standard"/>
    <s v="medium"/>
    <s v="medium"/>
    <n v="912.52"/>
    <n v="141.4"/>
    <d v="2015-10-18T00:00:00"/>
  </r>
  <r>
    <n v="3659"/>
    <n v="74"/>
    <x v="2256"/>
    <d v="2017-02-05T00:00:00"/>
    <b v="1"/>
    <s v="Approved"/>
    <s v="WeareA2B"/>
    <s v="Standard"/>
    <s v="medium"/>
    <s v="medium"/>
    <n v="1762.96"/>
    <n v="950.52"/>
    <d v="2014-07-28T00:00:00"/>
  </r>
  <r>
    <n v="3660"/>
    <n v="85"/>
    <x v="65"/>
    <d v="2017-08-21T00:00:00"/>
    <b v="0"/>
    <s v="Approved"/>
    <s v="WeareA2B"/>
    <s v="Standard"/>
    <s v="medium"/>
    <s v="medium"/>
    <n v="752.64"/>
    <n v="205.36"/>
    <d v="2015-08-02T00:00:00"/>
  </r>
  <r>
    <n v="3661"/>
    <n v="9"/>
    <x v="143"/>
    <d v="2017-04-16T00:00:00"/>
    <b v="1"/>
    <s v="Approved"/>
    <s v="OHM Cycles"/>
    <s v="Road"/>
    <s v="medium"/>
    <s v="medium"/>
    <n v="742.54"/>
    <n v="667.4"/>
    <d v="2014-03-03T00:00:00"/>
  </r>
  <r>
    <n v="3662"/>
    <n v="68"/>
    <x v="339"/>
    <d v="2017-09-07T00:00:00"/>
    <b v="0"/>
    <s v="Approved"/>
    <s v="OHM Cycles"/>
    <s v="Standard"/>
    <s v="medium"/>
    <s v="medium"/>
    <n v="1636.9"/>
    <n v="44.71"/>
    <d v="2002-08-31T00:00:00"/>
  </r>
  <r>
    <n v="3663"/>
    <n v="16"/>
    <x v="839"/>
    <d v="2017-02-26T00:00:00"/>
    <b v="1"/>
    <s v="Approved"/>
    <s v="Norco Bicycles"/>
    <s v="Standard"/>
    <s v="high"/>
    <s v="small"/>
    <n v="1661.92"/>
    <n v="1479.11"/>
    <d v="1994-09-09T00:00:00"/>
  </r>
  <r>
    <n v="3664"/>
    <n v="13"/>
    <x v="1766"/>
    <d v="2017-09-13T00:00:00"/>
    <b v="1"/>
    <s v="Approved"/>
    <s v="Solex"/>
    <s v="Standard"/>
    <s v="medium"/>
    <s v="medium"/>
    <n v="1163.8900000000001"/>
    <n v="589.27"/>
    <d v="2016-07-09T00:00:00"/>
  </r>
  <r>
    <n v="3665"/>
    <n v="50"/>
    <x v="2257"/>
    <d v="2017-01-31T00:00:00"/>
    <b v="1"/>
    <s v="Approved"/>
    <s v="WeareA2B"/>
    <s v="Standard"/>
    <s v="medium"/>
    <s v="small"/>
    <n v="175.89"/>
    <n v="131.91999999999999"/>
    <d v="2012-04-10T00:00:00"/>
  </r>
  <r>
    <n v="3666"/>
    <n v="31"/>
    <x v="1338"/>
    <d v="2017-11-04T00:00:00"/>
    <b v="1"/>
    <s v="Approved"/>
    <s v="Giant Bicycles"/>
    <s v="Standard"/>
    <s v="medium"/>
    <s v="medium"/>
    <n v="230.91"/>
    <n v="173.18"/>
    <d v="2006-11-10T00:00:00"/>
  </r>
  <r>
    <n v="3667"/>
    <n v="69"/>
    <x v="2186"/>
    <d v="2017-03-17T00:00:00"/>
    <b v="0"/>
    <s v="Approved"/>
    <s v="Norco Bicycles"/>
    <s v="Road"/>
    <s v="medium"/>
    <s v="large"/>
    <n v="1240.31"/>
    <n v="795.1"/>
    <d v="2011-01-10T00:00:00"/>
  </r>
  <r>
    <n v="3668"/>
    <n v="15"/>
    <x v="913"/>
    <d v="2017-04-12T00:00:00"/>
    <b v="0"/>
    <s v="Approved"/>
    <s v="Norco Bicycles"/>
    <s v="Standard"/>
    <s v="low"/>
    <s v="medium"/>
    <n v="958.74"/>
    <n v="748.9"/>
    <d v="1996-04-05T00:00:00"/>
  </r>
  <r>
    <n v="3669"/>
    <n v="67"/>
    <x v="2258"/>
    <d v="2017-07-09T00:00:00"/>
    <b v="0"/>
    <s v="Approved"/>
    <s v="Norco Bicycles"/>
    <s v="Road"/>
    <s v="medium"/>
    <s v="medium"/>
    <n v="544.04999999999995"/>
    <n v="376.84"/>
    <d v="2005-10-22T00:00:00"/>
  </r>
  <r>
    <n v="3670"/>
    <n v="9"/>
    <x v="2259"/>
    <d v="2017-05-09T00:00:00"/>
    <b v="0"/>
    <s v="Approved"/>
    <s v="OHM Cycles"/>
    <s v="Road"/>
    <s v="medium"/>
    <s v="medium"/>
    <n v="742.54"/>
    <n v="667.4"/>
    <d v="1991-11-07T00:00:00"/>
  </r>
  <r>
    <n v="3671"/>
    <n v="91"/>
    <x v="1443"/>
    <d v="2017-12-27T00:00:00"/>
    <b v="0"/>
    <s v="Approved"/>
    <s v="Solex"/>
    <s v="Standard"/>
    <s v="medium"/>
    <s v="medium"/>
    <n v="100.35"/>
    <n v="75.260000000000005"/>
    <d v="1999-07-26T00:00:00"/>
  </r>
  <r>
    <n v="3672"/>
    <n v="48"/>
    <x v="2260"/>
    <d v="2017-03-14T00:00:00"/>
    <b v="0"/>
    <s v="Approved"/>
    <s v="WeareA2B"/>
    <s v="Standard"/>
    <s v="medium"/>
    <s v="medium"/>
    <n v="1762.96"/>
    <n v="950.52"/>
    <d v="2014-07-28T00:00:00"/>
  </r>
  <r>
    <n v="3673"/>
    <n v="10"/>
    <x v="1080"/>
    <d v="2017-01-15T00:00:00"/>
    <b v="1"/>
    <s v="Approved"/>
    <s v="Solex"/>
    <s v="Standard"/>
    <s v="medium"/>
    <s v="medium"/>
    <n v="1945.43"/>
    <n v="333.18"/>
    <d v="2002-08-31T00:00:00"/>
  </r>
  <r>
    <n v="3674"/>
    <n v="36"/>
    <x v="1425"/>
    <d v="2017-07-10T00:00:00"/>
    <b v="1"/>
    <s v="Approved"/>
    <s v="Solex"/>
    <s v="Standard"/>
    <s v="low"/>
    <s v="medium"/>
    <n v="945.04"/>
    <n v="507.58"/>
    <d v="1995-12-19T00:00:00"/>
  </r>
  <r>
    <n v="3675"/>
    <n v="53"/>
    <x v="2000"/>
    <d v="2017-11-06T00:00:00"/>
    <b v="1"/>
    <s v="Approved"/>
    <s v="OHM Cycles"/>
    <s v="Standard"/>
    <s v="medium"/>
    <s v="medium"/>
    <n v="795.34"/>
    <n v="101.58"/>
    <d v="2015-10-18T00:00:00"/>
  </r>
  <r>
    <n v="3676"/>
    <n v="89"/>
    <x v="1178"/>
    <d v="2017-11-07T00:00:00"/>
    <b v="0"/>
    <s v="Approved"/>
    <s v="WeareA2B"/>
    <s v="Touring"/>
    <s v="medium"/>
    <s v="large"/>
    <n v="1362.99"/>
    <n v="57.74"/>
    <d v="2003-01-05T00:00:00"/>
  </r>
  <r>
    <n v="3677"/>
    <n v="14"/>
    <x v="1647"/>
    <d v="2017-08-25T00:00:00"/>
    <b v="1"/>
    <s v="Approved"/>
    <s v="Solex"/>
    <s v="Standard"/>
    <s v="high"/>
    <s v="large"/>
    <n v="1842.92"/>
    <n v="1105.75"/>
    <d v="1995-10-24T00:00:00"/>
  </r>
  <r>
    <n v="3678"/>
    <n v="0"/>
    <x v="1246"/>
    <d v="2017-10-09T00:00:00"/>
    <b v="0"/>
    <s v="Approved"/>
    <s v="Norco Bicycles"/>
    <s v="Road"/>
    <s v="medium"/>
    <s v="medium"/>
    <n v="544.04999999999995"/>
    <n v="376.84"/>
    <d v="2002-08-31T00:00:00"/>
  </r>
  <r>
    <n v="3679"/>
    <n v="7"/>
    <x v="2006"/>
    <d v="2017-05-05T00:00:00"/>
    <b v="1"/>
    <s v="Approved"/>
    <s v="Trek Bicycles"/>
    <s v="Road"/>
    <s v="low"/>
    <s v="medium"/>
    <n v="980.37"/>
    <n v="234.43"/>
    <d v="2016-07-09T00:00:00"/>
  </r>
  <r>
    <n v="3680"/>
    <n v="81"/>
    <x v="2261"/>
    <d v="2017-06-19T00:00:00"/>
    <b v="0"/>
    <s v="Approved"/>
    <s v="Solex"/>
    <s v="Standard"/>
    <s v="medium"/>
    <s v="medium"/>
    <n v="1151.96"/>
    <n v="649.49"/>
    <d v="2012-06-04T00:00:00"/>
  </r>
  <r>
    <n v="3681"/>
    <n v="64"/>
    <x v="1616"/>
    <d v="2017-06-22T00:00:00"/>
    <b v="1"/>
    <s v="Approved"/>
    <s v="Trek Bicycles"/>
    <s v="Standard"/>
    <s v="medium"/>
    <s v="large"/>
    <n v="1469.44"/>
    <n v="596.54999999999995"/>
    <d v="1992-10-02T00:00:00"/>
  </r>
  <r>
    <n v="3682"/>
    <n v="50"/>
    <x v="1513"/>
    <d v="2017-07-10T00:00:00"/>
    <b v="0"/>
    <s v="Approved"/>
    <s v="WeareA2B"/>
    <s v="Standard"/>
    <s v="medium"/>
    <s v="small"/>
    <n v="175.89"/>
    <n v="131.91999999999999"/>
    <d v="2015-10-18T00:00:00"/>
  </r>
  <r>
    <n v="3683"/>
    <n v="44"/>
    <x v="2262"/>
    <d v="2017-12-02T00:00:00"/>
    <b v="1"/>
    <s v="Approved"/>
    <s v="WeareA2B"/>
    <s v="Standard"/>
    <s v="medium"/>
    <s v="medium"/>
    <n v="1769.64"/>
    <n v="108.76"/>
    <d v="2011-05-09T00:00:00"/>
  </r>
  <r>
    <n v="3684"/>
    <n v="29"/>
    <x v="151"/>
    <d v="2017-05-02T00:00:00"/>
    <b v="1"/>
    <s v="Approved"/>
    <s v="Norco Bicycles"/>
    <s v="Road"/>
    <s v="medium"/>
    <s v="medium"/>
    <n v="543.39"/>
    <n v="407.54"/>
    <d v="2002-03-22T00:00:00"/>
  </r>
  <r>
    <n v="3685"/>
    <n v="4"/>
    <x v="1759"/>
    <d v="2017-09-03T00:00:00"/>
    <b v="1"/>
    <s v="Approved"/>
    <s v="Giant Bicycles"/>
    <s v="Standard"/>
    <s v="high"/>
    <s v="medium"/>
    <n v="1129.1300000000001"/>
    <n v="677.48"/>
    <d v="2005-08-09T00:00:00"/>
  </r>
  <r>
    <n v="3686"/>
    <n v="57"/>
    <x v="1864"/>
    <d v="2017-08-17T00:00:00"/>
    <b v="0"/>
    <s v="Approved"/>
    <s v="WeareA2B"/>
    <s v="Touring"/>
    <s v="medium"/>
    <s v="large"/>
    <n v="1890.39"/>
    <n v="260.14"/>
    <d v="1991-01-21T00:00:00"/>
  </r>
  <r>
    <n v="3687"/>
    <n v="3"/>
    <x v="2263"/>
    <d v="2017-08-13T00:00:00"/>
    <b v="1"/>
    <s v="Approved"/>
    <s v="Trek Bicycles"/>
    <s v="Standard"/>
    <s v="medium"/>
    <s v="large"/>
    <n v="2091.4699999999998"/>
    <n v="388.92"/>
    <d v="2012-09-15T00:00:00"/>
  </r>
  <r>
    <n v="3688"/>
    <n v="15"/>
    <x v="2264"/>
    <d v="2017-09-22T00:00:00"/>
    <b v="1"/>
    <s v="Approved"/>
    <s v="Norco Bicycles"/>
    <s v="Standard"/>
    <s v="low"/>
    <s v="medium"/>
    <n v="958.74"/>
    <n v="748.9"/>
    <d v="2013-03-12T00:00:00"/>
  </r>
  <r>
    <n v="3689"/>
    <n v="21"/>
    <x v="2265"/>
    <d v="2017-11-22T00:00:00"/>
    <b v="0"/>
    <s v="Approved"/>
    <s v="Solex"/>
    <s v="Standard"/>
    <s v="medium"/>
    <s v="large"/>
    <n v="1071.23"/>
    <n v="380.74"/>
    <d v="1996-04-05T00:00:00"/>
  </r>
  <r>
    <n v="3690"/>
    <n v="51"/>
    <x v="2266"/>
    <d v="2017-03-16T00:00:00"/>
    <b v="0"/>
    <s v="Approved"/>
    <s v="OHM Cycles"/>
    <s v="Standard"/>
    <s v="high"/>
    <s v="medium"/>
    <n v="2005.66"/>
    <n v="1203.4000000000001"/>
    <d v="1997-10-04T00:00:00"/>
  </r>
  <r>
    <n v="3691"/>
    <n v="75"/>
    <x v="843"/>
    <d v="2017-04-05T00:00:00"/>
    <b v="1"/>
    <s v="Approved"/>
    <s v="Giant Bicycles"/>
    <s v="Touring"/>
    <s v="medium"/>
    <s v="large"/>
    <n v="1873.97"/>
    <n v="863.95"/>
    <d v="1997-01-25T00:00:00"/>
  </r>
  <r>
    <n v="3692"/>
    <n v="40"/>
    <x v="4"/>
    <d v="2017-06-30T00:00:00"/>
    <b v="1"/>
    <s v="Approved"/>
    <s v="OHM Cycles"/>
    <s v="Standard"/>
    <s v="high"/>
    <s v="medium"/>
    <n v="1458.17"/>
    <n v="874.9"/>
    <d v="1999-12-04T00:00:00"/>
  </r>
  <r>
    <n v="3693"/>
    <n v="81"/>
    <x v="803"/>
    <d v="2017-05-07T00:00:00"/>
    <b v="0"/>
    <s v="Approved"/>
    <s v="Norco Bicycles"/>
    <s v="Standard"/>
    <s v="medium"/>
    <s v="small"/>
    <n v="586.45000000000005"/>
    <n v="521.94000000000005"/>
    <d v="1991-07-10T00:00:00"/>
  </r>
  <r>
    <n v="3694"/>
    <n v="79"/>
    <x v="2267"/>
    <d v="2017-10-14T00:00:00"/>
    <b v="1"/>
    <s v="Approved"/>
    <s v="Norco Bicycles"/>
    <s v="Standard"/>
    <s v="medium"/>
    <s v="medium"/>
    <n v="1555.58"/>
    <n v="818.01"/>
    <d v="1997-08-25T00:00:00"/>
  </r>
  <r>
    <n v="3695"/>
    <n v="97"/>
    <x v="429"/>
    <d v="2017-06-19T00:00:00"/>
    <b v="1"/>
    <s v="Approved"/>
    <s v="Solex"/>
    <s v="Standard"/>
    <s v="medium"/>
    <s v="large"/>
    <n v="202.62"/>
    <n v="151.96"/>
    <d v="2016-03-29T00:00:00"/>
  </r>
  <r>
    <n v="3696"/>
    <n v="52"/>
    <x v="2268"/>
    <d v="2017-10-15T00:00:00"/>
    <b v="0"/>
    <s v="Approved"/>
    <s v="Solex"/>
    <s v="Road"/>
    <s v="medium"/>
    <s v="large"/>
    <n v="1777.8"/>
    <n v="820.78"/>
    <d v="1991-11-10T00:00:00"/>
  </r>
  <r>
    <n v="3697"/>
    <n v="35"/>
    <x v="2269"/>
    <d v="2017-05-15T00:00:00"/>
    <b v="0"/>
    <s v="Approved"/>
    <s v="Giant Bicycles"/>
    <s v="Standard"/>
    <s v="medium"/>
    <s v="medium"/>
    <n v="1403.5"/>
    <n v="954.82"/>
    <d v="2012-12-02T00:00:00"/>
  </r>
  <r>
    <n v="3698"/>
    <n v="18"/>
    <x v="1896"/>
    <d v="2017-12-15T00:00:00"/>
    <b v="1"/>
    <s v="Approved"/>
    <s v="Solex"/>
    <s v="Standard"/>
    <s v="medium"/>
    <s v="medium"/>
    <n v="575.27"/>
    <n v="431.45"/>
    <d v="2013-03-12T00:00:00"/>
  </r>
  <r>
    <n v="3699"/>
    <n v="73"/>
    <x v="2270"/>
    <d v="2017-01-06T00:00:00"/>
    <b v="0"/>
    <s v="Approved"/>
    <s v="Solex"/>
    <s v="Standard"/>
    <s v="medium"/>
    <s v="medium"/>
    <n v="1945.43"/>
    <n v="333.18"/>
    <d v="2002-08-31T00:00:00"/>
  </r>
  <r>
    <n v="3700"/>
    <n v="95"/>
    <x v="402"/>
    <d v="2017-08-27T00:00:00"/>
    <b v="0"/>
    <s v="Cancelled"/>
    <s v="Giant Bicycles"/>
    <s v="Standard"/>
    <s v="medium"/>
    <s v="large"/>
    <n v="569.55999999999995"/>
    <n v="528.42999999999995"/>
    <d v="2003-09-10T00:00:00"/>
  </r>
  <r>
    <n v="3701"/>
    <n v="46"/>
    <x v="2196"/>
    <d v="2017-07-24T00:00:00"/>
    <b v="0"/>
    <s v="Approved"/>
    <s v="Solex"/>
    <s v="Standard"/>
    <s v="low"/>
    <s v="medium"/>
    <n v="1289.8499999999999"/>
    <n v="74.510000000000005"/>
    <d v="1997-02-09T00:00:00"/>
  </r>
  <r>
    <n v="3702"/>
    <n v="21"/>
    <x v="622"/>
    <d v="2017-11-04T00:00:00"/>
    <b v="1"/>
    <s v="Approved"/>
    <s v="Solex"/>
    <s v="Standard"/>
    <s v="medium"/>
    <s v="large"/>
    <n v="1071.23"/>
    <n v="380.74"/>
    <d v="1993-07-15T00:00:00"/>
  </r>
  <r>
    <n v="3703"/>
    <n v="40"/>
    <x v="1378"/>
    <d v="2017-01-10T00:00:00"/>
    <b v="1"/>
    <s v="Approved"/>
    <s v="OHM Cycles"/>
    <s v="Standard"/>
    <s v="high"/>
    <s v="medium"/>
    <n v="1458.17"/>
    <n v="874.9"/>
    <d v="2007-12-11T00:00:00"/>
  </r>
  <r>
    <n v="3704"/>
    <n v="15"/>
    <x v="2202"/>
    <d v="2017-03-22T00:00:00"/>
    <b v="0"/>
    <s v="Approved"/>
    <s v="Norco Bicycles"/>
    <s v="Standard"/>
    <s v="low"/>
    <s v="medium"/>
    <n v="958.74"/>
    <n v="748.9"/>
    <d v="2005-12-07T00:00:00"/>
  </r>
  <r>
    <n v="3705"/>
    <n v="21"/>
    <x v="2271"/>
    <d v="2017-10-16T00:00:00"/>
    <b v="1"/>
    <s v="Approved"/>
    <s v="Solex"/>
    <s v="Standard"/>
    <s v="medium"/>
    <s v="large"/>
    <n v="1071.23"/>
    <n v="380.74"/>
    <d v="1996-04-05T00:00:00"/>
  </r>
  <r>
    <n v="3706"/>
    <n v="75"/>
    <x v="2272"/>
    <d v="2017-01-22T00:00:00"/>
    <b v="1"/>
    <s v="Approved"/>
    <s v="Giant Bicycles"/>
    <s v="Touring"/>
    <s v="medium"/>
    <s v="large"/>
    <n v="1873.97"/>
    <n v="863.95"/>
    <d v="2013-09-16T00:00:00"/>
  </r>
  <r>
    <n v="3707"/>
    <n v="91"/>
    <x v="2273"/>
    <d v="2017-04-09T00:00:00"/>
    <b v="1"/>
    <s v="Approved"/>
    <s v="Solex"/>
    <s v="Standard"/>
    <s v="medium"/>
    <s v="medium"/>
    <n v="100.35"/>
    <n v="75.260000000000005"/>
    <d v="1999-07-26T00:00:00"/>
  </r>
  <r>
    <n v="3708"/>
    <n v="60"/>
    <x v="2274"/>
    <d v="2017-09-07T00:00:00"/>
    <b v="0"/>
    <s v="Approved"/>
    <s v="Giant Bicycles"/>
    <s v="Standard"/>
    <s v="high"/>
    <s v="small"/>
    <n v="1977.36"/>
    <n v="1759.85"/>
    <d v="2015-05-21T00:00:00"/>
  </r>
  <r>
    <n v="3709"/>
    <n v="94"/>
    <x v="2140"/>
    <d v="2017-06-24T00:00:00"/>
    <b v="1"/>
    <s v="Approved"/>
    <s v="Giant Bicycles"/>
    <s v="Standard"/>
    <s v="medium"/>
    <s v="large"/>
    <n v="1635.3"/>
    <n v="993.66"/>
    <d v="2013-06-09T00:00:00"/>
  </r>
  <r>
    <n v="3710"/>
    <n v="51"/>
    <x v="573"/>
    <d v="2017-01-05T00:00:00"/>
    <b v="0"/>
    <s v="Approved"/>
    <s v="OHM Cycles"/>
    <s v="Standard"/>
    <s v="high"/>
    <s v="medium"/>
    <n v="2005.66"/>
    <n v="1203.4000000000001"/>
    <d v="2012-04-10T00:00:00"/>
  </r>
  <r>
    <n v="3711"/>
    <n v="35"/>
    <x v="726"/>
    <d v="2017-05-28T00:00:00"/>
    <b v="1"/>
    <s v="Approved"/>
    <s v="Trek Bicycles"/>
    <s v="Standard"/>
    <s v="low"/>
    <s v="medium"/>
    <n v="1057.51"/>
    <n v="154.4"/>
    <d v="1994-07-12T00:00:00"/>
  </r>
  <r>
    <n v="3712"/>
    <n v="11"/>
    <x v="585"/>
    <d v="2017-11-05T00:00:00"/>
    <b v="1"/>
    <s v="Approved"/>
    <s v="Giant Bicycles"/>
    <s v="Standard"/>
    <s v="high"/>
    <s v="medium"/>
    <n v="1274.93"/>
    <n v="764.96"/>
    <d v="1996-11-09T00:00:00"/>
  </r>
  <r>
    <n v="3713"/>
    <n v="89"/>
    <x v="2180"/>
    <d v="2017-01-23T00:00:00"/>
    <b v="1"/>
    <s v="Approved"/>
    <s v="WeareA2B"/>
    <s v="Touring"/>
    <s v="medium"/>
    <s v="large"/>
    <n v="1362.99"/>
    <n v="57.74"/>
    <d v="1993-04-20T00:00:00"/>
  </r>
  <r>
    <n v="3714"/>
    <n v="42"/>
    <x v="554"/>
    <d v="2017-05-30T00:00:00"/>
    <b v="1"/>
    <s v="Approved"/>
    <s v="OHM Cycles"/>
    <s v="Road"/>
    <s v="medium"/>
    <s v="small"/>
    <n v="1810"/>
    <n v="1610.9"/>
    <d v="2006-10-01T00:00:00"/>
  </r>
  <r>
    <n v="3715"/>
    <n v="87"/>
    <x v="1170"/>
    <d v="2017-03-24T00:00:00"/>
    <b v="1"/>
    <s v="Approved"/>
    <s v="Giant Bicycles"/>
    <s v="Standard"/>
    <s v="high"/>
    <s v="medium"/>
    <n v="1179"/>
    <n v="707.4"/>
    <d v="2003-01-05T00:00:00"/>
  </r>
  <r>
    <n v="3716"/>
    <n v="17"/>
    <x v="2093"/>
    <d v="2017-04-09T00:00:00"/>
    <b v="1"/>
    <s v="Approved"/>
    <s v="WeareA2B"/>
    <s v="Touring"/>
    <s v="medium"/>
    <s v="large"/>
    <n v="1362.99"/>
    <n v="57.74"/>
    <d v="2005-12-07T00:00:00"/>
  </r>
  <r>
    <n v="3717"/>
    <n v="76"/>
    <x v="2070"/>
    <d v="2017-04-08T00:00:00"/>
    <b v="1"/>
    <s v="Approved"/>
    <s v="WeareA2B"/>
    <s v="Standard"/>
    <s v="low"/>
    <s v="medium"/>
    <n v="642.30999999999995"/>
    <n v="513.85"/>
    <d v="1991-07-10T00:00:00"/>
  </r>
  <r>
    <n v="3718"/>
    <n v="86"/>
    <x v="2275"/>
    <d v="2017-10-22T00:00:00"/>
    <b v="1"/>
    <s v="Approved"/>
    <s v="OHM Cycles"/>
    <s v="Standard"/>
    <s v="medium"/>
    <s v="medium"/>
    <n v="235.63"/>
    <n v="125.07"/>
    <d v="2004-08-07T00:00:00"/>
  </r>
  <r>
    <n v="3719"/>
    <n v="23"/>
    <x v="2276"/>
    <d v="2017-02-12T00:00:00"/>
    <b v="0"/>
    <s v="Approved"/>
    <s v="Norco Bicycles"/>
    <s v="Mountain"/>
    <s v="low"/>
    <s v="small"/>
    <n v="688.63"/>
    <n v="612.88"/>
    <d v="1993-10-02T00:00:00"/>
  </r>
  <r>
    <n v="3720"/>
    <n v="93"/>
    <x v="2277"/>
    <d v="2017-10-15T00:00:00"/>
    <b v="0"/>
    <s v="Approved"/>
    <s v="WeareA2B"/>
    <s v="Standard"/>
    <s v="medium"/>
    <s v="medium"/>
    <n v="1065.03"/>
    <n v="230.09"/>
    <d v="2000-11-03T00:00:00"/>
  </r>
  <r>
    <n v="3721"/>
    <n v="90"/>
    <x v="288"/>
    <d v="2017-04-13T00:00:00"/>
    <b v="1"/>
    <s v="Approved"/>
    <s v="Solex"/>
    <s v="Standard"/>
    <s v="low"/>
    <s v="medium"/>
    <n v="945.04"/>
    <n v="507.58"/>
    <d v="1995-12-19T00:00:00"/>
  </r>
  <r>
    <n v="3722"/>
    <n v="76"/>
    <x v="2278"/>
    <d v="2017-12-05T00:00:00"/>
    <b v="1"/>
    <s v="Approved"/>
    <s v="WeareA2B"/>
    <s v="Standard"/>
    <s v="low"/>
    <s v="medium"/>
    <n v="642.30999999999995"/>
    <n v="513.85"/>
    <d v="2003-09-09T00:00:00"/>
  </r>
  <r>
    <n v="3723"/>
    <n v="67"/>
    <x v="668"/>
    <d v="2017-08-16T00:00:00"/>
    <b v="1"/>
    <s v="Approved"/>
    <s v="Solex"/>
    <s v="Standard"/>
    <s v="medium"/>
    <s v="large"/>
    <n v="1071.23"/>
    <n v="380.74"/>
    <d v="1996-04-05T00:00:00"/>
  </r>
  <r>
    <n v="3724"/>
    <n v="62"/>
    <x v="352"/>
    <d v="2017-07-10T00:00:00"/>
    <b v="1"/>
    <s v="Approved"/>
    <s v="Solex"/>
    <s v="Standard"/>
    <s v="medium"/>
    <s v="medium"/>
    <n v="478.16"/>
    <n v="298.72000000000003"/>
    <d v="1992-10-02T00:00:00"/>
  </r>
  <r>
    <n v="3725"/>
    <n v="69"/>
    <x v="761"/>
    <d v="2017-01-19T00:00:00"/>
    <b v="0"/>
    <s v="Approved"/>
    <s v="Norco Bicycles"/>
    <s v="Road"/>
    <s v="medium"/>
    <s v="large"/>
    <n v="1240.31"/>
    <n v="795.1"/>
    <d v="2015-08-10T00:00:00"/>
  </r>
  <r>
    <n v="3726"/>
    <n v="0"/>
    <x v="2279"/>
    <d v="2017-07-04T00:00:00"/>
    <b v="1"/>
    <s v="Approved"/>
    <s v="Solex"/>
    <s v="Standard"/>
    <s v="medium"/>
    <s v="large"/>
    <n v="202.62"/>
    <n v="151.96"/>
    <d v="2016-03-29T00:00:00"/>
  </r>
  <r>
    <n v="3727"/>
    <n v="0"/>
    <x v="2030"/>
    <d v="2017-12-22T00:00:00"/>
    <b v="0"/>
    <s v="Approved"/>
    <s v="Solex"/>
    <s v="Standard"/>
    <s v="medium"/>
    <s v="large"/>
    <n v="202.62"/>
    <n v="151.96"/>
    <d v="2016-03-29T00:00:00"/>
  </r>
  <r>
    <n v="3728"/>
    <n v="16"/>
    <x v="445"/>
    <d v="2017-03-07T00:00:00"/>
    <b v="0"/>
    <s v="Approved"/>
    <s v="Norco Bicycles"/>
    <s v="Standard"/>
    <s v="high"/>
    <s v="small"/>
    <n v="1661.92"/>
    <n v="1479.11"/>
    <d v="1996-04-05T00:00:00"/>
  </r>
  <r>
    <n v="3729"/>
    <n v="14"/>
    <x v="1307"/>
    <d v="2017-11-26T00:00:00"/>
    <b v="0"/>
    <s v="Approved"/>
    <s v="Trek Bicycles"/>
    <s v="Standard"/>
    <s v="medium"/>
    <s v="small"/>
    <n v="1386.84"/>
    <n v="1234.29"/>
    <d v="2003-08-05T00:00:00"/>
  </r>
  <r>
    <n v="3730"/>
    <n v="20"/>
    <x v="1515"/>
    <d v="2017-03-26T00:00:00"/>
    <b v="0"/>
    <s v="Approved"/>
    <s v="Trek Bicycles"/>
    <s v="Standard"/>
    <s v="medium"/>
    <s v="small"/>
    <n v="1775.81"/>
    <n v="1580.47"/>
    <d v="2010-05-05T00:00:00"/>
  </r>
  <r>
    <n v="3731"/>
    <n v="54"/>
    <x v="2280"/>
    <d v="2017-05-30T00:00:00"/>
    <b v="0"/>
    <s v="Approved"/>
    <s v="WeareA2B"/>
    <s v="Standard"/>
    <s v="medium"/>
    <s v="medium"/>
    <n v="1292.8399999999999"/>
    <n v="13.44"/>
    <d v="2003-07-21T00:00:00"/>
  </r>
  <r>
    <n v="3732"/>
    <n v="25"/>
    <x v="749"/>
    <d v="2017-11-17T00:00:00"/>
    <b v="1"/>
    <s v="Approved"/>
    <s v="Giant Bicycles"/>
    <s v="Road"/>
    <s v="medium"/>
    <s v="medium"/>
    <n v="1538.99"/>
    <n v="829.65"/>
    <d v="1993-05-26T00:00:00"/>
  </r>
  <r>
    <n v="3733"/>
    <n v="60"/>
    <x v="26"/>
    <d v="2017-03-17T00:00:00"/>
    <b v="1"/>
    <s v="Approved"/>
    <s v="Giant Bicycles"/>
    <s v="Standard"/>
    <s v="high"/>
    <s v="small"/>
    <n v="1977.36"/>
    <n v="1759.85"/>
    <d v="2011-08-24T00:00:00"/>
  </r>
  <r>
    <n v="3734"/>
    <n v="0"/>
    <x v="939"/>
    <d v="2017-09-05T00:00:00"/>
    <b v="1"/>
    <s v="Approved"/>
    <s v="Norco Bicycles"/>
    <s v="Standard"/>
    <s v="medium"/>
    <s v="medium"/>
    <n v="360.4"/>
    <n v="270.3"/>
    <d v="2016-12-06T00:00:00"/>
  </r>
  <r>
    <n v="3735"/>
    <n v="27"/>
    <x v="635"/>
    <d v="2017-05-26T00:00:00"/>
    <b v="1"/>
    <s v="Approved"/>
    <s v="Trek Bicycles"/>
    <s v="Standard"/>
    <s v="medium"/>
    <s v="medium"/>
    <n v="499.53"/>
    <n v="388.72"/>
    <d v="1999-06-23T00:00:00"/>
  </r>
  <r>
    <n v="3736"/>
    <n v="36"/>
    <x v="1532"/>
    <d v="2017-05-29T00:00:00"/>
    <b v="0"/>
    <s v="Approved"/>
    <s v="Solex"/>
    <s v="Standard"/>
    <s v="low"/>
    <s v="medium"/>
    <n v="945.04"/>
    <n v="507.58"/>
    <d v="1999-12-04T00:00:00"/>
  </r>
  <r>
    <n v="3737"/>
    <n v="0"/>
    <x v="1495"/>
    <d v="2017-05-22T00:00:00"/>
    <b v="1"/>
    <s v="Cancelled"/>
    <s v="Norco Bicycles"/>
    <s v="Road"/>
    <s v="medium"/>
    <s v="medium"/>
    <n v="543.39"/>
    <n v="407.54"/>
    <d v="2016-11-22T00:00:00"/>
  </r>
  <r>
    <n v="3738"/>
    <n v="90"/>
    <x v="2281"/>
    <d v="2017-09-15T00:00:00"/>
    <b v="0"/>
    <s v="Approved"/>
    <s v="Norco Bicycles"/>
    <s v="Standard"/>
    <s v="low"/>
    <s v="medium"/>
    <n v="363.01"/>
    <n v="290.41000000000003"/>
    <d v="1999-07-26T00:00:00"/>
  </r>
  <r>
    <n v="3739"/>
    <n v="28"/>
    <x v="2282"/>
    <d v="2017-12-24T00:00:00"/>
    <b v="1"/>
    <s v="Approved"/>
    <s v="Norco Bicycles"/>
    <s v="Standard"/>
    <s v="medium"/>
    <s v="small"/>
    <n v="1216.1400000000001"/>
    <n v="1082.3599999999999"/>
    <d v="2016-11-22T00:00:00"/>
  </r>
  <r>
    <n v="3740"/>
    <n v="92"/>
    <x v="897"/>
    <d v="2017-10-29T00:00:00"/>
    <b v="0"/>
    <s v="Approved"/>
    <s v="WeareA2B"/>
    <s v="Standard"/>
    <s v="medium"/>
    <s v="small"/>
    <n v="1415.01"/>
    <n v="1259.3599999999999"/>
    <d v="1994-08-10T00:00:00"/>
  </r>
  <r>
    <n v="3741"/>
    <n v="17"/>
    <x v="2283"/>
    <d v="2017-11-24T00:00:00"/>
    <b v="0"/>
    <s v="Approved"/>
    <s v="WeareA2B"/>
    <s v="Touring"/>
    <s v="medium"/>
    <s v="large"/>
    <n v="1362.99"/>
    <n v="57.74"/>
    <d v="2013-06-09T00:00:00"/>
  </r>
  <r>
    <n v="3742"/>
    <n v="17"/>
    <x v="806"/>
    <d v="2017-03-12T00:00:00"/>
    <b v="1"/>
    <s v="Approved"/>
    <s v="Solex"/>
    <s v="Standard"/>
    <s v="high"/>
    <s v="medium"/>
    <n v="1024.6600000000001"/>
    <n v="614.79999999999995"/>
    <d v="1996-11-09T00:00:00"/>
  </r>
  <r>
    <n v="3743"/>
    <n v="28"/>
    <x v="2284"/>
    <d v="2017-09-25T00:00:00"/>
    <b v="0"/>
    <s v="Approved"/>
    <s v="Norco Bicycles"/>
    <s v="Standard"/>
    <s v="medium"/>
    <s v="small"/>
    <n v="1216.1400000000001"/>
    <n v="1082.3599999999999"/>
    <d v="2003-03-18T00:00:00"/>
  </r>
  <r>
    <n v="3744"/>
    <n v="28"/>
    <x v="2120"/>
    <d v="2017-02-26T00:00:00"/>
    <b v="1"/>
    <s v="Approved"/>
    <s v="Norco Bicycles"/>
    <s v="Standard"/>
    <s v="medium"/>
    <s v="small"/>
    <n v="1216.1400000000001"/>
    <n v="1082.3599999999999"/>
    <d v="1991-08-05T00:00:00"/>
  </r>
  <r>
    <n v="3745"/>
    <n v="81"/>
    <x v="1024"/>
    <d v="2017-01-19T00:00:00"/>
    <b v="1"/>
    <s v="Approved"/>
    <s v="Norco Bicycles"/>
    <s v="Standard"/>
    <s v="medium"/>
    <s v="small"/>
    <n v="586.45000000000005"/>
    <n v="521.94000000000005"/>
    <d v="1991-07-10T00:00:00"/>
  </r>
  <r>
    <n v="3746"/>
    <n v="25"/>
    <x v="2196"/>
    <d v="2017-09-17T00:00:00"/>
    <b v="0"/>
    <s v="Approved"/>
    <s v="Giant Bicycles"/>
    <s v="Road"/>
    <s v="medium"/>
    <s v="medium"/>
    <n v="1538.99"/>
    <n v="829.65"/>
    <d v="1991-08-05T00:00:00"/>
  </r>
  <r>
    <n v="3747"/>
    <n v="96"/>
    <x v="303"/>
    <d v="2017-10-15T00:00:00"/>
    <b v="0"/>
    <s v="Approved"/>
    <s v="WeareA2B"/>
    <s v="Road"/>
    <s v="low"/>
    <s v="small"/>
    <n v="1172.78"/>
    <n v="1043.77"/>
    <d v="2004-01-16T00:00:00"/>
  </r>
  <r>
    <n v="3748"/>
    <n v="14"/>
    <x v="214"/>
    <d v="2017-10-09T00:00:00"/>
    <b v="0"/>
    <s v="Approved"/>
    <s v="Solex"/>
    <s v="Standard"/>
    <s v="high"/>
    <s v="large"/>
    <n v="1842.92"/>
    <n v="1105.75"/>
    <d v="1995-10-24T00:00:00"/>
  </r>
  <r>
    <n v="3749"/>
    <n v="96"/>
    <x v="2285"/>
    <d v="2017-04-15T00:00:00"/>
    <b v="1"/>
    <s v="Approved"/>
    <s v="WeareA2B"/>
    <s v="Road"/>
    <s v="low"/>
    <s v="small"/>
    <n v="1172.78"/>
    <n v="1043.77"/>
    <d v="2004-01-16T00:00:00"/>
  </r>
  <r>
    <n v="3750"/>
    <n v="62"/>
    <x v="2286"/>
    <d v="2017-12-19T00:00:00"/>
    <b v="1"/>
    <s v="Approved"/>
    <s v="Solex"/>
    <s v="Standard"/>
    <s v="medium"/>
    <s v="medium"/>
    <n v="478.16"/>
    <n v="298.72000000000003"/>
    <d v="1993-06-23T00:00:00"/>
  </r>
  <r>
    <n v="3751"/>
    <n v="22"/>
    <x v="2287"/>
    <d v="2017-03-17T00:00:00"/>
    <b v="1"/>
    <s v="Approved"/>
    <s v="WeareA2B"/>
    <s v="Standard"/>
    <s v="medium"/>
    <s v="medium"/>
    <n v="60.34"/>
    <n v="45.26"/>
    <d v="1993-07-15T00:00:00"/>
  </r>
  <r>
    <n v="3752"/>
    <n v="62"/>
    <x v="2159"/>
    <d v="2017-11-16T00:00:00"/>
    <b v="0"/>
    <s v="Approved"/>
    <s v="Solex"/>
    <s v="Standard"/>
    <s v="medium"/>
    <s v="medium"/>
    <n v="478.16"/>
    <n v="298.72000000000003"/>
    <d v="2015-05-21T00:00:00"/>
  </r>
  <r>
    <n v="3753"/>
    <n v="36"/>
    <x v="2288"/>
    <d v="2017-06-21T00:00:00"/>
    <b v="0"/>
    <s v="Approved"/>
    <s v="Solex"/>
    <s v="Standard"/>
    <s v="low"/>
    <s v="medium"/>
    <n v="945.04"/>
    <n v="507.58"/>
    <d v="1995-12-19T00:00:00"/>
  </r>
  <r>
    <n v="3754"/>
    <n v="33"/>
    <x v="2289"/>
    <d v="2017-05-17T00:00:00"/>
    <b v="1"/>
    <s v="Approved"/>
    <s v="OHM Cycles"/>
    <s v="Road"/>
    <s v="medium"/>
    <s v="small"/>
    <n v="1810"/>
    <n v="1610.9"/>
    <d v="2008-03-19T00:00:00"/>
  </r>
  <r>
    <n v="3755"/>
    <n v="18"/>
    <x v="2080"/>
    <d v="2017-01-15T00:00:00"/>
    <b v="0"/>
    <s v="Approved"/>
    <s v="Solex"/>
    <s v="Standard"/>
    <s v="medium"/>
    <s v="medium"/>
    <n v="575.27"/>
    <n v="431.45"/>
    <d v="2009-03-08T00:00:00"/>
  </r>
  <r>
    <n v="3756"/>
    <n v="19"/>
    <x v="2126"/>
    <d v="2017-05-30T00:00:00"/>
    <b v="1"/>
    <s v="Approved"/>
    <s v="OHM Cycles"/>
    <s v="Road"/>
    <s v="high"/>
    <s v="large"/>
    <n v="12.01"/>
    <n v="7.21"/>
    <d v="1993-10-02T00:00:00"/>
  </r>
  <r>
    <n v="3757"/>
    <n v="4"/>
    <x v="488"/>
    <d v="2017-12-04T00:00:00"/>
    <b v="1"/>
    <s v="Approved"/>
    <s v="Giant Bicycles"/>
    <s v="Standard"/>
    <s v="high"/>
    <s v="medium"/>
    <n v="1129.1300000000001"/>
    <n v="677.48"/>
    <d v="2005-08-09T00:00:00"/>
  </r>
  <r>
    <n v="3758"/>
    <n v="1"/>
    <x v="40"/>
    <d v="2017-09-07T00:00:00"/>
    <b v="1"/>
    <s v="Approved"/>
    <s v="Giant Bicycles"/>
    <s v="Standard"/>
    <s v="medium"/>
    <s v="medium"/>
    <n v="1403.5"/>
    <n v="954.82"/>
    <d v="2005-08-09T00:00:00"/>
  </r>
  <r>
    <n v="3759"/>
    <n v="8"/>
    <x v="508"/>
    <d v="2017-02-19T00:00:00"/>
    <b v="1"/>
    <s v="Approved"/>
    <s v="Solex"/>
    <s v="Road"/>
    <s v="medium"/>
    <s v="small"/>
    <n v="1703.52"/>
    <n v="1516.13"/>
    <d v="1991-11-07T00:00:00"/>
  </r>
  <r>
    <n v="3760"/>
    <n v="51"/>
    <x v="1730"/>
    <d v="2017-09-27T00:00:00"/>
    <b v="1"/>
    <s v="Approved"/>
    <s v="OHM Cycles"/>
    <s v="Standard"/>
    <s v="high"/>
    <s v="medium"/>
    <n v="2005.66"/>
    <n v="1203.4000000000001"/>
    <d v="2012-04-10T00:00:00"/>
  </r>
  <r>
    <n v="3761"/>
    <n v="71"/>
    <x v="1686"/>
    <d v="2017-03-05T00:00:00"/>
    <b v="0"/>
    <s v="Approved"/>
    <s v="Solex"/>
    <s v="Standard"/>
    <s v="high"/>
    <s v="large"/>
    <n v="1842.92"/>
    <n v="1105.75"/>
    <d v="1995-10-24T00:00:00"/>
  </r>
  <r>
    <n v="3762"/>
    <n v="21"/>
    <x v="2290"/>
    <d v="2017-11-13T00:00:00"/>
    <b v="0"/>
    <s v="Approved"/>
    <s v="WeareA2B"/>
    <s v="Touring"/>
    <s v="medium"/>
    <s v="medium"/>
    <n v="1466.68"/>
    <n v="363.25"/>
    <d v="2014-03-03T00:00:00"/>
  </r>
  <r>
    <n v="3763"/>
    <n v="69"/>
    <x v="1166"/>
    <d v="2017-05-12T00:00:00"/>
    <b v="1"/>
    <s v="Approved"/>
    <s v="Giant Bicycles"/>
    <s v="Road"/>
    <s v="medium"/>
    <s v="medium"/>
    <n v="792.9"/>
    <n v="594.67999999999995"/>
    <d v="1999-07-20T00:00:00"/>
  </r>
  <r>
    <n v="3764"/>
    <n v="0"/>
    <x v="2291"/>
    <d v="2017-07-17T00:00:00"/>
    <b v="0"/>
    <s v="Approved"/>
    <s v="Norco Bicycles"/>
    <s v="Road"/>
    <s v="medium"/>
    <s v="medium"/>
    <n v="543.39"/>
    <n v="407.54"/>
    <d v="2016-11-22T00:00:00"/>
  </r>
  <r>
    <n v="3765"/>
    <n v="38"/>
    <x v="91"/>
    <d v="2017-04-06T00:00:00"/>
    <b v="1"/>
    <s v="Approved"/>
    <s v="Solex"/>
    <s v="Standard"/>
    <s v="medium"/>
    <s v="medium"/>
    <n v="1577.53"/>
    <n v="826.51"/>
    <d v="2008-03-19T00:00:00"/>
  </r>
  <r>
    <n v="3766"/>
    <n v="56"/>
    <x v="1043"/>
    <d v="2017-06-23T00:00:00"/>
    <b v="0"/>
    <s v="Approved"/>
    <s v="Norco Bicycles"/>
    <s v="Mountain"/>
    <s v="low"/>
    <s v="small"/>
    <n v="688.63"/>
    <n v="612.88"/>
    <d v="2006-11-10T00:00:00"/>
  </r>
  <r>
    <n v="3767"/>
    <n v="5"/>
    <x v="109"/>
    <d v="2017-06-23T00:00:00"/>
    <b v="0"/>
    <s v="Approved"/>
    <s v="Trek Bicycles"/>
    <s v="Mountain"/>
    <s v="low"/>
    <s v="medium"/>
    <n v="574.64"/>
    <n v="459.71"/>
    <d v="2011-08-29T00:00:00"/>
  </r>
  <r>
    <n v="3768"/>
    <n v="52"/>
    <x v="162"/>
    <d v="2017-05-14T00:00:00"/>
    <b v="1"/>
    <s v="Approved"/>
    <s v="OHM Cycles"/>
    <s v="Road"/>
    <s v="medium"/>
    <s v="medium"/>
    <n v="1280.28"/>
    <n v="829.51"/>
    <d v="1997-10-04T00:00:00"/>
  </r>
  <r>
    <n v="3769"/>
    <n v="15"/>
    <x v="2243"/>
    <d v="2017-11-10T00:00:00"/>
    <b v="1"/>
    <s v="Approved"/>
    <s v="WeareA2B"/>
    <s v="Standard"/>
    <s v="medium"/>
    <s v="medium"/>
    <n v="1292.8399999999999"/>
    <n v="13.44"/>
    <d v="2009-04-12T00:00:00"/>
  </r>
  <r>
    <n v="3770"/>
    <n v="20"/>
    <x v="1458"/>
    <d v="2017-08-27T00:00:00"/>
    <b v="1"/>
    <s v="Approved"/>
    <s v="Trek Bicycles"/>
    <s v="Standard"/>
    <s v="medium"/>
    <s v="small"/>
    <n v="1775.81"/>
    <n v="1580.47"/>
    <d v="2010-05-05T00:00:00"/>
  </r>
  <r>
    <n v="3771"/>
    <n v="60"/>
    <x v="555"/>
    <d v="2017-09-30T00:00:00"/>
    <b v="0"/>
    <s v="Approved"/>
    <s v="Giant Bicycles"/>
    <s v="Standard"/>
    <s v="high"/>
    <s v="small"/>
    <n v="1977.36"/>
    <n v="1759.85"/>
    <d v="2010-11-05T00:00:00"/>
  </r>
  <r>
    <n v="3772"/>
    <n v="16"/>
    <x v="1614"/>
    <d v="2017-10-07T00:00:00"/>
    <b v="1"/>
    <s v="Approved"/>
    <s v="Norco Bicycles"/>
    <s v="Standard"/>
    <s v="high"/>
    <s v="small"/>
    <n v="1661.92"/>
    <n v="1479.11"/>
    <d v="1994-09-09T00:00:00"/>
  </r>
  <r>
    <n v="3773"/>
    <n v="77"/>
    <x v="415"/>
    <d v="2017-07-15T00:00:00"/>
    <b v="0"/>
    <s v="Approved"/>
    <s v="Norco Bicycles"/>
    <s v="Road"/>
    <s v="medium"/>
    <s v="large"/>
    <n v="1240.31"/>
    <n v="795.1"/>
    <d v="2011-01-10T00:00:00"/>
  </r>
  <r>
    <n v="3774"/>
    <n v="0"/>
    <x v="1001"/>
    <d v="2017-02-25T00:00:00"/>
    <b v="0"/>
    <s v="Approved"/>
    <s v="Trek Bicycles"/>
    <s v="Standard"/>
    <s v="medium"/>
    <s v="medium"/>
    <n v="499.53"/>
    <n v="388.72"/>
    <d v="1999-06-23T00:00:00"/>
  </r>
  <r>
    <n v="3775"/>
    <n v="30"/>
    <x v="1675"/>
    <d v="2017-08-12T00:00:00"/>
    <b v="1"/>
    <s v="Approved"/>
    <s v="OHM Cycles"/>
    <s v="Standard"/>
    <s v="medium"/>
    <s v="medium"/>
    <n v="1227.3399999999999"/>
    <n v="770.89"/>
    <d v="1994-08-10T00:00:00"/>
  </r>
  <r>
    <n v="3776"/>
    <n v="83"/>
    <x v="2292"/>
    <d v="2017-01-27T00:00:00"/>
    <b v="0"/>
    <s v="Approved"/>
    <s v="Solex"/>
    <s v="Touring"/>
    <s v="medium"/>
    <s v="large"/>
    <n v="2083.94"/>
    <n v="675.03"/>
    <d v="2013-09-16T00:00:00"/>
  </r>
  <r>
    <n v="3777"/>
    <n v="11"/>
    <x v="2200"/>
    <d v="2017-05-11T00:00:00"/>
    <b v="0"/>
    <s v="Approved"/>
    <s v="Giant Bicycles"/>
    <s v="Standard"/>
    <s v="high"/>
    <s v="medium"/>
    <n v="1274.93"/>
    <n v="764.96"/>
    <d v="2007-08-04T00:00:00"/>
  </r>
  <r>
    <n v="3778"/>
    <n v="59"/>
    <x v="709"/>
    <d v="2017-08-27T00:00:00"/>
    <b v="1"/>
    <s v="Approved"/>
    <s v="WeareA2B"/>
    <s v="Standard"/>
    <s v="medium"/>
    <s v="small"/>
    <n v="1415.01"/>
    <n v="1259.3599999999999"/>
    <d v="2003-01-05T00:00:00"/>
  </r>
  <r>
    <n v="3779"/>
    <n v="68"/>
    <x v="2293"/>
    <d v="2017-04-07T00:00:00"/>
    <b v="0"/>
    <s v="Approved"/>
    <s v="OHM Cycles"/>
    <s v="Standard"/>
    <s v="medium"/>
    <s v="medium"/>
    <n v="1636.9"/>
    <n v="44.71"/>
    <d v="2010-08-20T00:00:00"/>
  </r>
  <r>
    <n v="3780"/>
    <n v="10"/>
    <x v="643"/>
    <d v="2017-10-05T00:00:00"/>
    <b v="1"/>
    <s v="Approved"/>
    <s v="WeareA2B"/>
    <s v="Touring"/>
    <s v="medium"/>
    <s v="medium"/>
    <n v="1466.68"/>
    <n v="363.25"/>
    <d v="2014-03-03T00:00:00"/>
  </r>
  <r>
    <n v="3781"/>
    <n v="30"/>
    <x v="1924"/>
    <d v="2017-10-19T00:00:00"/>
    <b v="1"/>
    <s v="Approved"/>
    <s v="Solex"/>
    <s v="Standard"/>
    <s v="high"/>
    <s v="medium"/>
    <n v="748.17"/>
    <n v="448.9"/>
    <d v="1999-07-20T00:00:00"/>
  </r>
  <r>
    <n v="3783"/>
    <n v="27"/>
    <x v="1878"/>
    <d v="2017-12-06T00:00:00"/>
    <b v="1"/>
    <s v="Approved"/>
    <s v="Trek Bicycles"/>
    <s v="Standard"/>
    <s v="medium"/>
    <s v="medium"/>
    <n v="499.53"/>
    <n v="388.72"/>
    <d v="1999-06-23T00:00:00"/>
  </r>
  <r>
    <n v="3784"/>
    <n v="17"/>
    <x v="2120"/>
    <d v="2017-04-18T00:00:00"/>
    <b v="1"/>
    <s v="Approved"/>
    <s v="Solex"/>
    <s v="Standard"/>
    <s v="high"/>
    <s v="medium"/>
    <n v="1024.6600000000001"/>
    <n v="614.79999999999995"/>
    <d v="1996-11-09T00:00:00"/>
  </r>
  <r>
    <n v="3785"/>
    <n v="0"/>
    <x v="1160"/>
    <d v="2017-05-12T00:00:00"/>
    <b v="0"/>
    <s v="Approved"/>
    <s v="Trek Bicycles"/>
    <s v="Road"/>
    <s v="medium"/>
    <s v="medium"/>
    <n v="533.51"/>
    <n v="400.13"/>
    <d v="2012-06-04T00:00:00"/>
  </r>
  <r>
    <n v="3786"/>
    <n v="41"/>
    <x v="567"/>
    <d v="2017-05-31T00:00:00"/>
    <b v="1"/>
    <s v="Approved"/>
    <s v="Solex"/>
    <s v="Road"/>
    <s v="medium"/>
    <s v="medium"/>
    <n v="416.98"/>
    <n v="312.74"/>
    <d v="1997-05-10T00:00:00"/>
  </r>
  <r>
    <n v="3787"/>
    <n v="53"/>
    <x v="699"/>
    <d v="2017-07-17T00:00:00"/>
    <b v="0"/>
    <s v="Approved"/>
    <s v="OHM Cycles"/>
    <s v="Standard"/>
    <s v="medium"/>
    <s v="medium"/>
    <n v="795.34"/>
    <n v="101.58"/>
    <d v="2000-05-22T00:00:00"/>
  </r>
  <r>
    <n v="3788"/>
    <n v="36"/>
    <x v="1582"/>
    <d v="2017-11-24T00:00:00"/>
    <b v="1"/>
    <s v="Approved"/>
    <s v="Solex"/>
    <s v="Standard"/>
    <s v="low"/>
    <s v="medium"/>
    <n v="945.04"/>
    <n v="507.58"/>
    <d v="2011-03-16T00:00:00"/>
  </r>
  <r>
    <n v="3789"/>
    <n v="66"/>
    <x v="641"/>
    <d v="2017-11-19T00:00:00"/>
    <b v="1"/>
    <s v="Approved"/>
    <s v="Solex"/>
    <s v="Standard"/>
    <s v="medium"/>
    <s v="medium"/>
    <n v="1163.8900000000001"/>
    <n v="589.27"/>
    <d v="2005-12-07T00:00:00"/>
  </r>
  <r>
    <n v="3790"/>
    <n v="45"/>
    <x v="2294"/>
    <d v="2017-10-26T00:00:00"/>
    <b v="0"/>
    <s v="Approved"/>
    <s v="Solex"/>
    <s v="Standard"/>
    <s v="medium"/>
    <s v="medium"/>
    <n v="441.49"/>
    <n v="84.99"/>
    <d v="2001-11-25T00:00:00"/>
  </r>
  <r>
    <n v="3791"/>
    <n v="45"/>
    <x v="271"/>
    <d v="2017-03-20T00:00:00"/>
    <b v="1"/>
    <s v="Approved"/>
    <s v="Solex"/>
    <s v="Standard"/>
    <s v="medium"/>
    <s v="medium"/>
    <n v="441.49"/>
    <n v="84.99"/>
    <d v="1993-04-12T00:00:00"/>
  </r>
  <r>
    <n v="3792"/>
    <n v="1"/>
    <x v="1052"/>
    <d v="2017-05-14T00:00:00"/>
    <b v="0"/>
    <s v="Approved"/>
    <s v="Giant Bicycles"/>
    <s v="Touring"/>
    <s v="medium"/>
    <s v="large"/>
    <n v="1873.97"/>
    <n v="863.95"/>
    <d v="2006-05-22T00:00:00"/>
  </r>
  <r>
    <n v="3793"/>
    <n v="34"/>
    <x v="1854"/>
    <d v="2017-07-12T00:00:00"/>
    <b v="0"/>
    <s v="Approved"/>
    <s v="Norco Bicycles"/>
    <s v="Road"/>
    <s v="high"/>
    <s v="large"/>
    <n v="774.53"/>
    <n v="464.72"/>
    <d v="2003-03-18T00:00:00"/>
  </r>
  <r>
    <n v="3794"/>
    <n v="46"/>
    <x v="2266"/>
    <d v="2017-05-24T00:00:00"/>
    <b v="1"/>
    <s v="Approved"/>
    <s v="Solex"/>
    <s v="Standard"/>
    <s v="low"/>
    <s v="medium"/>
    <n v="1289.8499999999999"/>
    <n v="74.510000000000005"/>
    <d v="2003-02-16T00:00:00"/>
  </r>
  <r>
    <n v="3795"/>
    <n v="96"/>
    <x v="2295"/>
    <d v="2017-04-26T00:00:00"/>
    <b v="1"/>
    <s v="Approved"/>
    <s v="Giant Bicycles"/>
    <s v="Standard"/>
    <s v="medium"/>
    <s v="large"/>
    <n v="1635.3"/>
    <n v="993.66"/>
    <d v="1994-08-10T00:00:00"/>
  </r>
  <r>
    <n v="3796"/>
    <n v="20"/>
    <x v="1233"/>
    <d v="2017-06-22T00:00:00"/>
    <b v="1"/>
    <s v="Approved"/>
    <s v="Trek Bicycles"/>
    <s v="Standard"/>
    <s v="medium"/>
    <s v="small"/>
    <n v="1775.81"/>
    <n v="1580.47"/>
    <d v="1991-08-05T00:00:00"/>
  </r>
  <r>
    <n v="3797"/>
    <n v="67"/>
    <x v="2296"/>
    <d v="2017-10-01T00:00:00"/>
    <b v="1"/>
    <s v="Approved"/>
    <s v="Norco Bicycles"/>
    <s v="Road"/>
    <s v="medium"/>
    <s v="medium"/>
    <n v="544.04999999999995"/>
    <n v="376.84"/>
    <d v="2002-08-31T00:00:00"/>
  </r>
  <r>
    <n v="3798"/>
    <n v="90"/>
    <x v="2297"/>
    <d v="2017-03-14T00:00:00"/>
    <b v="0"/>
    <s v="Approved"/>
    <s v="Norco Bicycles"/>
    <s v="Standard"/>
    <s v="low"/>
    <s v="medium"/>
    <n v="363.01"/>
    <n v="290.41000000000003"/>
    <d v="2009-03-08T00:00:00"/>
  </r>
  <r>
    <n v="3799"/>
    <n v="72"/>
    <x v="2298"/>
    <d v="2017-06-21T00:00:00"/>
    <b v="0"/>
    <s v="Approved"/>
    <s v="Norco Bicycles"/>
    <s v="Standard"/>
    <s v="medium"/>
    <s v="medium"/>
    <n v="360.4"/>
    <n v="270.3"/>
    <d v="2002-08-31T00:00:00"/>
  </r>
  <r>
    <n v="3800"/>
    <n v="53"/>
    <x v="258"/>
    <d v="2017-08-21T00:00:00"/>
    <b v="1"/>
    <s v="Approved"/>
    <s v="Giant Bicycles"/>
    <s v="Standard"/>
    <s v="high"/>
    <s v="medium"/>
    <n v="1274.93"/>
    <n v="764.96"/>
    <d v="2007-08-04T00:00:00"/>
  </r>
  <r>
    <n v="3801"/>
    <n v="67"/>
    <x v="2299"/>
    <d v="2017-10-19T00:00:00"/>
    <b v="0"/>
    <s v="Approved"/>
    <s v="Norco Bicycles"/>
    <s v="Road"/>
    <s v="medium"/>
    <s v="medium"/>
    <n v="544.04999999999995"/>
    <n v="376.84"/>
    <d v="2005-10-22T00:00:00"/>
  </r>
  <r>
    <n v="3802"/>
    <n v="89"/>
    <x v="830"/>
    <d v="2017-09-30T00:00:00"/>
    <b v="1"/>
    <s v="Approved"/>
    <s v="WeareA2B"/>
    <s v="Touring"/>
    <s v="medium"/>
    <s v="large"/>
    <n v="1362.99"/>
    <n v="57.74"/>
    <d v="2016-03-29T00:00:00"/>
  </r>
  <r>
    <n v="3803"/>
    <n v="52"/>
    <x v="342"/>
    <d v="2017-01-18T00:00:00"/>
    <b v="1"/>
    <s v="Approved"/>
    <s v="Solex"/>
    <s v="Road"/>
    <s v="medium"/>
    <s v="large"/>
    <n v="1777.8"/>
    <n v="820.78"/>
    <d v="2012-05-18T00:00:00"/>
  </r>
  <r>
    <n v="3804"/>
    <n v="79"/>
    <x v="2300"/>
    <d v="2017-03-20T00:00:00"/>
    <b v="0"/>
    <s v="Approved"/>
    <s v="Norco Bicycles"/>
    <s v="Standard"/>
    <s v="medium"/>
    <s v="medium"/>
    <n v="1555.58"/>
    <n v="818.01"/>
    <d v="1991-07-10T00:00:00"/>
  </r>
  <r>
    <n v="3805"/>
    <n v="14"/>
    <x v="1137"/>
    <d v="2017-09-29T00:00:00"/>
    <b v="1"/>
    <s v="Approved"/>
    <s v="Trek Bicycles"/>
    <s v="Standard"/>
    <s v="medium"/>
    <s v="small"/>
    <n v="1386.84"/>
    <n v="1234.29"/>
    <d v="2003-08-05T00:00:00"/>
  </r>
  <r>
    <n v="3806"/>
    <n v="83"/>
    <x v="2301"/>
    <d v="2017-04-21T00:00:00"/>
    <b v="0"/>
    <s v="Approved"/>
    <s v="Solex"/>
    <s v="Touring"/>
    <s v="medium"/>
    <s v="large"/>
    <n v="2083.94"/>
    <n v="675.03"/>
    <d v="2013-09-16T00:00:00"/>
  </r>
  <r>
    <n v="3807"/>
    <n v="91"/>
    <x v="1548"/>
    <d v="2017-09-12T00:00:00"/>
    <b v="0"/>
    <s v="Approved"/>
    <s v="Solex"/>
    <s v="Standard"/>
    <s v="medium"/>
    <s v="medium"/>
    <n v="100.35"/>
    <n v="75.260000000000005"/>
    <d v="1999-07-26T00:00:00"/>
  </r>
  <r>
    <n v="3808"/>
    <n v="33"/>
    <x v="2302"/>
    <d v="2017-05-10T00:00:00"/>
    <b v="0"/>
    <s v="Approved"/>
    <s v="Giant Bicycles"/>
    <s v="Standard"/>
    <s v="medium"/>
    <s v="small"/>
    <n v="1311.44"/>
    <n v="1167.18"/>
    <d v="1992-10-11T00:00:00"/>
  </r>
  <r>
    <n v="3809"/>
    <n v="2"/>
    <x v="1099"/>
    <d v="2017-09-13T00:00:00"/>
    <b v="1"/>
    <s v="Approved"/>
    <s v="Solex"/>
    <s v="Standard"/>
    <s v="medium"/>
    <s v="medium"/>
    <n v="71.489999999999995"/>
    <n v="53.62"/>
    <d v="2011-08-29T00:00:00"/>
  </r>
  <r>
    <n v="3810"/>
    <n v="73"/>
    <x v="1081"/>
    <d v="2017-01-23T00:00:00"/>
    <b v="1"/>
    <s v="Approved"/>
    <s v="Solex"/>
    <s v="Standard"/>
    <s v="medium"/>
    <s v="medium"/>
    <n v="1945.43"/>
    <n v="333.18"/>
    <d v="1991-07-10T00:00:00"/>
  </r>
  <r>
    <n v="3811"/>
    <n v="59"/>
    <x v="2303"/>
    <d v="2017-09-15T00:00:00"/>
    <b v="1"/>
    <s v="Approved"/>
    <s v="Solex"/>
    <s v="Standard"/>
    <s v="medium"/>
    <s v="large"/>
    <n v="1061.56"/>
    <n v="733.58"/>
    <d v="1993-07-20T00:00:00"/>
  </r>
  <r>
    <n v="3812"/>
    <n v="47"/>
    <x v="2304"/>
    <d v="2017-08-29T00:00:00"/>
    <b v="1"/>
    <s v="Approved"/>
    <s v="Trek Bicycles"/>
    <s v="Road"/>
    <s v="low"/>
    <s v="small"/>
    <n v="1720.7"/>
    <n v="1531.42"/>
    <d v="2006-10-01T00:00:00"/>
  </r>
  <r>
    <n v="3814"/>
    <n v="82"/>
    <x v="1803"/>
    <d v="2017-09-03T00:00:00"/>
    <b v="0"/>
    <s v="Approved"/>
    <s v="Norco Bicycles"/>
    <s v="Standard"/>
    <s v="high"/>
    <s v="medium"/>
    <n v="1148.6400000000001"/>
    <n v="689.18"/>
    <d v="2005-05-10T00:00:00"/>
  </r>
  <r>
    <n v="3815"/>
    <n v="89"/>
    <x v="2228"/>
    <d v="2017-10-06T00:00:00"/>
    <b v="0"/>
    <s v="Approved"/>
    <s v="Giant Bicycles"/>
    <s v="Standard"/>
    <s v="medium"/>
    <s v="large"/>
    <n v="1812.75"/>
    <n v="582.48"/>
    <d v="2006-02-02T00:00:00"/>
  </r>
  <r>
    <n v="3816"/>
    <n v="14"/>
    <x v="2305"/>
    <d v="2017-12-21T00:00:00"/>
    <b v="1"/>
    <s v="Approved"/>
    <s v="Solex"/>
    <s v="Standard"/>
    <s v="high"/>
    <s v="large"/>
    <n v="1842.92"/>
    <n v="1105.75"/>
    <d v="2011-01-10T00:00:00"/>
  </r>
  <r>
    <n v="3817"/>
    <n v="67"/>
    <x v="2306"/>
    <d v="2017-01-20T00:00:00"/>
    <b v="0"/>
    <s v="Approved"/>
    <s v="Norco Bicycles"/>
    <s v="Road"/>
    <s v="medium"/>
    <s v="medium"/>
    <n v="544.04999999999995"/>
    <n v="376.84"/>
    <d v="2005-10-22T00:00:00"/>
  </r>
  <r>
    <n v="3818"/>
    <n v="54"/>
    <x v="2307"/>
    <d v="2017-09-22T00:00:00"/>
    <b v="0"/>
    <s v="Approved"/>
    <s v="WeareA2B"/>
    <s v="Standard"/>
    <s v="medium"/>
    <s v="medium"/>
    <n v="1292.8399999999999"/>
    <n v="13.44"/>
    <d v="2015-08-10T00:00:00"/>
  </r>
  <r>
    <n v="3819"/>
    <n v="60"/>
    <x v="2308"/>
    <d v="2017-04-05T00:00:00"/>
    <b v="1"/>
    <s v="Approved"/>
    <s v="Giant Bicycles"/>
    <s v="Standard"/>
    <s v="high"/>
    <s v="small"/>
    <n v="1977.36"/>
    <n v="1759.85"/>
    <d v="2012-06-04T00:00:00"/>
  </r>
  <r>
    <n v="3820"/>
    <n v="27"/>
    <x v="1431"/>
    <d v="2017-07-08T00:00:00"/>
    <b v="0"/>
    <s v="Approved"/>
    <s v="Trek Bicycles"/>
    <s v="Standard"/>
    <s v="medium"/>
    <s v="medium"/>
    <n v="499.53"/>
    <n v="388.72"/>
    <d v="1991-08-05T00:00:00"/>
  </r>
  <r>
    <n v="3821"/>
    <n v="6"/>
    <x v="1909"/>
    <d v="2017-01-30T00:00:00"/>
    <b v="1"/>
    <s v="Approved"/>
    <s v="OHM Cycles"/>
    <s v="Standard"/>
    <s v="high"/>
    <s v="medium"/>
    <n v="227.88"/>
    <n v="136.72999999999999"/>
    <d v="2004-09-28T00:00:00"/>
  </r>
  <r>
    <n v="3822"/>
    <n v="53"/>
    <x v="2309"/>
    <d v="2017-04-06T00:00:00"/>
    <b v="0"/>
    <s v="Approved"/>
    <s v="OHM Cycles"/>
    <s v="Standard"/>
    <s v="medium"/>
    <s v="medium"/>
    <n v="795.34"/>
    <n v="101.58"/>
    <d v="1997-02-09T00:00:00"/>
  </r>
  <r>
    <n v="3823"/>
    <n v="53"/>
    <x v="334"/>
    <d v="2017-03-09T00:00:00"/>
    <b v="1"/>
    <s v="Approved"/>
    <s v="OHM Cycles"/>
    <s v="Standard"/>
    <s v="medium"/>
    <s v="medium"/>
    <n v="795.34"/>
    <n v="101.58"/>
    <d v="2011-08-24T00:00:00"/>
  </r>
  <r>
    <n v="3824"/>
    <n v="30"/>
    <x v="2310"/>
    <d v="2017-12-21T00:00:00"/>
    <b v="1"/>
    <s v="Approved"/>
    <s v="Solex"/>
    <s v="Standard"/>
    <s v="high"/>
    <s v="medium"/>
    <n v="748.17"/>
    <n v="448.9"/>
    <d v="1994-07-12T00:00:00"/>
  </r>
  <r>
    <n v="3825"/>
    <n v="89"/>
    <x v="2311"/>
    <d v="2017-08-25T00:00:00"/>
    <b v="1"/>
    <s v="Approved"/>
    <s v="WeareA2B"/>
    <s v="Touring"/>
    <s v="medium"/>
    <s v="large"/>
    <n v="1362.99"/>
    <n v="57.74"/>
    <d v="2016-07-09T00:00:00"/>
  </r>
  <r>
    <n v="3826"/>
    <n v="54"/>
    <x v="2062"/>
    <d v="2017-07-28T00:00:00"/>
    <b v="0"/>
    <s v="Approved"/>
    <s v="WeareA2B"/>
    <s v="Standard"/>
    <s v="medium"/>
    <s v="medium"/>
    <n v="1292.8399999999999"/>
    <n v="13.44"/>
    <d v="2015-06-17T00:00:00"/>
  </r>
  <r>
    <n v="3827"/>
    <n v="43"/>
    <x v="398"/>
    <d v="2017-03-22T00:00:00"/>
    <b v="0"/>
    <s v="Approved"/>
    <s v="Norco Bicycles"/>
    <s v="Standard"/>
    <s v="medium"/>
    <s v="medium"/>
    <n v="1555.58"/>
    <n v="818.01"/>
    <d v="2013-09-16T00:00:00"/>
  </r>
  <r>
    <n v="3828"/>
    <n v="68"/>
    <x v="2312"/>
    <d v="2017-10-08T00:00:00"/>
    <b v="1"/>
    <s v="Approved"/>
    <s v="OHM Cycles"/>
    <s v="Standard"/>
    <s v="medium"/>
    <s v="medium"/>
    <n v="1636.9"/>
    <n v="44.71"/>
    <d v="2016-12-06T00:00:00"/>
  </r>
  <r>
    <n v="3829"/>
    <n v="52"/>
    <x v="403"/>
    <d v="2017-11-02T00:00:00"/>
    <b v="0"/>
    <s v="Approved"/>
    <s v="OHM Cycles"/>
    <s v="Road"/>
    <s v="medium"/>
    <s v="medium"/>
    <n v="1280.28"/>
    <n v="829.51"/>
    <d v="1997-02-09T00:00:00"/>
  </r>
  <r>
    <n v="3830"/>
    <n v="96"/>
    <x v="276"/>
    <d v="2017-10-24T00:00:00"/>
    <b v="0"/>
    <s v="Approved"/>
    <s v="WeareA2B"/>
    <s v="Road"/>
    <s v="low"/>
    <s v="small"/>
    <n v="1172.78"/>
    <n v="1043.77"/>
    <d v="2002-10-10T00:00:00"/>
  </r>
  <r>
    <n v="3831"/>
    <n v="97"/>
    <x v="2313"/>
    <d v="2017-09-12T00:00:00"/>
    <b v="1"/>
    <s v="Approved"/>
    <s v="Solex"/>
    <s v="Standard"/>
    <s v="medium"/>
    <s v="large"/>
    <n v="202.62"/>
    <n v="151.96"/>
    <d v="2016-03-29T00:00:00"/>
  </r>
  <r>
    <n v="3832"/>
    <n v="100"/>
    <x v="2163"/>
    <d v="2017-06-28T00:00:00"/>
    <b v="0"/>
    <s v="Approved"/>
    <s v="Norco Bicycles"/>
    <s v="Road"/>
    <s v="medium"/>
    <s v="medium"/>
    <n v="1036.5899999999999"/>
    <n v="206.35"/>
    <d v="1991-05-06T00:00:00"/>
  </r>
  <r>
    <n v="3833"/>
    <n v="22"/>
    <x v="14"/>
    <d v="2017-06-17T00:00:00"/>
    <b v="0"/>
    <s v="Approved"/>
    <s v="Solex"/>
    <s v="Standard"/>
    <s v="medium"/>
    <s v="medium"/>
    <n v="575.27"/>
    <n v="431.45"/>
    <d v="1993-05-26T00:00:00"/>
  </r>
  <r>
    <n v="3834"/>
    <n v="23"/>
    <x v="1685"/>
    <d v="2017-08-25T00:00:00"/>
    <b v="0"/>
    <s v="Approved"/>
    <s v="Norco Bicycles"/>
    <s v="Mountain"/>
    <s v="low"/>
    <s v="small"/>
    <n v="688.63"/>
    <n v="612.88"/>
    <d v="1999-06-23T00:00:00"/>
  </r>
  <r>
    <n v="3835"/>
    <n v="55"/>
    <x v="2314"/>
    <d v="2017-06-14T00:00:00"/>
    <b v="1"/>
    <s v="Approved"/>
    <s v="Trek Bicycles"/>
    <s v="Road"/>
    <s v="medium"/>
    <s v="large"/>
    <n v="1894.19"/>
    <n v="598.76"/>
    <d v="2003-07-21T00:00:00"/>
  </r>
  <r>
    <n v="3836"/>
    <n v="14"/>
    <x v="2315"/>
    <d v="2017-05-26T00:00:00"/>
    <b v="0"/>
    <s v="Approved"/>
    <s v="Trek Bicycles"/>
    <s v="Standard"/>
    <s v="medium"/>
    <s v="small"/>
    <n v="1386.84"/>
    <n v="1234.29"/>
    <d v="2003-08-05T00:00:00"/>
  </r>
  <r>
    <n v="3837"/>
    <n v="0"/>
    <x v="2316"/>
    <d v="2017-07-13T00:00:00"/>
    <b v="1"/>
    <s v="Approved"/>
    <s v="Solex"/>
    <s v="Standard"/>
    <s v="medium"/>
    <s v="medium"/>
    <n v="100.35"/>
    <n v="75.260000000000005"/>
    <d v="1999-07-26T00:00:00"/>
  </r>
  <r>
    <n v="3838"/>
    <n v="51"/>
    <x v="714"/>
    <d v="2017-02-06T00:00:00"/>
    <b v="1"/>
    <s v="Approved"/>
    <s v="OHM Cycles"/>
    <s v="Standard"/>
    <s v="high"/>
    <s v="medium"/>
    <n v="2005.66"/>
    <n v="1203.4000000000001"/>
    <d v="2012-04-10T00:00:00"/>
  </r>
  <r>
    <n v="3839"/>
    <n v="0"/>
    <x v="1724"/>
    <d v="2017-02-07T00:00:00"/>
    <b v="0"/>
    <s v="Approved"/>
    <s v="WeareA2B"/>
    <s v="Standard"/>
    <s v="medium"/>
    <s v="medium"/>
    <n v="60.34"/>
    <n v="45.26"/>
    <d v="1999-06-23T00:00:00"/>
  </r>
  <r>
    <n v="3840"/>
    <n v="88"/>
    <x v="1250"/>
    <d v="2017-10-05T00:00:00"/>
    <b v="0"/>
    <s v="Approved"/>
    <s v="Norco Bicycles"/>
    <s v="Standard"/>
    <s v="medium"/>
    <s v="medium"/>
    <n v="1198.46"/>
    <n v="381.1"/>
    <d v="1999-07-26T00:00:00"/>
  </r>
  <r>
    <n v="3841"/>
    <n v="20"/>
    <x v="371"/>
    <d v="2017-02-27T00:00:00"/>
    <b v="1"/>
    <s v="Approved"/>
    <s v="Trek Bicycles"/>
    <s v="Standard"/>
    <s v="medium"/>
    <s v="small"/>
    <n v="1775.81"/>
    <n v="1580.47"/>
    <d v="2014-03-03T00:00:00"/>
  </r>
  <r>
    <n v="3842"/>
    <n v="68"/>
    <x v="2317"/>
    <d v="2017-06-02T00:00:00"/>
    <b v="0"/>
    <s v="Approved"/>
    <s v="OHM Cycles"/>
    <s v="Standard"/>
    <s v="medium"/>
    <s v="medium"/>
    <n v="1636.9"/>
    <n v="44.71"/>
    <d v="2010-08-20T00:00:00"/>
  </r>
  <r>
    <n v="3843"/>
    <n v="27"/>
    <x v="1966"/>
    <d v="2017-03-09T00:00:00"/>
    <b v="0"/>
    <s v="Approved"/>
    <s v="Trek Bicycles"/>
    <s v="Standard"/>
    <s v="medium"/>
    <s v="medium"/>
    <n v="499.53"/>
    <n v="388.72"/>
    <d v="1999-06-23T00:00:00"/>
  </r>
  <r>
    <n v="3844"/>
    <n v="55"/>
    <x v="1326"/>
    <d v="2017-02-12T00:00:00"/>
    <b v="0"/>
    <s v="Approved"/>
    <s v="Trek Bicycles"/>
    <s v="Road"/>
    <s v="medium"/>
    <s v="large"/>
    <n v="1894.19"/>
    <n v="598.76"/>
    <d v="2003-07-21T00:00:00"/>
  </r>
  <r>
    <n v="3845"/>
    <n v="29"/>
    <x v="117"/>
    <d v="2017-07-22T00:00:00"/>
    <b v="1"/>
    <s v="Approved"/>
    <s v="Norco Bicycles"/>
    <s v="Road"/>
    <s v="medium"/>
    <s v="medium"/>
    <n v="543.39"/>
    <n v="407.54"/>
    <d v="2006-11-10T00:00:00"/>
  </r>
  <r>
    <n v="3846"/>
    <n v="98"/>
    <x v="2318"/>
    <d v="2017-03-06T00:00:00"/>
    <b v="1"/>
    <s v="Approved"/>
    <s v="OHM Cycles"/>
    <s v="Standard"/>
    <s v="medium"/>
    <s v="medium"/>
    <n v="795.34"/>
    <n v="101.58"/>
    <d v="1997-02-09T00:00:00"/>
  </r>
  <r>
    <n v="3847"/>
    <n v="90"/>
    <x v="2210"/>
    <d v="2017-11-09T00:00:00"/>
    <b v="1"/>
    <s v="Approved"/>
    <s v="Norco Bicycles"/>
    <s v="Standard"/>
    <s v="low"/>
    <s v="medium"/>
    <n v="363.01"/>
    <n v="290.41000000000003"/>
    <d v="2005-05-10T00:00:00"/>
  </r>
  <r>
    <n v="3848"/>
    <n v="44"/>
    <x v="2319"/>
    <d v="2017-02-18T00:00:00"/>
    <b v="0"/>
    <s v="Approved"/>
    <s v="WeareA2B"/>
    <s v="Standard"/>
    <s v="medium"/>
    <s v="medium"/>
    <n v="1769.64"/>
    <n v="108.76"/>
    <d v="2007-12-11T00:00:00"/>
  </r>
  <r>
    <n v="3849"/>
    <n v="0"/>
    <x v="1409"/>
    <d v="2017-05-15T00:00:00"/>
    <b v="1"/>
    <s v="Approved"/>
    <s v="Solex"/>
    <s v="Standard"/>
    <s v="medium"/>
    <s v="medium"/>
    <n v="71.489999999999995"/>
    <n v="53.62"/>
    <d v="2012-12-02T00:00:00"/>
  </r>
  <r>
    <n v="3850"/>
    <n v="12"/>
    <x v="733"/>
    <d v="2017-06-29T00:00:00"/>
    <b v="0"/>
    <s v="Approved"/>
    <s v="WeareA2B"/>
    <s v="Standard"/>
    <s v="medium"/>
    <s v="medium"/>
    <n v="1231.1500000000001"/>
    <n v="161.6"/>
    <d v="1994-09-09T00:00:00"/>
  </r>
  <r>
    <n v="3851"/>
    <n v="0"/>
    <x v="2320"/>
    <d v="2017-02-12T00:00:00"/>
    <b v="0"/>
    <s v="Approved"/>
    <s v="Trek Bicycles"/>
    <s v="Standard"/>
    <s v="high"/>
    <s v="medium"/>
    <n v="495.72"/>
    <n v="297.43"/>
    <d v="2011-01-10T00:00:00"/>
  </r>
  <r>
    <n v="3852"/>
    <n v="2"/>
    <x v="179"/>
    <d v="2017-05-01T00:00:00"/>
    <b v="1"/>
    <s v="Approved"/>
    <s v="Giant Bicycles"/>
    <s v="Road"/>
    <s v="low"/>
    <s v="small"/>
    <n v="590.26"/>
    <n v="525.33000000000004"/>
    <d v="2010-11-05T00:00:00"/>
  </r>
  <r>
    <n v="3853"/>
    <n v="7"/>
    <x v="2130"/>
    <d v="2017-04-22T00:00:00"/>
    <b v="0"/>
    <s v="Approved"/>
    <s v="Trek Bicycles"/>
    <s v="Road"/>
    <s v="low"/>
    <s v="medium"/>
    <n v="980.37"/>
    <n v="234.43"/>
    <d v="1991-11-07T00:00:00"/>
  </r>
  <r>
    <n v="3854"/>
    <n v="13"/>
    <x v="2271"/>
    <d v="2017-04-26T00:00:00"/>
    <b v="0"/>
    <s v="Approved"/>
    <s v="Solex"/>
    <s v="Standard"/>
    <s v="medium"/>
    <s v="medium"/>
    <n v="1163.8900000000001"/>
    <n v="589.27"/>
    <d v="2016-07-09T00:00:00"/>
  </r>
  <r>
    <n v="3855"/>
    <n v="21"/>
    <x v="2321"/>
    <d v="2017-10-10T00:00:00"/>
    <b v="1"/>
    <s v="Approved"/>
    <s v="WeareA2B"/>
    <s v="Touring"/>
    <s v="medium"/>
    <s v="medium"/>
    <n v="1466.68"/>
    <n v="363.25"/>
    <d v="2014-03-03T00:00:00"/>
  </r>
  <r>
    <n v="3856"/>
    <n v="23"/>
    <x v="625"/>
    <d v="2017-07-14T00:00:00"/>
    <b v="0"/>
    <s v="Approved"/>
    <s v="Norco Bicycles"/>
    <s v="Mountain"/>
    <s v="low"/>
    <s v="small"/>
    <n v="688.63"/>
    <n v="612.88"/>
    <d v="2016-11-22T00:00:00"/>
  </r>
  <r>
    <n v="3857"/>
    <n v="1"/>
    <x v="2322"/>
    <d v="2017-10-13T00:00:00"/>
    <b v="1"/>
    <s v="Approved"/>
    <s v="Giant Bicycles"/>
    <s v="Standard"/>
    <s v="medium"/>
    <s v="medium"/>
    <n v="1403.5"/>
    <n v="954.82"/>
    <d v="2016-11-14T00:00:00"/>
  </r>
  <r>
    <n v="3858"/>
    <n v="1"/>
    <x v="2323"/>
    <d v="2017-03-28T00:00:00"/>
    <b v="1"/>
    <s v="Approved"/>
    <s v="Giant Bicycles"/>
    <s v="Standard"/>
    <s v="medium"/>
    <s v="medium"/>
    <n v="1403.5"/>
    <n v="954.82"/>
    <d v="2016-11-14T00:00:00"/>
  </r>
  <r>
    <n v="3859"/>
    <n v="38"/>
    <x v="225"/>
    <d v="2017-01-23T00:00:00"/>
    <b v="0"/>
    <s v="Approved"/>
    <s v="Solex"/>
    <s v="Standard"/>
    <s v="medium"/>
    <s v="medium"/>
    <n v="1577.53"/>
    <n v="826.51"/>
    <d v="2011-03-16T00:00:00"/>
  </r>
  <r>
    <n v="3860"/>
    <n v="33"/>
    <x v="2324"/>
    <d v="2017-11-22T00:00:00"/>
    <b v="0"/>
    <s v="Approved"/>
    <s v="Giant Bicycles"/>
    <s v="Standard"/>
    <s v="medium"/>
    <s v="small"/>
    <n v="1311.44"/>
    <n v="1167.18"/>
    <d v="2010-06-07T00:00:00"/>
  </r>
  <r>
    <n v="3861"/>
    <n v="2"/>
    <x v="1852"/>
    <d v="2017-09-30T00:00:00"/>
    <b v="0"/>
    <s v="Approved"/>
    <s v="Solex"/>
    <s v="Standard"/>
    <s v="medium"/>
    <s v="medium"/>
    <n v="71.489999999999995"/>
    <n v="53.62"/>
    <d v="2012-12-02T00:00:00"/>
  </r>
  <r>
    <n v="3862"/>
    <n v="32"/>
    <x v="524"/>
    <d v="2017-07-13T00:00:00"/>
    <b v="1"/>
    <s v="Approved"/>
    <s v="Giant Bicycles"/>
    <s v="Standard"/>
    <s v="medium"/>
    <s v="medium"/>
    <n v="642.70000000000005"/>
    <n v="211.37"/>
    <d v="2002-03-22T00:00:00"/>
  </r>
  <r>
    <n v="3863"/>
    <n v="49"/>
    <x v="1823"/>
    <d v="2017-10-15T00:00:00"/>
    <b v="0"/>
    <s v="Approved"/>
    <s v="Solex"/>
    <s v="Standard"/>
    <s v="medium"/>
    <s v="large"/>
    <n v="1061.56"/>
    <n v="733.58"/>
    <d v="1993-06-23T00:00:00"/>
  </r>
  <r>
    <n v="3864"/>
    <n v="41"/>
    <x v="2325"/>
    <d v="2017-06-20T00:00:00"/>
    <b v="0"/>
    <s v="Approved"/>
    <s v="Norco Bicycles"/>
    <s v="Standard"/>
    <s v="low"/>
    <s v="medium"/>
    <n v="958.74"/>
    <n v="748.9"/>
    <d v="2013-03-12T00:00:00"/>
  </r>
  <r>
    <n v="3865"/>
    <n v="62"/>
    <x v="2326"/>
    <d v="2017-09-30T00:00:00"/>
    <b v="0"/>
    <s v="Approved"/>
    <s v="Solex"/>
    <s v="Standard"/>
    <s v="medium"/>
    <s v="medium"/>
    <n v="478.16"/>
    <n v="298.72000000000003"/>
    <d v="1993-06-23T00:00:00"/>
  </r>
  <r>
    <n v="3866"/>
    <n v="50"/>
    <x v="2106"/>
    <d v="2017-02-03T00:00:00"/>
    <b v="0"/>
    <s v="Approved"/>
    <s v="Giant Bicycles"/>
    <s v="Standard"/>
    <s v="medium"/>
    <s v="medium"/>
    <n v="642.70000000000005"/>
    <n v="211.37"/>
    <d v="1992-10-11T00:00:00"/>
  </r>
  <r>
    <n v="3867"/>
    <n v="13"/>
    <x v="515"/>
    <d v="2017-07-05T00:00:00"/>
    <b v="0"/>
    <s v="Approved"/>
    <s v="Solex"/>
    <s v="Standard"/>
    <s v="medium"/>
    <s v="medium"/>
    <n v="1163.8900000000001"/>
    <n v="589.27"/>
    <d v="2016-07-09T00:00:00"/>
  </r>
  <r>
    <n v="3868"/>
    <n v="76"/>
    <x v="2201"/>
    <d v="2017-07-01T00:00:00"/>
    <b v="0"/>
    <s v="Approved"/>
    <s v="WeareA2B"/>
    <s v="Standard"/>
    <s v="low"/>
    <s v="medium"/>
    <n v="642.30999999999995"/>
    <n v="513.85"/>
    <d v="2005-05-10T00:00:00"/>
  </r>
  <r>
    <n v="3869"/>
    <n v="3"/>
    <x v="1691"/>
    <d v="2017-12-02T00:00:00"/>
    <b v="0"/>
    <s v="Approved"/>
    <s v="Trek Bicycles"/>
    <s v="Standard"/>
    <s v="medium"/>
    <s v="large"/>
    <n v="2091.4699999999998"/>
    <n v="388.92"/>
    <d v="2012-09-15T00:00:00"/>
  </r>
  <r>
    <n v="3870"/>
    <n v="85"/>
    <x v="798"/>
    <d v="2017-01-05T00:00:00"/>
    <b v="1"/>
    <s v="Approved"/>
    <s v="WeareA2B"/>
    <s v="Standard"/>
    <s v="medium"/>
    <s v="medium"/>
    <n v="752.64"/>
    <n v="205.36"/>
    <d v="2015-08-02T00:00:00"/>
  </r>
  <r>
    <n v="3871"/>
    <n v="41"/>
    <x v="1061"/>
    <d v="2017-02-01T00:00:00"/>
    <b v="0"/>
    <s v="Cancelled"/>
    <s v="Solex"/>
    <s v="Road"/>
    <s v="medium"/>
    <s v="medium"/>
    <n v="416.98"/>
    <n v="312.74"/>
    <d v="1997-05-10T00:00:00"/>
  </r>
  <r>
    <n v="3872"/>
    <n v="27"/>
    <x v="2327"/>
    <d v="2017-11-21T00:00:00"/>
    <b v="0"/>
    <s v="Approved"/>
    <s v="Trek Bicycles"/>
    <s v="Standard"/>
    <s v="medium"/>
    <s v="medium"/>
    <n v="499.53"/>
    <n v="388.72"/>
    <d v="1999-06-23T00:00:00"/>
  </r>
  <r>
    <n v="3873"/>
    <n v="58"/>
    <x v="2328"/>
    <d v="2017-10-12T00:00:00"/>
    <b v="1"/>
    <s v="Approved"/>
    <s v="OHM Cycles"/>
    <s v="Standard"/>
    <s v="medium"/>
    <s v="medium"/>
    <n v="912.52"/>
    <n v="141.4"/>
    <d v="1998-12-17T00:00:00"/>
  </r>
  <r>
    <n v="3874"/>
    <n v="27"/>
    <x v="863"/>
    <d v="2017-10-12T00:00:00"/>
    <b v="1"/>
    <s v="Approved"/>
    <s v="Trek Bicycles"/>
    <s v="Standard"/>
    <s v="medium"/>
    <s v="medium"/>
    <n v="499.53"/>
    <n v="388.72"/>
    <d v="1999-06-23T00:00:00"/>
  </r>
  <r>
    <n v="3875"/>
    <n v="58"/>
    <x v="1543"/>
    <d v="2017-10-31T00:00:00"/>
    <b v="1"/>
    <s v="Approved"/>
    <s v="OHM Cycles"/>
    <s v="Standard"/>
    <s v="medium"/>
    <s v="medium"/>
    <n v="912.52"/>
    <n v="141.4"/>
    <d v="2015-10-18T00:00:00"/>
  </r>
  <r>
    <n v="3876"/>
    <n v="26"/>
    <x v="770"/>
    <d v="2017-06-09T00:00:00"/>
    <b v="0"/>
    <s v="Approved"/>
    <s v="WeareA2B"/>
    <s v="Standard"/>
    <s v="medium"/>
    <s v="medium"/>
    <n v="1992.93"/>
    <n v="762.63"/>
    <d v="1993-05-26T00:00:00"/>
  </r>
  <r>
    <n v="3877"/>
    <n v="11"/>
    <x v="2329"/>
    <d v="2017-02-22T00:00:00"/>
    <b v="1"/>
    <s v="Approved"/>
    <s v="Trek Bicycles"/>
    <s v="Standard"/>
    <s v="medium"/>
    <s v="small"/>
    <n v="1775.81"/>
    <n v="1580.47"/>
    <d v="1993-10-02T00:00:00"/>
  </r>
  <r>
    <n v="3879"/>
    <n v="79"/>
    <x v="1882"/>
    <d v="2017-11-24T00:00:00"/>
    <b v="1"/>
    <s v="Approved"/>
    <s v="Norco Bicycles"/>
    <s v="Standard"/>
    <s v="medium"/>
    <s v="medium"/>
    <n v="1555.58"/>
    <n v="818.01"/>
    <d v="2003-09-09T00:00:00"/>
  </r>
  <r>
    <n v="3880"/>
    <n v="20"/>
    <x v="416"/>
    <d v="2017-01-23T00:00:00"/>
    <b v="1"/>
    <s v="Approved"/>
    <s v="Trek Bicycles"/>
    <s v="Standard"/>
    <s v="medium"/>
    <s v="small"/>
    <n v="1775.81"/>
    <n v="1580.47"/>
    <d v="2016-07-09T00:00:00"/>
  </r>
  <r>
    <n v="3881"/>
    <n v="12"/>
    <x v="394"/>
    <d v="2017-06-13T00:00:00"/>
    <b v="1"/>
    <s v="Approved"/>
    <s v="WeareA2B"/>
    <s v="Standard"/>
    <s v="medium"/>
    <s v="medium"/>
    <n v="1231.1500000000001"/>
    <n v="161.6"/>
    <d v="2004-08-17T00:00:00"/>
  </r>
  <r>
    <n v="3882"/>
    <n v="71"/>
    <x v="2330"/>
    <d v="2017-03-05T00:00:00"/>
    <b v="0"/>
    <s v="Approved"/>
    <s v="Solex"/>
    <s v="Standard"/>
    <s v="high"/>
    <s v="large"/>
    <n v="1842.92"/>
    <n v="1105.75"/>
    <d v="2006-05-22T00:00:00"/>
  </r>
  <r>
    <n v="3883"/>
    <n v="28"/>
    <x v="2331"/>
    <d v="2017-07-20T00:00:00"/>
    <b v="0"/>
    <s v="Approved"/>
    <s v="Norco Bicycles"/>
    <s v="Standard"/>
    <s v="medium"/>
    <s v="small"/>
    <n v="1216.1400000000001"/>
    <n v="1082.3599999999999"/>
    <d v="1991-08-05T00:00:00"/>
  </r>
  <r>
    <n v="3884"/>
    <n v="19"/>
    <x v="2031"/>
    <d v="2017-01-11T00:00:00"/>
    <b v="0"/>
    <s v="Approved"/>
    <s v="OHM Cycles"/>
    <s v="Road"/>
    <s v="high"/>
    <s v="large"/>
    <n v="12.01"/>
    <n v="7.21"/>
    <d v="2009-03-08T00:00:00"/>
  </r>
  <r>
    <n v="3885"/>
    <n v="4"/>
    <x v="730"/>
    <d v="2017-09-02T00:00:00"/>
    <b v="1"/>
    <s v="Approved"/>
    <s v="Solex"/>
    <s v="Standard"/>
    <s v="medium"/>
    <s v="medium"/>
    <n v="1483.2"/>
    <n v="99.59"/>
    <d v="1998-12-17T00:00:00"/>
  </r>
  <r>
    <n v="3886"/>
    <n v="66"/>
    <x v="2068"/>
    <d v="2017-02-13T00:00:00"/>
    <b v="0"/>
    <s v="Approved"/>
    <s v="Giant Bicycles"/>
    <s v="Road"/>
    <s v="low"/>
    <s v="small"/>
    <n v="590.26"/>
    <n v="525.33000000000004"/>
    <d v="2010-11-05T00:00:00"/>
  </r>
  <r>
    <n v="3887"/>
    <n v="34"/>
    <x v="51"/>
    <d v="2017-02-16T00:00:00"/>
    <b v="0"/>
    <s v="Approved"/>
    <s v="Norco Bicycles"/>
    <s v="Road"/>
    <s v="high"/>
    <s v="large"/>
    <n v="774.53"/>
    <n v="464.72"/>
    <d v="2003-03-18T00:00:00"/>
  </r>
  <r>
    <n v="3888"/>
    <n v="92"/>
    <x v="100"/>
    <d v="2017-06-20T00:00:00"/>
    <b v="1"/>
    <s v="Approved"/>
    <s v="WeareA2B"/>
    <s v="Standard"/>
    <s v="medium"/>
    <s v="small"/>
    <n v="1415.01"/>
    <n v="1259.3599999999999"/>
    <d v="2003-01-05T00:00:00"/>
  </r>
  <r>
    <n v="3889"/>
    <n v="61"/>
    <x v="2332"/>
    <d v="2017-12-15T00:00:00"/>
    <b v="0"/>
    <s v="Approved"/>
    <s v="OHM Cycles"/>
    <s v="Standard"/>
    <s v="low"/>
    <s v="medium"/>
    <n v="71.16"/>
    <n v="56.93"/>
    <d v="2015-06-17T00:00:00"/>
  </r>
  <r>
    <n v="3890"/>
    <n v="33"/>
    <x v="587"/>
    <d v="2017-01-28T00:00:00"/>
    <b v="0"/>
    <s v="Approved"/>
    <s v="Giant Bicycles"/>
    <s v="Standard"/>
    <s v="medium"/>
    <s v="small"/>
    <n v="1311.44"/>
    <n v="1167.18"/>
    <d v="1999-07-20T00:00:00"/>
  </r>
  <r>
    <n v="3891"/>
    <n v="23"/>
    <x v="750"/>
    <d v="2017-02-01T00:00:00"/>
    <b v="1"/>
    <s v="Approved"/>
    <s v="Norco Bicycles"/>
    <s v="Standard"/>
    <s v="medium"/>
    <s v="medium"/>
    <n v="1198.46"/>
    <n v="381.1"/>
    <d v="2000-11-03T00:00:00"/>
  </r>
  <r>
    <n v="3892"/>
    <n v="77"/>
    <x v="2333"/>
    <d v="2017-06-14T00:00:00"/>
    <b v="0"/>
    <s v="Approved"/>
    <s v="Norco Bicycles"/>
    <s v="Road"/>
    <s v="medium"/>
    <s v="large"/>
    <n v="1240.31"/>
    <n v="795.1"/>
    <d v="2011-01-10T00:00:00"/>
  </r>
  <r>
    <n v="3893"/>
    <n v="38"/>
    <x v="856"/>
    <d v="2017-08-12T00:00:00"/>
    <b v="0"/>
    <s v="Approved"/>
    <s v="Solex"/>
    <s v="Standard"/>
    <s v="medium"/>
    <s v="medium"/>
    <n v="1577.53"/>
    <n v="826.51"/>
    <d v="2010-06-07T00:00:00"/>
  </r>
  <r>
    <n v="3894"/>
    <n v="45"/>
    <x v="2334"/>
    <d v="2017-01-08T00:00:00"/>
    <b v="1"/>
    <s v="Approved"/>
    <s v="Solex"/>
    <s v="Standard"/>
    <s v="medium"/>
    <s v="medium"/>
    <n v="441.49"/>
    <n v="84.99"/>
    <d v="1993-04-12T00:00:00"/>
  </r>
  <r>
    <n v="3895"/>
    <n v="54"/>
    <x v="1020"/>
    <d v="2017-09-18T00:00:00"/>
    <b v="0"/>
    <s v="Cancelled"/>
    <s v="WeareA2B"/>
    <s v="Standard"/>
    <s v="medium"/>
    <s v="medium"/>
    <n v="1292.8399999999999"/>
    <n v="13.44"/>
    <d v="2009-04-12T00:00:00"/>
  </r>
  <r>
    <n v="3896"/>
    <n v="46"/>
    <x v="86"/>
    <d v="2017-07-07T00:00:00"/>
    <b v="0"/>
    <s v="Approved"/>
    <s v="OHM Cycles"/>
    <s v="Standard"/>
    <s v="low"/>
    <s v="medium"/>
    <n v="1793.43"/>
    <n v="248.82"/>
    <d v="2010-06-07T00:00:00"/>
  </r>
  <r>
    <n v="3897"/>
    <n v="43"/>
    <x v="1863"/>
    <d v="2017-12-27T00:00:00"/>
    <b v="0"/>
    <s v="Approved"/>
    <s v="Solex"/>
    <s v="Standard"/>
    <s v="medium"/>
    <s v="medium"/>
    <n v="1151.96"/>
    <n v="649.49"/>
    <d v="2014-07-28T00:00:00"/>
  </r>
  <r>
    <n v="3898"/>
    <n v="21"/>
    <x v="367"/>
    <d v="2017-06-15T00:00:00"/>
    <b v="1"/>
    <s v="Approved"/>
    <s v="Solex"/>
    <s v="Standard"/>
    <s v="medium"/>
    <s v="large"/>
    <n v="1071.23"/>
    <n v="380.74"/>
    <d v="1996-04-05T00:00:00"/>
  </r>
  <r>
    <n v="3899"/>
    <n v="38"/>
    <x v="2335"/>
    <d v="2017-08-23T00:00:00"/>
    <b v="0"/>
    <s v="Approved"/>
    <s v="Trek Bicycles"/>
    <s v="Standard"/>
    <s v="medium"/>
    <s v="large"/>
    <n v="2091.4699999999998"/>
    <n v="388.92"/>
    <d v="2012-09-15T00:00:00"/>
  </r>
  <r>
    <n v="3900"/>
    <n v="44"/>
    <x v="2336"/>
    <d v="2017-09-07T00:00:00"/>
    <b v="0"/>
    <s v="Approved"/>
    <s v="WeareA2B"/>
    <s v="Standard"/>
    <s v="medium"/>
    <s v="medium"/>
    <n v="1769.64"/>
    <n v="108.76"/>
    <d v="2011-05-09T00:00:00"/>
  </r>
  <r>
    <n v="3901"/>
    <n v="72"/>
    <x v="1167"/>
    <d v="2017-08-23T00:00:00"/>
    <b v="0"/>
    <s v="Approved"/>
    <s v="Norco Bicycles"/>
    <s v="Standard"/>
    <s v="medium"/>
    <s v="medium"/>
    <n v="360.4"/>
    <n v="270.3"/>
    <d v="2003-09-09T00:00:00"/>
  </r>
  <r>
    <n v="3902"/>
    <n v="1"/>
    <x v="667"/>
    <d v="2017-06-22T00:00:00"/>
    <b v="1"/>
    <s v="Approved"/>
    <s v="Giant Bicycles"/>
    <s v="Standard"/>
    <s v="medium"/>
    <s v="medium"/>
    <n v="1403.5"/>
    <n v="954.82"/>
    <d v="2012-12-02T00:00:00"/>
  </r>
  <r>
    <n v="3903"/>
    <n v="59"/>
    <x v="2094"/>
    <d v="2017-06-02T00:00:00"/>
    <b v="0"/>
    <s v="Approved"/>
    <s v="Solex"/>
    <s v="Standard"/>
    <s v="medium"/>
    <s v="large"/>
    <n v="1061.56"/>
    <n v="733.58"/>
    <d v="1993-07-20T00:00:00"/>
  </r>
  <r>
    <n v="3904"/>
    <n v="27"/>
    <x v="2337"/>
    <d v="2017-10-10T00:00:00"/>
    <b v="1"/>
    <s v="Approved"/>
    <s v="Trek Bicycles"/>
    <s v="Standard"/>
    <s v="medium"/>
    <s v="medium"/>
    <n v="499.53"/>
    <n v="388.72"/>
    <d v="1999-06-23T00:00:00"/>
  </r>
  <r>
    <n v="3906"/>
    <n v="88"/>
    <x v="2338"/>
    <d v="2017-05-04T00:00:00"/>
    <b v="1"/>
    <s v="Approved"/>
    <s v="Norco Bicycles"/>
    <s v="Standard"/>
    <s v="medium"/>
    <s v="medium"/>
    <n v="1198.46"/>
    <n v="381.1"/>
    <d v="2013-06-09T00:00:00"/>
  </r>
  <r>
    <n v="3907"/>
    <n v="49"/>
    <x v="1246"/>
    <d v="2017-03-07T00:00:00"/>
    <b v="0"/>
    <s v="Approved"/>
    <s v="Solex"/>
    <s v="Standard"/>
    <s v="medium"/>
    <s v="large"/>
    <n v="1061.56"/>
    <n v="733.58"/>
    <d v="2010-11-05T00:00:00"/>
  </r>
  <r>
    <n v="3908"/>
    <n v="7"/>
    <x v="2339"/>
    <d v="2017-09-23T00:00:00"/>
    <b v="1"/>
    <s v="Approved"/>
    <s v="Trek Bicycles"/>
    <s v="Road"/>
    <s v="low"/>
    <s v="medium"/>
    <n v="980.37"/>
    <n v="234.43"/>
    <d v="2004-08-17T00:00:00"/>
  </r>
  <r>
    <n v="3909"/>
    <n v="0"/>
    <x v="2340"/>
    <d v="2017-06-19T00:00:00"/>
    <b v="0"/>
    <s v="Approved"/>
    <s v="Norco Bicycles"/>
    <s v="Standard"/>
    <s v="low"/>
    <s v="medium"/>
    <n v="363.01"/>
    <n v="290.41000000000003"/>
    <d v="2005-05-10T00:00:00"/>
  </r>
  <r>
    <n v="3910"/>
    <n v="37"/>
    <x v="24"/>
    <d v="2017-12-19T00:00:00"/>
    <b v="0"/>
    <s v="Approved"/>
    <s v="OHM Cycles"/>
    <s v="Standard"/>
    <s v="low"/>
    <s v="medium"/>
    <n v="1793.43"/>
    <n v="248.82"/>
    <d v="1999-07-20T00:00:00"/>
  </r>
  <r>
    <n v="3911"/>
    <n v="4"/>
    <x v="2341"/>
    <d v="2017-11-10T00:00:00"/>
    <b v="1"/>
    <s v="Approved"/>
    <s v="Giant Bicycles"/>
    <s v="Standard"/>
    <s v="high"/>
    <s v="medium"/>
    <n v="1129.1300000000001"/>
    <n v="677.48"/>
    <d v="2005-08-09T00:00:00"/>
  </r>
  <r>
    <n v="3912"/>
    <n v="37"/>
    <x v="1026"/>
    <d v="2017-05-23T00:00:00"/>
    <b v="1"/>
    <s v="Approved"/>
    <s v="OHM Cycles"/>
    <s v="Standard"/>
    <s v="low"/>
    <s v="medium"/>
    <n v="1793.43"/>
    <n v="248.82"/>
    <d v="1999-07-20T00:00:00"/>
  </r>
  <r>
    <n v="3913"/>
    <n v="13"/>
    <x v="2342"/>
    <d v="2017-10-14T00:00:00"/>
    <b v="0"/>
    <s v="Approved"/>
    <s v="Solex"/>
    <s v="Standard"/>
    <s v="medium"/>
    <s v="medium"/>
    <n v="1163.8900000000001"/>
    <n v="589.27"/>
    <d v="2016-07-09T00:00:00"/>
  </r>
  <r>
    <n v="3914"/>
    <n v="28"/>
    <x v="2343"/>
    <d v="2017-09-01T00:00:00"/>
    <b v="1"/>
    <s v="Approved"/>
    <s v="Norco Bicycles"/>
    <s v="Standard"/>
    <s v="medium"/>
    <s v="small"/>
    <n v="1216.1400000000001"/>
    <n v="1082.3599999999999"/>
    <d v="1991-08-05T00:00:00"/>
  </r>
  <r>
    <n v="3915"/>
    <n v="22"/>
    <x v="2033"/>
    <d v="2017-03-11T00:00:00"/>
    <b v="1"/>
    <s v="Approved"/>
    <s v="WeareA2B"/>
    <s v="Standard"/>
    <s v="medium"/>
    <s v="medium"/>
    <n v="60.34"/>
    <n v="45.26"/>
    <d v="1993-07-15T00:00:00"/>
  </r>
  <r>
    <n v="3916"/>
    <n v="95"/>
    <x v="2344"/>
    <d v="2017-08-05T00:00:00"/>
    <b v="1"/>
    <s v="Approved"/>
    <s v="Giant Bicycles"/>
    <s v="Standard"/>
    <s v="medium"/>
    <s v="large"/>
    <n v="569.55999999999995"/>
    <n v="528.42999999999995"/>
    <d v="2016-03-29T00:00:00"/>
  </r>
  <r>
    <n v="3917"/>
    <n v="87"/>
    <x v="1491"/>
    <d v="2017-04-23T00:00:00"/>
    <b v="1"/>
    <s v="Approved"/>
    <s v="Giant Bicycles"/>
    <s v="Standard"/>
    <s v="high"/>
    <s v="medium"/>
    <n v="1179"/>
    <n v="707.4"/>
    <d v="2013-06-09T00:00:00"/>
  </r>
  <r>
    <n v="3918"/>
    <n v="87"/>
    <x v="1717"/>
    <d v="2017-03-04T00:00:00"/>
    <b v="1"/>
    <s v="Approved"/>
    <s v="Giant Bicycles"/>
    <s v="Standard"/>
    <s v="high"/>
    <s v="medium"/>
    <n v="1179"/>
    <n v="707.4"/>
    <d v="1997-08-25T00:00:00"/>
  </r>
  <r>
    <n v="3919"/>
    <n v="60"/>
    <x v="1628"/>
    <d v="2017-09-02T00:00:00"/>
    <b v="0"/>
    <s v="Approved"/>
    <s v="Giant Bicycles"/>
    <s v="Standard"/>
    <s v="high"/>
    <s v="small"/>
    <n v="1977.36"/>
    <n v="1759.85"/>
    <d v="2005-10-22T00:00:00"/>
  </r>
  <r>
    <n v="3920"/>
    <n v="84"/>
    <x v="353"/>
    <d v="2017-09-13T00:00:00"/>
    <b v="0"/>
    <s v="Approved"/>
    <s v="Trek Bicycles"/>
    <s v="Road"/>
    <s v="medium"/>
    <s v="medium"/>
    <n v="290.62"/>
    <n v="215.14"/>
    <d v="2004-12-18T00:00:00"/>
  </r>
  <r>
    <n v="3921"/>
    <n v="1"/>
    <x v="1584"/>
    <d v="2017-12-24T00:00:00"/>
    <b v="0"/>
    <s v="Approved"/>
    <s v="Giant Bicycles"/>
    <s v="Standard"/>
    <s v="medium"/>
    <s v="medium"/>
    <n v="1403.5"/>
    <n v="954.82"/>
    <d v="2012-09-15T00:00:00"/>
  </r>
  <r>
    <n v="3922"/>
    <n v="9"/>
    <x v="2345"/>
    <d v="2017-07-18T00:00:00"/>
    <b v="0"/>
    <s v="Approved"/>
    <s v="Norco Bicycles"/>
    <s v="Standard"/>
    <s v="medium"/>
    <s v="small"/>
    <n v="1216.1400000000001"/>
    <n v="1082.3599999999999"/>
    <d v="2006-11-10T00:00:00"/>
  </r>
  <r>
    <n v="3923"/>
    <n v="16"/>
    <x v="2346"/>
    <d v="2017-11-19T00:00:00"/>
    <b v="1"/>
    <s v="Approved"/>
    <s v="Norco Bicycles"/>
    <s v="Standard"/>
    <s v="high"/>
    <s v="small"/>
    <n v="1661.92"/>
    <n v="1479.11"/>
    <d v="1994-09-09T00:00:00"/>
  </r>
  <r>
    <n v="3924"/>
    <n v="15"/>
    <x v="2317"/>
    <d v="2017-06-02T00:00:00"/>
    <b v="1"/>
    <s v="Approved"/>
    <s v="Norco Bicycles"/>
    <s v="Standard"/>
    <s v="low"/>
    <s v="medium"/>
    <n v="958.74"/>
    <n v="748.9"/>
    <d v="2005-12-07T00:00:00"/>
  </r>
  <r>
    <n v="3925"/>
    <n v="81"/>
    <x v="880"/>
    <d v="2017-10-30T00:00:00"/>
    <b v="1"/>
    <s v="Approved"/>
    <s v="Norco Bicycles"/>
    <s v="Standard"/>
    <s v="medium"/>
    <s v="small"/>
    <n v="586.45000000000005"/>
    <n v="521.94000000000005"/>
    <d v="2004-01-16T00:00:00"/>
  </r>
  <r>
    <n v="3926"/>
    <n v="14"/>
    <x v="239"/>
    <d v="2017-06-16T00:00:00"/>
    <b v="1"/>
    <s v="Approved"/>
    <s v="Trek Bicycles"/>
    <s v="Standard"/>
    <s v="medium"/>
    <s v="small"/>
    <n v="1386.84"/>
    <n v="1234.29"/>
    <d v="2003-08-05T00:00:00"/>
  </r>
  <r>
    <n v="3927"/>
    <n v="0"/>
    <x v="1660"/>
    <d v="2017-06-27T00:00:00"/>
    <b v="1"/>
    <s v="Approved"/>
    <s v="WeareA2B"/>
    <s v="Standard"/>
    <s v="medium"/>
    <s v="small"/>
    <n v="175.89"/>
    <n v="131.91999999999999"/>
    <d v="2003-02-16T00:00:00"/>
  </r>
  <r>
    <n v="3928"/>
    <n v="2"/>
    <x v="230"/>
    <d v="2017-02-04T00:00:00"/>
    <b v="1"/>
    <s v="Approved"/>
    <s v="Solex"/>
    <s v="Standard"/>
    <s v="medium"/>
    <s v="medium"/>
    <n v="71.489999999999995"/>
    <n v="53.62"/>
    <d v="2012-12-02T00:00:00"/>
  </r>
  <r>
    <n v="3929"/>
    <n v="29"/>
    <x v="2347"/>
    <d v="2017-08-25T00:00:00"/>
    <b v="0"/>
    <s v="Approved"/>
    <s v="Norco Bicycles"/>
    <s v="Road"/>
    <s v="medium"/>
    <s v="medium"/>
    <n v="543.39"/>
    <n v="407.54"/>
    <d v="2016-11-22T00:00:00"/>
  </r>
  <r>
    <n v="3931"/>
    <n v="56"/>
    <x v="62"/>
    <d v="2017-08-16T00:00:00"/>
    <b v="1"/>
    <s v="Approved"/>
    <s v="Norco Bicycles"/>
    <s v="Mountain"/>
    <s v="low"/>
    <s v="small"/>
    <n v="688.63"/>
    <n v="612.88"/>
    <d v="2016-02-04T00:00:00"/>
  </r>
  <r>
    <n v="3932"/>
    <n v="75"/>
    <x v="1433"/>
    <d v="2017-08-31T00:00:00"/>
    <b v="1"/>
    <s v="Approved"/>
    <s v="Giant Bicycles"/>
    <s v="Touring"/>
    <s v="medium"/>
    <s v="large"/>
    <n v="1873.97"/>
    <n v="863.95"/>
    <d v="2011-01-10T00:00:00"/>
  </r>
  <r>
    <n v="3933"/>
    <n v="57"/>
    <x v="2348"/>
    <d v="2017-07-25T00:00:00"/>
    <b v="0"/>
    <s v="Approved"/>
    <s v="WeareA2B"/>
    <s v="Touring"/>
    <s v="medium"/>
    <s v="large"/>
    <n v="1890.39"/>
    <n v="260.14"/>
    <d v="1991-01-21T00:00:00"/>
  </r>
  <r>
    <n v="3934"/>
    <n v="24"/>
    <x v="1469"/>
    <d v="2017-09-29T00:00:00"/>
    <b v="0"/>
    <s v="Approved"/>
    <s v="Solex"/>
    <s v="Road"/>
    <s v="medium"/>
    <s v="large"/>
    <n v="1777.8"/>
    <n v="820.78"/>
    <d v="2016-02-04T00:00:00"/>
  </r>
  <r>
    <n v="3935"/>
    <n v="30"/>
    <x v="394"/>
    <d v="2017-11-14T00:00:00"/>
    <b v="0"/>
    <s v="Approved"/>
    <s v="Solex"/>
    <s v="Standard"/>
    <s v="high"/>
    <s v="medium"/>
    <n v="748.17"/>
    <n v="448.9"/>
    <d v="2006-11-10T00:00:00"/>
  </r>
  <r>
    <n v="3936"/>
    <n v="21"/>
    <x v="1369"/>
    <d v="2017-02-11T00:00:00"/>
    <b v="0"/>
    <s v="Approved"/>
    <s v="WeareA2B"/>
    <s v="Touring"/>
    <s v="medium"/>
    <s v="medium"/>
    <n v="1466.68"/>
    <n v="363.25"/>
    <d v="2013-03-12T00:00:00"/>
  </r>
  <r>
    <n v="3937"/>
    <n v="91"/>
    <x v="1639"/>
    <d v="2017-08-05T00:00:00"/>
    <b v="0"/>
    <s v="Approved"/>
    <s v="Solex"/>
    <s v="Standard"/>
    <s v="medium"/>
    <s v="medium"/>
    <n v="100.35"/>
    <n v="75.260000000000005"/>
    <d v="1999-07-26T00:00:00"/>
  </r>
  <r>
    <n v="3938"/>
    <n v="95"/>
    <x v="57"/>
    <d v="2017-12-30T00:00:00"/>
    <b v="0"/>
    <s v="Approved"/>
    <s v="OHM Cycles"/>
    <s v="Touring"/>
    <s v="low"/>
    <s v="medium"/>
    <n v="1073.07"/>
    <n v="933.84"/>
    <d v="1997-01-25T00:00:00"/>
  </r>
  <r>
    <n v="3939"/>
    <n v="38"/>
    <x v="1765"/>
    <d v="2017-09-21T00:00:00"/>
    <b v="0"/>
    <s v="Approved"/>
    <s v="Solex"/>
    <s v="Standard"/>
    <s v="medium"/>
    <s v="medium"/>
    <n v="1577.53"/>
    <n v="826.51"/>
    <d v="2011-03-16T00:00:00"/>
  </r>
  <r>
    <n v="3940"/>
    <n v="26"/>
    <x v="447"/>
    <d v="2017-07-28T00:00:00"/>
    <b v="0"/>
    <s v="Approved"/>
    <s v="WeareA2B"/>
    <s v="Standard"/>
    <s v="medium"/>
    <s v="medium"/>
    <n v="1992.93"/>
    <n v="762.63"/>
    <d v="1993-05-26T00:00:00"/>
  </r>
  <r>
    <n v="3941"/>
    <n v="0"/>
    <x v="953"/>
    <d v="2017-07-02T00:00:00"/>
    <b v="1"/>
    <s v="Approved"/>
    <s v="Norco Bicycles"/>
    <s v="Standard"/>
    <s v="medium"/>
    <s v="medium"/>
    <n v="360.4"/>
    <n v="270.3"/>
    <d v="2016-12-06T00:00:00"/>
  </r>
  <r>
    <n v="3942"/>
    <n v="74"/>
    <x v="614"/>
    <d v="2017-12-09T00:00:00"/>
    <b v="1"/>
    <s v="Approved"/>
    <s v="WeareA2B"/>
    <s v="Standard"/>
    <s v="medium"/>
    <s v="medium"/>
    <n v="1228.07"/>
    <n v="400.91"/>
    <d v="2014-10-10T00:00:00"/>
  </r>
  <r>
    <n v="3943"/>
    <n v="17"/>
    <x v="846"/>
    <d v="2017-07-21T00:00:00"/>
    <b v="0"/>
    <s v="Approved"/>
    <s v="Solex"/>
    <s v="Standard"/>
    <s v="high"/>
    <s v="medium"/>
    <n v="1024.6600000000001"/>
    <n v="614.79999999999995"/>
    <d v="2010-11-05T00:00:00"/>
  </r>
  <r>
    <n v="3944"/>
    <n v="17"/>
    <x v="812"/>
    <d v="2017-04-17T00:00:00"/>
    <b v="1"/>
    <s v="Approved"/>
    <s v="Solex"/>
    <s v="Standard"/>
    <s v="high"/>
    <s v="medium"/>
    <n v="1024.6600000000001"/>
    <n v="614.79999999999995"/>
    <d v="1995-10-24T00:00:00"/>
  </r>
  <r>
    <n v="3945"/>
    <n v="97"/>
    <x v="1024"/>
    <d v="2017-10-06T00:00:00"/>
    <b v="1"/>
    <s v="Approved"/>
    <s v="Solex"/>
    <s v="Standard"/>
    <s v="medium"/>
    <s v="large"/>
    <n v="202.62"/>
    <n v="151.96"/>
    <d v="2016-03-29T00:00:00"/>
  </r>
  <r>
    <n v="3946"/>
    <n v="93"/>
    <x v="84"/>
    <d v="2017-09-05T00:00:00"/>
    <b v="0"/>
    <s v="Approved"/>
    <s v="WeareA2B"/>
    <s v="Standard"/>
    <s v="medium"/>
    <s v="medium"/>
    <n v="1065.03"/>
    <n v="230.09"/>
    <d v="1991-05-06T00:00:00"/>
  </r>
  <r>
    <n v="3947"/>
    <n v="1"/>
    <x v="480"/>
    <d v="2017-05-18T00:00:00"/>
    <b v="0"/>
    <s v="Approved"/>
    <s v="Giant Bicycles"/>
    <s v="Standard"/>
    <s v="medium"/>
    <s v="medium"/>
    <n v="1403.5"/>
    <n v="954.82"/>
    <d v="2016-11-14T00:00:00"/>
  </r>
  <r>
    <n v="3948"/>
    <n v="10"/>
    <x v="2327"/>
    <d v="2017-07-20T00:00:00"/>
    <b v="1"/>
    <s v="Approved"/>
    <s v="WeareA2B"/>
    <s v="Touring"/>
    <s v="medium"/>
    <s v="medium"/>
    <n v="1466.68"/>
    <n v="363.25"/>
    <d v="2014-03-03T00:00:00"/>
  </r>
  <r>
    <n v="3949"/>
    <n v="48"/>
    <x v="2349"/>
    <d v="2017-10-30T00:00:00"/>
    <b v="0"/>
    <s v="Approved"/>
    <s v="WeareA2B"/>
    <s v="Standard"/>
    <s v="medium"/>
    <s v="medium"/>
    <n v="1762.96"/>
    <n v="950.52"/>
    <d v="1997-02-09T00:00:00"/>
  </r>
  <r>
    <n v="3950"/>
    <n v="75"/>
    <x v="167"/>
    <d v="2017-05-23T00:00:00"/>
    <b v="0"/>
    <s v="Approved"/>
    <s v="Giant Bicycles"/>
    <s v="Touring"/>
    <s v="medium"/>
    <s v="large"/>
    <n v="1873.97"/>
    <n v="863.95"/>
    <d v="2006-05-22T00:00:00"/>
  </r>
  <r>
    <n v="3951"/>
    <n v="70"/>
    <x v="2288"/>
    <d v="2017-03-02T00:00:00"/>
    <b v="0"/>
    <s v="Approved"/>
    <s v="Trek Bicycles"/>
    <s v="Standard"/>
    <s v="high"/>
    <s v="medium"/>
    <n v="495.72"/>
    <n v="297.43"/>
    <d v="2015-04-11T00:00:00"/>
  </r>
  <r>
    <n v="3952"/>
    <n v="10"/>
    <x v="2350"/>
    <d v="2017-07-10T00:00:00"/>
    <b v="0"/>
    <s v="Approved"/>
    <s v="Solex"/>
    <s v="Standard"/>
    <s v="medium"/>
    <s v="medium"/>
    <n v="1945.43"/>
    <n v="333.18"/>
    <d v="2002-08-31T00:00:00"/>
  </r>
  <r>
    <n v="3953"/>
    <n v="84"/>
    <x v="902"/>
    <d v="2017-03-02T00:00:00"/>
    <b v="0"/>
    <s v="Approved"/>
    <s v="Trek Bicycles"/>
    <s v="Road"/>
    <s v="medium"/>
    <s v="medium"/>
    <n v="290.62"/>
    <n v="215.14"/>
    <d v="2004-08-07T00:00:00"/>
  </r>
  <r>
    <n v="3954"/>
    <n v="5"/>
    <x v="2351"/>
    <d v="2017-04-21T00:00:00"/>
    <b v="0"/>
    <s v="Approved"/>
    <s v="Trek Bicycles"/>
    <s v="Mountain"/>
    <s v="low"/>
    <s v="medium"/>
    <n v="574.64"/>
    <n v="459.71"/>
    <d v="2004-09-28T00:00:00"/>
  </r>
  <r>
    <n v="3956"/>
    <n v="94"/>
    <x v="568"/>
    <d v="2017-08-19T00:00:00"/>
    <b v="1"/>
    <s v="Approved"/>
    <s v="Giant Bicycles"/>
    <s v="Standard"/>
    <s v="medium"/>
    <s v="large"/>
    <n v="1635.3"/>
    <n v="993.66"/>
    <d v="2013-06-09T00:00:00"/>
  </r>
  <r>
    <n v="3957"/>
    <n v="10"/>
    <x v="2207"/>
    <d v="2017-08-29T00:00:00"/>
    <b v="1"/>
    <s v="Approved"/>
    <s v="WeareA2B"/>
    <s v="Touring"/>
    <s v="medium"/>
    <s v="medium"/>
    <n v="1466.68"/>
    <n v="363.25"/>
    <d v="2013-03-12T00:00:00"/>
  </r>
  <r>
    <n v="3959"/>
    <n v="1"/>
    <x v="1504"/>
    <d v="2017-10-17T00:00:00"/>
    <b v="1"/>
    <s v="Approved"/>
    <s v="Giant Bicycles"/>
    <s v="Standard"/>
    <s v="medium"/>
    <s v="medium"/>
    <n v="1403.5"/>
    <n v="954.82"/>
    <d v="2011-04-16T00:00:00"/>
  </r>
  <r>
    <n v="3960"/>
    <n v="38"/>
    <x v="1993"/>
    <d v="2017-06-29T00:00:00"/>
    <b v="1"/>
    <s v="Approved"/>
    <s v="Solex"/>
    <s v="Standard"/>
    <s v="medium"/>
    <s v="medium"/>
    <n v="1577.53"/>
    <n v="826.51"/>
    <d v="2011-03-16T00:00:00"/>
  </r>
  <r>
    <n v="3961"/>
    <n v="65"/>
    <x v="2352"/>
    <d v="2017-02-27T00:00:00"/>
    <b v="0"/>
    <s v="Approved"/>
    <s v="WeareA2B"/>
    <s v="Standard"/>
    <s v="medium"/>
    <s v="medium"/>
    <n v="1807.45"/>
    <n v="778.69"/>
    <d v="2010-08-20T00:00:00"/>
  </r>
  <r>
    <n v="3962"/>
    <n v="16"/>
    <x v="2076"/>
    <d v="2017-04-13T00:00:00"/>
    <b v="0"/>
    <s v="Approved"/>
    <s v="Norco Bicycles"/>
    <s v="Standard"/>
    <s v="high"/>
    <s v="small"/>
    <n v="1661.92"/>
    <n v="1479.11"/>
    <d v="1994-09-09T00:00:00"/>
  </r>
  <r>
    <n v="3963"/>
    <n v="66"/>
    <x v="1833"/>
    <d v="2017-07-05T00:00:00"/>
    <b v="1"/>
    <s v="Approved"/>
    <s v="Giant Bicycles"/>
    <s v="Road"/>
    <s v="low"/>
    <s v="small"/>
    <n v="590.26"/>
    <n v="525.33000000000004"/>
    <d v="2010-11-05T00:00:00"/>
  </r>
  <r>
    <n v="3964"/>
    <n v="99"/>
    <x v="2353"/>
    <d v="2017-07-09T00:00:00"/>
    <b v="0"/>
    <s v="Approved"/>
    <s v="OHM Cycles"/>
    <s v="Standard"/>
    <s v="medium"/>
    <s v="medium"/>
    <n v="1227.3399999999999"/>
    <n v="770.89"/>
    <d v="1994-08-10T00:00:00"/>
  </r>
  <r>
    <n v="3965"/>
    <n v="17"/>
    <x v="479"/>
    <d v="2017-08-17T00:00:00"/>
    <b v="1"/>
    <s v="Approved"/>
    <s v="Solex"/>
    <s v="Standard"/>
    <s v="high"/>
    <s v="medium"/>
    <n v="1024.6600000000001"/>
    <n v="614.79999999999995"/>
    <d v="1996-04-05T00:00:00"/>
  </r>
  <r>
    <n v="3966"/>
    <n v="91"/>
    <x v="2325"/>
    <d v="2017-07-26T00:00:00"/>
    <b v="1"/>
    <s v="Approved"/>
    <s v="WeareA2B"/>
    <s v="Standard"/>
    <s v="low"/>
    <s v="medium"/>
    <n v="642.30999999999995"/>
    <n v="513.85"/>
    <d v="2003-09-09T00:00:00"/>
  </r>
  <r>
    <n v="3967"/>
    <n v="12"/>
    <x v="2354"/>
    <d v="2017-02-27T00:00:00"/>
    <b v="0"/>
    <s v="Approved"/>
    <s v="WeareA2B"/>
    <s v="Standard"/>
    <s v="medium"/>
    <s v="medium"/>
    <n v="1231.1500000000001"/>
    <n v="161.6"/>
    <d v="2004-08-17T00:00:00"/>
  </r>
  <r>
    <n v="3968"/>
    <n v="33"/>
    <x v="2355"/>
    <d v="2017-08-04T00:00:00"/>
    <b v="0"/>
    <s v="Approved"/>
    <s v="Giant Bicycles"/>
    <s v="Standard"/>
    <s v="medium"/>
    <s v="small"/>
    <n v="1311.44"/>
    <n v="1167.18"/>
    <d v="2003-03-18T00:00:00"/>
  </r>
  <r>
    <n v="3969"/>
    <n v="33"/>
    <x v="54"/>
    <d v="2017-04-23T00:00:00"/>
    <b v="0"/>
    <s v="Approved"/>
    <s v="Giant Bicycles"/>
    <s v="Standard"/>
    <s v="medium"/>
    <s v="small"/>
    <n v="1311.44"/>
    <n v="1167.18"/>
    <d v="2011-03-16T00:00:00"/>
  </r>
  <r>
    <n v="3970"/>
    <n v="27"/>
    <x v="2273"/>
    <d v="2017-11-18T00:00:00"/>
    <b v="0"/>
    <s v="Approved"/>
    <s v="Trek Bicycles"/>
    <s v="Standard"/>
    <s v="medium"/>
    <s v="medium"/>
    <n v="499.53"/>
    <n v="388.72"/>
    <d v="1992-10-11T00:00:00"/>
  </r>
  <r>
    <n v="3971"/>
    <n v="69"/>
    <x v="2356"/>
    <d v="2017-07-20T00:00:00"/>
    <b v="1"/>
    <s v="Approved"/>
    <s v="Giant Bicycles"/>
    <s v="Road"/>
    <s v="medium"/>
    <s v="medium"/>
    <n v="792.9"/>
    <n v="594.67999999999995"/>
    <d v="1992-10-02T00:00:00"/>
  </r>
  <r>
    <n v="3972"/>
    <n v="8"/>
    <x v="807"/>
    <d v="2017-04-04T00:00:00"/>
    <b v="1"/>
    <s v="Approved"/>
    <s v="Solex"/>
    <s v="Road"/>
    <s v="medium"/>
    <s v="small"/>
    <n v="1703.52"/>
    <n v="1516.13"/>
    <d v="2011-04-16T00:00:00"/>
  </r>
  <r>
    <n v="3973"/>
    <n v="7"/>
    <x v="2357"/>
    <d v="2017-07-24T00:00:00"/>
    <b v="0"/>
    <s v="Approved"/>
    <s v="Giant Bicycles"/>
    <s v="Standard"/>
    <s v="medium"/>
    <s v="small"/>
    <n v="1311.44"/>
    <n v="1167.18"/>
    <d v="1997-05-10T00:00:00"/>
  </r>
  <r>
    <n v="3974"/>
    <n v="85"/>
    <x v="2358"/>
    <d v="2017-03-01T00:00:00"/>
    <b v="0"/>
    <s v="Approved"/>
    <s v="WeareA2B"/>
    <s v="Standard"/>
    <s v="medium"/>
    <s v="medium"/>
    <n v="752.64"/>
    <n v="205.36"/>
    <d v="2015-08-02T00:00:00"/>
  </r>
  <r>
    <n v="3975"/>
    <n v="0"/>
    <x v="2359"/>
    <d v="2017-04-25T00:00:00"/>
    <b v="0"/>
    <s v="Approved"/>
    <s v="Trek Bicycles"/>
    <s v="Standard"/>
    <s v="medium"/>
    <s v="medium"/>
    <n v="499.53"/>
    <n v="388.72"/>
    <d v="1999-06-23T00:00:00"/>
  </r>
  <r>
    <n v="3976"/>
    <n v="9"/>
    <x v="380"/>
    <d v="2017-07-21T00:00:00"/>
    <b v="1"/>
    <s v="Approved"/>
    <s v="OHM Cycles"/>
    <s v="Road"/>
    <s v="medium"/>
    <s v="medium"/>
    <n v="742.54"/>
    <n v="667.4"/>
    <d v="1991-11-07T00:00:00"/>
  </r>
  <r>
    <n v="3977"/>
    <n v="9"/>
    <x v="2360"/>
    <d v="2017-07-05T00:00:00"/>
    <b v="0"/>
    <s v="Approved"/>
    <s v="OHM Cycles"/>
    <s v="Road"/>
    <s v="medium"/>
    <s v="medium"/>
    <n v="742.54"/>
    <n v="667.4"/>
    <d v="1991-11-07T00:00:00"/>
  </r>
  <r>
    <n v="3978"/>
    <n v="45"/>
    <x v="2361"/>
    <d v="2017-08-05T00:00:00"/>
    <b v="0"/>
    <s v="Approved"/>
    <s v="Solex"/>
    <s v="Standard"/>
    <s v="medium"/>
    <s v="medium"/>
    <n v="441.49"/>
    <n v="84.99"/>
    <d v="1993-04-12T00:00:00"/>
  </r>
  <r>
    <n v="3979"/>
    <n v="54"/>
    <x v="2362"/>
    <d v="2017-08-06T00:00:00"/>
    <b v="0"/>
    <s v="Approved"/>
    <s v="WeareA2B"/>
    <s v="Standard"/>
    <s v="medium"/>
    <s v="medium"/>
    <n v="1807.45"/>
    <n v="778.69"/>
    <d v="2006-11-10T00:00:00"/>
  </r>
  <r>
    <n v="3980"/>
    <n v="5"/>
    <x v="506"/>
    <d v="2017-04-22T00:00:00"/>
    <b v="1"/>
    <s v="Approved"/>
    <s v="Trek Bicycles"/>
    <s v="Mountain"/>
    <s v="low"/>
    <s v="medium"/>
    <n v="574.64"/>
    <n v="459.71"/>
    <d v="2004-09-28T00:00:00"/>
  </r>
  <r>
    <n v="3981"/>
    <n v="39"/>
    <x v="2363"/>
    <d v="2017-02-05T00:00:00"/>
    <b v="1"/>
    <s v="Approved"/>
    <s v="Giant Bicycles"/>
    <s v="Standard"/>
    <s v="medium"/>
    <s v="large"/>
    <n v="1812.75"/>
    <n v="582.48"/>
    <d v="2010-06-07T00:00:00"/>
  </r>
  <r>
    <n v="3982"/>
    <n v="53"/>
    <x v="2364"/>
    <d v="2017-01-23T00:00:00"/>
    <b v="1"/>
    <s v="Approved"/>
    <s v="OHM Cycles"/>
    <s v="Standard"/>
    <s v="medium"/>
    <s v="medium"/>
    <n v="795.34"/>
    <n v="101.58"/>
    <d v="1997-02-09T00:00:00"/>
  </r>
  <r>
    <n v="3983"/>
    <n v="49"/>
    <x v="711"/>
    <d v="2017-09-17T00:00:00"/>
    <b v="1"/>
    <s v="Approved"/>
    <s v="Trek Bicycles"/>
    <s v="Road"/>
    <s v="medium"/>
    <s v="medium"/>
    <n v="533.51"/>
    <n v="400.13"/>
    <d v="2012-06-04T00:00:00"/>
  </r>
  <r>
    <n v="3984"/>
    <n v="14"/>
    <x v="1516"/>
    <d v="2017-11-15T00:00:00"/>
    <b v="1"/>
    <s v="Approved"/>
    <s v="Trek Bicycles"/>
    <s v="Standard"/>
    <s v="medium"/>
    <s v="small"/>
    <n v="1386.84"/>
    <n v="1234.29"/>
    <d v="2003-08-05T00:00:00"/>
  </r>
  <r>
    <n v="3985"/>
    <n v="96"/>
    <x v="1025"/>
    <d v="2017-02-22T00:00:00"/>
    <b v="1"/>
    <s v="Approved"/>
    <s v="Giant Bicycles"/>
    <s v="Standard"/>
    <s v="medium"/>
    <s v="large"/>
    <n v="1635.3"/>
    <n v="993.66"/>
    <d v="2004-01-16T00:00:00"/>
  </r>
  <r>
    <n v="3986"/>
    <n v="5"/>
    <x v="2105"/>
    <d v="2017-02-04T00:00:00"/>
    <b v="0"/>
    <s v="Approved"/>
    <s v="Giant Bicycles"/>
    <s v="Standard"/>
    <s v="high"/>
    <s v="medium"/>
    <n v="1129.1300000000001"/>
    <n v="677.48"/>
    <d v="2004-08-17T00:00:00"/>
  </r>
  <r>
    <n v="3987"/>
    <n v="19"/>
    <x v="1995"/>
    <d v="2017-11-11T00:00:00"/>
    <b v="0"/>
    <s v="Approved"/>
    <s v="OHM Cycles"/>
    <s v="Road"/>
    <s v="high"/>
    <s v="large"/>
    <n v="12.01"/>
    <n v="7.21"/>
    <d v="2010-05-05T00:00:00"/>
  </r>
  <r>
    <n v="3988"/>
    <n v="74"/>
    <x v="2365"/>
    <d v="2017-06-17T00:00:00"/>
    <b v="0"/>
    <s v="Approved"/>
    <s v="WeareA2B"/>
    <s v="Standard"/>
    <s v="medium"/>
    <s v="medium"/>
    <n v="1228.07"/>
    <n v="400.91"/>
    <d v="1995-12-19T00:00:00"/>
  </r>
  <r>
    <n v="3989"/>
    <n v="85"/>
    <x v="2037"/>
    <d v="2017-12-18T00:00:00"/>
    <b v="1"/>
    <s v="Approved"/>
    <s v="WeareA2B"/>
    <s v="Standard"/>
    <s v="medium"/>
    <s v="medium"/>
    <n v="1228.07"/>
    <n v="400.91"/>
    <d v="2000-05-22T00:00:00"/>
  </r>
  <r>
    <n v="3990"/>
    <n v="3"/>
    <x v="279"/>
    <d v="2017-01-31T00:00:00"/>
    <b v="0"/>
    <s v="Approved"/>
    <s v="Trek Bicycles"/>
    <s v="Standard"/>
    <s v="medium"/>
    <s v="large"/>
    <n v="2091.4699999999998"/>
    <n v="388.92"/>
    <d v="2012-09-15T00:00:00"/>
  </r>
  <r>
    <n v="3991"/>
    <n v="45"/>
    <x v="4"/>
    <d v="2017-09-10T00:00:00"/>
    <b v="1"/>
    <s v="Approved"/>
    <s v="Solex"/>
    <s v="Standard"/>
    <s v="medium"/>
    <s v="medium"/>
    <n v="441.49"/>
    <n v="84.99"/>
    <d v="1997-02-09T00:00:00"/>
  </r>
  <r>
    <n v="3992"/>
    <n v="1"/>
    <x v="1844"/>
    <d v="2017-11-05T00:00:00"/>
    <b v="0"/>
    <s v="Approved"/>
    <s v="Giant Bicycles"/>
    <s v="Standard"/>
    <s v="medium"/>
    <s v="medium"/>
    <n v="1403.5"/>
    <n v="954.82"/>
    <d v="2016-11-14T00:00:00"/>
  </r>
  <r>
    <n v="3993"/>
    <n v="98"/>
    <x v="2366"/>
    <d v="2017-08-15T00:00:00"/>
    <b v="1"/>
    <s v="Approved"/>
    <s v="Trek Bicycles"/>
    <s v="Standard"/>
    <s v="high"/>
    <s v="medium"/>
    <n v="358.39"/>
    <n v="215.03"/>
    <d v="1994-08-10T00:00:00"/>
  </r>
  <r>
    <n v="3994"/>
    <n v="38"/>
    <x v="1247"/>
    <d v="2017-05-11T00:00:00"/>
    <b v="0"/>
    <s v="Approved"/>
    <s v="Solex"/>
    <s v="Standard"/>
    <s v="medium"/>
    <s v="medium"/>
    <n v="1577.53"/>
    <n v="826.51"/>
    <d v="2011-05-09T00:00:00"/>
  </r>
  <r>
    <n v="3995"/>
    <n v="80"/>
    <x v="890"/>
    <d v="2017-08-08T00:00:00"/>
    <b v="0"/>
    <s v="Approved"/>
    <s v="Trek Bicycles"/>
    <s v="Standard"/>
    <s v="medium"/>
    <s v="large"/>
    <n v="1469.44"/>
    <n v="596.54999999999995"/>
    <d v="2012-05-18T00:00:00"/>
  </r>
  <r>
    <n v="3996"/>
    <n v="17"/>
    <x v="2367"/>
    <d v="2017-10-13T00:00:00"/>
    <b v="1"/>
    <s v="Approved"/>
    <s v="WeareA2B"/>
    <s v="Touring"/>
    <s v="medium"/>
    <s v="large"/>
    <n v="1362.99"/>
    <n v="57.74"/>
    <d v="1993-04-20T00:00:00"/>
  </r>
  <r>
    <n v="3997"/>
    <n v="64"/>
    <x v="2368"/>
    <d v="2017-05-10T00:00:00"/>
    <b v="1"/>
    <s v="Approved"/>
    <s v="Giant Bicycles"/>
    <s v="Standard"/>
    <s v="high"/>
    <s v="small"/>
    <n v="1977.36"/>
    <n v="1759.85"/>
    <d v="2011-08-24T00:00:00"/>
  </r>
  <r>
    <n v="3998"/>
    <n v="90"/>
    <x v="1436"/>
    <d v="2017-11-23T00:00:00"/>
    <b v="1"/>
    <s v="Approved"/>
    <s v="Norco Bicycles"/>
    <s v="Standard"/>
    <s v="low"/>
    <s v="medium"/>
    <n v="363.01"/>
    <n v="290.41000000000003"/>
    <d v="2005-05-10T00:00:00"/>
  </r>
  <r>
    <n v="3999"/>
    <n v="79"/>
    <x v="745"/>
    <d v="2017-04-21T00:00:00"/>
    <b v="1"/>
    <s v="Approved"/>
    <s v="Solex"/>
    <s v="Touring"/>
    <s v="medium"/>
    <s v="large"/>
    <n v="2083.94"/>
    <n v="675.03"/>
    <d v="2013-09-16T00:00:00"/>
  </r>
  <r>
    <n v="4000"/>
    <n v="36"/>
    <x v="2369"/>
    <d v="2017-11-12T00:00:00"/>
    <b v="1"/>
    <s v="Approved"/>
    <s v="Solex"/>
    <s v="Standard"/>
    <s v="low"/>
    <s v="medium"/>
    <n v="1289.8499999999999"/>
    <n v="74.510000000000005"/>
    <d v="2006-10-01T00:00:00"/>
  </r>
  <r>
    <n v="4001"/>
    <n v="34"/>
    <x v="1735"/>
    <d v="2017-07-08T00:00:00"/>
    <b v="0"/>
    <s v="Approved"/>
    <s v="WeareA2B"/>
    <s v="Standard"/>
    <s v="medium"/>
    <s v="medium"/>
    <n v="1231.1500000000001"/>
    <n v="161.6"/>
    <d v="2013-03-12T00:00:00"/>
  </r>
  <r>
    <n v="4002"/>
    <n v="5"/>
    <x v="2370"/>
    <d v="2017-01-07T00:00:00"/>
    <b v="0"/>
    <s v="Approved"/>
    <s v="Trek Bicycles"/>
    <s v="Mountain"/>
    <s v="low"/>
    <s v="medium"/>
    <n v="574.64"/>
    <n v="459.71"/>
    <d v="2011-08-29T00:00:00"/>
  </r>
  <r>
    <n v="4003"/>
    <n v="3"/>
    <x v="2371"/>
    <d v="2017-11-01T00:00:00"/>
    <b v="0"/>
    <s v="Approved"/>
    <s v="Trek Bicycles"/>
    <s v="Standard"/>
    <s v="medium"/>
    <s v="large"/>
    <n v="2091.4699999999998"/>
    <n v="388.92"/>
    <d v="2006-05-22T00:00:00"/>
  </r>
  <r>
    <n v="4004"/>
    <n v="0"/>
    <x v="308"/>
    <d v="2017-08-19T00:00:00"/>
    <b v="1"/>
    <s v="Approved"/>
    <s v="Solex"/>
    <s v="Road"/>
    <s v="medium"/>
    <s v="medium"/>
    <n v="416.98"/>
    <n v="312.74"/>
    <d v="1997-05-10T00:00:00"/>
  </r>
  <r>
    <n v="4005"/>
    <n v="56"/>
    <x v="1896"/>
    <d v="2017-02-19T00:00:00"/>
    <b v="1"/>
    <s v="Approved"/>
    <s v="OHM Cycles"/>
    <s v="Standard"/>
    <s v="medium"/>
    <s v="medium"/>
    <n v="183.86"/>
    <n v="137.9"/>
    <d v="1997-10-04T00:00:00"/>
  </r>
  <r>
    <n v="4006"/>
    <n v="33"/>
    <x v="2372"/>
    <d v="2017-01-29T00:00:00"/>
    <b v="1"/>
    <s v="Approved"/>
    <s v="Giant Bicycles"/>
    <s v="Standard"/>
    <s v="medium"/>
    <s v="small"/>
    <n v="1311.44"/>
    <n v="1167.18"/>
    <d v="1992-10-11T00:00:00"/>
  </r>
  <r>
    <n v="4007"/>
    <n v="64"/>
    <x v="2373"/>
    <d v="2017-03-06T00:00:00"/>
    <b v="0"/>
    <s v="Approved"/>
    <s v="Trek Bicycles"/>
    <s v="Standard"/>
    <s v="medium"/>
    <s v="large"/>
    <n v="1469.44"/>
    <n v="596.54999999999995"/>
    <d v="2012-05-18T00:00:00"/>
  </r>
  <r>
    <n v="4008"/>
    <n v="94"/>
    <x v="2374"/>
    <d v="2017-09-16T00:00:00"/>
    <b v="1"/>
    <s v="Approved"/>
    <s v="Giant Bicycles"/>
    <s v="Standard"/>
    <s v="medium"/>
    <s v="large"/>
    <n v="1635.3"/>
    <n v="993.66"/>
    <d v="1991-05-06T00:00:00"/>
  </r>
  <r>
    <n v="4009"/>
    <n v="78"/>
    <x v="2375"/>
    <d v="2017-12-30T00:00:00"/>
    <b v="0"/>
    <s v="Approved"/>
    <s v="Giant Bicycles"/>
    <s v="Standard"/>
    <s v="medium"/>
    <s v="large"/>
    <n v="1765.3"/>
    <n v="709.48"/>
    <d v="2004-07-25T00:00:00"/>
  </r>
  <r>
    <n v="4010"/>
    <n v="69"/>
    <x v="1344"/>
    <d v="2017-12-14T00:00:00"/>
    <b v="0"/>
    <s v="Approved"/>
    <s v="Norco Bicycles"/>
    <s v="Road"/>
    <s v="medium"/>
    <s v="large"/>
    <n v="1240.31"/>
    <n v="795.1"/>
    <d v="1997-01-25T00:00:00"/>
  </r>
  <r>
    <n v="4011"/>
    <n v="61"/>
    <x v="2036"/>
    <d v="2017-05-26T00:00:00"/>
    <b v="1"/>
    <s v="Approved"/>
    <s v="OHM Cycles"/>
    <s v="Standard"/>
    <s v="low"/>
    <s v="medium"/>
    <n v="71.16"/>
    <n v="56.93"/>
    <d v="2015-06-17T00:00:00"/>
  </r>
  <r>
    <n v="4012"/>
    <n v="36"/>
    <x v="1325"/>
    <d v="2017-01-11T00:00:00"/>
    <b v="0"/>
    <s v="Approved"/>
    <s v="Solex"/>
    <s v="Standard"/>
    <s v="low"/>
    <s v="medium"/>
    <n v="945.04"/>
    <n v="507.58"/>
    <d v="1997-05-10T00:00:00"/>
  </r>
  <r>
    <n v="4013"/>
    <n v="0"/>
    <x v="789"/>
    <d v="2017-09-16T00:00:00"/>
    <b v="0"/>
    <s v="Approved"/>
    <s v="Giant Bicycles"/>
    <s v="Standard"/>
    <s v="medium"/>
    <s v="medium"/>
    <n v="230.91"/>
    <n v="173.18"/>
    <d v="1999-07-20T00:00:00"/>
  </r>
  <r>
    <n v="4014"/>
    <n v="92"/>
    <x v="1831"/>
    <d v="2017-03-28T00:00:00"/>
    <b v="1"/>
    <s v="Approved"/>
    <s v="WeareA2B"/>
    <s v="Standard"/>
    <s v="medium"/>
    <s v="small"/>
    <n v="1415.01"/>
    <n v="1259.3599999999999"/>
    <d v="2003-01-05T00:00:00"/>
  </r>
  <r>
    <n v="4015"/>
    <n v="46"/>
    <x v="2376"/>
    <d v="2017-11-19T00:00:00"/>
    <b v="1"/>
    <s v="Approved"/>
    <s v="OHM Cycles"/>
    <s v="Standard"/>
    <s v="low"/>
    <s v="medium"/>
    <n v="1793.43"/>
    <n v="248.82"/>
    <d v="1999-07-20T00:00:00"/>
  </r>
  <r>
    <n v="4016"/>
    <n v="18"/>
    <x v="1404"/>
    <d v="2017-11-04T00:00:00"/>
    <b v="1"/>
    <s v="Approved"/>
    <s v="Solex"/>
    <s v="Standard"/>
    <s v="medium"/>
    <s v="medium"/>
    <n v="575.27"/>
    <n v="431.45"/>
    <d v="1993-05-26T00:00:00"/>
  </r>
  <r>
    <n v="4017"/>
    <n v="99"/>
    <x v="1321"/>
    <d v="2017-07-31T00:00:00"/>
    <b v="0"/>
    <s v="Approved"/>
    <s v="OHM Cycles"/>
    <s v="Standard"/>
    <s v="medium"/>
    <s v="medium"/>
    <n v="1227.3399999999999"/>
    <n v="770.89"/>
    <d v="1994-08-10T00:00:00"/>
  </r>
  <r>
    <n v="4018"/>
    <n v="33"/>
    <x v="1320"/>
    <d v="2017-10-30T00:00:00"/>
    <b v="1"/>
    <s v="Approved"/>
    <s v="OHM Cycles"/>
    <s v="Road"/>
    <s v="medium"/>
    <s v="small"/>
    <n v="1810"/>
    <n v="1610.9"/>
    <d v="2011-05-09T00:00:00"/>
  </r>
  <r>
    <n v="4019"/>
    <n v="92"/>
    <x v="2377"/>
    <d v="2017-08-16T00:00:00"/>
    <b v="0"/>
    <s v="Approved"/>
    <s v="WeareA2B"/>
    <s v="Standard"/>
    <s v="medium"/>
    <s v="small"/>
    <n v="1415.01"/>
    <n v="1259.3599999999999"/>
    <d v="2004-01-16T00:00:00"/>
  </r>
  <r>
    <n v="4020"/>
    <n v="14"/>
    <x v="471"/>
    <d v="2017-05-06T00:00:00"/>
    <b v="0"/>
    <s v="Approved"/>
    <s v="Trek Bicycles"/>
    <s v="Standard"/>
    <s v="medium"/>
    <s v="small"/>
    <n v="1386.84"/>
    <n v="1234.29"/>
    <d v="2003-08-05T00:00:00"/>
  </r>
  <r>
    <n v="4021"/>
    <n v="15"/>
    <x v="2378"/>
    <d v="2017-11-06T00:00:00"/>
    <b v="0"/>
    <s v="Approved"/>
    <s v="Norco Bicycles"/>
    <s v="Standard"/>
    <s v="low"/>
    <s v="medium"/>
    <n v="958.74"/>
    <n v="748.9"/>
    <d v="2013-03-12T00:00:00"/>
  </r>
  <r>
    <n v="4022"/>
    <n v="86"/>
    <x v="476"/>
    <d v="2017-06-07T00:00:00"/>
    <b v="0"/>
    <s v="Approved"/>
    <s v="OHM Cycles"/>
    <s v="Standard"/>
    <s v="medium"/>
    <s v="medium"/>
    <n v="235.63"/>
    <n v="125.07"/>
    <d v="2004-08-07T00:00:00"/>
  </r>
  <r>
    <n v="4023"/>
    <n v="1"/>
    <x v="357"/>
    <d v="2017-11-23T00:00:00"/>
    <b v="1"/>
    <s v="Approved"/>
    <s v="Giant Bicycles"/>
    <s v="Standard"/>
    <s v="medium"/>
    <s v="medium"/>
    <n v="1403.5"/>
    <n v="954.82"/>
    <d v="2012-09-15T00:00:00"/>
  </r>
  <r>
    <n v="4024"/>
    <n v="82"/>
    <x v="1532"/>
    <d v="2017-10-26T00:00:00"/>
    <b v="0"/>
    <s v="Approved"/>
    <s v="Norco Bicycles"/>
    <s v="Standard"/>
    <s v="high"/>
    <s v="medium"/>
    <n v="1148.6400000000001"/>
    <n v="689.18"/>
    <d v="1997-08-25T00:00:00"/>
  </r>
  <r>
    <n v="4026"/>
    <n v="50"/>
    <x v="1020"/>
    <d v="2017-02-15T00:00:00"/>
    <b v="0"/>
    <s v="Approved"/>
    <s v="WeareA2B"/>
    <s v="Standard"/>
    <s v="medium"/>
    <s v="small"/>
    <n v="175.89"/>
    <n v="131.91999999999999"/>
    <d v="2003-02-16T00:00:00"/>
  </r>
  <r>
    <n v="4027"/>
    <n v="3"/>
    <x v="2379"/>
    <d v="2017-10-10T00:00:00"/>
    <b v="0"/>
    <s v="Approved"/>
    <s v="Trek Bicycles"/>
    <s v="Standard"/>
    <s v="medium"/>
    <s v="large"/>
    <n v="2091.4699999999998"/>
    <n v="388.92"/>
    <d v="2012-09-15T00:00:00"/>
  </r>
  <r>
    <n v="4028"/>
    <n v="55"/>
    <x v="89"/>
    <d v="2017-04-13T00:00:00"/>
    <b v="0"/>
    <s v="Approved"/>
    <s v="Trek Bicycles"/>
    <s v="Road"/>
    <s v="medium"/>
    <s v="large"/>
    <n v="1894.19"/>
    <n v="598.76"/>
    <d v="1997-10-04T00:00:00"/>
  </r>
  <r>
    <n v="4029"/>
    <n v="96"/>
    <x v="2211"/>
    <d v="2017-05-17T00:00:00"/>
    <b v="1"/>
    <s v="Approved"/>
    <s v="Giant Bicycles"/>
    <s v="Standard"/>
    <s v="medium"/>
    <s v="large"/>
    <n v="1635.3"/>
    <n v="993.66"/>
    <d v="2013-06-09T00:00:00"/>
  </r>
  <r>
    <n v="4030"/>
    <n v="71"/>
    <x v="16"/>
    <d v="2017-08-23T00:00:00"/>
    <b v="0"/>
    <s v="Approved"/>
    <s v="Solex"/>
    <s v="Standard"/>
    <s v="high"/>
    <s v="large"/>
    <n v="1842.92"/>
    <n v="1105.75"/>
    <d v="2003-09-09T00:00:00"/>
  </r>
  <r>
    <n v="4031"/>
    <n v="23"/>
    <x v="2380"/>
    <d v="2017-12-23T00:00:00"/>
    <b v="1"/>
    <s v="Approved"/>
    <s v="Norco Bicycles"/>
    <s v="Mountain"/>
    <s v="low"/>
    <s v="small"/>
    <n v="688.63"/>
    <n v="612.88"/>
    <d v="1993-04-12T00:00:00"/>
  </r>
  <r>
    <n v="4032"/>
    <n v="64"/>
    <x v="2381"/>
    <d v="2017-01-05T00:00:00"/>
    <b v="1"/>
    <s v="Approved"/>
    <s v="Trek Bicycles"/>
    <s v="Standard"/>
    <s v="medium"/>
    <s v="large"/>
    <n v="1469.44"/>
    <n v="596.54999999999995"/>
    <d v="2012-05-18T00:00:00"/>
  </r>
  <r>
    <n v="4033"/>
    <n v="14"/>
    <x v="575"/>
    <d v="2017-05-31T00:00:00"/>
    <b v="1"/>
    <s v="Approved"/>
    <s v="Trek Bicycles"/>
    <s v="Standard"/>
    <s v="medium"/>
    <s v="small"/>
    <n v="1386.84"/>
    <n v="1234.29"/>
    <d v="2003-08-05T00:00:00"/>
  </r>
  <r>
    <n v="4034"/>
    <n v="21"/>
    <x v="88"/>
    <d v="2017-11-20T00:00:00"/>
    <b v="0"/>
    <s v="Approved"/>
    <s v="Solex"/>
    <s v="Standard"/>
    <s v="medium"/>
    <s v="large"/>
    <n v="1071.23"/>
    <n v="380.74"/>
    <d v="2011-05-07T00:00:00"/>
  </r>
  <r>
    <n v="4035"/>
    <n v="80"/>
    <x v="1001"/>
    <d v="2017-02-06T00:00:00"/>
    <b v="0"/>
    <s v="Approved"/>
    <s v="Trek Bicycles"/>
    <s v="Standard"/>
    <s v="medium"/>
    <s v="large"/>
    <n v="1469.44"/>
    <n v="596.54999999999995"/>
    <d v="2012-05-18T00:00:00"/>
  </r>
  <r>
    <n v="4036"/>
    <n v="79"/>
    <x v="961"/>
    <d v="2017-03-25T00:00:00"/>
    <b v="0"/>
    <s v="Approved"/>
    <s v="Norco Bicycles"/>
    <s v="Standard"/>
    <s v="medium"/>
    <s v="medium"/>
    <n v="1555.58"/>
    <n v="818.01"/>
    <d v="2004-12-18T00:00:00"/>
  </r>
  <r>
    <n v="4037"/>
    <n v="82"/>
    <x v="2118"/>
    <d v="2017-05-21T00:00:00"/>
    <b v="0"/>
    <s v="Approved"/>
    <s v="Norco Bicycles"/>
    <s v="Standard"/>
    <s v="high"/>
    <s v="medium"/>
    <n v="1148.6400000000001"/>
    <n v="689.18"/>
    <d v="1998-12-16T00:00:00"/>
  </r>
  <r>
    <n v="4038"/>
    <n v="97"/>
    <x v="677"/>
    <d v="2017-04-23T00:00:00"/>
    <b v="0"/>
    <s v="Approved"/>
    <s v="Solex"/>
    <s v="Standard"/>
    <s v="medium"/>
    <s v="large"/>
    <n v="202.62"/>
    <n v="151.96"/>
    <d v="1994-08-10T00:00:00"/>
  </r>
  <r>
    <n v="4039"/>
    <n v="80"/>
    <x v="2382"/>
    <d v="2017-06-25T00:00:00"/>
    <b v="0"/>
    <s v="Approved"/>
    <s v="OHM Cycles"/>
    <s v="Touring"/>
    <s v="low"/>
    <s v="medium"/>
    <n v="1073.07"/>
    <n v="933.84"/>
    <d v="2004-08-07T00:00:00"/>
  </r>
  <r>
    <n v="4040"/>
    <n v="23"/>
    <x v="337"/>
    <d v="2017-02-17T00:00:00"/>
    <b v="1"/>
    <s v="Approved"/>
    <s v="Norco Bicycles"/>
    <s v="Mountain"/>
    <s v="low"/>
    <s v="small"/>
    <n v="688.63"/>
    <n v="612.88"/>
    <d v="1991-08-05T00:00:00"/>
  </r>
  <r>
    <n v="4041"/>
    <n v="0"/>
    <x v="2383"/>
    <d v="2017-12-17T00:00:00"/>
    <b v="1"/>
    <s v="Approved"/>
    <s v="OHM Cycles"/>
    <s v="Standard"/>
    <s v="low"/>
    <s v="medium"/>
    <n v="71.16"/>
    <n v="56.93"/>
    <d v="2015-06-17T00:00:00"/>
  </r>
  <r>
    <n v="4042"/>
    <n v="8"/>
    <x v="1172"/>
    <d v="2017-12-03T00:00:00"/>
    <b v="1"/>
    <s v="Approved"/>
    <s v="Solex"/>
    <s v="Road"/>
    <s v="medium"/>
    <s v="small"/>
    <n v="1703.52"/>
    <n v="1516.13"/>
    <d v="2011-04-16T00:00:00"/>
  </r>
  <r>
    <n v="4043"/>
    <n v="33"/>
    <x v="2384"/>
    <d v="2017-01-11T00:00:00"/>
    <b v="0"/>
    <s v="Approved"/>
    <s v="Giant Bicycles"/>
    <s v="Standard"/>
    <s v="medium"/>
    <s v="small"/>
    <n v="1311.44"/>
    <n v="1167.18"/>
    <d v="1992-10-11T00:00:00"/>
  </r>
  <r>
    <n v="4045"/>
    <n v="66"/>
    <x v="2385"/>
    <d v="2017-03-18T00:00:00"/>
    <b v="1"/>
    <s v="Approved"/>
    <s v="Giant Bicycles"/>
    <s v="Road"/>
    <s v="low"/>
    <s v="small"/>
    <n v="590.26"/>
    <n v="525.33000000000004"/>
    <d v="1992-10-02T00:00:00"/>
  </r>
  <r>
    <n v="4046"/>
    <n v="33"/>
    <x v="2386"/>
    <d v="2017-02-06T00:00:00"/>
    <b v="1"/>
    <s v="Approved"/>
    <s v="OHM Cycles"/>
    <s v="Road"/>
    <s v="medium"/>
    <s v="small"/>
    <n v="1810"/>
    <n v="1610.9"/>
    <d v="2008-03-19T00:00:00"/>
  </r>
  <r>
    <n v="4048"/>
    <n v="48"/>
    <x v="2387"/>
    <d v="2017-09-13T00:00:00"/>
    <b v="0"/>
    <s v="Approved"/>
    <s v="WeareA2B"/>
    <s v="Standard"/>
    <s v="medium"/>
    <s v="medium"/>
    <n v="1762.96"/>
    <n v="950.52"/>
    <d v="2003-02-16T00:00:00"/>
  </r>
  <r>
    <n v="4049"/>
    <n v="20"/>
    <x v="1653"/>
    <d v="2017-08-06T00:00:00"/>
    <b v="0"/>
    <s v="Approved"/>
    <s v="Trek Bicycles"/>
    <s v="Standard"/>
    <s v="medium"/>
    <s v="small"/>
    <n v="1775.81"/>
    <n v="1580.47"/>
    <d v="2010-05-05T00:00:00"/>
  </r>
  <r>
    <n v="4050"/>
    <n v="83"/>
    <x v="2103"/>
    <d v="2017-03-21T00:00:00"/>
    <b v="0"/>
    <s v="Approved"/>
    <s v="Solex"/>
    <s v="Touring"/>
    <s v="medium"/>
    <s v="large"/>
    <n v="2083.94"/>
    <n v="675.03"/>
    <d v="2013-09-16T00:00:00"/>
  </r>
  <r>
    <n v="4052"/>
    <n v="5"/>
    <x v="1778"/>
    <d v="2017-08-01T00:00:00"/>
    <b v="1"/>
    <s v="Approved"/>
    <s v="Giant Bicycles"/>
    <s v="Standard"/>
    <s v="high"/>
    <s v="medium"/>
    <n v="1129.1300000000001"/>
    <n v="677.48"/>
    <d v="2005-08-09T00:00:00"/>
  </r>
  <r>
    <n v="4053"/>
    <n v="29"/>
    <x v="1814"/>
    <d v="2017-08-23T00:00:00"/>
    <b v="1"/>
    <s v="Approved"/>
    <s v="WeareA2B"/>
    <s v="Standard"/>
    <s v="medium"/>
    <s v="medium"/>
    <n v="1065.03"/>
    <n v="230.09"/>
    <d v="2000-11-03T00:00:00"/>
  </r>
  <r>
    <n v="4054"/>
    <n v="71"/>
    <x v="550"/>
    <d v="2017-11-23T00:00:00"/>
    <b v="0"/>
    <s v="Approved"/>
    <s v="Solex"/>
    <s v="Standard"/>
    <s v="high"/>
    <s v="large"/>
    <n v="1842.92"/>
    <n v="1105.75"/>
    <d v="1995-10-24T00:00:00"/>
  </r>
  <r>
    <n v="4055"/>
    <n v="74"/>
    <x v="2388"/>
    <d v="2017-12-23T00:00:00"/>
    <b v="1"/>
    <s v="Approved"/>
    <s v="WeareA2B"/>
    <s v="Standard"/>
    <s v="medium"/>
    <s v="medium"/>
    <n v="1228.07"/>
    <n v="400.91"/>
    <d v="2004-07-25T00:00:00"/>
  </r>
  <r>
    <n v="4056"/>
    <n v="26"/>
    <x v="319"/>
    <d v="2017-02-16T00:00:00"/>
    <b v="1"/>
    <s v="Approved"/>
    <s v="WeareA2B"/>
    <s v="Standard"/>
    <s v="medium"/>
    <s v="medium"/>
    <n v="1992.93"/>
    <n v="762.63"/>
    <d v="1993-05-26T00:00:00"/>
  </r>
  <r>
    <n v="4057"/>
    <n v="49"/>
    <x v="874"/>
    <d v="2017-02-09T00:00:00"/>
    <b v="1"/>
    <s v="Approved"/>
    <s v="Trek Bicycles"/>
    <s v="Road"/>
    <s v="medium"/>
    <s v="medium"/>
    <n v="533.51"/>
    <n v="400.13"/>
    <d v="2012-06-04T00:00:00"/>
  </r>
  <r>
    <n v="4058"/>
    <n v="31"/>
    <x v="1700"/>
    <d v="2017-07-02T00:00:00"/>
    <b v="0"/>
    <s v="Approved"/>
    <s v="Giant Bicycles"/>
    <s v="Standard"/>
    <s v="medium"/>
    <s v="medium"/>
    <n v="230.91"/>
    <n v="173.18"/>
    <d v="2010-06-07T00:00:00"/>
  </r>
  <r>
    <n v="4059"/>
    <n v="50"/>
    <x v="254"/>
    <d v="2017-08-18T00:00:00"/>
    <b v="1"/>
    <s v="Approved"/>
    <s v="WeareA2B"/>
    <s v="Standard"/>
    <s v="medium"/>
    <s v="small"/>
    <n v="175.89"/>
    <n v="131.91999999999999"/>
    <d v="2003-07-21T00:00:00"/>
  </r>
  <r>
    <n v="4060"/>
    <n v="35"/>
    <x v="2389"/>
    <d v="2017-04-15T00:00:00"/>
    <b v="1"/>
    <s v="Approved"/>
    <s v="Giant Bicycles"/>
    <s v="Standard"/>
    <s v="medium"/>
    <s v="medium"/>
    <n v="1403.5"/>
    <n v="954.82"/>
    <d v="2016-11-14T00:00:00"/>
  </r>
  <r>
    <n v="4061"/>
    <n v="94"/>
    <x v="686"/>
    <d v="2017-12-18T00:00:00"/>
    <b v="1"/>
    <s v="Approved"/>
    <s v="Giant Bicycles"/>
    <s v="Standard"/>
    <s v="medium"/>
    <s v="large"/>
    <n v="1635.3"/>
    <n v="993.66"/>
    <d v="2013-06-09T00:00:00"/>
  </r>
  <r>
    <n v="4062"/>
    <n v="4"/>
    <x v="205"/>
    <d v="2017-07-12T00:00:00"/>
    <b v="1"/>
    <s v="Approved"/>
    <s v="Solex"/>
    <s v="Standard"/>
    <s v="medium"/>
    <s v="medium"/>
    <n v="1483.2"/>
    <n v="99.59"/>
    <d v="1998-12-17T00:00:00"/>
  </r>
  <r>
    <n v="4063"/>
    <n v="34"/>
    <x v="593"/>
    <d v="2017-03-02T00:00:00"/>
    <b v="0"/>
    <s v="Approved"/>
    <s v="Norco Bicycles"/>
    <s v="Road"/>
    <s v="high"/>
    <s v="large"/>
    <n v="774.53"/>
    <n v="464.72"/>
    <d v="2003-03-18T00:00:00"/>
  </r>
  <r>
    <n v="4064"/>
    <n v="96"/>
    <x v="1185"/>
    <d v="2017-10-25T00:00:00"/>
    <b v="1"/>
    <s v="Approved"/>
    <s v="WeareA2B"/>
    <s v="Road"/>
    <s v="low"/>
    <s v="small"/>
    <n v="1172.78"/>
    <n v="1043.77"/>
    <d v="1994-08-10T00:00:00"/>
  </r>
  <r>
    <n v="4065"/>
    <n v="90"/>
    <x v="2062"/>
    <d v="2017-12-05T00:00:00"/>
    <b v="1"/>
    <s v="Approved"/>
    <s v="Norco Bicycles"/>
    <s v="Standard"/>
    <s v="low"/>
    <s v="medium"/>
    <n v="363.01"/>
    <n v="290.41000000000003"/>
    <d v="2003-01-05T00:00:00"/>
  </r>
  <r>
    <n v="4066"/>
    <n v="81"/>
    <x v="2390"/>
    <d v="2017-12-29T00:00:00"/>
    <b v="0"/>
    <s v="Approved"/>
    <s v="Norco Bicycles"/>
    <s v="Standard"/>
    <s v="medium"/>
    <s v="small"/>
    <n v="586.45000000000005"/>
    <n v="521.94000000000005"/>
    <d v="1991-07-10T00:00:00"/>
  </r>
  <r>
    <n v="4067"/>
    <n v="11"/>
    <x v="594"/>
    <d v="2017-09-09T00:00:00"/>
    <b v="1"/>
    <s v="Approved"/>
    <s v="Trek Bicycles"/>
    <s v="Standard"/>
    <s v="medium"/>
    <s v="small"/>
    <n v="1775.81"/>
    <n v="1580.47"/>
    <d v="2010-05-05T00:00:00"/>
  </r>
  <r>
    <n v="4068"/>
    <n v="94"/>
    <x v="1353"/>
    <d v="2017-10-13T00:00:00"/>
    <b v="0"/>
    <s v="Approved"/>
    <s v="Giant Bicycles"/>
    <s v="Standard"/>
    <s v="medium"/>
    <s v="large"/>
    <n v="1635.3"/>
    <n v="993.66"/>
    <d v="1997-02-09T00:00:00"/>
  </r>
  <r>
    <n v="4069"/>
    <n v="38"/>
    <x v="2391"/>
    <d v="2017-04-02T00:00:00"/>
    <b v="1"/>
    <s v="Approved"/>
    <s v="Trek Bicycles"/>
    <s v="Standard"/>
    <s v="medium"/>
    <s v="large"/>
    <n v="2091.4699999999998"/>
    <n v="388.92"/>
    <d v="2012-09-15T00:00:00"/>
  </r>
  <r>
    <n v="4070"/>
    <n v="72"/>
    <x v="1351"/>
    <d v="2017-08-26T00:00:00"/>
    <b v="0"/>
    <s v="Approved"/>
    <s v="Norco Bicycles"/>
    <s v="Standard"/>
    <s v="medium"/>
    <s v="medium"/>
    <n v="360.4"/>
    <n v="270.3"/>
    <d v="2016-12-06T00:00:00"/>
  </r>
  <r>
    <n v="4072"/>
    <n v="28"/>
    <x v="441"/>
    <d v="2017-07-19T00:00:00"/>
    <b v="1"/>
    <s v="Approved"/>
    <s v="Norco Bicycles"/>
    <s v="Standard"/>
    <s v="medium"/>
    <s v="small"/>
    <n v="1216.1400000000001"/>
    <n v="1082.3599999999999"/>
    <d v="1992-10-11T00:00:00"/>
  </r>
  <r>
    <n v="4073"/>
    <n v="34"/>
    <x v="2201"/>
    <d v="2017-04-03T00:00:00"/>
    <b v="1"/>
    <s v="Approved"/>
    <s v="Norco Bicycles"/>
    <s v="Road"/>
    <s v="high"/>
    <s v="large"/>
    <n v="774.53"/>
    <n v="464.72"/>
    <d v="2012-06-04T00:00:00"/>
  </r>
  <r>
    <n v="4075"/>
    <n v="28"/>
    <x v="2392"/>
    <d v="2017-03-10T00:00:00"/>
    <b v="1"/>
    <s v="Approved"/>
    <s v="Norco Bicycles"/>
    <s v="Standard"/>
    <s v="medium"/>
    <s v="small"/>
    <n v="1216.1400000000001"/>
    <n v="1082.3599999999999"/>
    <d v="1991-08-05T00:00:00"/>
  </r>
  <r>
    <n v="4076"/>
    <n v="99"/>
    <x v="248"/>
    <d v="2017-09-04T00:00:00"/>
    <b v="1"/>
    <s v="Approved"/>
    <s v="OHM Cycles"/>
    <s v="Standard"/>
    <s v="medium"/>
    <s v="medium"/>
    <n v="1227.3399999999999"/>
    <n v="770.89"/>
    <d v="1991-05-06T00:00:00"/>
  </r>
  <r>
    <n v="4077"/>
    <n v="21"/>
    <x v="192"/>
    <d v="2017-07-24T00:00:00"/>
    <b v="1"/>
    <s v="Approved"/>
    <s v="WeareA2B"/>
    <s v="Touring"/>
    <s v="medium"/>
    <s v="medium"/>
    <n v="1466.68"/>
    <n v="363.25"/>
    <d v="1996-11-09T00:00:00"/>
  </r>
  <r>
    <n v="4078"/>
    <n v="72"/>
    <x v="2116"/>
    <d v="2017-06-21T00:00:00"/>
    <b v="0"/>
    <s v="Approved"/>
    <s v="Norco Bicycles"/>
    <s v="Standard"/>
    <s v="medium"/>
    <s v="medium"/>
    <n v="360.4"/>
    <n v="270.3"/>
    <d v="2002-08-31T00:00:00"/>
  </r>
  <r>
    <n v="4079"/>
    <n v="50"/>
    <x v="200"/>
    <d v="2017-07-27T00:00:00"/>
    <b v="1"/>
    <s v="Approved"/>
    <s v="WeareA2B"/>
    <s v="Standard"/>
    <s v="medium"/>
    <s v="small"/>
    <n v="175.89"/>
    <n v="131.91999999999999"/>
    <d v="2012-04-10T00:00:00"/>
  </r>
  <r>
    <n v="4080"/>
    <n v="12"/>
    <x v="2393"/>
    <d v="2017-10-30T00:00:00"/>
    <b v="0"/>
    <s v="Approved"/>
    <s v="WeareA2B"/>
    <s v="Standard"/>
    <s v="medium"/>
    <s v="medium"/>
    <n v="1231.1500000000001"/>
    <n v="161.6"/>
    <d v="2004-08-17T00:00:00"/>
  </r>
  <r>
    <n v="4081"/>
    <n v="57"/>
    <x v="2394"/>
    <d v="2017-05-12T00:00:00"/>
    <b v="1"/>
    <s v="Approved"/>
    <s v="WeareA2B"/>
    <s v="Touring"/>
    <s v="medium"/>
    <s v="large"/>
    <n v="1890.39"/>
    <n v="260.14"/>
    <d v="1991-01-21T00:00:00"/>
  </r>
  <r>
    <n v="4082"/>
    <n v="0"/>
    <x v="746"/>
    <d v="2017-01-12T00:00:00"/>
    <b v="1"/>
    <s v="Approved"/>
    <s v="WeareA2B"/>
    <s v="Standard"/>
    <s v="medium"/>
    <s v="medium"/>
    <n v="60.34"/>
    <n v="45.26"/>
    <d v="1993-07-15T00:00:00"/>
  </r>
  <r>
    <n v="4083"/>
    <n v="9"/>
    <x v="158"/>
    <d v="2017-01-03T00:00:00"/>
    <b v="1"/>
    <s v="Approved"/>
    <s v="OHM Cycles"/>
    <s v="Road"/>
    <s v="medium"/>
    <s v="medium"/>
    <n v="742.54"/>
    <n v="667.4"/>
    <d v="2014-03-03T00:00:00"/>
  </r>
  <r>
    <n v="4084"/>
    <n v="23"/>
    <x v="1304"/>
    <d v="2017-05-01T00:00:00"/>
    <b v="0"/>
    <s v="Approved"/>
    <s v="Norco Bicycles"/>
    <s v="Standard"/>
    <s v="medium"/>
    <s v="medium"/>
    <n v="1198.46"/>
    <n v="381.1"/>
    <d v="2003-09-10T00:00:00"/>
  </r>
  <r>
    <n v="4085"/>
    <n v="70"/>
    <x v="2395"/>
    <d v="2017-11-16T00:00:00"/>
    <b v="0"/>
    <s v="Approved"/>
    <s v="Norco Bicycles"/>
    <s v="Road"/>
    <s v="medium"/>
    <s v="medium"/>
    <n v="1036.5899999999999"/>
    <n v="206.35"/>
    <d v="1991-05-06T00:00:00"/>
  </r>
  <r>
    <n v="4086"/>
    <n v="90"/>
    <x v="1664"/>
    <d v="2017-10-25T00:00:00"/>
    <b v="1"/>
    <s v="Approved"/>
    <s v="Norco Bicycles"/>
    <s v="Standard"/>
    <s v="low"/>
    <s v="medium"/>
    <n v="363.01"/>
    <n v="290.41000000000003"/>
    <d v="2005-05-10T00:00:00"/>
  </r>
  <r>
    <n v="4087"/>
    <n v="67"/>
    <x v="2396"/>
    <d v="2017-01-20T00:00:00"/>
    <b v="0"/>
    <s v="Approved"/>
    <s v="Norco Bicycles"/>
    <s v="Road"/>
    <s v="medium"/>
    <s v="medium"/>
    <n v="544.04999999999995"/>
    <n v="376.84"/>
    <d v="2003-08-05T00:00:00"/>
  </r>
  <r>
    <n v="4088"/>
    <n v="96"/>
    <x v="1390"/>
    <d v="2017-09-05T00:00:00"/>
    <b v="0"/>
    <s v="Approved"/>
    <s v="WeareA2B"/>
    <s v="Road"/>
    <s v="low"/>
    <s v="small"/>
    <n v="1172.78"/>
    <n v="1043.77"/>
    <d v="2002-10-10T00:00:00"/>
  </r>
  <r>
    <n v="4089"/>
    <n v="38"/>
    <x v="1465"/>
    <d v="2017-07-18T00:00:00"/>
    <b v="0"/>
    <s v="Approved"/>
    <s v="Solex"/>
    <s v="Standard"/>
    <s v="medium"/>
    <s v="medium"/>
    <n v="1577.53"/>
    <n v="826.51"/>
    <d v="2011-03-16T00:00:00"/>
  </r>
  <r>
    <n v="4090"/>
    <n v="37"/>
    <x v="2397"/>
    <d v="2017-06-29T00:00:00"/>
    <b v="1"/>
    <s v="Approved"/>
    <s v="OHM Cycles"/>
    <s v="Standard"/>
    <s v="low"/>
    <s v="medium"/>
    <n v="1793.43"/>
    <n v="248.82"/>
    <d v="1997-05-10T00:00:00"/>
  </r>
  <r>
    <n v="4091"/>
    <n v="0"/>
    <x v="698"/>
    <d v="2017-01-18T00:00:00"/>
    <b v="1"/>
    <s v="Approved"/>
    <s v="Norco Bicycles"/>
    <s v="Standard"/>
    <s v="medium"/>
    <s v="medium"/>
    <n v="360.4"/>
    <n v="270.3"/>
    <d v="2014-10-10T00:00:00"/>
  </r>
  <r>
    <n v="4092"/>
    <n v="0"/>
    <x v="1133"/>
    <d v="2017-12-03T00:00:00"/>
    <b v="0"/>
    <s v="Approved"/>
    <s v="WeareA2B"/>
    <s v="Standard"/>
    <s v="medium"/>
    <s v="medium"/>
    <n v="60.34"/>
    <n v="45.26"/>
    <d v="1993-07-15T00:00:00"/>
  </r>
  <r>
    <n v="4093"/>
    <n v="39"/>
    <x v="208"/>
    <d v="2017-01-04T00:00:00"/>
    <b v="1"/>
    <s v="Approved"/>
    <s v="Giant Bicycles"/>
    <s v="Standard"/>
    <s v="medium"/>
    <s v="large"/>
    <n v="1812.75"/>
    <n v="582.48"/>
    <d v="2010-06-07T00:00:00"/>
  </r>
  <r>
    <n v="4094"/>
    <n v="48"/>
    <x v="1637"/>
    <d v="2017-07-01T00:00:00"/>
    <b v="1"/>
    <s v="Approved"/>
    <s v="WeareA2B"/>
    <s v="Standard"/>
    <s v="medium"/>
    <s v="medium"/>
    <n v="1762.96"/>
    <n v="950.52"/>
    <d v="2001-11-25T00:00:00"/>
  </r>
  <r>
    <n v="4095"/>
    <n v="90"/>
    <x v="456"/>
    <d v="2017-12-06T00:00:00"/>
    <b v="0"/>
    <s v="Approved"/>
    <s v="Norco Bicycles"/>
    <s v="Standard"/>
    <s v="low"/>
    <s v="medium"/>
    <n v="363.01"/>
    <n v="290.41000000000003"/>
    <d v="1999-06-23T00:00:00"/>
  </r>
  <r>
    <n v="4096"/>
    <n v="4"/>
    <x v="455"/>
    <d v="2017-12-20T00:00:00"/>
    <b v="1"/>
    <s v="Approved"/>
    <s v="Giant Bicycles"/>
    <s v="Standard"/>
    <s v="high"/>
    <s v="medium"/>
    <n v="1129.1300000000001"/>
    <n v="677.48"/>
    <d v="2005-08-09T00:00:00"/>
  </r>
  <r>
    <n v="4097"/>
    <n v="90"/>
    <x v="372"/>
    <d v="2017-10-17T00:00:00"/>
    <b v="0"/>
    <s v="Approved"/>
    <s v="Solex"/>
    <s v="Standard"/>
    <s v="low"/>
    <s v="medium"/>
    <n v="945.04"/>
    <n v="507.58"/>
    <d v="2011-08-29T00:00:00"/>
  </r>
  <r>
    <n v="4098"/>
    <n v="74"/>
    <x v="2398"/>
    <d v="2017-10-29T00:00:00"/>
    <b v="0"/>
    <s v="Approved"/>
    <s v="WeareA2B"/>
    <s v="Standard"/>
    <s v="medium"/>
    <s v="medium"/>
    <n v="1228.07"/>
    <n v="400.91"/>
    <d v="2000-05-22T00:00:00"/>
  </r>
  <r>
    <n v="4099"/>
    <n v="24"/>
    <x v="392"/>
    <d v="2017-05-19T00:00:00"/>
    <b v="0"/>
    <s v="Approved"/>
    <s v="Solex"/>
    <s v="Road"/>
    <s v="medium"/>
    <s v="large"/>
    <n v="1777.8"/>
    <n v="820.78"/>
    <d v="2011-05-07T00:00:00"/>
  </r>
  <r>
    <n v="4100"/>
    <n v="92"/>
    <x v="2306"/>
    <d v="2017-09-11T00:00:00"/>
    <b v="1"/>
    <s v="Approved"/>
    <s v="WeareA2B"/>
    <s v="Standard"/>
    <s v="medium"/>
    <s v="small"/>
    <n v="1415.01"/>
    <n v="1259.3599999999999"/>
    <d v="2003-01-05T00:00:00"/>
  </r>
  <r>
    <n v="4101"/>
    <n v="93"/>
    <x v="150"/>
    <d v="2017-11-30T00:00:00"/>
    <b v="0"/>
    <s v="Approved"/>
    <s v="WeareA2B"/>
    <s v="Standard"/>
    <s v="medium"/>
    <s v="medium"/>
    <n v="1065.03"/>
    <n v="230.09"/>
    <d v="2000-11-03T00:00:00"/>
  </r>
  <r>
    <n v="4102"/>
    <n v="51"/>
    <x v="1776"/>
    <d v="2017-05-04T00:00:00"/>
    <b v="1"/>
    <s v="Approved"/>
    <s v="OHM Cycles"/>
    <s v="Standard"/>
    <s v="high"/>
    <s v="medium"/>
    <n v="2005.66"/>
    <n v="1203.4000000000001"/>
    <d v="2015-10-18T00:00:00"/>
  </r>
  <r>
    <n v="4103"/>
    <n v="58"/>
    <x v="1568"/>
    <d v="2017-10-16T00:00:00"/>
    <b v="0"/>
    <s v="Approved"/>
    <s v="OHM Cycles"/>
    <s v="Standard"/>
    <s v="medium"/>
    <s v="medium"/>
    <n v="912.52"/>
    <n v="141.4"/>
    <d v="2015-10-18T00:00:00"/>
  </r>
  <r>
    <n v="4104"/>
    <n v="34"/>
    <x v="1233"/>
    <d v="2017-05-12T00:00:00"/>
    <b v="1"/>
    <s v="Approved"/>
    <s v="Norco Bicycles"/>
    <s v="Road"/>
    <s v="high"/>
    <s v="large"/>
    <n v="774.53"/>
    <n v="464.72"/>
    <d v="2011-03-16T00:00:00"/>
  </r>
  <r>
    <n v="4105"/>
    <n v="13"/>
    <x v="2399"/>
    <d v="2017-09-05T00:00:00"/>
    <b v="1"/>
    <s v="Approved"/>
    <s v="Solex"/>
    <s v="Standard"/>
    <s v="medium"/>
    <s v="medium"/>
    <n v="1163.8900000000001"/>
    <n v="589.27"/>
    <d v="1996-11-09T00:00:00"/>
  </r>
  <r>
    <n v="4106"/>
    <n v="48"/>
    <x v="1479"/>
    <d v="2017-02-26T00:00:00"/>
    <b v="0"/>
    <s v="Approved"/>
    <s v="WeareA2B"/>
    <s v="Standard"/>
    <s v="medium"/>
    <s v="medium"/>
    <n v="1762.96"/>
    <n v="950.52"/>
    <d v="2016-11-14T00:00:00"/>
  </r>
  <r>
    <n v="4107"/>
    <n v="36"/>
    <x v="787"/>
    <d v="2017-08-31T00:00:00"/>
    <b v="0"/>
    <s v="Approved"/>
    <s v="Solex"/>
    <s v="Standard"/>
    <s v="low"/>
    <s v="medium"/>
    <n v="945.04"/>
    <n v="507.58"/>
    <d v="1999-12-04T00:00:00"/>
  </r>
  <r>
    <n v="4108"/>
    <n v="5"/>
    <x v="2400"/>
    <d v="2017-05-07T00:00:00"/>
    <b v="1"/>
    <s v="Approved"/>
    <s v="Trek Bicycles"/>
    <s v="Mountain"/>
    <s v="low"/>
    <s v="medium"/>
    <n v="574.64"/>
    <n v="459.71"/>
    <d v="2011-08-29T00:00:00"/>
  </r>
  <r>
    <n v="4109"/>
    <n v="43"/>
    <x v="1446"/>
    <d v="2017-07-15T00:00:00"/>
    <b v="1"/>
    <s v="Approved"/>
    <s v="Solex"/>
    <s v="Standard"/>
    <s v="medium"/>
    <s v="medium"/>
    <n v="1151.96"/>
    <n v="649.49"/>
    <d v="1999-12-04T00:00:00"/>
  </r>
  <r>
    <n v="4110"/>
    <n v="54"/>
    <x v="2401"/>
    <d v="2017-10-28T00:00:00"/>
    <b v="1"/>
    <s v="Approved"/>
    <s v="WeareA2B"/>
    <s v="Standard"/>
    <s v="medium"/>
    <s v="medium"/>
    <n v="1292.8399999999999"/>
    <n v="13.44"/>
    <d v="1993-06-23T00:00:00"/>
  </r>
  <r>
    <n v="4111"/>
    <n v="77"/>
    <x v="1450"/>
    <d v="2017-07-21T00:00:00"/>
    <b v="1"/>
    <s v="Approved"/>
    <s v="Norco Bicycles"/>
    <s v="Road"/>
    <s v="medium"/>
    <s v="large"/>
    <n v="1240.31"/>
    <n v="795.1"/>
    <d v="2003-09-09T00:00:00"/>
  </r>
  <r>
    <n v="4112"/>
    <n v="94"/>
    <x v="1268"/>
    <d v="2017-06-18T00:00:00"/>
    <b v="0"/>
    <s v="Approved"/>
    <s v="Giant Bicycles"/>
    <s v="Standard"/>
    <s v="medium"/>
    <s v="large"/>
    <n v="1635.3"/>
    <n v="993.66"/>
    <d v="2013-06-09T00:00:00"/>
  </r>
  <r>
    <n v="4113"/>
    <n v="3"/>
    <x v="2402"/>
    <d v="2017-01-04T00:00:00"/>
    <b v="1"/>
    <s v="Approved"/>
    <s v="Trek Bicycles"/>
    <s v="Standard"/>
    <s v="medium"/>
    <s v="large"/>
    <n v="2091.4699999999998"/>
    <n v="388.92"/>
    <d v="2013-09-16T00:00:00"/>
  </r>
  <r>
    <n v="4114"/>
    <n v="13"/>
    <x v="2403"/>
    <d v="2017-05-22T00:00:00"/>
    <b v="0"/>
    <s v="Approved"/>
    <s v="Solex"/>
    <s v="Standard"/>
    <s v="medium"/>
    <s v="medium"/>
    <n v="1163.8900000000001"/>
    <n v="589.27"/>
    <d v="2016-07-09T00:00:00"/>
  </r>
  <r>
    <n v="4115"/>
    <n v="91"/>
    <x v="79"/>
    <d v="2017-08-01T00:00:00"/>
    <b v="0"/>
    <s v="Approved"/>
    <s v="WeareA2B"/>
    <s v="Standard"/>
    <s v="low"/>
    <s v="medium"/>
    <n v="642.30999999999995"/>
    <n v="513.85"/>
    <d v="2014-10-10T00:00:00"/>
  </r>
  <r>
    <n v="4116"/>
    <n v="46"/>
    <x v="323"/>
    <d v="2017-04-28T00:00:00"/>
    <b v="0"/>
    <s v="Approved"/>
    <s v="Solex"/>
    <s v="Standard"/>
    <s v="low"/>
    <s v="medium"/>
    <n v="1289.8499999999999"/>
    <n v="74.510000000000005"/>
    <d v="2007-12-11T00:00:00"/>
  </r>
  <r>
    <n v="4117"/>
    <n v="63"/>
    <x v="2404"/>
    <d v="2017-11-17T00:00:00"/>
    <b v="1"/>
    <s v="Approved"/>
    <s v="Solex"/>
    <s v="Standard"/>
    <s v="medium"/>
    <s v="medium"/>
    <n v="1483.2"/>
    <n v="99.59"/>
    <d v="2005-10-22T00:00:00"/>
  </r>
  <r>
    <n v="4118"/>
    <n v="67"/>
    <x v="2405"/>
    <d v="2017-04-04T00:00:00"/>
    <b v="1"/>
    <s v="Approved"/>
    <s v="Norco Bicycles"/>
    <s v="Road"/>
    <s v="medium"/>
    <s v="medium"/>
    <n v="544.04999999999995"/>
    <n v="376.84"/>
    <d v="2005-10-22T00:00:00"/>
  </r>
  <r>
    <n v="4119"/>
    <n v="27"/>
    <x v="2047"/>
    <d v="2017-01-17T00:00:00"/>
    <b v="1"/>
    <s v="Approved"/>
    <s v="Trek Bicycles"/>
    <s v="Standard"/>
    <s v="medium"/>
    <s v="medium"/>
    <n v="499.53"/>
    <n v="388.72"/>
    <d v="2006-11-10T00:00:00"/>
  </r>
  <r>
    <n v="4120"/>
    <n v="2"/>
    <x v="2000"/>
    <d v="2017-08-08T00:00:00"/>
    <b v="1"/>
    <s v="Approved"/>
    <s v="Solex"/>
    <s v="Standard"/>
    <s v="medium"/>
    <s v="medium"/>
    <n v="71.489999999999995"/>
    <n v="53.62"/>
    <d v="2012-09-15T00:00:00"/>
  </r>
  <r>
    <n v="4121"/>
    <n v="17"/>
    <x v="1880"/>
    <d v="2017-12-22T00:00:00"/>
    <b v="1"/>
    <s v="Approved"/>
    <s v="WeareA2B"/>
    <s v="Touring"/>
    <s v="medium"/>
    <s v="large"/>
    <n v="1362.99"/>
    <n v="57.74"/>
    <d v="1993-04-20T00:00:00"/>
  </r>
  <r>
    <n v="4122"/>
    <n v="29"/>
    <x v="2406"/>
    <d v="2017-07-24T00:00:00"/>
    <b v="1"/>
    <s v="Approved"/>
    <s v="Norco Bicycles"/>
    <s v="Road"/>
    <s v="medium"/>
    <s v="medium"/>
    <n v="543.39"/>
    <n v="407.54"/>
    <d v="2016-11-22T00:00:00"/>
  </r>
  <r>
    <n v="4123"/>
    <n v="84"/>
    <x v="338"/>
    <d v="2017-08-25T00:00:00"/>
    <b v="0"/>
    <s v="Approved"/>
    <s v="Trek Bicycles"/>
    <s v="Road"/>
    <s v="medium"/>
    <s v="medium"/>
    <n v="290.62"/>
    <n v="215.14"/>
    <d v="1999-07-26T00:00:00"/>
  </r>
  <r>
    <n v="4124"/>
    <n v="27"/>
    <x v="2407"/>
    <d v="2017-07-11T00:00:00"/>
    <b v="1"/>
    <s v="Approved"/>
    <s v="Trek Bicycles"/>
    <s v="Standard"/>
    <s v="medium"/>
    <s v="medium"/>
    <n v="499.53"/>
    <n v="388.72"/>
    <d v="1999-06-23T00:00:00"/>
  </r>
  <r>
    <n v="4125"/>
    <n v="72"/>
    <x v="1330"/>
    <d v="2017-12-07T00:00:00"/>
    <b v="0"/>
    <s v="Cancelled"/>
    <s v="Norco Bicycles"/>
    <s v="Standard"/>
    <s v="medium"/>
    <s v="medium"/>
    <n v="360.4"/>
    <n v="270.3"/>
    <d v="2016-12-06T00:00:00"/>
  </r>
  <r>
    <n v="4126"/>
    <n v="15"/>
    <x v="1718"/>
    <d v="2017-03-04T00:00:00"/>
    <b v="0"/>
    <s v="Approved"/>
    <s v="Norco Bicycles"/>
    <s v="Standard"/>
    <s v="low"/>
    <s v="medium"/>
    <n v="958.74"/>
    <n v="748.9"/>
    <d v="2009-03-08T00:00:00"/>
  </r>
  <r>
    <n v="4127"/>
    <n v="43"/>
    <x v="1186"/>
    <d v="2017-12-11T00:00:00"/>
    <b v="1"/>
    <s v="Approved"/>
    <s v="Solex"/>
    <s v="Standard"/>
    <s v="medium"/>
    <s v="medium"/>
    <n v="1151.96"/>
    <n v="649.49"/>
    <d v="1999-12-04T00:00:00"/>
  </r>
  <r>
    <n v="4129"/>
    <n v="31"/>
    <x v="1938"/>
    <d v="2017-11-29T00:00:00"/>
    <b v="0"/>
    <s v="Approved"/>
    <s v="Giant Bicycles"/>
    <s v="Standard"/>
    <s v="medium"/>
    <s v="medium"/>
    <n v="230.91"/>
    <n v="173.18"/>
    <d v="1994-07-12T00:00:00"/>
  </r>
  <r>
    <n v="4130"/>
    <n v="73"/>
    <x v="1098"/>
    <d v="2017-05-18T00:00:00"/>
    <b v="1"/>
    <s v="Approved"/>
    <s v="Solex"/>
    <s v="Standard"/>
    <s v="medium"/>
    <s v="medium"/>
    <n v="1945.43"/>
    <n v="333.18"/>
    <d v="2002-08-31T00:00:00"/>
  </r>
  <r>
    <n v="4131"/>
    <n v="58"/>
    <x v="1817"/>
    <d v="2017-05-17T00:00:00"/>
    <b v="1"/>
    <s v="Approved"/>
    <s v="OHM Cycles"/>
    <s v="Road"/>
    <s v="medium"/>
    <s v="medium"/>
    <n v="1280.28"/>
    <n v="829.51"/>
    <d v="2003-07-21T00:00:00"/>
  </r>
  <r>
    <n v="4132"/>
    <n v="43"/>
    <x v="2408"/>
    <d v="2017-05-15T00:00:00"/>
    <b v="1"/>
    <s v="Approved"/>
    <s v="Solex"/>
    <s v="Standard"/>
    <s v="medium"/>
    <s v="medium"/>
    <n v="1151.96"/>
    <n v="649.49"/>
    <d v="1999-12-04T00:00:00"/>
  </r>
  <r>
    <n v="4133"/>
    <n v="42"/>
    <x v="2409"/>
    <d v="2017-10-15T00:00:00"/>
    <b v="1"/>
    <s v="Cancelled"/>
    <s v="OHM Cycles"/>
    <s v="Road"/>
    <s v="medium"/>
    <s v="small"/>
    <n v="1810"/>
    <n v="1610.9"/>
    <d v="2008-03-19T00:00:00"/>
  </r>
  <r>
    <n v="4134"/>
    <n v="2"/>
    <x v="2410"/>
    <d v="2017-05-03T00:00:00"/>
    <b v="0"/>
    <s v="Approved"/>
    <s v="Solex"/>
    <s v="Standard"/>
    <s v="medium"/>
    <s v="medium"/>
    <n v="71.489999999999995"/>
    <n v="53.62"/>
    <d v="2011-08-29T00:00:00"/>
  </r>
  <r>
    <n v="4135"/>
    <n v="28"/>
    <x v="1317"/>
    <d v="2017-04-28T00:00:00"/>
    <b v="1"/>
    <s v="Approved"/>
    <s v="Norco Bicycles"/>
    <s v="Standard"/>
    <s v="medium"/>
    <s v="small"/>
    <n v="1216.1400000000001"/>
    <n v="1082.3599999999999"/>
    <d v="1991-08-05T00:00:00"/>
  </r>
  <r>
    <n v="4136"/>
    <n v="47"/>
    <x v="2411"/>
    <d v="2017-02-24T00:00:00"/>
    <b v="1"/>
    <s v="Approved"/>
    <s v="Trek Bicycles"/>
    <s v="Road"/>
    <s v="low"/>
    <s v="small"/>
    <n v="1720.7"/>
    <n v="1531.42"/>
    <d v="2006-10-01T00:00:00"/>
  </r>
  <r>
    <n v="4137"/>
    <n v="4"/>
    <x v="2312"/>
    <d v="2017-04-03T00:00:00"/>
    <b v="0"/>
    <s v="Approved"/>
    <s v="Giant Bicycles"/>
    <s v="Standard"/>
    <s v="high"/>
    <s v="medium"/>
    <n v="1129.1300000000001"/>
    <n v="677.48"/>
    <d v="2004-09-28T00:00:00"/>
  </r>
  <r>
    <n v="4138"/>
    <n v="96"/>
    <x v="2412"/>
    <d v="2017-10-15T00:00:00"/>
    <b v="0"/>
    <s v="Approved"/>
    <s v="WeareA2B"/>
    <s v="Road"/>
    <s v="low"/>
    <s v="small"/>
    <n v="1172.78"/>
    <n v="1043.77"/>
    <d v="2002-10-10T00:00:00"/>
  </r>
  <r>
    <n v="4139"/>
    <n v="42"/>
    <x v="2413"/>
    <d v="2017-03-23T00:00:00"/>
    <b v="0"/>
    <s v="Approved"/>
    <s v="OHM Cycles"/>
    <s v="Road"/>
    <s v="medium"/>
    <s v="small"/>
    <n v="1810"/>
    <n v="1610.9"/>
    <d v="2008-03-19T00:00:00"/>
  </r>
  <r>
    <n v="4140"/>
    <n v="21"/>
    <x v="2414"/>
    <d v="2017-03-08T00:00:00"/>
    <b v="1"/>
    <s v="Approved"/>
    <s v="Solex"/>
    <s v="Standard"/>
    <s v="medium"/>
    <s v="large"/>
    <n v="1071.23"/>
    <n v="380.74"/>
    <d v="1996-04-05T00:00:00"/>
  </r>
  <r>
    <n v="4141"/>
    <n v="49"/>
    <x v="2415"/>
    <d v="2017-11-29T00:00:00"/>
    <b v="0"/>
    <s v="Approved"/>
    <s v="Trek Bicycles"/>
    <s v="Road"/>
    <s v="medium"/>
    <s v="medium"/>
    <n v="533.51"/>
    <n v="400.13"/>
    <d v="2012-06-04T00:00:00"/>
  </r>
  <r>
    <n v="4142"/>
    <n v="41"/>
    <x v="2416"/>
    <d v="2017-11-11T00:00:00"/>
    <b v="0"/>
    <s v="Approved"/>
    <s v="Solex"/>
    <s v="Road"/>
    <s v="medium"/>
    <s v="medium"/>
    <n v="416.98"/>
    <n v="312.74"/>
    <d v="1997-05-10T00:00:00"/>
  </r>
  <r>
    <n v="4143"/>
    <n v="27"/>
    <x v="1921"/>
    <d v="2017-12-09T00:00:00"/>
    <b v="0"/>
    <s v="Approved"/>
    <s v="Trek Bicycles"/>
    <s v="Standard"/>
    <s v="medium"/>
    <s v="medium"/>
    <n v="499.53"/>
    <n v="388.72"/>
    <d v="1992-10-11T00:00:00"/>
  </r>
  <r>
    <n v="4144"/>
    <n v="89"/>
    <x v="1474"/>
    <d v="2017-05-13T00:00:00"/>
    <b v="0"/>
    <s v="Cancelled"/>
    <s v="WeareA2B"/>
    <s v="Touring"/>
    <s v="medium"/>
    <s v="large"/>
    <n v="1362.99"/>
    <n v="57.74"/>
    <d v="2002-10-10T00:00:00"/>
  </r>
  <r>
    <n v="4145"/>
    <n v="0"/>
    <x v="1028"/>
    <d v="2017-05-15T00:00:00"/>
    <b v="0"/>
    <s v="Approved"/>
    <s v="Trek Bicycles"/>
    <s v="Road"/>
    <s v="medium"/>
    <s v="medium"/>
    <n v="290.62"/>
    <n v="215.14"/>
    <d v="1997-08-25T00:00:00"/>
  </r>
  <r>
    <n v="4146"/>
    <n v="3"/>
    <x v="962"/>
    <d v="2017-05-09T00:00:00"/>
    <b v="0"/>
    <s v="Approved"/>
    <s v="Trek Bicycles"/>
    <s v="Standard"/>
    <s v="medium"/>
    <s v="large"/>
    <n v="2091.4699999999998"/>
    <n v="388.92"/>
    <d v="2012-04-10T00:00:00"/>
  </r>
  <r>
    <n v="4147"/>
    <n v="3"/>
    <x v="850"/>
    <d v="2017-04-21T00:00:00"/>
    <b v="1"/>
    <s v="Approved"/>
    <s v="Trek Bicycles"/>
    <s v="Standard"/>
    <s v="medium"/>
    <s v="large"/>
    <n v="2091.4699999999998"/>
    <n v="388.92"/>
    <d v="2004-07-25T00:00:00"/>
  </r>
  <r>
    <n v="4148"/>
    <n v="80"/>
    <x v="2068"/>
    <d v="2017-11-22T00:00:00"/>
    <b v="1"/>
    <s v="Approved"/>
    <s v="OHM Cycles"/>
    <s v="Touring"/>
    <s v="low"/>
    <s v="medium"/>
    <n v="1073.07"/>
    <n v="933.84"/>
    <d v="2004-08-07T00:00:00"/>
  </r>
  <r>
    <n v="4149"/>
    <n v="44"/>
    <x v="2068"/>
    <d v="2017-11-23T00:00:00"/>
    <b v="1"/>
    <s v="Approved"/>
    <s v="WeareA2B"/>
    <s v="Standard"/>
    <s v="medium"/>
    <s v="medium"/>
    <n v="1769.64"/>
    <n v="108.76"/>
    <d v="2012-04-10T00:00:00"/>
  </r>
  <r>
    <n v="4150"/>
    <n v="6"/>
    <x v="1395"/>
    <d v="2017-01-30T00:00:00"/>
    <b v="1"/>
    <s v="Approved"/>
    <s v="OHM Cycles"/>
    <s v="Standard"/>
    <s v="high"/>
    <s v="medium"/>
    <n v="227.88"/>
    <n v="136.72999999999999"/>
    <d v="2003-02-07T00:00:00"/>
  </r>
  <r>
    <n v="4151"/>
    <n v="15"/>
    <x v="605"/>
    <d v="2017-08-25T00:00:00"/>
    <b v="0"/>
    <s v="Approved"/>
    <s v="Norco Bicycles"/>
    <s v="Standard"/>
    <s v="low"/>
    <s v="medium"/>
    <n v="958.74"/>
    <n v="748.9"/>
    <d v="2010-05-05T00:00:00"/>
  </r>
  <r>
    <n v="4152"/>
    <n v="56"/>
    <x v="2417"/>
    <d v="2017-03-05T00:00:00"/>
    <b v="1"/>
    <s v="Approved"/>
    <s v="Norco Bicycles"/>
    <s v="Mountain"/>
    <s v="low"/>
    <s v="small"/>
    <n v="688.63"/>
    <n v="612.88"/>
    <d v="1993-10-02T00:00:00"/>
  </r>
  <r>
    <n v="4153"/>
    <n v="0"/>
    <x v="2418"/>
    <d v="2017-08-06T00:00:00"/>
    <b v="0"/>
    <s v="Approved"/>
    <s v="OHM Cycles"/>
    <s v="Road"/>
    <s v="high"/>
    <s v="large"/>
    <n v="12.01"/>
    <n v="7.21"/>
    <d v="1996-04-05T00:00:00"/>
  </r>
  <r>
    <n v="4154"/>
    <n v="74"/>
    <x v="2419"/>
    <d v="2017-06-22T00:00:00"/>
    <b v="1"/>
    <s v="Approved"/>
    <s v="WeareA2B"/>
    <s v="Standard"/>
    <s v="medium"/>
    <s v="medium"/>
    <n v="1762.96"/>
    <n v="950.52"/>
    <d v="2014-07-28T00:00:00"/>
  </r>
  <r>
    <n v="4155"/>
    <n v="92"/>
    <x v="2257"/>
    <d v="2017-09-24T00:00:00"/>
    <b v="1"/>
    <s v="Approved"/>
    <s v="WeareA2B"/>
    <s v="Standard"/>
    <s v="medium"/>
    <s v="small"/>
    <n v="1415.01"/>
    <n v="1259.3599999999999"/>
    <d v="1994-08-10T00:00:00"/>
  </r>
  <r>
    <n v="4156"/>
    <n v="92"/>
    <x v="1801"/>
    <d v="2017-01-14T00:00:00"/>
    <b v="0"/>
    <s v="Approved"/>
    <s v="WeareA2B"/>
    <s v="Standard"/>
    <s v="medium"/>
    <s v="small"/>
    <n v="1415.01"/>
    <n v="1259.3599999999999"/>
    <d v="1994-08-10T00:00:00"/>
  </r>
  <r>
    <n v="4157"/>
    <n v="26"/>
    <x v="593"/>
    <d v="2017-03-16T00:00:00"/>
    <b v="1"/>
    <s v="Approved"/>
    <s v="WeareA2B"/>
    <s v="Standard"/>
    <s v="medium"/>
    <s v="medium"/>
    <n v="1992.93"/>
    <n v="762.63"/>
    <d v="2003-03-18T00:00:00"/>
  </r>
  <r>
    <n v="4158"/>
    <n v="26"/>
    <x v="410"/>
    <d v="2017-01-13T00:00:00"/>
    <b v="0"/>
    <s v="Approved"/>
    <s v="WeareA2B"/>
    <s v="Standard"/>
    <s v="medium"/>
    <s v="medium"/>
    <n v="1992.93"/>
    <n v="762.63"/>
    <d v="1993-05-26T00:00:00"/>
  </r>
  <r>
    <n v="4159"/>
    <n v="27"/>
    <x v="2420"/>
    <d v="2017-12-27T00:00:00"/>
    <b v="1"/>
    <s v="Approved"/>
    <s v="Trek Bicycles"/>
    <s v="Standard"/>
    <s v="medium"/>
    <s v="medium"/>
    <n v="499.53"/>
    <n v="388.72"/>
    <d v="1992-10-11T00:00:00"/>
  </r>
  <r>
    <n v="4160"/>
    <n v="69"/>
    <x v="6"/>
    <d v="2017-08-19T00:00:00"/>
    <b v="1"/>
    <s v="Approved"/>
    <s v="Giant Bicycles"/>
    <s v="Road"/>
    <s v="medium"/>
    <s v="medium"/>
    <n v="792.9"/>
    <n v="594.67999999999995"/>
    <d v="1992-10-02T00:00:00"/>
  </r>
  <r>
    <n v="4161"/>
    <n v="94"/>
    <x v="862"/>
    <d v="2017-03-11T00:00:00"/>
    <b v="1"/>
    <s v="Approved"/>
    <s v="Giant Bicycles"/>
    <s v="Standard"/>
    <s v="medium"/>
    <s v="large"/>
    <n v="1635.3"/>
    <n v="993.66"/>
    <d v="2007-12-11T00:00:00"/>
  </r>
  <r>
    <n v="4163"/>
    <n v="80"/>
    <x v="2008"/>
    <d v="2017-09-04T00:00:00"/>
    <b v="1"/>
    <s v="Approved"/>
    <s v="OHM Cycles"/>
    <s v="Touring"/>
    <s v="low"/>
    <s v="medium"/>
    <n v="1073.07"/>
    <n v="933.84"/>
    <d v="1997-01-25T00:00:00"/>
  </r>
  <r>
    <n v="4164"/>
    <n v="0"/>
    <x v="2421"/>
    <d v="2017-12-14T00:00:00"/>
    <b v="1"/>
    <s v="Approved"/>
    <s v="Giant Bicycles"/>
    <s v="Standard"/>
    <s v="medium"/>
    <s v="large"/>
    <n v="569.55999999999995"/>
    <n v="528.42999999999995"/>
    <d v="2003-09-10T00:00:00"/>
  </r>
  <r>
    <n v="4165"/>
    <n v="81"/>
    <x v="1455"/>
    <d v="2017-07-04T00:00:00"/>
    <b v="0"/>
    <s v="Approved"/>
    <s v="Norco Bicycles"/>
    <s v="Standard"/>
    <s v="medium"/>
    <s v="small"/>
    <n v="586.45000000000005"/>
    <n v="521.94000000000005"/>
    <d v="2004-08-07T00:00:00"/>
  </r>
  <r>
    <n v="4166"/>
    <n v="70"/>
    <x v="541"/>
    <d v="2017-08-21T00:00:00"/>
    <b v="1"/>
    <s v="Approved"/>
    <s v="Norco Bicycles"/>
    <s v="Road"/>
    <s v="medium"/>
    <s v="medium"/>
    <n v="1036.5899999999999"/>
    <n v="206.35"/>
    <d v="1991-05-06T00:00:00"/>
  </r>
  <r>
    <n v="4167"/>
    <n v="1"/>
    <x v="435"/>
    <d v="2017-04-19T00:00:00"/>
    <b v="1"/>
    <s v="Approved"/>
    <s v="Giant Bicycles"/>
    <s v="Standard"/>
    <s v="medium"/>
    <s v="medium"/>
    <n v="1403.5"/>
    <n v="954.82"/>
    <d v="2016-11-14T00:00:00"/>
  </r>
  <r>
    <n v="4168"/>
    <n v="15"/>
    <x v="1787"/>
    <d v="2017-06-08T00:00:00"/>
    <b v="0"/>
    <s v="Approved"/>
    <s v="Norco Bicycles"/>
    <s v="Standard"/>
    <s v="low"/>
    <s v="medium"/>
    <n v="958.74"/>
    <n v="748.9"/>
    <d v="2013-03-12T00:00:00"/>
  </r>
  <r>
    <n v="4169"/>
    <n v="88"/>
    <x v="1676"/>
    <d v="2017-09-11T00:00:00"/>
    <b v="0"/>
    <s v="Approved"/>
    <s v="Norco Bicycles"/>
    <s v="Standard"/>
    <s v="medium"/>
    <s v="medium"/>
    <n v="1198.46"/>
    <n v="381.1"/>
    <d v="2013-06-09T00:00:00"/>
  </r>
  <r>
    <n v="4170"/>
    <n v="46"/>
    <x v="1276"/>
    <d v="2017-08-16T00:00:00"/>
    <b v="1"/>
    <s v="Approved"/>
    <s v="Solex"/>
    <s v="Standard"/>
    <s v="low"/>
    <s v="medium"/>
    <n v="1289.8499999999999"/>
    <n v="74.510000000000005"/>
    <d v="2012-04-10T00:00:00"/>
  </r>
  <r>
    <n v="4171"/>
    <n v="44"/>
    <x v="2330"/>
    <d v="2017-05-09T00:00:00"/>
    <b v="1"/>
    <s v="Approved"/>
    <s v="WeareA2B"/>
    <s v="Standard"/>
    <s v="medium"/>
    <s v="medium"/>
    <n v="1769.64"/>
    <n v="108.76"/>
    <d v="2012-06-04T00:00:00"/>
  </r>
  <r>
    <n v="4172"/>
    <n v="5"/>
    <x v="353"/>
    <d v="2017-03-01T00:00:00"/>
    <b v="1"/>
    <s v="Approved"/>
    <s v="Trek Bicycles"/>
    <s v="Mountain"/>
    <s v="low"/>
    <s v="medium"/>
    <n v="574.64"/>
    <n v="459.71"/>
    <d v="2011-08-29T00:00:00"/>
  </r>
  <r>
    <n v="4173"/>
    <n v="37"/>
    <x v="2422"/>
    <d v="2017-08-10T00:00:00"/>
    <b v="1"/>
    <s v="Approved"/>
    <s v="OHM Cycles"/>
    <s v="Standard"/>
    <s v="low"/>
    <s v="medium"/>
    <n v="1793.43"/>
    <n v="248.82"/>
    <d v="2011-03-16T00:00:00"/>
  </r>
  <r>
    <n v="4174"/>
    <n v="12"/>
    <x v="2423"/>
    <d v="2017-07-18T00:00:00"/>
    <b v="1"/>
    <s v="Approved"/>
    <s v="WeareA2B"/>
    <s v="Standard"/>
    <s v="medium"/>
    <s v="medium"/>
    <n v="1231.1500000000001"/>
    <n v="161.6"/>
    <d v="2004-08-17T00:00:00"/>
  </r>
  <r>
    <n v="4175"/>
    <n v="51"/>
    <x v="1509"/>
    <d v="2017-05-22T00:00:00"/>
    <b v="1"/>
    <s v="Approved"/>
    <s v="OHM Cycles"/>
    <s v="Standard"/>
    <s v="high"/>
    <s v="medium"/>
    <n v="2005.66"/>
    <n v="1203.4000000000001"/>
    <d v="2012-04-10T00:00:00"/>
  </r>
  <r>
    <n v="4176"/>
    <n v="38"/>
    <x v="1500"/>
    <d v="2017-12-26T00:00:00"/>
    <b v="1"/>
    <s v="Approved"/>
    <s v="Trek Bicycles"/>
    <s v="Standard"/>
    <s v="medium"/>
    <s v="large"/>
    <n v="2091.4699999999998"/>
    <n v="388.92"/>
    <d v="2011-08-24T00:00:00"/>
  </r>
  <r>
    <n v="4177"/>
    <n v="72"/>
    <x v="229"/>
    <d v="2017-07-30T00:00:00"/>
    <b v="1"/>
    <s v="Approved"/>
    <s v="Norco Bicycles"/>
    <s v="Standard"/>
    <s v="medium"/>
    <s v="medium"/>
    <n v="360.4"/>
    <n v="270.3"/>
    <d v="2002-08-31T00:00:00"/>
  </r>
  <r>
    <n v="4178"/>
    <n v="33"/>
    <x v="2241"/>
    <d v="2017-01-26T00:00:00"/>
    <b v="0"/>
    <s v="Approved"/>
    <s v="Giant Bicycles"/>
    <s v="Standard"/>
    <s v="medium"/>
    <s v="small"/>
    <n v="1311.44"/>
    <n v="1167.18"/>
    <d v="1992-10-11T00:00:00"/>
  </r>
  <r>
    <n v="4179"/>
    <n v="85"/>
    <x v="2198"/>
    <d v="2017-06-12T00:00:00"/>
    <b v="0"/>
    <s v="Approved"/>
    <s v="WeareA2B"/>
    <s v="Standard"/>
    <s v="medium"/>
    <s v="medium"/>
    <n v="752.64"/>
    <n v="205.36"/>
    <d v="1998-12-16T00:00:00"/>
  </r>
  <r>
    <n v="4180"/>
    <n v="47"/>
    <x v="2424"/>
    <d v="2017-08-05T00:00:00"/>
    <b v="0"/>
    <s v="Approved"/>
    <s v="Trek Bicycles"/>
    <s v="Road"/>
    <s v="low"/>
    <s v="small"/>
    <n v="1720.7"/>
    <n v="1531.42"/>
    <d v="2006-10-01T00:00:00"/>
  </r>
  <r>
    <n v="4181"/>
    <n v="46"/>
    <x v="2425"/>
    <d v="2017-01-21T00:00:00"/>
    <b v="1"/>
    <s v="Approved"/>
    <s v="Solex"/>
    <s v="Standard"/>
    <s v="low"/>
    <s v="medium"/>
    <n v="1289.8499999999999"/>
    <n v="74.510000000000005"/>
    <d v="2007-12-11T00:00:00"/>
  </r>
  <r>
    <n v="4182"/>
    <n v="0"/>
    <x v="750"/>
    <d v="2017-06-18T00:00:00"/>
    <b v="1"/>
    <s v="Approved"/>
    <s v="Solex"/>
    <s v="Standard"/>
    <s v="medium"/>
    <s v="medium"/>
    <n v="71.489999999999995"/>
    <n v="53.62"/>
    <d v="2005-08-09T00:00:00"/>
  </r>
  <r>
    <n v="4183"/>
    <n v="86"/>
    <x v="1146"/>
    <d v="2017-08-02T00:00:00"/>
    <b v="1"/>
    <s v="Approved"/>
    <s v="Norco Bicycles"/>
    <s v="Road"/>
    <s v="high"/>
    <s v="large"/>
    <n v="774.53"/>
    <n v="464.72"/>
    <d v="2003-03-18T00:00:00"/>
  </r>
  <r>
    <n v="4184"/>
    <n v="58"/>
    <x v="2179"/>
    <d v="2017-12-12T00:00:00"/>
    <b v="0"/>
    <s v="Approved"/>
    <s v="OHM Cycles"/>
    <s v="Standard"/>
    <s v="medium"/>
    <s v="medium"/>
    <n v="912.52"/>
    <n v="141.4"/>
    <d v="2015-10-18T00:00:00"/>
  </r>
  <r>
    <n v="4185"/>
    <n v="1"/>
    <x v="2348"/>
    <d v="2017-04-19T00:00:00"/>
    <b v="1"/>
    <s v="Approved"/>
    <s v="Giant Bicycles"/>
    <s v="Standard"/>
    <s v="medium"/>
    <s v="medium"/>
    <n v="1403.5"/>
    <n v="954.82"/>
    <d v="2016-11-14T00:00:00"/>
  </r>
  <r>
    <n v="4186"/>
    <n v="15"/>
    <x v="2426"/>
    <d v="2017-04-17T00:00:00"/>
    <b v="1"/>
    <s v="Approved"/>
    <s v="Norco Bicycles"/>
    <s v="Standard"/>
    <s v="low"/>
    <s v="medium"/>
    <n v="958.74"/>
    <n v="748.9"/>
    <d v="2013-03-12T00:00:00"/>
  </r>
  <r>
    <n v="4187"/>
    <n v="17"/>
    <x v="2131"/>
    <d v="2017-08-06T00:00:00"/>
    <b v="0"/>
    <s v="Approved"/>
    <s v="WeareA2B"/>
    <s v="Touring"/>
    <s v="medium"/>
    <s v="large"/>
    <n v="1362.99"/>
    <n v="57.74"/>
    <d v="1993-04-20T00:00:00"/>
  </r>
  <r>
    <n v="4188"/>
    <n v="82"/>
    <x v="2320"/>
    <d v="2017-02-04T00:00:00"/>
    <b v="1"/>
    <s v="Approved"/>
    <s v="Giant Bicycles"/>
    <s v="Road"/>
    <s v="medium"/>
    <s v="medium"/>
    <n v="1538.99"/>
    <n v="829.65"/>
    <d v="2002-03-22T00:00:00"/>
  </r>
  <r>
    <n v="4189"/>
    <n v="91"/>
    <x v="1701"/>
    <d v="2017-10-03T00:00:00"/>
    <b v="0"/>
    <s v="Approved"/>
    <s v="WeareA2B"/>
    <s v="Standard"/>
    <s v="low"/>
    <s v="medium"/>
    <n v="642.30999999999995"/>
    <n v="513.85"/>
    <d v="1997-01-25T00:00:00"/>
  </r>
  <r>
    <n v="4190"/>
    <n v="1"/>
    <x v="379"/>
    <d v="2017-10-01T00:00:00"/>
    <b v="1"/>
    <s v="Approved"/>
    <s v="Giant Bicycles"/>
    <s v="Standard"/>
    <s v="medium"/>
    <s v="medium"/>
    <n v="1403.5"/>
    <n v="954.82"/>
    <d v="2016-11-14T00:00:00"/>
  </r>
  <r>
    <n v="4191"/>
    <n v="56"/>
    <x v="2427"/>
    <d v="2017-01-15T00:00:00"/>
    <b v="0"/>
    <s v="Approved"/>
    <s v="OHM Cycles"/>
    <s v="Standard"/>
    <s v="medium"/>
    <s v="medium"/>
    <n v="183.86"/>
    <n v="137.9"/>
    <d v="1997-10-04T00:00:00"/>
  </r>
  <r>
    <n v="4192"/>
    <n v="45"/>
    <x v="2024"/>
    <d v="2017-10-15T00:00:00"/>
    <b v="0"/>
    <s v="Approved"/>
    <s v="Solex"/>
    <s v="Standard"/>
    <s v="medium"/>
    <s v="medium"/>
    <n v="441.49"/>
    <n v="84.99"/>
    <d v="1993-04-12T00:00:00"/>
  </r>
  <r>
    <n v="4193"/>
    <n v="72"/>
    <x v="2428"/>
    <d v="2017-02-21T00:00:00"/>
    <b v="1"/>
    <s v="Approved"/>
    <s v="Norco Bicycles"/>
    <s v="Standard"/>
    <s v="medium"/>
    <s v="medium"/>
    <n v="360.4"/>
    <n v="270.3"/>
    <d v="2016-12-06T00:00:00"/>
  </r>
  <r>
    <n v="4194"/>
    <n v="90"/>
    <x v="2429"/>
    <d v="2017-07-07T00:00:00"/>
    <b v="1"/>
    <s v="Approved"/>
    <s v="Norco Bicycles"/>
    <s v="Standard"/>
    <s v="low"/>
    <s v="medium"/>
    <n v="363.01"/>
    <n v="290.41000000000003"/>
    <d v="2003-01-05T00:00:00"/>
  </r>
  <r>
    <n v="4195"/>
    <n v="90"/>
    <x v="2430"/>
    <d v="2017-10-31T00:00:00"/>
    <b v="0"/>
    <s v="Approved"/>
    <s v="Norco Bicycles"/>
    <s v="Standard"/>
    <s v="low"/>
    <s v="medium"/>
    <n v="363.01"/>
    <n v="290.41000000000003"/>
    <d v="2005-05-10T00:00:00"/>
  </r>
  <r>
    <n v="4196"/>
    <n v="6"/>
    <x v="1721"/>
    <d v="2017-12-16T00:00:00"/>
    <b v="1"/>
    <s v="Approved"/>
    <s v="OHM Cycles"/>
    <s v="Standard"/>
    <s v="high"/>
    <s v="medium"/>
    <n v="227.88"/>
    <n v="136.72999999999999"/>
    <d v="2003-02-07T00:00:00"/>
  </r>
  <r>
    <n v="4197"/>
    <n v="56"/>
    <x v="1463"/>
    <d v="2017-04-29T00:00:00"/>
    <b v="1"/>
    <s v="Approved"/>
    <s v="Norco Bicycles"/>
    <s v="Mountain"/>
    <s v="low"/>
    <s v="small"/>
    <n v="688.63"/>
    <n v="612.88"/>
    <d v="2011-05-07T00:00:00"/>
  </r>
  <r>
    <n v="4198"/>
    <n v="17"/>
    <x v="1857"/>
    <d v="2017-07-14T00:00:00"/>
    <b v="1"/>
    <s v="Approved"/>
    <s v="WeareA2B"/>
    <s v="Touring"/>
    <s v="medium"/>
    <s v="large"/>
    <n v="1362.99"/>
    <n v="57.74"/>
    <d v="1993-04-20T00:00:00"/>
  </r>
  <r>
    <n v="4199"/>
    <n v="35"/>
    <x v="109"/>
    <d v="2017-08-15T00:00:00"/>
    <b v="1"/>
    <s v="Approved"/>
    <s v="Trek Bicycles"/>
    <s v="Standard"/>
    <s v="low"/>
    <s v="medium"/>
    <n v="1057.51"/>
    <n v="154.4"/>
    <d v="2010-06-07T00:00:00"/>
  </r>
  <r>
    <n v="4200"/>
    <n v="15"/>
    <x v="2431"/>
    <d v="2017-04-29T00:00:00"/>
    <b v="0"/>
    <s v="Approved"/>
    <s v="Norco Bicycles"/>
    <s v="Standard"/>
    <s v="low"/>
    <s v="medium"/>
    <n v="958.74"/>
    <n v="748.9"/>
    <d v="1993-10-02T00:00:00"/>
  </r>
  <r>
    <n v="4201"/>
    <n v="5"/>
    <x v="292"/>
    <d v="2017-03-02T00:00:00"/>
    <b v="1"/>
    <s v="Approved"/>
    <s v="Trek Bicycles"/>
    <s v="Mountain"/>
    <s v="low"/>
    <s v="medium"/>
    <n v="574.64"/>
    <n v="459.71"/>
    <d v="2011-08-29T00:00:00"/>
  </r>
  <r>
    <n v="4202"/>
    <n v="25"/>
    <x v="827"/>
    <d v="2017-07-30T00:00:00"/>
    <b v="1"/>
    <s v="Approved"/>
    <s v="Giant Bicycles"/>
    <s v="Road"/>
    <s v="medium"/>
    <s v="medium"/>
    <n v="1538.99"/>
    <n v="829.65"/>
    <d v="2016-02-04T00:00:00"/>
  </r>
  <r>
    <n v="4203"/>
    <n v="17"/>
    <x v="1273"/>
    <d v="2017-12-04T00:00:00"/>
    <b v="1"/>
    <s v="Approved"/>
    <s v="Solex"/>
    <s v="Standard"/>
    <s v="high"/>
    <s v="medium"/>
    <n v="1024.6600000000001"/>
    <n v="614.79999999999995"/>
    <d v="2013-03-12T00:00:00"/>
  </r>
  <r>
    <n v="4204"/>
    <n v="55"/>
    <x v="1161"/>
    <d v="2017-06-21T00:00:00"/>
    <b v="0"/>
    <s v="Approved"/>
    <s v="Trek Bicycles"/>
    <s v="Road"/>
    <s v="medium"/>
    <s v="large"/>
    <n v="1894.19"/>
    <n v="598.76"/>
    <d v="2003-07-21T00:00:00"/>
  </r>
  <r>
    <n v="4205"/>
    <n v="7"/>
    <x v="397"/>
    <d v="2017-07-20T00:00:00"/>
    <b v="0"/>
    <s v="Approved"/>
    <s v="Trek Bicycles"/>
    <s v="Road"/>
    <s v="low"/>
    <s v="medium"/>
    <n v="980.37"/>
    <n v="234.43"/>
    <d v="2004-09-28T00:00:00"/>
  </r>
  <r>
    <n v="4206"/>
    <n v="40"/>
    <x v="1247"/>
    <d v="2017-06-27T00:00:00"/>
    <b v="1"/>
    <s v="Approved"/>
    <s v="OHM Cycles"/>
    <s v="Standard"/>
    <s v="high"/>
    <s v="medium"/>
    <n v="1458.17"/>
    <n v="874.9"/>
    <d v="2006-02-02T00:00:00"/>
  </r>
  <r>
    <n v="4207"/>
    <n v="0"/>
    <x v="2432"/>
    <d v="2017-05-13T00:00:00"/>
    <b v="0"/>
    <s v="Approved"/>
    <s v="OHM Cycles"/>
    <s v="Standard"/>
    <s v="medium"/>
    <s v="medium"/>
    <n v="183.86"/>
    <n v="137.9"/>
    <d v="2011-08-24T00:00:00"/>
  </r>
  <r>
    <n v="4208"/>
    <n v="74"/>
    <x v="1549"/>
    <d v="2017-04-11T00:00:00"/>
    <b v="1"/>
    <s v="Approved"/>
    <s v="WeareA2B"/>
    <s v="Standard"/>
    <s v="medium"/>
    <s v="medium"/>
    <n v="1762.96"/>
    <n v="950.52"/>
    <d v="1997-10-04T00:00:00"/>
  </r>
  <r>
    <n v="4209"/>
    <n v="58"/>
    <x v="1234"/>
    <d v="2017-09-08T00:00:00"/>
    <b v="0"/>
    <s v="Approved"/>
    <s v="OHM Cycles"/>
    <s v="Standard"/>
    <s v="medium"/>
    <s v="medium"/>
    <n v="912.52"/>
    <n v="141.4"/>
    <d v="2011-08-24T00:00:00"/>
  </r>
  <r>
    <n v="4210"/>
    <n v="74"/>
    <x v="2098"/>
    <d v="2017-09-24T00:00:00"/>
    <b v="1"/>
    <s v="Approved"/>
    <s v="WeareA2B"/>
    <s v="Standard"/>
    <s v="medium"/>
    <s v="medium"/>
    <n v="1762.96"/>
    <n v="950.52"/>
    <d v="2009-04-12T00:00:00"/>
  </r>
  <r>
    <n v="4211"/>
    <n v="100"/>
    <x v="2433"/>
    <d v="2017-06-17T00:00:00"/>
    <b v="0"/>
    <s v="Approved"/>
    <s v="Norco Bicycles"/>
    <s v="Road"/>
    <s v="medium"/>
    <s v="medium"/>
    <n v="1036.5899999999999"/>
    <n v="206.35"/>
    <d v="1991-05-06T00:00:00"/>
  </r>
  <r>
    <n v="4212"/>
    <n v="29"/>
    <x v="336"/>
    <d v="2017-10-27T00:00:00"/>
    <b v="0"/>
    <s v="Approved"/>
    <s v="Norco Bicycles"/>
    <s v="Road"/>
    <s v="medium"/>
    <s v="medium"/>
    <n v="543.39"/>
    <n v="407.54"/>
    <d v="2016-11-22T00:00:00"/>
  </r>
  <r>
    <n v="4213"/>
    <n v="21"/>
    <x v="302"/>
    <d v="2017-07-26T00:00:00"/>
    <b v="1"/>
    <s v="Approved"/>
    <s v="Solex"/>
    <s v="Standard"/>
    <s v="medium"/>
    <s v="large"/>
    <n v="1071.23"/>
    <n v="380.74"/>
    <d v="1996-04-05T00:00:00"/>
  </r>
  <r>
    <n v="4214"/>
    <n v="1"/>
    <x v="223"/>
    <d v="2017-07-30T00:00:00"/>
    <b v="0"/>
    <s v="Approved"/>
    <s v="Giant Bicycles"/>
    <s v="Standard"/>
    <s v="medium"/>
    <s v="medium"/>
    <n v="1403.5"/>
    <n v="954.82"/>
    <d v="2011-08-29T00:00:00"/>
  </r>
  <r>
    <n v="4215"/>
    <n v="77"/>
    <x v="2434"/>
    <d v="2017-01-05T00:00:00"/>
    <b v="0"/>
    <s v="Approved"/>
    <s v="Norco Bicycles"/>
    <s v="Road"/>
    <s v="medium"/>
    <s v="large"/>
    <n v="1240.31"/>
    <n v="795.1"/>
    <d v="2016-03-29T00:00:00"/>
  </r>
  <r>
    <n v="4216"/>
    <n v="21"/>
    <x v="1487"/>
    <d v="2017-03-27T00:00:00"/>
    <b v="1"/>
    <s v="Approved"/>
    <s v="Solex"/>
    <s v="Standard"/>
    <s v="medium"/>
    <s v="large"/>
    <n v="1071.23"/>
    <n v="380.74"/>
    <d v="1991-11-10T00:00:00"/>
  </r>
  <r>
    <n v="4217"/>
    <n v="1"/>
    <x v="1990"/>
    <d v="2017-01-09T00:00:00"/>
    <b v="0"/>
    <s v="Approved"/>
    <s v="Giant Bicycles"/>
    <s v="Touring"/>
    <s v="medium"/>
    <s v="large"/>
    <n v="1873.97"/>
    <n v="863.95"/>
    <d v="2006-05-22T00:00:00"/>
  </r>
  <r>
    <n v="4218"/>
    <n v="0"/>
    <x v="451"/>
    <d v="2017-01-10T00:00:00"/>
    <b v="1"/>
    <s v="Approved"/>
    <s v="Solex"/>
    <s v="Road"/>
    <s v="medium"/>
    <s v="medium"/>
    <n v="416.98"/>
    <n v="312.74"/>
    <d v="2006-10-01T00:00:00"/>
  </r>
  <r>
    <n v="4219"/>
    <n v="19"/>
    <x v="2435"/>
    <d v="2017-06-12T00:00:00"/>
    <b v="0"/>
    <s v="Approved"/>
    <s v="Trek Bicycles"/>
    <s v="Mountain"/>
    <s v="low"/>
    <s v="medium"/>
    <n v="574.64"/>
    <n v="459.71"/>
    <d v="2003-02-07T00:00:00"/>
  </r>
  <r>
    <n v="4220"/>
    <n v="97"/>
    <x v="1963"/>
    <d v="2017-09-28T00:00:00"/>
    <b v="0"/>
    <s v="Approved"/>
    <s v="Solex"/>
    <s v="Standard"/>
    <s v="medium"/>
    <s v="large"/>
    <n v="202.62"/>
    <n v="151.96"/>
    <d v="2016-03-29T00:00:00"/>
  </r>
  <r>
    <n v="4221"/>
    <n v="27"/>
    <x v="432"/>
    <d v="2017-01-15T00:00:00"/>
    <b v="0"/>
    <s v="Approved"/>
    <s v="Trek Bicycles"/>
    <s v="Standard"/>
    <s v="low"/>
    <s v="medium"/>
    <n v="1057.51"/>
    <n v="154.4"/>
    <d v="1994-07-12T00:00:00"/>
  </r>
  <r>
    <n v="4222"/>
    <n v="58"/>
    <x v="2261"/>
    <d v="2017-04-26T00:00:00"/>
    <b v="0"/>
    <s v="Approved"/>
    <s v="OHM Cycles"/>
    <s v="Road"/>
    <s v="medium"/>
    <s v="medium"/>
    <n v="1280.28"/>
    <n v="829.51"/>
    <d v="2003-07-21T00:00:00"/>
  </r>
  <r>
    <n v="4224"/>
    <n v="26"/>
    <x v="2436"/>
    <d v="2017-03-03T00:00:00"/>
    <b v="0"/>
    <s v="Approved"/>
    <s v="WeareA2B"/>
    <s v="Standard"/>
    <s v="medium"/>
    <s v="medium"/>
    <n v="1992.93"/>
    <n v="762.63"/>
    <d v="2003-03-18T00:00:00"/>
  </r>
  <r>
    <n v="4226"/>
    <n v="94"/>
    <x v="2437"/>
    <d v="2017-04-12T00:00:00"/>
    <b v="0"/>
    <s v="Approved"/>
    <s v="Giant Bicycles"/>
    <s v="Standard"/>
    <s v="medium"/>
    <s v="large"/>
    <n v="1635.3"/>
    <n v="993.66"/>
    <d v="2013-06-09T00:00:00"/>
  </r>
  <r>
    <n v="4227"/>
    <n v="30"/>
    <x v="175"/>
    <d v="2017-08-04T00:00:00"/>
    <b v="0"/>
    <s v="Approved"/>
    <s v="Solex"/>
    <s v="Standard"/>
    <s v="high"/>
    <s v="medium"/>
    <n v="748.17"/>
    <n v="448.9"/>
    <d v="1991-11-10T00:00:00"/>
  </r>
  <r>
    <n v="4229"/>
    <n v="37"/>
    <x v="2438"/>
    <d v="2017-10-07T00:00:00"/>
    <b v="0"/>
    <s v="Approved"/>
    <s v="OHM Cycles"/>
    <s v="Standard"/>
    <s v="low"/>
    <s v="medium"/>
    <n v="1793.43"/>
    <n v="248.82"/>
    <d v="1997-05-10T00:00:00"/>
  </r>
  <r>
    <n v="4230"/>
    <n v="42"/>
    <x v="853"/>
    <d v="2017-11-02T00:00:00"/>
    <b v="1"/>
    <s v="Approved"/>
    <s v="OHM Cycles"/>
    <s v="Road"/>
    <s v="medium"/>
    <s v="small"/>
    <n v="1810"/>
    <n v="1610.9"/>
    <d v="2014-07-28T00:00:00"/>
  </r>
  <r>
    <n v="4231"/>
    <n v="98"/>
    <x v="879"/>
    <d v="2017-09-26T00:00:00"/>
    <b v="1"/>
    <s v="Approved"/>
    <s v="Trek Bicycles"/>
    <s v="Standard"/>
    <s v="high"/>
    <s v="medium"/>
    <n v="358.39"/>
    <n v="215.03"/>
    <d v="2004-01-16T00:00:00"/>
  </r>
  <r>
    <n v="4232"/>
    <n v="97"/>
    <x v="937"/>
    <d v="2017-01-17T00:00:00"/>
    <b v="1"/>
    <s v="Approved"/>
    <s v="Solex"/>
    <s v="Standard"/>
    <s v="medium"/>
    <s v="large"/>
    <n v="202.62"/>
    <n v="151.96"/>
    <d v="2016-03-29T00:00:00"/>
  </r>
  <r>
    <n v="4233"/>
    <n v="36"/>
    <x v="1770"/>
    <d v="2017-10-13T00:00:00"/>
    <b v="0"/>
    <s v="Approved"/>
    <s v="Solex"/>
    <s v="Standard"/>
    <s v="low"/>
    <s v="medium"/>
    <n v="945.04"/>
    <n v="507.58"/>
    <d v="2010-06-07T00:00:00"/>
  </r>
  <r>
    <n v="4234"/>
    <n v="40"/>
    <x v="1337"/>
    <d v="2017-01-17T00:00:00"/>
    <b v="1"/>
    <s v="Approved"/>
    <s v="Trek Bicycles"/>
    <s v="Road"/>
    <s v="medium"/>
    <s v="large"/>
    <n v="1894.19"/>
    <n v="598.76"/>
    <d v="2003-07-21T00:00:00"/>
  </r>
  <r>
    <n v="4235"/>
    <n v="32"/>
    <x v="2439"/>
    <d v="2017-01-06T00:00:00"/>
    <b v="1"/>
    <s v="Approved"/>
    <s v="Giant Bicycles"/>
    <s v="Standard"/>
    <s v="medium"/>
    <s v="medium"/>
    <n v="642.70000000000005"/>
    <n v="211.37"/>
    <d v="2002-03-22T00:00:00"/>
  </r>
  <r>
    <n v="4236"/>
    <n v="59"/>
    <x v="769"/>
    <d v="2017-10-17T00:00:00"/>
    <b v="0"/>
    <s v="Approved"/>
    <s v="Solex"/>
    <s v="Standard"/>
    <s v="medium"/>
    <s v="large"/>
    <n v="1061.56"/>
    <n v="733.58"/>
    <d v="2011-08-24T00:00:00"/>
  </r>
  <r>
    <n v="4237"/>
    <n v="80"/>
    <x v="2440"/>
    <d v="2017-12-03T00:00:00"/>
    <b v="1"/>
    <s v="Approved"/>
    <s v="OHM Cycles"/>
    <s v="Touring"/>
    <s v="low"/>
    <s v="medium"/>
    <n v="1073.07"/>
    <n v="933.84"/>
    <d v="2015-08-10T00:00:00"/>
  </r>
  <r>
    <n v="4238"/>
    <n v="80"/>
    <x v="2441"/>
    <d v="2017-02-15T00:00:00"/>
    <b v="1"/>
    <s v="Approved"/>
    <s v="OHM Cycles"/>
    <s v="Touring"/>
    <s v="low"/>
    <s v="medium"/>
    <n v="1073.07"/>
    <n v="933.84"/>
    <d v="1997-01-25T00:00:00"/>
  </r>
  <r>
    <n v="4239"/>
    <n v="12"/>
    <x v="2074"/>
    <d v="2017-01-01T00:00:00"/>
    <b v="0"/>
    <s v="Approved"/>
    <s v="WeareA2B"/>
    <s v="Standard"/>
    <s v="medium"/>
    <s v="medium"/>
    <n v="1231.1500000000001"/>
    <n v="161.6"/>
    <d v="2004-08-17T00:00:00"/>
  </r>
  <r>
    <n v="4240"/>
    <n v="23"/>
    <x v="1443"/>
    <d v="2017-04-23T00:00:00"/>
    <b v="0"/>
    <s v="Approved"/>
    <s v="Norco Bicycles"/>
    <s v="Mountain"/>
    <s v="low"/>
    <s v="small"/>
    <n v="688.63"/>
    <n v="612.88"/>
    <d v="1993-10-02T00:00:00"/>
  </r>
  <r>
    <n v="4241"/>
    <n v="70"/>
    <x v="2442"/>
    <d v="2017-08-20T00:00:00"/>
    <b v="1"/>
    <s v="Approved"/>
    <s v="Trek Bicycles"/>
    <s v="Standard"/>
    <s v="high"/>
    <s v="medium"/>
    <n v="495.72"/>
    <n v="297.43"/>
    <d v="1999-07-26T00:00:00"/>
  </r>
  <r>
    <n v="4242"/>
    <n v="72"/>
    <x v="2131"/>
    <d v="2017-10-17T00:00:00"/>
    <b v="1"/>
    <s v="Approved"/>
    <s v="OHM Cycles"/>
    <s v="Standard"/>
    <s v="medium"/>
    <s v="medium"/>
    <n v="912.52"/>
    <n v="141.4"/>
    <d v="2015-10-18T00:00:00"/>
  </r>
  <r>
    <n v="4243"/>
    <n v="69"/>
    <x v="19"/>
    <d v="2017-01-06T00:00:00"/>
    <b v="1"/>
    <s v="Approved"/>
    <s v="Giant Bicycles"/>
    <s v="Road"/>
    <s v="medium"/>
    <s v="medium"/>
    <n v="792.9"/>
    <n v="594.67999999999995"/>
    <d v="2011-01-10T00:00:00"/>
  </r>
  <r>
    <n v="4244"/>
    <n v="70"/>
    <x v="2443"/>
    <d v="2017-07-09T00:00:00"/>
    <b v="0"/>
    <s v="Approved"/>
    <s v="Norco Bicycles"/>
    <s v="Road"/>
    <s v="medium"/>
    <s v="medium"/>
    <n v="1036.5899999999999"/>
    <n v="206.35"/>
    <d v="1991-05-06T00:00:00"/>
  </r>
  <r>
    <n v="4245"/>
    <n v="17"/>
    <x v="256"/>
    <d v="2017-09-20T00:00:00"/>
    <b v="0"/>
    <s v="Approved"/>
    <s v="WeareA2B"/>
    <s v="Touring"/>
    <s v="medium"/>
    <s v="large"/>
    <n v="1362.99"/>
    <n v="57.74"/>
    <d v="2000-11-03T00:00:00"/>
  </r>
  <r>
    <n v="4246"/>
    <n v="28"/>
    <x v="2241"/>
    <d v="2017-01-02T00:00:00"/>
    <b v="1"/>
    <s v="Approved"/>
    <s v="Norco Bicycles"/>
    <s v="Standard"/>
    <s v="medium"/>
    <s v="small"/>
    <n v="1216.1400000000001"/>
    <n v="1082.3599999999999"/>
    <d v="1991-08-05T00:00:00"/>
  </r>
  <r>
    <n v="4247"/>
    <n v="33"/>
    <x v="208"/>
    <d v="2017-11-08T00:00:00"/>
    <b v="0"/>
    <s v="Approved"/>
    <s v="Giant Bicycles"/>
    <s v="Standard"/>
    <s v="medium"/>
    <s v="small"/>
    <n v="1311.44"/>
    <n v="1167.18"/>
    <d v="1992-10-11T00:00:00"/>
  </r>
  <r>
    <n v="4248"/>
    <n v="57"/>
    <x v="2444"/>
    <d v="2017-03-31T00:00:00"/>
    <b v="1"/>
    <s v="Approved"/>
    <s v="WeareA2B"/>
    <s v="Touring"/>
    <s v="medium"/>
    <s v="large"/>
    <n v="1890.39"/>
    <n v="260.14"/>
    <d v="2012-05-18T00:00:00"/>
  </r>
  <r>
    <n v="4249"/>
    <n v="1"/>
    <x v="2440"/>
    <d v="2017-12-20T00:00:00"/>
    <b v="1"/>
    <s v="Approved"/>
    <s v="Giant Bicycles"/>
    <s v="Standard"/>
    <s v="medium"/>
    <s v="medium"/>
    <n v="1403.5"/>
    <n v="954.82"/>
    <d v="2016-11-14T00:00:00"/>
  </r>
  <r>
    <n v="4250"/>
    <n v="66"/>
    <x v="2374"/>
    <d v="2017-01-04T00:00:00"/>
    <b v="0"/>
    <s v="Approved"/>
    <s v="Giant Bicycles"/>
    <s v="Road"/>
    <s v="low"/>
    <s v="small"/>
    <n v="590.26"/>
    <n v="525.33000000000004"/>
    <d v="2005-10-22T00:00:00"/>
  </r>
  <r>
    <n v="4251"/>
    <n v="50"/>
    <x v="2445"/>
    <d v="2017-06-09T00:00:00"/>
    <b v="0"/>
    <s v="Approved"/>
    <s v="WeareA2B"/>
    <s v="Standard"/>
    <s v="medium"/>
    <s v="small"/>
    <n v="175.89"/>
    <n v="131.91999999999999"/>
    <d v="1997-10-04T00:00:00"/>
  </r>
  <r>
    <n v="4252"/>
    <n v="35"/>
    <x v="2446"/>
    <d v="2017-02-18T00:00:00"/>
    <b v="1"/>
    <s v="Approved"/>
    <s v="Trek Bicycles"/>
    <s v="Standard"/>
    <s v="low"/>
    <s v="medium"/>
    <n v="1057.51"/>
    <n v="154.4"/>
    <d v="1997-05-10T00:00:00"/>
  </r>
  <r>
    <n v="4253"/>
    <n v="93"/>
    <x v="2447"/>
    <d v="2017-05-29T00:00:00"/>
    <b v="0"/>
    <s v="Approved"/>
    <s v="WeareA2B"/>
    <s v="Standard"/>
    <s v="medium"/>
    <s v="medium"/>
    <n v="1065.03"/>
    <n v="230.09"/>
    <d v="2004-01-16T00:00:00"/>
  </r>
  <r>
    <n v="4254"/>
    <n v="39"/>
    <x v="142"/>
    <d v="2017-05-21T00:00:00"/>
    <b v="0"/>
    <s v="Approved"/>
    <s v="Giant Bicycles"/>
    <s v="Standard"/>
    <s v="medium"/>
    <s v="large"/>
    <n v="1812.75"/>
    <n v="582.48"/>
    <d v="2006-02-02T00:00:00"/>
  </r>
  <r>
    <n v="4255"/>
    <n v="90"/>
    <x v="876"/>
    <d v="2017-05-10T00:00:00"/>
    <b v="0"/>
    <s v="Approved"/>
    <s v="Solex"/>
    <s v="Standard"/>
    <s v="low"/>
    <s v="medium"/>
    <n v="945.04"/>
    <n v="507.58"/>
    <d v="1995-12-19T00:00:00"/>
  </r>
  <r>
    <n v="4256"/>
    <n v="83"/>
    <x v="1753"/>
    <d v="2017-07-14T00:00:00"/>
    <b v="0"/>
    <s v="Approved"/>
    <s v="Solex"/>
    <s v="Touring"/>
    <s v="medium"/>
    <s v="large"/>
    <n v="2083.94"/>
    <n v="675.03"/>
    <d v="1999-07-26T00:00:00"/>
  </r>
  <r>
    <n v="4257"/>
    <n v="6"/>
    <x v="2448"/>
    <d v="2017-08-18T00:00:00"/>
    <b v="0"/>
    <s v="Approved"/>
    <s v="OHM Cycles"/>
    <s v="Standard"/>
    <s v="high"/>
    <s v="medium"/>
    <n v="227.88"/>
    <n v="136.72999999999999"/>
    <d v="2003-02-07T00:00:00"/>
  </r>
  <r>
    <n v="4258"/>
    <n v="29"/>
    <x v="2164"/>
    <d v="2017-07-10T00:00:00"/>
    <b v="1"/>
    <s v="Approved"/>
    <s v="Norco Bicycles"/>
    <s v="Road"/>
    <s v="medium"/>
    <s v="medium"/>
    <n v="543.39"/>
    <n v="407.54"/>
    <d v="2016-11-22T00:00:00"/>
  </r>
  <r>
    <n v="4259"/>
    <n v="58"/>
    <x v="1968"/>
    <d v="2017-08-27T00:00:00"/>
    <b v="1"/>
    <s v="Approved"/>
    <s v="OHM Cycles"/>
    <s v="Standard"/>
    <s v="medium"/>
    <s v="medium"/>
    <n v="912.52"/>
    <n v="141.4"/>
    <d v="2015-10-18T00:00:00"/>
  </r>
  <r>
    <n v="4260"/>
    <n v="74"/>
    <x v="2449"/>
    <d v="2017-05-08T00:00:00"/>
    <b v="1"/>
    <s v="Approved"/>
    <s v="WeareA2B"/>
    <s v="Standard"/>
    <s v="medium"/>
    <s v="medium"/>
    <n v="1228.07"/>
    <n v="400.91"/>
    <d v="2003-09-09T00:00:00"/>
  </r>
  <r>
    <n v="4261"/>
    <n v="58"/>
    <x v="2012"/>
    <d v="2017-03-12T00:00:00"/>
    <b v="1"/>
    <s v="Approved"/>
    <s v="OHM Cycles"/>
    <s v="Road"/>
    <s v="medium"/>
    <s v="medium"/>
    <n v="1280.28"/>
    <n v="829.51"/>
    <d v="1993-07-20T00:00:00"/>
  </r>
  <r>
    <n v="4262"/>
    <n v="3"/>
    <x v="2450"/>
    <d v="2017-07-06T00:00:00"/>
    <b v="1"/>
    <s v="Approved"/>
    <s v="Trek Bicycles"/>
    <s v="Standard"/>
    <s v="medium"/>
    <s v="large"/>
    <n v="2091.4699999999998"/>
    <n v="388.92"/>
    <d v="2016-12-06T00:00:00"/>
  </r>
  <r>
    <n v="4263"/>
    <n v="97"/>
    <x v="2451"/>
    <d v="2017-06-10T00:00:00"/>
    <b v="0"/>
    <s v="Approved"/>
    <s v="Solex"/>
    <s v="Standard"/>
    <s v="medium"/>
    <s v="large"/>
    <n v="202.62"/>
    <n v="151.96"/>
    <d v="2004-01-16T00:00:00"/>
  </r>
  <r>
    <n v="4264"/>
    <n v="49"/>
    <x v="1084"/>
    <d v="2017-12-01T00:00:00"/>
    <b v="0"/>
    <s v="Approved"/>
    <s v="Trek Bicycles"/>
    <s v="Road"/>
    <s v="medium"/>
    <s v="medium"/>
    <n v="533.51"/>
    <n v="400.13"/>
    <d v="2012-04-10T00:00:00"/>
  </r>
  <r>
    <n v="4265"/>
    <n v="85"/>
    <x v="2102"/>
    <d v="2017-09-14T00:00:00"/>
    <b v="1"/>
    <s v="Approved"/>
    <s v="WeareA2B"/>
    <s v="Standard"/>
    <s v="medium"/>
    <s v="medium"/>
    <n v="1228.07"/>
    <n v="400.91"/>
    <d v="1997-01-25T00:00:00"/>
  </r>
  <r>
    <n v="4266"/>
    <n v="51"/>
    <x v="2452"/>
    <d v="2017-10-25T00:00:00"/>
    <b v="1"/>
    <s v="Approved"/>
    <s v="OHM Cycles"/>
    <s v="Standard"/>
    <s v="high"/>
    <s v="medium"/>
    <n v="2005.66"/>
    <n v="1203.4000000000001"/>
    <d v="2012-04-10T00:00:00"/>
  </r>
  <r>
    <n v="4267"/>
    <n v="96"/>
    <x v="2453"/>
    <d v="2017-07-28T00:00:00"/>
    <b v="0"/>
    <s v="Approved"/>
    <s v="WeareA2B"/>
    <s v="Road"/>
    <s v="low"/>
    <s v="small"/>
    <n v="1172.78"/>
    <n v="1043.77"/>
    <d v="2004-01-16T00:00:00"/>
  </r>
  <r>
    <n v="4269"/>
    <n v="9"/>
    <x v="2258"/>
    <d v="2017-05-14T00:00:00"/>
    <b v="1"/>
    <s v="Approved"/>
    <s v="OHM Cycles"/>
    <s v="Road"/>
    <s v="medium"/>
    <s v="medium"/>
    <n v="742.54"/>
    <n v="667.4"/>
    <d v="1991-11-07T00:00:00"/>
  </r>
  <r>
    <n v="4270"/>
    <n v="0"/>
    <x v="1900"/>
    <d v="2017-10-13T00:00:00"/>
    <b v="1"/>
    <s v="Approved"/>
    <s v="Trek Bicycles"/>
    <s v="Standard"/>
    <s v="high"/>
    <s v="medium"/>
    <n v="495.72"/>
    <n v="297.43"/>
    <d v="2015-04-11T00:00:00"/>
  </r>
  <r>
    <n v="4271"/>
    <n v="75"/>
    <x v="1308"/>
    <d v="2017-02-13T00:00:00"/>
    <b v="0"/>
    <s v="Approved"/>
    <s v="Giant Bicycles"/>
    <s v="Touring"/>
    <s v="medium"/>
    <s v="large"/>
    <n v="1873.97"/>
    <n v="863.95"/>
    <d v="2006-05-22T00:00:00"/>
  </r>
  <r>
    <n v="4272"/>
    <n v="2"/>
    <x v="2454"/>
    <d v="2017-06-21T00:00:00"/>
    <b v="0"/>
    <s v="Approved"/>
    <s v="Solex"/>
    <s v="Standard"/>
    <s v="medium"/>
    <s v="medium"/>
    <n v="71.489999999999995"/>
    <n v="53.62"/>
    <d v="2004-09-28T00:00:00"/>
  </r>
  <r>
    <n v="4273"/>
    <n v="60"/>
    <x v="162"/>
    <d v="2017-10-01T00:00:00"/>
    <b v="1"/>
    <s v="Approved"/>
    <s v="Giant Bicycles"/>
    <s v="Standard"/>
    <s v="high"/>
    <s v="small"/>
    <n v="1977.36"/>
    <n v="1759.85"/>
    <d v="2015-05-21T00:00:00"/>
  </r>
  <r>
    <n v="4274"/>
    <n v="66"/>
    <x v="140"/>
    <d v="2017-10-15T00:00:00"/>
    <b v="1"/>
    <s v="Approved"/>
    <s v="Giant Bicycles"/>
    <s v="Road"/>
    <s v="low"/>
    <s v="small"/>
    <n v="590.26"/>
    <n v="525.33000000000004"/>
    <d v="2010-11-05T00:00:00"/>
  </r>
  <r>
    <n v="4275"/>
    <n v="1"/>
    <x v="2455"/>
    <d v="2017-05-27T00:00:00"/>
    <b v="1"/>
    <s v="Approved"/>
    <s v="Giant Bicycles"/>
    <s v="Standard"/>
    <s v="medium"/>
    <s v="medium"/>
    <n v="1403.5"/>
    <n v="954.82"/>
    <d v="2016-11-14T00:00:00"/>
  </r>
  <r>
    <n v="4276"/>
    <n v="90"/>
    <x v="1275"/>
    <d v="2017-01-02T00:00:00"/>
    <b v="0"/>
    <s v="Approved"/>
    <s v="Solex"/>
    <s v="Standard"/>
    <s v="low"/>
    <s v="medium"/>
    <n v="945.04"/>
    <n v="507.58"/>
    <d v="1995-12-19T00:00:00"/>
  </r>
  <r>
    <n v="4277"/>
    <n v="77"/>
    <x v="1504"/>
    <d v="2017-04-19T00:00:00"/>
    <b v="1"/>
    <s v="Approved"/>
    <s v="Norco Bicycles"/>
    <s v="Road"/>
    <s v="medium"/>
    <s v="large"/>
    <n v="1240.31"/>
    <n v="795.1"/>
    <d v="2004-12-18T00:00:00"/>
  </r>
  <r>
    <n v="4278"/>
    <n v="19"/>
    <x v="2456"/>
    <d v="2017-02-12T00:00:00"/>
    <b v="1"/>
    <s v="Approved"/>
    <s v="Trek Bicycles"/>
    <s v="Mountain"/>
    <s v="low"/>
    <s v="medium"/>
    <n v="574.64"/>
    <n v="459.71"/>
    <d v="2011-08-29T00:00:00"/>
  </r>
  <r>
    <n v="4279"/>
    <n v="20"/>
    <x v="2457"/>
    <d v="2017-06-18T00:00:00"/>
    <b v="0"/>
    <s v="Approved"/>
    <s v="Trek Bicycles"/>
    <s v="Standard"/>
    <s v="medium"/>
    <s v="small"/>
    <n v="1775.81"/>
    <n v="1580.47"/>
    <d v="2010-05-05T00:00:00"/>
  </r>
  <r>
    <n v="4280"/>
    <n v="29"/>
    <x v="2458"/>
    <d v="2017-07-05T00:00:00"/>
    <b v="0"/>
    <s v="Approved"/>
    <s v="WeareA2B"/>
    <s v="Standard"/>
    <s v="medium"/>
    <s v="medium"/>
    <n v="1065.03"/>
    <n v="230.09"/>
    <d v="1991-11-07T00:00:00"/>
  </r>
  <r>
    <n v="4281"/>
    <n v="76"/>
    <x v="2459"/>
    <d v="2017-07-29T00:00:00"/>
    <b v="1"/>
    <s v="Approved"/>
    <s v="WeareA2B"/>
    <s v="Road"/>
    <s v="low"/>
    <s v="small"/>
    <n v="1172.78"/>
    <n v="1043.77"/>
    <d v="2002-10-10T00:00:00"/>
  </r>
  <r>
    <n v="4282"/>
    <n v="37"/>
    <x v="2460"/>
    <d v="2017-01-23T00:00:00"/>
    <b v="1"/>
    <s v="Approved"/>
    <s v="OHM Cycles"/>
    <s v="Standard"/>
    <s v="low"/>
    <s v="medium"/>
    <n v="1793.43"/>
    <n v="248.82"/>
    <d v="2006-02-02T00:00:00"/>
  </r>
  <r>
    <n v="4283"/>
    <n v="22"/>
    <x v="1066"/>
    <d v="2017-06-18T00:00:00"/>
    <b v="0"/>
    <s v="Approved"/>
    <s v="Solex"/>
    <s v="Standard"/>
    <s v="medium"/>
    <s v="medium"/>
    <n v="575.27"/>
    <n v="431.45"/>
    <d v="2013-03-12T00:00:00"/>
  </r>
  <r>
    <n v="4284"/>
    <n v="92"/>
    <x v="2461"/>
    <d v="2017-11-11T00:00:00"/>
    <b v="1"/>
    <s v="Approved"/>
    <s v="WeareA2B"/>
    <s v="Touring"/>
    <s v="medium"/>
    <s v="large"/>
    <n v="1890.39"/>
    <n v="260.14"/>
    <d v="1993-06-23T00:00:00"/>
  </r>
  <r>
    <n v="4285"/>
    <n v="0"/>
    <x v="1900"/>
    <d v="2017-12-13T00:00:00"/>
    <b v="1"/>
    <s v="Approved"/>
    <s v="OHM Cycles"/>
    <s v="Standard"/>
    <s v="medium"/>
    <s v="medium"/>
    <n v="183.86"/>
    <n v="137.9"/>
    <d v="2012-05-18T00:00:00"/>
  </r>
  <r>
    <n v="4286"/>
    <n v="17"/>
    <x v="2462"/>
    <d v="2017-11-11T00:00:00"/>
    <b v="1"/>
    <s v="Approved"/>
    <s v="Solex"/>
    <s v="Standard"/>
    <s v="high"/>
    <s v="medium"/>
    <n v="1024.6600000000001"/>
    <n v="614.79999999999995"/>
    <d v="1996-11-09T00:00:00"/>
  </r>
  <r>
    <n v="4287"/>
    <n v="10"/>
    <x v="1664"/>
    <d v="2017-10-15T00:00:00"/>
    <b v="0"/>
    <s v="Approved"/>
    <s v="WeareA2B"/>
    <s v="Touring"/>
    <s v="medium"/>
    <s v="medium"/>
    <n v="1466.68"/>
    <n v="363.25"/>
    <d v="2014-03-03T00:00:00"/>
  </r>
  <r>
    <n v="4288"/>
    <n v="34"/>
    <x v="1936"/>
    <d v="2017-09-17T00:00:00"/>
    <b v="0"/>
    <s v="Approved"/>
    <s v="Norco Bicycles"/>
    <s v="Road"/>
    <s v="high"/>
    <s v="large"/>
    <n v="774.53"/>
    <n v="464.72"/>
    <d v="2003-03-18T00:00:00"/>
  </r>
  <r>
    <n v="4289"/>
    <n v="41"/>
    <x v="1026"/>
    <d v="2017-04-10T00:00:00"/>
    <b v="0"/>
    <s v="Approved"/>
    <s v="Solex"/>
    <s v="Road"/>
    <s v="medium"/>
    <s v="medium"/>
    <n v="416.98"/>
    <n v="312.74"/>
    <d v="2008-03-19T00:00:00"/>
  </r>
  <r>
    <n v="4290"/>
    <n v="3"/>
    <x v="1452"/>
    <d v="2017-01-15T00:00:00"/>
    <b v="1"/>
    <s v="Approved"/>
    <s v="Trek Bicycles"/>
    <s v="Standard"/>
    <s v="medium"/>
    <s v="large"/>
    <n v="2091.4699999999998"/>
    <n v="388.92"/>
    <d v="1993-05-26T00:00:00"/>
  </r>
  <r>
    <n v="4291"/>
    <n v="61"/>
    <x v="1667"/>
    <d v="2017-11-11T00:00:00"/>
    <b v="1"/>
    <s v="Approved"/>
    <s v="OHM Cycles"/>
    <s v="Standard"/>
    <s v="low"/>
    <s v="medium"/>
    <n v="71.16"/>
    <n v="56.93"/>
    <d v="2005-10-22T00:00:00"/>
  </r>
  <r>
    <n v="4292"/>
    <n v="0"/>
    <x v="2463"/>
    <d v="2017-08-30T00:00:00"/>
    <b v="0"/>
    <s v="Approved"/>
    <s v="OHM Cycles"/>
    <s v="Standard"/>
    <s v="medium"/>
    <s v="medium"/>
    <n v="183.86"/>
    <n v="137.9"/>
    <d v="1997-10-04T00:00:00"/>
  </r>
  <r>
    <n v="4293"/>
    <n v="31"/>
    <x v="2464"/>
    <d v="2017-10-22T00:00:00"/>
    <b v="1"/>
    <s v="Approved"/>
    <s v="Giant Bicycles"/>
    <s v="Standard"/>
    <s v="medium"/>
    <s v="medium"/>
    <n v="230.91"/>
    <n v="173.18"/>
    <d v="2006-11-10T00:00:00"/>
  </r>
  <r>
    <n v="4294"/>
    <n v="84"/>
    <x v="2465"/>
    <d v="2017-07-12T00:00:00"/>
    <b v="0"/>
    <s v="Approved"/>
    <s v="Trek Bicycles"/>
    <s v="Road"/>
    <s v="medium"/>
    <s v="medium"/>
    <n v="290.62"/>
    <n v="215.14"/>
    <d v="2004-12-18T00:00:00"/>
  </r>
  <r>
    <n v="4295"/>
    <n v="40"/>
    <x v="2466"/>
    <d v="2017-06-05T00:00:00"/>
    <b v="1"/>
    <s v="Approved"/>
    <s v="OHM Cycles"/>
    <s v="Standard"/>
    <s v="high"/>
    <s v="medium"/>
    <n v="1458.17"/>
    <n v="874.9"/>
    <d v="2006-02-02T00:00:00"/>
  </r>
  <r>
    <n v="4296"/>
    <n v="38"/>
    <x v="2349"/>
    <d v="2017-12-05T00:00:00"/>
    <b v="0"/>
    <s v="Approved"/>
    <s v="Solex"/>
    <s v="Standard"/>
    <s v="medium"/>
    <s v="medium"/>
    <n v="1577.53"/>
    <n v="826.51"/>
    <d v="2007-12-11T00:00:00"/>
  </r>
  <r>
    <n v="4297"/>
    <n v="38"/>
    <x v="2146"/>
    <d v="2017-08-15T00:00:00"/>
    <b v="1"/>
    <s v="Approved"/>
    <s v="Solex"/>
    <s v="Standard"/>
    <s v="medium"/>
    <s v="medium"/>
    <n v="1577.53"/>
    <n v="826.51"/>
    <d v="2007-12-11T00:00:00"/>
  </r>
  <r>
    <n v="4298"/>
    <n v="59"/>
    <x v="2180"/>
    <d v="2017-08-28T00:00:00"/>
    <b v="0"/>
    <s v="Approved"/>
    <s v="Solex"/>
    <s v="Standard"/>
    <s v="medium"/>
    <s v="large"/>
    <n v="1061.56"/>
    <n v="733.58"/>
    <d v="1993-07-20T00:00:00"/>
  </r>
  <r>
    <n v="4299"/>
    <n v="93"/>
    <x v="1460"/>
    <d v="2017-11-26T00:00:00"/>
    <b v="0"/>
    <s v="Approved"/>
    <s v="WeareA2B"/>
    <s v="Standard"/>
    <s v="medium"/>
    <s v="medium"/>
    <n v="1065.03"/>
    <n v="230.09"/>
    <d v="2000-11-03T00:00:00"/>
  </r>
  <r>
    <n v="4300"/>
    <n v="3"/>
    <x v="862"/>
    <d v="2017-05-30T00:00:00"/>
    <b v="0"/>
    <s v="Approved"/>
    <s v="Trek Bicycles"/>
    <s v="Standard"/>
    <s v="medium"/>
    <s v="large"/>
    <n v="2091.4699999999998"/>
    <n v="388.92"/>
    <d v="2002-08-31T00:00:00"/>
  </r>
  <r>
    <n v="4301"/>
    <n v="79"/>
    <x v="2467"/>
    <d v="2017-05-02T00:00:00"/>
    <b v="1"/>
    <s v="Approved"/>
    <s v="Norco Bicycles"/>
    <s v="Standard"/>
    <s v="medium"/>
    <s v="medium"/>
    <n v="1555.58"/>
    <n v="818.01"/>
    <d v="2003-09-09T00:00:00"/>
  </r>
  <r>
    <n v="4302"/>
    <n v="43"/>
    <x v="861"/>
    <d v="2017-05-11T00:00:00"/>
    <b v="0"/>
    <s v="Approved"/>
    <s v="Norco Bicycles"/>
    <s v="Standard"/>
    <s v="medium"/>
    <s v="medium"/>
    <n v="1555.58"/>
    <n v="818.01"/>
    <d v="1991-07-10T00:00:00"/>
  </r>
  <r>
    <n v="4303"/>
    <n v="47"/>
    <x v="2468"/>
    <d v="2017-05-14T00:00:00"/>
    <b v="0"/>
    <s v="Approved"/>
    <s v="Trek Bicycles"/>
    <s v="Road"/>
    <s v="low"/>
    <s v="small"/>
    <n v="1720.7"/>
    <n v="1531.42"/>
    <d v="2006-10-01T00:00:00"/>
  </r>
  <r>
    <n v="4304"/>
    <n v="32"/>
    <x v="1440"/>
    <d v="2017-07-21T00:00:00"/>
    <b v="0"/>
    <s v="Approved"/>
    <s v="Giant Bicycles"/>
    <s v="Standard"/>
    <s v="high"/>
    <s v="medium"/>
    <n v="1179"/>
    <n v="707.4"/>
    <d v="1997-08-25T00:00:00"/>
  </r>
  <r>
    <n v="4305"/>
    <n v="76"/>
    <x v="2469"/>
    <d v="2017-07-25T00:00:00"/>
    <b v="1"/>
    <s v="Approved"/>
    <s v="WeareA2B"/>
    <s v="Standard"/>
    <s v="low"/>
    <s v="medium"/>
    <n v="642.30999999999995"/>
    <n v="513.85"/>
    <d v="2014-10-10T00:00:00"/>
  </r>
  <r>
    <n v="4306"/>
    <n v="74"/>
    <x v="1095"/>
    <d v="2017-11-05T00:00:00"/>
    <b v="1"/>
    <s v="Approved"/>
    <s v="WeareA2B"/>
    <s v="Standard"/>
    <s v="medium"/>
    <s v="medium"/>
    <n v="1228.07"/>
    <n v="400.91"/>
    <d v="2000-05-22T00:00:00"/>
  </r>
  <r>
    <n v="4307"/>
    <n v="93"/>
    <x v="1229"/>
    <d v="2017-08-11T00:00:00"/>
    <b v="1"/>
    <s v="Approved"/>
    <s v="OHM Cycles"/>
    <s v="Standard"/>
    <s v="high"/>
    <s v="medium"/>
    <n v="1458.17"/>
    <n v="874.9"/>
    <d v="1997-05-10T00:00:00"/>
  </r>
  <r>
    <n v="4308"/>
    <n v="17"/>
    <x v="2246"/>
    <d v="2017-12-11T00:00:00"/>
    <b v="0"/>
    <s v="Approved"/>
    <s v="WeareA2B"/>
    <s v="Touring"/>
    <s v="medium"/>
    <s v="large"/>
    <n v="1362.99"/>
    <n v="57.74"/>
    <d v="2016-07-09T00:00:00"/>
  </r>
  <r>
    <n v="4309"/>
    <n v="39"/>
    <x v="1695"/>
    <d v="2017-05-23T00:00:00"/>
    <b v="1"/>
    <s v="Approved"/>
    <s v="Giant Bicycles"/>
    <s v="Standard"/>
    <s v="medium"/>
    <s v="large"/>
    <n v="1812.75"/>
    <n v="582.48"/>
    <d v="2006-10-01T00:00:00"/>
  </r>
  <r>
    <n v="4310"/>
    <n v="26"/>
    <x v="902"/>
    <d v="2017-06-03T00:00:00"/>
    <b v="0"/>
    <s v="Approved"/>
    <s v="WeareA2B"/>
    <s v="Standard"/>
    <s v="medium"/>
    <s v="medium"/>
    <n v="1992.93"/>
    <n v="762.63"/>
    <d v="1992-10-11T00:00:00"/>
  </r>
  <r>
    <n v="4311"/>
    <n v="99"/>
    <x v="2470"/>
    <d v="2017-07-14T00:00:00"/>
    <b v="0"/>
    <s v="Approved"/>
    <s v="Trek Bicycles"/>
    <s v="Road"/>
    <s v="low"/>
    <s v="small"/>
    <n v="1720.7"/>
    <n v="1531.42"/>
    <d v="2012-04-10T00:00:00"/>
  </r>
  <r>
    <n v="4312"/>
    <n v="38"/>
    <x v="816"/>
    <d v="2017-02-26T00:00:00"/>
    <b v="0"/>
    <s v="Approved"/>
    <s v="Trek Bicycles"/>
    <s v="Standard"/>
    <s v="medium"/>
    <s v="large"/>
    <n v="2091.4699999999998"/>
    <n v="388.92"/>
    <d v="2005-08-09T00:00:00"/>
  </r>
  <r>
    <n v="4313"/>
    <n v="64"/>
    <x v="871"/>
    <d v="2017-06-04T00:00:00"/>
    <b v="1"/>
    <s v="Approved"/>
    <s v="Trek Bicycles"/>
    <s v="Standard"/>
    <s v="medium"/>
    <s v="large"/>
    <n v="1469.44"/>
    <n v="596.54999999999995"/>
    <d v="2012-05-18T00:00:00"/>
  </r>
  <r>
    <n v="4314"/>
    <n v="51"/>
    <x v="2471"/>
    <d v="2017-05-08T00:00:00"/>
    <b v="0"/>
    <s v="Approved"/>
    <s v="OHM Cycles"/>
    <s v="Standard"/>
    <s v="high"/>
    <s v="medium"/>
    <n v="2005.66"/>
    <n v="1203.4000000000001"/>
    <d v="2009-04-12T00:00:00"/>
  </r>
  <r>
    <n v="4315"/>
    <n v="50"/>
    <x v="2472"/>
    <d v="2017-05-03T00:00:00"/>
    <b v="0"/>
    <s v="Approved"/>
    <s v="WeareA2B"/>
    <s v="Standard"/>
    <s v="medium"/>
    <s v="small"/>
    <n v="175.89"/>
    <n v="131.91999999999999"/>
    <d v="1997-10-04T00:00:00"/>
  </r>
  <r>
    <n v="4316"/>
    <n v="23"/>
    <x v="733"/>
    <d v="2017-04-06T00:00:00"/>
    <b v="0"/>
    <s v="Approved"/>
    <s v="Norco Bicycles"/>
    <s v="Mountain"/>
    <s v="low"/>
    <s v="small"/>
    <n v="688.63"/>
    <n v="612.88"/>
    <d v="1999-06-23T00:00:00"/>
  </r>
  <r>
    <n v="4317"/>
    <n v="69"/>
    <x v="677"/>
    <d v="2017-12-26T00:00:00"/>
    <b v="0"/>
    <s v="Approved"/>
    <s v="Giant Bicycles"/>
    <s v="Road"/>
    <s v="medium"/>
    <s v="medium"/>
    <n v="792.9"/>
    <n v="594.67999999999995"/>
    <d v="2015-04-11T00:00:00"/>
  </r>
  <r>
    <n v="4318"/>
    <n v="0"/>
    <x v="2321"/>
    <d v="2017-05-18T00:00:00"/>
    <b v="0"/>
    <s v="Approved"/>
    <s v="Norco Bicycles"/>
    <s v="Standard"/>
    <s v="low"/>
    <s v="medium"/>
    <n v="363.01"/>
    <n v="290.41000000000003"/>
    <d v="2005-05-10T00:00:00"/>
  </r>
  <r>
    <n v="4319"/>
    <n v="6"/>
    <x v="1591"/>
    <d v="2017-05-18T00:00:00"/>
    <b v="1"/>
    <s v="Approved"/>
    <s v="OHM Cycles"/>
    <s v="Standard"/>
    <s v="high"/>
    <s v="medium"/>
    <n v="227.88"/>
    <n v="136.72999999999999"/>
    <d v="2003-08-05T00:00:00"/>
  </r>
  <r>
    <n v="4320"/>
    <n v="24"/>
    <x v="268"/>
    <d v="2017-10-23T00:00:00"/>
    <b v="0"/>
    <s v="Approved"/>
    <s v="Solex"/>
    <s v="Road"/>
    <s v="medium"/>
    <s v="large"/>
    <n v="1777.8"/>
    <n v="820.78"/>
    <d v="2006-11-10T00:00:00"/>
  </r>
  <r>
    <n v="4321"/>
    <n v="99"/>
    <x v="382"/>
    <d v="2017-03-21T00:00:00"/>
    <b v="0"/>
    <s v="Approved"/>
    <s v="Trek Bicycles"/>
    <s v="Road"/>
    <s v="low"/>
    <s v="small"/>
    <n v="1720.7"/>
    <n v="1531.42"/>
    <d v="2012-06-04T00:00:00"/>
  </r>
  <r>
    <n v="4322"/>
    <n v="47"/>
    <x v="602"/>
    <d v="2017-02-16T00:00:00"/>
    <b v="1"/>
    <s v="Approved"/>
    <s v="Trek Bicycles"/>
    <s v="Road"/>
    <s v="low"/>
    <s v="small"/>
    <n v="1720.7"/>
    <n v="1531.42"/>
    <d v="2012-06-04T00:00:00"/>
  </r>
  <r>
    <n v="4323"/>
    <n v="0"/>
    <x v="2473"/>
    <d v="2017-08-12T00:00:00"/>
    <b v="0"/>
    <s v="Approved"/>
    <s v="WeareA2B"/>
    <s v="Standard"/>
    <s v="medium"/>
    <s v="small"/>
    <n v="175.89"/>
    <n v="131.91999999999999"/>
    <d v="2003-07-21T00:00:00"/>
  </r>
  <r>
    <n v="4324"/>
    <n v="41"/>
    <x v="129"/>
    <d v="2017-09-17T00:00:00"/>
    <b v="0"/>
    <s v="Approved"/>
    <s v="Solex"/>
    <s v="Road"/>
    <s v="medium"/>
    <s v="medium"/>
    <n v="416.98"/>
    <n v="312.74"/>
    <d v="2007-12-11T00:00:00"/>
  </r>
  <r>
    <n v="4325"/>
    <n v="72"/>
    <x v="2474"/>
    <d v="2017-01-27T00:00:00"/>
    <b v="1"/>
    <s v="Approved"/>
    <s v="Norco Bicycles"/>
    <s v="Standard"/>
    <s v="medium"/>
    <s v="medium"/>
    <n v="360.4"/>
    <n v="270.3"/>
    <d v="2003-09-09T00:00:00"/>
  </r>
  <r>
    <n v="4326"/>
    <n v="48"/>
    <x v="742"/>
    <d v="2017-07-12T00:00:00"/>
    <b v="1"/>
    <s v="Approved"/>
    <s v="WeareA2B"/>
    <s v="Standard"/>
    <s v="medium"/>
    <s v="medium"/>
    <n v="1762.96"/>
    <n v="950.52"/>
    <d v="2012-04-10T00:00:00"/>
  </r>
  <r>
    <n v="4327"/>
    <n v="8"/>
    <x v="2475"/>
    <d v="2017-03-07T00:00:00"/>
    <b v="0"/>
    <s v="Approved"/>
    <s v="Solex"/>
    <s v="Road"/>
    <s v="medium"/>
    <s v="small"/>
    <n v="1703.52"/>
    <n v="1516.13"/>
    <d v="1991-11-07T00:00:00"/>
  </r>
  <r>
    <n v="4328"/>
    <n v="85"/>
    <x v="751"/>
    <d v="2017-02-28T00:00:00"/>
    <b v="1"/>
    <s v="Approved"/>
    <s v="WeareA2B"/>
    <s v="Standard"/>
    <s v="medium"/>
    <s v="medium"/>
    <n v="752.64"/>
    <n v="205.36"/>
    <d v="2000-11-03T00:00:00"/>
  </r>
  <r>
    <n v="4329"/>
    <n v="69"/>
    <x v="1565"/>
    <d v="2017-02-22T00:00:00"/>
    <b v="0"/>
    <s v="Approved"/>
    <s v="Giant Bicycles"/>
    <s v="Road"/>
    <s v="medium"/>
    <s v="medium"/>
    <n v="792.9"/>
    <n v="594.67999999999995"/>
    <d v="2006-05-22T00:00:00"/>
  </r>
  <r>
    <n v="4330"/>
    <n v="98"/>
    <x v="2095"/>
    <d v="2017-07-13T00:00:00"/>
    <b v="1"/>
    <s v="Approved"/>
    <s v="OHM Cycles"/>
    <s v="Standard"/>
    <s v="medium"/>
    <s v="medium"/>
    <n v="795.34"/>
    <n v="101.58"/>
    <d v="1993-07-20T00:00:00"/>
  </r>
  <r>
    <n v="4331"/>
    <n v="69"/>
    <x v="974"/>
    <d v="2017-01-22T00:00:00"/>
    <b v="0"/>
    <s v="Approved"/>
    <s v="Giant Bicycles"/>
    <s v="Road"/>
    <s v="medium"/>
    <s v="medium"/>
    <n v="792.9"/>
    <n v="594.67999999999995"/>
    <d v="2016-12-06T00:00:00"/>
  </r>
  <r>
    <n v="4332"/>
    <n v="67"/>
    <x v="2476"/>
    <d v="2017-01-25T00:00:00"/>
    <b v="1"/>
    <s v="Approved"/>
    <s v="Norco Bicycles"/>
    <s v="Road"/>
    <s v="medium"/>
    <s v="medium"/>
    <n v="544.04999999999995"/>
    <n v="376.84"/>
    <d v="2005-10-22T00:00:00"/>
  </r>
  <r>
    <n v="4333"/>
    <n v="46"/>
    <x v="603"/>
    <d v="2017-05-21T00:00:00"/>
    <b v="1"/>
    <s v="Approved"/>
    <s v="OHM Cycles"/>
    <s v="Standard"/>
    <s v="low"/>
    <s v="medium"/>
    <n v="1793.43"/>
    <n v="248.82"/>
    <d v="1998-12-17T00:00:00"/>
  </r>
  <r>
    <n v="4334"/>
    <n v="30"/>
    <x v="136"/>
    <d v="2017-05-15T00:00:00"/>
    <b v="1"/>
    <s v="Approved"/>
    <s v="Solex"/>
    <s v="Standard"/>
    <s v="high"/>
    <s v="medium"/>
    <n v="748.17"/>
    <n v="448.9"/>
    <d v="2002-03-22T00:00:00"/>
  </r>
  <r>
    <n v="4335"/>
    <n v="85"/>
    <x v="897"/>
    <d v="2017-03-28T00:00:00"/>
    <b v="0"/>
    <s v="Approved"/>
    <s v="WeareA2B"/>
    <s v="Standard"/>
    <s v="medium"/>
    <s v="medium"/>
    <n v="752.64"/>
    <n v="205.36"/>
    <d v="1998-12-16T00:00:00"/>
  </r>
  <r>
    <n v="4336"/>
    <n v="1"/>
    <x v="483"/>
    <d v="2017-05-27T00:00:00"/>
    <b v="1"/>
    <s v="Approved"/>
    <s v="Giant Bicycles"/>
    <s v="Standard"/>
    <s v="medium"/>
    <s v="medium"/>
    <n v="1403.5"/>
    <n v="954.82"/>
    <d v="2016-11-14T00:00:00"/>
  </r>
  <r>
    <n v="4337"/>
    <n v="92"/>
    <x v="2265"/>
    <d v="2017-01-19T00:00:00"/>
    <b v="0"/>
    <s v="Approved"/>
    <s v="WeareA2B"/>
    <s v="Standard"/>
    <s v="medium"/>
    <s v="small"/>
    <n v="1415.01"/>
    <n v="1259.3599999999999"/>
    <d v="2003-01-05T00:00:00"/>
  </r>
  <r>
    <n v="4338"/>
    <n v="82"/>
    <x v="2477"/>
    <d v="2017-05-15T00:00:00"/>
    <b v="0"/>
    <s v="Approved"/>
    <s v="Norco Bicycles"/>
    <s v="Standard"/>
    <s v="high"/>
    <s v="medium"/>
    <n v="1148.6400000000001"/>
    <n v="689.18"/>
    <d v="1997-08-25T00:00:00"/>
  </r>
  <r>
    <n v="4340"/>
    <n v="36"/>
    <x v="2478"/>
    <d v="2017-04-05T00:00:00"/>
    <b v="0"/>
    <s v="Approved"/>
    <s v="Solex"/>
    <s v="Standard"/>
    <s v="low"/>
    <s v="medium"/>
    <n v="945.04"/>
    <n v="507.58"/>
    <d v="1995-12-19T00:00:00"/>
  </r>
  <r>
    <n v="4341"/>
    <n v="7"/>
    <x v="2179"/>
    <d v="2017-10-29T00:00:00"/>
    <b v="1"/>
    <s v="Approved"/>
    <s v="Trek Bicycles"/>
    <s v="Road"/>
    <s v="low"/>
    <s v="medium"/>
    <n v="980.37"/>
    <n v="234.43"/>
    <d v="2004-09-28T00:00:00"/>
  </r>
  <r>
    <n v="4342"/>
    <n v="37"/>
    <x v="707"/>
    <d v="2017-03-15T00:00:00"/>
    <b v="1"/>
    <s v="Approved"/>
    <s v="OHM Cycles"/>
    <s v="Standard"/>
    <s v="low"/>
    <s v="medium"/>
    <n v="1793.43"/>
    <n v="248.82"/>
    <d v="1998-12-17T00:00:00"/>
  </r>
  <r>
    <n v="4343"/>
    <n v="0"/>
    <x v="2443"/>
    <d v="2017-07-06T00:00:00"/>
    <b v="0"/>
    <s v="Approved"/>
    <s v="Trek Bicycles"/>
    <s v="Road"/>
    <s v="medium"/>
    <s v="medium"/>
    <n v="533.51"/>
    <n v="400.13"/>
    <d v="2009-04-12T00:00:00"/>
  </r>
  <r>
    <n v="4345"/>
    <n v="47"/>
    <x v="2304"/>
    <d v="2017-06-12T00:00:00"/>
    <b v="1"/>
    <s v="Approved"/>
    <s v="Trek Bicycles"/>
    <s v="Road"/>
    <s v="low"/>
    <s v="small"/>
    <n v="1720.7"/>
    <n v="1531.42"/>
    <d v="2006-10-01T00:00:00"/>
  </r>
  <r>
    <n v="4346"/>
    <n v="0"/>
    <x v="2479"/>
    <d v="2017-07-29T00:00:00"/>
    <b v="1"/>
    <s v="Approved"/>
    <s v="OHM Cycles"/>
    <s v="Standard"/>
    <s v="medium"/>
    <s v="medium"/>
    <n v="235.63"/>
    <n v="125.07"/>
    <d v="2003-01-05T00:00:00"/>
  </r>
  <r>
    <n v="4347"/>
    <n v="49"/>
    <x v="1434"/>
    <d v="2017-04-21T00:00:00"/>
    <b v="0"/>
    <s v="Approved"/>
    <s v="Trek Bicycles"/>
    <s v="Road"/>
    <s v="medium"/>
    <s v="medium"/>
    <n v="533.51"/>
    <n v="400.13"/>
    <d v="1991-01-21T00:00:00"/>
  </r>
  <r>
    <n v="4349"/>
    <n v="12"/>
    <x v="1352"/>
    <d v="2017-06-22T00:00:00"/>
    <b v="0"/>
    <s v="Approved"/>
    <s v="Giant Bicycles"/>
    <s v="Standard"/>
    <s v="medium"/>
    <s v="large"/>
    <n v="1765.3"/>
    <n v="709.48"/>
    <d v="2004-07-25T00:00:00"/>
  </r>
  <r>
    <n v="4350"/>
    <n v="0"/>
    <x v="1821"/>
    <d v="2017-04-25T00:00:00"/>
    <b v="0"/>
    <s v="Approved"/>
    <s v="Norco Bicycles"/>
    <s v="Standard"/>
    <s v="medium"/>
    <s v="medium"/>
    <n v="360.4"/>
    <n v="270.3"/>
    <d v="2016-12-06T00:00:00"/>
  </r>
  <r>
    <n v="4351"/>
    <n v="21"/>
    <x v="2480"/>
    <d v="2017-11-28T00:00:00"/>
    <b v="1"/>
    <s v="Approved"/>
    <s v="WeareA2B"/>
    <s v="Touring"/>
    <s v="medium"/>
    <s v="medium"/>
    <n v="1466.68"/>
    <n v="363.25"/>
    <d v="2014-03-03T00:00:00"/>
  </r>
  <r>
    <n v="4352"/>
    <n v="77"/>
    <x v="1205"/>
    <d v="2017-07-15T00:00:00"/>
    <b v="0"/>
    <s v="Approved"/>
    <s v="WeareA2B"/>
    <s v="Standard"/>
    <s v="medium"/>
    <s v="medium"/>
    <n v="1769.64"/>
    <n v="108.76"/>
    <d v="2012-04-10T00:00:00"/>
  </r>
  <r>
    <n v="4353"/>
    <n v="41"/>
    <x v="2481"/>
    <d v="2017-11-02T00:00:00"/>
    <b v="1"/>
    <s v="Cancelled"/>
    <s v="Solex"/>
    <s v="Road"/>
    <s v="medium"/>
    <s v="medium"/>
    <n v="416.98"/>
    <n v="312.74"/>
    <d v="1997-05-10T00:00:00"/>
  </r>
  <r>
    <n v="4354"/>
    <n v="59"/>
    <x v="2482"/>
    <d v="2017-05-20T00:00:00"/>
    <b v="1"/>
    <s v="Approved"/>
    <s v="Solex"/>
    <s v="Standard"/>
    <s v="medium"/>
    <s v="large"/>
    <n v="1061.56"/>
    <n v="733.58"/>
    <d v="2015-05-21T00:00:00"/>
  </r>
  <r>
    <n v="4355"/>
    <n v="30"/>
    <x v="1815"/>
    <d v="2017-01-26T00:00:00"/>
    <b v="1"/>
    <s v="Approved"/>
    <s v="Solex"/>
    <s v="Standard"/>
    <s v="high"/>
    <s v="medium"/>
    <n v="748.17"/>
    <n v="448.9"/>
    <d v="2015-04-11T00:00:00"/>
  </r>
  <r>
    <n v="4356"/>
    <n v="95"/>
    <x v="2483"/>
    <d v="2017-09-07T00:00:00"/>
    <b v="0"/>
    <s v="Approved"/>
    <s v="OHM Cycles"/>
    <s v="Touring"/>
    <s v="low"/>
    <s v="medium"/>
    <n v="1073.07"/>
    <n v="933.84"/>
    <d v="1997-01-25T00:00:00"/>
  </r>
  <r>
    <n v="4357"/>
    <n v="77"/>
    <x v="2159"/>
    <d v="2017-08-27T00:00:00"/>
    <b v="1"/>
    <s v="Approved"/>
    <s v="Norco Bicycles"/>
    <s v="Road"/>
    <s v="medium"/>
    <s v="large"/>
    <n v="1240.31"/>
    <n v="795.1"/>
    <d v="1991-07-10T00:00:00"/>
  </r>
  <r>
    <n v="4358"/>
    <n v="45"/>
    <x v="2484"/>
    <d v="2017-07-17T00:00:00"/>
    <b v="0"/>
    <s v="Approved"/>
    <s v="Trek Bicycles"/>
    <s v="Road"/>
    <s v="low"/>
    <s v="medium"/>
    <n v="980.37"/>
    <n v="234.43"/>
    <d v="2016-07-09T00:00:00"/>
  </r>
  <r>
    <n v="4359"/>
    <n v="5"/>
    <x v="2485"/>
    <d v="2017-03-13T00:00:00"/>
    <b v="0"/>
    <s v="Approved"/>
    <s v="Trek Bicycles"/>
    <s v="Mountain"/>
    <s v="low"/>
    <s v="medium"/>
    <n v="574.64"/>
    <n v="459.71"/>
    <d v="2011-08-29T00:00:00"/>
  </r>
  <r>
    <n v="4360"/>
    <n v="63"/>
    <x v="1144"/>
    <d v="2017-09-22T00:00:00"/>
    <b v="1"/>
    <s v="Approved"/>
    <s v="Solex"/>
    <s v="Standard"/>
    <s v="medium"/>
    <s v="medium"/>
    <n v="1483.2"/>
    <n v="99.59"/>
    <d v="2015-04-11T00:00:00"/>
  </r>
  <r>
    <n v="4361"/>
    <n v="11"/>
    <x v="1720"/>
    <d v="2017-03-15T00:00:00"/>
    <b v="0"/>
    <s v="Approved"/>
    <s v="Giant Bicycles"/>
    <s v="Standard"/>
    <s v="high"/>
    <s v="medium"/>
    <n v="1274.93"/>
    <n v="764.96"/>
    <d v="2007-08-04T00:00:00"/>
  </r>
  <r>
    <n v="4362"/>
    <n v="64"/>
    <x v="146"/>
    <d v="2017-12-01T00:00:00"/>
    <b v="1"/>
    <s v="Approved"/>
    <s v="Trek Bicycles"/>
    <s v="Standard"/>
    <s v="medium"/>
    <s v="large"/>
    <n v="1469.44"/>
    <n v="596.54999999999995"/>
    <d v="2012-05-18T00:00:00"/>
  </r>
  <r>
    <n v="4363"/>
    <n v="80"/>
    <x v="2486"/>
    <d v="2017-05-19T00:00:00"/>
    <b v="1"/>
    <s v="Approved"/>
    <s v="OHM Cycles"/>
    <s v="Touring"/>
    <s v="low"/>
    <s v="medium"/>
    <n v="1073.07"/>
    <n v="933.84"/>
    <d v="2015-08-10T00:00:00"/>
  </r>
  <r>
    <n v="4364"/>
    <n v="52"/>
    <x v="700"/>
    <d v="2017-01-10T00:00:00"/>
    <b v="0"/>
    <s v="Approved"/>
    <s v="Solex"/>
    <s v="Road"/>
    <s v="medium"/>
    <s v="large"/>
    <n v="1777.8"/>
    <n v="820.78"/>
    <d v="1991-08-05T00:00:00"/>
  </r>
  <r>
    <n v="4365"/>
    <n v="90"/>
    <x v="2334"/>
    <d v="2017-08-30T00:00:00"/>
    <b v="1"/>
    <s v="Approved"/>
    <s v="Norco Bicycles"/>
    <s v="Standard"/>
    <s v="low"/>
    <s v="medium"/>
    <n v="363.01"/>
    <n v="290.41000000000003"/>
    <d v="2005-05-10T00:00:00"/>
  </r>
  <r>
    <n v="4366"/>
    <n v="94"/>
    <x v="1633"/>
    <d v="2017-03-17T00:00:00"/>
    <b v="0"/>
    <s v="Approved"/>
    <s v="Giant Bicycles"/>
    <s v="Standard"/>
    <s v="medium"/>
    <s v="large"/>
    <n v="1635.3"/>
    <n v="993.66"/>
    <d v="2013-06-09T00:00:00"/>
  </r>
  <r>
    <n v="4367"/>
    <n v="38"/>
    <x v="107"/>
    <d v="2017-04-16T00:00:00"/>
    <b v="1"/>
    <s v="Approved"/>
    <s v="Trek Bicycles"/>
    <s v="Standard"/>
    <s v="medium"/>
    <s v="large"/>
    <n v="2091.4699999999998"/>
    <n v="388.92"/>
    <d v="2012-09-15T00:00:00"/>
  </r>
  <r>
    <n v="4368"/>
    <n v="45"/>
    <x v="708"/>
    <d v="2017-08-12T00:00:00"/>
    <b v="1"/>
    <s v="Approved"/>
    <s v="Solex"/>
    <s v="Standard"/>
    <s v="medium"/>
    <s v="medium"/>
    <n v="441.49"/>
    <n v="84.99"/>
    <d v="2015-06-17T00:00:00"/>
  </r>
  <r>
    <n v="4369"/>
    <n v="82"/>
    <x v="2487"/>
    <d v="2017-12-26T00:00:00"/>
    <b v="1"/>
    <s v="Approved"/>
    <s v="Giant Bicycles"/>
    <s v="Road"/>
    <s v="medium"/>
    <s v="medium"/>
    <n v="1538.99"/>
    <n v="829.65"/>
    <d v="2016-02-04T00:00:00"/>
  </r>
  <r>
    <n v="4370"/>
    <n v="28"/>
    <x v="370"/>
    <d v="2017-10-14T00:00:00"/>
    <b v="1"/>
    <s v="Approved"/>
    <s v="Solex"/>
    <s v="Road"/>
    <s v="medium"/>
    <s v="small"/>
    <n v="1703.52"/>
    <n v="1516.13"/>
    <d v="2011-04-16T00:00:00"/>
  </r>
  <r>
    <n v="4371"/>
    <n v="48"/>
    <x v="1278"/>
    <d v="2017-10-10T00:00:00"/>
    <b v="1"/>
    <s v="Approved"/>
    <s v="WeareA2B"/>
    <s v="Standard"/>
    <s v="medium"/>
    <s v="medium"/>
    <n v="1762.96"/>
    <n v="950.52"/>
    <d v="2004-09-28T00:00:00"/>
  </r>
  <r>
    <n v="4372"/>
    <n v="0"/>
    <x v="281"/>
    <d v="2017-03-09T00:00:00"/>
    <b v="1"/>
    <s v="Approved"/>
    <s v="Solex"/>
    <s v="Standard"/>
    <s v="medium"/>
    <s v="medium"/>
    <n v="100.35"/>
    <n v="75.260000000000005"/>
    <d v="2002-10-10T00:00:00"/>
  </r>
  <r>
    <n v="4373"/>
    <n v="8"/>
    <x v="1533"/>
    <d v="2017-06-24T00:00:00"/>
    <b v="0"/>
    <s v="Approved"/>
    <s v="Solex"/>
    <s v="Road"/>
    <s v="medium"/>
    <s v="small"/>
    <n v="1703.52"/>
    <n v="1516.13"/>
    <d v="1993-04-20T00:00:00"/>
  </r>
  <r>
    <n v="4374"/>
    <n v="25"/>
    <x v="145"/>
    <d v="2017-10-17T00:00:00"/>
    <b v="0"/>
    <s v="Approved"/>
    <s v="Giant Bicycles"/>
    <s v="Road"/>
    <s v="medium"/>
    <s v="medium"/>
    <n v="1538.99"/>
    <n v="829.65"/>
    <d v="2016-02-04T00:00:00"/>
  </r>
  <r>
    <n v="4375"/>
    <n v="7"/>
    <x v="2364"/>
    <d v="2017-01-02T00:00:00"/>
    <b v="0"/>
    <s v="Approved"/>
    <s v="Trek Bicycles"/>
    <s v="Road"/>
    <s v="low"/>
    <s v="medium"/>
    <n v="980.37"/>
    <n v="234.43"/>
    <d v="2004-09-28T00:00:00"/>
  </r>
  <r>
    <n v="4376"/>
    <n v="89"/>
    <x v="1150"/>
    <d v="2017-03-20T00:00:00"/>
    <b v="0"/>
    <s v="Approved"/>
    <s v="WeareA2B"/>
    <s v="Touring"/>
    <s v="medium"/>
    <s v="large"/>
    <n v="1362.99"/>
    <n v="57.74"/>
    <d v="2000-11-03T00:00:00"/>
  </r>
  <r>
    <n v="4377"/>
    <n v="63"/>
    <x v="1551"/>
    <d v="2017-10-14T00:00:00"/>
    <b v="0"/>
    <s v="Approved"/>
    <s v="Solex"/>
    <s v="Standard"/>
    <s v="medium"/>
    <s v="medium"/>
    <n v="1483.2"/>
    <n v="99.59"/>
    <d v="1998-12-17T00:00:00"/>
  </r>
  <r>
    <n v="4378"/>
    <n v="86"/>
    <x v="428"/>
    <d v="2017-03-28T00:00:00"/>
    <b v="0"/>
    <s v="Approved"/>
    <s v="OHM Cycles"/>
    <s v="Standard"/>
    <s v="medium"/>
    <s v="medium"/>
    <n v="235.63"/>
    <n v="125.07"/>
    <d v="2005-05-10T00:00:00"/>
  </r>
  <r>
    <n v="4379"/>
    <n v="44"/>
    <x v="1077"/>
    <d v="2017-05-14T00:00:00"/>
    <b v="1"/>
    <s v="Approved"/>
    <s v="WeareA2B"/>
    <s v="Standard"/>
    <s v="medium"/>
    <s v="medium"/>
    <n v="1769.64"/>
    <n v="108.76"/>
    <d v="2011-05-09T00:00:00"/>
  </r>
  <r>
    <n v="4380"/>
    <n v="20"/>
    <x v="1199"/>
    <d v="2017-06-29T00:00:00"/>
    <b v="0"/>
    <s v="Approved"/>
    <s v="Trek Bicycles"/>
    <s v="Standard"/>
    <s v="medium"/>
    <s v="small"/>
    <n v="1775.81"/>
    <n v="1580.47"/>
    <d v="2014-03-03T00:00:00"/>
  </r>
  <r>
    <n v="4381"/>
    <n v="18"/>
    <x v="1078"/>
    <d v="2017-06-02T00:00:00"/>
    <b v="1"/>
    <s v="Approved"/>
    <s v="Solex"/>
    <s v="Standard"/>
    <s v="medium"/>
    <s v="medium"/>
    <n v="575.27"/>
    <n v="431.45"/>
    <d v="2013-03-12T00:00:00"/>
  </r>
  <r>
    <n v="4382"/>
    <n v="8"/>
    <x v="2488"/>
    <d v="2017-10-24T00:00:00"/>
    <b v="1"/>
    <s v="Approved"/>
    <s v="Solex"/>
    <s v="Road"/>
    <s v="medium"/>
    <s v="small"/>
    <n v="1703.52"/>
    <n v="1516.13"/>
    <d v="2005-12-07T00:00:00"/>
  </r>
  <r>
    <n v="4383"/>
    <n v="54"/>
    <x v="121"/>
    <d v="2017-09-19T00:00:00"/>
    <b v="0"/>
    <s v="Approved"/>
    <s v="WeareA2B"/>
    <s v="Standard"/>
    <s v="medium"/>
    <s v="medium"/>
    <n v="1807.45"/>
    <n v="778.69"/>
    <d v="2015-05-21T00:00:00"/>
  </r>
  <r>
    <n v="4384"/>
    <n v="83"/>
    <x v="2027"/>
    <d v="2017-12-27T00:00:00"/>
    <b v="0"/>
    <s v="Approved"/>
    <s v="Solex"/>
    <s v="Touring"/>
    <s v="medium"/>
    <s v="large"/>
    <n v="2083.94"/>
    <n v="675.03"/>
    <d v="1993-04-20T00:00:00"/>
  </r>
  <r>
    <n v="4386"/>
    <n v="39"/>
    <x v="2489"/>
    <d v="2017-04-07T00:00:00"/>
    <b v="0"/>
    <s v="Approved"/>
    <s v="Giant Bicycles"/>
    <s v="Standard"/>
    <s v="medium"/>
    <s v="large"/>
    <n v="1812.75"/>
    <n v="582.48"/>
    <d v="2010-06-07T00:00:00"/>
  </r>
  <r>
    <n v="4387"/>
    <n v="67"/>
    <x v="1668"/>
    <d v="2017-05-05T00:00:00"/>
    <b v="1"/>
    <s v="Approved"/>
    <s v="Norco Bicycles"/>
    <s v="Road"/>
    <s v="medium"/>
    <s v="medium"/>
    <n v="544.04999999999995"/>
    <n v="376.84"/>
    <d v="2000-05-22T00:00:00"/>
  </r>
  <r>
    <n v="4388"/>
    <n v="36"/>
    <x v="513"/>
    <d v="2017-07-27T00:00:00"/>
    <b v="1"/>
    <s v="Approved"/>
    <s v="Solex"/>
    <s v="Standard"/>
    <s v="low"/>
    <s v="medium"/>
    <n v="945.04"/>
    <n v="507.58"/>
    <d v="2006-02-02T00:00:00"/>
  </r>
  <r>
    <n v="4389"/>
    <n v="92"/>
    <x v="2290"/>
    <d v="2017-06-05T00:00:00"/>
    <b v="0"/>
    <s v="Approved"/>
    <s v="WeareA2B"/>
    <s v="Touring"/>
    <s v="medium"/>
    <s v="large"/>
    <n v="1890.39"/>
    <n v="260.14"/>
    <d v="1991-01-21T00:00:00"/>
  </r>
  <r>
    <n v="4390"/>
    <n v="72"/>
    <x v="2425"/>
    <d v="2017-08-04T00:00:00"/>
    <b v="1"/>
    <s v="Approved"/>
    <s v="Norco Bicycles"/>
    <s v="Standard"/>
    <s v="medium"/>
    <s v="medium"/>
    <n v="360.4"/>
    <n v="270.3"/>
    <d v="2016-12-06T00:00:00"/>
  </r>
  <r>
    <n v="4391"/>
    <n v="75"/>
    <x v="599"/>
    <d v="2017-01-14T00:00:00"/>
    <b v="0"/>
    <s v="Approved"/>
    <s v="Giant Bicycles"/>
    <s v="Touring"/>
    <s v="medium"/>
    <s v="large"/>
    <n v="1873.97"/>
    <n v="863.95"/>
    <d v="2006-05-22T00:00:00"/>
  </r>
  <r>
    <n v="4392"/>
    <n v="39"/>
    <x v="1881"/>
    <d v="2017-02-09T00:00:00"/>
    <b v="1"/>
    <s v="Approved"/>
    <s v="Giant Bicycles"/>
    <s v="Standard"/>
    <s v="medium"/>
    <s v="large"/>
    <n v="1812.75"/>
    <n v="582.48"/>
    <d v="2007-12-11T00:00:00"/>
  </r>
  <r>
    <n v="4393"/>
    <n v="94"/>
    <x v="2490"/>
    <d v="2017-10-27T00:00:00"/>
    <b v="0"/>
    <s v="Approved"/>
    <s v="Giant Bicycles"/>
    <s v="Standard"/>
    <s v="medium"/>
    <s v="large"/>
    <n v="1635.3"/>
    <n v="993.66"/>
    <d v="1994-08-10T00:00:00"/>
  </r>
  <r>
    <n v="4394"/>
    <n v="32"/>
    <x v="2082"/>
    <d v="2017-01-04T00:00:00"/>
    <b v="1"/>
    <s v="Approved"/>
    <s v="Giant Bicycles"/>
    <s v="Standard"/>
    <s v="medium"/>
    <s v="medium"/>
    <n v="642.70000000000005"/>
    <n v="211.37"/>
    <d v="2002-03-22T00:00:00"/>
  </r>
  <r>
    <n v="4395"/>
    <n v="32"/>
    <x v="2491"/>
    <d v="2017-12-12T00:00:00"/>
    <b v="1"/>
    <s v="Approved"/>
    <s v="Giant Bicycles"/>
    <s v="Standard"/>
    <s v="high"/>
    <s v="medium"/>
    <n v="1179"/>
    <n v="707.4"/>
    <d v="1997-08-25T00:00:00"/>
  </r>
  <r>
    <n v="4396"/>
    <n v="41"/>
    <x v="780"/>
    <d v="2017-01-26T00:00:00"/>
    <b v="1"/>
    <s v="Approved"/>
    <s v="Norco Bicycles"/>
    <s v="Standard"/>
    <s v="low"/>
    <s v="medium"/>
    <n v="958.74"/>
    <n v="748.9"/>
    <d v="1996-04-05T00:00:00"/>
  </r>
  <r>
    <n v="4397"/>
    <n v="45"/>
    <x v="2168"/>
    <d v="2017-05-19T00:00:00"/>
    <b v="1"/>
    <s v="Approved"/>
    <s v="Solex"/>
    <s v="Standard"/>
    <s v="medium"/>
    <s v="medium"/>
    <n v="441.49"/>
    <n v="84.99"/>
    <d v="1993-04-12T00:00:00"/>
  </r>
  <r>
    <n v="4398"/>
    <n v="26"/>
    <x v="717"/>
    <d v="2017-02-14T00:00:00"/>
    <b v="0"/>
    <s v="Approved"/>
    <s v="WeareA2B"/>
    <s v="Standard"/>
    <s v="medium"/>
    <s v="medium"/>
    <n v="1992.93"/>
    <n v="762.63"/>
    <d v="1993-05-26T00:00:00"/>
  </r>
  <r>
    <n v="4399"/>
    <n v="98"/>
    <x v="2492"/>
    <d v="2017-09-05T00:00:00"/>
    <b v="0"/>
    <s v="Approved"/>
    <s v="Trek Bicycles"/>
    <s v="Standard"/>
    <s v="high"/>
    <s v="medium"/>
    <n v="358.39"/>
    <n v="215.03"/>
    <d v="2004-01-16T00:00:00"/>
  </r>
  <r>
    <n v="4400"/>
    <n v="86"/>
    <x v="1373"/>
    <d v="2017-06-20T00:00:00"/>
    <b v="0"/>
    <s v="Approved"/>
    <s v="OHM Cycles"/>
    <s v="Standard"/>
    <s v="medium"/>
    <s v="medium"/>
    <n v="235.63"/>
    <n v="125.07"/>
    <d v="2004-08-07T00:00:00"/>
  </r>
  <r>
    <n v="4401"/>
    <n v="75"/>
    <x v="615"/>
    <d v="2017-11-21T00:00:00"/>
    <b v="1"/>
    <s v="Approved"/>
    <s v="Giant Bicycles"/>
    <s v="Touring"/>
    <s v="medium"/>
    <s v="large"/>
    <n v="1873.97"/>
    <n v="863.95"/>
    <d v="2006-05-22T00:00:00"/>
  </r>
  <r>
    <n v="4402"/>
    <n v="73"/>
    <x v="2092"/>
    <d v="2017-09-17T00:00:00"/>
    <b v="0"/>
    <s v="Approved"/>
    <s v="Solex"/>
    <s v="Standard"/>
    <s v="medium"/>
    <s v="medium"/>
    <n v="1945.43"/>
    <n v="333.18"/>
    <d v="1991-07-10T00:00:00"/>
  </r>
  <r>
    <n v="4403"/>
    <n v="86"/>
    <x v="2493"/>
    <d v="2017-11-24T00:00:00"/>
    <b v="1"/>
    <s v="Approved"/>
    <s v="Norco Bicycles"/>
    <s v="Road"/>
    <s v="high"/>
    <s v="large"/>
    <n v="774.53"/>
    <n v="464.72"/>
    <d v="1994-07-12T00:00:00"/>
  </r>
  <r>
    <n v="4404"/>
    <n v="11"/>
    <x v="2494"/>
    <d v="2017-06-16T00:00:00"/>
    <b v="0"/>
    <s v="Approved"/>
    <s v="Giant Bicycles"/>
    <s v="Standard"/>
    <s v="high"/>
    <s v="medium"/>
    <n v="1274.93"/>
    <n v="764.96"/>
    <d v="2003-08-05T00:00:00"/>
  </r>
  <r>
    <n v="4406"/>
    <n v="55"/>
    <x v="911"/>
    <d v="2017-06-27T00:00:00"/>
    <b v="1"/>
    <s v="Approved"/>
    <s v="Trek Bicycles"/>
    <s v="Road"/>
    <s v="medium"/>
    <s v="large"/>
    <n v="1894.19"/>
    <n v="598.76"/>
    <d v="1991-01-21T00:00:00"/>
  </r>
  <r>
    <n v="4407"/>
    <n v="26"/>
    <x v="2495"/>
    <d v="2017-06-07T00:00:00"/>
    <b v="0"/>
    <s v="Approved"/>
    <s v="WeareA2B"/>
    <s v="Standard"/>
    <s v="medium"/>
    <s v="medium"/>
    <n v="1992.93"/>
    <n v="762.63"/>
    <d v="1993-05-26T00:00:00"/>
  </r>
  <r>
    <n v="4408"/>
    <n v="34"/>
    <x v="879"/>
    <d v="2017-10-01T00:00:00"/>
    <b v="1"/>
    <s v="Approved"/>
    <s v="Norco Bicycles"/>
    <s v="Road"/>
    <s v="high"/>
    <s v="large"/>
    <n v="774.53"/>
    <n v="464.72"/>
    <d v="2003-03-18T00:00:00"/>
  </r>
  <r>
    <n v="4409"/>
    <n v="0"/>
    <x v="2496"/>
    <d v="2017-01-23T00:00:00"/>
    <b v="1"/>
    <s v="Approved"/>
    <s v="Norco Bicycles"/>
    <s v="Road"/>
    <s v="medium"/>
    <s v="medium"/>
    <n v="544.04999999999995"/>
    <n v="376.84"/>
    <d v="2000-05-22T00:00:00"/>
  </r>
  <r>
    <n v="4410"/>
    <n v="69"/>
    <x v="2497"/>
    <d v="2017-10-05T00:00:00"/>
    <b v="1"/>
    <s v="Approved"/>
    <s v="Giant Bicycles"/>
    <s v="Road"/>
    <s v="medium"/>
    <s v="medium"/>
    <n v="792.9"/>
    <n v="594.67999999999995"/>
    <d v="1992-10-02T00:00:00"/>
  </r>
  <r>
    <n v="4411"/>
    <n v="90"/>
    <x v="907"/>
    <d v="2017-09-27T00:00:00"/>
    <b v="1"/>
    <s v="Approved"/>
    <s v="Solex"/>
    <s v="Standard"/>
    <s v="low"/>
    <s v="medium"/>
    <n v="945.04"/>
    <n v="507.58"/>
    <d v="1999-07-20T00:00:00"/>
  </r>
  <r>
    <n v="4412"/>
    <n v="68"/>
    <x v="2498"/>
    <d v="2017-02-12T00:00:00"/>
    <b v="1"/>
    <s v="Approved"/>
    <s v="OHM Cycles"/>
    <s v="Standard"/>
    <s v="medium"/>
    <s v="medium"/>
    <n v="1636.9"/>
    <n v="44.71"/>
    <d v="2015-04-11T00:00:00"/>
  </r>
  <r>
    <n v="4413"/>
    <n v="65"/>
    <x v="2499"/>
    <d v="2017-05-09T00:00:00"/>
    <b v="1"/>
    <s v="Approved"/>
    <s v="WeareA2B"/>
    <s v="Standard"/>
    <s v="medium"/>
    <s v="medium"/>
    <n v="1807.45"/>
    <n v="778.69"/>
    <d v="2015-05-21T00:00:00"/>
  </r>
  <r>
    <n v="4414"/>
    <n v="84"/>
    <x v="2500"/>
    <d v="2017-01-08T00:00:00"/>
    <b v="0"/>
    <s v="Approved"/>
    <s v="Giant Bicycles"/>
    <s v="Road"/>
    <s v="medium"/>
    <s v="medium"/>
    <n v="792.9"/>
    <n v="594.67999999999995"/>
    <d v="2006-05-22T00:00:00"/>
  </r>
  <r>
    <n v="4415"/>
    <n v="96"/>
    <x v="2501"/>
    <d v="2017-02-25T00:00:00"/>
    <b v="0"/>
    <s v="Approved"/>
    <s v="Giant Bicycles"/>
    <s v="Standard"/>
    <s v="medium"/>
    <s v="large"/>
    <n v="1635.3"/>
    <n v="993.66"/>
    <d v="2013-06-09T00:00:00"/>
  </r>
  <r>
    <n v="4416"/>
    <n v="64"/>
    <x v="1225"/>
    <d v="2017-04-02T00:00:00"/>
    <b v="1"/>
    <s v="Approved"/>
    <s v="Giant Bicycles"/>
    <s v="Standard"/>
    <s v="high"/>
    <s v="small"/>
    <n v="1977.36"/>
    <n v="1759.85"/>
    <d v="2011-08-24T00:00:00"/>
  </r>
  <r>
    <n v="4417"/>
    <n v="3"/>
    <x v="1403"/>
    <d v="2017-03-08T00:00:00"/>
    <b v="1"/>
    <s v="Approved"/>
    <s v="Trek Bicycles"/>
    <s v="Standard"/>
    <s v="medium"/>
    <s v="large"/>
    <n v="2091.4699999999998"/>
    <n v="388.92"/>
    <d v="2012-04-10T00:00:00"/>
  </r>
  <r>
    <n v="4418"/>
    <n v="97"/>
    <x v="2468"/>
    <d v="2017-06-27T00:00:00"/>
    <b v="0"/>
    <s v="Approved"/>
    <s v="Solex"/>
    <s v="Standard"/>
    <s v="medium"/>
    <s v="large"/>
    <n v="202.62"/>
    <n v="151.96"/>
    <d v="2016-03-29T00:00:00"/>
  </r>
  <r>
    <n v="4419"/>
    <n v="0"/>
    <x v="2502"/>
    <d v="2017-07-28T00:00:00"/>
    <b v="1"/>
    <s v="Approved"/>
    <s v="Solex"/>
    <s v="Standard"/>
    <s v="medium"/>
    <s v="medium"/>
    <n v="478.16"/>
    <n v="298.72000000000003"/>
    <d v="1993-06-23T00:00:00"/>
  </r>
  <r>
    <n v="4420"/>
    <n v="24"/>
    <x v="530"/>
    <d v="2017-07-01T00:00:00"/>
    <b v="1"/>
    <s v="Approved"/>
    <s v="Solex"/>
    <s v="Road"/>
    <s v="medium"/>
    <s v="large"/>
    <n v="1777.8"/>
    <n v="820.78"/>
    <d v="2011-05-07T00:00:00"/>
  </r>
  <r>
    <n v="4421"/>
    <n v="15"/>
    <x v="2482"/>
    <d v="2017-12-12T00:00:00"/>
    <b v="0"/>
    <s v="Approved"/>
    <s v="Norco Bicycles"/>
    <s v="Standard"/>
    <s v="low"/>
    <s v="medium"/>
    <n v="958.74"/>
    <n v="748.9"/>
    <d v="2010-05-05T00:00:00"/>
  </r>
  <r>
    <n v="4422"/>
    <n v="73"/>
    <x v="2503"/>
    <d v="2017-09-20T00:00:00"/>
    <b v="1"/>
    <s v="Approved"/>
    <s v="Solex"/>
    <s v="Standard"/>
    <s v="medium"/>
    <s v="medium"/>
    <n v="1945.43"/>
    <n v="333.18"/>
    <d v="2002-08-31T00:00:00"/>
  </r>
  <r>
    <n v="4423"/>
    <n v="34"/>
    <x v="1178"/>
    <d v="2017-03-03T00:00:00"/>
    <b v="1"/>
    <s v="Approved"/>
    <s v="Norco Bicycles"/>
    <s v="Road"/>
    <s v="high"/>
    <s v="large"/>
    <n v="774.53"/>
    <n v="464.72"/>
    <d v="2006-02-02T00:00:00"/>
  </r>
  <r>
    <n v="4424"/>
    <n v="34"/>
    <x v="2298"/>
    <d v="2017-02-13T00:00:00"/>
    <b v="1"/>
    <s v="Approved"/>
    <s v="Norco Bicycles"/>
    <s v="Road"/>
    <s v="high"/>
    <s v="large"/>
    <n v="774.53"/>
    <n v="464.72"/>
    <d v="2011-03-16T00:00:00"/>
  </r>
  <r>
    <n v="4425"/>
    <n v="44"/>
    <x v="931"/>
    <d v="2017-08-21T00:00:00"/>
    <b v="0"/>
    <s v="Approved"/>
    <s v="WeareA2B"/>
    <s v="Standard"/>
    <s v="medium"/>
    <s v="medium"/>
    <n v="1769.64"/>
    <n v="108.76"/>
    <d v="2006-10-01T00:00:00"/>
  </r>
  <r>
    <n v="4426"/>
    <n v="32"/>
    <x v="303"/>
    <d v="2017-02-23T00:00:00"/>
    <b v="1"/>
    <s v="Approved"/>
    <s v="Giant Bicycles"/>
    <s v="Standard"/>
    <s v="medium"/>
    <s v="medium"/>
    <n v="642.70000000000005"/>
    <n v="211.37"/>
    <d v="1992-10-11T00:00:00"/>
  </r>
  <r>
    <n v="4427"/>
    <n v="13"/>
    <x v="2504"/>
    <d v="2017-03-28T00:00:00"/>
    <b v="1"/>
    <s v="Approved"/>
    <s v="Solex"/>
    <s v="Standard"/>
    <s v="medium"/>
    <s v="medium"/>
    <n v="1163.8900000000001"/>
    <n v="589.27"/>
    <d v="2003-08-05T00:00:00"/>
  </r>
  <r>
    <n v="4428"/>
    <n v="98"/>
    <x v="2505"/>
    <d v="2017-10-05T00:00:00"/>
    <b v="0"/>
    <s v="Approved"/>
    <s v="Trek Bicycles"/>
    <s v="Standard"/>
    <s v="high"/>
    <s v="medium"/>
    <n v="358.39"/>
    <n v="215.03"/>
    <d v="2004-01-16T00:00:00"/>
  </r>
  <r>
    <n v="4429"/>
    <n v="69"/>
    <x v="2506"/>
    <d v="2017-03-22T00:00:00"/>
    <b v="0"/>
    <s v="Approved"/>
    <s v="Giant Bicycles"/>
    <s v="Road"/>
    <s v="medium"/>
    <s v="medium"/>
    <n v="792.9"/>
    <n v="594.67999999999995"/>
    <d v="2011-01-10T00:00:00"/>
  </r>
  <r>
    <n v="4430"/>
    <n v="86"/>
    <x v="1540"/>
    <d v="2017-12-24T00:00:00"/>
    <b v="0"/>
    <s v="Approved"/>
    <s v="OHM Cycles"/>
    <s v="Standard"/>
    <s v="medium"/>
    <s v="medium"/>
    <n v="235.63"/>
    <n v="125.07"/>
    <d v="2004-08-07T00:00:00"/>
  </r>
  <r>
    <n v="4431"/>
    <n v="90"/>
    <x v="2507"/>
    <d v="2017-12-04T00:00:00"/>
    <b v="0"/>
    <s v="Approved"/>
    <s v="Norco Bicycles"/>
    <s v="Standard"/>
    <s v="low"/>
    <s v="medium"/>
    <n v="363.01"/>
    <n v="290.41000000000003"/>
    <d v="2004-01-16T00:00:00"/>
  </r>
  <r>
    <n v="4432"/>
    <n v="92"/>
    <x v="1731"/>
    <d v="2017-01-17T00:00:00"/>
    <b v="1"/>
    <s v="Approved"/>
    <s v="WeareA2B"/>
    <s v="Standard"/>
    <s v="medium"/>
    <s v="small"/>
    <n v="1415.01"/>
    <n v="1259.3599999999999"/>
    <d v="2003-01-05T00:00:00"/>
  </r>
  <r>
    <n v="4433"/>
    <n v="78"/>
    <x v="1099"/>
    <d v="2017-09-20T00:00:00"/>
    <b v="1"/>
    <s v="Approved"/>
    <s v="Giant Bicycles"/>
    <s v="Standard"/>
    <s v="medium"/>
    <s v="large"/>
    <n v="1765.3"/>
    <n v="709.48"/>
    <d v="2004-08-07T00:00:00"/>
  </r>
  <r>
    <n v="4434"/>
    <n v="53"/>
    <x v="54"/>
    <d v="2017-10-12T00:00:00"/>
    <b v="0"/>
    <s v="Approved"/>
    <s v="OHM Cycles"/>
    <s v="Standard"/>
    <s v="medium"/>
    <s v="medium"/>
    <n v="795.34"/>
    <n v="101.58"/>
    <d v="2003-07-21T00:00:00"/>
  </r>
  <r>
    <n v="4435"/>
    <n v="62"/>
    <x v="86"/>
    <d v="2017-11-22T00:00:00"/>
    <b v="1"/>
    <s v="Approved"/>
    <s v="Solex"/>
    <s v="Standard"/>
    <s v="high"/>
    <s v="medium"/>
    <n v="1024.6600000000001"/>
    <n v="614.79999999999995"/>
    <d v="2013-03-12T00:00:00"/>
  </r>
  <r>
    <n v="4436"/>
    <n v="45"/>
    <x v="419"/>
    <d v="2017-12-16T00:00:00"/>
    <b v="1"/>
    <s v="Approved"/>
    <s v="Trek Bicycles"/>
    <s v="Road"/>
    <s v="low"/>
    <s v="medium"/>
    <n v="980.37"/>
    <n v="234.43"/>
    <d v="2005-12-07T00:00:00"/>
  </r>
  <r>
    <n v="4437"/>
    <n v="99"/>
    <x v="677"/>
    <d v="2017-11-07T00:00:00"/>
    <b v="1"/>
    <s v="Approved"/>
    <s v="OHM Cycles"/>
    <s v="Standard"/>
    <s v="medium"/>
    <s v="medium"/>
    <n v="1227.3399999999999"/>
    <n v="770.89"/>
    <d v="1994-08-10T00:00:00"/>
  </r>
  <r>
    <n v="4438"/>
    <n v="18"/>
    <x v="2344"/>
    <d v="2017-08-14T00:00:00"/>
    <b v="1"/>
    <s v="Cancelled"/>
    <s v="Solex"/>
    <s v="Standard"/>
    <s v="medium"/>
    <s v="medium"/>
    <n v="575.27"/>
    <n v="431.45"/>
    <d v="2009-03-08T00:00:00"/>
  </r>
  <r>
    <n v="4439"/>
    <n v="67"/>
    <x v="602"/>
    <d v="2017-12-25T00:00:00"/>
    <b v="1"/>
    <s v="Approved"/>
    <s v="Norco Bicycles"/>
    <s v="Road"/>
    <s v="medium"/>
    <s v="medium"/>
    <n v="544.04999999999995"/>
    <n v="376.84"/>
    <d v="1992-10-02T00:00:00"/>
  </r>
  <r>
    <n v="4440"/>
    <n v="73"/>
    <x v="1726"/>
    <d v="2017-02-11T00:00:00"/>
    <b v="1"/>
    <s v="Approved"/>
    <s v="Solex"/>
    <s v="Standard"/>
    <s v="medium"/>
    <s v="medium"/>
    <n v="1945.43"/>
    <n v="333.18"/>
    <d v="2006-05-22T00:00:00"/>
  </r>
  <r>
    <n v="4441"/>
    <n v="23"/>
    <x v="2097"/>
    <d v="2017-07-11T00:00:00"/>
    <b v="1"/>
    <s v="Approved"/>
    <s v="Norco Bicycles"/>
    <s v="Mountain"/>
    <s v="low"/>
    <s v="small"/>
    <n v="688.63"/>
    <n v="612.88"/>
    <d v="1993-10-02T00:00:00"/>
  </r>
  <r>
    <n v="4442"/>
    <n v="72"/>
    <x v="2156"/>
    <d v="2017-12-23T00:00:00"/>
    <b v="0"/>
    <s v="Approved"/>
    <s v="Norco Bicycles"/>
    <s v="Standard"/>
    <s v="medium"/>
    <s v="medium"/>
    <n v="360.4"/>
    <n v="270.3"/>
    <d v="2014-10-10T00:00:00"/>
  </r>
  <r>
    <n v="4443"/>
    <n v="25"/>
    <x v="859"/>
    <d v="2017-03-09T00:00:00"/>
    <b v="1"/>
    <s v="Approved"/>
    <s v="Giant Bicycles"/>
    <s v="Road"/>
    <s v="medium"/>
    <s v="medium"/>
    <n v="1538.99"/>
    <n v="829.65"/>
    <d v="2016-02-04T00:00:00"/>
  </r>
  <r>
    <n v="4444"/>
    <n v="87"/>
    <x v="207"/>
    <d v="2017-11-04T00:00:00"/>
    <b v="1"/>
    <s v="Approved"/>
    <s v="OHM Cycles"/>
    <s v="Standard"/>
    <s v="medium"/>
    <s v="medium"/>
    <n v="1636.9"/>
    <n v="44.71"/>
    <d v="2010-08-20T00:00:00"/>
  </r>
  <r>
    <n v="4445"/>
    <n v="13"/>
    <x v="2074"/>
    <d v="2017-01-08T00:00:00"/>
    <b v="1"/>
    <s v="Approved"/>
    <s v="Solex"/>
    <s v="Standard"/>
    <s v="medium"/>
    <s v="medium"/>
    <n v="1163.8900000000001"/>
    <n v="589.27"/>
    <d v="2016-07-09T00:00:00"/>
  </r>
  <r>
    <n v="4446"/>
    <n v="40"/>
    <x v="2508"/>
    <d v="2017-11-07T00:00:00"/>
    <b v="1"/>
    <s v="Approved"/>
    <s v="OHM Cycles"/>
    <s v="Standard"/>
    <s v="high"/>
    <s v="medium"/>
    <n v="1458.17"/>
    <n v="874.9"/>
    <d v="2006-02-02T00:00:00"/>
  </r>
  <r>
    <n v="4447"/>
    <n v="58"/>
    <x v="258"/>
    <d v="2017-07-31T00:00:00"/>
    <b v="0"/>
    <s v="Approved"/>
    <s v="OHM Cycles"/>
    <s v="Road"/>
    <s v="medium"/>
    <s v="medium"/>
    <n v="1280.28"/>
    <n v="829.51"/>
    <d v="2011-08-24T00:00:00"/>
  </r>
  <r>
    <n v="4448"/>
    <n v="77"/>
    <x v="2185"/>
    <d v="2017-08-26T00:00:00"/>
    <b v="1"/>
    <s v="Approved"/>
    <s v="Norco Bicycles"/>
    <s v="Road"/>
    <s v="medium"/>
    <s v="large"/>
    <n v="1240.31"/>
    <n v="795.1"/>
    <d v="2004-12-18T00:00:00"/>
  </r>
  <r>
    <n v="4449"/>
    <n v="40"/>
    <x v="134"/>
    <d v="2017-08-10T00:00:00"/>
    <b v="0"/>
    <s v="Approved"/>
    <s v="OHM Cycles"/>
    <s v="Standard"/>
    <s v="high"/>
    <s v="medium"/>
    <n v="1458.17"/>
    <n v="874.9"/>
    <d v="1999-12-04T00:00:00"/>
  </r>
  <r>
    <n v="4450"/>
    <n v="82"/>
    <x v="1449"/>
    <d v="2017-03-08T00:00:00"/>
    <b v="1"/>
    <s v="Approved"/>
    <s v="Giant Bicycles"/>
    <s v="Road"/>
    <s v="medium"/>
    <s v="medium"/>
    <n v="1538.99"/>
    <n v="829.65"/>
    <d v="2016-02-04T00:00:00"/>
  </r>
  <r>
    <n v="4451"/>
    <n v="21"/>
    <x v="2509"/>
    <d v="2017-03-21T00:00:00"/>
    <b v="1"/>
    <s v="Approved"/>
    <s v="WeareA2B"/>
    <s v="Touring"/>
    <s v="medium"/>
    <s v="medium"/>
    <n v="1466.68"/>
    <n v="363.25"/>
    <d v="1994-08-10T00:00:00"/>
  </r>
  <r>
    <n v="4452"/>
    <n v="88"/>
    <x v="314"/>
    <d v="2017-04-02T00:00:00"/>
    <b v="0"/>
    <s v="Approved"/>
    <s v="Norco Bicycles"/>
    <s v="Standard"/>
    <s v="medium"/>
    <s v="medium"/>
    <n v="1198.46"/>
    <n v="381.1"/>
    <d v="1998-12-16T00:00:00"/>
  </r>
  <r>
    <n v="4453"/>
    <n v="52"/>
    <x v="2510"/>
    <d v="2017-04-15T00:00:00"/>
    <b v="1"/>
    <s v="Approved"/>
    <s v="OHM Cycles"/>
    <s v="Road"/>
    <s v="medium"/>
    <s v="medium"/>
    <n v="1280.28"/>
    <n v="829.51"/>
    <d v="2001-11-25T00:00:00"/>
  </r>
  <r>
    <n v="4454"/>
    <n v="80"/>
    <x v="2379"/>
    <d v="2017-11-20T00:00:00"/>
    <b v="1"/>
    <s v="Approved"/>
    <s v="OHM Cycles"/>
    <s v="Touring"/>
    <s v="low"/>
    <s v="medium"/>
    <n v="1073.07"/>
    <n v="933.84"/>
    <d v="1997-01-25T00:00:00"/>
  </r>
  <r>
    <n v="4455"/>
    <n v="91"/>
    <x v="2362"/>
    <d v="2017-06-16T00:00:00"/>
    <b v="0"/>
    <s v="Approved"/>
    <s v="WeareA2B"/>
    <s v="Standard"/>
    <s v="low"/>
    <s v="medium"/>
    <n v="642.30999999999995"/>
    <n v="513.85"/>
    <d v="2016-03-29T00:00:00"/>
  </r>
  <r>
    <n v="4456"/>
    <n v="12"/>
    <x v="2275"/>
    <d v="2017-04-23T00:00:00"/>
    <b v="1"/>
    <s v="Approved"/>
    <s v="WeareA2B"/>
    <s v="Standard"/>
    <s v="medium"/>
    <s v="medium"/>
    <n v="1231.1500000000001"/>
    <n v="161.6"/>
    <d v="2009-03-08T00:00:00"/>
  </r>
  <r>
    <n v="4457"/>
    <n v="4"/>
    <x v="1407"/>
    <d v="2017-06-08T00:00:00"/>
    <b v="0"/>
    <s v="Approved"/>
    <s v="Giant Bicycles"/>
    <s v="Standard"/>
    <s v="high"/>
    <s v="medium"/>
    <n v="1129.1300000000001"/>
    <n v="677.48"/>
    <d v="2005-08-09T00:00:00"/>
  </r>
  <r>
    <n v="4458"/>
    <n v="93"/>
    <x v="1432"/>
    <d v="2017-04-04T00:00:00"/>
    <b v="1"/>
    <s v="Approved"/>
    <s v="WeareA2B"/>
    <s v="Standard"/>
    <s v="medium"/>
    <s v="medium"/>
    <n v="1065.03"/>
    <n v="230.09"/>
    <d v="2000-11-03T00:00:00"/>
  </r>
  <r>
    <n v="4459"/>
    <n v="41"/>
    <x v="2511"/>
    <d v="2017-12-22T00:00:00"/>
    <b v="1"/>
    <s v="Approved"/>
    <s v="Norco Bicycles"/>
    <s v="Standard"/>
    <s v="low"/>
    <s v="medium"/>
    <n v="958.74"/>
    <n v="748.9"/>
    <d v="2013-03-12T00:00:00"/>
  </r>
  <r>
    <n v="4460"/>
    <n v="11"/>
    <x v="1320"/>
    <d v="2017-08-06T00:00:00"/>
    <b v="1"/>
    <s v="Approved"/>
    <s v="Trek Bicycles"/>
    <s v="Standard"/>
    <s v="medium"/>
    <s v="small"/>
    <n v="1775.81"/>
    <n v="1580.47"/>
    <d v="1993-10-02T00:00:00"/>
  </r>
  <r>
    <n v="4461"/>
    <n v="26"/>
    <x v="1659"/>
    <d v="2017-01-02T00:00:00"/>
    <b v="1"/>
    <s v="Approved"/>
    <s v="WeareA2B"/>
    <s v="Standard"/>
    <s v="medium"/>
    <s v="medium"/>
    <n v="1992.93"/>
    <n v="762.63"/>
    <d v="2006-11-10T00:00:00"/>
  </r>
  <r>
    <n v="4462"/>
    <n v="84"/>
    <x v="1502"/>
    <d v="2017-10-27T00:00:00"/>
    <b v="0"/>
    <s v="Approved"/>
    <s v="Giant Bicycles"/>
    <s v="Road"/>
    <s v="medium"/>
    <s v="medium"/>
    <n v="792.9"/>
    <n v="594.67999999999995"/>
    <d v="2015-04-11T00:00:00"/>
  </r>
  <r>
    <n v="4463"/>
    <n v="81"/>
    <x v="807"/>
    <d v="2017-08-12T00:00:00"/>
    <b v="0"/>
    <s v="Approved"/>
    <s v="Norco Bicycles"/>
    <s v="Standard"/>
    <s v="medium"/>
    <s v="small"/>
    <n v="586.45000000000005"/>
    <n v="521.94000000000005"/>
    <d v="1991-07-10T00:00:00"/>
  </r>
  <r>
    <n v="4464"/>
    <n v="0"/>
    <x v="1426"/>
    <d v="2017-09-19T00:00:00"/>
    <b v="1"/>
    <s v="Approved"/>
    <s v="Trek Bicycles"/>
    <s v="Standard"/>
    <s v="high"/>
    <s v="medium"/>
    <n v="495.72"/>
    <n v="297.43"/>
    <d v="2006-05-22T00:00:00"/>
  </r>
  <r>
    <n v="4465"/>
    <n v="28"/>
    <x v="1908"/>
    <d v="2017-03-29T00:00:00"/>
    <b v="1"/>
    <s v="Approved"/>
    <s v="Norco Bicycles"/>
    <s v="Standard"/>
    <s v="medium"/>
    <s v="small"/>
    <n v="1216.1400000000001"/>
    <n v="1082.3599999999999"/>
    <d v="1991-08-05T00:00:00"/>
  </r>
  <r>
    <n v="4466"/>
    <n v="18"/>
    <x v="1729"/>
    <d v="2017-01-02T00:00:00"/>
    <b v="1"/>
    <s v="Approved"/>
    <s v="Solex"/>
    <s v="Standard"/>
    <s v="medium"/>
    <s v="medium"/>
    <n v="575.27"/>
    <n v="431.45"/>
    <d v="2004-12-18T00:00:00"/>
  </r>
  <r>
    <n v="4467"/>
    <n v="87"/>
    <x v="2512"/>
    <d v="2017-06-24T00:00:00"/>
    <b v="0"/>
    <s v="Approved"/>
    <s v="Giant Bicycles"/>
    <s v="Standard"/>
    <s v="high"/>
    <s v="medium"/>
    <n v="1179"/>
    <n v="707.4"/>
    <d v="2003-09-10T00:00:00"/>
  </r>
  <r>
    <n v="4468"/>
    <n v="35"/>
    <x v="366"/>
    <d v="2017-06-11T00:00:00"/>
    <b v="0"/>
    <s v="Approved"/>
    <s v="Trek Bicycles"/>
    <s v="Standard"/>
    <s v="low"/>
    <s v="medium"/>
    <n v="1057.51"/>
    <n v="154.4"/>
    <d v="2010-06-07T00:00:00"/>
  </r>
  <r>
    <n v="4469"/>
    <n v="79"/>
    <x v="321"/>
    <d v="2017-03-28T00:00:00"/>
    <b v="0"/>
    <s v="Cancelled"/>
    <s v="Norco Bicycles"/>
    <s v="Standard"/>
    <s v="medium"/>
    <s v="medium"/>
    <n v="1555.58"/>
    <n v="818.01"/>
    <d v="1991-07-10T00:00:00"/>
  </r>
  <r>
    <n v="4470"/>
    <n v="6"/>
    <x v="1150"/>
    <d v="2017-04-24T00:00:00"/>
    <b v="1"/>
    <s v="Approved"/>
    <s v="OHM Cycles"/>
    <s v="Standard"/>
    <s v="high"/>
    <s v="medium"/>
    <n v="227.88"/>
    <n v="136.72999999999999"/>
    <d v="2007-08-04T00:00:00"/>
  </r>
  <r>
    <n v="4471"/>
    <n v="49"/>
    <x v="1722"/>
    <d v="2017-03-26T00:00:00"/>
    <b v="1"/>
    <s v="Approved"/>
    <s v="Solex"/>
    <s v="Standard"/>
    <s v="medium"/>
    <s v="large"/>
    <n v="1061.56"/>
    <n v="733.58"/>
    <d v="1993-07-20T00:00:00"/>
  </r>
  <r>
    <n v="4472"/>
    <n v="3"/>
    <x v="139"/>
    <d v="2017-01-05T00:00:00"/>
    <b v="1"/>
    <s v="Approved"/>
    <s v="Trek Bicycles"/>
    <s v="Standard"/>
    <s v="medium"/>
    <s v="large"/>
    <n v="2091.4699999999998"/>
    <n v="388.92"/>
    <d v="2007-08-04T00:00:00"/>
  </r>
  <r>
    <n v="4473"/>
    <n v="49"/>
    <x v="2513"/>
    <d v="2017-07-30T00:00:00"/>
    <b v="0"/>
    <s v="Approved"/>
    <s v="Trek Bicycles"/>
    <s v="Road"/>
    <s v="medium"/>
    <s v="medium"/>
    <n v="533.51"/>
    <n v="400.13"/>
    <d v="1997-02-09T00:00:00"/>
  </r>
  <r>
    <n v="4474"/>
    <n v="66"/>
    <x v="1108"/>
    <d v="2017-08-11T00:00:00"/>
    <b v="0"/>
    <s v="Approved"/>
    <s v="Giant Bicycles"/>
    <s v="Road"/>
    <s v="low"/>
    <s v="small"/>
    <n v="590.26"/>
    <n v="525.33000000000004"/>
    <d v="1995-10-24T00:00:00"/>
  </r>
  <r>
    <n v="4475"/>
    <n v="2"/>
    <x v="2514"/>
    <d v="2017-07-27T00:00:00"/>
    <b v="1"/>
    <s v="Approved"/>
    <s v="Solex"/>
    <s v="Standard"/>
    <s v="medium"/>
    <s v="medium"/>
    <n v="71.489999999999995"/>
    <n v="53.62"/>
    <d v="2012-12-02T00:00:00"/>
  </r>
  <r>
    <n v="4476"/>
    <n v="0"/>
    <x v="771"/>
    <d v="2017-08-25T00:00:00"/>
    <b v="1"/>
    <s v="Approved"/>
    <s v="OHM Cycles"/>
    <s v="Standard"/>
    <s v="low"/>
    <s v="medium"/>
    <n v="71.16"/>
    <n v="56.93"/>
    <d v="2015-05-21T00:00:00"/>
  </r>
  <r>
    <n v="4477"/>
    <n v="58"/>
    <x v="2515"/>
    <d v="2017-04-07T00:00:00"/>
    <b v="1"/>
    <s v="Approved"/>
    <s v="OHM Cycles"/>
    <s v="Standard"/>
    <s v="medium"/>
    <s v="medium"/>
    <n v="912.52"/>
    <n v="141.4"/>
    <d v="2010-11-05T00:00:00"/>
  </r>
  <r>
    <n v="4479"/>
    <n v="34"/>
    <x v="1707"/>
    <d v="2017-05-09T00:00:00"/>
    <b v="0"/>
    <s v="Approved"/>
    <s v="Norco Bicycles"/>
    <s v="Road"/>
    <s v="high"/>
    <s v="large"/>
    <n v="774.53"/>
    <n v="464.72"/>
    <d v="1999-07-20T00:00:00"/>
  </r>
  <r>
    <n v="4480"/>
    <n v="1"/>
    <x v="2516"/>
    <d v="2017-04-17T00:00:00"/>
    <b v="1"/>
    <s v="Approved"/>
    <s v="Giant Bicycles"/>
    <s v="Standard"/>
    <s v="medium"/>
    <s v="medium"/>
    <n v="1403.5"/>
    <n v="954.82"/>
    <d v="1998-12-16T00:00:00"/>
  </r>
  <r>
    <n v="4481"/>
    <n v="34"/>
    <x v="1634"/>
    <d v="2017-09-04T00:00:00"/>
    <b v="0"/>
    <s v="Approved"/>
    <s v="WeareA2B"/>
    <s v="Standard"/>
    <s v="medium"/>
    <s v="medium"/>
    <n v="1231.1500000000001"/>
    <n v="161.6"/>
    <d v="2004-08-17T00:00:00"/>
  </r>
  <r>
    <n v="4482"/>
    <n v="81"/>
    <x v="1657"/>
    <d v="2017-04-26T00:00:00"/>
    <b v="1"/>
    <s v="Approved"/>
    <s v="Norco Bicycles"/>
    <s v="Standard"/>
    <s v="medium"/>
    <s v="small"/>
    <n v="586.45000000000005"/>
    <n v="521.94000000000005"/>
    <d v="2013-09-16T00:00:00"/>
  </r>
  <r>
    <n v="4483"/>
    <n v="47"/>
    <x v="2517"/>
    <d v="2017-07-16T00:00:00"/>
    <b v="1"/>
    <s v="Approved"/>
    <s v="Trek Bicycles"/>
    <s v="Road"/>
    <s v="low"/>
    <s v="small"/>
    <n v="1720.7"/>
    <n v="1531.42"/>
    <d v="2006-10-01T00:00:00"/>
  </r>
  <r>
    <n v="4484"/>
    <n v="93"/>
    <x v="2479"/>
    <d v="2017-07-27T00:00:00"/>
    <b v="0"/>
    <s v="Cancelled"/>
    <s v="OHM Cycles"/>
    <s v="Standard"/>
    <s v="high"/>
    <s v="medium"/>
    <n v="1458.17"/>
    <n v="874.9"/>
    <d v="2014-07-28T00:00:00"/>
  </r>
  <r>
    <n v="4485"/>
    <n v="86"/>
    <x v="1172"/>
    <d v="2017-11-12T00:00:00"/>
    <b v="1"/>
    <s v="Approved"/>
    <s v="OHM Cycles"/>
    <s v="Standard"/>
    <s v="medium"/>
    <s v="medium"/>
    <n v="235.63"/>
    <n v="125.07"/>
    <d v="2004-08-07T00:00:00"/>
  </r>
  <r>
    <n v="4486"/>
    <n v="48"/>
    <x v="2518"/>
    <d v="2017-09-01T00:00:00"/>
    <b v="0"/>
    <s v="Approved"/>
    <s v="WeareA2B"/>
    <s v="Standard"/>
    <s v="medium"/>
    <s v="medium"/>
    <n v="1762.96"/>
    <n v="950.52"/>
    <d v="2014-07-28T00:00:00"/>
  </r>
  <r>
    <n v="4487"/>
    <n v="76"/>
    <x v="668"/>
    <d v="2017-05-10T00:00:00"/>
    <b v="1"/>
    <s v="Approved"/>
    <s v="WeareA2B"/>
    <s v="Road"/>
    <s v="low"/>
    <s v="small"/>
    <n v="1172.78"/>
    <n v="1043.77"/>
    <d v="2002-10-10T00:00:00"/>
  </r>
  <r>
    <n v="4488"/>
    <n v="38"/>
    <x v="188"/>
    <d v="2017-05-06T00:00:00"/>
    <b v="0"/>
    <s v="Approved"/>
    <s v="Trek Bicycles"/>
    <s v="Standard"/>
    <s v="medium"/>
    <s v="large"/>
    <n v="2091.4699999999998"/>
    <n v="388.92"/>
    <d v="2012-09-15T00:00:00"/>
  </r>
  <r>
    <n v="4489"/>
    <n v="87"/>
    <x v="778"/>
    <d v="2017-06-13T00:00:00"/>
    <b v="1"/>
    <s v="Approved"/>
    <s v="OHM Cycles"/>
    <s v="Standard"/>
    <s v="medium"/>
    <s v="medium"/>
    <n v="1636.9"/>
    <n v="44.71"/>
    <d v="2014-10-10T00:00:00"/>
  </r>
  <r>
    <n v="4490"/>
    <n v="82"/>
    <x v="1710"/>
    <d v="2017-05-26T00:00:00"/>
    <b v="1"/>
    <s v="Approved"/>
    <s v="Norco Bicycles"/>
    <s v="Standard"/>
    <s v="high"/>
    <s v="medium"/>
    <n v="1148.6400000000001"/>
    <n v="689.18"/>
    <d v="2004-12-18T00:00:00"/>
  </r>
  <r>
    <n v="4491"/>
    <n v="0"/>
    <x v="1052"/>
    <d v="2017-10-23T00:00:00"/>
    <b v="0"/>
    <s v="Approved"/>
    <s v="Solex"/>
    <s v="Standard"/>
    <s v="medium"/>
    <s v="medium"/>
    <n v="100.35"/>
    <n v="75.260000000000005"/>
    <d v="1999-07-26T00:00:00"/>
  </r>
  <r>
    <n v="4492"/>
    <n v="2"/>
    <x v="221"/>
    <d v="2017-04-01T00:00:00"/>
    <b v="1"/>
    <s v="Approved"/>
    <s v="Solex"/>
    <s v="Standard"/>
    <s v="medium"/>
    <s v="medium"/>
    <n v="71.489999999999995"/>
    <n v="53.62"/>
    <d v="2014-03-03T00:00:00"/>
  </r>
  <r>
    <n v="4493"/>
    <n v="32"/>
    <x v="562"/>
    <d v="2017-10-31T00:00:00"/>
    <b v="1"/>
    <s v="Approved"/>
    <s v="Giant Bicycles"/>
    <s v="Standard"/>
    <s v="medium"/>
    <s v="medium"/>
    <n v="642.70000000000005"/>
    <n v="211.37"/>
    <d v="2011-03-16T00:00:00"/>
  </r>
  <r>
    <n v="4494"/>
    <n v="3"/>
    <x v="489"/>
    <d v="2017-07-15T00:00:00"/>
    <b v="0"/>
    <s v="Approved"/>
    <s v="Trek Bicycles"/>
    <s v="Standard"/>
    <s v="medium"/>
    <s v="large"/>
    <n v="2091.4699999999998"/>
    <n v="388.92"/>
    <d v="2011-04-16T00:00:00"/>
  </r>
  <r>
    <n v="4495"/>
    <n v="61"/>
    <x v="2484"/>
    <d v="2017-06-08T00:00:00"/>
    <b v="1"/>
    <s v="Approved"/>
    <s v="Norco Bicycles"/>
    <s v="Standard"/>
    <s v="medium"/>
    <s v="small"/>
    <n v="586.45000000000005"/>
    <n v="521.94000000000005"/>
    <d v="2015-08-10T00:00:00"/>
  </r>
  <r>
    <n v="4496"/>
    <n v="0"/>
    <x v="484"/>
    <d v="2017-06-22T00:00:00"/>
    <b v="0"/>
    <s v="Approved"/>
    <s v="Solex"/>
    <s v="Standard"/>
    <s v="medium"/>
    <s v="medium"/>
    <n v="441.49"/>
    <n v="84.99"/>
    <d v="1993-04-12T00:00:00"/>
  </r>
  <r>
    <n v="4497"/>
    <n v="60"/>
    <x v="2260"/>
    <d v="2017-01-21T00:00:00"/>
    <b v="0"/>
    <s v="Approved"/>
    <s v="Giant Bicycles"/>
    <s v="Standard"/>
    <s v="high"/>
    <s v="small"/>
    <n v="1977.36"/>
    <n v="1759.85"/>
    <d v="2011-08-24T00:00:00"/>
  </r>
  <r>
    <n v="4498"/>
    <n v="55"/>
    <x v="2519"/>
    <d v="2017-11-12T00:00:00"/>
    <b v="1"/>
    <s v="Approved"/>
    <s v="Trek Bicycles"/>
    <s v="Road"/>
    <s v="medium"/>
    <s v="large"/>
    <n v="1894.19"/>
    <n v="598.76"/>
    <d v="2003-07-21T00:00:00"/>
  </r>
  <r>
    <n v="4499"/>
    <n v="87"/>
    <x v="183"/>
    <d v="2017-02-14T00:00:00"/>
    <b v="1"/>
    <s v="Approved"/>
    <s v="Giant Bicycles"/>
    <s v="Standard"/>
    <s v="high"/>
    <s v="medium"/>
    <n v="1179"/>
    <n v="707.4"/>
    <d v="1997-08-25T00:00:00"/>
  </r>
  <r>
    <n v="4500"/>
    <n v="38"/>
    <x v="2520"/>
    <d v="2017-10-15T00:00:00"/>
    <b v="1"/>
    <s v="Approved"/>
    <s v="Trek Bicycles"/>
    <s v="Standard"/>
    <s v="medium"/>
    <s v="large"/>
    <n v="2091.4699999999998"/>
    <n v="388.92"/>
    <d v="2003-09-09T00:00:00"/>
  </r>
  <r>
    <n v="4501"/>
    <n v="83"/>
    <x v="522"/>
    <d v="2017-11-27T00:00:00"/>
    <b v="0"/>
    <s v="Approved"/>
    <s v="Solex"/>
    <s v="Touring"/>
    <s v="medium"/>
    <s v="large"/>
    <n v="2083.94"/>
    <n v="675.03"/>
    <d v="1993-04-20T00:00:00"/>
  </r>
  <r>
    <n v="4502"/>
    <n v="26"/>
    <x v="802"/>
    <d v="2017-08-27T00:00:00"/>
    <b v="0"/>
    <s v="Approved"/>
    <s v="WeareA2B"/>
    <s v="Standard"/>
    <s v="medium"/>
    <s v="medium"/>
    <n v="1992.93"/>
    <n v="762.63"/>
    <d v="1993-05-26T00:00:00"/>
  </r>
  <r>
    <n v="4503"/>
    <n v="36"/>
    <x v="1384"/>
    <d v="2017-01-16T00:00:00"/>
    <b v="1"/>
    <s v="Approved"/>
    <s v="Solex"/>
    <s v="Standard"/>
    <s v="low"/>
    <s v="medium"/>
    <n v="945.04"/>
    <n v="507.58"/>
    <d v="2011-08-29T00:00:00"/>
  </r>
  <r>
    <n v="4504"/>
    <n v="1"/>
    <x v="2085"/>
    <d v="2017-01-04T00:00:00"/>
    <b v="1"/>
    <s v="Approved"/>
    <s v="Giant Bicycles"/>
    <s v="Standard"/>
    <s v="medium"/>
    <s v="medium"/>
    <n v="1403.5"/>
    <n v="954.82"/>
    <d v="2016-11-14T00:00:00"/>
  </r>
  <r>
    <n v="4505"/>
    <n v="0"/>
    <x v="226"/>
    <d v="2017-07-04T00:00:00"/>
    <b v="1"/>
    <s v="Approved"/>
    <s v="Norco Bicycles"/>
    <s v="Road"/>
    <s v="medium"/>
    <s v="medium"/>
    <n v="543.39"/>
    <n v="407.54"/>
    <d v="2016-11-22T00:00:00"/>
  </r>
  <r>
    <n v="4506"/>
    <n v="38"/>
    <x v="252"/>
    <d v="2017-01-05T00:00:00"/>
    <b v="0"/>
    <s v="Approved"/>
    <s v="Trek Bicycles"/>
    <s v="Standard"/>
    <s v="medium"/>
    <s v="large"/>
    <n v="2091.4699999999998"/>
    <n v="388.92"/>
    <d v="2011-08-24T00:00:00"/>
  </r>
  <r>
    <n v="4507"/>
    <n v="69"/>
    <x v="663"/>
    <d v="2017-12-06T00:00:00"/>
    <b v="0"/>
    <s v="Approved"/>
    <s v="Giant Bicycles"/>
    <s v="Road"/>
    <s v="medium"/>
    <s v="medium"/>
    <n v="792.9"/>
    <n v="594.67999999999995"/>
    <d v="1992-10-02T00:00:00"/>
  </r>
  <r>
    <n v="4508"/>
    <n v="56"/>
    <x v="485"/>
    <d v="2017-04-25T00:00:00"/>
    <b v="0"/>
    <s v="Approved"/>
    <s v="OHM Cycles"/>
    <s v="Standard"/>
    <s v="medium"/>
    <s v="medium"/>
    <n v="183.86"/>
    <n v="137.9"/>
    <d v="2015-06-17T00:00:00"/>
  </r>
  <r>
    <n v="4509"/>
    <n v="79"/>
    <x v="480"/>
    <d v="2017-01-13T00:00:00"/>
    <b v="1"/>
    <s v="Approved"/>
    <s v="Norco Bicycles"/>
    <s v="Standard"/>
    <s v="medium"/>
    <s v="medium"/>
    <n v="1555.58"/>
    <n v="818.01"/>
    <d v="1997-08-25T00:00:00"/>
  </r>
  <r>
    <n v="4510"/>
    <n v="81"/>
    <x v="536"/>
    <d v="2017-05-02T00:00:00"/>
    <b v="1"/>
    <s v="Approved"/>
    <s v="Solex"/>
    <s v="Standard"/>
    <s v="medium"/>
    <s v="medium"/>
    <n v="1151.96"/>
    <n v="649.49"/>
    <d v="1999-12-04T00:00:00"/>
  </r>
  <r>
    <n v="4511"/>
    <n v="50"/>
    <x v="2521"/>
    <d v="2017-10-23T00:00:00"/>
    <b v="0"/>
    <s v="Approved"/>
    <s v="Giant Bicycles"/>
    <s v="Standard"/>
    <s v="medium"/>
    <s v="medium"/>
    <n v="642.70000000000005"/>
    <n v="211.37"/>
    <d v="2006-02-02T00:00:00"/>
  </r>
  <r>
    <n v="4512"/>
    <n v="66"/>
    <x v="889"/>
    <d v="2017-08-13T00:00:00"/>
    <b v="1"/>
    <s v="Approved"/>
    <s v="Giant Bicycles"/>
    <s v="Road"/>
    <s v="low"/>
    <s v="small"/>
    <n v="590.26"/>
    <n v="525.33000000000004"/>
    <d v="2016-12-06T00:00:00"/>
  </r>
  <r>
    <n v="4513"/>
    <n v="95"/>
    <x v="2522"/>
    <d v="2017-07-18T00:00:00"/>
    <b v="0"/>
    <s v="Approved"/>
    <s v="Giant Bicycles"/>
    <s v="Standard"/>
    <s v="medium"/>
    <s v="large"/>
    <n v="569.55999999999995"/>
    <n v="528.42999999999995"/>
    <d v="2003-09-10T00:00:00"/>
  </r>
  <r>
    <n v="4514"/>
    <n v="57"/>
    <x v="2424"/>
    <d v="2017-03-31T00:00:00"/>
    <b v="1"/>
    <s v="Approved"/>
    <s v="WeareA2B"/>
    <s v="Touring"/>
    <s v="medium"/>
    <s v="large"/>
    <n v="1890.39"/>
    <n v="260.14"/>
    <d v="1991-01-21T00:00:00"/>
  </r>
  <r>
    <n v="4515"/>
    <n v="48"/>
    <x v="163"/>
    <d v="2017-12-19T00:00:00"/>
    <b v="0"/>
    <s v="Approved"/>
    <s v="WeareA2B"/>
    <s v="Standard"/>
    <s v="medium"/>
    <s v="medium"/>
    <n v="1762.96"/>
    <n v="950.52"/>
    <d v="2012-06-04T00:00:00"/>
  </r>
  <r>
    <n v="4516"/>
    <n v="43"/>
    <x v="2366"/>
    <d v="2017-02-28T00:00:00"/>
    <b v="1"/>
    <s v="Approved"/>
    <s v="Solex"/>
    <s v="Standard"/>
    <s v="medium"/>
    <s v="medium"/>
    <n v="1151.96"/>
    <n v="649.49"/>
    <d v="2014-07-28T00:00:00"/>
  </r>
  <r>
    <n v="4517"/>
    <n v="15"/>
    <x v="1716"/>
    <d v="2017-07-21T00:00:00"/>
    <b v="0"/>
    <s v="Approved"/>
    <s v="WeareA2B"/>
    <s v="Standard"/>
    <s v="medium"/>
    <s v="medium"/>
    <n v="1292.8399999999999"/>
    <n v="13.44"/>
    <d v="2009-04-12T00:00:00"/>
  </r>
  <r>
    <n v="4518"/>
    <n v="69"/>
    <x v="1259"/>
    <d v="2017-09-29T00:00:00"/>
    <b v="1"/>
    <s v="Approved"/>
    <s v="Giant Bicycles"/>
    <s v="Road"/>
    <s v="medium"/>
    <s v="medium"/>
    <n v="792.9"/>
    <n v="594.67999999999995"/>
    <d v="2006-05-22T00:00:00"/>
  </r>
  <r>
    <n v="4519"/>
    <n v="87"/>
    <x v="1098"/>
    <d v="2017-01-10T00:00:00"/>
    <b v="1"/>
    <s v="Approved"/>
    <s v="Giant Bicycles"/>
    <s v="Standard"/>
    <s v="high"/>
    <s v="medium"/>
    <n v="1179"/>
    <n v="707.4"/>
    <d v="1997-08-25T00:00:00"/>
  </r>
  <r>
    <n v="4520"/>
    <n v="60"/>
    <x v="2523"/>
    <d v="2017-07-13T00:00:00"/>
    <b v="1"/>
    <s v="Approved"/>
    <s v="Giant Bicycles"/>
    <s v="Standard"/>
    <s v="high"/>
    <s v="small"/>
    <n v="1977.36"/>
    <n v="1759.85"/>
    <d v="2015-05-21T00:00:00"/>
  </r>
  <r>
    <n v="4521"/>
    <n v="93"/>
    <x v="2524"/>
    <d v="2017-09-22T00:00:00"/>
    <b v="0"/>
    <s v="Approved"/>
    <s v="WeareA2B"/>
    <s v="Standard"/>
    <s v="medium"/>
    <s v="medium"/>
    <n v="1065.03"/>
    <n v="230.09"/>
    <d v="2000-11-03T00:00:00"/>
  </r>
  <r>
    <n v="4522"/>
    <n v="60"/>
    <x v="2525"/>
    <d v="2017-01-03T00:00:00"/>
    <b v="0"/>
    <s v="Approved"/>
    <s v="Giant Bicycles"/>
    <s v="Standard"/>
    <s v="high"/>
    <s v="small"/>
    <n v="1977.36"/>
    <n v="1759.85"/>
    <d v="2012-05-18T00:00:00"/>
  </r>
  <r>
    <n v="4523"/>
    <n v="98"/>
    <x v="2407"/>
    <d v="2017-12-13T00:00:00"/>
    <b v="1"/>
    <s v="Approved"/>
    <s v="Trek Bicycles"/>
    <s v="Standard"/>
    <s v="high"/>
    <s v="medium"/>
    <n v="358.39"/>
    <n v="215.03"/>
    <d v="1991-05-06T00:00:00"/>
  </r>
  <r>
    <n v="4524"/>
    <n v="72"/>
    <x v="631"/>
    <d v="2017-04-15T00:00:00"/>
    <b v="1"/>
    <s v="Approved"/>
    <s v="OHM Cycles"/>
    <s v="Standard"/>
    <s v="medium"/>
    <s v="medium"/>
    <n v="912.52"/>
    <n v="141.4"/>
    <d v="2011-08-24T00:00:00"/>
  </r>
  <r>
    <n v="4525"/>
    <n v="49"/>
    <x v="2526"/>
    <d v="2017-08-17T00:00:00"/>
    <b v="0"/>
    <s v="Approved"/>
    <s v="Trek Bicycles"/>
    <s v="Road"/>
    <s v="medium"/>
    <s v="medium"/>
    <n v="533.51"/>
    <n v="400.13"/>
    <d v="2012-04-10T00:00:00"/>
  </r>
  <r>
    <n v="4526"/>
    <n v="22"/>
    <x v="4"/>
    <d v="2017-02-16T00:00:00"/>
    <b v="1"/>
    <s v="Approved"/>
    <s v="WeareA2B"/>
    <s v="Standard"/>
    <s v="medium"/>
    <s v="medium"/>
    <n v="60.34"/>
    <n v="45.26"/>
    <d v="1991-11-10T00:00:00"/>
  </r>
  <r>
    <n v="4527"/>
    <n v="40"/>
    <x v="1442"/>
    <d v="2017-07-31T00:00:00"/>
    <b v="0"/>
    <s v="Approved"/>
    <s v="OHM Cycles"/>
    <s v="Standard"/>
    <s v="high"/>
    <s v="medium"/>
    <n v="1458.17"/>
    <n v="874.9"/>
    <d v="2006-02-02T00:00:00"/>
  </r>
  <r>
    <n v="4528"/>
    <n v="3"/>
    <x v="1550"/>
    <d v="2017-03-18T00:00:00"/>
    <b v="0"/>
    <s v="Approved"/>
    <s v="Trek Bicycles"/>
    <s v="Standard"/>
    <s v="medium"/>
    <s v="large"/>
    <n v="2091.4699999999998"/>
    <n v="388.92"/>
    <d v="2003-07-21T00:00:00"/>
  </r>
  <r>
    <n v="4529"/>
    <n v="74"/>
    <x v="48"/>
    <d v="2017-08-11T00:00:00"/>
    <b v="1"/>
    <s v="Approved"/>
    <s v="WeareA2B"/>
    <s v="Standard"/>
    <s v="medium"/>
    <s v="medium"/>
    <n v="1228.07"/>
    <n v="400.91"/>
    <d v="2000-05-22T00:00:00"/>
  </r>
  <r>
    <n v="4530"/>
    <n v="63"/>
    <x v="2527"/>
    <d v="2017-09-12T00:00:00"/>
    <b v="0"/>
    <s v="Approved"/>
    <s v="WeareA2B"/>
    <s v="Standard"/>
    <s v="medium"/>
    <s v="medium"/>
    <n v="1992.93"/>
    <n v="762.63"/>
    <d v="2006-11-10T00:00:00"/>
  </r>
  <r>
    <n v="4531"/>
    <n v="41"/>
    <x v="1686"/>
    <d v="2017-07-01T00:00:00"/>
    <b v="0"/>
    <s v="Approved"/>
    <s v="Solex"/>
    <s v="Road"/>
    <s v="medium"/>
    <s v="medium"/>
    <n v="416.98"/>
    <n v="312.74"/>
    <d v="1997-05-10T00:00:00"/>
  </r>
  <r>
    <n v="4532"/>
    <n v="67"/>
    <x v="2407"/>
    <d v="2017-01-18T00:00:00"/>
    <b v="1"/>
    <s v="Approved"/>
    <s v="Norco Bicycles"/>
    <s v="Road"/>
    <s v="medium"/>
    <s v="medium"/>
    <n v="544.04999999999995"/>
    <n v="376.84"/>
    <d v="1992-10-02T00:00:00"/>
  </r>
  <r>
    <n v="4533"/>
    <n v="25"/>
    <x v="2528"/>
    <d v="2017-03-10T00:00:00"/>
    <b v="0"/>
    <s v="Approved"/>
    <s v="Giant Bicycles"/>
    <s v="Road"/>
    <s v="medium"/>
    <s v="medium"/>
    <n v="1538.99"/>
    <n v="829.65"/>
    <d v="2016-02-04T00:00:00"/>
  </r>
  <r>
    <n v="4534"/>
    <n v="10"/>
    <x v="2529"/>
    <d v="2017-04-09T00:00:00"/>
    <b v="0"/>
    <s v="Approved"/>
    <s v="WeareA2B"/>
    <s v="Touring"/>
    <s v="medium"/>
    <s v="medium"/>
    <n v="1466.68"/>
    <n v="363.25"/>
    <d v="2007-08-04T00:00:00"/>
  </r>
  <r>
    <n v="4535"/>
    <n v="93"/>
    <x v="1390"/>
    <d v="2017-01-31T00:00:00"/>
    <b v="1"/>
    <s v="Approved"/>
    <s v="WeareA2B"/>
    <s v="Standard"/>
    <s v="medium"/>
    <s v="medium"/>
    <n v="1065.03"/>
    <n v="230.09"/>
    <d v="2000-11-03T00:00:00"/>
  </r>
  <r>
    <n v="4536"/>
    <n v="11"/>
    <x v="1304"/>
    <d v="2017-11-13T00:00:00"/>
    <b v="0"/>
    <s v="Approved"/>
    <s v="Trek Bicycles"/>
    <s v="Standard"/>
    <s v="medium"/>
    <s v="small"/>
    <n v="1775.81"/>
    <n v="1580.47"/>
    <d v="2016-02-04T00:00:00"/>
  </r>
  <r>
    <n v="4537"/>
    <n v="89"/>
    <x v="1939"/>
    <d v="2017-08-09T00:00:00"/>
    <b v="0"/>
    <s v="Approved"/>
    <s v="Giant Bicycles"/>
    <s v="Standard"/>
    <s v="medium"/>
    <s v="large"/>
    <n v="1812.75"/>
    <n v="582.48"/>
    <d v="2010-06-07T00:00:00"/>
  </r>
  <r>
    <n v="4538"/>
    <n v="88"/>
    <x v="1691"/>
    <d v="2017-05-13T00:00:00"/>
    <b v="1"/>
    <s v="Approved"/>
    <s v="Norco Bicycles"/>
    <s v="Standard"/>
    <s v="medium"/>
    <s v="medium"/>
    <n v="1198.46"/>
    <n v="381.1"/>
    <d v="2003-09-10T00:00:00"/>
  </r>
  <r>
    <n v="4539"/>
    <n v="58"/>
    <x v="1499"/>
    <d v="2017-05-16T00:00:00"/>
    <b v="0"/>
    <s v="Approved"/>
    <s v="OHM Cycles"/>
    <s v="Standard"/>
    <s v="medium"/>
    <s v="medium"/>
    <n v="912.52"/>
    <n v="141.4"/>
    <d v="2015-10-18T00:00:00"/>
  </r>
  <r>
    <n v="4540"/>
    <n v="45"/>
    <x v="2350"/>
    <d v="2017-08-14T00:00:00"/>
    <b v="0"/>
    <s v="Approved"/>
    <s v="Trek Bicycles"/>
    <s v="Road"/>
    <s v="low"/>
    <s v="medium"/>
    <n v="980.37"/>
    <n v="234.43"/>
    <d v="2004-09-28T00:00:00"/>
  </r>
  <r>
    <n v="4541"/>
    <n v="87"/>
    <x v="2530"/>
    <d v="2017-07-08T00:00:00"/>
    <b v="0"/>
    <s v="Approved"/>
    <s v="Giant Bicycles"/>
    <s v="Standard"/>
    <s v="high"/>
    <s v="medium"/>
    <n v="1179"/>
    <n v="707.4"/>
    <d v="1999-07-26T00:00:00"/>
  </r>
  <r>
    <n v="4542"/>
    <n v="40"/>
    <x v="1369"/>
    <d v="2017-08-22T00:00:00"/>
    <b v="0"/>
    <s v="Approved"/>
    <s v="Trek Bicycles"/>
    <s v="Road"/>
    <s v="medium"/>
    <s v="large"/>
    <n v="1894.19"/>
    <n v="598.76"/>
    <d v="1997-10-04T00:00:00"/>
  </r>
  <r>
    <n v="4543"/>
    <n v="57"/>
    <x v="1259"/>
    <d v="2017-12-01T00:00:00"/>
    <b v="0"/>
    <s v="Approved"/>
    <s v="WeareA2B"/>
    <s v="Touring"/>
    <s v="medium"/>
    <s v="large"/>
    <n v="1890.39"/>
    <n v="260.14"/>
    <d v="1998-12-17T00:00:00"/>
  </r>
  <r>
    <n v="4544"/>
    <n v="50"/>
    <x v="2340"/>
    <d v="2017-09-23T00:00:00"/>
    <b v="1"/>
    <s v="Approved"/>
    <s v="Giant Bicycles"/>
    <s v="Standard"/>
    <s v="medium"/>
    <s v="medium"/>
    <n v="642.70000000000005"/>
    <n v="211.37"/>
    <d v="2002-03-22T00:00:00"/>
  </r>
  <r>
    <n v="4545"/>
    <n v="89"/>
    <x v="1215"/>
    <d v="2017-03-24T00:00:00"/>
    <b v="1"/>
    <s v="Approved"/>
    <s v="WeareA2B"/>
    <s v="Touring"/>
    <s v="medium"/>
    <s v="large"/>
    <n v="1362.99"/>
    <n v="57.74"/>
    <d v="2016-07-09T00:00:00"/>
  </r>
  <r>
    <n v="4546"/>
    <n v="38"/>
    <x v="1369"/>
    <d v="2017-07-04T00:00:00"/>
    <b v="1"/>
    <s v="Approved"/>
    <s v="Trek Bicycles"/>
    <s v="Standard"/>
    <s v="medium"/>
    <s v="large"/>
    <n v="2091.4699999999998"/>
    <n v="388.92"/>
    <d v="2012-09-15T00:00:00"/>
  </r>
  <r>
    <n v="4547"/>
    <n v="83"/>
    <x v="1879"/>
    <d v="2017-11-21T00:00:00"/>
    <b v="0"/>
    <s v="Approved"/>
    <s v="Solex"/>
    <s v="Touring"/>
    <s v="medium"/>
    <s v="large"/>
    <n v="2083.94"/>
    <n v="675.03"/>
    <d v="2013-09-16T00:00:00"/>
  </r>
  <r>
    <n v="4548"/>
    <n v="21"/>
    <x v="1153"/>
    <d v="2017-07-09T00:00:00"/>
    <b v="0"/>
    <s v="Approved"/>
    <s v="Solex"/>
    <s v="Standard"/>
    <s v="medium"/>
    <s v="large"/>
    <n v="1071.23"/>
    <n v="380.74"/>
    <d v="1993-10-02T00:00:00"/>
  </r>
  <r>
    <n v="4549"/>
    <n v="59"/>
    <x v="188"/>
    <d v="2017-05-13T00:00:00"/>
    <b v="0"/>
    <s v="Approved"/>
    <s v="WeareA2B"/>
    <s v="Standard"/>
    <s v="medium"/>
    <s v="small"/>
    <n v="1415.01"/>
    <n v="1259.3599999999999"/>
    <d v="2003-01-05T00:00:00"/>
  </r>
  <r>
    <n v="4550"/>
    <n v="4"/>
    <x v="81"/>
    <d v="2017-10-27T00:00:00"/>
    <b v="1"/>
    <s v="Approved"/>
    <s v="Giant Bicycles"/>
    <s v="Standard"/>
    <s v="high"/>
    <s v="medium"/>
    <n v="1129.1300000000001"/>
    <n v="677.48"/>
    <d v="2005-08-09T00:00:00"/>
  </r>
  <r>
    <n v="4551"/>
    <n v="3"/>
    <x v="2307"/>
    <d v="2017-07-06T00:00:00"/>
    <b v="0"/>
    <s v="Approved"/>
    <s v="Trek Bicycles"/>
    <s v="Standard"/>
    <s v="medium"/>
    <s v="large"/>
    <n v="2091.4699999999998"/>
    <n v="388.92"/>
    <d v="2011-08-24T00:00:00"/>
  </r>
  <r>
    <n v="4552"/>
    <n v="69"/>
    <x v="1282"/>
    <d v="2017-01-23T00:00:00"/>
    <b v="1"/>
    <s v="Approved"/>
    <s v="Giant Bicycles"/>
    <s v="Road"/>
    <s v="medium"/>
    <s v="medium"/>
    <n v="792.9"/>
    <n v="594.67999999999995"/>
    <d v="1992-10-02T00:00:00"/>
  </r>
  <r>
    <n v="4553"/>
    <n v="7"/>
    <x v="1629"/>
    <d v="2017-02-04T00:00:00"/>
    <b v="1"/>
    <s v="Approved"/>
    <s v="Giant Bicycles"/>
    <s v="Standard"/>
    <s v="medium"/>
    <s v="small"/>
    <n v="1311.44"/>
    <n v="1167.18"/>
    <d v="1992-10-11T00:00:00"/>
  </r>
  <r>
    <n v="4554"/>
    <n v="72"/>
    <x v="730"/>
    <d v="2017-11-01T00:00:00"/>
    <b v="0"/>
    <s v="Approved"/>
    <s v="OHM Cycles"/>
    <s v="Standard"/>
    <s v="medium"/>
    <s v="medium"/>
    <n v="912.52"/>
    <n v="141.4"/>
    <d v="2015-10-18T00:00:00"/>
  </r>
  <r>
    <n v="4555"/>
    <n v="54"/>
    <x v="2531"/>
    <d v="2017-06-23T00:00:00"/>
    <b v="1"/>
    <s v="Approved"/>
    <s v="WeareA2B"/>
    <s v="Standard"/>
    <s v="medium"/>
    <s v="medium"/>
    <n v="1292.8399999999999"/>
    <n v="13.44"/>
    <d v="2009-04-12T00:00:00"/>
  </r>
  <r>
    <n v="4556"/>
    <n v="88"/>
    <x v="2532"/>
    <d v="2017-08-23T00:00:00"/>
    <b v="1"/>
    <s v="Approved"/>
    <s v="Norco Bicycles"/>
    <s v="Standard"/>
    <s v="medium"/>
    <s v="medium"/>
    <n v="1198.46"/>
    <n v="381.1"/>
    <d v="1998-12-16T00:00:00"/>
  </r>
  <r>
    <n v="4557"/>
    <n v="57"/>
    <x v="2533"/>
    <d v="2017-11-25T00:00:00"/>
    <b v="0"/>
    <s v="Approved"/>
    <s v="WeareA2B"/>
    <s v="Touring"/>
    <s v="medium"/>
    <s v="large"/>
    <n v="1890.39"/>
    <n v="260.14"/>
    <d v="1991-01-21T00:00:00"/>
  </r>
  <r>
    <n v="4558"/>
    <n v="27"/>
    <x v="1305"/>
    <d v="2017-03-19T00:00:00"/>
    <b v="1"/>
    <s v="Approved"/>
    <s v="Trek Bicycles"/>
    <s v="Standard"/>
    <s v="medium"/>
    <s v="medium"/>
    <n v="499.53"/>
    <n v="388.72"/>
    <d v="1999-06-23T00:00:00"/>
  </r>
  <r>
    <n v="4559"/>
    <n v="5"/>
    <x v="2534"/>
    <d v="2017-01-10T00:00:00"/>
    <b v="0"/>
    <s v="Approved"/>
    <s v="Trek Bicycles"/>
    <s v="Mountain"/>
    <s v="low"/>
    <s v="medium"/>
    <n v="574.64"/>
    <n v="459.71"/>
    <d v="2011-08-29T00:00:00"/>
  </r>
  <r>
    <n v="4560"/>
    <n v="28"/>
    <x v="1300"/>
    <d v="2017-02-14T00:00:00"/>
    <b v="0"/>
    <s v="Approved"/>
    <s v="Norco Bicycles"/>
    <s v="Standard"/>
    <s v="medium"/>
    <s v="small"/>
    <n v="1216.1400000000001"/>
    <n v="1082.3599999999999"/>
    <d v="1991-11-10T00:00:00"/>
  </r>
  <r>
    <n v="4561"/>
    <n v="38"/>
    <x v="1812"/>
    <d v="2017-11-08T00:00:00"/>
    <b v="1"/>
    <s v="Approved"/>
    <s v="Solex"/>
    <s v="Standard"/>
    <s v="medium"/>
    <s v="medium"/>
    <n v="1577.53"/>
    <n v="826.51"/>
    <d v="2011-03-16T00:00:00"/>
  </r>
  <r>
    <n v="4562"/>
    <n v="80"/>
    <x v="2535"/>
    <d v="2017-02-12T00:00:00"/>
    <b v="0"/>
    <s v="Approved"/>
    <s v="OHM Cycles"/>
    <s v="Touring"/>
    <s v="low"/>
    <s v="medium"/>
    <n v="1073.07"/>
    <n v="933.84"/>
    <d v="1997-01-25T00:00:00"/>
  </r>
  <r>
    <n v="4563"/>
    <n v="3"/>
    <x v="2293"/>
    <d v="2017-10-27T00:00:00"/>
    <b v="0"/>
    <s v="Approved"/>
    <s v="Trek Bicycles"/>
    <s v="Standard"/>
    <s v="medium"/>
    <s v="large"/>
    <n v="2091.4699999999998"/>
    <n v="388.92"/>
    <d v="2004-09-28T00:00:00"/>
  </r>
  <r>
    <n v="4564"/>
    <n v="29"/>
    <x v="1589"/>
    <d v="2017-08-21T00:00:00"/>
    <b v="0"/>
    <s v="Approved"/>
    <s v="WeareA2B"/>
    <s v="Standard"/>
    <s v="medium"/>
    <s v="medium"/>
    <n v="1065.03"/>
    <n v="230.09"/>
    <d v="2004-01-16T00:00:00"/>
  </r>
  <r>
    <n v="4565"/>
    <n v="5"/>
    <x v="2536"/>
    <d v="2017-08-26T00:00:00"/>
    <b v="0"/>
    <s v="Approved"/>
    <s v="Trek Bicycles"/>
    <s v="Mountain"/>
    <s v="low"/>
    <s v="medium"/>
    <n v="574.64"/>
    <n v="459.71"/>
    <d v="2004-09-28T00:00:00"/>
  </r>
  <r>
    <n v="4566"/>
    <n v="15"/>
    <x v="2537"/>
    <d v="2017-12-10T00:00:00"/>
    <b v="1"/>
    <s v="Approved"/>
    <s v="Norco Bicycles"/>
    <s v="Standard"/>
    <s v="low"/>
    <s v="medium"/>
    <n v="958.74"/>
    <n v="748.9"/>
    <d v="1996-11-09T00:00:00"/>
  </r>
  <r>
    <n v="4567"/>
    <n v="38"/>
    <x v="1002"/>
    <d v="2017-11-02T00:00:00"/>
    <b v="0"/>
    <s v="Approved"/>
    <s v="Solex"/>
    <s v="Standard"/>
    <s v="medium"/>
    <s v="medium"/>
    <n v="1577.53"/>
    <n v="826.51"/>
    <d v="2011-03-16T00:00:00"/>
  </r>
  <r>
    <n v="4568"/>
    <n v="2"/>
    <x v="2083"/>
    <d v="2017-08-12T00:00:00"/>
    <b v="0"/>
    <s v="Approved"/>
    <s v="Solex"/>
    <s v="Standard"/>
    <s v="medium"/>
    <s v="medium"/>
    <n v="71.489999999999995"/>
    <n v="53.62"/>
    <d v="2011-08-29T00:00:00"/>
  </r>
  <r>
    <n v="4569"/>
    <n v="38"/>
    <x v="1375"/>
    <d v="2017-09-14T00:00:00"/>
    <b v="1"/>
    <s v="Approved"/>
    <s v="Solex"/>
    <s v="Standard"/>
    <s v="medium"/>
    <s v="medium"/>
    <n v="1577.53"/>
    <n v="826.51"/>
    <d v="2008-03-19T00:00:00"/>
  </r>
  <r>
    <n v="4570"/>
    <n v="64"/>
    <x v="2538"/>
    <d v="2017-02-16T00:00:00"/>
    <b v="1"/>
    <s v="Approved"/>
    <s v="Trek Bicycles"/>
    <s v="Standard"/>
    <s v="medium"/>
    <s v="large"/>
    <n v="1469.44"/>
    <n v="596.54999999999995"/>
    <d v="2005-10-22T00:00:00"/>
  </r>
  <r>
    <n v="4571"/>
    <n v="57"/>
    <x v="2539"/>
    <d v="2017-07-07T00:00:00"/>
    <b v="1"/>
    <s v="Approved"/>
    <s v="WeareA2B"/>
    <s v="Touring"/>
    <s v="medium"/>
    <s v="large"/>
    <n v="1890.39"/>
    <n v="260.14"/>
    <d v="1991-01-21T00:00:00"/>
  </r>
  <r>
    <n v="4572"/>
    <n v="5"/>
    <x v="503"/>
    <d v="2017-05-10T00:00:00"/>
    <b v="1"/>
    <s v="Cancelled"/>
    <s v="Giant Bicycles"/>
    <s v="Standard"/>
    <s v="high"/>
    <s v="medium"/>
    <n v="1129.1300000000001"/>
    <n v="677.48"/>
    <d v="2005-08-09T00:00:00"/>
  </r>
  <r>
    <n v="4573"/>
    <n v="31"/>
    <x v="193"/>
    <d v="2017-02-07T00:00:00"/>
    <b v="1"/>
    <s v="Approved"/>
    <s v="Giant Bicycles"/>
    <s v="Standard"/>
    <s v="medium"/>
    <s v="medium"/>
    <n v="230.91"/>
    <n v="173.18"/>
    <d v="2006-11-10T00:00:00"/>
  </r>
  <r>
    <n v="4574"/>
    <n v="76"/>
    <x v="2540"/>
    <d v="2017-11-01T00:00:00"/>
    <b v="1"/>
    <s v="Approved"/>
    <s v="WeareA2B"/>
    <s v="Road"/>
    <s v="low"/>
    <s v="small"/>
    <n v="1172.78"/>
    <n v="1043.77"/>
    <d v="2002-10-10T00:00:00"/>
  </r>
  <r>
    <n v="4575"/>
    <n v="25"/>
    <x v="2541"/>
    <d v="2017-10-18T00:00:00"/>
    <b v="0"/>
    <s v="Approved"/>
    <s v="Giant Bicycles"/>
    <s v="Road"/>
    <s v="medium"/>
    <s v="medium"/>
    <n v="1538.99"/>
    <n v="829.65"/>
    <d v="1991-11-10T00:00:00"/>
  </r>
  <r>
    <n v="4576"/>
    <n v="52"/>
    <x v="1540"/>
    <d v="2017-02-01T00:00:00"/>
    <b v="0"/>
    <s v="Approved"/>
    <s v="OHM Cycles"/>
    <s v="Road"/>
    <s v="medium"/>
    <s v="medium"/>
    <n v="1280.28"/>
    <n v="829.51"/>
    <d v="2001-11-25T00:00:00"/>
  </r>
  <r>
    <n v="4577"/>
    <n v="69"/>
    <x v="32"/>
    <d v="2017-12-06T00:00:00"/>
    <b v="1"/>
    <s v="Approved"/>
    <s v="Giant Bicycles"/>
    <s v="Road"/>
    <s v="medium"/>
    <s v="medium"/>
    <n v="792.9"/>
    <n v="594.67999999999995"/>
    <d v="1992-10-02T00:00:00"/>
  </r>
  <r>
    <n v="4578"/>
    <n v="22"/>
    <x v="2542"/>
    <d v="2017-10-28T00:00:00"/>
    <b v="1"/>
    <s v="Approved"/>
    <s v="Solex"/>
    <s v="Standard"/>
    <s v="medium"/>
    <s v="medium"/>
    <n v="575.27"/>
    <n v="431.45"/>
    <d v="2013-03-12T00:00:00"/>
  </r>
  <r>
    <n v="4579"/>
    <n v="80"/>
    <x v="1475"/>
    <d v="2017-05-31T00:00:00"/>
    <b v="1"/>
    <s v="Approved"/>
    <s v="OHM Cycles"/>
    <s v="Touring"/>
    <s v="low"/>
    <s v="medium"/>
    <n v="1073.07"/>
    <n v="933.84"/>
    <d v="1997-01-25T00:00:00"/>
  </r>
  <r>
    <n v="4580"/>
    <n v="97"/>
    <x v="308"/>
    <d v="2017-07-29T00:00:00"/>
    <b v="0"/>
    <s v="Approved"/>
    <s v="OHM Cycles"/>
    <s v="Road"/>
    <s v="medium"/>
    <s v="medium"/>
    <n v="742.54"/>
    <n v="667.4"/>
    <d v="1991-11-07T00:00:00"/>
  </r>
  <r>
    <n v="4581"/>
    <n v="23"/>
    <x v="2543"/>
    <d v="2017-06-15T00:00:00"/>
    <b v="0"/>
    <s v="Approved"/>
    <s v="Norco Bicycles"/>
    <s v="Mountain"/>
    <s v="low"/>
    <s v="small"/>
    <n v="688.63"/>
    <n v="612.88"/>
    <d v="1993-10-02T00:00:00"/>
  </r>
  <r>
    <n v="4582"/>
    <n v="21"/>
    <x v="1107"/>
    <d v="2017-10-30T00:00:00"/>
    <b v="1"/>
    <s v="Approved"/>
    <s v="Solex"/>
    <s v="Standard"/>
    <s v="medium"/>
    <s v="large"/>
    <n v="1071.23"/>
    <n v="380.74"/>
    <d v="1996-04-05T00:00:00"/>
  </r>
  <r>
    <n v="4583"/>
    <n v="80"/>
    <x v="1374"/>
    <d v="2017-04-21T00:00:00"/>
    <b v="1"/>
    <s v="Approved"/>
    <s v="OHM Cycles"/>
    <s v="Touring"/>
    <s v="low"/>
    <s v="medium"/>
    <n v="1073.07"/>
    <n v="933.84"/>
    <d v="2004-08-07T00:00:00"/>
  </r>
  <r>
    <n v="4584"/>
    <n v="3"/>
    <x v="1752"/>
    <d v="2017-12-16T00:00:00"/>
    <b v="1"/>
    <s v="Approved"/>
    <s v="Trek Bicycles"/>
    <s v="Standard"/>
    <s v="medium"/>
    <s v="large"/>
    <n v="2091.4699999999998"/>
    <n v="388.92"/>
    <d v="2004-07-25T00:00:00"/>
  </r>
  <r>
    <n v="4585"/>
    <n v="76"/>
    <x v="2506"/>
    <d v="2017-10-30T00:00:00"/>
    <b v="1"/>
    <s v="Approved"/>
    <s v="WeareA2B"/>
    <s v="Standard"/>
    <s v="low"/>
    <s v="medium"/>
    <n v="642.30999999999995"/>
    <n v="513.85"/>
    <d v="2014-10-10T00:00:00"/>
  </r>
  <r>
    <n v="4586"/>
    <n v="14"/>
    <x v="2544"/>
    <d v="2017-04-30T00:00:00"/>
    <b v="1"/>
    <s v="Approved"/>
    <s v="Trek Bicycles"/>
    <s v="Standard"/>
    <s v="medium"/>
    <s v="small"/>
    <n v="1386.84"/>
    <n v="1234.29"/>
    <d v="2010-05-05T00:00:00"/>
  </r>
  <r>
    <n v="4587"/>
    <n v="79"/>
    <x v="2545"/>
    <d v="2017-02-14T00:00:00"/>
    <b v="0"/>
    <s v="Approved"/>
    <s v="Solex"/>
    <s v="Touring"/>
    <s v="medium"/>
    <s v="large"/>
    <n v="2083.94"/>
    <n v="675.03"/>
    <d v="2010-05-05T00:00:00"/>
  </r>
  <r>
    <n v="4588"/>
    <n v="100"/>
    <x v="959"/>
    <d v="2017-11-24T00:00:00"/>
    <b v="1"/>
    <s v="Approved"/>
    <s v="Trek Bicycles"/>
    <s v="Standard"/>
    <s v="medium"/>
    <s v="small"/>
    <n v="1386.84"/>
    <n v="1234.29"/>
    <d v="2003-08-05T00:00:00"/>
  </r>
  <r>
    <n v="4589"/>
    <n v="42"/>
    <x v="2286"/>
    <d v="2017-08-16T00:00:00"/>
    <b v="1"/>
    <s v="Approved"/>
    <s v="OHM Cycles"/>
    <s v="Road"/>
    <s v="medium"/>
    <s v="small"/>
    <n v="1810"/>
    <n v="1610.9"/>
    <d v="2008-03-19T00:00:00"/>
  </r>
  <r>
    <n v="4590"/>
    <n v="0"/>
    <x v="861"/>
    <d v="2017-12-01T00:00:00"/>
    <b v="1"/>
    <s v="Approved"/>
    <s v="Norco Bicycles"/>
    <s v="Road"/>
    <s v="medium"/>
    <s v="medium"/>
    <n v="544.04999999999995"/>
    <n v="376.84"/>
    <d v="1995-10-24T00:00:00"/>
  </r>
  <r>
    <n v="4591"/>
    <n v="79"/>
    <x v="2187"/>
    <d v="2017-09-29T00:00:00"/>
    <b v="1"/>
    <s v="Approved"/>
    <s v="Norco Bicycles"/>
    <s v="Standard"/>
    <s v="medium"/>
    <s v="medium"/>
    <n v="1555.58"/>
    <n v="818.01"/>
    <d v="2013-09-16T00:00:00"/>
  </r>
  <r>
    <n v="4592"/>
    <n v="27"/>
    <x v="570"/>
    <d v="2017-07-06T00:00:00"/>
    <b v="1"/>
    <s v="Approved"/>
    <s v="Trek Bicycles"/>
    <s v="Standard"/>
    <s v="medium"/>
    <s v="medium"/>
    <n v="499.53"/>
    <n v="388.72"/>
    <d v="1999-06-23T00:00:00"/>
  </r>
  <r>
    <n v="4593"/>
    <n v="2"/>
    <x v="2546"/>
    <d v="2017-12-08T00:00:00"/>
    <b v="1"/>
    <s v="Approved"/>
    <s v="Solex"/>
    <s v="Standard"/>
    <s v="medium"/>
    <s v="medium"/>
    <n v="71.489999999999995"/>
    <n v="53.62"/>
    <d v="2005-08-09T00:00:00"/>
  </r>
  <r>
    <n v="4594"/>
    <n v="15"/>
    <x v="916"/>
    <d v="2017-10-07T00:00:00"/>
    <b v="1"/>
    <s v="Approved"/>
    <s v="Norco Bicycles"/>
    <s v="Standard"/>
    <s v="low"/>
    <s v="medium"/>
    <n v="958.74"/>
    <n v="748.9"/>
    <d v="1996-11-09T00:00:00"/>
  </r>
  <r>
    <n v="4595"/>
    <n v="11"/>
    <x v="1198"/>
    <d v="2017-07-13T00:00:00"/>
    <b v="1"/>
    <s v="Approved"/>
    <s v="Giant Bicycles"/>
    <s v="Standard"/>
    <s v="high"/>
    <s v="medium"/>
    <n v="1274.93"/>
    <n v="764.96"/>
    <d v="2009-03-08T00:00:00"/>
  </r>
  <r>
    <n v="4596"/>
    <n v="74"/>
    <x v="470"/>
    <d v="2017-09-27T00:00:00"/>
    <b v="1"/>
    <s v="Approved"/>
    <s v="WeareA2B"/>
    <s v="Standard"/>
    <s v="medium"/>
    <s v="medium"/>
    <n v="1228.07"/>
    <n v="400.91"/>
    <d v="2015-08-10T00:00:00"/>
  </r>
  <r>
    <n v="4597"/>
    <n v="5"/>
    <x v="677"/>
    <d v="2017-08-23T00:00:00"/>
    <b v="1"/>
    <s v="Approved"/>
    <s v="Trek Bicycles"/>
    <s v="Mountain"/>
    <s v="low"/>
    <s v="medium"/>
    <n v="574.64"/>
    <n v="459.71"/>
    <d v="2004-09-28T00:00:00"/>
  </r>
  <r>
    <n v="4598"/>
    <n v="69"/>
    <x v="255"/>
    <d v="2017-11-01T00:00:00"/>
    <b v="0"/>
    <s v="Approved"/>
    <s v="Giant Bicycles"/>
    <s v="Road"/>
    <s v="medium"/>
    <s v="medium"/>
    <n v="792.9"/>
    <n v="594.67999999999995"/>
    <d v="2015-04-11T00:00:00"/>
  </r>
  <r>
    <n v="4599"/>
    <n v="42"/>
    <x v="1353"/>
    <d v="2017-11-25T00:00:00"/>
    <b v="1"/>
    <s v="Approved"/>
    <s v="OHM Cycles"/>
    <s v="Road"/>
    <s v="medium"/>
    <s v="small"/>
    <n v="1810"/>
    <n v="1610.9"/>
    <d v="2004-08-07T00:00:00"/>
  </r>
  <r>
    <n v="4600"/>
    <n v="64"/>
    <x v="533"/>
    <d v="2017-10-18T00:00:00"/>
    <b v="1"/>
    <s v="Approved"/>
    <s v="Trek Bicycles"/>
    <s v="Standard"/>
    <s v="medium"/>
    <s v="large"/>
    <n v="1469.44"/>
    <n v="596.54999999999995"/>
    <d v="2010-11-05T00:00:00"/>
  </r>
  <r>
    <n v="4601"/>
    <n v="65"/>
    <x v="114"/>
    <d v="2017-05-29T00:00:00"/>
    <b v="1"/>
    <s v="Approved"/>
    <s v="WeareA2B"/>
    <s v="Standard"/>
    <s v="medium"/>
    <s v="medium"/>
    <n v="1807.45"/>
    <n v="778.69"/>
    <d v="2015-05-21T00:00:00"/>
  </r>
  <r>
    <n v="4602"/>
    <n v="72"/>
    <x v="1219"/>
    <d v="2017-10-04T00:00:00"/>
    <b v="1"/>
    <s v="Approved"/>
    <s v="Norco Bicycles"/>
    <s v="Standard"/>
    <s v="medium"/>
    <s v="medium"/>
    <n v="360.4"/>
    <n v="270.3"/>
    <d v="2000-05-22T00:00:00"/>
  </r>
  <r>
    <n v="4603"/>
    <n v="4"/>
    <x v="2300"/>
    <d v="2017-07-13T00:00:00"/>
    <b v="1"/>
    <s v="Approved"/>
    <s v="Giant Bicycles"/>
    <s v="Standard"/>
    <s v="high"/>
    <s v="medium"/>
    <n v="1129.1300000000001"/>
    <n v="677.48"/>
    <d v="1991-11-07T00:00:00"/>
  </r>
  <r>
    <n v="4604"/>
    <n v="72"/>
    <x v="2003"/>
    <d v="2017-06-24T00:00:00"/>
    <b v="0"/>
    <s v="Approved"/>
    <s v="OHM Cycles"/>
    <s v="Standard"/>
    <s v="medium"/>
    <s v="medium"/>
    <n v="912.52"/>
    <n v="141.4"/>
    <d v="2010-11-05T00:00:00"/>
  </r>
  <r>
    <n v="4606"/>
    <n v="88"/>
    <x v="775"/>
    <d v="2017-06-04T00:00:00"/>
    <b v="0"/>
    <s v="Approved"/>
    <s v="Norco Bicycles"/>
    <s v="Standard"/>
    <s v="medium"/>
    <s v="medium"/>
    <n v="1198.46"/>
    <n v="381.1"/>
    <d v="2013-06-09T00:00:00"/>
  </r>
  <r>
    <n v="4607"/>
    <n v="19"/>
    <x v="1869"/>
    <d v="2017-05-05T00:00:00"/>
    <b v="1"/>
    <s v="Approved"/>
    <s v="OHM Cycles"/>
    <s v="Road"/>
    <s v="high"/>
    <s v="large"/>
    <n v="12.01"/>
    <n v="7.21"/>
    <d v="1993-05-26T00:00:00"/>
  </r>
  <r>
    <n v="4608"/>
    <n v="45"/>
    <x v="695"/>
    <d v="2017-05-01T00:00:00"/>
    <b v="1"/>
    <s v="Approved"/>
    <s v="Solex"/>
    <s v="Standard"/>
    <s v="medium"/>
    <s v="medium"/>
    <n v="441.49"/>
    <n v="84.99"/>
    <d v="2007-12-11T00:00:00"/>
  </r>
  <r>
    <n v="4609"/>
    <n v="20"/>
    <x v="2226"/>
    <d v="2017-02-15T00:00:00"/>
    <b v="0"/>
    <s v="Approved"/>
    <s v="Trek Bicycles"/>
    <s v="Standard"/>
    <s v="medium"/>
    <s v="small"/>
    <n v="1775.81"/>
    <n v="1580.47"/>
    <d v="2010-05-05T00:00:00"/>
  </r>
  <r>
    <n v="4610"/>
    <n v="36"/>
    <x v="1170"/>
    <d v="2017-08-12T00:00:00"/>
    <b v="0"/>
    <s v="Approved"/>
    <s v="Solex"/>
    <s v="Standard"/>
    <s v="low"/>
    <s v="medium"/>
    <n v="945.04"/>
    <n v="507.58"/>
    <d v="2011-05-09T00:00:00"/>
  </r>
  <r>
    <n v="4611"/>
    <n v="92"/>
    <x v="38"/>
    <d v="2017-06-04T00:00:00"/>
    <b v="0"/>
    <s v="Approved"/>
    <s v="WeareA2B"/>
    <s v="Standard"/>
    <s v="medium"/>
    <s v="small"/>
    <n v="1415.01"/>
    <n v="1259.3599999999999"/>
    <d v="2000-11-03T00:00:00"/>
  </r>
  <r>
    <n v="4612"/>
    <n v="63"/>
    <x v="2503"/>
    <d v="2017-04-15T00:00:00"/>
    <b v="1"/>
    <s v="Approved"/>
    <s v="Solex"/>
    <s v="Standard"/>
    <s v="medium"/>
    <s v="medium"/>
    <n v="1483.2"/>
    <n v="99.59"/>
    <d v="1998-12-17T00:00:00"/>
  </r>
  <r>
    <n v="4613"/>
    <n v="60"/>
    <x v="2077"/>
    <d v="2017-06-05T00:00:00"/>
    <b v="1"/>
    <s v="Approved"/>
    <s v="Giant Bicycles"/>
    <s v="Standard"/>
    <s v="high"/>
    <s v="small"/>
    <n v="1977.36"/>
    <n v="1759.85"/>
    <d v="2011-08-24T00:00:00"/>
  </r>
  <r>
    <n v="4614"/>
    <n v="75"/>
    <x v="2547"/>
    <d v="2017-08-19T00:00:00"/>
    <b v="0"/>
    <s v="Approved"/>
    <s v="Giant Bicycles"/>
    <s v="Touring"/>
    <s v="medium"/>
    <s v="large"/>
    <n v="1873.97"/>
    <n v="863.95"/>
    <d v="2014-10-10T00:00:00"/>
  </r>
  <r>
    <n v="4615"/>
    <n v="1"/>
    <x v="2117"/>
    <d v="2017-08-23T00:00:00"/>
    <b v="1"/>
    <s v="Approved"/>
    <s v="Giant Bicycles"/>
    <s v="Standard"/>
    <s v="medium"/>
    <s v="medium"/>
    <n v="1403.5"/>
    <n v="954.82"/>
    <d v="2011-08-29T00:00:00"/>
  </r>
  <r>
    <n v="4616"/>
    <n v="5"/>
    <x v="697"/>
    <d v="2017-06-12T00:00:00"/>
    <b v="1"/>
    <s v="Approved"/>
    <s v="Giant Bicycles"/>
    <s v="Standard"/>
    <s v="high"/>
    <s v="medium"/>
    <n v="1129.1300000000001"/>
    <n v="677.48"/>
    <d v="2004-09-28T00:00:00"/>
  </r>
  <r>
    <n v="4617"/>
    <n v="32"/>
    <x v="688"/>
    <d v="2017-09-17T00:00:00"/>
    <b v="1"/>
    <s v="Approved"/>
    <s v="Giant Bicycles"/>
    <s v="Standard"/>
    <s v="medium"/>
    <s v="medium"/>
    <n v="642.70000000000005"/>
    <n v="211.37"/>
    <d v="2006-02-02T00:00:00"/>
  </r>
  <r>
    <n v="4618"/>
    <n v="15"/>
    <x v="1906"/>
    <d v="2017-05-21T00:00:00"/>
    <b v="1"/>
    <s v="Approved"/>
    <s v="Norco Bicycles"/>
    <s v="Standard"/>
    <s v="low"/>
    <s v="medium"/>
    <n v="958.74"/>
    <n v="748.9"/>
    <d v="2010-05-05T00:00:00"/>
  </r>
  <r>
    <n v="4619"/>
    <n v="15"/>
    <x v="901"/>
    <d v="2017-07-05T00:00:00"/>
    <b v="0"/>
    <s v="Approved"/>
    <s v="WeareA2B"/>
    <s v="Standard"/>
    <s v="medium"/>
    <s v="medium"/>
    <n v="1292.8399999999999"/>
    <n v="13.44"/>
    <d v="2009-04-12T00:00:00"/>
  </r>
  <r>
    <n v="4620"/>
    <n v="53"/>
    <x v="260"/>
    <d v="2017-08-10T00:00:00"/>
    <b v="0"/>
    <s v="Approved"/>
    <s v="OHM Cycles"/>
    <s v="Standard"/>
    <s v="medium"/>
    <s v="medium"/>
    <n v="795.34"/>
    <n v="101.58"/>
    <d v="1997-02-09T00:00:00"/>
  </r>
  <r>
    <n v="4621"/>
    <n v="89"/>
    <x v="2548"/>
    <d v="2017-08-05T00:00:00"/>
    <b v="1"/>
    <s v="Approved"/>
    <s v="Giant Bicycles"/>
    <s v="Standard"/>
    <s v="medium"/>
    <s v="large"/>
    <n v="1812.75"/>
    <n v="582.48"/>
    <d v="2011-03-16T00:00:00"/>
  </r>
  <r>
    <n v="4622"/>
    <n v="75"/>
    <x v="2549"/>
    <d v="2017-03-01T00:00:00"/>
    <b v="1"/>
    <s v="Approved"/>
    <s v="Giant Bicycles"/>
    <s v="Touring"/>
    <s v="medium"/>
    <s v="large"/>
    <n v="1873.97"/>
    <n v="863.95"/>
    <d v="2010-08-20T00:00:00"/>
  </r>
  <r>
    <n v="4623"/>
    <n v="99"/>
    <x v="2550"/>
    <d v="2017-07-08T00:00:00"/>
    <b v="0"/>
    <s v="Approved"/>
    <s v="OHM Cycles"/>
    <s v="Standard"/>
    <s v="medium"/>
    <s v="medium"/>
    <n v="1227.3399999999999"/>
    <n v="770.89"/>
    <d v="1991-05-06T00:00:00"/>
  </r>
  <r>
    <n v="4624"/>
    <n v="62"/>
    <x v="316"/>
    <d v="2017-02-12T00:00:00"/>
    <b v="0"/>
    <s v="Approved"/>
    <s v="Solex"/>
    <s v="Standard"/>
    <s v="high"/>
    <s v="medium"/>
    <n v="1024.6600000000001"/>
    <n v="614.79999999999995"/>
    <d v="1996-11-09T00:00:00"/>
  </r>
  <r>
    <n v="4625"/>
    <n v="48"/>
    <x v="1087"/>
    <d v="2017-03-23T00:00:00"/>
    <b v="1"/>
    <s v="Approved"/>
    <s v="WeareA2B"/>
    <s v="Standard"/>
    <s v="medium"/>
    <s v="medium"/>
    <n v="1762.96"/>
    <n v="950.52"/>
    <d v="2012-09-15T00:00:00"/>
  </r>
  <r>
    <n v="4626"/>
    <n v="23"/>
    <x v="1038"/>
    <d v="2017-03-11T00:00:00"/>
    <b v="1"/>
    <s v="Approved"/>
    <s v="Norco Bicycles"/>
    <s v="Standard"/>
    <s v="medium"/>
    <s v="medium"/>
    <n v="1198.46"/>
    <n v="381.1"/>
    <d v="1998-12-16T00:00:00"/>
  </r>
  <r>
    <n v="4627"/>
    <n v="56"/>
    <x v="2551"/>
    <d v="2017-06-11T00:00:00"/>
    <b v="0"/>
    <s v="Approved"/>
    <s v="OHM Cycles"/>
    <s v="Standard"/>
    <s v="medium"/>
    <s v="medium"/>
    <n v="183.86"/>
    <n v="137.9"/>
    <d v="1993-06-23T00:00:00"/>
  </r>
  <r>
    <n v="4628"/>
    <n v="46"/>
    <x v="361"/>
    <d v="2017-11-16T00:00:00"/>
    <b v="0"/>
    <s v="Approved"/>
    <s v="Solex"/>
    <s v="Standard"/>
    <s v="low"/>
    <s v="medium"/>
    <n v="1289.8499999999999"/>
    <n v="74.510000000000005"/>
    <d v="2009-04-12T00:00:00"/>
  </r>
  <r>
    <n v="4629"/>
    <n v="36"/>
    <x v="2552"/>
    <d v="2017-04-24T00:00:00"/>
    <b v="1"/>
    <s v="Approved"/>
    <s v="Solex"/>
    <s v="Standard"/>
    <s v="low"/>
    <s v="medium"/>
    <n v="945.04"/>
    <n v="507.58"/>
    <d v="2011-05-09T00:00:00"/>
  </r>
  <r>
    <n v="4630"/>
    <n v="1"/>
    <x v="1254"/>
    <d v="2017-02-13T00:00:00"/>
    <b v="0"/>
    <s v="Approved"/>
    <s v="Giant Bicycles"/>
    <s v="Touring"/>
    <s v="medium"/>
    <s v="large"/>
    <n v="1873.97"/>
    <n v="863.95"/>
    <d v="2006-05-22T00:00:00"/>
  </r>
  <r>
    <n v="4631"/>
    <n v="62"/>
    <x v="2553"/>
    <d v="2017-03-05T00:00:00"/>
    <b v="0"/>
    <s v="Approved"/>
    <s v="Solex"/>
    <s v="Standard"/>
    <s v="medium"/>
    <s v="medium"/>
    <n v="478.16"/>
    <n v="298.72000000000003"/>
    <d v="2010-08-20T00:00:00"/>
  </r>
  <r>
    <n v="4632"/>
    <n v="34"/>
    <x v="2409"/>
    <d v="2017-06-08T00:00:00"/>
    <b v="1"/>
    <s v="Approved"/>
    <s v="Norco Bicycles"/>
    <s v="Road"/>
    <s v="high"/>
    <s v="large"/>
    <n v="774.53"/>
    <n v="464.72"/>
    <d v="2003-03-18T00:00:00"/>
  </r>
  <r>
    <n v="4633"/>
    <n v="38"/>
    <x v="1230"/>
    <d v="2017-01-14T00:00:00"/>
    <b v="1"/>
    <s v="Approved"/>
    <s v="Solex"/>
    <s v="Standard"/>
    <s v="medium"/>
    <s v="medium"/>
    <n v="1577.53"/>
    <n v="826.51"/>
    <d v="2011-03-16T00:00:00"/>
  </r>
  <r>
    <n v="4634"/>
    <n v="60"/>
    <x v="2004"/>
    <d v="2017-10-19T00:00:00"/>
    <b v="0"/>
    <s v="Approved"/>
    <s v="Giant Bicycles"/>
    <s v="Standard"/>
    <s v="high"/>
    <s v="small"/>
    <n v="1977.36"/>
    <n v="1759.85"/>
    <d v="2010-11-05T00:00:00"/>
  </r>
  <r>
    <n v="4635"/>
    <n v="49"/>
    <x v="992"/>
    <d v="2017-05-12T00:00:00"/>
    <b v="1"/>
    <s v="Approved"/>
    <s v="Solex"/>
    <s v="Standard"/>
    <s v="medium"/>
    <s v="large"/>
    <n v="1061.56"/>
    <n v="733.58"/>
    <d v="2015-05-21T00:00:00"/>
  </r>
  <r>
    <n v="4636"/>
    <n v="77"/>
    <x v="2162"/>
    <d v="2017-03-03T00:00:00"/>
    <b v="0"/>
    <s v="Approved"/>
    <s v="WeareA2B"/>
    <s v="Standard"/>
    <s v="medium"/>
    <s v="medium"/>
    <n v="1769.64"/>
    <n v="108.76"/>
    <d v="2011-05-09T00:00:00"/>
  </r>
  <r>
    <n v="4637"/>
    <n v="46"/>
    <x v="2496"/>
    <d v="2017-07-10T00:00:00"/>
    <b v="0"/>
    <s v="Approved"/>
    <s v="OHM Cycles"/>
    <s v="Standard"/>
    <s v="low"/>
    <s v="medium"/>
    <n v="1793.43"/>
    <n v="248.82"/>
    <d v="2008-03-19T00:00:00"/>
  </r>
  <r>
    <n v="4638"/>
    <n v="56"/>
    <x v="2272"/>
    <d v="2017-11-18T00:00:00"/>
    <b v="1"/>
    <s v="Approved"/>
    <s v="OHM Cycles"/>
    <s v="Standard"/>
    <s v="medium"/>
    <s v="medium"/>
    <n v="183.86"/>
    <n v="137.9"/>
    <d v="1993-06-23T00:00:00"/>
  </r>
  <r>
    <n v="4639"/>
    <n v="51"/>
    <x v="2554"/>
    <d v="2017-01-22T00:00:00"/>
    <b v="1"/>
    <s v="Approved"/>
    <s v="OHM Cycles"/>
    <s v="Standard"/>
    <s v="high"/>
    <s v="medium"/>
    <n v="2005.66"/>
    <n v="1203.4000000000001"/>
    <d v="2012-04-10T00:00:00"/>
  </r>
  <r>
    <n v="4640"/>
    <n v="21"/>
    <x v="1224"/>
    <d v="2017-04-04T00:00:00"/>
    <b v="0"/>
    <s v="Approved"/>
    <s v="WeareA2B"/>
    <s v="Touring"/>
    <s v="medium"/>
    <s v="medium"/>
    <n v="1466.68"/>
    <n v="363.25"/>
    <d v="2014-03-03T00:00:00"/>
  </r>
  <r>
    <n v="4641"/>
    <n v="31"/>
    <x v="2534"/>
    <d v="2017-12-16T00:00:00"/>
    <b v="0"/>
    <s v="Approved"/>
    <s v="Giant Bicycles"/>
    <s v="Standard"/>
    <s v="medium"/>
    <s v="medium"/>
    <n v="230.91"/>
    <n v="173.18"/>
    <d v="2006-11-10T00:00:00"/>
  </r>
  <r>
    <n v="4642"/>
    <n v="82"/>
    <x v="1566"/>
    <d v="2017-12-28T00:00:00"/>
    <b v="0"/>
    <s v="Approved"/>
    <s v="Norco Bicycles"/>
    <s v="Standard"/>
    <s v="high"/>
    <s v="medium"/>
    <n v="1148.6400000000001"/>
    <n v="689.18"/>
    <d v="2005-05-10T00:00:00"/>
  </r>
  <r>
    <n v="4643"/>
    <n v="75"/>
    <x v="2555"/>
    <d v="2017-06-06T00:00:00"/>
    <b v="1"/>
    <s v="Approved"/>
    <s v="Giant Bicycles"/>
    <s v="Touring"/>
    <s v="medium"/>
    <s v="large"/>
    <n v="1873.97"/>
    <n v="863.95"/>
    <d v="2015-08-10T00:00:00"/>
  </r>
  <r>
    <n v="4644"/>
    <n v="34"/>
    <x v="2556"/>
    <d v="2017-06-24T00:00:00"/>
    <b v="0"/>
    <s v="Approved"/>
    <s v="Norco Bicycles"/>
    <s v="Road"/>
    <s v="high"/>
    <s v="large"/>
    <n v="774.53"/>
    <n v="464.72"/>
    <d v="2003-03-18T00:00:00"/>
  </r>
  <r>
    <n v="4645"/>
    <n v="6"/>
    <x v="2557"/>
    <d v="2017-11-09T00:00:00"/>
    <b v="1"/>
    <s v="Approved"/>
    <s v="Solex"/>
    <s v="Standard"/>
    <s v="high"/>
    <s v="medium"/>
    <n v="748.17"/>
    <n v="448.9"/>
    <d v="1991-11-10T00:00:00"/>
  </r>
  <r>
    <n v="4646"/>
    <n v="4"/>
    <x v="2558"/>
    <d v="2017-01-08T00:00:00"/>
    <b v="1"/>
    <s v="Approved"/>
    <s v="Giant Bicycles"/>
    <s v="Standard"/>
    <s v="high"/>
    <s v="medium"/>
    <n v="1129.1300000000001"/>
    <n v="677.48"/>
    <d v="2004-09-28T00:00:00"/>
  </r>
  <r>
    <n v="4647"/>
    <n v="85"/>
    <x v="1516"/>
    <d v="2017-08-01T00:00:00"/>
    <b v="1"/>
    <s v="Approved"/>
    <s v="WeareA2B"/>
    <s v="Standard"/>
    <s v="medium"/>
    <s v="medium"/>
    <n v="752.64"/>
    <n v="205.36"/>
    <d v="2015-08-02T00:00:00"/>
  </r>
  <r>
    <n v="4648"/>
    <n v="13"/>
    <x v="2104"/>
    <d v="2017-04-21T00:00:00"/>
    <b v="1"/>
    <s v="Approved"/>
    <s v="Solex"/>
    <s v="Standard"/>
    <s v="medium"/>
    <s v="medium"/>
    <n v="1163.8900000000001"/>
    <n v="589.27"/>
    <d v="2016-07-09T00:00:00"/>
  </r>
  <r>
    <n v="4649"/>
    <n v="4"/>
    <x v="264"/>
    <d v="2017-12-25T00:00:00"/>
    <b v="0"/>
    <s v="Approved"/>
    <s v="Giant Bicycles"/>
    <s v="Standard"/>
    <s v="high"/>
    <s v="medium"/>
    <n v="1129.1300000000001"/>
    <n v="677.48"/>
    <d v="2004-08-17T00:00:00"/>
  </r>
  <r>
    <n v="4650"/>
    <n v="37"/>
    <x v="2044"/>
    <d v="2017-11-11T00:00:00"/>
    <b v="0"/>
    <s v="Approved"/>
    <s v="OHM Cycles"/>
    <s v="Standard"/>
    <s v="low"/>
    <s v="medium"/>
    <n v="1793.43"/>
    <n v="248.82"/>
    <d v="2010-06-07T00:00:00"/>
  </r>
  <r>
    <n v="4651"/>
    <n v="58"/>
    <x v="2559"/>
    <d v="2017-09-10T00:00:00"/>
    <b v="0"/>
    <s v="Approved"/>
    <s v="OHM Cycles"/>
    <s v="Standard"/>
    <s v="medium"/>
    <s v="medium"/>
    <n v="912.52"/>
    <n v="141.4"/>
    <d v="2010-11-05T00:00:00"/>
  </r>
  <r>
    <n v="4652"/>
    <n v="56"/>
    <x v="623"/>
    <d v="2017-03-12T00:00:00"/>
    <b v="1"/>
    <s v="Approved"/>
    <s v="Norco Bicycles"/>
    <s v="Mountain"/>
    <s v="low"/>
    <s v="small"/>
    <n v="688.63"/>
    <n v="612.88"/>
    <d v="1993-10-02T00:00:00"/>
  </r>
  <r>
    <n v="4655"/>
    <n v="42"/>
    <x v="2560"/>
    <d v="2017-06-20T00:00:00"/>
    <b v="1"/>
    <s v="Approved"/>
    <s v="OHM Cycles"/>
    <s v="Road"/>
    <s v="medium"/>
    <s v="small"/>
    <n v="1810"/>
    <n v="1610.9"/>
    <d v="2008-03-19T00:00:00"/>
  </r>
  <r>
    <n v="4656"/>
    <n v="60"/>
    <x v="175"/>
    <d v="2017-04-08T00:00:00"/>
    <b v="1"/>
    <s v="Approved"/>
    <s v="Giant Bicycles"/>
    <s v="Standard"/>
    <s v="high"/>
    <s v="small"/>
    <n v="1977.36"/>
    <n v="1759.85"/>
    <d v="2011-08-24T00:00:00"/>
  </r>
  <r>
    <n v="4657"/>
    <n v="90"/>
    <x v="2561"/>
    <d v="2017-10-10T00:00:00"/>
    <b v="1"/>
    <s v="Approved"/>
    <s v="Norco Bicycles"/>
    <s v="Standard"/>
    <s v="low"/>
    <s v="medium"/>
    <n v="363.01"/>
    <n v="290.41000000000003"/>
    <d v="2005-05-10T00:00:00"/>
  </r>
  <r>
    <n v="4658"/>
    <n v="86"/>
    <x v="2562"/>
    <d v="2017-06-17T00:00:00"/>
    <b v="1"/>
    <s v="Approved"/>
    <s v="OHM Cycles"/>
    <s v="Standard"/>
    <s v="medium"/>
    <s v="medium"/>
    <n v="235.63"/>
    <n v="125.07"/>
    <d v="2004-08-07T00:00:00"/>
  </r>
  <r>
    <n v="4659"/>
    <n v="97"/>
    <x v="1800"/>
    <d v="2017-01-19T00:00:00"/>
    <b v="0"/>
    <s v="Approved"/>
    <s v="Solex"/>
    <s v="Standard"/>
    <s v="medium"/>
    <s v="large"/>
    <n v="202.62"/>
    <n v="151.96"/>
    <d v="2016-03-29T00:00:00"/>
  </r>
  <r>
    <n v="4660"/>
    <n v="2"/>
    <x v="257"/>
    <d v="2017-03-28T00:00:00"/>
    <b v="1"/>
    <s v="Approved"/>
    <s v="Solex"/>
    <s v="Standard"/>
    <s v="medium"/>
    <s v="medium"/>
    <n v="71.489999999999995"/>
    <n v="53.62"/>
    <d v="2012-12-02T00:00:00"/>
  </r>
  <r>
    <n v="4661"/>
    <n v="32"/>
    <x v="2563"/>
    <d v="2017-04-24T00:00:00"/>
    <b v="0"/>
    <s v="Approved"/>
    <s v="Giant Bicycles"/>
    <s v="Standard"/>
    <s v="medium"/>
    <s v="medium"/>
    <n v="642.70000000000005"/>
    <n v="211.37"/>
    <d v="2011-03-16T00:00:00"/>
  </r>
  <r>
    <n v="4662"/>
    <n v="91"/>
    <x v="1658"/>
    <d v="2017-07-14T00:00:00"/>
    <b v="1"/>
    <s v="Approved"/>
    <s v="Solex"/>
    <s v="Standard"/>
    <s v="medium"/>
    <s v="medium"/>
    <n v="100.35"/>
    <n v="75.260000000000005"/>
    <d v="1999-07-26T00:00:00"/>
  </r>
  <r>
    <n v="4663"/>
    <n v="85"/>
    <x v="1907"/>
    <d v="2017-08-21T00:00:00"/>
    <b v="0"/>
    <s v="Approved"/>
    <s v="WeareA2B"/>
    <s v="Standard"/>
    <s v="medium"/>
    <s v="medium"/>
    <n v="1228.07"/>
    <n v="400.91"/>
    <d v="1991-07-10T00:00:00"/>
  </r>
  <r>
    <n v="4664"/>
    <n v="7"/>
    <x v="2564"/>
    <d v="2017-01-31T00:00:00"/>
    <b v="0"/>
    <s v="Approved"/>
    <s v="Giant Bicycles"/>
    <s v="Standard"/>
    <s v="medium"/>
    <s v="small"/>
    <n v="1311.44"/>
    <n v="1167.18"/>
    <d v="1992-10-11T00:00:00"/>
  </r>
  <r>
    <n v="4665"/>
    <n v="35"/>
    <x v="2368"/>
    <d v="2017-10-31T00:00:00"/>
    <b v="0"/>
    <s v="Approved"/>
    <s v="Giant Bicycles"/>
    <s v="Standard"/>
    <s v="medium"/>
    <s v="medium"/>
    <n v="1403.5"/>
    <n v="954.82"/>
    <d v="2016-11-14T00:00:00"/>
  </r>
  <r>
    <n v="4666"/>
    <n v="22"/>
    <x v="2565"/>
    <d v="2017-09-14T00:00:00"/>
    <b v="1"/>
    <s v="Approved"/>
    <s v="Solex"/>
    <s v="Standard"/>
    <s v="medium"/>
    <s v="medium"/>
    <n v="575.27"/>
    <n v="431.45"/>
    <d v="2013-03-12T00:00:00"/>
  </r>
  <r>
    <n v="4667"/>
    <n v="36"/>
    <x v="1413"/>
    <d v="2017-05-25T00:00:00"/>
    <b v="0"/>
    <s v="Approved"/>
    <s v="Solex"/>
    <s v="Standard"/>
    <s v="low"/>
    <s v="medium"/>
    <n v="945.04"/>
    <n v="507.58"/>
    <d v="1995-12-19T00:00:00"/>
  </r>
  <r>
    <n v="4668"/>
    <n v="17"/>
    <x v="1546"/>
    <d v="2017-03-27T00:00:00"/>
    <b v="0"/>
    <s v="Approved"/>
    <s v="Solex"/>
    <s v="Standard"/>
    <s v="high"/>
    <s v="medium"/>
    <n v="1024.6600000000001"/>
    <n v="614.79999999999995"/>
    <d v="2016-02-04T00:00:00"/>
  </r>
  <r>
    <n v="4669"/>
    <n v="29"/>
    <x v="465"/>
    <d v="2017-12-30T00:00:00"/>
    <b v="0"/>
    <s v="Approved"/>
    <s v="WeareA2B"/>
    <s v="Standard"/>
    <s v="medium"/>
    <s v="medium"/>
    <n v="1065.03"/>
    <n v="230.09"/>
    <d v="2000-11-03T00:00:00"/>
  </r>
  <r>
    <n v="4670"/>
    <n v="3"/>
    <x v="688"/>
    <d v="2017-09-18T00:00:00"/>
    <b v="1"/>
    <s v="Approved"/>
    <s v="Trek Bicycles"/>
    <s v="Standard"/>
    <s v="medium"/>
    <s v="large"/>
    <n v="2091.4699999999998"/>
    <n v="388.92"/>
    <d v="2005-08-09T00:00:00"/>
  </r>
  <r>
    <n v="4671"/>
    <n v="0"/>
    <x v="2566"/>
    <d v="2017-05-30T00:00:00"/>
    <b v="1"/>
    <s v="Approved"/>
    <s v="Norco Bicycles"/>
    <s v="Road"/>
    <s v="medium"/>
    <s v="medium"/>
    <n v="544.04999999999995"/>
    <n v="376.84"/>
    <d v="2000-05-22T00:00:00"/>
  </r>
  <r>
    <n v="4672"/>
    <n v="81"/>
    <x v="2085"/>
    <d v="2017-04-10T00:00:00"/>
    <b v="0"/>
    <s v="Approved"/>
    <s v="Norco Bicycles"/>
    <s v="Standard"/>
    <s v="medium"/>
    <s v="small"/>
    <n v="586.45000000000005"/>
    <n v="521.94000000000005"/>
    <d v="1991-07-10T00:00:00"/>
  </r>
  <r>
    <n v="4673"/>
    <n v="50"/>
    <x v="2567"/>
    <d v="2017-12-11T00:00:00"/>
    <b v="0"/>
    <s v="Approved"/>
    <s v="WeareA2B"/>
    <s v="Standard"/>
    <s v="medium"/>
    <s v="small"/>
    <n v="175.89"/>
    <n v="131.91999999999999"/>
    <d v="2015-10-18T00:00:00"/>
  </r>
  <r>
    <n v="4674"/>
    <n v="22"/>
    <x v="2148"/>
    <d v="2017-04-04T00:00:00"/>
    <b v="0"/>
    <s v="Approved"/>
    <s v="WeareA2B"/>
    <s v="Standard"/>
    <s v="medium"/>
    <s v="medium"/>
    <n v="60.34"/>
    <n v="45.26"/>
    <d v="1991-11-10T00:00:00"/>
  </r>
  <r>
    <n v="4675"/>
    <n v="80"/>
    <x v="1668"/>
    <d v="2017-04-18T00:00:00"/>
    <b v="1"/>
    <s v="Approved"/>
    <s v="OHM Cycles"/>
    <s v="Touring"/>
    <s v="low"/>
    <s v="medium"/>
    <n v="1073.07"/>
    <n v="933.84"/>
    <d v="2004-08-07T00:00:00"/>
  </r>
  <r>
    <n v="4676"/>
    <n v="4"/>
    <x v="1153"/>
    <d v="2017-11-07T00:00:00"/>
    <b v="0"/>
    <s v="Approved"/>
    <s v="Giant Bicycles"/>
    <s v="Standard"/>
    <s v="high"/>
    <s v="medium"/>
    <n v="1129.1300000000001"/>
    <n v="677.48"/>
    <d v="2003-02-07T00:00:00"/>
  </r>
  <r>
    <n v="4677"/>
    <n v="75"/>
    <x v="2568"/>
    <d v="2017-01-07T00:00:00"/>
    <b v="0"/>
    <s v="Approved"/>
    <s v="Giant Bicycles"/>
    <s v="Touring"/>
    <s v="medium"/>
    <s v="large"/>
    <n v="1873.97"/>
    <n v="863.95"/>
    <d v="2011-01-10T00:00:00"/>
  </r>
  <r>
    <n v="4678"/>
    <n v="67"/>
    <x v="1064"/>
    <d v="2017-01-11T00:00:00"/>
    <b v="0"/>
    <s v="Approved"/>
    <s v="Solex"/>
    <s v="Standard"/>
    <s v="medium"/>
    <s v="large"/>
    <n v="1071.23"/>
    <n v="380.74"/>
    <d v="1993-07-15T00:00:00"/>
  </r>
  <r>
    <n v="4679"/>
    <n v="38"/>
    <x v="1760"/>
    <d v="2017-02-21T00:00:00"/>
    <b v="1"/>
    <s v="Approved"/>
    <s v="Solex"/>
    <s v="Standard"/>
    <s v="medium"/>
    <s v="medium"/>
    <n v="1577.53"/>
    <n v="826.51"/>
    <d v="2011-03-16T00:00:00"/>
  </r>
  <r>
    <n v="4680"/>
    <n v="27"/>
    <x v="2569"/>
    <d v="2017-07-01T00:00:00"/>
    <b v="1"/>
    <s v="Approved"/>
    <s v="Trek Bicycles"/>
    <s v="Standard"/>
    <s v="medium"/>
    <s v="medium"/>
    <n v="499.53"/>
    <n v="388.72"/>
    <d v="1999-06-23T00:00:00"/>
  </r>
  <r>
    <n v="4682"/>
    <n v="11"/>
    <x v="1161"/>
    <d v="2017-10-28T00:00:00"/>
    <b v="0"/>
    <s v="Approved"/>
    <s v="Giant Bicycles"/>
    <s v="Standard"/>
    <s v="high"/>
    <s v="medium"/>
    <n v="1274.93"/>
    <n v="764.96"/>
    <d v="2009-03-08T00:00:00"/>
  </r>
  <r>
    <n v="4683"/>
    <n v="47"/>
    <x v="1929"/>
    <d v="2017-07-19T00:00:00"/>
    <b v="0"/>
    <s v="Approved"/>
    <s v="Trek Bicycles"/>
    <s v="Road"/>
    <s v="low"/>
    <s v="small"/>
    <n v="1720.7"/>
    <n v="1531.42"/>
    <d v="2003-07-21T00:00:00"/>
  </r>
  <r>
    <n v="4684"/>
    <n v="43"/>
    <x v="1939"/>
    <d v="2017-07-22T00:00:00"/>
    <b v="0"/>
    <s v="Approved"/>
    <s v="Norco Bicycles"/>
    <s v="Standard"/>
    <s v="medium"/>
    <s v="medium"/>
    <n v="1555.58"/>
    <n v="818.01"/>
    <d v="2003-09-09T00:00:00"/>
  </r>
  <r>
    <n v="4685"/>
    <n v="32"/>
    <x v="2570"/>
    <d v="2017-07-13T00:00:00"/>
    <b v="1"/>
    <s v="Approved"/>
    <s v="Giant Bicycles"/>
    <s v="Standard"/>
    <s v="medium"/>
    <s v="medium"/>
    <n v="642.70000000000005"/>
    <n v="211.37"/>
    <d v="2002-03-22T00:00:00"/>
  </r>
  <r>
    <n v="4686"/>
    <n v="64"/>
    <x v="1508"/>
    <d v="2017-06-23T00:00:00"/>
    <b v="0"/>
    <s v="Approved"/>
    <s v="Trek Bicycles"/>
    <s v="Standard"/>
    <s v="medium"/>
    <s v="large"/>
    <n v="1469.44"/>
    <n v="596.54999999999995"/>
    <d v="2012-05-18T00:00:00"/>
  </r>
  <r>
    <n v="4687"/>
    <n v="48"/>
    <x v="2571"/>
    <d v="2017-08-05T00:00:00"/>
    <b v="0"/>
    <s v="Approved"/>
    <s v="WeareA2B"/>
    <s v="Standard"/>
    <s v="medium"/>
    <s v="medium"/>
    <n v="1762.96"/>
    <n v="950.52"/>
    <d v="2014-07-28T00:00:00"/>
  </r>
  <r>
    <n v="4688"/>
    <n v="53"/>
    <x v="2262"/>
    <d v="2017-11-14T00:00:00"/>
    <b v="0"/>
    <s v="Approved"/>
    <s v="OHM Cycles"/>
    <s v="Standard"/>
    <s v="medium"/>
    <s v="medium"/>
    <n v="795.34"/>
    <n v="101.58"/>
    <d v="1997-02-09T00:00:00"/>
  </r>
  <r>
    <n v="4689"/>
    <n v="88"/>
    <x v="1649"/>
    <d v="2017-10-14T00:00:00"/>
    <b v="0"/>
    <s v="Approved"/>
    <s v="Norco Bicycles"/>
    <s v="Standard"/>
    <s v="medium"/>
    <s v="medium"/>
    <n v="1198.46"/>
    <n v="381.1"/>
    <d v="1998-12-16T00:00:00"/>
  </r>
  <r>
    <n v="4690"/>
    <n v="54"/>
    <x v="2343"/>
    <d v="2017-04-15T00:00:00"/>
    <b v="1"/>
    <s v="Approved"/>
    <s v="WeareA2B"/>
    <s v="Standard"/>
    <s v="medium"/>
    <s v="medium"/>
    <n v="1292.8399999999999"/>
    <n v="13.44"/>
    <d v="2009-04-12T00:00:00"/>
  </r>
  <r>
    <n v="4691"/>
    <n v="0"/>
    <x v="2419"/>
    <d v="2017-02-16T00:00:00"/>
    <b v="1"/>
    <s v="Approved"/>
    <s v="Norco Bicycles"/>
    <s v="Standard"/>
    <s v="medium"/>
    <s v="medium"/>
    <n v="360.4"/>
    <n v="270.3"/>
    <d v="2016-12-06T00:00:00"/>
  </r>
  <r>
    <n v="4692"/>
    <n v="52"/>
    <x v="547"/>
    <d v="2017-05-20T00:00:00"/>
    <b v="0"/>
    <s v="Approved"/>
    <s v="OHM Cycles"/>
    <s v="Road"/>
    <s v="medium"/>
    <s v="medium"/>
    <n v="1280.28"/>
    <n v="829.51"/>
    <d v="1991-07-10T00:00:00"/>
  </r>
  <r>
    <n v="4693"/>
    <n v="88"/>
    <x v="2572"/>
    <d v="2017-05-29T00:00:00"/>
    <b v="1"/>
    <s v="Approved"/>
    <s v="Norco Bicycles"/>
    <s v="Standard"/>
    <s v="medium"/>
    <s v="medium"/>
    <n v="1198.46"/>
    <n v="381.1"/>
    <d v="2003-09-10T00:00:00"/>
  </r>
  <r>
    <n v="4694"/>
    <n v="100"/>
    <x v="2411"/>
    <d v="2017-05-02T00:00:00"/>
    <b v="1"/>
    <s v="Approved"/>
    <s v="Norco Bicycles"/>
    <s v="Road"/>
    <s v="medium"/>
    <s v="medium"/>
    <n v="1036.5899999999999"/>
    <n v="206.35"/>
    <d v="1991-05-06T00:00:00"/>
  </r>
  <r>
    <n v="4695"/>
    <n v="87"/>
    <x v="649"/>
    <d v="2017-01-18T00:00:00"/>
    <b v="1"/>
    <s v="Approved"/>
    <s v="Giant Bicycles"/>
    <s v="Standard"/>
    <s v="high"/>
    <s v="medium"/>
    <n v="1179"/>
    <n v="707.4"/>
    <d v="1999-07-26T00:00:00"/>
  </r>
  <r>
    <n v="4696"/>
    <n v="72"/>
    <x v="2370"/>
    <d v="2017-11-09T00:00:00"/>
    <b v="0"/>
    <s v="Approved"/>
    <s v="Norco Bicycles"/>
    <s v="Standard"/>
    <s v="medium"/>
    <s v="medium"/>
    <n v="360.4"/>
    <n v="270.3"/>
    <d v="2016-12-06T00:00:00"/>
  </r>
  <r>
    <n v="4697"/>
    <n v="99"/>
    <x v="1975"/>
    <d v="2017-07-20T00:00:00"/>
    <b v="1"/>
    <s v="Approved"/>
    <s v="OHM Cycles"/>
    <s v="Standard"/>
    <s v="medium"/>
    <s v="medium"/>
    <n v="1227.3399999999999"/>
    <n v="770.89"/>
    <d v="1994-08-10T00:00:00"/>
  </r>
  <r>
    <n v="4698"/>
    <n v="66"/>
    <x v="2573"/>
    <d v="2017-03-25T00:00:00"/>
    <b v="0"/>
    <s v="Approved"/>
    <s v="Giant Bicycles"/>
    <s v="Road"/>
    <s v="low"/>
    <s v="small"/>
    <n v="590.26"/>
    <n v="525.33000000000004"/>
    <d v="2010-08-20T00:00:00"/>
  </r>
  <r>
    <n v="4699"/>
    <n v="3"/>
    <x v="2255"/>
    <d v="2017-04-13T00:00:00"/>
    <b v="0"/>
    <s v="Approved"/>
    <s v="Trek Bicycles"/>
    <s v="Standard"/>
    <s v="medium"/>
    <s v="large"/>
    <n v="2091.4699999999998"/>
    <n v="388.92"/>
    <d v="2010-11-05T00:00:00"/>
  </r>
  <r>
    <n v="4700"/>
    <n v="91"/>
    <x v="2574"/>
    <d v="2017-12-11T00:00:00"/>
    <b v="0"/>
    <s v="Approved"/>
    <s v="Solex"/>
    <s v="Standard"/>
    <s v="medium"/>
    <s v="medium"/>
    <n v="100.35"/>
    <n v="75.260000000000005"/>
    <d v="1999-07-26T00:00:00"/>
  </r>
  <r>
    <n v="4701"/>
    <n v="43"/>
    <x v="2575"/>
    <d v="2017-09-25T00:00:00"/>
    <b v="1"/>
    <s v="Approved"/>
    <s v="Solex"/>
    <s v="Standard"/>
    <s v="medium"/>
    <s v="medium"/>
    <n v="1151.96"/>
    <n v="649.49"/>
    <d v="1997-02-09T00:00:00"/>
  </r>
  <r>
    <n v="4702"/>
    <n v="41"/>
    <x v="2576"/>
    <d v="2017-08-24T00:00:00"/>
    <b v="1"/>
    <s v="Approved"/>
    <s v="Norco Bicycles"/>
    <s v="Standard"/>
    <s v="low"/>
    <s v="medium"/>
    <n v="958.74"/>
    <n v="748.9"/>
    <d v="2005-12-07T00:00:00"/>
  </r>
  <r>
    <n v="4703"/>
    <n v="0"/>
    <x v="1007"/>
    <d v="2017-04-24T00:00:00"/>
    <b v="0"/>
    <s v="Approved"/>
    <s v="Trek Bicycles"/>
    <s v="Road"/>
    <s v="medium"/>
    <s v="medium"/>
    <n v="533.51"/>
    <n v="400.13"/>
    <d v="2003-07-21T00:00:00"/>
  </r>
  <r>
    <n v="4704"/>
    <n v="96"/>
    <x v="2557"/>
    <d v="2017-12-26T00:00:00"/>
    <b v="0"/>
    <s v="Approved"/>
    <s v="Giant Bicycles"/>
    <s v="Standard"/>
    <s v="medium"/>
    <s v="large"/>
    <n v="1635.3"/>
    <n v="993.66"/>
    <d v="2016-03-29T00:00:00"/>
  </r>
  <r>
    <n v="4705"/>
    <n v="100"/>
    <x v="2577"/>
    <d v="2017-08-24T00:00:00"/>
    <b v="0"/>
    <s v="Approved"/>
    <s v="Trek Bicycles"/>
    <s v="Standard"/>
    <s v="medium"/>
    <s v="small"/>
    <n v="1386.84"/>
    <n v="1234.29"/>
    <d v="2010-05-05T00:00:00"/>
  </r>
  <r>
    <n v="4706"/>
    <n v="54"/>
    <x v="2214"/>
    <d v="2017-02-27T00:00:00"/>
    <b v="1"/>
    <s v="Approved"/>
    <s v="WeareA2B"/>
    <s v="Standard"/>
    <s v="medium"/>
    <s v="medium"/>
    <n v="1807.45"/>
    <n v="778.69"/>
    <d v="2015-05-21T00:00:00"/>
  </r>
  <r>
    <n v="4707"/>
    <n v="84"/>
    <x v="2578"/>
    <d v="2017-01-23T00:00:00"/>
    <b v="0"/>
    <s v="Approved"/>
    <s v="Trek Bicycles"/>
    <s v="Road"/>
    <s v="medium"/>
    <s v="medium"/>
    <n v="290.62"/>
    <n v="215.14"/>
    <d v="1997-08-25T00:00:00"/>
  </r>
  <r>
    <n v="4708"/>
    <n v="25"/>
    <x v="412"/>
    <d v="2017-11-06T00:00:00"/>
    <b v="0"/>
    <s v="Approved"/>
    <s v="Giant Bicycles"/>
    <s v="Road"/>
    <s v="medium"/>
    <s v="medium"/>
    <n v="1538.99"/>
    <n v="829.65"/>
    <d v="2016-02-04T00:00:00"/>
  </r>
  <r>
    <n v="4709"/>
    <n v="84"/>
    <x v="1938"/>
    <d v="2017-05-23T00:00:00"/>
    <b v="0"/>
    <s v="Approved"/>
    <s v="Trek Bicycles"/>
    <s v="Road"/>
    <s v="medium"/>
    <s v="medium"/>
    <n v="290.62"/>
    <n v="215.14"/>
    <d v="1993-04-20T00:00:00"/>
  </r>
  <r>
    <n v="4710"/>
    <n v="40"/>
    <x v="2579"/>
    <d v="2017-02-28T00:00:00"/>
    <b v="1"/>
    <s v="Approved"/>
    <s v="OHM Cycles"/>
    <s v="Standard"/>
    <s v="high"/>
    <s v="medium"/>
    <n v="1458.17"/>
    <n v="874.9"/>
    <d v="1995-12-19T00:00:00"/>
  </r>
  <r>
    <n v="4711"/>
    <n v="66"/>
    <x v="605"/>
    <d v="2017-05-25T00:00:00"/>
    <b v="1"/>
    <s v="Approved"/>
    <s v="Giant Bicycles"/>
    <s v="Road"/>
    <s v="low"/>
    <s v="small"/>
    <n v="590.26"/>
    <n v="525.33000000000004"/>
    <d v="2002-08-31T00:00:00"/>
  </r>
  <r>
    <n v="4712"/>
    <n v="56"/>
    <x v="2580"/>
    <d v="2017-04-27T00:00:00"/>
    <b v="0"/>
    <s v="Approved"/>
    <s v="OHM Cycles"/>
    <s v="Standard"/>
    <s v="medium"/>
    <s v="medium"/>
    <n v="183.86"/>
    <n v="137.9"/>
    <d v="1997-10-04T00:00:00"/>
  </r>
  <r>
    <n v="4713"/>
    <n v="28"/>
    <x v="2581"/>
    <d v="2017-12-22T00:00:00"/>
    <b v="1"/>
    <s v="Approved"/>
    <s v="Norco Bicycles"/>
    <s v="Standard"/>
    <s v="medium"/>
    <s v="small"/>
    <n v="1216.1400000000001"/>
    <n v="1082.3599999999999"/>
    <d v="1991-08-05T00:00:00"/>
  </r>
  <r>
    <n v="4715"/>
    <n v="37"/>
    <x v="1118"/>
    <d v="2017-04-21T00:00:00"/>
    <b v="1"/>
    <s v="Approved"/>
    <s v="OHM Cycles"/>
    <s v="Standard"/>
    <s v="low"/>
    <s v="medium"/>
    <n v="1793.43"/>
    <n v="248.82"/>
    <d v="1999-07-20T00:00:00"/>
  </r>
  <r>
    <n v="4716"/>
    <n v="24"/>
    <x v="1798"/>
    <d v="2017-06-10T00:00:00"/>
    <b v="0"/>
    <s v="Approved"/>
    <s v="Solex"/>
    <s v="Road"/>
    <s v="medium"/>
    <s v="large"/>
    <n v="1777.8"/>
    <n v="820.78"/>
    <d v="2011-05-07T00:00:00"/>
  </r>
  <r>
    <n v="4717"/>
    <n v="51"/>
    <x v="2582"/>
    <d v="2017-01-25T00:00:00"/>
    <b v="1"/>
    <s v="Approved"/>
    <s v="OHM Cycles"/>
    <s v="Standard"/>
    <s v="high"/>
    <s v="medium"/>
    <n v="2005.66"/>
    <n v="1203.4000000000001"/>
    <d v="1997-10-04T00:00:00"/>
  </r>
  <r>
    <n v="4718"/>
    <n v="4"/>
    <x v="2583"/>
    <d v="2017-05-20T00:00:00"/>
    <b v="0"/>
    <s v="Approved"/>
    <s v="Giant Bicycles"/>
    <s v="Standard"/>
    <s v="high"/>
    <s v="medium"/>
    <n v="1129.1300000000001"/>
    <n v="677.48"/>
    <d v="2005-08-09T00:00:00"/>
  </r>
  <r>
    <n v="4719"/>
    <n v="86"/>
    <x v="2584"/>
    <d v="2017-07-16T00:00:00"/>
    <b v="1"/>
    <s v="Approved"/>
    <s v="OHM Cycles"/>
    <s v="Standard"/>
    <s v="medium"/>
    <s v="medium"/>
    <n v="235.63"/>
    <n v="125.07"/>
    <d v="2004-08-07T00:00:00"/>
  </r>
  <r>
    <n v="4720"/>
    <n v="8"/>
    <x v="731"/>
    <d v="2017-02-15T00:00:00"/>
    <b v="1"/>
    <s v="Approved"/>
    <s v="Solex"/>
    <s v="Road"/>
    <s v="medium"/>
    <s v="small"/>
    <n v="1703.52"/>
    <n v="1516.13"/>
    <d v="2016-07-09T00:00:00"/>
  </r>
  <r>
    <n v="4721"/>
    <n v="0"/>
    <x v="235"/>
    <d v="2017-11-20T00:00:00"/>
    <b v="0"/>
    <s v="Approved"/>
    <s v="Norco Bicycles"/>
    <s v="Standard"/>
    <s v="low"/>
    <s v="medium"/>
    <n v="363.01"/>
    <n v="290.41000000000003"/>
    <d v="1999-07-26T00:00:00"/>
  </r>
  <r>
    <n v="4722"/>
    <n v="89"/>
    <x v="2309"/>
    <d v="2017-03-06T00:00:00"/>
    <b v="1"/>
    <s v="Approved"/>
    <s v="WeareA2B"/>
    <s v="Touring"/>
    <s v="medium"/>
    <s v="large"/>
    <n v="1362.99"/>
    <n v="57.74"/>
    <d v="1993-04-20T00:00:00"/>
  </r>
  <r>
    <n v="4723"/>
    <n v="54"/>
    <x v="2585"/>
    <d v="2017-09-19T00:00:00"/>
    <b v="0"/>
    <s v="Approved"/>
    <s v="WeareA2B"/>
    <s v="Standard"/>
    <s v="medium"/>
    <s v="medium"/>
    <n v="1807.45"/>
    <n v="778.69"/>
    <d v="2015-05-21T00:00:00"/>
  </r>
  <r>
    <n v="4724"/>
    <n v="28"/>
    <x v="218"/>
    <d v="2017-01-07T00:00:00"/>
    <b v="0"/>
    <s v="Approved"/>
    <s v="Solex"/>
    <s v="Road"/>
    <s v="medium"/>
    <s v="small"/>
    <n v="1703.52"/>
    <n v="1516.13"/>
    <d v="2004-08-17T00:00:00"/>
  </r>
  <r>
    <n v="4725"/>
    <n v="21"/>
    <x v="1137"/>
    <d v="2017-03-25T00:00:00"/>
    <b v="0"/>
    <s v="Approved"/>
    <s v="Solex"/>
    <s v="Standard"/>
    <s v="medium"/>
    <s v="large"/>
    <n v="1071.23"/>
    <n v="380.74"/>
    <d v="1996-04-05T00:00:00"/>
  </r>
  <r>
    <n v="4726"/>
    <n v="41"/>
    <x v="1432"/>
    <d v="2017-11-18T00:00:00"/>
    <b v="0"/>
    <s v="Approved"/>
    <s v="Solex"/>
    <s v="Road"/>
    <s v="medium"/>
    <s v="medium"/>
    <n v="416.98"/>
    <n v="312.74"/>
    <d v="2012-06-04T00:00:00"/>
  </r>
  <r>
    <n v="4727"/>
    <n v="66"/>
    <x v="632"/>
    <d v="2017-10-27T00:00:00"/>
    <b v="1"/>
    <s v="Approved"/>
    <s v="Giant Bicycles"/>
    <s v="Road"/>
    <s v="low"/>
    <s v="small"/>
    <n v="590.26"/>
    <n v="525.33000000000004"/>
    <d v="2010-11-05T00:00:00"/>
  </r>
  <r>
    <n v="4728"/>
    <n v="43"/>
    <x v="2586"/>
    <d v="2017-02-17T00:00:00"/>
    <b v="0"/>
    <s v="Approved"/>
    <s v="Solex"/>
    <s v="Standard"/>
    <s v="medium"/>
    <s v="medium"/>
    <n v="1151.96"/>
    <n v="649.49"/>
    <d v="1993-04-12T00:00:00"/>
  </r>
  <r>
    <n v="4729"/>
    <n v="50"/>
    <x v="81"/>
    <d v="2017-08-13T00:00:00"/>
    <b v="1"/>
    <s v="Approved"/>
    <s v="WeareA2B"/>
    <s v="Standard"/>
    <s v="medium"/>
    <s v="small"/>
    <n v="175.89"/>
    <n v="131.91999999999999"/>
    <d v="2003-02-16T00:00:00"/>
  </r>
  <r>
    <n v="4730"/>
    <n v="81"/>
    <x v="2587"/>
    <d v="2017-05-01T00:00:00"/>
    <b v="0"/>
    <s v="Approved"/>
    <s v="Norco Bicycles"/>
    <s v="Standard"/>
    <s v="medium"/>
    <s v="small"/>
    <n v="586.45000000000005"/>
    <n v="521.94000000000005"/>
    <d v="2013-09-16T00:00:00"/>
  </r>
  <r>
    <n v="4731"/>
    <n v="30"/>
    <x v="2588"/>
    <d v="2017-06-15T00:00:00"/>
    <b v="0"/>
    <s v="Approved"/>
    <s v="Solex"/>
    <s v="Standard"/>
    <s v="high"/>
    <s v="medium"/>
    <n v="748.17"/>
    <n v="448.9"/>
    <d v="1991-11-10T00:00:00"/>
  </r>
  <r>
    <n v="4732"/>
    <n v="12"/>
    <x v="1537"/>
    <d v="2017-02-26T00:00:00"/>
    <b v="1"/>
    <s v="Approved"/>
    <s v="WeareA2B"/>
    <s v="Standard"/>
    <s v="medium"/>
    <s v="medium"/>
    <n v="1231.1500000000001"/>
    <n v="161.6"/>
    <d v="2004-08-17T00:00:00"/>
  </r>
  <r>
    <n v="4733"/>
    <n v="35"/>
    <x v="1048"/>
    <d v="2017-04-19T00:00:00"/>
    <b v="1"/>
    <s v="Approved"/>
    <s v="Trek Bicycles"/>
    <s v="Standard"/>
    <s v="low"/>
    <s v="medium"/>
    <n v="1057.51"/>
    <n v="154.4"/>
    <d v="2006-02-02T00:00:00"/>
  </r>
  <r>
    <n v="4734"/>
    <n v="21"/>
    <x v="95"/>
    <d v="2017-04-12T00:00:00"/>
    <b v="1"/>
    <s v="Approved"/>
    <s v="Solex"/>
    <s v="Standard"/>
    <s v="medium"/>
    <s v="large"/>
    <n v="1071.23"/>
    <n v="380.74"/>
    <d v="1996-04-05T00:00:00"/>
  </r>
  <r>
    <n v="4735"/>
    <n v="49"/>
    <x v="1581"/>
    <d v="2017-05-02T00:00:00"/>
    <b v="0"/>
    <s v="Approved"/>
    <s v="Trek Bicycles"/>
    <s v="Road"/>
    <s v="medium"/>
    <s v="medium"/>
    <n v="533.51"/>
    <n v="400.13"/>
    <d v="2012-06-04T00:00:00"/>
  </r>
  <r>
    <n v="4736"/>
    <n v="51"/>
    <x v="1183"/>
    <d v="2017-07-03T00:00:00"/>
    <b v="0"/>
    <s v="Approved"/>
    <s v="OHM Cycles"/>
    <s v="Standard"/>
    <s v="high"/>
    <s v="medium"/>
    <n v="2005.66"/>
    <n v="1203.4000000000001"/>
    <d v="2012-04-10T00:00:00"/>
  </r>
  <r>
    <n v="4737"/>
    <n v="95"/>
    <x v="19"/>
    <d v="2017-08-24T00:00:00"/>
    <b v="1"/>
    <s v="Approved"/>
    <s v="Giant Bicycles"/>
    <s v="Standard"/>
    <s v="medium"/>
    <s v="large"/>
    <n v="569.55999999999995"/>
    <n v="528.42999999999995"/>
    <d v="2004-01-16T00:00:00"/>
  </r>
  <r>
    <n v="4738"/>
    <n v="21"/>
    <x v="1837"/>
    <d v="2017-05-02T00:00:00"/>
    <b v="0"/>
    <s v="Approved"/>
    <s v="Solex"/>
    <s v="Standard"/>
    <s v="medium"/>
    <s v="large"/>
    <n v="1071.23"/>
    <n v="380.74"/>
    <d v="1993-10-02T00:00:00"/>
  </r>
  <r>
    <n v="4739"/>
    <n v="57"/>
    <x v="2107"/>
    <d v="2017-02-12T00:00:00"/>
    <b v="0"/>
    <s v="Approved"/>
    <s v="WeareA2B"/>
    <s v="Touring"/>
    <s v="medium"/>
    <s v="large"/>
    <n v="1890.39"/>
    <n v="260.14"/>
    <d v="1991-01-21T00:00:00"/>
  </r>
  <r>
    <n v="4740"/>
    <n v="4"/>
    <x v="1340"/>
    <d v="2017-02-03T00:00:00"/>
    <b v="0"/>
    <s v="Approved"/>
    <s v="Giant Bicycles"/>
    <s v="Standard"/>
    <s v="high"/>
    <s v="medium"/>
    <n v="1129.1300000000001"/>
    <n v="677.48"/>
    <d v="2004-08-17T00:00:00"/>
  </r>
  <r>
    <n v="4741"/>
    <n v="80"/>
    <x v="129"/>
    <d v="2017-12-15T00:00:00"/>
    <b v="0"/>
    <s v="Approved"/>
    <s v="OHM Cycles"/>
    <s v="Touring"/>
    <s v="low"/>
    <s v="medium"/>
    <n v="1073.07"/>
    <n v="933.84"/>
    <d v="2015-08-10T00:00:00"/>
  </r>
  <r>
    <n v="4742"/>
    <n v="40"/>
    <x v="2523"/>
    <d v="2017-07-07T00:00:00"/>
    <b v="0"/>
    <s v="Approved"/>
    <s v="OHM Cycles"/>
    <s v="Standard"/>
    <s v="high"/>
    <s v="medium"/>
    <n v="1458.17"/>
    <n v="874.9"/>
    <d v="1993-04-12T00:00:00"/>
  </r>
  <r>
    <n v="4743"/>
    <n v="21"/>
    <x v="779"/>
    <d v="2017-01-29T00:00:00"/>
    <b v="0"/>
    <s v="Approved"/>
    <s v="Solex"/>
    <s v="Standard"/>
    <s v="medium"/>
    <s v="large"/>
    <n v="1071.23"/>
    <n v="380.74"/>
    <d v="1993-05-26T00:00:00"/>
  </r>
  <r>
    <n v="4744"/>
    <n v="9"/>
    <x v="1786"/>
    <d v="2017-12-18T00:00:00"/>
    <b v="1"/>
    <s v="Cancelled"/>
    <s v="Norco Bicycles"/>
    <s v="Standard"/>
    <s v="medium"/>
    <s v="small"/>
    <n v="1216.1400000000001"/>
    <n v="1082.3599999999999"/>
    <d v="1991-08-05T00:00:00"/>
  </r>
  <r>
    <n v="4745"/>
    <n v="38"/>
    <x v="1549"/>
    <d v="2017-03-05T00:00:00"/>
    <b v="1"/>
    <s v="Approved"/>
    <s v="Trek Bicycles"/>
    <s v="Standard"/>
    <s v="medium"/>
    <s v="large"/>
    <n v="2091.4699999999998"/>
    <n v="388.92"/>
    <d v="2005-08-09T00:00:00"/>
  </r>
  <r>
    <n v="4746"/>
    <n v="28"/>
    <x v="586"/>
    <d v="2017-05-10T00:00:00"/>
    <b v="1"/>
    <s v="Approved"/>
    <s v="Norco Bicycles"/>
    <s v="Standard"/>
    <s v="medium"/>
    <s v="small"/>
    <n v="1216.1400000000001"/>
    <n v="1082.3599999999999"/>
    <d v="1993-07-15T00:00:00"/>
  </r>
  <r>
    <n v="4747"/>
    <n v="7"/>
    <x v="2532"/>
    <d v="2017-05-15T00:00:00"/>
    <b v="0"/>
    <s v="Approved"/>
    <s v="Trek Bicycles"/>
    <s v="Road"/>
    <s v="low"/>
    <s v="medium"/>
    <n v="980.37"/>
    <n v="234.43"/>
    <d v="2004-09-28T00:00:00"/>
  </r>
  <r>
    <n v="4748"/>
    <n v="38"/>
    <x v="2510"/>
    <d v="2017-04-21T00:00:00"/>
    <b v="1"/>
    <s v="Approved"/>
    <s v="Solex"/>
    <s v="Standard"/>
    <s v="medium"/>
    <s v="medium"/>
    <n v="1577.53"/>
    <n v="826.51"/>
    <d v="2011-03-16T00:00:00"/>
  </r>
  <r>
    <n v="4749"/>
    <n v="15"/>
    <x v="77"/>
    <d v="2017-08-19T00:00:00"/>
    <b v="1"/>
    <s v="Approved"/>
    <s v="Norco Bicycles"/>
    <s v="Standard"/>
    <s v="low"/>
    <s v="medium"/>
    <n v="958.74"/>
    <n v="748.9"/>
    <d v="2005-12-07T00:00:00"/>
  </r>
  <r>
    <n v="4750"/>
    <n v="74"/>
    <x v="1719"/>
    <d v="2017-08-14T00:00:00"/>
    <b v="1"/>
    <s v="Approved"/>
    <s v="WeareA2B"/>
    <s v="Standard"/>
    <s v="medium"/>
    <s v="medium"/>
    <n v="1228.07"/>
    <n v="400.91"/>
    <d v="2015-08-10T00:00:00"/>
  </r>
  <r>
    <n v="4751"/>
    <n v="99"/>
    <x v="2589"/>
    <d v="2017-07-13T00:00:00"/>
    <b v="1"/>
    <s v="Approved"/>
    <s v="Trek Bicycles"/>
    <s v="Road"/>
    <s v="low"/>
    <s v="small"/>
    <n v="1720.7"/>
    <n v="1531.42"/>
    <d v="2006-10-01T00:00:00"/>
  </r>
  <r>
    <n v="4752"/>
    <n v="48"/>
    <x v="686"/>
    <d v="2017-10-07T00:00:00"/>
    <b v="1"/>
    <s v="Approved"/>
    <s v="WeareA2B"/>
    <s v="Standard"/>
    <s v="medium"/>
    <s v="medium"/>
    <n v="1762.96"/>
    <n v="950.52"/>
    <d v="2014-07-28T00:00:00"/>
  </r>
  <r>
    <n v="4753"/>
    <n v="92"/>
    <x v="205"/>
    <d v="2017-04-27T00:00:00"/>
    <b v="0"/>
    <s v="Approved"/>
    <s v="WeareA2B"/>
    <s v="Touring"/>
    <s v="medium"/>
    <s v="large"/>
    <n v="1890.39"/>
    <n v="260.14"/>
    <d v="1991-01-21T00:00:00"/>
  </r>
  <r>
    <n v="4755"/>
    <n v="31"/>
    <x v="1539"/>
    <d v="2017-06-03T00:00:00"/>
    <b v="1"/>
    <s v="Approved"/>
    <s v="Giant Bicycles"/>
    <s v="Standard"/>
    <s v="medium"/>
    <s v="medium"/>
    <n v="230.91"/>
    <n v="173.18"/>
    <d v="2006-11-10T00:00:00"/>
  </r>
  <r>
    <n v="4756"/>
    <n v="20"/>
    <x v="1690"/>
    <d v="2017-09-15T00:00:00"/>
    <b v="0"/>
    <s v="Approved"/>
    <s v="Trek Bicycles"/>
    <s v="Standard"/>
    <s v="medium"/>
    <s v="small"/>
    <n v="1775.81"/>
    <n v="1580.47"/>
    <d v="2016-02-04T00:00:00"/>
  </r>
  <r>
    <n v="4757"/>
    <n v="13"/>
    <x v="737"/>
    <d v="2017-09-09T00:00:00"/>
    <b v="0"/>
    <s v="Approved"/>
    <s v="Solex"/>
    <s v="Standard"/>
    <s v="medium"/>
    <s v="medium"/>
    <n v="1577.53"/>
    <n v="826.51"/>
    <d v="2011-03-16T00:00:00"/>
  </r>
  <r>
    <n v="4758"/>
    <n v="54"/>
    <x v="1163"/>
    <d v="2017-09-04T00:00:00"/>
    <b v="1"/>
    <s v="Approved"/>
    <s v="WeareA2B"/>
    <s v="Standard"/>
    <s v="medium"/>
    <s v="medium"/>
    <n v="1292.8399999999999"/>
    <n v="13.44"/>
    <d v="1997-10-04T00:00:00"/>
  </r>
  <r>
    <n v="4759"/>
    <n v="58"/>
    <x v="2389"/>
    <d v="2017-09-28T00:00:00"/>
    <b v="0"/>
    <s v="Approved"/>
    <s v="OHM Cycles"/>
    <s v="Road"/>
    <s v="medium"/>
    <s v="medium"/>
    <n v="1280.28"/>
    <n v="829.51"/>
    <d v="2009-04-12T00:00:00"/>
  </r>
  <r>
    <n v="4760"/>
    <n v="56"/>
    <x v="828"/>
    <d v="2017-03-06T00:00:00"/>
    <b v="0"/>
    <s v="Approved"/>
    <s v="Norco Bicycles"/>
    <s v="Mountain"/>
    <s v="low"/>
    <s v="small"/>
    <n v="688.63"/>
    <n v="612.88"/>
    <d v="1993-10-02T00:00:00"/>
  </r>
  <r>
    <n v="4761"/>
    <n v="73"/>
    <x v="2590"/>
    <d v="2017-03-26T00:00:00"/>
    <b v="1"/>
    <s v="Approved"/>
    <s v="Solex"/>
    <s v="Standard"/>
    <s v="medium"/>
    <s v="medium"/>
    <n v="1945.43"/>
    <n v="333.18"/>
    <d v="2011-01-10T00:00:00"/>
  </r>
  <r>
    <n v="4762"/>
    <n v="81"/>
    <x v="2591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4763"/>
    <n v="67"/>
    <x v="26"/>
    <d v="2017-04-18T00:00:00"/>
    <b v="1"/>
    <s v="Approved"/>
    <s v="Norco Bicycles"/>
    <s v="Road"/>
    <s v="medium"/>
    <s v="medium"/>
    <n v="544.04999999999995"/>
    <n v="376.84"/>
    <d v="2005-10-22T00:00:00"/>
  </r>
  <r>
    <n v="4764"/>
    <n v="0"/>
    <x v="2592"/>
    <d v="2017-09-06T00:00:00"/>
    <b v="1"/>
    <s v="Approved"/>
    <s v="Trek Bicycles"/>
    <s v="Road"/>
    <s v="medium"/>
    <s v="medium"/>
    <n v="533.51"/>
    <n v="400.13"/>
    <d v="1991-01-21T00:00:00"/>
  </r>
  <r>
    <n v="4765"/>
    <n v="100"/>
    <x v="1873"/>
    <d v="2017-04-09T00:00:00"/>
    <b v="1"/>
    <s v="Approved"/>
    <s v="Norco Bicycles"/>
    <s v="Road"/>
    <s v="medium"/>
    <s v="medium"/>
    <n v="1036.5899999999999"/>
    <n v="206.35"/>
    <d v="1991-05-06T00:00:00"/>
  </r>
  <r>
    <n v="4766"/>
    <n v="92"/>
    <x v="342"/>
    <d v="2017-08-11T00:00:00"/>
    <b v="0"/>
    <s v="Approved"/>
    <s v="WeareA2B"/>
    <s v="Touring"/>
    <s v="medium"/>
    <s v="large"/>
    <n v="1890.39"/>
    <n v="260.14"/>
    <d v="1994-09-09T00:00:00"/>
  </r>
  <r>
    <n v="4767"/>
    <n v="91"/>
    <x v="1844"/>
    <d v="2017-07-14T00:00:00"/>
    <b v="0"/>
    <s v="Approved"/>
    <s v="Solex"/>
    <s v="Standard"/>
    <s v="medium"/>
    <s v="medium"/>
    <n v="100.35"/>
    <n v="75.260000000000005"/>
    <d v="1999-07-26T00:00:00"/>
  </r>
  <r>
    <n v="4768"/>
    <n v="0"/>
    <x v="1507"/>
    <d v="2017-09-11T00:00:00"/>
    <b v="0"/>
    <s v="Approved"/>
    <s v="WeareA2B"/>
    <s v="Standard"/>
    <s v="medium"/>
    <s v="small"/>
    <n v="175.89"/>
    <n v="131.91999999999999"/>
    <d v="2003-02-16T00:00:00"/>
  </r>
  <r>
    <n v="4769"/>
    <n v="82"/>
    <x v="648"/>
    <d v="2017-02-05T00:00:00"/>
    <b v="0"/>
    <s v="Approved"/>
    <s v="Norco Bicycles"/>
    <s v="Standard"/>
    <s v="high"/>
    <s v="medium"/>
    <n v="1148.6400000000001"/>
    <n v="689.18"/>
    <d v="2015-08-10T00:00:00"/>
  </r>
  <r>
    <n v="4770"/>
    <n v="31"/>
    <x v="755"/>
    <d v="2017-01-13T00:00:00"/>
    <b v="0"/>
    <s v="Approved"/>
    <s v="Giant Bicycles"/>
    <s v="Standard"/>
    <s v="medium"/>
    <s v="medium"/>
    <n v="230.91"/>
    <n v="173.18"/>
    <d v="2006-11-10T00:00:00"/>
  </r>
  <r>
    <n v="4771"/>
    <n v="0"/>
    <x v="2491"/>
    <d v="2017-12-17T00:00:00"/>
    <b v="1"/>
    <s v="Approved"/>
    <s v="Trek Bicycles"/>
    <s v="Road"/>
    <s v="medium"/>
    <s v="medium"/>
    <n v="533.51"/>
    <n v="400.13"/>
    <d v="2012-06-04T00:00:00"/>
  </r>
  <r>
    <n v="4772"/>
    <n v="76"/>
    <x v="2085"/>
    <d v="2017-12-26T00:00:00"/>
    <b v="0"/>
    <s v="Approved"/>
    <s v="WeareA2B"/>
    <s v="Standard"/>
    <s v="low"/>
    <s v="medium"/>
    <n v="642.30999999999995"/>
    <n v="513.85"/>
    <d v="2014-10-10T00:00:00"/>
  </r>
  <r>
    <n v="4773"/>
    <n v="14"/>
    <x v="1382"/>
    <d v="2017-04-29T00:00:00"/>
    <b v="1"/>
    <s v="Approved"/>
    <s v="Solex"/>
    <s v="Standard"/>
    <s v="high"/>
    <s v="large"/>
    <n v="1842.92"/>
    <n v="1105.75"/>
    <d v="2016-12-06T00:00:00"/>
  </r>
  <r>
    <n v="4774"/>
    <n v="22"/>
    <x v="1266"/>
    <d v="2017-10-05T00:00:00"/>
    <b v="1"/>
    <s v="Approved"/>
    <s v="WeareA2B"/>
    <s v="Standard"/>
    <s v="medium"/>
    <s v="medium"/>
    <n v="60.34"/>
    <n v="45.26"/>
    <d v="1993-07-15T00:00:00"/>
  </r>
  <r>
    <n v="4775"/>
    <n v="51"/>
    <x v="2593"/>
    <d v="2017-08-28T00:00:00"/>
    <b v="0"/>
    <s v="Approved"/>
    <s v="OHM Cycles"/>
    <s v="Standard"/>
    <s v="high"/>
    <s v="medium"/>
    <n v="2005.66"/>
    <n v="1203.4000000000001"/>
    <d v="2012-04-10T00:00:00"/>
  </r>
  <r>
    <n v="4776"/>
    <n v="46"/>
    <x v="329"/>
    <d v="2017-10-24T00:00:00"/>
    <b v="0"/>
    <s v="Approved"/>
    <s v="OHM Cycles"/>
    <s v="Standard"/>
    <s v="low"/>
    <s v="medium"/>
    <n v="1793.43"/>
    <n v="248.82"/>
    <d v="1999-07-20T00:00:00"/>
  </r>
  <r>
    <n v="4777"/>
    <n v="45"/>
    <x v="2594"/>
    <d v="2017-11-16T00:00:00"/>
    <b v="1"/>
    <s v="Approved"/>
    <s v="Solex"/>
    <s v="Standard"/>
    <s v="medium"/>
    <s v="medium"/>
    <n v="441.49"/>
    <n v="84.99"/>
    <d v="1993-04-12T00:00:00"/>
  </r>
  <r>
    <n v="4778"/>
    <n v="3"/>
    <x v="1972"/>
    <d v="2017-10-22T00:00:00"/>
    <b v="0"/>
    <s v="Approved"/>
    <s v="Trek Bicycles"/>
    <s v="Standard"/>
    <s v="medium"/>
    <s v="large"/>
    <n v="2091.4699999999998"/>
    <n v="388.92"/>
    <d v="2014-03-03T00:00:00"/>
  </r>
  <r>
    <n v="4779"/>
    <n v="84"/>
    <x v="2115"/>
    <d v="2017-11-30T00:00:00"/>
    <b v="0"/>
    <s v="Approved"/>
    <s v="Trek Bicycles"/>
    <s v="Road"/>
    <s v="medium"/>
    <s v="medium"/>
    <n v="290.62"/>
    <n v="215.14"/>
    <d v="2004-12-18T00:00:00"/>
  </r>
  <r>
    <n v="4780"/>
    <n v="0"/>
    <x v="1049"/>
    <d v="2017-10-15T00:00:00"/>
    <b v="1"/>
    <s v="Approved"/>
    <s v="WeareA2B"/>
    <s v="Standard"/>
    <s v="medium"/>
    <s v="medium"/>
    <n v="60.34"/>
    <n v="45.26"/>
    <d v="1993-07-15T00:00:00"/>
  </r>
  <r>
    <n v="4781"/>
    <n v="3"/>
    <x v="2595"/>
    <d v="2017-11-02T00:00:00"/>
    <b v="1"/>
    <s v="Approved"/>
    <s v="Trek Bicycles"/>
    <s v="Standard"/>
    <s v="medium"/>
    <s v="large"/>
    <n v="2091.4699999999998"/>
    <n v="388.92"/>
    <d v="1997-10-04T00:00:00"/>
  </r>
  <r>
    <n v="4782"/>
    <n v="12"/>
    <x v="2596"/>
    <d v="2017-10-08T00:00:00"/>
    <b v="0"/>
    <s v="Approved"/>
    <s v="WeareA2B"/>
    <s v="Standard"/>
    <s v="medium"/>
    <s v="medium"/>
    <n v="1231.1500000000001"/>
    <n v="161.6"/>
    <d v="1994-09-09T00:00:00"/>
  </r>
  <r>
    <n v="4783"/>
    <n v="36"/>
    <x v="1377"/>
    <d v="2017-12-04T00:00:00"/>
    <b v="0"/>
    <s v="Approved"/>
    <s v="Solex"/>
    <s v="Standard"/>
    <s v="low"/>
    <s v="medium"/>
    <n v="945.04"/>
    <n v="507.58"/>
    <d v="1995-12-19T00:00:00"/>
  </r>
  <r>
    <n v="4784"/>
    <n v="49"/>
    <x v="2597"/>
    <d v="2017-03-17T00:00:00"/>
    <b v="0"/>
    <s v="Approved"/>
    <s v="Solex"/>
    <s v="Standard"/>
    <s v="medium"/>
    <s v="large"/>
    <n v="1061.56"/>
    <n v="733.58"/>
    <d v="1993-07-20T00:00:00"/>
  </r>
  <r>
    <n v="4785"/>
    <n v="89"/>
    <x v="148"/>
    <d v="2017-11-27T00:00:00"/>
    <b v="1"/>
    <s v="Approved"/>
    <s v="Giant Bicycles"/>
    <s v="Standard"/>
    <s v="medium"/>
    <s v="large"/>
    <n v="1812.75"/>
    <n v="582.48"/>
    <d v="2008-03-19T00:00:00"/>
  </r>
  <r>
    <n v="4786"/>
    <n v="49"/>
    <x v="1408"/>
    <d v="2017-12-18T00:00:00"/>
    <b v="0"/>
    <s v="Approved"/>
    <s v="Solex"/>
    <s v="Standard"/>
    <s v="medium"/>
    <s v="large"/>
    <n v="1061.56"/>
    <n v="733.58"/>
    <d v="1993-07-20T00:00:00"/>
  </r>
  <r>
    <n v="4787"/>
    <n v="64"/>
    <x v="2598"/>
    <d v="2017-12-28T00:00:00"/>
    <b v="0"/>
    <s v="Approved"/>
    <s v="Trek Bicycles"/>
    <s v="Standard"/>
    <s v="medium"/>
    <s v="large"/>
    <n v="1469.44"/>
    <n v="596.54999999999995"/>
    <d v="2012-05-18T00:00:00"/>
  </r>
  <r>
    <n v="4788"/>
    <n v="69"/>
    <x v="2599"/>
    <d v="2017-08-01T00:00:00"/>
    <b v="1"/>
    <s v="Approved"/>
    <s v="Giant Bicycles"/>
    <s v="Road"/>
    <s v="medium"/>
    <s v="medium"/>
    <n v="792.9"/>
    <n v="594.67999999999995"/>
    <d v="1992-10-02T00:00:00"/>
  </r>
  <r>
    <n v="4789"/>
    <n v="64"/>
    <x v="2160"/>
    <d v="2017-09-18T00:00:00"/>
    <b v="1"/>
    <s v="Approved"/>
    <s v="Giant Bicycles"/>
    <s v="Standard"/>
    <s v="high"/>
    <s v="small"/>
    <n v="1977.36"/>
    <n v="1759.85"/>
    <d v="2010-08-20T00:00:00"/>
  </r>
  <r>
    <n v="4790"/>
    <n v="4"/>
    <x v="98"/>
    <d v="2017-10-10T00:00:00"/>
    <b v="0"/>
    <s v="Approved"/>
    <s v="Giant Bicycles"/>
    <s v="Standard"/>
    <s v="high"/>
    <s v="medium"/>
    <n v="1129.1300000000001"/>
    <n v="677.48"/>
    <d v="2014-03-03T00:00:00"/>
  </r>
  <r>
    <n v="4791"/>
    <n v="5"/>
    <x v="42"/>
    <d v="2017-10-09T00:00:00"/>
    <b v="1"/>
    <s v="Approved"/>
    <s v="Trek Bicycles"/>
    <s v="Mountain"/>
    <s v="low"/>
    <s v="medium"/>
    <n v="574.64"/>
    <n v="459.71"/>
    <d v="2007-08-04T00:00:00"/>
  </r>
  <r>
    <n v="4792"/>
    <n v="59"/>
    <x v="188"/>
    <d v="2017-11-07T00:00:00"/>
    <b v="0"/>
    <s v="Approved"/>
    <s v="WeareA2B"/>
    <s v="Standard"/>
    <s v="medium"/>
    <s v="small"/>
    <n v="1415.01"/>
    <n v="1259.3599999999999"/>
    <d v="2003-01-05T00:00:00"/>
  </r>
  <r>
    <n v="4793"/>
    <n v="11"/>
    <x v="2600"/>
    <d v="2017-09-17T00:00:00"/>
    <b v="1"/>
    <s v="Approved"/>
    <s v="Giant Bicycles"/>
    <s v="Standard"/>
    <s v="high"/>
    <s v="medium"/>
    <n v="1274.93"/>
    <n v="764.96"/>
    <d v="2007-08-04T00:00:00"/>
  </r>
  <r>
    <n v="4794"/>
    <n v="47"/>
    <x v="2601"/>
    <d v="2017-03-03T00:00:00"/>
    <b v="0"/>
    <s v="Approved"/>
    <s v="Trek Bicycles"/>
    <s v="Road"/>
    <s v="low"/>
    <s v="small"/>
    <n v="1720.7"/>
    <n v="1531.42"/>
    <d v="1997-02-09T00:00:00"/>
  </r>
  <r>
    <n v="4795"/>
    <n v="43"/>
    <x v="1414"/>
    <d v="2017-10-04T00:00:00"/>
    <b v="1"/>
    <s v="Approved"/>
    <s v="Norco Bicycles"/>
    <s v="Standard"/>
    <s v="medium"/>
    <s v="medium"/>
    <n v="1555.58"/>
    <n v="818.01"/>
    <d v="2015-08-02T00:00:00"/>
  </r>
  <r>
    <n v="4796"/>
    <n v="85"/>
    <x v="2602"/>
    <d v="2017-06-22T00:00:00"/>
    <b v="1"/>
    <s v="Approved"/>
    <s v="WeareA2B"/>
    <s v="Standard"/>
    <s v="medium"/>
    <s v="medium"/>
    <n v="752.64"/>
    <n v="205.36"/>
    <d v="2015-08-02T00:00:00"/>
  </r>
  <r>
    <n v="4797"/>
    <n v="49"/>
    <x v="1036"/>
    <d v="2017-11-27T00:00:00"/>
    <b v="1"/>
    <s v="Approved"/>
    <s v="Trek Bicycles"/>
    <s v="Road"/>
    <s v="medium"/>
    <s v="medium"/>
    <n v="533.51"/>
    <n v="400.13"/>
    <d v="1998-12-17T00:00:00"/>
  </r>
  <r>
    <n v="4798"/>
    <n v="92"/>
    <x v="1630"/>
    <d v="2017-07-23T00:00:00"/>
    <b v="1"/>
    <s v="Approved"/>
    <s v="WeareA2B"/>
    <s v="Touring"/>
    <s v="medium"/>
    <s v="large"/>
    <n v="1890.39"/>
    <n v="260.14"/>
    <d v="2011-05-07T00:00:00"/>
  </r>
  <r>
    <n v="4799"/>
    <n v="16"/>
    <x v="230"/>
    <d v="2017-07-07T00:00:00"/>
    <b v="1"/>
    <s v="Approved"/>
    <s v="Norco Bicycles"/>
    <s v="Standard"/>
    <s v="high"/>
    <s v="small"/>
    <n v="1661.92"/>
    <n v="1479.11"/>
    <d v="2009-03-08T00:00:00"/>
  </r>
  <r>
    <n v="4800"/>
    <n v="78"/>
    <x v="431"/>
    <d v="2017-09-03T00:00:00"/>
    <b v="0"/>
    <s v="Approved"/>
    <s v="Giant Bicycles"/>
    <s v="Standard"/>
    <s v="medium"/>
    <s v="large"/>
    <n v="1765.3"/>
    <n v="709.48"/>
    <d v="2004-01-16T00:00:00"/>
  </r>
  <r>
    <n v="4801"/>
    <n v="44"/>
    <x v="523"/>
    <d v="2017-02-13T00:00:00"/>
    <b v="0"/>
    <s v="Approved"/>
    <s v="WeareA2B"/>
    <s v="Standard"/>
    <s v="medium"/>
    <s v="medium"/>
    <n v="1769.64"/>
    <n v="108.76"/>
    <d v="2011-05-09T00:00:00"/>
  </r>
  <r>
    <n v="4802"/>
    <n v="80"/>
    <x v="2588"/>
    <d v="2017-01-22T00:00:00"/>
    <b v="1"/>
    <s v="Approved"/>
    <s v="OHM Cycles"/>
    <s v="Touring"/>
    <s v="low"/>
    <s v="medium"/>
    <n v="1073.07"/>
    <n v="933.84"/>
    <d v="1997-01-25T00:00:00"/>
  </r>
  <r>
    <n v="4804"/>
    <n v="16"/>
    <x v="190"/>
    <d v="2017-10-11T00:00:00"/>
    <b v="0"/>
    <s v="Approved"/>
    <s v="Norco Bicycles"/>
    <s v="Standard"/>
    <s v="high"/>
    <s v="small"/>
    <n v="1661.92"/>
    <n v="1479.11"/>
    <d v="1994-09-09T00:00:00"/>
  </r>
  <r>
    <n v="4805"/>
    <n v="20"/>
    <x v="1904"/>
    <d v="2017-02-01T00:00:00"/>
    <b v="1"/>
    <s v="Approved"/>
    <s v="Trek Bicycles"/>
    <s v="Standard"/>
    <s v="medium"/>
    <s v="small"/>
    <n v="1775.81"/>
    <n v="1580.47"/>
    <d v="2010-05-05T00:00:00"/>
  </r>
  <r>
    <n v="4806"/>
    <n v="24"/>
    <x v="375"/>
    <d v="2017-09-27T00:00:00"/>
    <b v="0"/>
    <s v="Approved"/>
    <s v="Solex"/>
    <s v="Road"/>
    <s v="medium"/>
    <s v="large"/>
    <n v="1777.8"/>
    <n v="820.78"/>
    <d v="2012-05-18T00:00:00"/>
  </r>
  <r>
    <n v="4807"/>
    <n v="10"/>
    <x v="2603"/>
    <d v="2017-11-13T00:00:00"/>
    <b v="0"/>
    <s v="Approved"/>
    <s v="Solex"/>
    <s v="Standard"/>
    <s v="medium"/>
    <s v="medium"/>
    <n v="1945.43"/>
    <n v="333.18"/>
    <d v="2000-05-22T00:00:00"/>
  </r>
  <r>
    <n v="4808"/>
    <n v="86"/>
    <x v="1015"/>
    <d v="2017-10-15T00:00:00"/>
    <b v="1"/>
    <s v="Approved"/>
    <s v="Norco Bicycles"/>
    <s v="Road"/>
    <s v="high"/>
    <s v="large"/>
    <n v="774.53"/>
    <n v="464.72"/>
    <d v="2003-03-18T00:00:00"/>
  </r>
  <r>
    <n v="4809"/>
    <n v="40"/>
    <x v="2604"/>
    <d v="2017-07-18T00:00:00"/>
    <b v="0"/>
    <s v="Approved"/>
    <s v="OHM Cycles"/>
    <s v="Standard"/>
    <s v="high"/>
    <s v="medium"/>
    <n v="1458.17"/>
    <n v="874.9"/>
    <d v="2006-02-02T00:00:00"/>
  </r>
  <r>
    <n v="4810"/>
    <n v="69"/>
    <x v="2042"/>
    <d v="2017-01-18T00:00:00"/>
    <b v="0"/>
    <s v="Approved"/>
    <s v="Giant Bicycles"/>
    <s v="Road"/>
    <s v="medium"/>
    <s v="medium"/>
    <n v="792.9"/>
    <n v="594.67999999999995"/>
    <d v="1992-10-02T00:00:00"/>
  </r>
  <r>
    <n v="4811"/>
    <n v="99"/>
    <x v="1761"/>
    <d v="2017-01-16T00:00:00"/>
    <b v="1"/>
    <s v="Approved"/>
    <s v="OHM Cycles"/>
    <s v="Standard"/>
    <s v="medium"/>
    <s v="medium"/>
    <n v="1227.3399999999999"/>
    <n v="770.89"/>
    <d v="1994-08-10T00:00:00"/>
  </r>
  <r>
    <n v="4812"/>
    <n v="23"/>
    <x v="2605"/>
    <d v="2017-04-12T00:00:00"/>
    <b v="1"/>
    <s v="Approved"/>
    <s v="Norco Bicycles"/>
    <s v="Standard"/>
    <s v="medium"/>
    <s v="medium"/>
    <n v="1198.46"/>
    <n v="381.1"/>
    <d v="1998-12-16T00:00:00"/>
  </r>
  <r>
    <n v="4813"/>
    <n v="79"/>
    <x v="2606"/>
    <d v="2017-11-20T00:00:00"/>
    <b v="0"/>
    <s v="Approved"/>
    <s v="Norco Bicycles"/>
    <s v="Standard"/>
    <s v="medium"/>
    <s v="medium"/>
    <n v="1555.58"/>
    <n v="818.01"/>
    <d v="1991-07-10T00:00:00"/>
  </r>
  <r>
    <n v="4814"/>
    <n v="66"/>
    <x v="952"/>
    <d v="2017-07-11T00:00:00"/>
    <b v="0"/>
    <s v="Approved"/>
    <s v="Giant Bicycles"/>
    <s v="Road"/>
    <s v="low"/>
    <s v="small"/>
    <n v="590.26"/>
    <n v="525.33000000000004"/>
    <d v="2010-11-05T00:00:00"/>
  </r>
  <r>
    <n v="4815"/>
    <n v="68"/>
    <x v="2607"/>
    <d v="2017-11-01T00:00:00"/>
    <b v="0"/>
    <s v="Approved"/>
    <s v="OHM Cycles"/>
    <s v="Standard"/>
    <s v="medium"/>
    <s v="medium"/>
    <n v="1636.9"/>
    <n v="44.71"/>
    <d v="2000-05-22T00:00:00"/>
  </r>
  <r>
    <n v="4816"/>
    <n v="75"/>
    <x v="2074"/>
    <d v="2017-09-17T00:00:00"/>
    <b v="1"/>
    <s v="Approved"/>
    <s v="Giant Bicycles"/>
    <s v="Touring"/>
    <s v="medium"/>
    <s v="large"/>
    <n v="1873.97"/>
    <n v="863.95"/>
    <d v="2006-05-22T00:00:00"/>
  </r>
  <r>
    <n v="4817"/>
    <n v="50"/>
    <x v="2608"/>
    <d v="2017-12-27T00:00:00"/>
    <b v="0"/>
    <s v="Approved"/>
    <s v="WeareA2B"/>
    <s v="Standard"/>
    <s v="medium"/>
    <s v="small"/>
    <n v="175.89"/>
    <n v="131.91999999999999"/>
    <d v="2003-02-16T00:00:00"/>
  </r>
  <r>
    <n v="4818"/>
    <n v="16"/>
    <x v="563"/>
    <d v="2017-05-27T00:00:00"/>
    <b v="1"/>
    <s v="Approved"/>
    <s v="Norco Bicycles"/>
    <s v="Standard"/>
    <s v="high"/>
    <s v="small"/>
    <n v="1661.92"/>
    <n v="1479.11"/>
    <d v="1993-07-15T00:00:00"/>
  </r>
  <r>
    <n v="4819"/>
    <n v="33"/>
    <x v="375"/>
    <d v="2017-03-30T00:00:00"/>
    <b v="1"/>
    <s v="Approved"/>
    <s v="Giant Bicycles"/>
    <s v="Standard"/>
    <s v="medium"/>
    <s v="small"/>
    <n v="1311.44"/>
    <n v="1167.18"/>
    <d v="1999-12-04T00:00:00"/>
  </r>
  <r>
    <n v="4820"/>
    <n v="47"/>
    <x v="1543"/>
    <d v="2017-04-16T00:00:00"/>
    <b v="1"/>
    <s v="Approved"/>
    <s v="Trek Bicycles"/>
    <s v="Road"/>
    <s v="low"/>
    <s v="small"/>
    <n v="1720.7"/>
    <n v="1531.42"/>
    <d v="2006-10-01T00:00:00"/>
  </r>
  <r>
    <n v="4821"/>
    <n v="94"/>
    <x v="159"/>
    <d v="2017-04-17T00:00:00"/>
    <b v="1"/>
    <s v="Approved"/>
    <s v="Giant Bicycles"/>
    <s v="Standard"/>
    <s v="medium"/>
    <s v="large"/>
    <n v="1635.3"/>
    <n v="993.66"/>
    <d v="2013-06-09T00:00:00"/>
  </r>
  <r>
    <n v="4823"/>
    <n v="5"/>
    <x v="886"/>
    <d v="2017-04-24T00:00:00"/>
    <b v="0"/>
    <s v="Approved"/>
    <s v="Trek Bicycles"/>
    <s v="Mountain"/>
    <s v="low"/>
    <s v="medium"/>
    <n v="574.64"/>
    <n v="459.71"/>
    <d v="2011-08-29T00:00:00"/>
  </r>
  <r>
    <n v="4824"/>
    <n v="71"/>
    <x v="703"/>
    <d v="2017-04-18T00:00:00"/>
    <b v="1"/>
    <s v="Approved"/>
    <s v="Solex"/>
    <s v="Standard"/>
    <s v="high"/>
    <s v="large"/>
    <n v="1842.92"/>
    <n v="1105.75"/>
    <d v="1995-10-24T00:00:00"/>
  </r>
  <r>
    <n v="4825"/>
    <n v="19"/>
    <x v="2486"/>
    <d v="2017-07-04T00:00:00"/>
    <b v="1"/>
    <s v="Approved"/>
    <s v="OHM Cycles"/>
    <s v="Road"/>
    <s v="high"/>
    <s v="large"/>
    <n v="12.01"/>
    <n v="7.21"/>
    <d v="1993-10-02T00:00:00"/>
  </r>
  <r>
    <n v="4826"/>
    <n v="0"/>
    <x v="235"/>
    <d v="2017-03-03T00:00:00"/>
    <b v="1"/>
    <s v="Approved"/>
    <s v="OHM Cycles"/>
    <s v="Standard"/>
    <s v="high"/>
    <s v="medium"/>
    <n v="227.88"/>
    <n v="136.72999999999999"/>
    <d v="2003-02-07T00:00:00"/>
  </r>
  <r>
    <n v="4827"/>
    <n v="52"/>
    <x v="2091"/>
    <d v="2017-01-27T00:00:00"/>
    <b v="1"/>
    <s v="Approved"/>
    <s v="OHM Cycles"/>
    <s v="Road"/>
    <s v="medium"/>
    <s v="medium"/>
    <n v="1280.28"/>
    <n v="829.51"/>
    <d v="2001-11-25T00:00:00"/>
  </r>
  <r>
    <n v="4828"/>
    <n v="87"/>
    <x v="55"/>
    <d v="2017-04-07T00:00:00"/>
    <b v="0"/>
    <s v="Approved"/>
    <s v="Giant Bicycles"/>
    <s v="Standard"/>
    <s v="high"/>
    <s v="medium"/>
    <n v="1179"/>
    <n v="707.4"/>
    <d v="1997-08-25T00:00:00"/>
  </r>
  <r>
    <n v="4829"/>
    <n v="64"/>
    <x v="1204"/>
    <d v="2017-12-19T00:00:00"/>
    <b v="1"/>
    <s v="Approved"/>
    <s v="Trek Bicycles"/>
    <s v="Standard"/>
    <s v="medium"/>
    <s v="large"/>
    <n v="1469.44"/>
    <n v="596.54999999999995"/>
    <d v="2012-05-18T00:00:00"/>
  </r>
  <r>
    <n v="4830"/>
    <n v="1"/>
    <x v="2141"/>
    <d v="2017-12-06T00:00:00"/>
    <b v="1"/>
    <s v="Approved"/>
    <s v="Giant Bicycles"/>
    <s v="Standard"/>
    <s v="medium"/>
    <s v="medium"/>
    <n v="1403.5"/>
    <n v="954.82"/>
    <d v="2005-08-09T00:00:00"/>
  </r>
  <r>
    <n v="4831"/>
    <n v="42"/>
    <x v="2609"/>
    <d v="2017-07-30T00:00:00"/>
    <b v="0"/>
    <s v="Approved"/>
    <s v="OHM Cycles"/>
    <s v="Road"/>
    <s v="medium"/>
    <s v="small"/>
    <n v="1810"/>
    <n v="1610.9"/>
    <d v="2003-09-09T00:00:00"/>
  </r>
  <r>
    <n v="4834"/>
    <n v="16"/>
    <x v="486"/>
    <d v="2017-07-17T00:00:00"/>
    <b v="1"/>
    <s v="Approved"/>
    <s v="Norco Bicycles"/>
    <s v="Standard"/>
    <s v="high"/>
    <s v="small"/>
    <n v="1661.92"/>
    <n v="1479.11"/>
    <d v="1997-05-10T00:00:00"/>
  </r>
  <r>
    <n v="4835"/>
    <n v="32"/>
    <x v="1342"/>
    <d v="2017-05-26T00:00:00"/>
    <b v="0"/>
    <s v="Approved"/>
    <s v="Giant Bicycles"/>
    <s v="Standard"/>
    <s v="medium"/>
    <s v="medium"/>
    <n v="642.70000000000005"/>
    <n v="211.37"/>
    <d v="2007-12-11T00:00:00"/>
  </r>
  <r>
    <n v="4836"/>
    <n v="90"/>
    <x v="771"/>
    <d v="2017-05-14T00:00:00"/>
    <b v="0"/>
    <s v="Approved"/>
    <s v="Solex"/>
    <s v="Standard"/>
    <s v="low"/>
    <s v="medium"/>
    <n v="945.04"/>
    <n v="507.58"/>
    <d v="1995-12-19T00:00:00"/>
  </r>
  <r>
    <n v="4837"/>
    <n v="52"/>
    <x v="2610"/>
    <d v="2017-06-14T00:00:00"/>
    <b v="0"/>
    <s v="Approved"/>
    <s v="OHM Cycles"/>
    <s v="Road"/>
    <s v="medium"/>
    <s v="medium"/>
    <n v="1280.28"/>
    <n v="829.51"/>
    <d v="2015-10-18T00:00:00"/>
  </r>
  <r>
    <n v="4838"/>
    <n v="89"/>
    <x v="1946"/>
    <d v="2017-10-26T00:00:00"/>
    <b v="1"/>
    <s v="Approved"/>
    <s v="Giant Bicycles"/>
    <s v="Standard"/>
    <s v="medium"/>
    <s v="large"/>
    <n v="1812.75"/>
    <n v="582.48"/>
    <d v="2008-03-19T00:00:00"/>
  </r>
  <r>
    <n v="4839"/>
    <n v="8"/>
    <x v="1353"/>
    <d v="2017-09-17T00:00:00"/>
    <b v="0"/>
    <s v="Approved"/>
    <s v="Solex"/>
    <s v="Road"/>
    <s v="medium"/>
    <s v="small"/>
    <n v="1703.52"/>
    <n v="1516.13"/>
    <d v="2005-05-10T00:00:00"/>
  </r>
  <r>
    <n v="4840"/>
    <n v="22"/>
    <x v="621"/>
    <d v="2017-02-16T00:00:00"/>
    <b v="1"/>
    <s v="Approved"/>
    <s v="Solex"/>
    <s v="Standard"/>
    <s v="medium"/>
    <s v="medium"/>
    <n v="575.27"/>
    <n v="431.45"/>
    <d v="2004-12-18T00:00:00"/>
  </r>
  <r>
    <n v="4841"/>
    <n v="66"/>
    <x v="1818"/>
    <d v="2017-02-02T00:00:00"/>
    <b v="1"/>
    <s v="Approved"/>
    <s v="Solex"/>
    <s v="Standard"/>
    <s v="medium"/>
    <s v="medium"/>
    <n v="1163.8900000000001"/>
    <n v="589.27"/>
    <d v="2016-07-09T00:00:00"/>
  </r>
  <r>
    <n v="4842"/>
    <n v="80"/>
    <x v="1458"/>
    <d v="2017-10-11T00:00:00"/>
    <b v="0"/>
    <s v="Approved"/>
    <s v="OHM Cycles"/>
    <s v="Touring"/>
    <s v="low"/>
    <s v="medium"/>
    <n v="1073.07"/>
    <n v="933.84"/>
    <d v="1997-01-25T00:00:00"/>
  </r>
  <r>
    <n v="4843"/>
    <n v="86"/>
    <x v="1928"/>
    <d v="2017-10-14T00:00:00"/>
    <b v="0"/>
    <s v="Approved"/>
    <s v="OHM Cycles"/>
    <s v="Standard"/>
    <s v="medium"/>
    <s v="medium"/>
    <n v="235.63"/>
    <n v="125.07"/>
    <d v="2004-08-07T00:00:00"/>
  </r>
  <r>
    <n v="4844"/>
    <n v="60"/>
    <x v="2590"/>
    <d v="2017-04-06T00:00:00"/>
    <b v="1"/>
    <s v="Approved"/>
    <s v="Giant Bicycles"/>
    <s v="Standard"/>
    <s v="high"/>
    <s v="small"/>
    <n v="1977.36"/>
    <n v="1759.85"/>
    <d v="2010-08-20T00:00:00"/>
  </r>
  <r>
    <n v="4845"/>
    <n v="50"/>
    <x v="341"/>
    <d v="2017-04-16T00:00:00"/>
    <b v="0"/>
    <s v="Approved"/>
    <s v="Giant Bicycles"/>
    <s v="Standard"/>
    <s v="medium"/>
    <s v="medium"/>
    <n v="642.70000000000005"/>
    <n v="211.37"/>
    <d v="2002-03-22T00:00:00"/>
  </r>
  <r>
    <n v="4846"/>
    <n v="68"/>
    <x v="604"/>
    <d v="2017-05-01T00:00:00"/>
    <b v="0"/>
    <s v="Approved"/>
    <s v="OHM Cycles"/>
    <s v="Standard"/>
    <s v="medium"/>
    <s v="medium"/>
    <n v="1636.9"/>
    <n v="44.71"/>
    <d v="2010-08-20T00:00:00"/>
  </r>
  <r>
    <n v="4847"/>
    <n v="48"/>
    <x v="577"/>
    <d v="2017-10-16T00:00:00"/>
    <b v="0"/>
    <s v="Approved"/>
    <s v="WeareA2B"/>
    <s v="Standard"/>
    <s v="medium"/>
    <s v="medium"/>
    <n v="1762.96"/>
    <n v="950.52"/>
    <d v="2014-07-28T00:00:00"/>
  </r>
  <r>
    <n v="4848"/>
    <n v="66"/>
    <x v="1178"/>
    <d v="2017-04-10T00:00:00"/>
    <b v="0"/>
    <s v="Approved"/>
    <s v="Giant Bicycles"/>
    <s v="Road"/>
    <s v="low"/>
    <s v="small"/>
    <n v="590.26"/>
    <n v="525.33000000000004"/>
    <d v="1995-10-24T00:00:00"/>
  </r>
  <r>
    <n v="4849"/>
    <n v="82"/>
    <x v="1942"/>
    <d v="2017-05-17T00:00:00"/>
    <b v="1"/>
    <s v="Approved"/>
    <s v="Norco Bicycles"/>
    <s v="Standard"/>
    <s v="high"/>
    <s v="medium"/>
    <n v="1148.6400000000001"/>
    <n v="689.18"/>
    <d v="2004-08-07T00:00:00"/>
  </r>
  <r>
    <n v="4850"/>
    <n v="98"/>
    <x v="1335"/>
    <d v="2017-01-15T00:00:00"/>
    <b v="0"/>
    <s v="Approved"/>
    <s v="Trek Bicycles"/>
    <s v="Standard"/>
    <s v="high"/>
    <s v="medium"/>
    <n v="358.39"/>
    <n v="215.03"/>
    <d v="2004-01-16T00:00:00"/>
  </r>
  <r>
    <n v="4851"/>
    <n v="94"/>
    <x v="447"/>
    <d v="2017-08-11T00:00:00"/>
    <b v="0"/>
    <s v="Approved"/>
    <s v="Giant Bicycles"/>
    <s v="Standard"/>
    <s v="medium"/>
    <s v="large"/>
    <n v="1635.3"/>
    <n v="993.66"/>
    <d v="2013-06-09T00:00:00"/>
  </r>
  <r>
    <n v="4852"/>
    <n v="13"/>
    <x v="614"/>
    <d v="2017-01-29T00:00:00"/>
    <b v="1"/>
    <s v="Cancelled"/>
    <s v="Solex"/>
    <s v="Standard"/>
    <s v="medium"/>
    <s v="medium"/>
    <n v="1163.8900000000001"/>
    <n v="589.27"/>
    <d v="2010-05-05T00:00:00"/>
  </r>
  <r>
    <n v="4853"/>
    <n v="24"/>
    <x v="1879"/>
    <d v="2017-02-16T00:00:00"/>
    <b v="0"/>
    <s v="Approved"/>
    <s v="Solex"/>
    <s v="Road"/>
    <s v="medium"/>
    <s v="large"/>
    <n v="1777.8"/>
    <n v="820.78"/>
    <d v="2011-05-07T00:00:00"/>
  </r>
  <r>
    <n v="4854"/>
    <n v="82"/>
    <x v="1843"/>
    <d v="2017-03-19T00:00:00"/>
    <b v="1"/>
    <s v="Approved"/>
    <s v="Norco Bicycles"/>
    <s v="Standard"/>
    <s v="high"/>
    <s v="medium"/>
    <n v="1148.6400000000001"/>
    <n v="689.18"/>
    <d v="2015-08-10T00:00:00"/>
  </r>
  <r>
    <n v="4855"/>
    <n v="0"/>
    <x v="107"/>
    <d v="2017-02-16T00:00:00"/>
    <b v="1"/>
    <s v="Approved"/>
    <s v="OHM Cycles"/>
    <s v="Standard"/>
    <s v="high"/>
    <s v="medium"/>
    <n v="227.88"/>
    <n v="136.72999999999999"/>
    <d v="2003-02-07T00:00:00"/>
  </r>
  <r>
    <n v="4856"/>
    <n v="68"/>
    <x v="2132"/>
    <d v="2017-12-28T00:00:00"/>
    <b v="1"/>
    <s v="Approved"/>
    <s v="OHM Cycles"/>
    <s v="Standard"/>
    <s v="medium"/>
    <s v="medium"/>
    <n v="1636.9"/>
    <n v="44.71"/>
    <d v="1995-10-24T00:00:00"/>
  </r>
  <r>
    <n v="4857"/>
    <n v="70"/>
    <x v="2005"/>
    <d v="2017-11-21T00:00:00"/>
    <b v="1"/>
    <s v="Approved"/>
    <s v="Trek Bicycles"/>
    <s v="Standard"/>
    <s v="high"/>
    <s v="medium"/>
    <n v="495.72"/>
    <n v="297.43"/>
    <d v="2015-04-11T00:00:00"/>
  </r>
  <r>
    <n v="4858"/>
    <n v="46"/>
    <x v="2611"/>
    <d v="2017-05-18T00:00:00"/>
    <b v="0"/>
    <s v="Approved"/>
    <s v="Solex"/>
    <s v="Standard"/>
    <s v="low"/>
    <s v="medium"/>
    <n v="1289.8499999999999"/>
    <n v="74.510000000000005"/>
    <d v="2005-08-09T00:00:00"/>
  </r>
  <r>
    <n v="4859"/>
    <n v="11"/>
    <x v="2121"/>
    <d v="2017-01-03T00:00:00"/>
    <b v="0"/>
    <s v="Approved"/>
    <s v="Trek Bicycles"/>
    <s v="Standard"/>
    <s v="medium"/>
    <s v="small"/>
    <n v="1775.81"/>
    <n v="1580.47"/>
    <d v="1999-06-23T00:00:00"/>
  </r>
  <r>
    <n v="4860"/>
    <n v="25"/>
    <x v="2612"/>
    <d v="2017-07-15T00:00:00"/>
    <b v="0"/>
    <s v="Approved"/>
    <s v="Giant Bicycles"/>
    <s v="Road"/>
    <s v="medium"/>
    <s v="medium"/>
    <n v="1538.99"/>
    <n v="829.65"/>
    <d v="1992-10-11T00:00:00"/>
  </r>
  <r>
    <n v="4861"/>
    <n v="15"/>
    <x v="2055"/>
    <d v="2017-02-12T00:00:00"/>
    <b v="1"/>
    <s v="Approved"/>
    <s v="Norco Bicycles"/>
    <s v="Standard"/>
    <s v="low"/>
    <s v="medium"/>
    <n v="958.74"/>
    <n v="748.9"/>
    <d v="2005-12-07T00:00:00"/>
  </r>
  <r>
    <n v="4862"/>
    <n v="42"/>
    <x v="2613"/>
    <d v="2017-10-13T00:00:00"/>
    <b v="0"/>
    <s v="Approved"/>
    <s v="OHM Cycles"/>
    <s v="Road"/>
    <s v="medium"/>
    <s v="small"/>
    <n v="1810"/>
    <n v="1610.9"/>
    <d v="2011-05-09T00:00:00"/>
  </r>
  <r>
    <n v="4863"/>
    <n v="62"/>
    <x v="2544"/>
    <d v="2017-04-22T00:00:00"/>
    <b v="1"/>
    <s v="Approved"/>
    <s v="Solex"/>
    <s v="Standard"/>
    <s v="medium"/>
    <s v="medium"/>
    <n v="478.16"/>
    <n v="298.72000000000003"/>
    <d v="1998-12-17T00:00:00"/>
  </r>
  <r>
    <n v="4864"/>
    <n v="25"/>
    <x v="2614"/>
    <d v="2017-02-05T00:00:00"/>
    <b v="1"/>
    <s v="Approved"/>
    <s v="Giant Bicycles"/>
    <s v="Road"/>
    <s v="medium"/>
    <s v="medium"/>
    <n v="1538.99"/>
    <n v="829.65"/>
    <d v="2016-02-04T00:00:00"/>
  </r>
  <r>
    <n v="4865"/>
    <n v="18"/>
    <x v="462"/>
    <d v="2017-07-02T00:00:00"/>
    <b v="1"/>
    <s v="Approved"/>
    <s v="Solex"/>
    <s v="Standard"/>
    <s v="medium"/>
    <s v="medium"/>
    <n v="575.27"/>
    <n v="431.45"/>
    <d v="2013-03-12T00:00:00"/>
  </r>
  <r>
    <n v="4866"/>
    <n v="91"/>
    <x v="1884"/>
    <d v="2017-07-01T00:00:00"/>
    <b v="0"/>
    <s v="Approved"/>
    <s v="Solex"/>
    <s v="Standard"/>
    <s v="medium"/>
    <s v="medium"/>
    <n v="100.35"/>
    <n v="75.260000000000005"/>
    <d v="1999-07-26T00:00:00"/>
  </r>
  <r>
    <n v="4868"/>
    <n v="66"/>
    <x v="2615"/>
    <d v="2017-01-19T00:00:00"/>
    <b v="1"/>
    <s v="Approved"/>
    <s v="Giant Bicycles"/>
    <s v="Road"/>
    <s v="low"/>
    <s v="small"/>
    <n v="590.26"/>
    <n v="525.33000000000004"/>
    <d v="2010-11-05T00:00:00"/>
  </r>
  <r>
    <n v="4869"/>
    <n v="74"/>
    <x v="2616"/>
    <d v="2017-08-14T00:00:00"/>
    <b v="0"/>
    <s v="Cancelled"/>
    <s v="WeareA2B"/>
    <s v="Standard"/>
    <s v="medium"/>
    <s v="medium"/>
    <n v="1228.07"/>
    <n v="400.91"/>
    <d v="1991-07-10T00:00:00"/>
  </r>
  <r>
    <n v="4870"/>
    <n v="12"/>
    <x v="2428"/>
    <d v="2017-02-08T00:00:00"/>
    <b v="0"/>
    <s v="Approved"/>
    <s v="WeareA2B"/>
    <s v="Standard"/>
    <s v="medium"/>
    <s v="medium"/>
    <n v="1231.1500000000001"/>
    <n v="161.6"/>
    <d v="2004-08-17T00:00:00"/>
  </r>
  <r>
    <n v="4871"/>
    <n v="36"/>
    <x v="2617"/>
    <d v="2017-01-12T00:00:00"/>
    <b v="1"/>
    <s v="Approved"/>
    <s v="Solex"/>
    <s v="Standard"/>
    <s v="low"/>
    <s v="medium"/>
    <n v="945.04"/>
    <n v="507.58"/>
    <d v="1995-12-19T00:00:00"/>
  </r>
  <r>
    <n v="4872"/>
    <n v="97"/>
    <x v="2159"/>
    <d v="2017-07-07T00:00:00"/>
    <b v="0"/>
    <s v="Approved"/>
    <s v="Solex"/>
    <s v="Standard"/>
    <s v="medium"/>
    <s v="large"/>
    <n v="202.62"/>
    <n v="151.96"/>
    <d v="2016-03-29T00:00:00"/>
  </r>
  <r>
    <n v="4873"/>
    <n v="74"/>
    <x v="1645"/>
    <d v="2017-04-06T00:00:00"/>
    <b v="0"/>
    <s v="Approved"/>
    <s v="WeareA2B"/>
    <s v="Standard"/>
    <s v="medium"/>
    <s v="medium"/>
    <n v="1228.07"/>
    <n v="400.91"/>
    <d v="2011-01-10T00:00:00"/>
  </r>
  <r>
    <n v="4874"/>
    <n v="0"/>
    <x v="484"/>
    <d v="2017-06-23T00:00:00"/>
    <b v="0"/>
    <s v="Approved"/>
    <s v="Trek Bicycles"/>
    <s v="Standard"/>
    <s v="high"/>
    <s v="medium"/>
    <n v="495.72"/>
    <n v="297.43"/>
    <d v="2015-04-11T00:00:00"/>
  </r>
  <r>
    <n v="4875"/>
    <n v="64"/>
    <x v="2514"/>
    <d v="2017-02-04T00:00:00"/>
    <b v="0"/>
    <s v="Approved"/>
    <s v="Trek Bicycles"/>
    <s v="Standard"/>
    <s v="medium"/>
    <s v="large"/>
    <n v="1469.44"/>
    <n v="596.54999999999995"/>
    <d v="2015-04-11T00:00:00"/>
  </r>
  <r>
    <n v="4876"/>
    <n v="33"/>
    <x v="678"/>
    <d v="2017-09-16T00:00:00"/>
    <b v="0"/>
    <s v="Approved"/>
    <s v="OHM Cycles"/>
    <s v="Road"/>
    <s v="medium"/>
    <s v="small"/>
    <n v="1810"/>
    <n v="1610.9"/>
    <d v="2008-03-19T00:00:00"/>
  </r>
  <r>
    <n v="4877"/>
    <n v="36"/>
    <x v="734"/>
    <d v="2017-05-07T00:00:00"/>
    <b v="1"/>
    <s v="Approved"/>
    <s v="Solex"/>
    <s v="Standard"/>
    <s v="low"/>
    <s v="medium"/>
    <n v="945.04"/>
    <n v="507.58"/>
    <d v="1995-12-19T00:00:00"/>
  </r>
  <r>
    <n v="4878"/>
    <n v="36"/>
    <x v="2270"/>
    <d v="2017-07-27T00:00:00"/>
    <b v="1"/>
    <s v="Approved"/>
    <s v="Solex"/>
    <s v="Standard"/>
    <s v="low"/>
    <s v="medium"/>
    <n v="945.04"/>
    <n v="507.58"/>
    <d v="1995-12-19T00:00:00"/>
  </r>
  <r>
    <n v="4879"/>
    <n v="10"/>
    <x v="2618"/>
    <d v="2017-08-19T00:00:00"/>
    <b v="0"/>
    <s v="Approved"/>
    <s v="WeareA2B"/>
    <s v="Touring"/>
    <s v="medium"/>
    <s v="medium"/>
    <n v="1466.68"/>
    <n v="363.25"/>
    <d v="2014-03-03T00:00:00"/>
  </r>
  <r>
    <n v="4880"/>
    <n v="58"/>
    <x v="791"/>
    <d v="2017-08-15T00:00:00"/>
    <b v="1"/>
    <s v="Approved"/>
    <s v="OHM Cycles"/>
    <s v="Road"/>
    <s v="medium"/>
    <s v="medium"/>
    <n v="1280.28"/>
    <n v="829.51"/>
    <d v="2009-04-12T00:00:00"/>
  </r>
  <r>
    <n v="4881"/>
    <n v="39"/>
    <x v="1464"/>
    <d v="2017-11-05T00:00:00"/>
    <b v="0"/>
    <s v="Approved"/>
    <s v="Giant Bicycles"/>
    <s v="Standard"/>
    <s v="medium"/>
    <s v="large"/>
    <n v="1812.75"/>
    <n v="582.48"/>
    <d v="2010-06-07T00:00:00"/>
  </r>
  <r>
    <n v="4882"/>
    <n v="28"/>
    <x v="1105"/>
    <d v="2017-11-21T00:00:00"/>
    <b v="0"/>
    <s v="Approved"/>
    <s v="Norco Bicycles"/>
    <s v="Standard"/>
    <s v="medium"/>
    <s v="small"/>
    <n v="1216.1400000000001"/>
    <n v="1082.3599999999999"/>
    <d v="1994-07-12T00:00:00"/>
  </r>
  <r>
    <n v="4883"/>
    <n v="36"/>
    <x v="2619"/>
    <d v="2017-02-13T00:00:00"/>
    <b v="1"/>
    <s v="Approved"/>
    <s v="Solex"/>
    <s v="Standard"/>
    <s v="low"/>
    <s v="medium"/>
    <n v="945.04"/>
    <n v="507.58"/>
    <d v="1995-12-19T00:00:00"/>
  </r>
  <r>
    <n v="4884"/>
    <n v="35"/>
    <x v="2373"/>
    <d v="2017-07-02T00:00:00"/>
    <b v="1"/>
    <s v="Approved"/>
    <s v="Trek Bicycles"/>
    <s v="Standard"/>
    <s v="low"/>
    <s v="medium"/>
    <n v="1057.51"/>
    <n v="154.4"/>
    <d v="1994-07-12T00:00:00"/>
  </r>
  <r>
    <n v="4885"/>
    <n v="27"/>
    <x v="2187"/>
    <d v="2017-02-19T00:00:00"/>
    <b v="1"/>
    <s v="Approved"/>
    <s v="Trek Bicycles"/>
    <s v="Standard"/>
    <s v="medium"/>
    <s v="medium"/>
    <n v="499.53"/>
    <n v="388.72"/>
    <d v="1991-11-10T00:00:00"/>
  </r>
  <r>
    <n v="4886"/>
    <n v="5"/>
    <x v="2620"/>
    <d v="2017-05-25T00:00:00"/>
    <b v="0"/>
    <s v="Approved"/>
    <s v="Trek Bicycles"/>
    <s v="Mountain"/>
    <s v="low"/>
    <s v="medium"/>
    <n v="574.64"/>
    <n v="459.71"/>
    <d v="2011-08-29T00:00:00"/>
  </r>
  <r>
    <n v="4887"/>
    <n v="62"/>
    <x v="2621"/>
    <d v="2017-02-18T00:00:00"/>
    <b v="1"/>
    <s v="Approved"/>
    <s v="Solex"/>
    <s v="Standard"/>
    <s v="high"/>
    <s v="medium"/>
    <n v="1024.6600000000001"/>
    <n v="614.79999999999995"/>
    <d v="2016-02-04T00:00:00"/>
  </r>
  <r>
    <n v="4888"/>
    <n v="65"/>
    <x v="2622"/>
    <d v="2017-09-01T00:00:00"/>
    <b v="1"/>
    <s v="Approved"/>
    <s v="WeareA2B"/>
    <s v="Standard"/>
    <s v="medium"/>
    <s v="medium"/>
    <n v="1807.45"/>
    <n v="778.69"/>
    <d v="1992-10-02T00:00:00"/>
  </r>
  <r>
    <n v="4890"/>
    <n v="81"/>
    <x v="1058"/>
    <d v="2017-07-31T00:00:00"/>
    <b v="1"/>
    <s v="Approved"/>
    <s v="Solex"/>
    <s v="Standard"/>
    <s v="medium"/>
    <s v="medium"/>
    <n v="1151.96"/>
    <n v="649.49"/>
    <d v="2007-12-11T00:00:00"/>
  </r>
  <r>
    <n v="4891"/>
    <n v="91"/>
    <x v="1998"/>
    <d v="2017-04-22T00:00:00"/>
    <b v="0"/>
    <s v="Approved"/>
    <s v="Solex"/>
    <s v="Standard"/>
    <s v="medium"/>
    <s v="medium"/>
    <n v="100.35"/>
    <n v="75.260000000000005"/>
    <d v="2016-03-29T00:00:00"/>
  </r>
  <r>
    <n v="4892"/>
    <n v="0"/>
    <x v="2623"/>
    <d v="2017-12-26T00:00:00"/>
    <b v="0"/>
    <s v="Approved"/>
    <s v="Trek Bicycles"/>
    <s v="Standard"/>
    <s v="medium"/>
    <s v="medium"/>
    <n v="499.53"/>
    <n v="388.72"/>
    <d v="1999-06-23T00:00:00"/>
  </r>
  <r>
    <n v="4893"/>
    <n v="35"/>
    <x v="2093"/>
    <d v="2017-09-02T00:00:00"/>
    <b v="1"/>
    <s v="Approved"/>
    <s v="Giant Bicycles"/>
    <s v="Standard"/>
    <s v="medium"/>
    <s v="medium"/>
    <n v="1403.5"/>
    <n v="954.82"/>
    <d v="1998-12-16T00:00:00"/>
  </r>
  <r>
    <n v="4894"/>
    <n v="40"/>
    <x v="2015"/>
    <d v="2017-05-04T00:00:00"/>
    <b v="1"/>
    <s v="Approved"/>
    <s v="Trek Bicycles"/>
    <s v="Road"/>
    <s v="medium"/>
    <s v="large"/>
    <n v="1894.19"/>
    <n v="598.76"/>
    <d v="2003-07-21T00:00:00"/>
  </r>
  <r>
    <n v="4895"/>
    <n v="52"/>
    <x v="2237"/>
    <d v="2017-03-18T00:00:00"/>
    <b v="1"/>
    <s v="Approved"/>
    <s v="OHM Cycles"/>
    <s v="Road"/>
    <s v="medium"/>
    <s v="medium"/>
    <n v="1280.28"/>
    <n v="829.51"/>
    <d v="2001-11-25T00:00:00"/>
  </r>
  <r>
    <n v="4897"/>
    <n v="77"/>
    <x v="736"/>
    <d v="2017-12-28T00:00:00"/>
    <b v="1"/>
    <s v="Approved"/>
    <s v="Norco Bicycles"/>
    <s v="Road"/>
    <s v="medium"/>
    <s v="large"/>
    <n v="1240.31"/>
    <n v="795.1"/>
    <d v="2011-01-10T00:00:00"/>
  </r>
  <r>
    <n v="4898"/>
    <n v="93"/>
    <x v="2454"/>
    <d v="2017-09-22T00:00:00"/>
    <b v="1"/>
    <s v="Approved"/>
    <s v="WeareA2B"/>
    <s v="Standard"/>
    <s v="medium"/>
    <s v="medium"/>
    <n v="1065.03"/>
    <n v="230.09"/>
    <d v="2003-09-10T00:00:00"/>
  </r>
  <r>
    <n v="4899"/>
    <n v="80"/>
    <x v="2624"/>
    <d v="2017-05-12T00:00:00"/>
    <b v="0"/>
    <s v="Approved"/>
    <s v="OHM Cycles"/>
    <s v="Touring"/>
    <s v="low"/>
    <s v="medium"/>
    <n v="1073.07"/>
    <n v="933.84"/>
    <d v="1997-01-25T00:00:00"/>
  </r>
  <r>
    <n v="4900"/>
    <n v="66"/>
    <x v="117"/>
    <d v="2017-07-24T00:00:00"/>
    <b v="0"/>
    <s v="Approved"/>
    <s v="Giant Bicycles"/>
    <s v="Road"/>
    <s v="low"/>
    <s v="small"/>
    <n v="590.26"/>
    <n v="525.33000000000004"/>
    <d v="2002-08-31T00:00:00"/>
  </r>
  <r>
    <n v="4901"/>
    <n v="57"/>
    <x v="294"/>
    <d v="2017-12-16T00:00:00"/>
    <b v="1"/>
    <s v="Approved"/>
    <s v="WeareA2B"/>
    <s v="Touring"/>
    <s v="medium"/>
    <s v="large"/>
    <n v="1890.39"/>
    <n v="260.14"/>
    <d v="1991-01-21T00:00:00"/>
  </r>
  <r>
    <n v="4902"/>
    <n v="3"/>
    <x v="1171"/>
    <d v="2017-08-18T00:00:00"/>
    <b v="0"/>
    <s v="Approved"/>
    <s v="Trek Bicycles"/>
    <s v="Standard"/>
    <s v="medium"/>
    <s v="large"/>
    <n v="2091.4699999999998"/>
    <n v="388.92"/>
    <d v="2001-11-25T00:00:00"/>
  </r>
  <r>
    <n v="4903"/>
    <n v="82"/>
    <x v="204"/>
    <d v="2017-12-04T00:00:00"/>
    <b v="0"/>
    <s v="Approved"/>
    <s v="Norco Bicycles"/>
    <s v="Standard"/>
    <s v="high"/>
    <s v="medium"/>
    <n v="1148.6400000000001"/>
    <n v="689.18"/>
    <d v="1993-04-20T00:00:00"/>
  </r>
  <r>
    <n v="4904"/>
    <n v="44"/>
    <x v="2625"/>
    <d v="2017-06-04T00:00:00"/>
    <b v="1"/>
    <s v="Approved"/>
    <s v="WeareA2B"/>
    <s v="Standard"/>
    <s v="medium"/>
    <s v="medium"/>
    <n v="1769.64"/>
    <n v="108.76"/>
    <d v="2011-05-09T00:00:00"/>
  </r>
  <r>
    <n v="4905"/>
    <n v="74"/>
    <x v="1334"/>
    <d v="2017-02-14T00:00:00"/>
    <b v="0"/>
    <s v="Approved"/>
    <s v="WeareA2B"/>
    <s v="Standard"/>
    <s v="medium"/>
    <s v="medium"/>
    <n v="1228.07"/>
    <n v="400.91"/>
    <d v="2015-08-10T00:00:00"/>
  </r>
  <r>
    <n v="4906"/>
    <n v="93"/>
    <x v="1739"/>
    <d v="2017-10-16T00:00:00"/>
    <b v="1"/>
    <s v="Approved"/>
    <s v="WeareA2B"/>
    <s v="Standard"/>
    <s v="medium"/>
    <s v="medium"/>
    <n v="1065.03"/>
    <n v="230.09"/>
    <d v="2000-11-03T00:00:00"/>
  </r>
  <r>
    <n v="4907"/>
    <n v="0"/>
    <x v="2345"/>
    <d v="2017-01-24T00:00:00"/>
    <b v="0"/>
    <s v="Approved"/>
    <s v="Giant Bicycles"/>
    <s v="Standard"/>
    <s v="medium"/>
    <s v="medium"/>
    <n v="230.91"/>
    <n v="173.18"/>
    <d v="1994-07-12T00:00:00"/>
  </r>
  <r>
    <n v="4908"/>
    <n v="0"/>
    <x v="2626"/>
    <d v="2017-06-30T00:00:00"/>
    <b v="1"/>
    <s v="Approved"/>
    <s v="Giant Bicycles"/>
    <s v="Standard"/>
    <s v="medium"/>
    <s v="medium"/>
    <n v="230.91"/>
    <n v="173.18"/>
    <d v="1992-10-11T00:00:00"/>
  </r>
  <r>
    <n v="4909"/>
    <n v="0"/>
    <x v="2627"/>
    <d v="2017-05-28T00:00:00"/>
    <b v="1"/>
    <s v="Approved"/>
    <s v="WeareA2B"/>
    <s v="Standard"/>
    <s v="medium"/>
    <s v="small"/>
    <n v="175.89"/>
    <n v="131.91999999999999"/>
    <d v="1991-01-21T00:00:00"/>
  </r>
  <r>
    <n v="4910"/>
    <n v="25"/>
    <x v="746"/>
    <d v="2017-11-06T00:00:00"/>
    <b v="0"/>
    <s v="Approved"/>
    <s v="OHM Cycles"/>
    <s v="Standard"/>
    <s v="high"/>
    <s v="medium"/>
    <n v="2005.66"/>
    <n v="1203.4000000000001"/>
    <d v="2012-04-10T00:00:00"/>
  </r>
  <r>
    <n v="4911"/>
    <n v="0"/>
    <x v="990"/>
    <d v="2017-03-03T00:00:00"/>
    <b v="0"/>
    <s v="Approved"/>
    <s v="OHM Cycles"/>
    <s v="Standard"/>
    <s v="medium"/>
    <s v="medium"/>
    <n v="183.86"/>
    <n v="137.9"/>
    <d v="1998-12-17T00:00:00"/>
  </r>
  <r>
    <n v="4912"/>
    <n v="56"/>
    <x v="2296"/>
    <d v="2017-11-26T00:00:00"/>
    <b v="0"/>
    <s v="Approved"/>
    <s v="OHM Cycles"/>
    <s v="Standard"/>
    <s v="medium"/>
    <s v="medium"/>
    <n v="183.86"/>
    <n v="137.9"/>
    <d v="2011-08-24T00:00:00"/>
  </r>
  <r>
    <n v="4913"/>
    <n v="87"/>
    <x v="939"/>
    <d v="2017-08-17T00:00:00"/>
    <b v="0"/>
    <s v="Approved"/>
    <s v="OHM Cycles"/>
    <s v="Standard"/>
    <s v="medium"/>
    <s v="medium"/>
    <n v="1636.9"/>
    <n v="44.71"/>
    <d v="2010-08-20T00:00:00"/>
  </r>
  <r>
    <n v="4914"/>
    <n v="54"/>
    <x v="2516"/>
    <d v="2017-04-04T00:00:00"/>
    <b v="1"/>
    <s v="Approved"/>
    <s v="WeareA2B"/>
    <s v="Standard"/>
    <s v="medium"/>
    <s v="medium"/>
    <n v="1292.8399999999999"/>
    <n v="13.44"/>
    <d v="1998-12-16T00:00:00"/>
  </r>
  <r>
    <n v="4915"/>
    <n v="39"/>
    <x v="2628"/>
    <d v="2017-06-18T00:00:00"/>
    <b v="1"/>
    <s v="Approved"/>
    <s v="Giant Bicycles"/>
    <s v="Standard"/>
    <s v="medium"/>
    <s v="large"/>
    <n v="1812.75"/>
    <n v="582.48"/>
    <d v="2010-06-07T00:00:00"/>
  </r>
  <r>
    <n v="4916"/>
    <n v="77"/>
    <x v="1458"/>
    <d v="2017-09-02T00:00:00"/>
    <b v="0"/>
    <s v="Approved"/>
    <s v="Norco Bicycles"/>
    <s v="Road"/>
    <s v="medium"/>
    <s v="large"/>
    <n v="1240.31"/>
    <n v="795.1"/>
    <d v="2011-01-10T00:00:00"/>
  </r>
  <r>
    <n v="4917"/>
    <n v="80"/>
    <x v="1154"/>
    <d v="2017-09-19T00:00:00"/>
    <b v="1"/>
    <s v="Approved"/>
    <s v="OHM Cycles"/>
    <s v="Touring"/>
    <s v="low"/>
    <s v="medium"/>
    <n v="1073.07"/>
    <n v="933.84"/>
    <d v="1997-01-25T00:00:00"/>
  </r>
  <r>
    <n v="4918"/>
    <n v="89"/>
    <x v="2629"/>
    <d v="2017-08-02T00:00:00"/>
    <b v="0"/>
    <s v="Approved"/>
    <s v="Giant Bicycles"/>
    <s v="Standard"/>
    <s v="medium"/>
    <s v="large"/>
    <n v="1812.75"/>
    <n v="582.48"/>
    <d v="2007-12-11T00:00:00"/>
  </r>
  <r>
    <n v="4919"/>
    <n v="78"/>
    <x v="2630"/>
    <d v="2017-11-23T00:00:00"/>
    <b v="1"/>
    <s v="Approved"/>
    <s v="Giant Bicycles"/>
    <s v="Standard"/>
    <s v="medium"/>
    <s v="large"/>
    <n v="1765.3"/>
    <n v="709.48"/>
    <d v="1991-07-10T00:00:00"/>
  </r>
  <r>
    <n v="4920"/>
    <n v="30"/>
    <x v="2631"/>
    <d v="2017-08-21T00:00:00"/>
    <b v="1"/>
    <s v="Approved"/>
    <s v="Solex"/>
    <s v="Standard"/>
    <s v="high"/>
    <s v="medium"/>
    <n v="748.17"/>
    <n v="448.9"/>
    <d v="1994-07-12T00:00:00"/>
  </r>
  <r>
    <n v="4921"/>
    <n v="96"/>
    <x v="1884"/>
    <d v="2017-03-08T00:00:00"/>
    <b v="0"/>
    <s v="Approved"/>
    <s v="WeareA2B"/>
    <s v="Road"/>
    <s v="low"/>
    <s v="small"/>
    <n v="1172.78"/>
    <n v="1043.77"/>
    <d v="2002-10-10T00:00:00"/>
  </r>
  <r>
    <n v="4922"/>
    <n v="55"/>
    <x v="2632"/>
    <d v="2017-08-04T00:00:00"/>
    <b v="1"/>
    <s v="Approved"/>
    <s v="Trek Bicycles"/>
    <s v="Road"/>
    <s v="medium"/>
    <s v="large"/>
    <n v="1894.19"/>
    <n v="598.76"/>
    <d v="2003-07-21T00:00:00"/>
  </r>
  <r>
    <n v="4923"/>
    <n v="51"/>
    <x v="2633"/>
    <d v="2017-12-27T00:00:00"/>
    <b v="0"/>
    <s v="Approved"/>
    <s v="OHM Cycles"/>
    <s v="Standard"/>
    <s v="high"/>
    <s v="medium"/>
    <n v="2005.66"/>
    <n v="1203.4000000000001"/>
    <d v="2012-04-10T00:00:00"/>
  </r>
  <r>
    <n v="4924"/>
    <n v="35"/>
    <x v="1535"/>
    <d v="2017-06-14T00:00:00"/>
    <b v="0"/>
    <s v="Approved"/>
    <s v="Giant Bicycles"/>
    <s v="Standard"/>
    <s v="medium"/>
    <s v="medium"/>
    <n v="1403.5"/>
    <n v="954.82"/>
    <d v="2004-09-28T00:00:00"/>
  </r>
  <r>
    <n v="4925"/>
    <n v="20"/>
    <x v="2634"/>
    <d v="2017-03-24T00:00:00"/>
    <b v="0"/>
    <s v="Approved"/>
    <s v="Trek Bicycles"/>
    <s v="Standard"/>
    <s v="medium"/>
    <s v="small"/>
    <n v="1775.81"/>
    <n v="1580.47"/>
    <d v="2010-05-05T00:00:00"/>
  </r>
  <r>
    <n v="4926"/>
    <n v="2"/>
    <x v="2635"/>
    <d v="2017-03-27T00:00:00"/>
    <b v="0"/>
    <s v="Approved"/>
    <s v="Solex"/>
    <s v="Standard"/>
    <s v="medium"/>
    <s v="medium"/>
    <n v="71.489999999999995"/>
    <n v="53.62"/>
    <d v="2012-09-15T00:00:00"/>
  </r>
  <r>
    <n v="4927"/>
    <n v="49"/>
    <x v="2314"/>
    <d v="2017-10-05T00:00:00"/>
    <b v="0"/>
    <s v="Approved"/>
    <s v="Trek Bicycles"/>
    <s v="Road"/>
    <s v="medium"/>
    <s v="medium"/>
    <n v="533.51"/>
    <n v="400.13"/>
    <d v="2012-06-04T00:00:00"/>
  </r>
  <r>
    <n v="4928"/>
    <n v="33"/>
    <x v="2636"/>
    <d v="2017-07-29T00:00:00"/>
    <b v="0"/>
    <s v="Approved"/>
    <s v="Giant Bicycles"/>
    <s v="Standard"/>
    <s v="medium"/>
    <s v="small"/>
    <n v="1311.44"/>
    <n v="1167.18"/>
    <d v="2006-02-02T00:00:00"/>
  </r>
  <r>
    <n v="4929"/>
    <n v="80"/>
    <x v="2054"/>
    <d v="2017-06-30T00:00:00"/>
    <b v="1"/>
    <s v="Approved"/>
    <s v="OHM Cycles"/>
    <s v="Touring"/>
    <s v="low"/>
    <s v="medium"/>
    <n v="1073.07"/>
    <n v="933.84"/>
    <d v="1997-01-25T00:00:00"/>
  </r>
  <r>
    <n v="4930"/>
    <n v="35"/>
    <x v="2637"/>
    <d v="2017-10-17T00:00:00"/>
    <b v="0"/>
    <s v="Approved"/>
    <s v="Giant Bicycles"/>
    <s v="Standard"/>
    <s v="medium"/>
    <s v="medium"/>
    <n v="1403.5"/>
    <n v="954.82"/>
    <d v="2016-11-14T00:00:00"/>
  </r>
  <r>
    <n v="4931"/>
    <n v="21"/>
    <x v="2638"/>
    <d v="2017-01-29T00:00:00"/>
    <b v="0"/>
    <s v="Approved"/>
    <s v="Solex"/>
    <s v="Standard"/>
    <s v="medium"/>
    <s v="large"/>
    <n v="1071.23"/>
    <n v="380.74"/>
    <d v="2016-02-04T00:00:00"/>
  </r>
  <r>
    <n v="4932"/>
    <n v="5"/>
    <x v="2579"/>
    <d v="2017-05-17T00:00:00"/>
    <b v="1"/>
    <s v="Approved"/>
    <s v="Trek Bicycles"/>
    <s v="Mountain"/>
    <s v="low"/>
    <s v="medium"/>
    <n v="574.64"/>
    <n v="459.71"/>
    <d v="1999-07-26T00:00:00"/>
  </r>
  <r>
    <n v="4933"/>
    <n v="68"/>
    <x v="2639"/>
    <d v="2017-04-13T00:00:00"/>
    <b v="1"/>
    <s v="Approved"/>
    <s v="OHM Cycles"/>
    <s v="Standard"/>
    <s v="medium"/>
    <s v="medium"/>
    <n v="1636.9"/>
    <n v="44.71"/>
    <d v="2010-08-20T00:00:00"/>
  </r>
  <r>
    <n v="4934"/>
    <n v="48"/>
    <x v="1838"/>
    <d v="2017-05-17T00:00:00"/>
    <b v="0"/>
    <s v="Approved"/>
    <s v="WeareA2B"/>
    <s v="Standard"/>
    <s v="medium"/>
    <s v="medium"/>
    <n v="1762.96"/>
    <n v="950.52"/>
    <d v="2016-11-14T00:00:00"/>
  </r>
  <r>
    <n v="4935"/>
    <n v="19"/>
    <x v="646"/>
    <d v="2017-05-26T00:00:00"/>
    <b v="1"/>
    <s v="Approved"/>
    <s v="Trek Bicycles"/>
    <s v="Mountain"/>
    <s v="low"/>
    <s v="medium"/>
    <n v="574.64"/>
    <n v="459.71"/>
    <d v="2011-08-29T00:00:00"/>
  </r>
  <r>
    <n v="4936"/>
    <n v="96"/>
    <x v="1717"/>
    <d v="2017-08-04T00:00:00"/>
    <b v="1"/>
    <s v="Approved"/>
    <s v="WeareA2B"/>
    <s v="Road"/>
    <s v="low"/>
    <s v="small"/>
    <n v="1172.78"/>
    <n v="1043.77"/>
    <d v="2002-10-10T00:00:00"/>
  </r>
  <r>
    <n v="4937"/>
    <n v="0"/>
    <x v="2640"/>
    <d v="2017-03-25T00:00:00"/>
    <b v="0"/>
    <s v="Approved"/>
    <s v="Giant Bicycles"/>
    <s v="Standard"/>
    <s v="medium"/>
    <s v="large"/>
    <n v="569.55999999999995"/>
    <n v="528.42999999999995"/>
    <d v="2003-09-10T00:00:00"/>
  </r>
  <r>
    <n v="4938"/>
    <n v="95"/>
    <x v="2641"/>
    <d v="2017-06-01T00:00:00"/>
    <b v="1"/>
    <s v="Approved"/>
    <s v="Giant Bicycles"/>
    <s v="Standard"/>
    <s v="medium"/>
    <s v="large"/>
    <n v="569.55999999999995"/>
    <n v="528.42999999999995"/>
    <d v="2003-09-10T00:00:00"/>
  </r>
  <r>
    <n v="4939"/>
    <n v="75"/>
    <x v="2216"/>
    <d v="2017-05-10T00:00:00"/>
    <b v="1"/>
    <s v="Approved"/>
    <s v="Giant Bicycles"/>
    <s v="Touring"/>
    <s v="medium"/>
    <s v="large"/>
    <n v="1873.97"/>
    <n v="863.95"/>
    <d v="2006-05-22T00:00:00"/>
  </r>
  <r>
    <n v="4940"/>
    <n v="88"/>
    <x v="2630"/>
    <d v="2017-11-17T00:00:00"/>
    <b v="0"/>
    <s v="Approved"/>
    <s v="Norco Bicycles"/>
    <s v="Standard"/>
    <s v="medium"/>
    <s v="medium"/>
    <n v="1198.46"/>
    <n v="381.1"/>
    <d v="2013-06-09T00:00:00"/>
  </r>
  <r>
    <n v="4941"/>
    <n v="20"/>
    <x v="1180"/>
    <d v="2017-03-16T00:00:00"/>
    <b v="0"/>
    <s v="Approved"/>
    <s v="Trek Bicycles"/>
    <s v="Standard"/>
    <s v="medium"/>
    <s v="small"/>
    <n v="1775.81"/>
    <n v="1580.47"/>
    <d v="2014-03-03T00:00:00"/>
  </r>
  <r>
    <n v="4942"/>
    <n v="72"/>
    <x v="2318"/>
    <d v="2017-12-30T00:00:00"/>
    <b v="1"/>
    <s v="Approved"/>
    <s v="OHM Cycles"/>
    <s v="Standard"/>
    <s v="medium"/>
    <s v="medium"/>
    <n v="912.52"/>
    <n v="141.4"/>
    <d v="2015-10-18T00:00:00"/>
  </r>
  <r>
    <n v="4943"/>
    <n v="3"/>
    <x v="2642"/>
    <d v="2017-05-05T00:00:00"/>
    <b v="1"/>
    <s v="Approved"/>
    <s v="Trek Bicycles"/>
    <s v="Standard"/>
    <s v="medium"/>
    <s v="large"/>
    <n v="2091.4699999999998"/>
    <n v="388.92"/>
    <d v="2005-08-09T00:00:00"/>
  </r>
  <r>
    <n v="4944"/>
    <n v="3"/>
    <x v="2260"/>
    <d v="2017-06-26T00:00:00"/>
    <b v="0"/>
    <s v="Approved"/>
    <s v="Trek Bicycles"/>
    <s v="Standard"/>
    <s v="medium"/>
    <s v="large"/>
    <n v="2091.4699999999998"/>
    <n v="388.92"/>
    <d v="2012-09-15T00:00:00"/>
  </r>
  <r>
    <n v="4945"/>
    <n v="78"/>
    <x v="2333"/>
    <d v="2017-08-10T00:00:00"/>
    <b v="0"/>
    <s v="Approved"/>
    <s v="Giant Bicycles"/>
    <s v="Standard"/>
    <s v="medium"/>
    <s v="large"/>
    <n v="1765.3"/>
    <n v="709.48"/>
    <d v="2004-07-25T00:00:00"/>
  </r>
  <r>
    <n v="4946"/>
    <n v="94"/>
    <x v="406"/>
    <d v="2017-05-18T00:00:00"/>
    <b v="1"/>
    <s v="Approved"/>
    <s v="Giant Bicycles"/>
    <s v="Standard"/>
    <s v="medium"/>
    <s v="large"/>
    <n v="1635.3"/>
    <n v="993.66"/>
    <d v="2013-06-09T00:00:00"/>
  </r>
  <r>
    <n v="4947"/>
    <n v="65"/>
    <x v="330"/>
    <d v="2017-04-19T00:00:00"/>
    <b v="1"/>
    <s v="Approved"/>
    <s v="WeareA2B"/>
    <s v="Standard"/>
    <s v="medium"/>
    <s v="medium"/>
    <n v="1807.45"/>
    <n v="778.69"/>
    <d v="1995-10-24T00:00:00"/>
  </r>
  <r>
    <n v="4948"/>
    <n v="37"/>
    <x v="25"/>
    <d v="2017-10-19T00:00:00"/>
    <b v="1"/>
    <s v="Approved"/>
    <s v="OHM Cycles"/>
    <s v="Standard"/>
    <s v="low"/>
    <s v="medium"/>
    <n v="1793.43"/>
    <n v="248.82"/>
    <d v="1999-12-04T00:00:00"/>
  </r>
  <r>
    <n v="4949"/>
    <n v="84"/>
    <x v="868"/>
    <d v="2017-01-16T00:00:00"/>
    <b v="1"/>
    <s v="Approved"/>
    <s v="Giant Bicycles"/>
    <s v="Road"/>
    <s v="medium"/>
    <s v="medium"/>
    <n v="792.9"/>
    <n v="594.67999999999995"/>
    <d v="1992-10-02T00:00:00"/>
  </r>
  <r>
    <n v="4950"/>
    <n v="29"/>
    <x v="473"/>
    <d v="2017-12-26T00:00:00"/>
    <b v="1"/>
    <s v="Approved"/>
    <s v="WeareA2B"/>
    <s v="Standard"/>
    <s v="medium"/>
    <s v="medium"/>
    <n v="1065.03"/>
    <n v="230.09"/>
    <d v="2000-11-03T00:00:00"/>
  </r>
  <r>
    <n v="4951"/>
    <n v="60"/>
    <x v="1974"/>
    <d v="2017-04-18T00:00:00"/>
    <b v="1"/>
    <s v="Approved"/>
    <s v="Giant Bicycles"/>
    <s v="Standard"/>
    <s v="high"/>
    <s v="small"/>
    <n v="1977.36"/>
    <n v="1759.85"/>
    <d v="2011-08-24T00:00:00"/>
  </r>
  <r>
    <n v="4952"/>
    <n v="77"/>
    <x v="2643"/>
    <d v="2017-02-28T00:00:00"/>
    <b v="0"/>
    <s v="Approved"/>
    <s v="WeareA2B"/>
    <s v="Standard"/>
    <s v="medium"/>
    <s v="medium"/>
    <n v="1769.64"/>
    <n v="108.76"/>
    <d v="2012-06-04T00:00:00"/>
  </r>
  <r>
    <n v="4953"/>
    <n v="56"/>
    <x v="2543"/>
    <d v="2017-02-03T00:00:00"/>
    <b v="1"/>
    <s v="Approved"/>
    <s v="OHM Cycles"/>
    <s v="Standard"/>
    <s v="medium"/>
    <s v="medium"/>
    <n v="183.86"/>
    <n v="137.9"/>
    <d v="1997-10-04T00:00:00"/>
  </r>
  <r>
    <n v="4954"/>
    <n v="13"/>
    <x v="1427"/>
    <d v="2017-03-28T00:00:00"/>
    <b v="1"/>
    <s v="Approved"/>
    <s v="Solex"/>
    <s v="Standard"/>
    <s v="medium"/>
    <s v="medium"/>
    <n v="1163.8900000000001"/>
    <n v="589.27"/>
    <d v="2016-07-09T00:00:00"/>
  </r>
  <r>
    <n v="4955"/>
    <n v="33"/>
    <x v="450"/>
    <d v="2017-12-20T00:00:00"/>
    <b v="1"/>
    <s v="Approved"/>
    <s v="Giant Bicycles"/>
    <s v="Standard"/>
    <s v="medium"/>
    <s v="small"/>
    <n v="1311.44"/>
    <n v="1167.18"/>
    <d v="2014-07-28T00:00:00"/>
  </r>
  <r>
    <n v="4956"/>
    <n v="0"/>
    <x v="86"/>
    <d v="2017-06-16T00:00:00"/>
    <b v="0"/>
    <s v="Approved"/>
    <s v="Norco Bicycles"/>
    <s v="Standard"/>
    <s v="low"/>
    <s v="medium"/>
    <n v="363.01"/>
    <n v="290.41000000000003"/>
    <d v="1999-07-26T00:00:00"/>
  </r>
  <r>
    <n v="4957"/>
    <n v="71"/>
    <x v="557"/>
    <d v="2017-08-11T00:00:00"/>
    <b v="1"/>
    <s v="Cancelled"/>
    <s v="Solex"/>
    <s v="Standard"/>
    <s v="high"/>
    <s v="large"/>
    <n v="1842.92"/>
    <n v="1105.75"/>
    <d v="2002-08-31T00:00:00"/>
  </r>
  <r>
    <n v="4958"/>
    <n v="85"/>
    <x v="1524"/>
    <d v="2017-06-11T00:00:00"/>
    <b v="1"/>
    <s v="Approved"/>
    <s v="WeareA2B"/>
    <s v="Standard"/>
    <s v="medium"/>
    <s v="medium"/>
    <n v="752.64"/>
    <n v="205.36"/>
    <d v="2015-08-02T00:00:00"/>
  </r>
  <r>
    <n v="4959"/>
    <n v="47"/>
    <x v="1445"/>
    <d v="2017-04-29T00:00:00"/>
    <b v="1"/>
    <s v="Approved"/>
    <s v="Trek Bicycles"/>
    <s v="Road"/>
    <s v="low"/>
    <s v="small"/>
    <n v="1720.7"/>
    <n v="1531.42"/>
    <d v="2006-10-01T00:00:00"/>
  </r>
  <r>
    <n v="4960"/>
    <n v="21"/>
    <x v="2644"/>
    <d v="2017-04-05T00:00:00"/>
    <b v="0"/>
    <s v="Approved"/>
    <s v="WeareA2B"/>
    <s v="Touring"/>
    <s v="medium"/>
    <s v="medium"/>
    <n v="1466.68"/>
    <n v="363.25"/>
    <d v="1994-09-09T00:00:00"/>
  </r>
  <r>
    <n v="4961"/>
    <n v="28"/>
    <x v="2216"/>
    <d v="2017-02-09T00:00:00"/>
    <b v="1"/>
    <s v="Approved"/>
    <s v="Norco Bicycles"/>
    <s v="Standard"/>
    <s v="medium"/>
    <s v="small"/>
    <n v="1216.1400000000001"/>
    <n v="1082.3599999999999"/>
    <d v="1991-08-05T00:00:00"/>
  </r>
  <r>
    <n v="4962"/>
    <n v="79"/>
    <x v="788"/>
    <d v="2017-06-02T00:00:00"/>
    <b v="0"/>
    <s v="Approved"/>
    <s v="Norco Bicycles"/>
    <s v="Standard"/>
    <s v="medium"/>
    <s v="medium"/>
    <n v="1555.58"/>
    <n v="818.01"/>
    <d v="2003-09-09T00:00:00"/>
  </r>
  <r>
    <n v="4963"/>
    <n v="0"/>
    <x v="2645"/>
    <d v="2017-04-21T00:00:00"/>
    <b v="1"/>
    <s v="Approved"/>
    <s v="Giant Bicycles"/>
    <s v="Standard"/>
    <s v="medium"/>
    <s v="medium"/>
    <n v="230.91"/>
    <n v="173.18"/>
    <d v="2006-11-10T00:00:00"/>
  </r>
  <r>
    <n v="4964"/>
    <n v="27"/>
    <x v="273"/>
    <d v="2017-10-09T00:00:00"/>
    <b v="0"/>
    <s v="Approved"/>
    <s v="Trek Bicycles"/>
    <s v="Standard"/>
    <s v="medium"/>
    <s v="medium"/>
    <n v="499.53"/>
    <n v="388.72"/>
    <d v="1992-10-11T00:00:00"/>
  </r>
  <r>
    <n v="4965"/>
    <n v="76"/>
    <x v="773"/>
    <d v="2017-01-15T00:00:00"/>
    <b v="0"/>
    <s v="Approved"/>
    <s v="WeareA2B"/>
    <s v="Standard"/>
    <s v="low"/>
    <s v="medium"/>
    <n v="642.30999999999995"/>
    <n v="513.85"/>
    <d v="2014-10-10T00:00:00"/>
  </r>
  <r>
    <n v="4966"/>
    <n v="86"/>
    <x v="2238"/>
    <d v="2017-11-20T00:00:00"/>
    <b v="0"/>
    <s v="Approved"/>
    <s v="OHM Cycles"/>
    <s v="Standard"/>
    <s v="medium"/>
    <s v="medium"/>
    <n v="235.63"/>
    <n v="125.07"/>
    <d v="2005-05-10T00:00:00"/>
  </r>
  <r>
    <n v="4968"/>
    <n v="3"/>
    <x v="139"/>
    <d v="2017-01-08T00:00:00"/>
    <b v="0"/>
    <s v="Approved"/>
    <s v="Trek Bicycles"/>
    <s v="Standard"/>
    <s v="medium"/>
    <s v="large"/>
    <n v="2091.4699999999998"/>
    <n v="388.92"/>
    <d v="2003-02-07T00:00:00"/>
  </r>
  <r>
    <n v="4969"/>
    <n v="90"/>
    <x v="2337"/>
    <d v="2017-05-13T00:00:00"/>
    <b v="0"/>
    <s v="Approved"/>
    <s v="Norco Bicycles"/>
    <s v="Standard"/>
    <s v="low"/>
    <s v="medium"/>
    <n v="363.01"/>
    <n v="290.41000000000003"/>
    <d v="2013-06-09T00:00:00"/>
  </r>
  <r>
    <n v="4970"/>
    <n v="95"/>
    <x v="567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4971"/>
    <n v="1"/>
    <x v="1357"/>
    <d v="2017-04-27T00:00:00"/>
    <b v="0"/>
    <s v="Approved"/>
    <s v="Giant Bicycles"/>
    <s v="Standard"/>
    <s v="medium"/>
    <s v="medium"/>
    <n v="1403.5"/>
    <n v="954.82"/>
    <d v="2016-11-14T00:00:00"/>
  </r>
  <r>
    <n v="4972"/>
    <n v="21"/>
    <x v="825"/>
    <d v="2017-12-11T00:00:00"/>
    <b v="1"/>
    <s v="Approved"/>
    <s v="Solex"/>
    <s v="Standard"/>
    <s v="medium"/>
    <s v="large"/>
    <n v="1071.23"/>
    <n v="380.74"/>
    <d v="1996-04-05T00:00:00"/>
  </r>
  <r>
    <n v="4973"/>
    <n v="60"/>
    <x v="1718"/>
    <d v="2017-06-10T00:00:00"/>
    <b v="1"/>
    <s v="Approved"/>
    <s v="Giant Bicycles"/>
    <s v="Standard"/>
    <s v="high"/>
    <s v="small"/>
    <n v="1977.36"/>
    <n v="1759.85"/>
    <d v="2011-08-24T00:00:00"/>
  </r>
  <r>
    <n v="4974"/>
    <n v="79"/>
    <x v="2358"/>
    <d v="2017-01-25T00:00:00"/>
    <b v="1"/>
    <s v="Approved"/>
    <s v="Norco Bicycles"/>
    <s v="Standard"/>
    <s v="medium"/>
    <s v="medium"/>
    <n v="1555.58"/>
    <n v="818.01"/>
    <d v="2004-12-18T00:00:00"/>
  </r>
  <r>
    <n v="4975"/>
    <n v="71"/>
    <x v="2646"/>
    <d v="2017-07-08T00:00:00"/>
    <b v="1"/>
    <s v="Approved"/>
    <s v="Solex"/>
    <s v="Standard"/>
    <s v="high"/>
    <s v="large"/>
    <n v="1842.92"/>
    <n v="1105.75"/>
    <d v="1995-10-24T00:00:00"/>
  </r>
  <r>
    <n v="4976"/>
    <n v="9"/>
    <x v="2512"/>
    <d v="2017-03-04T00:00:00"/>
    <b v="0"/>
    <s v="Approved"/>
    <s v="OHM Cycles"/>
    <s v="Road"/>
    <s v="medium"/>
    <s v="medium"/>
    <n v="742.54"/>
    <n v="667.4"/>
    <d v="2004-08-17T00:00:00"/>
  </r>
  <r>
    <n v="4977"/>
    <n v="54"/>
    <x v="2647"/>
    <d v="2017-08-05T00:00:00"/>
    <b v="1"/>
    <s v="Approved"/>
    <s v="WeareA2B"/>
    <s v="Standard"/>
    <s v="medium"/>
    <s v="medium"/>
    <n v="1292.8399999999999"/>
    <n v="13.44"/>
    <d v="2009-04-12T00:00:00"/>
  </r>
  <r>
    <n v="4978"/>
    <n v="17"/>
    <x v="900"/>
    <d v="2017-01-23T00:00:00"/>
    <b v="0"/>
    <s v="Approved"/>
    <s v="WeareA2B"/>
    <s v="Touring"/>
    <s v="medium"/>
    <s v="large"/>
    <n v="1362.99"/>
    <n v="57.74"/>
    <d v="1999-07-26T00:00:00"/>
  </r>
  <r>
    <n v="4979"/>
    <n v="17"/>
    <x v="2648"/>
    <d v="2017-03-26T00:00:00"/>
    <b v="0"/>
    <s v="Approved"/>
    <s v="WeareA2B"/>
    <s v="Touring"/>
    <s v="medium"/>
    <s v="large"/>
    <n v="1362.99"/>
    <n v="57.74"/>
    <d v="1993-04-20T00:00:00"/>
  </r>
  <r>
    <n v="4980"/>
    <n v="92"/>
    <x v="2649"/>
    <d v="2017-07-03T00:00:00"/>
    <b v="1"/>
    <s v="Approved"/>
    <s v="WeareA2B"/>
    <s v="Standard"/>
    <s v="medium"/>
    <s v="small"/>
    <n v="1415.01"/>
    <n v="1259.3599999999999"/>
    <d v="2016-03-29T00:00:00"/>
  </r>
  <r>
    <n v="4981"/>
    <n v="68"/>
    <x v="2650"/>
    <d v="2017-01-21T00:00:00"/>
    <b v="0"/>
    <s v="Approved"/>
    <s v="OHM Cycles"/>
    <s v="Standard"/>
    <s v="medium"/>
    <s v="medium"/>
    <n v="1636.9"/>
    <n v="44.71"/>
    <d v="2010-08-20T00:00:00"/>
  </r>
  <r>
    <n v="4982"/>
    <n v="29"/>
    <x v="397"/>
    <d v="2017-08-08T00:00:00"/>
    <b v="0"/>
    <s v="Approved"/>
    <s v="Norco Bicycles"/>
    <s v="Road"/>
    <s v="medium"/>
    <s v="medium"/>
    <n v="543.39"/>
    <n v="407.54"/>
    <d v="2016-11-22T00:00:00"/>
  </r>
  <r>
    <n v="4983"/>
    <n v="6"/>
    <x v="2651"/>
    <d v="2017-11-11T00:00:00"/>
    <b v="1"/>
    <s v="Approved"/>
    <s v="OHM Cycles"/>
    <s v="Standard"/>
    <s v="high"/>
    <s v="medium"/>
    <n v="227.88"/>
    <n v="136.72999999999999"/>
    <d v="2004-08-17T00:00:00"/>
  </r>
  <r>
    <n v="4984"/>
    <n v="0"/>
    <x v="719"/>
    <d v="2017-04-08T00:00:00"/>
    <b v="0"/>
    <s v="Approved"/>
    <s v="OHM Cycles"/>
    <s v="Road"/>
    <s v="high"/>
    <s v="large"/>
    <n v="12.01"/>
    <n v="7.21"/>
    <d v="2009-03-08T00:00:00"/>
  </r>
  <r>
    <n v="4985"/>
    <n v="36"/>
    <x v="761"/>
    <d v="2017-03-08T00:00:00"/>
    <b v="0"/>
    <s v="Approved"/>
    <s v="Solex"/>
    <s v="Standard"/>
    <s v="low"/>
    <s v="medium"/>
    <n v="1289.8499999999999"/>
    <n v="74.510000000000005"/>
    <d v="1997-02-09T00:00:00"/>
  </r>
  <r>
    <n v="4986"/>
    <n v="0"/>
    <x v="2652"/>
    <d v="2017-10-27T00:00:00"/>
    <b v="1"/>
    <s v="Approved"/>
    <s v="Solex"/>
    <s v="Standard"/>
    <s v="medium"/>
    <s v="medium"/>
    <n v="478.16"/>
    <n v="298.72000000000003"/>
    <d v="2015-04-11T00:00:00"/>
  </r>
  <r>
    <n v="4987"/>
    <n v="42"/>
    <x v="1499"/>
    <d v="2017-10-30T00:00:00"/>
    <b v="1"/>
    <s v="Approved"/>
    <s v="OHM Cycles"/>
    <s v="Road"/>
    <s v="medium"/>
    <s v="small"/>
    <n v="1810"/>
    <n v="1610.9"/>
    <d v="2008-03-19T00:00:00"/>
  </r>
  <r>
    <n v="4988"/>
    <n v="48"/>
    <x v="1711"/>
    <d v="2017-08-05T00:00:00"/>
    <b v="1"/>
    <s v="Approved"/>
    <s v="WeareA2B"/>
    <s v="Standard"/>
    <s v="medium"/>
    <s v="medium"/>
    <n v="1762.96"/>
    <n v="950.52"/>
    <d v="2012-06-04T00:00:00"/>
  </r>
  <r>
    <n v="4989"/>
    <n v="51"/>
    <x v="2653"/>
    <d v="2017-07-30T00:00:00"/>
    <b v="1"/>
    <s v="Approved"/>
    <s v="OHM Cycles"/>
    <s v="Standard"/>
    <s v="high"/>
    <s v="medium"/>
    <n v="2005.66"/>
    <n v="1203.4000000000001"/>
    <d v="2009-04-12T00:00:00"/>
  </r>
  <r>
    <n v="4990"/>
    <n v="12"/>
    <x v="1682"/>
    <d v="2017-05-27T00:00:00"/>
    <b v="0"/>
    <s v="Approved"/>
    <s v="WeareA2B"/>
    <s v="Standard"/>
    <s v="medium"/>
    <s v="medium"/>
    <n v="1231.1500000000001"/>
    <n v="161.6"/>
    <d v="2009-03-08T00:00:00"/>
  </r>
  <r>
    <n v="4991"/>
    <n v="64"/>
    <x v="292"/>
    <d v="2017-10-21T00:00:00"/>
    <b v="0"/>
    <s v="Approved"/>
    <s v="Trek Bicycles"/>
    <s v="Standard"/>
    <s v="medium"/>
    <s v="large"/>
    <n v="1469.44"/>
    <n v="596.54999999999995"/>
    <d v="2010-11-05T00:00:00"/>
  </r>
  <r>
    <n v="4992"/>
    <n v="49"/>
    <x v="842"/>
    <d v="2017-10-04T00:00:00"/>
    <b v="1"/>
    <s v="Approved"/>
    <s v="Trek Bicycles"/>
    <s v="Road"/>
    <s v="medium"/>
    <s v="medium"/>
    <n v="533.51"/>
    <n v="400.13"/>
    <d v="2012-06-04T00:00:00"/>
  </r>
  <r>
    <n v="4993"/>
    <n v="72"/>
    <x v="2136"/>
    <d v="2017-01-15T00:00:00"/>
    <b v="1"/>
    <s v="Approved"/>
    <s v="Norco Bicycles"/>
    <s v="Standard"/>
    <s v="medium"/>
    <s v="medium"/>
    <n v="360.4"/>
    <n v="270.3"/>
    <d v="2016-12-06T00:00:00"/>
  </r>
  <r>
    <n v="4994"/>
    <n v="0"/>
    <x v="2654"/>
    <d v="2017-04-02T00:00:00"/>
    <b v="0"/>
    <s v="Approved"/>
    <s v="Trek Bicycles"/>
    <s v="Road"/>
    <s v="medium"/>
    <s v="medium"/>
    <n v="533.51"/>
    <n v="400.13"/>
    <d v="2015-06-17T00:00:00"/>
  </r>
  <r>
    <n v="4995"/>
    <n v="76"/>
    <x v="2655"/>
    <d v="2017-07-25T00:00:00"/>
    <b v="1"/>
    <s v="Approved"/>
    <s v="WeareA2B"/>
    <s v="Standard"/>
    <s v="low"/>
    <s v="medium"/>
    <n v="642.30999999999995"/>
    <n v="513.85"/>
    <d v="1997-01-25T00:00:00"/>
  </r>
  <r>
    <n v="4996"/>
    <n v="12"/>
    <x v="1821"/>
    <d v="2017-12-28T00:00:00"/>
    <b v="1"/>
    <s v="Approved"/>
    <s v="Giant Bicycles"/>
    <s v="Standard"/>
    <s v="medium"/>
    <s v="large"/>
    <n v="1765.3"/>
    <n v="709.48"/>
    <d v="2004-07-25T00:00:00"/>
  </r>
  <r>
    <n v="4997"/>
    <n v="6"/>
    <x v="2656"/>
    <d v="2017-12-02T00:00:00"/>
    <b v="0"/>
    <s v="Approved"/>
    <s v="Solex"/>
    <s v="Standard"/>
    <s v="high"/>
    <s v="medium"/>
    <n v="748.17"/>
    <n v="448.9"/>
    <d v="1995-12-19T00:00:00"/>
  </r>
  <r>
    <n v="4998"/>
    <n v="73"/>
    <x v="874"/>
    <d v="2017-07-10T00:00:00"/>
    <b v="1"/>
    <s v="Approved"/>
    <s v="Solex"/>
    <s v="Standard"/>
    <s v="medium"/>
    <s v="medium"/>
    <n v="1945.43"/>
    <n v="333.18"/>
    <d v="2003-09-09T00:00:00"/>
  </r>
  <r>
    <n v="4999"/>
    <n v="5"/>
    <x v="2585"/>
    <d v="2017-06-25T00:00:00"/>
    <b v="0"/>
    <s v="Approved"/>
    <s v="Giant Bicycles"/>
    <s v="Standard"/>
    <s v="high"/>
    <s v="medium"/>
    <n v="1129.1300000000001"/>
    <n v="677.48"/>
    <d v="2005-08-09T00:00:00"/>
  </r>
  <r>
    <n v="5000"/>
    <n v="19"/>
    <x v="1735"/>
    <d v="2017-03-07T00:00:00"/>
    <b v="1"/>
    <s v="Approved"/>
    <s v="Trek Bicycles"/>
    <s v="Mountain"/>
    <s v="low"/>
    <s v="medium"/>
    <n v="574.64"/>
    <n v="459.71"/>
    <d v="2011-08-29T00:00:00"/>
  </r>
  <r>
    <n v="5001"/>
    <n v="28"/>
    <x v="112"/>
    <d v="2017-12-11T00:00:00"/>
    <b v="0"/>
    <s v="Approved"/>
    <s v="Norco Bicycles"/>
    <s v="Standard"/>
    <s v="medium"/>
    <s v="small"/>
    <n v="1216.1400000000001"/>
    <n v="1082.3599999999999"/>
    <d v="2006-11-10T00:00:00"/>
  </r>
  <r>
    <n v="5002"/>
    <n v="29"/>
    <x v="2074"/>
    <d v="2017-02-12T00:00:00"/>
    <b v="0"/>
    <s v="Approved"/>
    <s v="Norco Bicycles"/>
    <s v="Road"/>
    <s v="medium"/>
    <s v="medium"/>
    <n v="543.39"/>
    <n v="407.54"/>
    <d v="2016-11-22T00:00:00"/>
  </r>
  <r>
    <n v="5003"/>
    <n v="23"/>
    <x v="1488"/>
    <d v="2017-06-03T00:00:00"/>
    <b v="1"/>
    <s v="Approved"/>
    <s v="Norco Bicycles"/>
    <s v="Mountain"/>
    <s v="low"/>
    <s v="small"/>
    <n v="688.63"/>
    <n v="612.88"/>
    <d v="1993-10-02T00:00:00"/>
  </r>
  <r>
    <n v="5004"/>
    <n v="3"/>
    <x v="1036"/>
    <d v="2017-09-24T00:00:00"/>
    <b v="0"/>
    <s v="Approved"/>
    <s v="Trek Bicycles"/>
    <s v="Standard"/>
    <s v="medium"/>
    <s v="large"/>
    <n v="2091.4699999999998"/>
    <n v="388.92"/>
    <d v="1991-08-05T00:00:00"/>
  </r>
  <r>
    <n v="5005"/>
    <n v="87"/>
    <x v="328"/>
    <d v="2017-07-17T00:00:00"/>
    <b v="0"/>
    <s v="Approved"/>
    <s v="OHM Cycles"/>
    <s v="Standard"/>
    <s v="medium"/>
    <s v="medium"/>
    <n v="1636.9"/>
    <n v="44.71"/>
    <d v="2010-08-20T00:00:00"/>
  </r>
  <r>
    <n v="5006"/>
    <n v="74"/>
    <x v="726"/>
    <d v="2017-10-02T00:00:00"/>
    <b v="0"/>
    <s v="Approved"/>
    <s v="WeareA2B"/>
    <s v="Standard"/>
    <s v="medium"/>
    <s v="medium"/>
    <n v="1228.07"/>
    <n v="400.91"/>
    <d v="2000-05-22T00:00:00"/>
  </r>
  <r>
    <n v="5007"/>
    <n v="0"/>
    <x v="1369"/>
    <d v="2017-04-17T00:00:00"/>
    <b v="1"/>
    <s v="Approved"/>
    <s v="Norco Bicycles"/>
    <s v="Standard"/>
    <s v="low"/>
    <s v="medium"/>
    <n v="363.01"/>
    <n v="290.41000000000003"/>
    <d v="2005-05-10T00:00:00"/>
  </r>
  <r>
    <n v="5008"/>
    <n v="66"/>
    <x v="157"/>
    <d v="2017-04-06T00:00:00"/>
    <b v="1"/>
    <s v="Approved"/>
    <s v="Giant Bicycles"/>
    <s v="Road"/>
    <s v="low"/>
    <s v="small"/>
    <n v="590.26"/>
    <n v="525.33000000000004"/>
    <d v="2010-11-05T00:00:00"/>
  </r>
  <r>
    <n v="5009"/>
    <n v="0"/>
    <x v="1056"/>
    <d v="2017-08-22T00:00:00"/>
    <b v="0"/>
    <s v="Approved"/>
    <s v="Norco Bicycles"/>
    <s v="Road"/>
    <s v="medium"/>
    <s v="medium"/>
    <n v="543.39"/>
    <n v="407.54"/>
    <d v="2016-11-22T00:00:00"/>
  </r>
  <r>
    <n v="5010"/>
    <n v="0"/>
    <x v="2657"/>
    <d v="2017-10-12T00:00:00"/>
    <b v="0"/>
    <s v="Approved"/>
    <s v="Trek Bicycles"/>
    <s v="Standard"/>
    <s v="medium"/>
    <s v="medium"/>
    <n v="499.53"/>
    <n v="388.72"/>
    <d v="1999-06-23T00:00:00"/>
  </r>
  <r>
    <n v="5011"/>
    <n v="56"/>
    <x v="2658"/>
    <d v="2017-01-22T00:00:00"/>
    <b v="0"/>
    <s v="Approved"/>
    <s v="OHM Cycles"/>
    <s v="Standard"/>
    <s v="medium"/>
    <s v="medium"/>
    <n v="183.86"/>
    <n v="137.9"/>
    <d v="2015-10-18T00:00:00"/>
  </r>
  <r>
    <n v="5012"/>
    <n v="7"/>
    <x v="2659"/>
    <d v="2017-10-11T00:00:00"/>
    <b v="0"/>
    <s v="Approved"/>
    <s v="Trek Bicycles"/>
    <s v="Road"/>
    <s v="low"/>
    <s v="medium"/>
    <n v="980.37"/>
    <n v="234.43"/>
    <d v="2004-09-28T00:00:00"/>
  </r>
  <r>
    <n v="5013"/>
    <n v="55"/>
    <x v="1561"/>
    <d v="2017-01-25T00:00:00"/>
    <b v="1"/>
    <s v="Approved"/>
    <s v="Trek Bicycles"/>
    <s v="Road"/>
    <s v="medium"/>
    <s v="large"/>
    <n v="1894.19"/>
    <n v="598.76"/>
    <d v="1991-01-21T00:00:00"/>
  </r>
  <r>
    <n v="5014"/>
    <n v="46"/>
    <x v="1319"/>
    <d v="2017-06-30T00:00:00"/>
    <b v="0"/>
    <s v="Approved"/>
    <s v="OHM Cycles"/>
    <s v="Standard"/>
    <s v="low"/>
    <s v="medium"/>
    <n v="1793.43"/>
    <n v="248.82"/>
    <d v="1999-07-20T00:00:00"/>
  </r>
  <r>
    <n v="5015"/>
    <n v="72"/>
    <x v="334"/>
    <d v="2017-02-14T00:00:00"/>
    <b v="0"/>
    <s v="Approved"/>
    <s v="Norco Bicycles"/>
    <s v="Standard"/>
    <s v="medium"/>
    <s v="medium"/>
    <n v="360.4"/>
    <n v="270.3"/>
    <d v="1997-01-25T00:00:00"/>
  </r>
  <r>
    <n v="5016"/>
    <n v="58"/>
    <x v="155"/>
    <d v="2017-02-08T00:00:00"/>
    <b v="1"/>
    <s v="Approved"/>
    <s v="OHM Cycles"/>
    <s v="Standard"/>
    <s v="medium"/>
    <s v="medium"/>
    <n v="912.52"/>
    <n v="141.4"/>
    <d v="2015-10-18T00:00:00"/>
  </r>
  <r>
    <n v="5017"/>
    <n v="69"/>
    <x v="1950"/>
    <d v="2017-06-02T00:00:00"/>
    <b v="0"/>
    <s v="Approved"/>
    <s v="Giant Bicycles"/>
    <s v="Road"/>
    <s v="medium"/>
    <s v="medium"/>
    <n v="792.9"/>
    <n v="594.67999999999995"/>
    <d v="1992-10-02T00:00:00"/>
  </r>
  <r>
    <n v="5018"/>
    <n v="11"/>
    <x v="2080"/>
    <d v="2017-01-21T00:00:00"/>
    <b v="0"/>
    <s v="Approved"/>
    <s v="Giant Bicycles"/>
    <s v="Standard"/>
    <s v="high"/>
    <s v="medium"/>
    <n v="1274.93"/>
    <n v="764.96"/>
    <d v="2013-03-12T00:00:00"/>
  </r>
  <r>
    <n v="5019"/>
    <n v="18"/>
    <x v="2261"/>
    <d v="2017-04-29T00:00:00"/>
    <b v="0"/>
    <s v="Approved"/>
    <s v="Norco Bicycles"/>
    <s v="Standard"/>
    <s v="high"/>
    <s v="medium"/>
    <n v="1148.6400000000001"/>
    <n v="689.18"/>
    <d v="2004-08-07T00:00:00"/>
  </r>
  <r>
    <n v="5020"/>
    <n v="2"/>
    <x v="2660"/>
    <d v="2017-11-30T00:00:00"/>
    <b v="1"/>
    <s v="Approved"/>
    <s v="Solex"/>
    <s v="Standard"/>
    <s v="medium"/>
    <s v="medium"/>
    <n v="71.489999999999995"/>
    <n v="53.62"/>
    <d v="1991-11-07T00:00:00"/>
  </r>
  <r>
    <n v="5021"/>
    <n v="43"/>
    <x v="1912"/>
    <d v="2017-01-14T00:00:00"/>
    <b v="0"/>
    <s v="Approved"/>
    <s v="Norco Bicycles"/>
    <s v="Standard"/>
    <s v="medium"/>
    <s v="medium"/>
    <n v="1555.58"/>
    <n v="818.01"/>
    <d v="2013-09-16T00:00:00"/>
  </r>
  <r>
    <n v="5023"/>
    <n v="66"/>
    <x v="2661"/>
    <d v="2017-02-21T00:00:00"/>
    <b v="1"/>
    <s v="Approved"/>
    <s v="Giant Bicycles"/>
    <s v="Road"/>
    <s v="low"/>
    <s v="small"/>
    <n v="590.26"/>
    <n v="525.33000000000004"/>
    <d v="2010-11-05T00:00:00"/>
  </r>
  <r>
    <n v="5024"/>
    <n v="100"/>
    <x v="82"/>
    <d v="2017-05-10T00:00:00"/>
    <b v="1"/>
    <s v="Approved"/>
    <s v="Norco Bicycles"/>
    <s v="Road"/>
    <s v="medium"/>
    <s v="medium"/>
    <n v="1036.5899999999999"/>
    <n v="206.35"/>
    <d v="1991-05-06T00:00:00"/>
  </r>
  <r>
    <n v="5025"/>
    <n v="15"/>
    <x v="2662"/>
    <d v="2017-08-06T00:00:00"/>
    <b v="0"/>
    <s v="Approved"/>
    <s v="Norco Bicycles"/>
    <s v="Standard"/>
    <s v="low"/>
    <s v="medium"/>
    <n v="958.74"/>
    <n v="748.9"/>
    <d v="2005-12-07T00:00:00"/>
  </r>
  <r>
    <n v="5026"/>
    <n v="57"/>
    <x v="1175"/>
    <d v="2017-05-16T00:00:00"/>
    <b v="1"/>
    <s v="Approved"/>
    <s v="WeareA2B"/>
    <s v="Touring"/>
    <s v="medium"/>
    <s v="large"/>
    <n v="1890.39"/>
    <n v="260.14"/>
    <d v="1998-12-17T00:00:00"/>
  </r>
  <r>
    <n v="5027"/>
    <n v="62"/>
    <x v="1410"/>
    <d v="2017-06-16T00:00:00"/>
    <b v="0"/>
    <s v="Approved"/>
    <s v="Solex"/>
    <s v="Standard"/>
    <s v="high"/>
    <s v="medium"/>
    <n v="1024.6600000000001"/>
    <n v="614.79999999999995"/>
    <d v="1996-11-09T00:00:00"/>
  </r>
  <r>
    <n v="5028"/>
    <n v="83"/>
    <x v="1044"/>
    <d v="2017-07-25T00:00:00"/>
    <b v="1"/>
    <s v="Approved"/>
    <s v="Solex"/>
    <s v="Touring"/>
    <s v="medium"/>
    <s v="large"/>
    <n v="2083.94"/>
    <n v="675.03"/>
    <d v="2013-09-16T00:00:00"/>
  </r>
  <r>
    <n v="5030"/>
    <n v="46"/>
    <x v="433"/>
    <d v="2017-12-16T00:00:00"/>
    <b v="1"/>
    <s v="Approved"/>
    <s v="OHM Cycles"/>
    <s v="Standard"/>
    <s v="low"/>
    <s v="medium"/>
    <n v="1793.43"/>
    <n v="248.82"/>
    <d v="1993-04-12T00:00:00"/>
  </r>
  <r>
    <n v="5031"/>
    <n v="70"/>
    <x v="583"/>
    <d v="2017-02-13T00:00:00"/>
    <b v="0"/>
    <s v="Approved"/>
    <s v="Trek Bicycles"/>
    <s v="Standard"/>
    <s v="high"/>
    <s v="medium"/>
    <n v="495.72"/>
    <n v="297.43"/>
    <d v="2003-09-10T00:00:00"/>
  </r>
  <r>
    <n v="5032"/>
    <n v="57"/>
    <x v="2663"/>
    <d v="2017-04-26T00:00:00"/>
    <b v="0"/>
    <s v="Approved"/>
    <s v="WeareA2B"/>
    <s v="Touring"/>
    <s v="medium"/>
    <s v="large"/>
    <n v="1890.39"/>
    <n v="260.14"/>
    <d v="1991-01-21T00:00:00"/>
  </r>
  <r>
    <n v="5033"/>
    <n v="86"/>
    <x v="2664"/>
    <d v="2017-11-06T00:00:00"/>
    <b v="0"/>
    <s v="Approved"/>
    <s v="Norco Bicycles"/>
    <s v="Road"/>
    <s v="high"/>
    <s v="large"/>
    <n v="774.53"/>
    <n v="464.72"/>
    <d v="2012-04-10T00:00:00"/>
  </r>
  <r>
    <n v="5034"/>
    <n v="36"/>
    <x v="1567"/>
    <d v="2017-08-22T00:00:00"/>
    <b v="0"/>
    <s v="Approved"/>
    <s v="Solex"/>
    <s v="Standard"/>
    <s v="low"/>
    <s v="medium"/>
    <n v="945.04"/>
    <n v="507.58"/>
    <d v="1995-12-19T00:00:00"/>
  </r>
  <r>
    <n v="5035"/>
    <n v="0"/>
    <x v="59"/>
    <d v="2017-07-25T00:00:00"/>
    <b v="0"/>
    <s v="Approved"/>
    <s v="Norco Bicycles"/>
    <s v="Road"/>
    <s v="medium"/>
    <s v="medium"/>
    <n v="544.04999999999995"/>
    <n v="376.84"/>
    <d v="2000-05-22T00:00:00"/>
  </r>
  <r>
    <n v="5036"/>
    <n v="69"/>
    <x v="1887"/>
    <d v="2017-01-06T00:00:00"/>
    <b v="0"/>
    <s v="Approved"/>
    <s v="Giant Bicycles"/>
    <s v="Road"/>
    <s v="medium"/>
    <s v="medium"/>
    <n v="792.9"/>
    <n v="594.67999999999995"/>
    <d v="1994-07-12T00:00:00"/>
  </r>
  <r>
    <n v="5037"/>
    <n v="95"/>
    <x v="2603"/>
    <d v="2017-10-01T00:00:00"/>
    <b v="1"/>
    <s v="Approved"/>
    <s v="OHM Cycles"/>
    <s v="Touring"/>
    <s v="low"/>
    <s v="medium"/>
    <n v="1073.07"/>
    <n v="933.84"/>
    <d v="2015-08-10T00:00:00"/>
  </r>
  <r>
    <n v="5038"/>
    <n v="69"/>
    <x v="683"/>
    <d v="2017-11-09T00:00:00"/>
    <b v="1"/>
    <s v="Approved"/>
    <s v="Norco Bicycles"/>
    <s v="Road"/>
    <s v="medium"/>
    <s v="large"/>
    <n v="1240.31"/>
    <n v="795.1"/>
    <d v="2013-09-16T00:00:00"/>
  </r>
  <r>
    <n v="5039"/>
    <n v="39"/>
    <x v="2315"/>
    <d v="2017-05-13T00:00:00"/>
    <b v="1"/>
    <s v="Approved"/>
    <s v="Giant Bicycles"/>
    <s v="Standard"/>
    <s v="medium"/>
    <s v="large"/>
    <n v="1812.75"/>
    <n v="582.48"/>
    <d v="1993-04-12T00:00:00"/>
  </r>
  <r>
    <n v="5040"/>
    <n v="53"/>
    <x v="2140"/>
    <d v="2017-07-17T00:00:00"/>
    <b v="1"/>
    <s v="Approved"/>
    <s v="OHM Cycles"/>
    <s v="Standard"/>
    <s v="medium"/>
    <s v="medium"/>
    <n v="795.34"/>
    <n v="101.58"/>
    <d v="1997-02-09T00:00:00"/>
  </r>
  <r>
    <n v="5041"/>
    <n v="18"/>
    <x v="600"/>
    <d v="2017-08-19T00:00:00"/>
    <b v="0"/>
    <s v="Approved"/>
    <s v="Solex"/>
    <s v="Standard"/>
    <s v="medium"/>
    <s v="medium"/>
    <n v="575.27"/>
    <n v="431.45"/>
    <d v="2011-05-07T00:00:00"/>
  </r>
  <r>
    <n v="5042"/>
    <n v="90"/>
    <x v="2665"/>
    <d v="2017-12-30T00:00:00"/>
    <b v="0"/>
    <s v="Approved"/>
    <s v="Norco Bicycles"/>
    <s v="Standard"/>
    <s v="low"/>
    <s v="medium"/>
    <n v="363.01"/>
    <n v="290.41000000000003"/>
    <d v="1999-07-26T00:00:00"/>
  </r>
  <r>
    <n v="5043"/>
    <n v="93"/>
    <x v="1731"/>
    <d v="2017-04-02T00:00:00"/>
    <b v="1"/>
    <s v="Approved"/>
    <s v="WeareA2B"/>
    <s v="Standard"/>
    <s v="medium"/>
    <s v="medium"/>
    <n v="1065.03"/>
    <n v="230.09"/>
    <d v="2000-11-03T00:00:00"/>
  </r>
  <r>
    <n v="5044"/>
    <n v="98"/>
    <x v="811"/>
    <d v="2017-09-26T00:00:00"/>
    <b v="0"/>
    <s v="Approved"/>
    <s v="OHM Cycles"/>
    <s v="Standard"/>
    <s v="medium"/>
    <s v="medium"/>
    <n v="795.34"/>
    <n v="101.58"/>
    <d v="1997-02-09T00:00:00"/>
  </r>
  <r>
    <n v="5045"/>
    <n v="52"/>
    <x v="2666"/>
    <d v="2017-07-30T00:00:00"/>
    <b v="0"/>
    <s v="Approved"/>
    <s v="OHM Cycles"/>
    <s v="Road"/>
    <s v="medium"/>
    <s v="medium"/>
    <n v="1280.28"/>
    <n v="829.51"/>
    <d v="2001-11-25T00:00:00"/>
  </r>
  <r>
    <n v="5046"/>
    <n v="58"/>
    <x v="2667"/>
    <d v="2017-08-29T00:00:00"/>
    <b v="1"/>
    <s v="Approved"/>
    <s v="OHM Cycles"/>
    <s v="Standard"/>
    <s v="medium"/>
    <s v="medium"/>
    <n v="912.52"/>
    <n v="141.4"/>
    <d v="1993-06-23T00:00:00"/>
  </r>
  <r>
    <n v="5047"/>
    <n v="40"/>
    <x v="12"/>
    <d v="2017-10-21T00:00:00"/>
    <b v="1"/>
    <s v="Cancelled"/>
    <s v="OHM Cycles"/>
    <s v="Standard"/>
    <s v="high"/>
    <s v="medium"/>
    <n v="1458.17"/>
    <n v="874.9"/>
    <d v="2006-02-02T00:00:00"/>
  </r>
  <r>
    <n v="5048"/>
    <n v="0"/>
    <x v="8"/>
    <d v="2017-02-13T00:00:00"/>
    <b v="0"/>
    <s v="Approved"/>
    <s v="OHM Cycles"/>
    <s v="Standard"/>
    <s v="high"/>
    <s v="medium"/>
    <n v="227.88"/>
    <n v="136.72999999999999"/>
    <d v="2007-08-04T00:00:00"/>
  </r>
  <r>
    <n v="5049"/>
    <n v="95"/>
    <x v="2668"/>
    <d v="2017-08-23T00:00:00"/>
    <b v="0"/>
    <s v="Approved"/>
    <s v="OHM Cycles"/>
    <s v="Touring"/>
    <s v="low"/>
    <s v="medium"/>
    <n v="1073.07"/>
    <n v="933.84"/>
    <d v="2004-08-07T00:00:00"/>
  </r>
  <r>
    <n v="5050"/>
    <n v="35"/>
    <x v="2237"/>
    <d v="2017-01-18T00:00:00"/>
    <b v="1"/>
    <s v="Approved"/>
    <s v="Trek Bicycles"/>
    <s v="Standard"/>
    <s v="low"/>
    <s v="medium"/>
    <n v="1057.51"/>
    <n v="154.4"/>
    <d v="1994-07-12T00:00:00"/>
  </r>
  <r>
    <n v="5051"/>
    <n v="90"/>
    <x v="2082"/>
    <d v="2017-04-21T00:00:00"/>
    <b v="0"/>
    <s v="Approved"/>
    <s v="Norco Bicycles"/>
    <s v="Standard"/>
    <s v="low"/>
    <s v="medium"/>
    <n v="363.01"/>
    <n v="290.41000000000003"/>
    <d v="2005-05-10T00:00:00"/>
  </r>
  <r>
    <n v="5052"/>
    <n v="5"/>
    <x v="1277"/>
    <d v="2017-05-25T00:00:00"/>
    <b v="1"/>
    <s v="Approved"/>
    <s v="Trek Bicycles"/>
    <s v="Mountain"/>
    <s v="low"/>
    <s v="medium"/>
    <n v="574.64"/>
    <n v="459.71"/>
    <d v="2014-03-03T00:00:00"/>
  </r>
  <r>
    <n v="5053"/>
    <n v="45"/>
    <x v="743"/>
    <d v="2017-07-25T00:00:00"/>
    <b v="0"/>
    <s v="Approved"/>
    <s v="Solex"/>
    <s v="Standard"/>
    <s v="medium"/>
    <s v="medium"/>
    <n v="441.49"/>
    <n v="84.99"/>
    <d v="2006-10-01T00:00:00"/>
  </r>
  <r>
    <n v="5054"/>
    <n v="10"/>
    <x v="1657"/>
    <d v="2017-12-10T00:00:00"/>
    <b v="0"/>
    <s v="Approved"/>
    <s v="WeareA2B"/>
    <s v="Touring"/>
    <s v="medium"/>
    <s v="medium"/>
    <n v="1466.68"/>
    <n v="363.25"/>
    <d v="2004-08-17T00:00:00"/>
  </r>
  <r>
    <n v="5055"/>
    <n v="5"/>
    <x v="2345"/>
    <d v="2017-06-23T00:00:00"/>
    <b v="0"/>
    <s v="Approved"/>
    <s v="Giant Bicycles"/>
    <s v="Standard"/>
    <s v="high"/>
    <s v="medium"/>
    <n v="1129.1300000000001"/>
    <n v="677.48"/>
    <d v="2004-09-28T00:00:00"/>
  </r>
  <r>
    <n v="5056"/>
    <n v="0"/>
    <x v="741"/>
    <d v="2017-07-04T00:00:00"/>
    <b v="0"/>
    <s v="Approved"/>
    <s v="Trek Bicycles"/>
    <s v="Standard"/>
    <s v="medium"/>
    <s v="medium"/>
    <n v="499.53"/>
    <n v="388.72"/>
    <d v="1991-11-10T00:00:00"/>
  </r>
  <r>
    <n v="5057"/>
    <n v="77"/>
    <x v="2634"/>
    <d v="2017-07-28T00:00:00"/>
    <b v="1"/>
    <s v="Approved"/>
    <s v="Norco Bicycles"/>
    <s v="Road"/>
    <s v="medium"/>
    <s v="large"/>
    <n v="1240.31"/>
    <n v="795.1"/>
    <d v="2011-01-10T00:00:00"/>
  </r>
  <r>
    <n v="5058"/>
    <n v="70"/>
    <x v="2669"/>
    <d v="2017-04-05T00:00:00"/>
    <b v="0"/>
    <s v="Approved"/>
    <s v="Trek Bicycles"/>
    <s v="Standard"/>
    <s v="high"/>
    <s v="medium"/>
    <n v="495.72"/>
    <n v="297.43"/>
    <d v="2014-10-10T00:00:00"/>
  </r>
  <r>
    <n v="5059"/>
    <n v="0"/>
    <x v="1120"/>
    <d v="2017-12-23T00:00:00"/>
    <b v="1"/>
    <s v="Approved"/>
    <s v="WeareA2B"/>
    <s v="Standard"/>
    <s v="medium"/>
    <s v="small"/>
    <n v="175.89"/>
    <n v="131.91999999999999"/>
    <d v="2001-11-25T00:00:00"/>
  </r>
  <r>
    <n v="5060"/>
    <n v="41"/>
    <x v="258"/>
    <d v="2017-11-20T00:00:00"/>
    <b v="0"/>
    <s v="Approved"/>
    <s v="Norco Bicycles"/>
    <s v="Standard"/>
    <s v="low"/>
    <s v="medium"/>
    <n v="958.74"/>
    <n v="748.9"/>
    <d v="1993-07-15T00:00:00"/>
  </r>
  <r>
    <n v="5061"/>
    <n v="41"/>
    <x v="2670"/>
    <d v="2017-12-17T00:00:00"/>
    <b v="0"/>
    <s v="Approved"/>
    <s v="Solex"/>
    <s v="Road"/>
    <s v="medium"/>
    <s v="medium"/>
    <n v="416.98"/>
    <n v="312.74"/>
    <d v="2007-12-11T00:00:00"/>
  </r>
  <r>
    <n v="5063"/>
    <n v="85"/>
    <x v="2671"/>
    <d v="2017-09-04T00:00:00"/>
    <b v="0"/>
    <s v="Approved"/>
    <s v="WeareA2B"/>
    <s v="Standard"/>
    <s v="medium"/>
    <s v="medium"/>
    <n v="752.64"/>
    <n v="205.36"/>
    <d v="2015-08-02T00:00:00"/>
  </r>
  <r>
    <n v="5064"/>
    <n v="79"/>
    <x v="2081"/>
    <d v="2017-09-12T00:00:00"/>
    <b v="1"/>
    <s v="Approved"/>
    <s v="Norco Bicycles"/>
    <s v="Standard"/>
    <s v="medium"/>
    <s v="medium"/>
    <n v="1555.58"/>
    <n v="818.01"/>
    <d v="2007-08-04T00:00:00"/>
  </r>
  <r>
    <n v="5066"/>
    <n v="54"/>
    <x v="1848"/>
    <d v="2017-05-03T00:00:00"/>
    <b v="1"/>
    <s v="Approved"/>
    <s v="WeareA2B"/>
    <s v="Standard"/>
    <s v="medium"/>
    <s v="medium"/>
    <n v="1807.45"/>
    <n v="778.69"/>
    <d v="1995-10-24T00:00:00"/>
  </r>
  <r>
    <n v="5067"/>
    <n v="13"/>
    <x v="1324"/>
    <d v="2017-01-08T00:00:00"/>
    <b v="1"/>
    <s v="Approved"/>
    <s v="Solex"/>
    <s v="Standard"/>
    <s v="medium"/>
    <s v="medium"/>
    <n v="1163.8900000000001"/>
    <n v="589.27"/>
    <d v="2016-07-09T00:00:00"/>
  </r>
  <r>
    <n v="5068"/>
    <n v="36"/>
    <x v="2672"/>
    <d v="2017-01-14T00:00:00"/>
    <b v="1"/>
    <s v="Approved"/>
    <s v="Solex"/>
    <s v="Standard"/>
    <s v="low"/>
    <s v="medium"/>
    <n v="1289.8499999999999"/>
    <n v="74.510000000000005"/>
    <d v="2007-12-11T00:00:00"/>
  </r>
  <r>
    <n v="5069"/>
    <n v="3"/>
    <x v="1230"/>
    <d v="2017-07-07T00:00:00"/>
    <b v="0"/>
    <s v="Approved"/>
    <s v="Trek Bicycles"/>
    <s v="Standard"/>
    <s v="medium"/>
    <s v="large"/>
    <n v="2091.4699999999998"/>
    <n v="388.92"/>
    <d v="2012-09-15T00:00:00"/>
  </r>
  <r>
    <n v="5070"/>
    <n v="79"/>
    <x v="2444"/>
    <d v="2017-06-02T00:00:00"/>
    <b v="1"/>
    <s v="Approved"/>
    <s v="Norco Bicycles"/>
    <s v="Standard"/>
    <s v="medium"/>
    <s v="medium"/>
    <n v="1555.58"/>
    <n v="818.01"/>
    <d v="1991-07-10T00:00:00"/>
  </r>
  <r>
    <n v="5071"/>
    <n v="82"/>
    <x v="2223"/>
    <d v="2017-03-29T00:00:00"/>
    <b v="1"/>
    <s v="Approved"/>
    <s v="Norco Bicycles"/>
    <s v="Standard"/>
    <s v="high"/>
    <s v="medium"/>
    <n v="1148.6400000000001"/>
    <n v="689.18"/>
    <d v="2015-08-10T00:00:00"/>
  </r>
  <r>
    <n v="5072"/>
    <n v="26"/>
    <x v="573"/>
    <d v="2017-11-09T00:00:00"/>
    <b v="0"/>
    <s v="Approved"/>
    <s v="WeareA2B"/>
    <s v="Standard"/>
    <s v="medium"/>
    <s v="medium"/>
    <n v="1992.93"/>
    <n v="762.63"/>
    <d v="2003-03-18T00:00:00"/>
  </r>
  <r>
    <n v="5073"/>
    <n v="17"/>
    <x v="1684"/>
    <d v="2017-12-12T00:00:00"/>
    <b v="1"/>
    <s v="Approved"/>
    <s v="Solex"/>
    <s v="Standard"/>
    <s v="high"/>
    <s v="medium"/>
    <n v="1024.6600000000001"/>
    <n v="614.79999999999995"/>
    <d v="1996-11-09T00:00:00"/>
  </r>
  <r>
    <n v="5074"/>
    <n v="38"/>
    <x v="1603"/>
    <d v="2017-02-13T00:00:00"/>
    <b v="0"/>
    <s v="Approved"/>
    <s v="Solex"/>
    <s v="Standard"/>
    <s v="medium"/>
    <s v="medium"/>
    <n v="1577.53"/>
    <n v="826.51"/>
    <d v="1997-05-10T00:00:00"/>
  </r>
  <r>
    <n v="5075"/>
    <n v="91"/>
    <x v="1207"/>
    <d v="2017-08-06T00:00:00"/>
    <b v="0"/>
    <s v="Approved"/>
    <s v="Solex"/>
    <s v="Standard"/>
    <s v="medium"/>
    <s v="medium"/>
    <n v="100.35"/>
    <n v="75.260000000000005"/>
    <d v="1999-07-26T00:00:00"/>
  </r>
  <r>
    <n v="5076"/>
    <n v="10"/>
    <x v="2673"/>
    <d v="2017-09-03T00:00:00"/>
    <b v="0"/>
    <s v="Approved"/>
    <s v="Solex"/>
    <s v="Standard"/>
    <s v="medium"/>
    <s v="medium"/>
    <n v="1945.43"/>
    <n v="333.18"/>
    <d v="2002-08-31T00:00:00"/>
  </r>
  <r>
    <n v="5077"/>
    <n v="66"/>
    <x v="2674"/>
    <d v="2017-12-22T00:00:00"/>
    <b v="1"/>
    <s v="Approved"/>
    <s v="Solex"/>
    <s v="Standard"/>
    <s v="medium"/>
    <s v="medium"/>
    <n v="1163.8900000000001"/>
    <n v="589.27"/>
    <d v="2016-07-09T00:00:00"/>
  </r>
  <r>
    <n v="5078"/>
    <n v="58"/>
    <x v="2044"/>
    <d v="2017-09-01T00:00:00"/>
    <b v="1"/>
    <s v="Approved"/>
    <s v="OHM Cycles"/>
    <s v="Standard"/>
    <s v="medium"/>
    <s v="medium"/>
    <n v="912.52"/>
    <n v="141.4"/>
    <d v="2015-10-18T00:00:00"/>
  </r>
  <r>
    <n v="5079"/>
    <n v="19"/>
    <x v="1866"/>
    <d v="2017-10-27T00:00:00"/>
    <b v="1"/>
    <s v="Approved"/>
    <s v="OHM Cycles"/>
    <s v="Road"/>
    <s v="high"/>
    <s v="large"/>
    <n v="12.01"/>
    <n v="7.21"/>
    <d v="2011-05-07T00:00:00"/>
  </r>
  <r>
    <n v="5080"/>
    <n v="55"/>
    <x v="1446"/>
    <d v="2017-01-17T00:00:00"/>
    <b v="0"/>
    <s v="Approved"/>
    <s v="Trek Bicycles"/>
    <s v="Road"/>
    <s v="medium"/>
    <s v="large"/>
    <n v="1894.19"/>
    <n v="598.76"/>
    <d v="2003-07-21T00:00:00"/>
  </r>
  <r>
    <n v="5081"/>
    <n v="7"/>
    <x v="460"/>
    <d v="2017-10-02T00:00:00"/>
    <b v="1"/>
    <s v="Approved"/>
    <s v="Trek Bicycles"/>
    <s v="Road"/>
    <s v="low"/>
    <s v="medium"/>
    <n v="980.37"/>
    <n v="234.43"/>
    <d v="2014-03-03T00:00:00"/>
  </r>
  <r>
    <n v="5082"/>
    <n v="66"/>
    <x v="2110"/>
    <d v="2017-05-21T00:00:00"/>
    <b v="0"/>
    <s v="Approved"/>
    <s v="Giant Bicycles"/>
    <s v="Road"/>
    <s v="low"/>
    <s v="small"/>
    <n v="590.26"/>
    <n v="525.33000000000004"/>
    <d v="2005-10-22T00:00:00"/>
  </r>
  <r>
    <n v="5083"/>
    <n v="94"/>
    <x v="1149"/>
    <d v="2017-05-10T00:00:00"/>
    <b v="0"/>
    <s v="Approved"/>
    <s v="Giant Bicycles"/>
    <s v="Standard"/>
    <s v="medium"/>
    <s v="large"/>
    <n v="1635.3"/>
    <n v="993.66"/>
    <d v="2009-04-12T00:00:00"/>
  </r>
  <r>
    <n v="5084"/>
    <n v="57"/>
    <x v="1676"/>
    <d v="2017-11-20T00:00:00"/>
    <b v="0"/>
    <s v="Approved"/>
    <s v="WeareA2B"/>
    <s v="Touring"/>
    <s v="medium"/>
    <s v="large"/>
    <n v="1890.39"/>
    <n v="260.14"/>
    <d v="1993-06-23T00:00:00"/>
  </r>
  <r>
    <n v="5085"/>
    <n v="6"/>
    <x v="2675"/>
    <d v="2017-08-05T00:00:00"/>
    <b v="0"/>
    <s v="Approved"/>
    <s v="OHM Cycles"/>
    <s v="Standard"/>
    <s v="high"/>
    <s v="medium"/>
    <n v="227.88"/>
    <n v="136.72999999999999"/>
    <d v="2003-02-07T00:00:00"/>
  </r>
  <r>
    <n v="5086"/>
    <n v="39"/>
    <x v="201"/>
    <d v="2017-06-03T00:00:00"/>
    <b v="1"/>
    <s v="Approved"/>
    <s v="Giant Bicycles"/>
    <s v="Standard"/>
    <s v="medium"/>
    <s v="large"/>
    <n v="1812.75"/>
    <n v="582.48"/>
    <d v="2010-06-07T00:00:00"/>
  </r>
  <r>
    <n v="5087"/>
    <n v="7"/>
    <x v="2676"/>
    <d v="2017-03-01T00:00:00"/>
    <b v="0"/>
    <s v="Approved"/>
    <s v="Trek Bicycles"/>
    <s v="Road"/>
    <s v="low"/>
    <s v="medium"/>
    <n v="980.37"/>
    <n v="234.43"/>
    <d v="2011-04-16T00:00:00"/>
  </r>
  <r>
    <n v="5088"/>
    <n v="6"/>
    <x v="1809"/>
    <d v="2017-06-01T00:00:00"/>
    <b v="1"/>
    <s v="Approved"/>
    <s v="OHM Cycles"/>
    <s v="Standard"/>
    <s v="high"/>
    <s v="medium"/>
    <n v="227.88"/>
    <n v="136.72999999999999"/>
    <d v="2007-08-04T00:00:00"/>
  </r>
  <r>
    <n v="5089"/>
    <n v="39"/>
    <x v="1682"/>
    <d v="2017-02-19T00:00:00"/>
    <b v="0"/>
    <s v="Approved"/>
    <s v="Giant Bicycles"/>
    <s v="Standard"/>
    <s v="medium"/>
    <s v="large"/>
    <n v="1812.75"/>
    <n v="582.48"/>
    <d v="1999-12-04T00:00:00"/>
  </r>
  <r>
    <n v="5090"/>
    <n v="76"/>
    <x v="559"/>
    <d v="2017-06-29T00:00:00"/>
    <b v="1"/>
    <s v="Approved"/>
    <s v="WeareA2B"/>
    <s v="Road"/>
    <s v="low"/>
    <s v="small"/>
    <n v="1172.78"/>
    <n v="1043.77"/>
    <d v="2002-10-10T00:00:00"/>
  </r>
  <r>
    <n v="5091"/>
    <n v="42"/>
    <x v="1180"/>
    <d v="2017-03-25T00:00:00"/>
    <b v="0"/>
    <s v="Approved"/>
    <s v="OHM Cycles"/>
    <s v="Road"/>
    <s v="medium"/>
    <s v="small"/>
    <n v="1810"/>
    <n v="1610.9"/>
    <d v="2003-09-09T00:00:00"/>
  </r>
  <r>
    <n v="5092"/>
    <n v="48"/>
    <x v="1033"/>
    <d v="2017-06-28T00:00:00"/>
    <b v="0"/>
    <s v="Approved"/>
    <s v="WeareA2B"/>
    <s v="Standard"/>
    <s v="medium"/>
    <s v="medium"/>
    <n v="1762.96"/>
    <n v="950.52"/>
    <d v="2009-04-12T00:00:00"/>
  </r>
  <r>
    <n v="5093"/>
    <n v="0"/>
    <x v="1066"/>
    <d v="2017-11-24T00:00:00"/>
    <b v="0"/>
    <s v="Approved"/>
    <s v="Norco Bicycles"/>
    <s v="Road"/>
    <s v="medium"/>
    <s v="medium"/>
    <n v="543.39"/>
    <n v="407.54"/>
    <d v="2016-11-22T00:00:00"/>
  </r>
  <r>
    <n v="5094"/>
    <n v="6"/>
    <x v="2677"/>
    <d v="2017-09-20T00:00:00"/>
    <b v="0"/>
    <s v="Approved"/>
    <s v="OHM Cycles"/>
    <s v="Standard"/>
    <s v="high"/>
    <s v="medium"/>
    <n v="227.88"/>
    <n v="136.72999999999999"/>
    <d v="2004-08-17T00:00:00"/>
  </r>
  <r>
    <n v="5095"/>
    <n v="81"/>
    <x v="400"/>
    <d v="2017-03-22T00:00:00"/>
    <b v="0"/>
    <s v="Approved"/>
    <s v="Norco Bicycles"/>
    <s v="Standard"/>
    <s v="medium"/>
    <s v="small"/>
    <n v="586.45000000000005"/>
    <n v="521.94000000000005"/>
    <d v="1997-08-25T00:00:00"/>
  </r>
  <r>
    <n v="5096"/>
    <n v="40"/>
    <x v="834"/>
    <d v="2017-02-08T00:00:00"/>
    <b v="0"/>
    <s v="Approved"/>
    <s v="OHM Cycles"/>
    <s v="Standard"/>
    <s v="high"/>
    <s v="medium"/>
    <n v="1458.17"/>
    <n v="874.9"/>
    <d v="2006-02-02T00:00:00"/>
  </r>
  <r>
    <n v="5097"/>
    <n v="74"/>
    <x v="2678"/>
    <d v="2017-12-10T00:00:00"/>
    <b v="0"/>
    <s v="Approved"/>
    <s v="WeareA2B"/>
    <s v="Standard"/>
    <s v="medium"/>
    <s v="medium"/>
    <n v="1762.96"/>
    <n v="950.52"/>
    <d v="2014-07-28T00:00:00"/>
  </r>
  <r>
    <n v="5098"/>
    <n v="36"/>
    <x v="2679"/>
    <d v="2017-02-23T00:00:00"/>
    <b v="1"/>
    <s v="Approved"/>
    <s v="Solex"/>
    <s v="Standard"/>
    <s v="low"/>
    <s v="medium"/>
    <n v="945.04"/>
    <n v="507.58"/>
    <d v="1995-12-19T00:00:00"/>
  </r>
  <r>
    <n v="5099"/>
    <n v="62"/>
    <x v="2680"/>
    <d v="2017-04-01T00:00:00"/>
    <b v="0"/>
    <s v="Approved"/>
    <s v="Solex"/>
    <s v="Standard"/>
    <s v="medium"/>
    <s v="medium"/>
    <n v="478.16"/>
    <n v="298.72000000000003"/>
    <d v="1993-06-23T00:00:00"/>
  </r>
  <r>
    <n v="5100"/>
    <n v="15"/>
    <x v="1703"/>
    <d v="2017-09-05T00:00:00"/>
    <b v="1"/>
    <s v="Approved"/>
    <s v="Norco Bicycles"/>
    <s v="Standard"/>
    <s v="low"/>
    <s v="medium"/>
    <n v="958.74"/>
    <n v="748.9"/>
    <d v="2005-12-07T00:00:00"/>
  </r>
  <r>
    <n v="5101"/>
    <n v="0"/>
    <x v="1352"/>
    <d v="2017-06-29T00:00:00"/>
    <b v="0"/>
    <s v="Approved"/>
    <s v="Solex"/>
    <s v="Standard"/>
    <s v="medium"/>
    <s v="medium"/>
    <n v="441.49"/>
    <n v="84.99"/>
    <d v="1993-04-12T00:00:00"/>
  </r>
  <r>
    <n v="5102"/>
    <n v="3"/>
    <x v="43"/>
    <d v="2017-09-19T00:00:00"/>
    <b v="1"/>
    <s v="Approved"/>
    <s v="Trek Bicycles"/>
    <s v="Standard"/>
    <s v="medium"/>
    <s v="large"/>
    <n v="2091.4699999999998"/>
    <n v="388.92"/>
    <d v="2005-08-09T00:00:00"/>
  </r>
  <r>
    <n v="5103"/>
    <n v="69"/>
    <x v="2681"/>
    <d v="2017-06-08T00:00:00"/>
    <b v="1"/>
    <s v="Cancelled"/>
    <s v="Giant Bicycles"/>
    <s v="Road"/>
    <s v="medium"/>
    <s v="medium"/>
    <n v="792.9"/>
    <n v="594.67999999999995"/>
    <d v="1992-10-02T00:00:00"/>
  </r>
  <r>
    <n v="5104"/>
    <n v="11"/>
    <x v="2413"/>
    <d v="2017-10-16T00:00:00"/>
    <b v="1"/>
    <s v="Approved"/>
    <s v="Giant Bicycles"/>
    <s v="Standard"/>
    <s v="high"/>
    <s v="medium"/>
    <n v="1274.93"/>
    <n v="764.96"/>
    <d v="2007-08-04T00:00:00"/>
  </r>
  <r>
    <n v="5105"/>
    <n v="42"/>
    <x v="2086"/>
    <d v="2017-04-09T00:00:00"/>
    <b v="0"/>
    <s v="Approved"/>
    <s v="OHM Cycles"/>
    <s v="Road"/>
    <s v="medium"/>
    <s v="small"/>
    <n v="1810"/>
    <n v="1610.9"/>
    <d v="2008-03-19T00:00:00"/>
  </r>
  <r>
    <n v="5106"/>
    <n v="48"/>
    <x v="499"/>
    <d v="2017-04-10T00:00:00"/>
    <b v="1"/>
    <s v="Approved"/>
    <s v="WeareA2B"/>
    <s v="Standard"/>
    <s v="medium"/>
    <s v="medium"/>
    <n v="1762.96"/>
    <n v="950.52"/>
    <d v="2012-04-10T00:00:00"/>
  </r>
  <r>
    <n v="5107"/>
    <n v="92"/>
    <x v="144"/>
    <d v="2017-08-29T00:00:00"/>
    <b v="0"/>
    <s v="Approved"/>
    <s v="WeareA2B"/>
    <s v="Standard"/>
    <s v="medium"/>
    <s v="small"/>
    <n v="1415.01"/>
    <n v="1259.3599999999999"/>
    <d v="1991-05-06T00:00:00"/>
  </r>
  <r>
    <n v="5108"/>
    <n v="61"/>
    <x v="1096"/>
    <d v="2017-11-13T00:00:00"/>
    <b v="1"/>
    <s v="Approved"/>
    <s v="Norco Bicycles"/>
    <s v="Standard"/>
    <s v="medium"/>
    <s v="small"/>
    <n v="586.45000000000005"/>
    <n v="521.94000000000005"/>
    <d v="1991-07-10T00:00:00"/>
  </r>
  <r>
    <n v="5109"/>
    <n v="70"/>
    <x v="2682"/>
    <d v="2017-05-07T00:00:00"/>
    <b v="1"/>
    <s v="Approved"/>
    <s v="Trek Bicycles"/>
    <s v="Standard"/>
    <s v="high"/>
    <s v="medium"/>
    <n v="495.72"/>
    <n v="297.43"/>
    <d v="2015-04-11T00:00:00"/>
  </r>
  <r>
    <n v="5110"/>
    <n v="12"/>
    <x v="1456"/>
    <d v="2017-12-03T00:00:00"/>
    <b v="1"/>
    <s v="Approved"/>
    <s v="WeareA2B"/>
    <s v="Standard"/>
    <s v="medium"/>
    <s v="medium"/>
    <n v="1231.1500000000001"/>
    <n v="161.6"/>
    <d v="2016-07-09T00:00:00"/>
  </r>
  <r>
    <n v="5111"/>
    <n v="86"/>
    <x v="2683"/>
    <d v="2017-05-27T00:00:00"/>
    <b v="1"/>
    <s v="Approved"/>
    <s v="OHM Cycles"/>
    <s v="Standard"/>
    <s v="medium"/>
    <s v="medium"/>
    <n v="235.63"/>
    <n v="125.07"/>
    <d v="1999-07-26T00:00:00"/>
  </r>
  <r>
    <n v="5112"/>
    <n v="45"/>
    <x v="2137"/>
    <d v="2017-03-25T00:00:00"/>
    <b v="1"/>
    <s v="Approved"/>
    <s v="Solex"/>
    <s v="Standard"/>
    <s v="medium"/>
    <s v="medium"/>
    <n v="441.49"/>
    <n v="84.99"/>
    <d v="1993-04-12T00:00:00"/>
  </r>
  <r>
    <n v="5113"/>
    <n v="36"/>
    <x v="392"/>
    <d v="2017-09-17T00:00:00"/>
    <b v="1"/>
    <s v="Approved"/>
    <s v="Solex"/>
    <s v="Standard"/>
    <s v="low"/>
    <s v="medium"/>
    <n v="945.04"/>
    <n v="507.58"/>
    <d v="1995-12-19T00:00:00"/>
  </r>
  <r>
    <n v="5114"/>
    <n v="58"/>
    <x v="84"/>
    <d v="2017-12-16T00:00:00"/>
    <b v="0"/>
    <s v="Approved"/>
    <s v="OHM Cycles"/>
    <s v="Standard"/>
    <s v="medium"/>
    <s v="medium"/>
    <n v="912.52"/>
    <n v="141.4"/>
    <d v="1993-06-23T00:00:00"/>
  </r>
  <r>
    <n v="5115"/>
    <n v="54"/>
    <x v="2684"/>
    <d v="2017-06-10T00:00:00"/>
    <b v="1"/>
    <s v="Approved"/>
    <s v="WeareA2B"/>
    <s v="Standard"/>
    <s v="medium"/>
    <s v="medium"/>
    <n v="1807.45"/>
    <n v="778.69"/>
    <d v="1995-10-24T00:00:00"/>
  </r>
  <r>
    <n v="5116"/>
    <n v="34"/>
    <x v="2422"/>
    <d v="2017-04-20T00:00:00"/>
    <b v="1"/>
    <s v="Approved"/>
    <s v="Norco Bicycles"/>
    <s v="Road"/>
    <s v="high"/>
    <s v="large"/>
    <n v="774.53"/>
    <n v="464.72"/>
    <d v="2010-06-07T00:00:00"/>
  </r>
  <r>
    <n v="5117"/>
    <n v="55"/>
    <x v="2154"/>
    <d v="2017-01-25T00:00:00"/>
    <b v="1"/>
    <s v="Approved"/>
    <s v="Trek Bicycles"/>
    <s v="Road"/>
    <s v="medium"/>
    <s v="large"/>
    <n v="1894.19"/>
    <n v="598.76"/>
    <d v="1993-07-20T00:00:00"/>
  </r>
  <r>
    <n v="5118"/>
    <n v="59"/>
    <x v="2685"/>
    <d v="2017-11-24T00:00:00"/>
    <b v="1"/>
    <s v="Approved"/>
    <s v="Solex"/>
    <s v="Standard"/>
    <s v="medium"/>
    <s v="large"/>
    <n v="1061.56"/>
    <n v="733.58"/>
    <d v="1993-07-20T00:00:00"/>
  </r>
  <r>
    <n v="5119"/>
    <n v="40"/>
    <x v="1800"/>
    <d v="2017-02-07T00:00:00"/>
    <b v="1"/>
    <s v="Approved"/>
    <s v="OHM Cycles"/>
    <s v="Standard"/>
    <s v="high"/>
    <s v="medium"/>
    <n v="1458.17"/>
    <n v="874.9"/>
    <d v="2006-02-02T00:00:00"/>
  </r>
  <r>
    <n v="5120"/>
    <n v="55"/>
    <x v="2596"/>
    <d v="2017-07-14T00:00:00"/>
    <b v="1"/>
    <s v="Approved"/>
    <s v="Trek Bicycles"/>
    <s v="Road"/>
    <s v="medium"/>
    <s v="large"/>
    <n v="1894.19"/>
    <n v="598.76"/>
    <d v="2003-07-21T00:00:00"/>
  </r>
  <r>
    <n v="5121"/>
    <n v="1"/>
    <x v="2686"/>
    <d v="2017-08-22T00:00:00"/>
    <b v="0"/>
    <s v="Approved"/>
    <s v="Giant Bicycles"/>
    <s v="Standard"/>
    <s v="medium"/>
    <s v="medium"/>
    <n v="1403.5"/>
    <n v="954.82"/>
    <d v="2016-11-14T00:00:00"/>
  </r>
  <r>
    <n v="5122"/>
    <n v="4"/>
    <x v="1388"/>
    <d v="2017-09-17T00:00:00"/>
    <b v="0"/>
    <s v="Approved"/>
    <s v="Solex"/>
    <s v="Standard"/>
    <s v="medium"/>
    <s v="medium"/>
    <n v="1483.2"/>
    <n v="99.59"/>
    <d v="1998-12-17T00:00:00"/>
  </r>
  <r>
    <n v="5123"/>
    <n v="89"/>
    <x v="381"/>
    <d v="2017-04-14T00:00:00"/>
    <b v="1"/>
    <s v="Approved"/>
    <s v="Giant Bicycles"/>
    <s v="Standard"/>
    <s v="medium"/>
    <s v="large"/>
    <n v="1812.75"/>
    <n v="582.48"/>
    <d v="2010-06-07T00:00:00"/>
  </r>
  <r>
    <n v="5124"/>
    <n v="85"/>
    <x v="304"/>
    <d v="2017-05-13T00:00:00"/>
    <b v="0"/>
    <s v="Approved"/>
    <s v="WeareA2B"/>
    <s v="Standard"/>
    <s v="medium"/>
    <s v="medium"/>
    <n v="752.64"/>
    <n v="205.36"/>
    <d v="2015-08-02T00:00:00"/>
  </r>
  <r>
    <n v="5125"/>
    <n v="45"/>
    <x v="939"/>
    <d v="2017-08-19T00:00:00"/>
    <b v="0"/>
    <s v="Approved"/>
    <s v="Trek Bicycles"/>
    <s v="Road"/>
    <s v="low"/>
    <s v="medium"/>
    <n v="980.37"/>
    <n v="234.43"/>
    <d v="2004-09-28T00:00:00"/>
  </r>
  <r>
    <n v="5126"/>
    <n v="39"/>
    <x v="1790"/>
    <d v="2017-04-03T00:00:00"/>
    <b v="1"/>
    <s v="Cancelled"/>
    <s v="Giant Bicycles"/>
    <s v="Standard"/>
    <s v="medium"/>
    <s v="large"/>
    <n v="1812.75"/>
    <n v="582.48"/>
    <d v="2010-06-07T00:00:00"/>
  </r>
  <r>
    <n v="5127"/>
    <n v="36"/>
    <x v="2606"/>
    <d v="2017-02-02T00:00:00"/>
    <b v="0"/>
    <s v="Approved"/>
    <s v="Solex"/>
    <s v="Standard"/>
    <s v="low"/>
    <s v="medium"/>
    <n v="945.04"/>
    <n v="507.58"/>
    <d v="1995-12-19T00:00:00"/>
  </r>
  <r>
    <n v="5128"/>
    <n v="4"/>
    <x v="2111"/>
    <d v="2017-02-17T00:00:00"/>
    <b v="0"/>
    <s v="Approved"/>
    <s v="Giant Bicycles"/>
    <s v="Standard"/>
    <s v="high"/>
    <s v="medium"/>
    <n v="1129.1300000000001"/>
    <n v="677.48"/>
    <d v="2003-02-07T00:00:00"/>
  </r>
  <r>
    <n v="5129"/>
    <n v="29"/>
    <x v="1575"/>
    <d v="2017-08-04T00:00:00"/>
    <b v="1"/>
    <s v="Approved"/>
    <s v="Norco Bicycles"/>
    <s v="Road"/>
    <s v="medium"/>
    <s v="medium"/>
    <n v="543.39"/>
    <n v="407.54"/>
    <d v="2016-11-22T00:00:00"/>
  </r>
  <r>
    <n v="5130"/>
    <n v="76"/>
    <x v="1519"/>
    <d v="2017-03-13T00:00:00"/>
    <b v="1"/>
    <s v="Approved"/>
    <s v="WeareA2B"/>
    <s v="Standard"/>
    <s v="low"/>
    <s v="medium"/>
    <n v="642.30999999999995"/>
    <n v="513.85"/>
    <d v="2015-08-10T00:00:00"/>
  </r>
  <r>
    <n v="5131"/>
    <n v="22"/>
    <x v="180"/>
    <d v="2017-01-23T00:00:00"/>
    <b v="0"/>
    <s v="Approved"/>
    <s v="WeareA2B"/>
    <s v="Standard"/>
    <s v="medium"/>
    <s v="medium"/>
    <n v="60.34"/>
    <n v="45.26"/>
    <d v="2011-05-07T00:00:00"/>
  </r>
  <r>
    <n v="5132"/>
    <n v="85"/>
    <x v="1110"/>
    <d v="2017-12-15T00:00:00"/>
    <b v="0"/>
    <s v="Approved"/>
    <s v="WeareA2B"/>
    <s v="Standard"/>
    <s v="medium"/>
    <s v="medium"/>
    <n v="752.64"/>
    <n v="205.36"/>
    <d v="2004-08-07T00:00:00"/>
  </r>
  <r>
    <n v="5133"/>
    <n v="10"/>
    <x v="1002"/>
    <d v="2017-06-02T00:00:00"/>
    <b v="1"/>
    <s v="Approved"/>
    <s v="WeareA2B"/>
    <s v="Touring"/>
    <s v="medium"/>
    <s v="medium"/>
    <n v="1466.68"/>
    <n v="363.25"/>
    <d v="2014-03-03T00:00:00"/>
  </r>
  <r>
    <n v="5134"/>
    <n v="73"/>
    <x v="2507"/>
    <d v="2017-10-27T00:00:00"/>
    <b v="1"/>
    <s v="Approved"/>
    <s v="Solex"/>
    <s v="Standard"/>
    <s v="medium"/>
    <s v="medium"/>
    <n v="1945.43"/>
    <n v="333.18"/>
    <d v="2006-05-22T00:00:00"/>
  </r>
  <r>
    <n v="5135"/>
    <n v="57"/>
    <x v="2687"/>
    <d v="2017-06-17T00:00:00"/>
    <b v="0"/>
    <s v="Approved"/>
    <s v="WeareA2B"/>
    <s v="Touring"/>
    <s v="medium"/>
    <s v="large"/>
    <n v="1890.39"/>
    <n v="260.14"/>
    <d v="1991-01-21T00:00:00"/>
  </r>
  <r>
    <n v="5136"/>
    <n v="69"/>
    <x v="2688"/>
    <d v="2017-05-02T00:00:00"/>
    <b v="0"/>
    <s v="Approved"/>
    <s v="Norco Bicycles"/>
    <s v="Road"/>
    <s v="medium"/>
    <s v="large"/>
    <n v="1240.31"/>
    <n v="795.1"/>
    <d v="1997-01-25T00:00:00"/>
  </r>
  <r>
    <n v="5137"/>
    <n v="45"/>
    <x v="1941"/>
    <d v="2017-04-30T00:00:00"/>
    <b v="0"/>
    <s v="Approved"/>
    <s v="Solex"/>
    <s v="Standard"/>
    <s v="medium"/>
    <s v="medium"/>
    <n v="441.49"/>
    <n v="84.99"/>
    <d v="2007-12-11T00:00:00"/>
  </r>
  <r>
    <n v="5138"/>
    <n v="14"/>
    <x v="614"/>
    <d v="2017-01-11T00:00:00"/>
    <b v="0"/>
    <s v="Approved"/>
    <s v="Trek Bicycles"/>
    <s v="Standard"/>
    <s v="medium"/>
    <s v="small"/>
    <n v="1386.84"/>
    <n v="1234.29"/>
    <d v="2013-03-12T00:00:00"/>
  </r>
  <r>
    <n v="5139"/>
    <n v="89"/>
    <x v="2311"/>
    <d v="2017-11-14T00:00:00"/>
    <b v="1"/>
    <s v="Approved"/>
    <s v="WeareA2B"/>
    <s v="Touring"/>
    <s v="medium"/>
    <s v="large"/>
    <n v="1362.99"/>
    <n v="57.74"/>
    <d v="2016-07-09T00:00:00"/>
  </r>
  <r>
    <n v="5140"/>
    <n v="81"/>
    <x v="314"/>
    <d v="2017-08-04T00:00:00"/>
    <b v="1"/>
    <s v="Approved"/>
    <s v="Norco Bicycles"/>
    <s v="Standard"/>
    <s v="medium"/>
    <s v="small"/>
    <n v="586.45000000000005"/>
    <n v="521.94000000000005"/>
    <d v="2004-08-07T00:00:00"/>
  </r>
  <r>
    <n v="5141"/>
    <n v="50"/>
    <x v="2689"/>
    <d v="2017-08-17T00:00:00"/>
    <b v="0"/>
    <s v="Approved"/>
    <s v="WeareA2B"/>
    <s v="Standard"/>
    <s v="medium"/>
    <s v="small"/>
    <n v="175.89"/>
    <n v="131.91999999999999"/>
    <d v="2003-02-16T00:00:00"/>
  </r>
  <r>
    <n v="5142"/>
    <n v="92"/>
    <x v="2690"/>
    <d v="2017-04-18T00:00:00"/>
    <b v="0"/>
    <s v="Approved"/>
    <s v="WeareA2B"/>
    <s v="Touring"/>
    <s v="medium"/>
    <s v="large"/>
    <n v="1890.39"/>
    <n v="260.14"/>
    <d v="1991-01-21T00:00:00"/>
  </r>
  <r>
    <n v="5143"/>
    <n v="11"/>
    <x v="23"/>
    <d v="2017-03-19T00:00:00"/>
    <b v="1"/>
    <s v="Approved"/>
    <s v="Trek Bicycles"/>
    <s v="Standard"/>
    <s v="medium"/>
    <s v="small"/>
    <n v="1775.81"/>
    <n v="1580.47"/>
    <d v="2010-05-05T00:00:00"/>
  </r>
  <r>
    <n v="5144"/>
    <n v="70"/>
    <x v="2691"/>
    <d v="2017-05-06T00:00:00"/>
    <b v="1"/>
    <s v="Approved"/>
    <s v="Trek Bicycles"/>
    <s v="Standard"/>
    <s v="high"/>
    <s v="medium"/>
    <n v="495.72"/>
    <n v="297.43"/>
    <d v="2015-04-11T00:00:00"/>
  </r>
  <r>
    <n v="5145"/>
    <n v="13"/>
    <x v="2692"/>
    <d v="2017-07-23T00:00:00"/>
    <b v="1"/>
    <s v="Approved"/>
    <s v="Solex"/>
    <s v="Standard"/>
    <s v="medium"/>
    <s v="medium"/>
    <n v="1163.8900000000001"/>
    <n v="589.27"/>
    <d v="1994-09-09T00:00:00"/>
  </r>
  <r>
    <n v="5146"/>
    <n v="7"/>
    <x v="2423"/>
    <d v="2017-05-24T00:00:00"/>
    <b v="1"/>
    <s v="Approved"/>
    <s v="Trek Bicycles"/>
    <s v="Road"/>
    <s v="low"/>
    <s v="medium"/>
    <n v="980.37"/>
    <n v="234.43"/>
    <d v="2004-09-28T00:00:00"/>
  </r>
  <r>
    <n v="5147"/>
    <n v="35"/>
    <x v="2693"/>
    <d v="2017-03-20T00:00:00"/>
    <b v="1"/>
    <s v="Approved"/>
    <s v="Trek Bicycles"/>
    <s v="Standard"/>
    <s v="low"/>
    <s v="medium"/>
    <n v="1057.51"/>
    <n v="154.4"/>
    <d v="1994-07-12T00:00:00"/>
  </r>
  <r>
    <n v="5148"/>
    <n v="78"/>
    <x v="2514"/>
    <d v="2017-04-20T00:00:00"/>
    <b v="0"/>
    <s v="Approved"/>
    <s v="Giant Bicycles"/>
    <s v="Standard"/>
    <s v="medium"/>
    <s v="large"/>
    <n v="1765.3"/>
    <n v="709.48"/>
    <d v="2015-08-02T00:00:00"/>
  </r>
  <r>
    <n v="5149"/>
    <n v="44"/>
    <x v="1108"/>
    <d v="2017-01-29T00:00:00"/>
    <b v="1"/>
    <s v="Approved"/>
    <s v="WeareA2B"/>
    <s v="Standard"/>
    <s v="medium"/>
    <s v="medium"/>
    <n v="1769.64"/>
    <n v="108.76"/>
    <d v="1993-04-12T00:00:00"/>
  </r>
  <r>
    <n v="5150"/>
    <n v="93"/>
    <x v="2694"/>
    <d v="2017-03-23T00:00:00"/>
    <b v="1"/>
    <s v="Approved"/>
    <s v="OHM Cycles"/>
    <s v="Standard"/>
    <s v="high"/>
    <s v="medium"/>
    <n v="1458.17"/>
    <n v="874.9"/>
    <d v="2006-02-02T00:00:00"/>
  </r>
  <r>
    <n v="5151"/>
    <n v="58"/>
    <x v="1288"/>
    <d v="2017-11-17T00:00:00"/>
    <b v="0"/>
    <s v="Approved"/>
    <s v="OHM Cycles"/>
    <s v="Road"/>
    <s v="medium"/>
    <s v="medium"/>
    <n v="1280.28"/>
    <n v="829.51"/>
    <d v="2001-11-25T00:00:00"/>
  </r>
  <r>
    <n v="5152"/>
    <n v="57"/>
    <x v="2450"/>
    <d v="2017-11-12T00:00:00"/>
    <b v="0"/>
    <s v="Approved"/>
    <s v="WeareA2B"/>
    <s v="Touring"/>
    <s v="medium"/>
    <s v="large"/>
    <n v="1890.39"/>
    <n v="260.14"/>
    <d v="2010-05-05T00:00:00"/>
  </r>
  <r>
    <n v="5153"/>
    <n v="11"/>
    <x v="2695"/>
    <d v="2017-08-10T00:00:00"/>
    <b v="0"/>
    <s v="Approved"/>
    <s v="Giant Bicycles"/>
    <s v="Standard"/>
    <s v="high"/>
    <s v="medium"/>
    <n v="1274.93"/>
    <n v="764.96"/>
    <d v="2007-08-04T00:00:00"/>
  </r>
  <r>
    <n v="5154"/>
    <n v="10"/>
    <x v="2696"/>
    <d v="2017-07-25T00:00:00"/>
    <b v="0"/>
    <s v="Approved"/>
    <s v="WeareA2B"/>
    <s v="Touring"/>
    <s v="medium"/>
    <s v="medium"/>
    <n v="1466.68"/>
    <n v="363.25"/>
    <d v="1996-11-09T00:00:00"/>
  </r>
  <r>
    <n v="5155"/>
    <n v="39"/>
    <x v="2123"/>
    <d v="2017-02-14T00:00:00"/>
    <b v="1"/>
    <s v="Approved"/>
    <s v="Giant Bicycles"/>
    <s v="Standard"/>
    <s v="medium"/>
    <s v="large"/>
    <n v="1812.75"/>
    <n v="582.48"/>
    <d v="2010-06-07T00:00:00"/>
  </r>
  <r>
    <n v="5156"/>
    <n v="19"/>
    <x v="1898"/>
    <d v="2017-10-24T00:00:00"/>
    <b v="0"/>
    <s v="Approved"/>
    <s v="OHM Cycles"/>
    <s v="Road"/>
    <s v="high"/>
    <s v="large"/>
    <n v="12.01"/>
    <n v="7.21"/>
    <d v="1996-04-05T00:00:00"/>
  </r>
  <r>
    <n v="5157"/>
    <n v="47"/>
    <x v="91"/>
    <d v="2017-05-11T00:00:00"/>
    <b v="1"/>
    <s v="Approved"/>
    <s v="Trek Bicycles"/>
    <s v="Road"/>
    <s v="low"/>
    <s v="small"/>
    <n v="1720.7"/>
    <n v="1531.42"/>
    <d v="2003-07-21T00:00:00"/>
  </r>
  <r>
    <n v="5158"/>
    <n v="46"/>
    <x v="1794"/>
    <d v="2017-09-29T00:00:00"/>
    <b v="0"/>
    <s v="Approved"/>
    <s v="Solex"/>
    <s v="Standard"/>
    <s v="low"/>
    <s v="medium"/>
    <n v="1289.8499999999999"/>
    <n v="74.510000000000005"/>
    <d v="2012-04-10T00:00:00"/>
  </r>
  <r>
    <n v="5160"/>
    <n v="7"/>
    <x v="552"/>
    <d v="2017-03-05T00:00:00"/>
    <b v="0"/>
    <s v="Approved"/>
    <s v="Trek Bicycles"/>
    <s v="Road"/>
    <s v="low"/>
    <s v="medium"/>
    <n v="980.37"/>
    <n v="234.43"/>
    <d v="2004-09-28T00:00:00"/>
  </r>
  <r>
    <n v="5161"/>
    <n v="5"/>
    <x v="2009"/>
    <d v="2017-06-25T00:00:00"/>
    <b v="0"/>
    <s v="Approved"/>
    <s v="Trek Bicycles"/>
    <s v="Mountain"/>
    <s v="low"/>
    <s v="medium"/>
    <n v="574.64"/>
    <n v="459.71"/>
    <d v="2016-07-09T00:00:00"/>
  </r>
  <r>
    <n v="5162"/>
    <n v="4"/>
    <x v="493"/>
    <d v="2017-06-11T00:00:00"/>
    <b v="1"/>
    <s v="Approved"/>
    <s v="Giant Bicycles"/>
    <s v="Standard"/>
    <s v="high"/>
    <s v="medium"/>
    <n v="1129.1300000000001"/>
    <n v="677.48"/>
    <d v="2005-08-09T00:00:00"/>
  </r>
  <r>
    <n v="5163"/>
    <n v="31"/>
    <x v="2697"/>
    <d v="2017-02-03T00:00:00"/>
    <b v="1"/>
    <s v="Approved"/>
    <s v="Giant Bicycles"/>
    <s v="Standard"/>
    <s v="medium"/>
    <s v="medium"/>
    <n v="230.91"/>
    <n v="173.18"/>
    <d v="1994-07-12T00:00:00"/>
  </r>
  <r>
    <n v="5164"/>
    <n v="27"/>
    <x v="433"/>
    <d v="2017-12-22T00:00:00"/>
    <b v="1"/>
    <s v="Approved"/>
    <s v="Trek Bicycles"/>
    <s v="Standard"/>
    <s v="low"/>
    <s v="medium"/>
    <n v="1057.51"/>
    <n v="154.4"/>
    <d v="2008-03-19T00:00:00"/>
  </r>
  <r>
    <n v="5165"/>
    <n v="1"/>
    <x v="1153"/>
    <d v="2017-11-22T00:00:00"/>
    <b v="1"/>
    <s v="Cancelled"/>
    <s v="Giant Bicycles"/>
    <s v="Standard"/>
    <s v="medium"/>
    <s v="medium"/>
    <n v="1403.5"/>
    <n v="954.82"/>
    <d v="2012-12-02T00:00:00"/>
  </r>
  <r>
    <n v="5166"/>
    <n v="10"/>
    <x v="798"/>
    <d v="2017-11-01T00:00:00"/>
    <b v="1"/>
    <s v="Approved"/>
    <s v="WeareA2B"/>
    <s v="Touring"/>
    <s v="medium"/>
    <s v="medium"/>
    <n v="1466.68"/>
    <n v="363.25"/>
    <d v="2014-03-03T00:00:00"/>
  </r>
  <r>
    <n v="5167"/>
    <n v="59"/>
    <x v="2164"/>
    <d v="2017-08-24T00:00:00"/>
    <b v="1"/>
    <s v="Approved"/>
    <s v="Solex"/>
    <s v="Standard"/>
    <s v="medium"/>
    <s v="large"/>
    <n v="1061.56"/>
    <n v="733.58"/>
    <d v="1993-07-20T00:00:00"/>
  </r>
  <r>
    <n v="5168"/>
    <n v="36"/>
    <x v="2698"/>
    <d v="2017-01-02T00:00:00"/>
    <b v="1"/>
    <s v="Approved"/>
    <s v="Solex"/>
    <s v="Standard"/>
    <s v="low"/>
    <s v="medium"/>
    <n v="945.04"/>
    <n v="507.58"/>
    <d v="2006-02-02T00:00:00"/>
  </r>
  <r>
    <n v="5169"/>
    <n v="81"/>
    <x v="707"/>
    <d v="2017-12-01T00:00:00"/>
    <b v="0"/>
    <s v="Approved"/>
    <s v="Norco Bicycles"/>
    <s v="Standard"/>
    <s v="medium"/>
    <s v="small"/>
    <n v="586.45000000000005"/>
    <n v="521.94000000000005"/>
    <d v="2004-01-16T00:00:00"/>
  </r>
  <r>
    <n v="5170"/>
    <n v="37"/>
    <x v="1170"/>
    <d v="2017-01-23T00:00:00"/>
    <b v="1"/>
    <s v="Approved"/>
    <s v="OHM Cycles"/>
    <s v="Standard"/>
    <s v="low"/>
    <s v="medium"/>
    <n v="1793.43"/>
    <n v="248.82"/>
    <d v="2011-05-09T00:00:00"/>
  </r>
  <r>
    <n v="5171"/>
    <n v="58"/>
    <x v="2699"/>
    <d v="2017-07-09T00:00:00"/>
    <b v="0"/>
    <s v="Approved"/>
    <s v="OHM Cycles"/>
    <s v="Road"/>
    <s v="medium"/>
    <s v="medium"/>
    <n v="1280.28"/>
    <n v="829.51"/>
    <d v="2001-11-25T00:00:00"/>
  </r>
  <r>
    <n v="5172"/>
    <n v="90"/>
    <x v="572"/>
    <d v="2017-04-15T00:00:00"/>
    <b v="1"/>
    <s v="Approved"/>
    <s v="Norco Bicycles"/>
    <s v="Standard"/>
    <s v="low"/>
    <s v="medium"/>
    <n v="363.01"/>
    <n v="290.41000000000003"/>
    <d v="2005-05-10T00:00:00"/>
  </r>
  <r>
    <n v="5173"/>
    <n v="13"/>
    <x v="1653"/>
    <d v="2017-05-30T00:00:00"/>
    <b v="0"/>
    <s v="Approved"/>
    <s v="Solex"/>
    <s v="Standard"/>
    <s v="medium"/>
    <s v="medium"/>
    <n v="1163.8900000000001"/>
    <n v="589.27"/>
    <d v="2016-07-09T00:00:00"/>
  </r>
  <r>
    <n v="5174"/>
    <n v="10"/>
    <x v="1033"/>
    <d v="2017-04-11T00:00:00"/>
    <b v="1"/>
    <s v="Approved"/>
    <s v="WeareA2B"/>
    <s v="Touring"/>
    <s v="medium"/>
    <s v="medium"/>
    <n v="1466.68"/>
    <n v="363.25"/>
    <d v="2004-08-17T00:00:00"/>
  </r>
  <r>
    <n v="5175"/>
    <n v="93"/>
    <x v="2492"/>
    <d v="2017-03-23T00:00:00"/>
    <b v="0"/>
    <s v="Cancelled"/>
    <s v="WeareA2B"/>
    <s v="Standard"/>
    <s v="medium"/>
    <s v="medium"/>
    <n v="1065.03"/>
    <n v="230.09"/>
    <d v="2000-11-03T00:00:00"/>
  </r>
  <r>
    <n v="5176"/>
    <n v="89"/>
    <x v="1200"/>
    <d v="2017-05-11T00:00:00"/>
    <b v="1"/>
    <s v="Approved"/>
    <s v="WeareA2B"/>
    <s v="Touring"/>
    <s v="medium"/>
    <s v="large"/>
    <n v="1362.99"/>
    <n v="57.74"/>
    <d v="1993-04-20T00:00:00"/>
  </r>
  <r>
    <n v="5177"/>
    <n v="53"/>
    <x v="2697"/>
    <d v="2017-05-01T00:00:00"/>
    <b v="1"/>
    <s v="Approved"/>
    <s v="OHM Cycles"/>
    <s v="Standard"/>
    <s v="medium"/>
    <s v="medium"/>
    <n v="795.34"/>
    <n v="101.58"/>
    <d v="1991-01-21T00:00:00"/>
  </r>
  <r>
    <n v="5178"/>
    <n v="0"/>
    <x v="215"/>
    <d v="2017-03-01T00:00:00"/>
    <b v="0"/>
    <s v="Approved"/>
    <s v="Solex"/>
    <s v="Standard"/>
    <s v="medium"/>
    <s v="medium"/>
    <n v="441.49"/>
    <n v="84.99"/>
    <d v="2007-12-11T00:00:00"/>
  </r>
  <r>
    <n v="5179"/>
    <n v="67"/>
    <x v="825"/>
    <d v="2017-04-12T00:00:00"/>
    <b v="1"/>
    <s v="Approved"/>
    <s v="Norco Bicycles"/>
    <s v="Road"/>
    <s v="medium"/>
    <s v="medium"/>
    <n v="544.04999999999995"/>
    <n v="376.84"/>
    <d v="2005-10-22T00:00:00"/>
  </r>
  <r>
    <n v="5180"/>
    <n v="74"/>
    <x v="2474"/>
    <d v="2017-11-27T00:00:00"/>
    <b v="0"/>
    <s v="Approved"/>
    <s v="WeareA2B"/>
    <s v="Standard"/>
    <s v="medium"/>
    <s v="medium"/>
    <n v="1228.07"/>
    <n v="400.91"/>
    <d v="2000-05-22T00:00:00"/>
  </r>
  <r>
    <n v="5181"/>
    <n v="9"/>
    <x v="917"/>
    <d v="2017-01-11T00:00:00"/>
    <b v="1"/>
    <s v="Approved"/>
    <s v="Norco Bicycles"/>
    <s v="Standard"/>
    <s v="medium"/>
    <s v="small"/>
    <n v="1216.1400000000001"/>
    <n v="1082.3599999999999"/>
    <d v="2003-03-18T00:00:00"/>
  </r>
  <r>
    <n v="5182"/>
    <n v="58"/>
    <x v="1286"/>
    <d v="2017-02-25T00:00:00"/>
    <b v="0"/>
    <s v="Approved"/>
    <s v="OHM Cycles"/>
    <s v="Standard"/>
    <s v="medium"/>
    <s v="medium"/>
    <n v="912.52"/>
    <n v="141.4"/>
    <d v="1998-12-17T00:00:00"/>
  </r>
  <r>
    <n v="5183"/>
    <n v="84"/>
    <x v="2700"/>
    <d v="2017-01-06T00:00:00"/>
    <b v="0"/>
    <s v="Approved"/>
    <s v="Giant Bicycles"/>
    <s v="Road"/>
    <s v="medium"/>
    <s v="medium"/>
    <n v="792.9"/>
    <n v="594.67999999999995"/>
    <d v="1992-10-02T00:00:00"/>
  </r>
  <r>
    <n v="5184"/>
    <n v="81"/>
    <x v="2247"/>
    <d v="2017-07-16T00:00:00"/>
    <b v="1"/>
    <s v="Approved"/>
    <s v="Norco Bicycles"/>
    <s v="Standard"/>
    <s v="medium"/>
    <s v="small"/>
    <n v="586.45000000000005"/>
    <n v="521.94000000000005"/>
    <d v="1991-07-10T00:00:00"/>
  </r>
  <r>
    <n v="5185"/>
    <n v="47"/>
    <x v="2494"/>
    <d v="2017-12-03T00:00:00"/>
    <b v="0"/>
    <s v="Approved"/>
    <s v="Trek Bicycles"/>
    <s v="Road"/>
    <s v="low"/>
    <s v="small"/>
    <n v="1720.7"/>
    <n v="1531.42"/>
    <d v="2014-07-28T00:00:00"/>
  </r>
  <r>
    <n v="5186"/>
    <n v="89"/>
    <x v="1624"/>
    <d v="2017-12-27T00:00:00"/>
    <b v="0"/>
    <s v="Approved"/>
    <s v="WeareA2B"/>
    <s v="Touring"/>
    <s v="medium"/>
    <s v="large"/>
    <n v="1362.99"/>
    <n v="57.74"/>
    <d v="1993-04-20T00:00:00"/>
  </r>
  <r>
    <n v="5187"/>
    <n v="0"/>
    <x v="2249"/>
    <d v="2017-05-21T00:00:00"/>
    <b v="1"/>
    <s v="Approved"/>
    <s v="Norco Bicycles"/>
    <s v="Road"/>
    <s v="medium"/>
    <s v="medium"/>
    <n v="543.39"/>
    <n v="407.54"/>
    <d v="1995-12-19T00:00:00"/>
  </r>
  <r>
    <n v="5188"/>
    <n v="35"/>
    <x v="138"/>
    <d v="2017-06-26T00:00:00"/>
    <b v="0"/>
    <s v="Approved"/>
    <s v="Giant Bicycles"/>
    <s v="Standard"/>
    <s v="medium"/>
    <s v="medium"/>
    <n v="1403.5"/>
    <n v="954.82"/>
    <d v="2016-11-14T00:00:00"/>
  </r>
  <r>
    <n v="5189"/>
    <n v="95"/>
    <x v="417"/>
    <d v="2017-11-18T00:00:00"/>
    <b v="1"/>
    <s v="Approved"/>
    <s v="OHM Cycles"/>
    <s v="Touring"/>
    <s v="low"/>
    <s v="medium"/>
    <n v="1073.07"/>
    <n v="933.84"/>
    <d v="1997-08-25T00:00:00"/>
  </r>
  <r>
    <n v="5190"/>
    <n v="14"/>
    <x v="2545"/>
    <d v="2017-09-17T00:00:00"/>
    <b v="1"/>
    <s v="Approved"/>
    <s v="Solex"/>
    <s v="Standard"/>
    <s v="high"/>
    <s v="large"/>
    <n v="1842.92"/>
    <n v="1105.75"/>
    <d v="2003-09-10T00:00:00"/>
  </r>
  <r>
    <n v="5191"/>
    <n v="97"/>
    <x v="1981"/>
    <d v="2017-07-23T00:00:00"/>
    <b v="1"/>
    <s v="Approved"/>
    <s v="Solex"/>
    <s v="Standard"/>
    <s v="medium"/>
    <s v="large"/>
    <n v="202.62"/>
    <n v="151.96"/>
    <d v="1994-08-10T00:00:00"/>
  </r>
  <r>
    <n v="5192"/>
    <n v="15"/>
    <x v="850"/>
    <d v="2017-09-12T00:00:00"/>
    <b v="1"/>
    <s v="Approved"/>
    <s v="Norco Bicycles"/>
    <s v="Standard"/>
    <s v="low"/>
    <s v="medium"/>
    <n v="958.74"/>
    <n v="748.9"/>
    <d v="2010-05-05T00:00:00"/>
  </r>
  <r>
    <n v="5193"/>
    <n v="7"/>
    <x v="2241"/>
    <d v="2017-11-19T00:00:00"/>
    <b v="0"/>
    <s v="Approved"/>
    <s v="Trek Bicycles"/>
    <s v="Road"/>
    <s v="low"/>
    <s v="medium"/>
    <n v="980.37"/>
    <n v="234.43"/>
    <d v="2004-09-28T00:00:00"/>
  </r>
  <r>
    <n v="5194"/>
    <n v="36"/>
    <x v="1804"/>
    <d v="2017-11-29T00:00:00"/>
    <b v="1"/>
    <s v="Approved"/>
    <s v="Solex"/>
    <s v="Standard"/>
    <s v="low"/>
    <s v="medium"/>
    <n v="945.04"/>
    <n v="507.58"/>
    <d v="1995-12-19T00:00:00"/>
  </r>
  <r>
    <n v="5195"/>
    <n v="18"/>
    <x v="2701"/>
    <d v="2017-04-08T00:00:00"/>
    <b v="0"/>
    <s v="Approved"/>
    <s v="Solex"/>
    <s v="Standard"/>
    <s v="medium"/>
    <s v="medium"/>
    <n v="575.27"/>
    <n v="431.45"/>
    <d v="2013-03-12T00:00:00"/>
  </r>
  <r>
    <n v="5196"/>
    <n v="57"/>
    <x v="2702"/>
    <d v="2017-04-19T00:00:00"/>
    <b v="1"/>
    <s v="Approved"/>
    <s v="WeareA2B"/>
    <s v="Touring"/>
    <s v="medium"/>
    <s v="large"/>
    <n v="1890.39"/>
    <n v="260.14"/>
    <d v="1993-07-15T00:00:00"/>
  </r>
  <r>
    <n v="5197"/>
    <n v="87"/>
    <x v="1917"/>
    <d v="2017-09-21T00:00:00"/>
    <b v="1"/>
    <s v="Approved"/>
    <s v="OHM Cycles"/>
    <s v="Standard"/>
    <s v="medium"/>
    <s v="medium"/>
    <n v="1636.9"/>
    <n v="44.71"/>
    <d v="2010-08-20T00:00:00"/>
  </r>
  <r>
    <n v="5198"/>
    <n v="11"/>
    <x v="2304"/>
    <d v="2017-10-16T00:00:00"/>
    <b v="1"/>
    <s v="Approved"/>
    <s v="Giant Bicycles"/>
    <s v="Standard"/>
    <s v="high"/>
    <s v="medium"/>
    <n v="1274.93"/>
    <n v="764.96"/>
    <d v="2007-08-04T00:00:00"/>
  </r>
  <r>
    <n v="5199"/>
    <n v="43"/>
    <x v="322"/>
    <d v="2017-06-09T00:00:00"/>
    <b v="1"/>
    <s v="Approved"/>
    <s v="Norco Bicycles"/>
    <s v="Standard"/>
    <s v="medium"/>
    <s v="medium"/>
    <n v="1555.58"/>
    <n v="818.01"/>
    <d v="2003-09-09T00:00:00"/>
  </r>
  <r>
    <n v="5200"/>
    <n v="43"/>
    <x v="2098"/>
    <d v="2017-11-14T00:00:00"/>
    <b v="1"/>
    <s v="Approved"/>
    <s v="Norco Bicycles"/>
    <s v="Standard"/>
    <s v="medium"/>
    <s v="medium"/>
    <n v="1555.58"/>
    <n v="818.01"/>
    <d v="2004-12-18T00:00:00"/>
  </r>
  <r>
    <n v="5201"/>
    <n v="13"/>
    <x v="2084"/>
    <d v="2017-11-29T00:00:00"/>
    <b v="1"/>
    <s v="Approved"/>
    <s v="Solex"/>
    <s v="Standard"/>
    <s v="medium"/>
    <s v="medium"/>
    <n v="1577.53"/>
    <n v="826.51"/>
    <d v="2009-04-12T00:00:00"/>
  </r>
  <r>
    <n v="5202"/>
    <n v="95"/>
    <x v="502"/>
    <d v="2017-09-21T00:00:00"/>
    <b v="0"/>
    <s v="Approved"/>
    <s v="OHM Cycles"/>
    <s v="Touring"/>
    <s v="low"/>
    <s v="medium"/>
    <n v="1073.07"/>
    <n v="933.84"/>
    <d v="1997-01-25T00:00:00"/>
  </r>
  <r>
    <n v="5203"/>
    <n v="54"/>
    <x v="2339"/>
    <d v="2017-07-03T00:00:00"/>
    <b v="1"/>
    <s v="Approved"/>
    <s v="WeareA2B"/>
    <s v="Standard"/>
    <s v="medium"/>
    <s v="medium"/>
    <n v="1292.8399999999999"/>
    <n v="13.44"/>
    <d v="1993-06-23T00:00:00"/>
  </r>
  <r>
    <n v="5204"/>
    <n v="15"/>
    <x v="2703"/>
    <d v="2017-01-30T00:00:00"/>
    <b v="1"/>
    <s v="Approved"/>
    <s v="Norco Bicycles"/>
    <s v="Standard"/>
    <s v="low"/>
    <s v="medium"/>
    <n v="958.74"/>
    <n v="748.9"/>
    <d v="2005-12-07T00:00:00"/>
  </r>
  <r>
    <n v="5205"/>
    <n v="95"/>
    <x v="7"/>
    <d v="2017-07-06T00:00:00"/>
    <b v="0"/>
    <s v="Approved"/>
    <s v="OHM Cycles"/>
    <s v="Touring"/>
    <s v="low"/>
    <s v="medium"/>
    <n v="1073.07"/>
    <n v="933.84"/>
    <d v="1997-01-25T00:00:00"/>
  </r>
  <r>
    <n v="5206"/>
    <n v="85"/>
    <x v="1890"/>
    <d v="2017-05-14T00:00:00"/>
    <b v="0"/>
    <s v="Approved"/>
    <s v="WeareA2B"/>
    <s v="Standard"/>
    <s v="medium"/>
    <s v="medium"/>
    <n v="1228.07"/>
    <n v="400.91"/>
    <d v="2000-05-22T00:00:00"/>
  </r>
  <r>
    <n v="5208"/>
    <n v="79"/>
    <x v="1687"/>
    <d v="2017-02-25T00:00:00"/>
    <b v="1"/>
    <s v="Approved"/>
    <s v="Norco Bicycles"/>
    <s v="Standard"/>
    <s v="medium"/>
    <s v="medium"/>
    <n v="1555.58"/>
    <n v="818.01"/>
    <d v="1991-07-10T00:00:00"/>
  </r>
  <r>
    <n v="5209"/>
    <n v="19"/>
    <x v="2704"/>
    <d v="2017-06-13T00:00:00"/>
    <b v="1"/>
    <s v="Approved"/>
    <s v="Trek Bicycles"/>
    <s v="Mountain"/>
    <s v="low"/>
    <s v="medium"/>
    <n v="574.64"/>
    <n v="459.71"/>
    <d v="2011-08-29T00:00:00"/>
  </r>
  <r>
    <n v="5210"/>
    <n v="44"/>
    <x v="2705"/>
    <d v="2017-01-11T00:00:00"/>
    <b v="1"/>
    <s v="Approved"/>
    <s v="WeareA2B"/>
    <s v="Standard"/>
    <s v="medium"/>
    <s v="medium"/>
    <n v="1769.64"/>
    <n v="108.76"/>
    <d v="2011-05-09T00:00:00"/>
  </r>
  <r>
    <n v="5211"/>
    <n v="24"/>
    <x v="2174"/>
    <d v="2017-04-20T00:00:00"/>
    <b v="0"/>
    <s v="Approved"/>
    <s v="Solex"/>
    <s v="Road"/>
    <s v="medium"/>
    <s v="large"/>
    <n v="1777.8"/>
    <n v="820.78"/>
    <d v="2011-05-07T00:00:00"/>
  </r>
  <r>
    <n v="5212"/>
    <n v="70"/>
    <x v="2593"/>
    <d v="2017-12-18T00:00:00"/>
    <b v="1"/>
    <s v="Approved"/>
    <s v="Trek Bicycles"/>
    <s v="Standard"/>
    <s v="high"/>
    <s v="medium"/>
    <n v="495.72"/>
    <n v="297.43"/>
    <d v="2015-04-11T00:00:00"/>
  </r>
  <r>
    <n v="5213"/>
    <n v="1"/>
    <x v="687"/>
    <d v="2017-11-27T00:00:00"/>
    <b v="0"/>
    <s v="Approved"/>
    <s v="Giant Bicycles"/>
    <s v="Standard"/>
    <s v="medium"/>
    <s v="medium"/>
    <n v="1403.5"/>
    <n v="954.82"/>
    <d v="2016-11-14T00:00:00"/>
  </r>
  <r>
    <n v="5214"/>
    <n v="0"/>
    <x v="840"/>
    <d v="2017-03-30T00:00:00"/>
    <b v="1"/>
    <s v="Approved"/>
    <s v="WeareA2B"/>
    <s v="Standard"/>
    <s v="medium"/>
    <s v="medium"/>
    <n v="60.34"/>
    <n v="45.26"/>
    <d v="1993-07-15T00:00:00"/>
  </r>
  <r>
    <n v="5215"/>
    <n v="73"/>
    <x v="1726"/>
    <d v="2017-01-19T00:00:00"/>
    <b v="0"/>
    <s v="Approved"/>
    <s v="Solex"/>
    <s v="Standard"/>
    <s v="medium"/>
    <s v="medium"/>
    <n v="1945.43"/>
    <n v="333.18"/>
    <d v="2004-07-25T00:00:00"/>
  </r>
  <r>
    <n v="5216"/>
    <n v="46"/>
    <x v="72"/>
    <d v="2017-07-04T00:00:00"/>
    <b v="0"/>
    <s v="Approved"/>
    <s v="Solex"/>
    <s v="Standard"/>
    <s v="low"/>
    <s v="medium"/>
    <n v="1289.8499999999999"/>
    <n v="74.510000000000005"/>
    <d v="2007-12-11T00:00:00"/>
  </r>
  <r>
    <n v="5217"/>
    <n v="81"/>
    <x v="2706"/>
    <d v="2017-05-29T00:00:00"/>
    <b v="0"/>
    <s v="Approved"/>
    <s v="Norco Bicycles"/>
    <s v="Standard"/>
    <s v="medium"/>
    <s v="small"/>
    <n v="586.45000000000005"/>
    <n v="521.94000000000005"/>
    <d v="1991-07-10T00:00:00"/>
  </r>
  <r>
    <n v="5218"/>
    <n v="45"/>
    <x v="2653"/>
    <d v="2017-02-24T00:00:00"/>
    <b v="0"/>
    <s v="Approved"/>
    <s v="Solex"/>
    <s v="Standard"/>
    <s v="medium"/>
    <s v="medium"/>
    <n v="441.49"/>
    <n v="84.99"/>
    <d v="2012-04-10T00:00:00"/>
  </r>
  <r>
    <n v="5219"/>
    <n v="20"/>
    <x v="2707"/>
    <d v="2017-02-22T00:00:00"/>
    <b v="0"/>
    <s v="Cancelled"/>
    <s v="Trek Bicycles"/>
    <s v="Standard"/>
    <s v="medium"/>
    <s v="small"/>
    <n v="1775.81"/>
    <n v="1580.47"/>
    <d v="2010-05-05T00:00:00"/>
  </r>
  <r>
    <n v="5220"/>
    <n v="58"/>
    <x v="2708"/>
    <d v="2017-12-07T00:00:00"/>
    <b v="1"/>
    <s v="Approved"/>
    <s v="OHM Cycles"/>
    <s v="Standard"/>
    <s v="medium"/>
    <s v="medium"/>
    <n v="912.52"/>
    <n v="141.4"/>
    <d v="2015-10-18T00:00:00"/>
  </r>
  <r>
    <n v="5221"/>
    <n v="2"/>
    <x v="2212"/>
    <d v="2017-04-13T00:00:00"/>
    <b v="1"/>
    <s v="Approved"/>
    <s v="Solex"/>
    <s v="Standard"/>
    <s v="medium"/>
    <s v="medium"/>
    <n v="71.489999999999995"/>
    <n v="53.62"/>
    <d v="2012-09-15T00:00:00"/>
  </r>
  <r>
    <n v="5222"/>
    <n v="61"/>
    <x v="2709"/>
    <d v="2017-12-11T00:00:00"/>
    <b v="1"/>
    <s v="Approved"/>
    <s v="OHM Cycles"/>
    <s v="Standard"/>
    <s v="low"/>
    <s v="medium"/>
    <n v="71.16"/>
    <n v="56.93"/>
    <d v="2012-05-18T00:00:00"/>
  </r>
  <r>
    <n v="5223"/>
    <n v="78"/>
    <x v="2710"/>
    <d v="2017-03-24T00:00:00"/>
    <b v="0"/>
    <s v="Approved"/>
    <s v="Giant Bicycles"/>
    <s v="Standard"/>
    <s v="medium"/>
    <s v="large"/>
    <n v="1765.3"/>
    <n v="709.48"/>
    <d v="2003-09-09T00:00:00"/>
  </r>
  <r>
    <n v="5224"/>
    <n v="20"/>
    <x v="895"/>
    <d v="2017-11-15T00:00:00"/>
    <b v="1"/>
    <s v="Approved"/>
    <s v="Trek Bicycles"/>
    <s v="Standard"/>
    <s v="medium"/>
    <s v="small"/>
    <n v="1775.81"/>
    <n v="1580.47"/>
    <d v="1993-07-15T00:00:00"/>
  </r>
  <r>
    <n v="5225"/>
    <n v="80"/>
    <x v="1602"/>
    <d v="2017-08-28T00:00:00"/>
    <b v="0"/>
    <s v="Approved"/>
    <s v="Trek Bicycles"/>
    <s v="Standard"/>
    <s v="medium"/>
    <s v="large"/>
    <n v="1469.44"/>
    <n v="596.54999999999995"/>
    <d v="2012-05-18T00:00:00"/>
  </r>
  <r>
    <n v="5226"/>
    <n v="61"/>
    <x v="236"/>
    <d v="2017-10-28T00:00:00"/>
    <b v="1"/>
    <s v="Approved"/>
    <s v="OHM Cycles"/>
    <s v="Standard"/>
    <s v="low"/>
    <s v="medium"/>
    <n v="71.16"/>
    <n v="56.93"/>
    <d v="2015-06-17T00:00:00"/>
  </r>
  <r>
    <n v="5227"/>
    <n v="72"/>
    <x v="2335"/>
    <d v="2017-11-07T00:00:00"/>
    <b v="1"/>
    <s v="Approved"/>
    <s v="OHM Cycles"/>
    <s v="Standard"/>
    <s v="medium"/>
    <s v="medium"/>
    <n v="912.52"/>
    <n v="141.4"/>
    <d v="2015-10-18T00:00:00"/>
  </r>
  <r>
    <n v="5228"/>
    <n v="33"/>
    <x v="2711"/>
    <d v="2017-12-23T00:00:00"/>
    <b v="1"/>
    <s v="Approved"/>
    <s v="Giant Bicycles"/>
    <s v="Standard"/>
    <s v="medium"/>
    <s v="small"/>
    <n v="1311.44"/>
    <n v="1167.18"/>
    <d v="1995-12-19T00:00:00"/>
  </r>
  <r>
    <n v="5229"/>
    <n v="65"/>
    <x v="276"/>
    <d v="2017-03-18T00:00:00"/>
    <b v="1"/>
    <s v="Approved"/>
    <s v="WeareA2B"/>
    <s v="Standard"/>
    <s v="medium"/>
    <s v="medium"/>
    <n v="1807.45"/>
    <n v="778.69"/>
    <d v="2015-05-21T00:00:00"/>
  </r>
  <r>
    <n v="5230"/>
    <n v="5"/>
    <x v="2712"/>
    <d v="2017-03-19T00:00:00"/>
    <b v="1"/>
    <s v="Approved"/>
    <s v="Trek Bicycles"/>
    <s v="Mountain"/>
    <s v="low"/>
    <s v="medium"/>
    <n v="574.64"/>
    <n v="459.71"/>
    <d v="2011-08-29T00:00:00"/>
  </r>
  <r>
    <n v="5231"/>
    <n v="12"/>
    <x v="152"/>
    <d v="2017-12-01T00:00:00"/>
    <b v="1"/>
    <s v="Approved"/>
    <s v="WeareA2B"/>
    <s v="Standard"/>
    <s v="medium"/>
    <s v="medium"/>
    <n v="1231.1500000000001"/>
    <n v="161.6"/>
    <d v="2016-07-09T00:00:00"/>
  </r>
  <r>
    <n v="5232"/>
    <n v="38"/>
    <x v="1805"/>
    <d v="2017-01-16T00:00:00"/>
    <b v="1"/>
    <s v="Approved"/>
    <s v="Solex"/>
    <s v="Standard"/>
    <s v="medium"/>
    <s v="medium"/>
    <n v="1577.53"/>
    <n v="826.51"/>
    <d v="2011-03-16T00:00:00"/>
  </r>
  <r>
    <n v="5233"/>
    <n v="92"/>
    <x v="1553"/>
    <d v="2017-11-06T00:00:00"/>
    <b v="1"/>
    <s v="Approved"/>
    <s v="WeareA2B"/>
    <s v="Standard"/>
    <s v="medium"/>
    <s v="small"/>
    <n v="1415.01"/>
    <n v="1259.3599999999999"/>
    <d v="2003-01-05T00:00:00"/>
  </r>
  <r>
    <n v="5234"/>
    <n v="3"/>
    <x v="792"/>
    <d v="2017-02-27T00:00:00"/>
    <b v="1"/>
    <s v="Approved"/>
    <s v="Trek Bicycles"/>
    <s v="Standard"/>
    <s v="medium"/>
    <s v="large"/>
    <n v="2091.4699999999998"/>
    <n v="388.92"/>
    <d v="2004-09-28T00:00:00"/>
  </r>
  <r>
    <n v="5235"/>
    <n v="70"/>
    <x v="524"/>
    <d v="2017-11-06T00:00:00"/>
    <b v="0"/>
    <s v="Approved"/>
    <s v="Trek Bicycles"/>
    <s v="Standard"/>
    <s v="high"/>
    <s v="medium"/>
    <n v="495.72"/>
    <n v="297.43"/>
    <d v="2015-04-11T00:00:00"/>
  </r>
  <r>
    <n v="5236"/>
    <n v="37"/>
    <x v="1442"/>
    <d v="2017-09-29T00:00:00"/>
    <b v="1"/>
    <s v="Approved"/>
    <s v="OHM Cycles"/>
    <s v="Standard"/>
    <s v="low"/>
    <s v="medium"/>
    <n v="1793.43"/>
    <n v="248.82"/>
    <d v="1999-07-20T00:00:00"/>
  </r>
  <r>
    <n v="5237"/>
    <n v="67"/>
    <x v="557"/>
    <d v="2017-05-09T00:00:00"/>
    <b v="1"/>
    <s v="Approved"/>
    <s v="Norco Bicycles"/>
    <s v="Road"/>
    <s v="medium"/>
    <s v="medium"/>
    <n v="544.04999999999995"/>
    <n v="376.84"/>
    <d v="1995-10-24T00:00:00"/>
  </r>
  <r>
    <n v="5238"/>
    <n v="24"/>
    <x v="90"/>
    <d v="2017-11-02T00:00:00"/>
    <b v="0"/>
    <s v="Approved"/>
    <s v="Solex"/>
    <s v="Road"/>
    <s v="medium"/>
    <s v="large"/>
    <n v="1777.8"/>
    <n v="820.78"/>
    <d v="2016-12-06T00:00:00"/>
  </r>
  <r>
    <n v="5239"/>
    <n v="24"/>
    <x v="1732"/>
    <d v="2017-10-01T00:00:00"/>
    <b v="1"/>
    <s v="Approved"/>
    <s v="Solex"/>
    <s v="Road"/>
    <s v="medium"/>
    <s v="large"/>
    <n v="1777.8"/>
    <n v="820.78"/>
    <d v="2011-05-07T00:00:00"/>
  </r>
  <r>
    <n v="5240"/>
    <n v="86"/>
    <x v="77"/>
    <d v="2017-03-27T00:00:00"/>
    <b v="1"/>
    <s v="Approved"/>
    <s v="OHM Cycles"/>
    <s v="Standard"/>
    <s v="medium"/>
    <s v="medium"/>
    <n v="235.63"/>
    <n v="125.07"/>
    <d v="2004-08-07T00:00:00"/>
  </r>
  <r>
    <n v="5241"/>
    <n v="58"/>
    <x v="720"/>
    <d v="2017-02-13T00:00:00"/>
    <b v="0"/>
    <s v="Approved"/>
    <s v="OHM Cycles"/>
    <s v="Standard"/>
    <s v="medium"/>
    <s v="medium"/>
    <n v="912.52"/>
    <n v="141.4"/>
    <d v="2012-05-18T00:00:00"/>
  </r>
  <r>
    <n v="5242"/>
    <n v="56"/>
    <x v="2713"/>
    <d v="2017-07-17T00:00:00"/>
    <b v="1"/>
    <s v="Approved"/>
    <s v="Norco Bicycles"/>
    <s v="Mountain"/>
    <s v="low"/>
    <s v="small"/>
    <n v="688.63"/>
    <n v="612.88"/>
    <d v="1993-10-02T00:00:00"/>
  </r>
  <r>
    <n v="5243"/>
    <n v="55"/>
    <x v="2714"/>
    <d v="2017-09-14T00:00:00"/>
    <b v="1"/>
    <s v="Approved"/>
    <s v="Trek Bicycles"/>
    <s v="Road"/>
    <s v="medium"/>
    <s v="large"/>
    <n v="1894.19"/>
    <n v="598.76"/>
    <d v="2011-04-16T00:00:00"/>
  </r>
  <r>
    <n v="5244"/>
    <n v="0"/>
    <x v="2715"/>
    <d v="2017-12-11T00:00:00"/>
    <b v="1"/>
    <s v="Approved"/>
    <s v="Norco Bicycles"/>
    <s v="Standard"/>
    <s v="medium"/>
    <s v="medium"/>
    <n v="360.4"/>
    <n v="270.3"/>
    <d v="2016-12-06T00:00:00"/>
  </r>
  <r>
    <n v="5245"/>
    <n v="32"/>
    <x v="858"/>
    <d v="2017-07-25T00:00:00"/>
    <b v="1"/>
    <s v="Approved"/>
    <s v="Giant Bicycles"/>
    <s v="Standard"/>
    <s v="medium"/>
    <s v="medium"/>
    <n v="642.70000000000005"/>
    <n v="211.37"/>
    <d v="2002-03-22T00:00:00"/>
  </r>
  <r>
    <n v="5246"/>
    <n v="77"/>
    <x v="357"/>
    <d v="2017-06-22T00:00:00"/>
    <b v="0"/>
    <s v="Approved"/>
    <s v="Norco Bicycles"/>
    <s v="Road"/>
    <s v="medium"/>
    <s v="large"/>
    <n v="1240.31"/>
    <n v="795.1"/>
    <d v="1991-07-10T00:00:00"/>
  </r>
  <r>
    <n v="5247"/>
    <n v="65"/>
    <x v="968"/>
    <d v="2017-09-19T00:00:00"/>
    <b v="0"/>
    <s v="Approved"/>
    <s v="WeareA2B"/>
    <s v="Standard"/>
    <s v="medium"/>
    <s v="medium"/>
    <n v="1807.45"/>
    <n v="778.69"/>
    <d v="2015-05-21T00:00:00"/>
  </r>
  <r>
    <n v="5248"/>
    <n v="91"/>
    <x v="2716"/>
    <d v="2017-12-17T00:00:00"/>
    <b v="0"/>
    <s v="Approved"/>
    <s v="WeareA2B"/>
    <s v="Standard"/>
    <s v="low"/>
    <s v="medium"/>
    <n v="642.30999999999995"/>
    <n v="513.85"/>
    <d v="2014-10-10T00:00:00"/>
  </r>
  <r>
    <n v="5249"/>
    <n v="35"/>
    <x v="2524"/>
    <d v="2017-02-04T00:00:00"/>
    <b v="1"/>
    <s v="Approved"/>
    <s v="Trek Bicycles"/>
    <s v="Standard"/>
    <s v="low"/>
    <s v="medium"/>
    <n v="1057.51"/>
    <n v="154.4"/>
    <d v="2006-02-02T00:00:00"/>
  </r>
  <r>
    <n v="5250"/>
    <n v="18"/>
    <x v="1242"/>
    <d v="2017-06-14T00:00:00"/>
    <b v="1"/>
    <s v="Approved"/>
    <s v="Norco Bicycles"/>
    <s v="Standard"/>
    <s v="high"/>
    <s v="medium"/>
    <n v="1148.6400000000001"/>
    <n v="689.18"/>
    <d v="2004-12-18T00:00:00"/>
  </r>
  <r>
    <n v="5251"/>
    <n v="63"/>
    <x v="2137"/>
    <d v="2017-01-02T00:00:00"/>
    <b v="0"/>
    <s v="Approved"/>
    <s v="Solex"/>
    <s v="Standard"/>
    <s v="medium"/>
    <s v="medium"/>
    <n v="1483.2"/>
    <n v="99.59"/>
    <d v="1998-12-17T00:00:00"/>
  </r>
  <r>
    <n v="5252"/>
    <n v="15"/>
    <x v="2717"/>
    <d v="2017-11-19T00:00:00"/>
    <b v="0"/>
    <s v="Approved"/>
    <s v="WeareA2B"/>
    <s v="Standard"/>
    <s v="medium"/>
    <s v="medium"/>
    <n v="1292.8399999999999"/>
    <n v="13.44"/>
    <d v="2009-04-12T00:00:00"/>
  </r>
  <r>
    <n v="5253"/>
    <n v="64"/>
    <x v="1683"/>
    <d v="2017-02-25T00:00:00"/>
    <b v="0"/>
    <s v="Approved"/>
    <s v="Trek Bicycles"/>
    <s v="Standard"/>
    <s v="medium"/>
    <s v="large"/>
    <n v="1469.44"/>
    <n v="596.54999999999995"/>
    <d v="2005-10-22T00:00:00"/>
  </r>
  <r>
    <n v="5254"/>
    <n v="1"/>
    <x v="224"/>
    <d v="2017-10-05T00:00:00"/>
    <b v="1"/>
    <s v="Approved"/>
    <s v="Giant Bicycles"/>
    <s v="Standard"/>
    <s v="medium"/>
    <s v="medium"/>
    <n v="1403.5"/>
    <n v="954.82"/>
    <d v="2012-12-02T00:00:00"/>
  </r>
  <r>
    <n v="5255"/>
    <n v="77"/>
    <x v="1850"/>
    <d v="2017-09-25T00:00:00"/>
    <b v="1"/>
    <s v="Approved"/>
    <s v="Norco Bicycles"/>
    <s v="Road"/>
    <s v="medium"/>
    <s v="large"/>
    <n v="1240.31"/>
    <n v="795.1"/>
    <d v="2000-11-03T00:00:00"/>
  </r>
  <r>
    <n v="5256"/>
    <n v="66"/>
    <x v="2718"/>
    <d v="2017-10-06T00:00:00"/>
    <b v="0"/>
    <s v="Approved"/>
    <s v="Giant Bicycles"/>
    <s v="Road"/>
    <s v="low"/>
    <s v="small"/>
    <n v="590.26"/>
    <n v="525.33000000000004"/>
    <d v="2015-04-11T00:00:00"/>
  </r>
  <r>
    <n v="5257"/>
    <n v="14"/>
    <x v="448"/>
    <d v="2017-12-25T00:00:00"/>
    <b v="1"/>
    <s v="Approved"/>
    <s v="Trek Bicycles"/>
    <s v="Standard"/>
    <s v="medium"/>
    <s v="small"/>
    <n v="1386.84"/>
    <n v="1234.29"/>
    <d v="2010-05-05T00:00:00"/>
  </r>
  <r>
    <n v="5258"/>
    <n v="74"/>
    <x v="2444"/>
    <d v="2017-05-29T00:00:00"/>
    <b v="0"/>
    <s v="Approved"/>
    <s v="WeareA2B"/>
    <s v="Standard"/>
    <s v="medium"/>
    <s v="medium"/>
    <n v="1228.07"/>
    <n v="400.91"/>
    <d v="1997-01-25T00:00:00"/>
  </r>
  <r>
    <n v="5259"/>
    <n v="59"/>
    <x v="1389"/>
    <d v="2017-10-04T00:00:00"/>
    <b v="1"/>
    <s v="Approved"/>
    <s v="Solex"/>
    <s v="Standard"/>
    <s v="medium"/>
    <s v="large"/>
    <n v="1061.56"/>
    <n v="733.58"/>
    <d v="1993-07-20T00:00:00"/>
  </r>
  <r>
    <n v="5260"/>
    <n v="50"/>
    <x v="718"/>
    <d v="2017-08-18T00:00:00"/>
    <b v="0"/>
    <s v="Approved"/>
    <s v="WeareA2B"/>
    <s v="Standard"/>
    <s v="medium"/>
    <s v="small"/>
    <n v="175.89"/>
    <n v="131.91999999999999"/>
    <d v="1997-10-04T00:00:00"/>
  </r>
  <r>
    <n v="5262"/>
    <n v="65"/>
    <x v="1753"/>
    <d v="2017-07-27T00:00:00"/>
    <b v="1"/>
    <s v="Approved"/>
    <s v="WeareA2B"/>
    <s v="Standard"/>
    <s v="medium"/>
    <s v="medium"/>
    <n v="1807.45"/>
    <n v="778.69"/>
    <d v="2010-11-05T00:00:00"/>
  </r>
  <r>
    <n v="5263"/>
    <n v="2"/>
    <x v="1505"/>
    <d v="2017-06-26T00:00:00"/>
    <b v="1"/>
    <s v="Approved"/>
    <s v="Solex"/>
    <s v="Standard"/>
    <s v="medium"/>
    <s v="medium"/>
    <n v="71.489999999999995"/>
    <n v="53.62"/>
    <d v="2012-09-15T00:00:00"/>
  </r>
  <r>
    <n v="5264"/>
    <n v="0"/>
    <x v="396"/>
    <d v="2017-10-28T00:00:00"/>
    <b v="0"/>
    <s v="Approved"/>
    <s v="Solex"/>
    <s v="Standard"/>
    <s v="medium"/>
    <s v="medium"/>
    <n v="71.489999999999995"/>
    <n v="53.62"/>
    <d v="2004-09-28T00:00:00"/>
  </r>
  <r>
    <n v="5265"/>
    <n v="80"/>
    <x v="1255"/>
    <d v="2017-10-20T00:00:00"/>
    <b v="0"/>
    <s v="Approved"/>
    <s v="Trek Bicycles"/>
    <s v="Standard"/>
    <s v="medium"/>
    <s v="large"/>
    <n v="1469.44"/>
    <n v="596.54999999999995"/>
    <d v="2012-05-18T00:00:00"/>
  </r>
  <r>
    <n v="5266"/>
    <n v="91"/>
    <x v="2001"/>
    <d v="2017-07-02T00:00:00"/>
    <b v="0"/>
    <s v="Approved"/>
    <s v="Solex"/>
    <s v="Standard"/>
    <s v="medium"/>
    <s v="medium"/>
    <n v="100.35"/>
    <n v="75.260000000000005"/>
    <d v="1999-07-26T00:00:00"/>
  </r>
  <r>
    <n v="5268"/>
    <n v="10"/>
    <x v="14"/>
    <d v="2017-02-26T00:00:00"/>
    <b v="0"/>
    <s v="Approved"/>
    <s v="Solex"/>
    <s v="Standard"/>
    <s v="medium"/>
    <s v="medium"/>
    <n v="1945.43"/>
    <n v="333.18"/>
    <d v="2014-10-10T00:00:00"/>
  </r>
  <r>
    <n v="5269"/>
    <n v="38"/>
    <x v="1709"/>
    <d v="2017-07-09T00:00:00"/>
    <b v="0"/>
    <s v="Approved"/>
    <s v="Solex"/>
    <s v="Standard"/>
    <s v="medium"/>
    <s v="medium"/>
    <n v="1577.53"/>
    <n v="826.51"/>
    <d v="2008-03-19T00:00:00"/>
  </r>
  <r>
    <n v="5270"/>
    <n v="99"/>
    <x v="831"/>
    <d v="2017-12-02T00:00:00"/>
    <b v="1"/>
    <s v="Approved"/>
    <s v="OHM Cycles"/>
    <s v="Standard"/>
    <s v="medium"/>
    <s v="medium"/>
    <n v="1227.3399999999999"/>
    <n v="770.89"/>
    <d v="1994-08-10T00:00:00"/>
  </r>
  <r>
    <n v="5271"/>
    <n v="13"/>
    <x v="2034"/>
    <d v="2017-02-25T00:00:00"/>
    <b v="1"/>
    <s v="Approved"/>
    <s v="Solex"/>
    <s v="Standard"/>
    <s v="medium"/>
    <s v="medium"/>
    <n v="1577.53"/>
    <n v="826.51"/>
    <d v="1999-12-04T00:00:00"/>
  </r>
  <r>
    <n v="5272"/>
    <n v="12"/>
    <x v="918"/>
    <d v="2017-12-17T00:00:00"/>
    <b v="0"/>
    <s v="Approved"/>
    <s v="WeareA2B"/>
    <s v="Standard"/>
    <s v="medium"/>
    <s v="medium"/>
    <n v="1231.1500000000001"/>
    <n v="161.6"/>
    <d v="2016-07-09T00:00:00"/>
  </r>
  <r>
    <n v="5273"/>
    <n v="49"/>
    <x v="1772"/>
    <d v="2017-11-22T00:00:00"/>
    <b v="0"/>
    <s v="Approved"/>
    <s v="Solex"/>
    <s v="Standard"/>
    <s v="medium"/>
    <s v="large"/>
    <n v="1061.56"/>
    <n v="733.58"/>
    <d v="1998-12-17T00:00:00"/>
  </r>
  <r>
    <n v="5274"/>
    <n v="79"/>
    <x v="1227"/>
    <d v="2017-05-31T00:00:00"/>
    <b v="1"/>
    <s v="Approved"/>
    <s v="Solex"/>
    <s v="Touring"/>
    <s v="medium"/>
    <s v="large"/>
    <n v="2083.94"/>
    <n v="675.03"/>
    <d v="2004-08-07T00:00:00"/>
  </r>
  <r>
    <n v="5275"/>
    <n v="53"/>
    <x v="1576"/>
    <d v="2017-12-03T00:00:00"/>
    <b v="1"/>
    <s v="Approved"/>
    <s v="OHM Cycles"/>
    <s v="Standard"/>
    <s v="medium"/>
    <s v="medium"/>
    <n v="795.34"/>
    <n v="101.58"/>
    <d v="1997-02-09T00:00:00"/>
  </r>
  <r>
    <n v="5276"/>
    <n v="46"/>
    <x v="2300"/>
    <d v="2017-07-29T00:00:00"/>
    <b v="0"/>
    <s v="Cancelled"/>
    <s v="Solex"/>
    <s v="Standard"/>
    <s v="low"/>
    <s v="medium"/>
    <n v="1289.8499999999999"/>
    <n v="74.510000000000005"/>
    <d v="2003-02-16T00:00:00"/>
  </r>
  <r>
    <n v="5277"/>
    <n v="38"/>
    <x v="1218"/>
    <d v="2017-10-23T00:00:00"/>
    <b v="0"/>
    <s v="Approved"/>
    <s v="Solex"/>
    <s v="Standard"/>
    <s v="medium"/>
    <s v="medium"/>
    <n v="1577.53"/>
    <n v="826.51"/>
    <d v="2011-03-16T00:00:00"/>
  </r>
  <r>
    <n v="5278"/>
    <n v="45"/>
    <x v="577"/>
    <d v="2017-03-23T00:00:00"/>
    <b v="1"/>
    <s v="Approved"/>
    <s v="Solex"/>
    <s v="Standard"/>
    <s v="medium"/>
    <s v="medium"/>
    <n v="441.49"/>
    <n v="84.99"/>
    <d v="1993-04-12T00:00:00"/>
  </r>
  <r>
    <n v="5279"/>
    <n v="11"/>
    <x v="1210"/>
    <d v="2017-02-23T00:00:00"/>
    <b v="0"/>
    <s v="Approved"/>
    <s v="Giant Bicycles"/>
    <s v="Standard"/>
    <s v="high"/>
    <s v="medium"/>
    <n v="1274.93"/>
    <n v="764.96"/>
    <d v="2007-08-04T00:00:00"/>
  </r>
  <r>
    <n v="5280"/>
    <n v="62"/>
    <x v="678"/>
    <d v="2017-04-16T00:00:00"/>
    <b v="0"/>
    <s v="Approved"/>
    <s v="Solex"/>
    <s v="Standard"/>
    <s v="high"/>
    <s v="medium"/>
    <n v="1024.6600000000001"/>
    <n v="614.79999999999995"/>
    <d v="1996-11-09T00:00:00"/>
  </r>
  <r>
    <n v="5281"/>
    <n v="34"/>
    <x v="23"/>
    <d v="2017-01-10T00:00:00"/>
    <b v="0"/>
    <s v="Approved"/>
    <s v="WeareA2B"/>
    <s v="Standard"/>
    <s v="medium"/>
    <s v="medium"/>
    <n v="1231.1500000000001"/>
    <n v="161.6"/>
    <d v="2004-08-17T00:00:00"/>
  </r>
  <r>
    <n v="5282"/>
    <n v="20"/>
    <x v="2448"/>
    <d v="2017-01-15T00:00:00"/>
    <b v="1"/>
    <s v="Approved"/>
    <s v="Trek Bicycles"/>
    <s v="Standard"/>
    <s v="medium"/>
    <s v="small"/>
    <n v="1775.81"/>
    <n v="1580.47"/>
    <d v="2010-05-05T00:00:00"/>
  </r>
  <r>
    <n v="5283"/>
    <n v="0"/>
    <x v="2279"/>
    <d v="2017-02-08T00:00:00"/>
    <b v="0"/>
    <s v="Approved"/>
    <s v="Norco Bicycles"/>
    <s v="Road"/>
    <s v="medium"/>
    <s v="medium"/>
    <n v="543.39"/>
    <n v="407.54"/>
    <d v="2016-11-22T00:00:00"/>
  </r>
  <r>
    <n v="5284"/>
    <n v="23"/>
    <x v="105"/>
    <d v="2017-04-22T00:00:00"/>
    <b v="0"/>
    <s v="Approved"/>
    <s v="Norco Bicycles"/>
    <s v="Mountain"/>
    <s v="low"/>
    <s v="small"/>
    <n v="688.63"/>
    <n v="612.88"/>
    <d v="1999-06-23T00:00:00"/>
  </r>
  <r>
    <n v="5285"/>
    <n v="81"/>
    <x v="2136"/>
    <d v="2017-08-27T00:00:00"/>
    <b v="0"/>
    <s v="Approved"/>
    <s v="Norco Bicycles"/>
    <s v="Standard"/>
    <s v="medium"/>
    <s v="small"/>
    <n v="586.45000000000005"/>
    <n v="521.94000000000005"/>
    <d v="1991-07-10T00:00:00"/>
  </r>
  <r>
    <n v="5286"/>
    <n v="19"/>
    <x v="2283"/>
    <d v="2017-06-12T00:00:00"/>
    <b v="1"/>
    <s v="Approved"/>
    <s v="Trek Bicycles"/>
    <s v="Mountain"/>
    <s v="low"/>
    <s v="medium"/>
    <n v="574.64"/>
    <n v="459.71"/>
    <d v="2007-08-04T00:00:00"/>
  </r>
  <r>
    <n v="5287"/>
    <n v="65"/>
    <x v="2561"/>
    <d v="2017-07-13T00:00:00"/>
    <b v="0"/>
    <s v="Approved"/>
    <s v="WeareA2B"/>
    <s v="Standard"/>
    <s v="medium"/>
    <s v="medium"/>
    <n v="1807.45"/>
    <n v="778.69"/>
    <d v="2015-05-21T00:00:00"/>
  </r>
  <r>
    <n v="5288"/>
    <n v="49"/>
    <x v="403"/>
    <d v="2017-10-12T00:00:00"/>
    <b v="1"/>
    <s v="Approved"/>
    <s v="Trek Bicycles"/>
    <s v="Road"/>
    <s v="medium"/>
    <s v="medium"/>
    <n v="533.51"/>
    <n v="400.13"/>
    <d v="2001-11-25T00:00:00"/>
  </r>
  <r>
    <n v="5289"/>
    <n v="55"/>
    <x v="236"/>
    <d v="2017-12-08T00:00:00"/>
    <b v="0"/>
    <s v="Approved"/>
    <s v="Trek Bicycles"/>
    <s v="Road"/>
    <s v="medium"/>
    <s v="large"/>
    <n v="1894.19"/>
    <n v="598.76"/>
    <d v="2003-07-21T00:00:00"/>
  </r>
  <r>
    <n v="5290"/>
    <n v="31"/>
    <x v="2719"/>
    <d v="2017-03-08T00:00:00"/>
    <b v="1"/>
    <s v="Approved"/>
    <s v="Giant Bicycles"/>
    <s v="Standard"/>
    <s v="medium"/>
    <s v="medium"/>
    <n v="230.91"/>
    <n v="173.18"/>
    <d v="2006-11-10T00:00:00"/>
  </r>
  <r>
    <n v="5291"/>
    <n v="0"/>
    <x v="1646"/>
    <d v="2017-11-17T00:00:00"/>
    <b v="1"/>
    <s v="Approved"/>
    <s v="Trek Bicycles"/>
    <s v="Standard"/>
    <s v="high"/>
    <s v="medium"/>
    <n v="358.39"/>
    <n v="215.03"/>
    <d v="2004-01-16T00:00:00"/>
  </r>
  <r>
    <n v="5292"/>
    <n v="69"/>
    <x v="2720"/>
    <d v="2017-10-08T00:00:00"/>
    <b v="0"/>
    <s v="Approved"/>
    <s v="Giant Bicycles"/>
    <s v="Road"/>
    <s v="medium"/>
    <s v="medium"/>
    <n v="792.9"/>
    <n v="594.67999999999995"/>
    <d v="2006-05-22T00:00:00"/>
  </r>
  <r>
    <n v="5293"/>
    <n v="86"/>
    <x v="78"/>
    <d v="2017-03-12T00:00:00"/>
    <b v="1"/>
    <s v="Approved"/>
    <s v="OHM Cycles"/>
    <s v="Standard"/>
    <s v="medium"/>
    <s v="medium"/>
    <n v="235.63"/>
    <n v="125.07"/>
    <d v="2004-08-07T00:00:00"/>
  </r>
  <r>
    <n v="5294"/>
    <n v="14"/>
    <x v="1325"/>
    <d v="2017-10-01T00:00:00"/>
    <b v="0"/>
    <s v="Approved"/>
    <s v="Trek Bicycles"/>
    <s v="Standard"/>
    <s v="medium"/>
    <s v="small"/>
    <n v="1386.84"/>
    <n v="1234.29"/>
    <d v="2010-05-05T00:00:00"/>
  </r>
  <r>
    <n v="5295"/>
    <n v="77"/>
    <x v="19"/>
    <d v="2017-09-15T00:00:00"/>
    <b v="0"/>
    <s v="Approved"/>
    <s v="Norco Bicycles"/>
    <s v="Road"/>
    <s v="medium"/>
    <s v="large"/>
    <n v="1240.31"/>
    <n v="795.1"/>
    <d v="2003-09-09T00:00:00"/>
  </r>
  <r>
    <n v="5296"/>
    <n v="43"/>
    <x v="1193"/>
    <d v="2017-05-18T00:00:00"/>
    <b v="0"/>
    <s v="Approved"/>
    <s v="Solex"/>
    <s v="Standard"/>
    <s v="medium"/>
    <s v="medium"/>
    <n v="1151.96"/>
    <n v="649.49"/>
    <d v="2003-02-16T00:00:00"/>
  </r>
  <r>
    <n v="5297"/>
    <n v="28"/>
    <x v="2596"/>
    <d v="2017-06-17T00:00:00"/>
    <b v="0"/>
    <s v="Approved"/>
    <s v="Norco Bicycles"/>
    <s v="Standard"/>
    <s v="medium"/>
    <s v="small"/>
    <n v="1216.1400000000001"/>
    <n v="1082.3599999999999"/>
    <d v="2003-03-18T00:00:00"/>
  </r>
  <r>
    <n v="5298"/>
    <n v="29"/>
    <x v="2635"/>
    <d v="2017-01-21T00:00:00"/>
    <b v="0"/>
    <s v="Approved"/>
    <s v="Norco Bicycles"/>
    <s v="Road"/>
    <s v="medium"/>
    <s v="medium"/>
    <n v="543.39"/>
    <n v="407.54"/>
    <d v="1999-07-20T00:00:00"/>
  </r>
  <r>
    <n v="5299"/>
    <n v="29"/>
    <x v="549"/>
    <d v="2017-03-10T00:00:00"/>
    <b v="1"/>
    <s v="Approved"/>
    <s v="Norco Bicycles"/>
    <s v="Road"/>
    <s v="medium"/>
    <s v="medium"/>
    <n v="543.39"/>
    <n v="407.54"/>
    <d v="2016-11-22T00:00:00"/>
  </r>
  <r>
    <n v="5300"/>
    <n v="16"/>
    <x v="1364"/>
    <d v="2017-08-17T00:00:00"/>
    <b v="0"/>
    <s v="Approved"/>
    <s v="Norco Bicycles"/>
    <s v="Standard"/>
    <s v="high"/>
    <s v="small"/>
    <n v="1661.92"/>
    <n v="1479.11"/>
    <d v="1993-07-15T00:00:00"/>
  </r>
  <r>
    <n v="5301"/>
    <n v="42"/>
    <x v="2721"/>
    <d v="2017-02-16T00:00:00"/>
    <b v="1"/>
    <s v="Approved"/>
    <s v="OHM Cycles"/>
    <s v="Road"/>
    <s v="medium"/>
    <s v="small"/>
    <n v="1810"/>
    <n v="1610.9"/>
    <d v="2003-02-16T00:00:00"/>
  </r>
  <r>
    <n v="5302"/>
    <n v="33"/>
    <x v="1156"/>
    <d v="2017-03-14T00:00:00"/>
    <b v="0"/>
    <s v="Approved"/>
    <s v="Giant Bicycles"/>
    <s v="Standard"/>
    <s v="medium"/>
    <s v="small"/>
    <n v="1311.44"/>
    <n v="1167.18"/>
    <d v="1992-10-11T00:00:00"/>
  </r>
  <r>
    <n v="5303"/>
    <n v="12"/>
    <x v="2722"/>
    <d v="2017-11-25T00:00:00"/>
    <b v="1"/>
    <s v="Approved"/>
    <s v="WeareA2B"/>
    <s v="Standard"/>
    <s v="medium"/>
    <s v="medium"/>
    <n v="1231.1500000000001"/>
    <n v="161.6"/>
    <d v="2003-08-05T00:00:00"/>
  </r>
  <r>
    <n v="5304"/>
    <n v="34"/>
    <x v="2723"/>
    <d v="2017-04-28T00:00:00"/>
    <b v="1"/>
    <s v="Approved"/>
    <s v="WeareA2B"/>
    <s v="Standard"/>
    <s v="medium"/>
    <s v="medium"/>
    <n v="1231.1500000000001"/>
    <n v="161.6"/>
    <d v="2004-08-17T00:00:00"/>
  </r>
  <r>
    <n v="5305"/>
    <n v="12"/>
    <x v="1633"/>
    <d v="2017-12-07T00:00:00"/>
    <b v="0"/>
    <s v="Approved"/>
    <s v="WeareA2B"/>
    <s v="Standard"/>
    <s v="medium"/>
    <s v="medium"/>
    <n v="1231.1500000000001"/>
    <n v="161.6"/>
    <d v="2010-05-05T00:00:00"/>
  </r>
  <r>
    <n v="5306"/>
    <n v="87"/>
    <x v="2363"/>
    <d v="2017-12-21T00:00:00"/>
    <b v="0"/>
    <s v="Approved"/>
    <s v="Giant Bicycles"/>
    <s v="Standard"/>
    <s v="high"/>
    <s v="medium"/>
    <n v="1179"/>
    <n v="707.4"/>
    <d v="1997-08-25T00:00:00"/>
  </r>
  <r>
    <n v="5307"/>
    <n v="34"/>
    <x v="862"/>
    <d v="2017-05-04T00:00:00"/>
    <b v="0"/>
    <s v="Approved"/>
    <s v="Norco Bicycles"/>
    <s v="Road"/>
    <s v="high"/>
    <s v="large"/>
    <n v="774.53"/>
    <n v="464.72"/>
    <d v="2012-06-04T00:00:00"/>
  </r>
  <r>
    <n v="5308"/>
    <n v="27"/>
    <x v="590"/>
    <d v="2017-08-01T00:00:00"/>
    <b v="0"/>
    <s v="Approved"/>
    <s v="Trek Bicycles"/>
    <s v="Standard"/>
    <s v="medium"/>
    <s v="medium"/>
    <n v="499.53"/>
    <n v="388.72"/>
    <d v="1999-06-23T00:00:00"/>
  </r>
  <r>
    <n v="5309"/>
    <n v="81"/>
    <x v="2724"/>
    <d v="2017-11-13T00:00:00"/>
    <b v="1"/>
    <s v="Approved"/>
    <s v="Norco Bicycles"/>
    <s v="Standard"/>
    <s v="medium"/>
    <s v="small"/>
    <n v="586.45000000000005"/>
    <n v="521.94000000000005"/>
    <d v="2015-08-02T00:00:00"/>
  </r>
  <r>
    <n v="5310"/>
    <n v="73"/>
    <x v="2725"/>
    <d v="2017-04-18T00:00:00"/>
    <b v="0"/>
    <s v="Approved"/>
    <s v="Solex"/>
    <s v="Standard"/>
    <s v="medium"/>
    <s v="medium"/>
    <n v="1945.43"/>
    <n v="333.18"/>
    <d v="2006-05-22T00:00:00"/>
  </r>
  <r>
    <n v="5311"/>
    <n v="4"/>
    <x v="658"/>
    <d v="2017-08-28T00:00:00"/>
    <b v="0"/>
    <s v="Approved"/>
    <s v="Giant Bicycles"/>
    <s v="Standard"/>
    <s v="high"/>
    <s v="medium"/>
    <n v="1129.1300000000001"/>
    <n v="677.48"/>
    <d v="2014-03-03T00:00:00"/>
  </r>
  <r>
    <n v="5312"/>
    <n v="0"/>
    <x v="258"/>
    <d v="2017-09-30T00:00:00"/>
    <b v="1"/>
    <s v="Approved"/>
    <s v="OHM Cycles"/>
    <s v="Standard"/>
    <s v="medium"/>
    <s v="medium"/>
    <n v="235.63"/>
    <n v="125.07"/>
    <d v="2004-08-07T00:00:00"/>
  </r>
  <r>
    <n v="5313"/>
    <n v="86"/>
    <x v="517"/>
    <d v="2017-01-31T00:00:00"/>
    <b v="1"/>
    <s v="Approved"/>
    <s v="Norco Bicycles"/>
    <s v="Road"/>
    <s v="high"/>
    <s v="large"/>
    <n v="774.53"/>
    <n v="464.72"/>
    <d v="2010-06-07T00:00:00"/>
  </r>
  <r>
    <n v="5314"/>
    <n v="27"/>
    <x v="659"/>
    <d v="2017-09-14T00:00:00"/>
    <b v="0"/>
    <s v="Approved"/>
    <s v="Trek Bicycles"/>
    <s v="Standard"/>
    <s v="medium"/>
    <s v="medium"/>
    <n v="499.53"/>
    <n v="388.72"/>
    <d v="1999-06-23T00:00:00"/>
  </r>
  <r>
    <n v="5315"/>
    <n v="23"/>
    <x v="408"/>
    <d v="2017-03-27T00:00:00"/>
    <b v="0"/>
    <s v="Approved"/>
    <s v="Norco Bicycles"/>
    <s v="Standard"/>
    <s v="medium"/>
    <s v="medium"/>
    <n v="1198.46"/>
    <n v="381.1"/>
    <d v="1998-12-16T00:00:00"/>
  </r>
  <r>
    <n v="5316"/>
    <n v="78"/>
    <x v="1148"/>
    <d v="2017-11-14T00:00:00"/>
    <b v="1"/>
    <s v="Approved"/>
    <s v="Giant Bicycles"/>
    <s v="Standard"/>
    <s v="medium"/>
    <s v="large"/>
    <n v="1765.3"/>
    <n v="709.48"/>
    <d v="2015-08-02T00:00:00"/>
  </r>
  <r>
    <n v="5317"/>
    <n v="40"/>
    <x v="2726"/>
    <d v="2017-05-21T00:00:00"/>
    <b v="0"/>
    <s v="Approved"/>
    <s v="Trek Bicycles"/>
    <s v="Road"/>
    <s v="medium"/>
    <s v="large"/>
    <n v="1894.19"/>
    <n v="598.76"/>
    <d v="2003-07-21T00:00:00"/>
  </r>
  <r>
    <n v="5318"/>
    <n v="43"/>
    <x v="692"/>
    <d v="2017-11-01T00:00:00"/>
    <b v="0"/>
    <s v="Approved"/>
    <s v="Solex"/>
    <s v="Standard"/>
    <s v="medium"/>
    <s v="medium"/>
    <n v="1151.96"/>
    <n v="649.49"/>
    <d v="1999-12-04T00:00:00"/>
  </r>
  <r>
    <n v="5319"/>
    <n v="78"/>
    <x v="98"/>
    <d v="2017-06-06T00:00:00"/>
    <b v="0"/>
    <s v="Approved"/>
    <s v="Giant Bicycles"/>
    <s v="Standard"/>
    <s v="medium"/>
    <s v="large"/>
    <n v="1765.3"/>
    <n v="709.48"/>
    <d v="2013-09-16T00:00:00"/>
  </r>
  <r>
    <n v="5320"/>
    <n v="31"/>
    <x v="2092"/>
    <d v="2017-04-15T00:00:00"/>
    <b v="1"/>
    <s v="Approved"/>
    <s v="Giant Bicycles"/>
    <s v="Standard"/>
    <s v="medium"/>
    <s v="medium"/>
    <n v="230.91"/>
    <n v="173.18"/>
    <d v="2006-11-10T00:00:00"/>
  </r>
  <r>
    <n v="5321"/>
    <n v="3"/>
    <x v="2264"/>
    <d v="2017-12-08T00:00:00"/>
    <b v="1"/>
    <s v="Approved"/>
    <s v="Trek Bicycles"/>
    <s v="Standard"/>
    <s v="medium"/>
    <s v="large"/>
    <n v="2091.4699999999998"/>
    <n v="388.92"/>
    <d v="2003-07-21T00:00:00"/>
  </r>
  <r>
    <n v="5322"/>
    <n v="0"/>
    <x v="1067"/>
    <d v="2017-07-12T00:00:00"/>
    <b v="1"/>
    <s v="Approved"/>
    <s v="Giant Bicycles"/>
    <s v="Standard"/>
    <s v="medium"/>
    <s v="large"/>
    <n v="569.55999999999995"/>
    <n v="528.42999999999995"/>
    <d v="2003-09-10T00:00:00"/>
  </r>
  <r>
    <n v="5323"/>
    <n v="11"/>
    <x v="1496"/>
    <d v="2017-01-01T00:00:00"/>
    <b v="0"/>
    <s v="Cancelled"/>
    <s v="Giant Bicycles"/>
    <s v="Standard"/>
    <s v="high"/>
    <s v="medium"/>
    <n v="1274.93"/>
    <n v="764.96"/>
    <d v="2007-08-04T00:00:00"/>
  </r>
  <r>
    <n v="5324"/>
    <n v="58"/>
    <x v="2727"/>
    <d v="2017-05-19T00:00:00"/>
    <b v="1"/>
    <s v="Approved"/>
    <s v="OHM Cycles"/>
    <s v="Standard"/>
    <s v="medium"/>
    <s v="medium"/>
    <n v="912.52"/>
    <n v="141.4"/>
    <d v="1998-12-17T00:00:00"/>
  </r>
  <r>
    <n v="5325"/>
    <n v="6"/>
    <x v="683"/>
    <d v="2017-07-17T00:00:00"/>
    <b v="0"/>
    <s v="Approved"/>
    <s v="Solex"/>
    <s v="Standard"/>
    <s v="high"/>
    <s v="medium"/>
    <n v="748.17"/>
    <n v="448.9"/>
    <d v="2006-11-10T00:00:00"/>
  </r>
  <r>
    <n v="5326"/>
    <n v="0"/>
    <x v="432"/>
    <d v="2017-09-30T00:00:00"/>
    <b v="1"/>
    <s v="Approved"/>
    <s v="Norco Bicycles"/>
    <s v="Road"/>
    <s v="medium"/>
    <s v="medium"/>
    <n v="544.04999999999995"/>
    <n v="376.84"/>
    <d v="2005-10-22T00:00:00"/>
  </r>
  <r>
    <n v="5327"/>
    <n v="9"/>
    <x v="1737"/>
    <d v="2017-12-25T00:00:00"/>
    <b v="0"/>
    <s v="Approved"/>
    <s v="OHM Cycles"/>
    <s v="Road"/>
    <s v="medium"/>
    <s v="medium"/>
    <n v="742.54"/>
    <n v="667.4"/>
    <d v="2014-03-03T00:00:00"/>
  </r>
  <r>
    <n v="5328"/>
    <n v="55"/>
    <x v="2728"/>
    <d v="2017-11-17T00:00:00"/>
    <b v="1"/>
    <s v="Approved"/>
    <s v="Trek Bicycles"/>
    <s v="Road"/>
    <s v="medium"/>
    <s v="large"/>
    <n v="1894.19"/>
    <n v="598.76"/>
    <d v="2003-07-21T00:00:00"/>
  </r>
  <r>
    <n v="5329"/>
    <n v="57"/>
    <x v="692"/>
    <d v="2017-11-20T00:00:00"/>
    <b v="0"/>
    <s v="Approved"/>
    <s v="WeareA2B"/>
    <s v="Touring"/>
    <s v="medium"/>
    <s v="large"/>
    <n v="1890.39"/>
    <n v="260.14"/>
    <d v="1991-01-21T00:00:00"/>
  </r>
  <r>
    <n v="5330"/>
    <n v="3"/>
    <x v="1795"/>
    <d v="2017-11-12T00:00:00"/>
    <b v="0"/>
    <s v="Approved"/>
    <s v="Trek Bicycles"/>
    <s v="Standard"/>
    <s v="medium"/>
    <s v="large"/>
    <n v="2091.4699999999998"/>
    <n v="388.92"/>
    <d v="1993-05-26T00:00:00"/>
  </r>
  <r>
    <n v="5331"/>
    <n v="0"/>
    <x v="899"/>
    <d v="2017-09-28T00:00:00"/>
    <b v="0"/>
    <s v="Approved"/>
    <s v="Solex"/>
    <s v="Standard"/>
    <s v="medium"/>
    <s v="medium"/>
    <n v="71.489999999999995"/>
    <n v="53.62"/>
    <d v="2012-12-02T00:00:00"/>
  </r>
  <r>
    <n v="5332"/>
    <n v="34"/>
    <x v="310"/>
    <d v="2017-03-23T00:00:00"/>
    <b v="1"/>
    <s v="Approved"/>
    <s v="Norco Bicycles"/>
    <s v="Road"/>
    <s v="high"/>
    <s v="large"/>
    <n v="774.53"/>
    <n v="464.72"/>
    <d v="2003-03-18T00:00:00"/>
  </r>
  <r>
    <n v="5333"/>
    <n v="93"/>
    <x v="1478"/>
    <d v="2017-01-17T00:00:00"/>
    <b v="0"/>
    <s v="Approved"/>
    <s v="OHM Cycles"/>
    <s v="Standard"/>
    <s v="high"/>
    <s v="medium"/>
    <n v="1458.17"/>
    <n v="874.9"/>
    <d v="2006-02-02T00:00:00"/>
  </r>
  <r>
    <n v="5334"/>
    <n v="48"/>
    <x v="1451"/>
    <d v="2017-10-26T00:00:00"/>
    <b v="1"/>
    <s v="Approved"/>
    <s v="WeareA2B"/>
    <s v="Standard"/>
    <s v="medium"/>
    <s v="medium"/>
    <n v="1762.96"/>
    <n v="950.52"/>
    <d v="2012-06-04T00:00:00"/>
  </r>
  <r>
    <n v="5335"/>
    <n v="33"/>
    <x v="2410"/>
    <d v="2017-02-23T00:00:00"/>
    <b v="0"/>
    <s v="Approved"/>
    <s v="Giant Bicycles"/>
    <s v="Standard"/>
    <s v="medium"/>
    <s v="small"/>
    <n v="1311.44"/>
    <n v="1167.18"/>
    <d v="1997-05-10T00:00:00"/>
  </r>
  <r>
    <n v="5336"/>
    <n v="83"/>
    <x v="1564"/>
    <d v="2017-12-24T00:00:00"/>
    <b v="1"/>
    <s v="Approved"/>
    <s v="Solex"/>
    <s v="Touring"/>
    <s v="medium"/>
    <s v="large"/>
    <n v="2083.94"/>
    <n v="675.03"/>
    <d v="1999-07-26T00:00:00"/>
  </r>
  <r>
    <n v="5337"/>
    <n v="46"/>
    <x v="2729"/>
    <d v="2017-11-03T00:00:00"/>
    <b v="1"/>
    <s v="Approved"/>
    <s v="OHM Cycles"/>
    <s v="Standard"/>
    <s v="low"/>
    <s v="medium"/>
    <n v="1793.43"/>
    <n v="248.82"/>
    <d v="1999-07-20T00:00:00"/>
  </r>
  <r>
    <n v="5338"/>
    <n v="7"/>
    <x v="1728"/>
    <d v="2017-07-08T00:00:00"/>
    <b v="0"/>
    <s v="Approved"/>
    <s v="Trek Bicycles"/>
    <s v="Road"/>
    <s v="low"/>
    <s v="medium"/>
    <n v="980.37"/>
    <n v="234.43"/>
    <d v="2014-03-03T00:00:00"/>
  </r>
  <r>
    <n v="5339"/>
    <n v="59"/>
    <x v="77"/>
    <d v="2017-04-22T00:00:00"/>
    <b v="1"/>
    <s v="Approved"/>
    <s v="Solex"/>
    <s v="Standard"/>
    <s v="medium"/>
    <s v="large"/>
    <n v="1061.56"/>
    <n v="733.58"/>
    <d v="1993-07-20T00:00:00"/>
  </r>
  <r>
    <n v="5340"/>
    <n v="71"/>
    <x v="720"/>
    <d v="2017-12-02T00:00:00"/>
    <b v="1"/>
    <s v="Approved"/>
    <s v="Solex"/>
    <s v="Standard"/>
    <s v="high"/>
    <s v="large"/>
    <n v="1842.92"/>
    <n v="1105.75"/>
    <d v="2011-01-10T00:00:00"/>
  </r>
  <r>
    <n v="5341"/>
    <n v="23"/>
    <x v="2730"/>
    <d v="2017-03-29T00:00:00"/>
    <b v="1"/>
    <s v="Approved"/>
    <s v="Norco Bicycles"/>
    <s v="Standard"/>
    <s v="medium"/>
    <s v="medium"/>
    <n v="1198.46"/>
    <n v="381.1"/>
    <d v="1998-12-16T00:00:00"/>
  </r>
  <r>
    <n v="5342"/>
    <n v="37"/>
    <x v="2731"/>
    <d v="2017-08-25T00:00:00"/>
    <b v="0"/>
    <s v="Approved"/>
    <s v="OHM Cycles"/>
    <s v="Standard"/>
    <s v="low"/>
    <s v="medium"/>
    <n v="1793.43"/>
    <n v="248.82"/>
    <d v="1999-07-20T00:00:00"/>
  </r>
  <r>
    <n v="5343"/>
    <n v="37"/>
    <x v="276"/>
    <d v="2017-07-11T00:00:00"/>
    <b v="0"/>
    <s v="Cancelled"/>
    <s v="OHM Cycles"/>
    <s v="Standard"/>
    <s v="low"/>
    <s v="medium"/>
    <n v="1793.43"/>
    <n v="248.82"/>
    <d v="1999-07-20T00:00:00"/>
  </r>
  <r>
    <n v="5344"/>
    <n v="14"/>
    <x v="2732"/>
    <d v="2017-05-24T00:00:00"/>
    <b v="0"/>
    <s v="Approved"/>
    <s v="Trek Bicycles"/>
    <s v="Standard"/>
    <s v="medium"/>
    <s v="small"/>
    <n v="1386.84"/>
    <n v="1234.29"/>
    <d v="2003-08-05T00:00:00"/>
  </r>
  <r>
    <n v="5345"/>
    <n v="97"/>
    <x v="2733"/>
    <d v="2017-07-26T00:00:00"/>
    <b v="0"/>
    <s v="Approved"/>
    <s v="Solex"/>
    <s v="Standard"/>
    <s v="medium"/>
    <s v="large"/>
    <n v="202.62"/>
    <n v="151.96"/>
    <d v="2016-03-29T00:00:00"/>
  </r>
  <r>
    <n v="5346"/>
    <n v="40"/>
    <x v="2446"/>
    <d v="2017-12-18T00:00:00"/>
    <b v="0"/>
    <s v="Approved"/>
    <s v="OHM Cycles"/>
    <s v="Standard"/>
    <s v="high"/>
    <s v="medium"/>
    <n v="1458.17"/>
    <n v="874.9"/>
    <d v="2006-10-01T00:00:00"/>
  </r>
  <r>
    <n v="5347"/>
    <n v="60"/>
    <x v="1709"/>
    <d v="2017-06-17T00:00:00"/>
    <b v="0"/>
    <s v="Approved"/>
    <s v="Giant Bicycles"/>
    <s v="Standard"/>
    <s v="high"/>
    <s v="small"/>
    <n v="1977.36"/>
    <n v="1759.85"/>
    <d v="2011-08-24T00:00:00"/>
  </r>
  <r>
    <n v="5348"/>
    <n v="72"/>
    <x v="2734"/>
    <d v="2017-10-22T00:00:00"/>
    <b v="1"/>
    <s v="Approved"/>
    <s v="Norco Bicycles"/>
    <s v="Standard"/>
    <s v="medium"/>
    <s v="medium"/>
    <n v="360.4"/>
    <n v="270.3"/>
    <d v="2016-12-06T00:00:00"/>
  </r>
  <r>
    <n v="5349"/>
    <n v="2"/>
    <x v="2735"/>
    <d v="2017-01-02T00:00:00"/>
    <b v="1"/>
    <s v="Approved"/>
    <s v="Solex"/>
    <s v="Standard"/>
    <s v="medium"/>
    <s v="medium"/>
    <n v="71.489999999999995"/>
    <n v="53.62"/>
    <d v="2012-12-02T00:00:00"/>
  </r>
  <r>
    <n v="5350"/>
    <n v="100"/>
    <x v="135"/>
    <d v="2017-08-17T00:00:00"/>
    <b v="0"/>
    <s v="Approved"/>
    <s v="Trek Bicycles"/>
    <s v="Standard"/>
    <s v="medium"/>
    <s v="small"/>
    <n v="1386.84"/>
    <n v="1234.29"/>
    <d v="2003-08-05T00:00:00"/>
  </r>
  <r>
    <n v="5351"/>
    <n v="53"/>
    <x v="371"/>
    <d v="2017-01-01T00:00:00"/>
    <b v="1"/>
    <s v="Approved"/>
    <s v="OHM Cycles"/>
    <s v="Standard"/>
    <s v="medium"/>
    <s v="medium"/>
    <n v="795.34"/>
    <n v="101.58"/>
    <d v="2005-10-22T00:00:00"/>
  </r>
  <r>
    <n v="5352"/>
    <n v="72"/>
    <x v="396"/>
    <d v="2017-01-23T00:00:00"/>
    <b v="1"/>
    <s v="Approved"/>
    <s v="OHM Cycles"/>
    <s v="Standard"/>
    <s v="medium"/>
    <s v="medium"/>
    <n v="912.52"/>
    <n v="141.4"/>
    <d v="2015-10-18T00:00:00"/>
  </r>
  <r>
    <n v="5353"/>
    <n v="97"/>
    <x v="2736"/>
    <d v="2017-10-09T00:00:00"/>
    <b v="1"/>
    <s v="Approved"/>
    <s v="Solex"/>
    <s v="Standard"/>
    <s v="medium"/>
    <s v="large"/>
    <n v="202.62"/>
    <n v="151.96"/>
    <d v="1994-08-10T00:00:00"/>
  </r>
  <r>
    <n v="5355"/>
    <n v="6"/>
    <x v="2661"/>
    <d v="2017-11-14T00:00:00"/>
    <b v="0"/>
    <s v="Approved"/>
    <s v="OHM Cycles"/>
    <s v="Standard"/>
    <s v="high"/>
    <s v="medium"/>
    <n v="227.88"/>
    <n v="136.72999999999999"/>
    <d v="2003-02-07T00:00:00"/>
  </r>
  <r>
    <n v="5356"/>
    <n v="0"/>
    <x v="1763"/>
    <d v="2017-05-12T00:00:00"/>
    <b v="1"/>
    <s v="Approved"/>
    <s v="Solex"/>
    <s v="Standard"/>
    <s v="medium"/>
    <s v="medium"/>
    <n v="71.489999999999995"/>
    <n v="53.62"/>
    <d v="2012-09-15T00:00:00"/>
  </r>
  <r>
    <n v="5357"/>
    <n v="13"/>
    <x v="447"/>
    <d v="2017-12-16T00:00:00"/>
    <b v="0"/>
    <s v="Approved"/>
    <s v="Solex"/>
    <s v="Standard"/>
    <s v="medium"/>
    <s v="medium"/>
    <n v="1163.8900000000001"/>
    <n v="589.27"/>
    <d v="2016-07-09T00:00:00"/>
  </r>
  <r>
    <n v="5358"/>
    <n v="86"/>
    <x v="1754"/>
    <d v="2017-09-30T00:00:00"/>
    <b v="0"/>
    <s v="Approved"/>
    <s v="OHM Cycles"/>
    <s v="Standard"/>
    <s v="medium"/>
    <s v="medium"/>
    <n v="235.63"/>
    <n v="125.07"/>
    <d v="2004-08-07T00:00:00"/>
  </r>
  <r>
    <n v="5359"/>
    <n v="41"/>
    <x v="1728"/>
    <d v="2017-12-12T00:00:00"/>
    <b v="1"/>
    <s v="Approved"/>
    <s v="Solex"/>
    <s v="Road"/>
    <s v="medium"/>
    <s v="medium"/>
    <n v="416.98"/>
    <n v="312.74"/>
    <d v="2008-03-19T00:00:00"/>
  </r>
  <r>
    <n v="5360"/>
    <n v="7"/>
    <x v="1557"/>
    <d v="2017-12-06T00:00:00"/>
    <b v="0"/>
    <s v="Approved"/>
    <s v="Giant Bicycles"/>
    <s v="Standard"/>
    <s v="medium"/>
    <s v="small"/>
    <n v="1311.44"/>
    <n v="1167.18"/>
    <d v="2010-06-07T00:00:00"/>
  </r>
  <r>
    <n v="5361"/>
    <n v="45"/>
    <x v="274"/>
    <d v="2017-01-07T00:00:00"/>
    <b v="1"/>
    <s v="Approved"/>
    <s v="Solex"/>
    <s v="Standard"/>
    <s v="medium"/>
    <s v="medium"/>
    <n v="441.49"/>
    <n v="84.99"/>
    <d v="1993-04-12T00:00:00"/>
  </r>
  <r>
    <n v="5362"/>
    <n v="92"/>
    <x v="1397"/>
    <d v="2017-01-19T00:00:00"/>
    <b v="1"/>
    <s v="Approved"/>
    <s v="WeareA2B"/>
    <s v="Touring"/>
    <s v="medium"/>
    <s v="large"/>
    <n v="1890.39"/>
    <n v="260.14"/>
    <d v="1991-01-21T00:00:00"/>
  </r>
  <r>
    <n v="5363"/>
    <n v="16"/>
    <x v="1987"/>
    <d v="2017-06-18T00:00:00"/>
    <b v="1"/>
    <s v="Approved"/>
    <s v="Norco Bicycles"/>
    <s v="Standard"/>
    <s v="high"/>
    <s v="small"/>
    <n v="1661.92"/>
    <n v="1479.11"/>
    <d v="1994-09-09T00:00:00"/>
  </r>
  <r>
    <n v="5364"/>
    <n v="32"/>
    <x v="1850"/>
    <d v="2017-09-12T00:00:00"/>
    <b v="0"/>
    <s v="Approved"/>
    <s v="Giant Bicycles"/>
    <s v="Standard"/>
    <s v="medium"/>
    <s v="medium"/>
    <n v="642.70000000000005"/>
    <n v="211.37"/>
    <d v="1997-05-10T00:00:00"/>
  </r>
  <r>
    <n v="5365"/>
    <n v="9"/>
    <x v="565"/>
    <d v="2017-06-13T00:00:00"/>
    <b v="0"/>
    <s v="Approved"/>
    <s v="Norco Bicycles"/>
    <s v="Standard"/>
    <s v="medium"/>
    <s v="small"/>
    <n v="1216.1400000000001"/>
    <n v="1082.3599999999999"/>
    <d v="1991-08-05T00:00:00"/>
  </r>
  <r>
    <n v="5366"/>
    <n v="16"/>
    <x v="545"/>
    <d v="2017-10-07T00:00:00"/>
    <b v="0"/>
    <s v="Approved"/>
    <s v="Norco Bicycles"/>
    <s v="Standard"/>
    <s v="high"/>
    <s v="small"/>
    <n v="1661.92"/>
    <n v="1479.11"/>
    <d v="1996-11-09T00:00:00"/>
  </r>
  <r>
    <n v="5367"/>
    <n v="74"/>
    <x v="2422"/>
    <d v="2017-11-26T00:00:00"/>
    <b v="1"/>
    <s v="Approved"/>
    <s v="WeareA2B"/>
    <s v="Standard"/>
    <s v="medium"/>
    <s v="medium"/>
    <n v="1228.07"/>
    <n v="400.91"/>
    <d v="2015-08-10T00:00:00"/>
  </r>
  <r>
    <n v="5368"/>
    <n v="76"/>
    <x v="1684"/>
    <d v="2017-10-28T00:00:00"/>
    <b v="0"/>
    <s v="Approved"/>
    <s v="WeareA2B"/>
    <s v="Standard"/>
    <s v="low"/>
    <s v="medium"/>
    <n v="642.30999999999995"/>
    <n v="513.85"/>
    <d v="2014-10-10T00:00:00"/>
  </r>
  <r>
    <n v="5369"/>
    <n v="55"/>
    <x v="1524"/>
    <d v="2017-05-17T00:00:00"/>
    <b v="1"/>
    <s v="Approved"/>
    <s v="Trek Bicycles"/>
    <s v="Road"/>
    <s v="medium"/>
    <s v="large"/>
    <n v="1894.19"/>
    <n v="598.76"/>
    <d v="2003-07-21T00:00:00"/>
  </r>
  <r>
    <n v="5370"/>
    <n v="86"/>
    <x v="2451"/>
    <d v="2017-12-20T00:00:00"/>
    <b v="1"/>
    <s v="Approved"/>
    <s v="OHM Cycles"/>
    <s v="Standard"/>
    <s v="medium"/>
    <s v="medium"/>
    <n v="235.63"/>
    <n v="125.07"/>
    <d v="1993-04-20T00:00:00"/>
  </r>
  <r>
    <n v="5371"/>
    <n v="6"/>
    <x v="1916"/>
    <d v="2017-11-25T00:00:00"/>
    <b v="1"/>
    <s v="Approved"/>
    <s v="Solex"/>
    <s v="Standard"/>
    <s v="high"/>
    <s v="medium"/>
    <n v="748.17"/>
    <n v="448.9"/>
    <d v="1991-11-10T00:00:00"/>
  </r>
  <r>
    <n v="5372"/>
    <n v="45"/>
    <x v="1398"/>
    <d v="2017-10-07T00:00:00"/>
    <b v="0"/>
    <s v="Approved"/>
    <s v="Solex"/>
    <s v="Standard"/>
    <s v="medium"/>
    <s v="medium"/>
    <n v="441.49"/>
    <n v="84.99"/>
    <d v="2012-06-04T00:00:00"/>
  </r>
  <r>
    <n v="5373"/>
    <n v="62"/>
    <x v="2626"/>
    <d v="2017-02-24T00:00:00"/>
    <b v="0"/>
    <s v="Approved"/>
    <s v="Solex"/>
    <s v="Standard"/>
    <s v="high"/>
    <s v="medium"/>
    <n v="1024.6600000000001"/>
    <n v="614.79999999999995"/>
    <d v="1996-11-09T00:00:00"/>
  </r>
  <r>
    <n v="5374"/>
    <n v="71"/>
    <x v="2737"/>
    <d v="2017-01-10T00:00:00"/>
    <b v="1"/>
    <s v="Approved"/>
    <s v="Solex"/>
    <s v="Standard"/>
    <s v="high"/>
    <s v="large"/>
    <n v="1842.92"/>
    <n v="1105.75"/>
    <d v="2013-06-09T00:00:00"/>
  </r>
  <r>
    <n v="5375"/>
    <n v="36"/>
    <x v="2738"/>
    <d v="2017-09-08T00:00:00"/>
    <b v="1"/>
    <s v="Approved"/>
    <s v="Solex"/>
    <s v="Standard"/>
    <s v="low"/>
    <s v="medium"/>
    <n v="945.04"/>
    <n v="507.58"/>
    <d v="1999-12-04T00:00:00"/>
  </r>
  <r>
    <n v="5376"/>
    <n v="67"/>
    <x v="1809"/>
    <d v="2017-09-30T00:00:00"/>
    <b v="1"/>
    <s v="Approved"/>
    <s v="Norco Bicycles"/>
    <s v="Road"/>
    <s v="medium"/>
    <s v="medium"/>
    <n v="544.04999999999995"/>
    <n v="376.84"/>
    <d v="1992-10-02T00:00:00"/>
  </r>
  <r>
    <n v="5377"/>
    <n v="62"/>
    <x v="1422"/>
    <d v="2017-11-20T00:00:00"/>
    <b v="0"/>
    <s v="Approved"/>
    <s v="Solex"/>
    <s v="Standard"/>
    <s v="medium"/>
    <s v="medium"/>
    <n v="478.16"/>
    <n v="298.72000000000003"/>
    <d v="1993-06-23T00:00:00"/>
  </r>
  <r>
    <n v="5378"/>
    <n v="92"/>
    <x v="1946"/>
    <d v="2017-12-01T00:00:00"/>
    <b v="1"/>
    <s v="Approved"/>
    <s v="WeareA2B"/>
    <s v="Touring"/>
    <s v="medium"/>
    <s v="large"/>
    <n v="1890.39"/>
    <n v="260.14"/>
    <d v="1994-09-09T00:00:00"/>
  </r>
  <r>
    <n v="5379"/>
    <n v="25"/>
    <x v="2739"/>
    <d v="2017-02-05T00:00:00"/>
    <b v="0"/>
    <s v="Approved"/>
    <s v="OHM Cycles"/>
    <s v="Standard"/>
    <s v="high"/>
    <s v="medium"/>
    <n v="2005.66"/>
    <n v="1203.4000000000001"/>
    <d v="2012-04-10T00:00:00"/>
  </r>
  <r>
    <n v="5380"/>
    <n v="53"/>
    <x v="106"/>
    <d v="2017-01-13T00:00:00"/>
    <b v="1"/>
    <s v="Approved"/>
    <s v="OHM Cycles"/>
    <s v="Standard"/>
    <s v="medium"/>
    <s v="medium"/>
    <n v="795.34"/>
    <n v="101.58"/>
    <d v="1997-02-09T00:00:00"/>
  </r>
  <r>
    <n v="5381"/>
    <n v="28"/>
    <x v="955"/>
    <d v="2017-03-20T00:00:00"/>
    <b v="0"/>
    <s v="Approved"/>
    <s v="Solex"/>
    <s v="Road"/>
    <s v="medium"/>
    <s v="small"/>
    <n v="1703.52"/>
    <n v="1516.13"/>
    <d v="2003-08-05T00:00:00"/>
  </r>
  <r>
    <n v="5382"/>
    <n v="9"/>
    <x v="2740"/>
    <d v="2017-02-27T00:00:00"/>
    <b v="1"/>
    <s v="Approved"/>
    <s v="Norco Bicycles"/>
    <s v="Standard"/>
    <s v="medium"/>
    <s v="small"/>
    <n v="1216.1400000000001"/>
    <n v="1082.3599999999999"/>
    <d v="1991-08-05T00:00:00"/>
  </r>
  <r>
    <n v="5383"/>
    <n v="40"/>
    <x v="2741"/>
    <d v="2017-03-10T00:00:00"/>
    <b v="0"/>
    <s v="Approved"/>
    <s v="OHM Cycles"/>
    <s v="Standard"/>
    <s v="high"/>
    <s v="medium"/>
    <n v="1458.17"/>
    <n v="874.9"/>
    <d v="2006-02-02T00:00:00"/>
  </r>
  <r>
    <n v="5384"/>
    <n v="39"/>
    <x v="2742"/>
    <d v="2017-12-09T00:00:00"/>
    <b v="1"/>
    <s v="Approved"/>
    <s v="Giant Bicycles"/>
    <s v="Standard"/>
    <s v="medium"/>
    <s v="large"/>
    <n v="1812.75"/>
    <n v="582.48"/>
    <d v="2010-06-07T00:00:00"/>
  </r>
  <r>
    <n v="5385"/>
    <n v="0"/>
    <x v="2743"/>
    <d v="2017-01-04T00:00:00"/>
    <b v="0"/>
    <s v="Approved"/>
    <s v="OHM Cycles"/>
    <s v="Standard"/>
    <s v="medium"/>
    <s v="medium"/>
    <n v="235.63"/>
    <n v="125.07"/>
    <d v="1993-04-20T00:00:00"/>
  </r>
  <r>
    <n v="5386"/>
    <n v="35"/>
    <x v="1428"/>
    <d v="2017-11-26T00:00:00"/>
    <b v="0"/>
    <s v="Approved"/>
    <s v="Giant Bicycles"/>
    <s v="Standard"/>
    <s v="medium"/>
    <s v="medium"/>
    <n v="1403.5"/>
    <n v="954.82"/>
    <d v="1991-11-07T00:00:00"/>
  </r>
  <r>
    <n v="5387"/>
    <n v="59"/>
    <x v="2744"/>
    <d v="2017-12-08T00:00:00"/>
    <b v="1"/>
    <s v="Approved"/>
    <s v="Solex"/>
    <s v="Standard"/>
    <s v="medium"/>
    <s v="large"/>
    <n v="1061.56"/>
    <n v="733.58"/>
    <d v="1998-12-17T00:00:00"/>
  </r>
  <r>
    <n v="5388"/>
    <n v="37"/>
    <x v="486"/>
    <d v="2017-03-11T00:00:00"/>
    <b v="0"/>
    <s v="Approved"/>
    <s v="OHM Cycles"/>
    <s v="Standard"/>
    <s v="low"/>
    <s v="medium"/>
    <n v="1793.43"/>
    <n v="248.82"/>
    <d v="2010-08-20T00:00:00"/>
  </r>
  <r>
    <n v="5389"/>
    <n v="20"/>
    <x v="2745"/>
    <d v="2017-10-03T00:00:00"/>
    <b v="0"/>
    <s v="Approved"/>
    <s v="Trek Bicycles"/>
    <s v="Standard"/>
    <s v="medium"/>
    <s v="small"/>
    <n v="1775.81"/>
    <n v="1580.47"/>
    <d v="2010-05-05T00:00:00"/>
  </r>
  <r>
    <n v="5390"/>
    <n v="70"/>
    <x v="1473"/>
    <d v="2017-04-14T00:00:00"/>
    <b v="1"/>
    <s v="Approved"/>
    <s v="Trek Bicycles"/>
    <s v="Standard"/>
    <s v="high"/>
    <s v="medium"/>
    <n v="495.72"/>
    <n v="297.43"/>
    <d v="2015-04-11T00:00:00"/>
  </r>
  <r>
    <n v="5391"/>
    <n v="6"/>
    <x v="1275"/>
    <d v="2017-09-21T00:00:00"/>
    <b v="1"/>
    <s v="Approved"/>
    <s v="Solex"/>
    <s v="Standard"/>
    <s v="high"/>
    <s v="medium"/>
    <n v="748.17"/>
    <n v="448.9"/>
    <d v="1991-11-10T00:00:00"/>
  </r>
  <r>
    <n v="5392"/>
    <n v="86"/>
    <x v="11"/>
    <d v="2017-07-06T00:00:00"/>
    <b v="0"/>
    <s v="Approved"/>
    <s v="OHM Cycles"/>
    <s v="Standard"/>
    <s v="medium"/>
    <s v="medium"/>
    <n v="235.63"/>
    <n v="125.07"/>
    <d v="1999-07-26T00:00:00"/>
  </r>
  <r>
    <n v="5393"/>
    <n v="66"/>
    <x v="632"/>
    <d v="2017-07-30T00:00:00"/>
    <b v="0"/>
    <s v="Approved"/>
    <s v="Giant Bicycles"/>
    <s v="Road"/>
    <s v="low"/>
    <s v="small"/>
    <n v="590.26"/>
    <n v="525.33000000000004"/>
    <d v="2010-11-05T00:00:00"/>
  </r>
  <r>
    <n v="5394"/>
    <n v="56"/>
    <x v="2379"/>
    <d v="2017-02-14T00:00:00"/>
    <b v="1"/>
    <s v="Approved"/>
    <s v="OHM Cycles"/>
    <s v="Standard"/>
    <s v="medium"/>
    <s v="medium"/>
    <n v="183.86"/>
    <n v="137.9"/>
    <d v="1997-10-04T00:00:00"/>
  </r>
  <r>
    <n v="5395"/>
    <n v="53"/>
    <x v="1810"/>
    <d v="2017-08-13T00:00:00"/>
    <b v="1"/>
    <s v="Approved"/>
    <s v="OHM Cycles"/>
    <s v="Standard"/>
    <s v="medium"/>
    <s v="medium"/>
    <n v="795.34"/>
    <n v="101.58"/>
    <d v="1997-02-09T00:00:00"/>
  </r>
  <r>
    <n v="5396"/>
    <n v="0"/>
    <x v="2723"/>
    <d v="2017-05-03T00:00:00"/>
    <b v="1"/>
    <s v="Approved"/>
    <s v="Trek Bicycles"/>
    <s v="Standard"/>
    <s v="high"/>
    <s v="medium"/>
    <n v="495.72"/>
    <n v="297.43"/>
    <d v="2015-04-11T00:00:00"/>
  </r>
  <r>
    <n v="5397"/>
    <n v="87"/>
    <x v="908"/>
    <d v="2017-12-21T00:00:00"/>
    <b v="1"/>
    <s v="Approved"/>
    <s v="Giant Bicycles"/>
    <s v="Standard"/>
    <s v="high"/>
    <s v="medium"/>
    <n v="1179"/>
    <n v="707.4"/>
    <d v="1997-08-25T00:00:00"/>
  </r>
  <r>
    <n v="5398"/>
    <n v="25"/>
    <x v="2632"/>
    <d v="2017-05-04T00:00:00"/>
    <b v="1"/>
    <s v="Approved"/>
    <s v="Giant Bicycles"/>
    <s v="Road"/>
    <s v="medium"/>
    <s v="medium"/>
    <n v="1538.99"/>
    <n v="829.65"/>
    <d v="2016-02-04T00:00:00"/>
  </r>
  <r>
    <n v="5399"/>
    <n v="1"/>
    <x v="2746"/>
    <d v="2017-08-03T00:00:00"/>
    <b v="0"/>
    <s v="Approved"/>
    <s v="Giant Bicycles"/>
    <s v="Standard"/>
    <s v="medium"/>
    <s v="medium"/>
    <n v="1403.5"/>
    <n v="954.82"/>
    <d v="2003-02-07T00:00:00"/>
  </r>
  <r>
    <n v="5400"/>
    <n v="27"/>
    <x v="2340"/>
    <d v="2017-02-27T00:00:00"/>
    <b v="1"/>
    <s v="Approved"/>
    <s v="Trek Bicycles"/>
    <s v="Standard"/>
    <s v="low"/>
    <s v="medium"/>
    <n v="1057.51"/>
    <n v="154.4"/>
    <d v="1994-07-12T00:00:00"/>
  </r>
  <r>
    <n v="5401"/>
    <n v="8"/>
    <x v="1654"/>
    <d v="2017-07-13T00:00:00"/>
    <b v="0"/>
    <s v="Approved"/>
    <s v="Solex"/>
    <s v="Road"/>
    <s v="medium"/>
    <s v="small"/>
    <n v="1703.52"/>
    <n v="1516.13"/>
    <d v="1991-11-07T00:00:00"/>
  </r>
  <r>
    <n v="5402"/>
    <n v="32"/>
    <x v="2705"/>
    <d v="2017-01-13T00:00:00"/>
    <b v="1"/>
    <s v="Approved"/>
    <s v="Giant Bicycles"/>
    <s v="Standard"/>
    <s v="medium"/>
    <s v="medium"/>
    <n v="642.70000000000005"/>
    <n v="211.37"/>
    <d v="2002-03-22T00:00:00"/>
  </r>
  <r>
    <n v="5403"/>
    <n v="44"/>
    <x v="49"/>
    <d v="2017-11-07T00:00:00"/>
    <b v="0"/>
    <s v="Approved"/>
    <s v="WeareA2B"/>
    <s v="Standard"/>
    <s v="medium"/>
    <s v="medium"/>
    <n v="1769.64"/>
    <n v="108.76"/>
    <d v="2011-05-09T00:00:00"/>
  </r>
  <r>
    <n v="5404"/>
    <n v="77"/>
    <x v="2747"/>
    <d v="2017-07-28T00:00:00"/>
    <b v="0"/>
    <s v="Approved"/>
    <s v="Norco Bicycles"/>
    <s v="Road"/>
    <s v="medium"/>
    <s v="large"/>
    <n v="1240.31"/>
    <n v="795.1"/>
    <d v="2013-09-16T00:00:00"/>
  </r>
  <r>
    <n v="5405"/>
    <n v="32"/>
    <x v="194"/>
    <d v="2017-06-07T00:00:00"/>
    <b v="1"/>
    <s v="Approved"/>
    <s v="Giant Bicycles"/>
    <s v="Standard"/>
    <s v="medium"/>
    <s v="medium"/>
    <n v="642.70000000000005"/>
    <n v="211.37"/>
    <d v="2002-03-22T00:00:00"/>
  </r>
  <r>
    <n v="5406"/>
    <n v="53"/>
    <x v="2573"/>
    <d v="2017-09-28T00:00:00"/>
    <b v="1"/>
    <s v="Approved"/>
    <s v="OHM Cycles"/>
    <s v="Standard"/>
    <s v="medium"/>
    <s v="medium"/>
    <n v="795.34"/>
    <n v="101.58"/>
    <d v="1997-10-04T00:00:00"/>
  </r>
  <r>
    <n v="5407"/>
    <n v="70"/>
    <x v="263"/>
    <d v="2017-10-06T00:00:00"/>
    <b v="1"/>
    <s v="Approved"/>
    <s v="Trek Bicycles"/>
    <s v="Standard"/>
    <s v="high"/>
    <s v="medium"/>
    <n v="495.72"/>
    <n v="297.43"/>
    <d v="2000-05-22T00:00:00"/>
  </r>
  <r>
    <n v="5408"/>
    <n v="36"/>
    <x v="310"/>
    <d v="2017-08-14T00:00:00"/>
    <b v="0"/>
    <s v="Approved"/>
    <s v="Solex"/>
    <s v="Standard"/>
    <s v="low"/>
    <s v="medium"/>
    <n v="945.04"/>
    <n v="507.58"/>
    <d v="1995-12-19T00:00:00"/>
  </r>
  <r>
    <n v="5409"/>
    <n v="45"/>
    <x v="150"/>
    <d v="2017-10-06T00:00:00"/>
    <b v="1"/>
    <s v="Approved"/>
    <s v="Solex"/>
    <s v="Standard"/>
    <s v="medium"/>
    <s v="medium"/>
    <n v="441.49"/>
    <n v="84.99"/>
    <d v="1993-04-12T00:00:00"/>
  </r>
  <r>
    <n v="5410"/>
    <n v="34"/>
    <x v="2748"/>
    <d v="2017-10-12T00:00:00"/>
    <b v="0"/>
    <s v="Cancelled"/>
    <s v="WeareA2B"/>
    <s v="Standard"/>
    <s v="medium"/>
    <s v="medium"/>
    <n v="1231.1500000000001"/>
    <n v="161.6"/>
    <d v="2004-08-17T00:00:00"/>
  </r>
  <r>
    <n v="5411"/>
    <n v="50"/>
    <x v="2607"/>
    <d v="2017-04-03T00:00:00"/>
    <b v="0"/>
    <s v="Approved"/>
    <s v="WeareA2B"/>
    <s v="Standard"/>
    <s v="medium"/>
    <s v="small"/>
    <n v="175.89"/>
    <n v="131.91999999999999"/>
    <d v="2012-04-10T00:00:00"/>
  </r>
  <r>
    <n v="5412"/>
    <n v="40"/>
    <x v="2749"/>
    <d v="2017-06-04T00:00:00"/>
    <b v="0"/>
    <s v="Approved"/>
    <s v="Trek Bicycles"/>
    <s v="Road"/>
    <s v="medium"/>
    <s v="large"/>
    <n v="1894.19"/>
    <n v="598.76"/>
    <d v="2003-07-21T00:00:00"/>
  </r>
  <r>
    <n v="5413"/>
    <n v="66"/>
    <x v="2230"/>
    <d v="2017-03-09T00:00:00"/>
    <b v="0"/>
    <s v="Approved"/>
    <s v="Solex"/>
    <s v="Standard"/>
    <s v="medium"/>
    <s v="medium"/>
    <n v="1163.8900000000001"/>
    <n v="589.27"/>
    <d v="1996-04-05T00:00:00"/>
  </r>
  <r>
    <n v="5414"/>
    <n v="81"/>
    <x v="656"/>
    <d v="2017-11-16T00:00:00"/>
    <b v="1"/>
    <s v="Approved"/>
    <s v="Norco Bicycles"/>
    <s v="Standard"/>
    <s v="medium"/>
    <s v="small"/>
    <n v="586.45000000000005"/>
    <n v="521.94000000000005"/>
    <d v="2013-09-16T00:00:00"/>
  </r>
  <r>
    <n v="5415"/>
    <n v="44"/>
    <x v="2280"/>
    <d v="2017-11-22T00:00:00"/>
    <b v="0"/>
    <s v="Approved"/>
    <s v="WeareA2B"/>
    <s v="Standard"/>
    <s v="medium"/>
    <s v="medium"/>
    <n v="1769.64"/>
    <n v="108.76"/>
    <d v="2001-11-25T00:00:00"/>
  </r>
  <r>
    <n v="5417"/>
    <n v="61"/>
    <x v="2750"/>
    <d v="2017-04-06T00:00:00"/>
    <b v="1"/>
    <s v="Approved"/>
    <s v="OHM Cycles"/>
    <s v="Standard"/>
    <s v="low"/>
    <s v="medium"/>
    <n v="71.16"/>
    <n v="56.93"/>
    <d v="2015-06-17T00:00:00"/>
  </r>
  <r>
    <n v="5418"/>
    <n v="42"/>
    <x v="563"/>
    <d v="2017-06-14T00:00:00"/>
    <b v="1"/>
    <s v="Approved"/>
    <s v="OHM Cycles"/>
    <s v="Road"/>
    <s v="medium"/>
    <s v="small"/>
    <n v="1810"/>
    <n v="1610.9"/>
    <d v="2012-06-04T00:00:00"/>
  </r>
  <r>
    <n v="5419"/>
    <n v="27"/>
    <x v="2751"/>
    <d v="2017-04-27T00:00:00"/>
    <b v="1"/>
    <s v="Approved"/>
    <s v="Trek Bicycles"/>
    <s v="Standard"/>
    <s v="medium"/>
    <s v="medium"/>
    <n v="499.53"/>
    <n v="388.72"/>
    <d v="1999-06-23T00:00:00"/>
  </r>
  <r>
    <n v="5420"/>
    <n v="38"/>
    <x v="2752"/>
    <d v="2017-06-26T00:00:00"/>
    <b v="0"/>
    <s v="Approved"/>
    <s v="Trek Bicycles"/>
    <s v="Standard"/>
    <s v="medium"/>
    <s v="large"/>
    <n v="2091.4699999999998"/>
    <n v="388.92"/>
    <d v="2012-09-15T00:00:00"/>
  </r>
  <r>
    <n v="5421"/>
    <n v="49"/>
    <x v="803"/>
    <d v="2017-11-13T00:00:00"/>
    <b v="1"/>
    <s v="Approved"/>
    <s v="Trek Bicycles"/>
    <s v="Road"/>
    <s v="medium"/>
    <s v="medium"/>
    <n v="533.51"/>
    <n v="400.13"/>
    <d v="2012-06-04T00:00:00"/>
  </r>
  <r>
    <n v="5422"/>
    <n v="62"/>
    <x v="1377"/>
    <d v="2017-02-09T00:00:00"/>
    <b v="0"/>
    <s v="Approved"/>
    <s v="Solex"/>
    <s v="Standard"/>
    <s v="medium"/>
    <s v="medium"/>
    <n v="478.16"/>
    <n v="298.72000000000003"/>
    <d v="1993-06-23T00:00:00"/>
  </r>
  <r>
    <n v="5423"/>
    <n v="53"/>
    <x v="2753"/>
    <d v="2017-02-17T00:00:00"/>
    <b v="0"/>
    <s v="Approved"/>
    <s v="OHM Cycles"/>
    <s v="Standard"/>
    <s v="medium"/>
    <s v="medium"/>
    <n v="795.34"/>
    <n v="101.58"/>
    <d v="1997-02-09T00:00:00"/>
  </r>
  <r>
    <n v="5424"/>
    <n v="87"/>
    <x v="1973"/>
    <d v="2017-03-22T00:00:00"/>
    <b v="1"/>
    <s v="Approved"/>
    <s v="Giant Bicycles"/>
    <s v="Standard"/>
    <s v="high"/>
    <s v="medium"/>
    <n v="1179"/>
    <n v="707.4"/>
    <d v="1998-12-16T00:00:00"/>
  </r>
  <r>
    <n v="5425"/>
    <n v="29"/>
    <x v="903"/>
    <d v="2017-07-08T00:00:00"/>
    <b v="1"/>
    <s v="Approved"/>
    <s v="WeareA2B"/>
    <s v="Standard"/>
    <s v="medium"/>
    <s v="medium"/>
    <n v="1065.03"/>
    <n v="230.09"/>
    <d v="1994-08-10T00:00:00"/>
  </r>
  <r>
    <n v="5426"/>
    <n v="46"/>
    <x v="1201"/>
    <d v="2017-09-26T00:00:00"/>
    <b v="1"/>
    <s v="Approved"/>
    <s v="Solex"/>
    <s v="Standard"/>
    <s v="low"/>
    <s v="medium"/>
    <n v="1289.8499999999999"/>
    <n v="74.510000000000005"/>
    <d v="2012-06-04T00:00:00"/>
  </r>
  <r>
    <n v="5427"/>
    <n v="15"/>
    <x v="2754"/>
    <d v="2017-10-29T00:00:00"/>
    <b v="0"/>
    <s v="Approved"/>
    <s v="WeareA2B"/>
    <s v="Standard"/>
    <s v="medium"/>
    <s v="medium"/>
    <n v="1292.8399999999999"/>
    <n v="13.44"/>
    <d v="2003-07-21T00:00:00"/>
  </r>
  <r>
    <n v="5428"/>
    <n v="23"/>
    <x v="2755"/>
    <d v="2017-10-29T00:00:00"/>
    <b v="1"/>
    <s v="Approved"/>
    <s v="Norco Bicycles"/>
    <s v="Mountain"/>
    <s v="low"/>
    <s v="small"/>
    <n v="688.63"/>
    <n v="612.88"/>
    <d v="1993-10-02T00:00:00"/>
  </r>
  <r>
    <n v="5429"/>
    <n v="52"/>
    <x v="1461"/>
    <d v="2017-02-08T00:00:00"/>
    <b v="0"/>
    <s v="Approved"/>
    <s v="OHM Cycles"/>
    <s v="Road"/>
    <s v="medium"/>
    <s v="medium"/>
    <n v="1280.28"/>
    <n v="829.51"/>
    <d v="1997-01-25T00:00:00"/>
  </r>
  <r>
    <n v="5430"/>
    <n v="41"/>
    <x v="2709"/>
    <d v="2017-03-22T00:00:00"/>
    <b v="0"/>
    <s v="Approved"/>
    <s v="Solex"/>
    <s v="Road"/>
    <s v="medium"/>
    <s v="medium"/>
    <n v="416.98"/>
    <n v="312.74"/>
    <d v="2012-06-04T00:00:00"/>
  </r>
  <r>
    <n v="5431"/>
    <n v="96"/>
    <x v="2756"/>
    <d v="2017-06-22T00:00:00"/>
    <b v="0"/>
    <s v="Approved"/>
    <s v="WeareA2B"/>
    <s v="Road"/>
    <s v="low"/>
    <s v="small"/>
    <n v="1172.78"/>
    <n v="1043.77"/>
    <d v="2002-10-10T00:00:00"/>
  </r>
  <r>
    <n v="5432"/>
    <n v="27"/>
    <x v="2757"/>
    <d v="2017-02-09T00:00:00"/>
    <b v="0"/>
    <s v="Approved"/>
    <s v="Trek Bicycles"/>
    <s v="Standard"/>
    <s v="medium"/>
    <s v="medium"/>
    <n v="499.53"/>
    <n v="388.72"/>
    <d v="1999-06-23T00:00:00"/>
  </r>
  <r>
    <n v="5433"/>
    <n v="46"/>
    <x v="2758"/>
    <d v="2017-04-07T00:00:00"/>
    <b v="1"/>
    <s v="Approved"/>
    <s v="Solex"/>
    <s v="Standard"/>
    <s v="low"/>
    <s v="medium"/>
    <n v="1289.8499999999999"/>
    <n v="74.510000000000005"/>
    <d v="2012-04-10T00:00:00"/>
  </r>
  <r>
    <n v="5435"/>
    <n v="95"/>
    <x v="242"/>
    <d v="2017-03-07T00:00:00"/>
    <b v="0"/>
    <s v="Approved"/>
    <s v="Giant Bicycles"/>
    <s v="Standard"/>
    <s v="medium"/>
    <s v="large"/>
    <n v="569.55999999999995"/>
    <n v="528.42999999999995"/>
    <d v="2002-03-22T00:00:00"/>
  </r>
  <r>
    <n v="5436"/>
    <n v="74"/>
    <x v="2645"/>
    <d v="2017-04-20T00:00:00"/>
    <b v="0"/>
    <s v="Approved"/>
    <s v="WeareA2B"/>
    <s v="Standard"/>
    <s v="medium"/>
    <s v="medium"/>
    <n v="1762.96"/>
    <n v="950.52"/>
    <d v="2014-07-28T00:00:00"/>
  </r>
  <r>
    <n v="5437"/>
    <n v="9"/>
    <x v="1947"/>
    <d v="2017-10-18T00:00:00"/>
    <b v="1"/>
    <s v="Approved"/>
    <s v="OHM Cycles"/>
    <s v="Road"/>
    <s v="medium"/>
    <s v="medium"/>
    <n v="742.54"/>
    <n v="667.4"/>
    <d v="2014-03-03T00:00:00"/>
  </r>
  <r>
    <n v="5438"/>
    <n v="31"/>
    <x v="1720"/>
    <d v="2017-11-02T00:00:00"/>
    <b v="0"/>
    <s v="Approved"/>
    <s v="Giant Bicycles"/>
    <s v="Standard"/>
    <s v="medium"/>
    <s v="medium"/>
    <n v="230.91"/>
    <n v="173.18"/>
    <d v="2002-03-22T00:00:00"/>
  </r>
  <r>
    <n v="5439"/>
    <n v="83"/>
    <x v="2138"/>
    <d v="2017-01-08T00:00:00"/>
    <b v="1"/>
    <s v="Approved"/>
    <s v="Solex"/>
    <s v="Touring"/>
    <s v="medium"/>
    <s v="large"/>
    <n v="2083.94"/>
    <n v="675.03"/>
    <d v="2010-05-05T00:00:00"/>
  </r>
  <r>
    <n v="5440"/>
    <n v="88"/>
    <x v="247"/>
    <d v="2017-10-15T00:00:00"/>
    <b v="1"/>
    <s v="Approved"/>
    <s v="Norco Bicycles"/>
    <s v="Standard"/>
    <s v="medium"/>
    <s v="medium"/>
    <n v="1198.46"/>
    <n v="381.1"/>
    <d v="1998-12-16T00:00:00"/>
  </r>
  <r>
    <n v="5441"/>
    <n v="13"/>
    <x v="1469"/>
    <d v="2017-11-30T00:00:00"/>
    <b v="1"/>
    <s v="Approved"/>
    <s v="Solex"/>
    <s v="Standard"/>
    <s v="medium"/>
    <s v="medium"/>
    <n v="1163.8900000000001"/>
    <n v="589.27"/>
    <d v="2003-08-05T00:00:00"/>
  </r>
  <r>
    <n v="5442"/>
    <n v="72"/>
    <x v="494"/>
    <d v="2017-09-21T00:00:00"/>
    <b v="1"/>
    <s v="Approved"/>
    <s v="Norco Bicycles"/>
    <s v="Standard"/>
    <s v="medium"/>
    <s v="medium"/>
    <n v="360.4"/>
    <n v="270.3"/>
    <d v="2016-12-06T00:00:00"/>
  </r>
  <r>
    <n v="5443"/>
    <n v="35"/>
    <x v="2699"/>
    <d v="2017-12-18T00:00:00"/>
    <b v="0"/>
    <s v="Approved"/>
    <s v="Giant Bicycles"/>
    <s v="Standard"/>
    <s v="medium"/>
    <s v="medium"/>
    <n v="1403.5"/>
    <n v="954.82"/>
    <d v="2016-11-14T00:00:00"/>
  </r>
  <r>
    <n v="5444"/>
    <n v="90"/>
    <x v="2604"/>
    <d v="2017-06-12T00:00:00"/>
    <b v="0"/>
    <s v="Approved"/>
    <s v="Norco Bicycles"/>
    <s v="Standard"/>
    <s v="low"/>
    <s v="medium"/>
    <n v="363.01"/>
    <n v="290.41000000000003"/>
    <d v="2005-05-10T00:00:00"/>
  </r>
  <r>
    <n v="5445"/>
    <n v="82"/>
    <x v="2759"/>
    <d v="2017-04-17T00:00:00"/>
    <b v="0"/>
    <s v="Approved"/>
    <s v="Norco Bicycles"/>
    <s v="Standard"/>
    <s v="high"/>
    <s v="medium"/>
    <n v="1148.6400000000001"/>
    <n v="689.18"/>
    <d v="2015-08-10T00:00:00"/>
  </r>
  <r>
    <n v="5446"/>
    <n v="33"/>
    <x v="2254"/>
    <d v="2017-04-12T00:00:00"/>
    <b v="1"/>
    <s v="Approved"/>
    <s v="Giant Bicycles"/>
    <s v="Standard"/>
    <s v="medium"/>
    <s v="small"/>
    <n v="1311.44"/>
    <n v="1167.18"/>
    <d v="1999-12-04T00:00:00"/>
  </r>
  <r>
    <n v="5447"/>
    <n v="19"/>
    <x v="552"/>
    <d v="2017-12-26T00:00:00"/>
    <b v="1"/>
    <s v="Approved"/>
    <s v="OHM Cycles"/>
    <s v="Road"/>
    <s v="high"/>
    <s v="large"/>
    <n v="12.01"/>
    <n v="7.21"/>
    <d v="2009-03-08T00:00:00"/>
  </r>
  <r>
    <n v="5448"/>
    <n v="34"/>
    <x v="2760"/>
    <d v="2017-09-21T00:00:00"/>
    <b v="1"/>
    <s v="Approved"/>
    <s v="WeareA2B"/>
    <s v="Standard"/>
    <s v="medium"/>
    <s v="medium"/>
    <n v="1231.1500000000001"/>
    <n v="161.6"/>
    <d v="2004-08-17T00:00:00"/>
  </r>
  <r>
    <n v="5449"/>
    <n v="52"/>
    <x v="2761"/>
    <d v="2017-07-14T00:00:00"/>
    <b v="1"/>
    <s v="Approved"/>
    <s v="OHM Cycles"/>
    <s v="Road"/>
    <s v="medium"/>
    <s v="medium"/>
    <n v="1280.28"/>
    <n v="829.51"/>
    <d v="2001-11-25T00:00:00"/>
  </r>
  <r>
    <n v="5450"/>
    <n v="83"/>
    <x v="1455"/>
    <d v="2017-01-31T00:00:00"/>
    <b v="0"/>
    <s v="Approved"/>
    <s v="Solex"/>
    <s v="Touring"/>
    <s v="medium"/>
    <s v="large"/>
    <n v="2083.94"/>
    <n v="675.03"/>
    <d v="1997-08-25T00:00:00"/>
  </r>
  <r>
    <n v="5451"/>
    <n v="10"/>
    <x v="2488"/>
    <d v="2017-01-06T00:00:00"/>
    <b v="1"/>
    <s v="Approved"/>
    <s v="WeareA2B"/>
    <s v="Touring"/>
    <s v="medium"/>
    <s v="medium"/>
    <n v="1466.68"/>
    <n v="363.25"/>
    <d v="2004-08-17T00:00:00"/>
  </r>
  <r>
    <n v="5452"/>
    <n v="43"/>
    <x v="2645"/>
    <d v="2017-10-30T00:00:00"/>
    <b v="0"/>
    <s v="Approved"/>
    <s v="Norco Bicycles"/>
    <s v="Standard"/>
    <s v="medium"/>
    <s v="medium"/>
    <n v="1555.58"/>
    <n v="818.01"/>
    <d v="2003-09-09T00:00:00"/>
  </r>
  <r>
    <n v="5453"/>
    <n v="20"/>
    <x v="2208"/>
    <d v="2017-11-22T00:00:00"/>
    <b v="1"/>
    <s v="Approved"/>
    <s v="Trek Bicycles"/>
    <s v="Standard"/>
    <s v="medium"/>
    <s v="small"/>
    <n v="1775.81"/>
    <n v="1580.47"/>
    <d v="2010-05-05T00:00:00"/>
  </r>
  <r>
    <n v="5454"/>
    <n v="32"/>
    <x v="1333"/>
    <d v="2017-06-29T00:00:00"/>
    <b v="1"/>
    <s v="Approved"/>
    <s v="Giant Bicycles"/>
    <s v="Standard"/>
    <s v="high"/>
    <s v="medium"/>
    <n v="1179"/>
    <n v="707.4"/>
    <d v="2003-09-10T00:00:00"/>
  </r>
  <r>
    <n v="5456"/>
    <n v="1"/>
    <x v="2762"/>
    <d v="2017-11-30T00:00:00"/>
    <b v="0"/>
    <s v="Approved"/>
    <s v="Giant Bicycles"/>
    <s v="Standard"/>
    <s v="medium"/>
    <s v="medium"/>
    <n v="1403.5"/>
    <n v="954.82"/>
    <d v="2004-09-28T00:00:00"/>
  </r>
  <r>
    <n v="5457"/>
    <n v="18"/>
    <x v="2763"/>
    <d v="2017-10-16T00:00:00"/>
    <b v="1"/>
    <s v="Approved"/>
    <s v="Solex"/>
    <s v="Standard"/>
    <s v="medium"/>
    <s v="medium"/>
    <n v="575.27"/>
    <n v="431.45"/>
    <d v="2013-03-12T00:00:00"/>
  </r>
  <r>
    <n v="5458"/>
    <n v="80"/>
    <x v="2764"/>
    <d v="2017-02-12T00:00:00"/>
    <b v="0"/>
    <s v="Approved"/>
    <s v="Trek Bicycles"/>
    <s v="Standard"/>
    <s v="medium"/>
    <s v="large"/>
    <n v="1469.44"/>
    <n v="596.54999999999995"/>
    <d v="2010-11-05T00:00:00"/>
  </r>
  <r>
    <n v="5459"/>
    <n v="92"/>
    <x v="2765"/>
    <d v="2017-12-27T00:00:00"/>
    <b v="1"/>
    <s v="Approved"/>
    <s v="WeareA2B"/>
    <s v="Standard"/>
    <s v="medium"/>
    <s v="small"/>
    <n v="1415.01"/>
    <n v="1259.3599999999999"/>
    <d v="2002-10-10T00:00:00"/>
  </r>
  <r>
    <n v="5460"/>
    <n v="39"/>
    <x v="1559"/>
    <d v="2017-05-23T00:00:00"/>
    <b v="0"/>
    <s v="Approved"/>
    <s v="Giant Bicycles"/>
    <s v="Standard"/>
    <s v="medium"/>
    <s v="large"/>
    <n v="1812.75"/>
    <n v="582.48"/>
    <d v="2010-06-07T00:00:00"/>
  </r>
  <r>
    <n v="5462"/>
    <n v="43"/>
    <x v="2394"/>
    <d v="2017-05-26T00:00:00"/>
    <b v="1"/>
    <s v="Approved"/>
    <s v="Solex"/>
    <s v="Standard"/>
    <s v="medium"/>
    <s v="medium"/>
    <n v="1151.96"/>
    <n v="649.49"/>
    <d v="1999-12-04T00:00:00"/>
  </r>
  <r>
    <n v="5463"/>
    <n v="59"/>
    <x v="1383"/>
    <d v="2017-01-29T00:00:00"/>
    <b v="1"/>
    <s v="Approved"/>
    <s v="Solex"/>
    <s v="Standard"/>
    <s v="medium"/>
    <s v="large"/>
    <n v="1061.56"/>
    <n v="733.58"/>
    <d v="1993-06-23T00:00:00"/>
  </r>
  <r>
    <n v="5464"/>
    <n v="35"/>
    <x v="2637"/>
    <d v="2017-07-18T00:00:00"/>
    <b v="1"/>
    <s v="Approved"/>
    <s v="Giant Bicycles"/>
    <s v="Standard"/>
    <s v="medium"/>
    <s v="medium"/>
    <n v="1403.5"/>
    <n v="954.82"/>
    <d v="2011-08-29T00:00:00"/>
  </r>
  <r>
    <n v="5465"/>
    <n v="3"/>
    <x v="442"/>
    <d v="2017-03-02T00:00:00"/>
    <b v="0"/>
    <s v="Approved"/>
    <s v="Trek Bicycles"/>
    <s v="Standard"/>
    <s v="medium"/>
    <s v="large"/>
    <n v="2091.4699999999998"/>
    <n v="388.92"/>
    <d v="2016-12-06T00:00:00"/>
  </r>
  <r>
    <n v="5466"/>
    <n v="85"/>
    <x v="2766"/>
    <d v="2017-08-17T00:00:00"/>
    <b v="1"/>
    <s v="Approved"/>
    <s v="WeareA2B"/>
    <s v="Standard"/>
    <s v="medium"/>
    <s v="medium"/>
    <n v="1228.07"/>
    <n v="400.91"/>
    <d v="1997-01-25T00:00:00"/>
  </r>
  <r>
    <n v="5467"/>
    <n v="85"/>
    <x v="2767"/>
    <d v="2017-06-05T00:00:00"/>
    <b v="1"/>
    <s v="Approved"/>
    <s v="WeareA2B"/>
    <s v="Standard"/>
    <s v="medium"/>
    <s v="medium"/>
    <n v="752.64"/>
    <n v="205.36"/>
    <d v="1999-07-26T00:00:00"/>
  </r>
  <r>
    <n v="5468"/>
    <n v="25"/>
    <x v="1551"/>
    <d v="2017-06-01T00:00:00"/>
    <b v="0"/>
    <s v="Approved"/>
    <s v="Giant Bicycles"/>
    <s v="Road"/>
    <s v="medium"/>
    <s v="medium"/>
    <n v="1538.99"/>
    <n v="829.65"/>
    <d v="2016-02-04T00:00:00"/>
  </r>
  <r>
    <n v="5469"/>
    <n v="100"/>
    <x v="2768"/>
    <d v="2017-12-13T00:00:00"/>
    <b v="1"/>
    <s v="Approved"/>
    <s v="Trek Bicycles"/>
    <s v="Standard"/>
    <s v="medium"/>
    <s v="small"/>
    <n v="1386.84"/>
    <n v="1234.29"/>
    <d v="2002-10-10T00:00:00"/>
  </r>
  <r>
    <n v="5470"/>
    <n v="13"/>
    <x v="2186"/>
    <d v="2017-09-20T00:00:00"/>
    <b v="1"/>
    <s v="Approved"/>
    <s v="Solex"/>
    <s v="Standard"/>
    <s v="medium"/>
    <s v="medium"/>
    <n v="1577.53"/>
    <n v="826.51"/>
    <d v="2011-03-16T00:00:00"/>
  </r>
  <r>
    <n v="5471"/>
    <n v="53"/>
    <x v="938"/>
    <d v="2017-09-20T00:00:00"/>
    <b v="0"/>
    <s v="Approved"/>
    <s v="Giant Bicycles"/>
    <s v="Standard"/>
    <s v="high"/>
    <s v="medium"/>
    <n v="1274.93"/>
    <n v="764.96"/>
    <d v="1996-11-09T00:00:00"/>
  </r>
  <r>
    <n v="5472"/>
    <n v="76"/>
    <x v="2769"/>
    <d v="2017-09-12T00:00:00"/>
    <b v="1"/>
    <s v="Approved"/>
    <s v="WeareA2B"/>
    <s v="Standard"/>
    <s v="low"/>
    <s v="medium"/>
    <n v="642.30999999999995"/>
    <n v="513.85"/>
    <d v="2013-09-16T00:00:00"/>
  </r>
  <r>
    <n v="5473"/>
    <n v="90"/>
    <x v="183"/>
    <d v="2017-09-13T00:00:00"/>
    <b v="0"/>
    <s v="Approved"/>
    <s v="Norco Bicycles"/>
    <s v="Standard"/>
    <s v="low"/>
    <s v="medium"/>
    <n v="363.01"/>
    <n v="290.41000000000003"/>
    <d v="2013-06-09T00:00:00"/>
  </r>
  <r>
    <n v="5474"/>
    <n v="71"/>
    <x v="1591"/>
    <d v="2017-05-01T00:00:00"/>
    <b v="0"/>
    <s v="Approved"/>
    <s v="Solex"/>
    <s v="Standard"/>
    <s v="high"/>
    <s v="large"/>
    <n v="1842.92"/>
    <n v="1105.75"/>
    <d v="2016-12-06T00:00:00"/>
  </r>
  <r>
    <n v="5475"/>
    <n v="64"/>
    <x v="170"/>
    <d v="2017-06-03T00:00:00"/>
    <b v="0"/>
    <s v="Approved"/>
    <s v="Trek Bicycles"/>
    <s v="Standard"/>
    <s v="medium"/>
    <s v="large"/>
    <n v="1469.44"/>
    <n v="596.54999999999995"/>
    <d v="2010-08-20T00:00:00"/>
  </r>
  <r>
    <n v="5477"/>
    <n v="48"/>
    <x v="2408"/>
    <d v="2017-10-10T00:00:00"/>
    <b v="0"/>
    <s v="Approved"/>
    <s v="WeareA2B"/>
    <s v="Standard"/>
    <s v="medium"/>
    <s v="medium"/>
    <n v="1762.96"/>
    <n v="950.52"/>
    <d v="2014-07-28T00:00:00"/>
  </r>
  <r>
    <n v="5478"/>
    <n v="90"/>
    <x v="2770"/>
    <d v="2017-06-09T00:00:00"/>
    <b v="0"/>
    <s v="Approved"/>
    <s v="Norco Bicycles"/>
    <s v="Standard"/>
    <s v="low"/>
    <s v="medium"/>
    <n v="363.01"/>
    <n v="290.41000000000003"/>
    <d v="2005-05-10T00:00:00"/>
  </r>
  <r>
    <n v="5479"/>
    <n v="90"/>
    <x v="763"/>
    <d v="2017-10-03T00:00:00"/>
    <b v="0"/>
    <s v="Approved"/>
    <s v="Norco Bicycles"/>
    <s v="Standard"/>
    <s v="low"/>
    <s v="medium"/>
    <n v="363.01"/>
    <n v="290.41000000000003"/>
    <d v="2004-01-16T00:00:00"/>
  </r>
  <r>
    <n v="5480"/>
    <n v="59"/>
    <x v="2634"/>
    <d v="2017-09-17T00:00:00"/>
    <b v="1"/>
    <s v="Approved"/>
    <s v="Solex"/>
    <s v="Standard"/>
    <s v="medium"/>
    <s v="large"/>
    <n v="1061.56"/>
    <n v="733.58"/>
    <d v="1993-07-20T00:00:00"/>
  </r>
  <r>
    <n v="5481"/>
    <n v="3"/>
    <x v="2771"/>
    <d v="2017-07-26T00:00:00"/>
    <b v="0"/>
    <s v="Approved"/>
    <s v="Trek Bicycles"/>
    <s v="Standard"/>
    <s v="medium"/>
    <s v="large"/>
    <n v="2091.4699999999998"/>
    <n v="388.92"/>
    <d v="1991-08-05T00:00:00"/>
  </r>
  <r>
    <n v="5482"/>
    <n v="93"/>
    <x v="2410"/>
    <d v="2017-04-22T00:00:00"/>
    <b v="1"/>
    <s v="Approved"/>
    <s v="WeareA2B"/>
    <s v="Standard"/>
    <s v="medium"/>
    <s v="medium"/>
    <n v="1065.03"/>
    <n v="230.09"/>
    <d v="2016-03-29T00:00:00"/>
  </r>
  <r>
    <n v="5483"/>
    <n v="54"/>
    <x v="702"/>
    <d v="2017-09-30T00:00:00"/>
    <b v="1"/>
    <s v="Approved"/>
    <s v="WeareA2B"/>
    <s v="Standard"/>
    <s v="medium"/>
    <s v="medium"/>
    <n v="1292.8399999999999"/>
    <n v="13.44"/>
    <d v="2015-08-10T00:00:00"/>
  </r>
  <r>
    <n v="5484"/>
    <n v="36"/>
    <x v="2772"/>
    <d v="2017-04-25T00:00:00"/>
    <b v="0"/>
    <s v="Approved"/>
    <s v="Solex"/>
    <s v="Standard"/>
    <s v="low"/>
    <s v="medium"/>
    <n v="945.04"/>
    <n v="507.58"/>
    <d v="1995-12-19T00:00:00"/>
  </r>
  <r>
    <n v="5485"/>
    <n v="9"/>
    <x v="2228"/>
    <d v="2017-12-28T00:00:00"/>
    <b v="0"/>
    <s v="Approved"/>
    <s v="Norco Bicycles"/>
    <s v="Standard"/>
    <s v="medium"/>
    <s v="small"/>
    <n v="1216.1400000000001"/>
    <n v="1082.3599999999999"/>
    <d v="2002-03-22T00:00:00"/>
  </r>
  <r>
    <n v="5486"/>
    <n v="84"/>
    <x v="489"/>
    <d v="2017-05-25T00:00:00"/>
    <b v="0"/>
    <s v="Approved"/>
    <s v="Trek Bicycles"/>
    <s v="Road"/>
    <s v="medium"/>
    <s v="medium"/>
    <n v="290.62"/>
    <n v="215.14"/>
    <d v="1993-04-20T00:00:00"/>
  </r>
  <r>
    <n v="5487"/>
    <n v="99"/>
    <x v="2035"/>
    <d v="2017-09-15T00:00:00"/>
    <b v="0"/>
    <s v="Approved"/>
    <s v="OHM Cycles"/>
    <s v="Standard"/>
    <s v="medium"/>
    <s v="medium"/>
    <n v="1227.3399999999999"/>
    <n v="770.89"/>
    <d v="1994-08-10T00:00:00"/>
  </r>
  <r>
    <n v="5488"/>
    <n v="90"/>
    <x v="696"/>
    <d v="2017-11-19T00:00:00"/>
    <b v="0"/>
    <s v="Approved"/>
    <s v="Solex"/>
    <s v="Standard"/>
    <s v="low"/>
    <s v="medium"/>
    <n v="945.04"/>
    <n v="507.58"/>
    <d v="1999-07-20T00:00:00"/>
  </r>
  <r>
    <n v="5489"/>
    <n v="23"/>
    <x v="2773"/>
    <d v="2017-07-19T00:00:00"/>
    <b v="0"/>
    <s v="Approved"/>
    <s v="Norco Bicycles"/>
    <s v="Standard"/>
    <s v="medium"/>
    <s v="medium"/>
    <n v="1198.46"/>
    <n v="381.1"/>
    <d v="2011-04-16T00:00:00"/>
  </r>
  <r>
    <n v="5490"/>
    <n v="0"/>
    <x v="1177"/>
    <d v="2017-09-14T00:00:00"/>
    <b v="1"/>
    <s v="Approved"/>
    <s v="Solex"/>
    <s v="Standard"/>
    <s v="medium"/>
    <s v="medium"/>
    <n v="71.489999999999995"/>
    <n v="53.62"/>
    <d v="2012-12-02T00:00:00"/>
  </r>
  <r>
    <n v="5491"/>
    <n v="67"/>
    <x v="1468"/>
    <d v="2017-10-21T00:00:00"/>
    <b v="1"/>
    <s v="Approved"/>
    <s v="Solex"/>
    <s v="Standard"/>
    <s v="medium"/>
    <s v="large"/>
    <n v="1071.23"/>
    <n v="380.74"/>
    <d v="1996-04-05T00:00:00"/>
  </r>
  <r>
    <n v="5492"/>
    <n v="94"/>
    <x v="336"/>
    <d v="2017-12-21T00:00:00"/>
    <b v="1"/>
    <s v="Approved"/>
    <s v="Giant Bicycles"/>
    <s v="Standard"/>
    <s v="medium"/>
    <s v="large"/>
    <n v="1635.3"/>
    <n v="993.66"/>
    <d v="2013-06-09T00:00:00"/>
  </r>
  <r>
    <n v="5493"/>
    <n v="94"/>
    <x v="1159"/>
    <d v="2017-05-21T00:00:00"/>
    <b v="1"/>
    <s v="Approved"/>
    <s v="Giant Bicycles"/>
    <s v="Standard"/>
    <s v="medium"/>
    <s v="large"/>
    <n v="1635.3"/>
    <n v="993.66"/>
    <d v="2004-01-16T00:00:00"/>
  </r>
  <r>
    <n v="5494"/>
    <n v="57"/>
    <x v="1259"/>
    <d v="2017-12-17T00:00:00"/>
    <b v="0"/>
    <s v="Approved"/>
    <s v="WeareA2B"/>
    <s v="Touring"/>
    <s v="medium"/>
    <s v="large"/>
    <n v="1890.39"/>
    <n v="260.14"/>
    <d v="2015-10-18T00:00:00"/>
  </r>
  <r>
    <n v="5495"/>
    <n v="96"/>
    <x v="2774"/>
    <d v="2017-09-23T00:00:00"/>
    <b v="0"/>
    <s v="Approved"/>
    <s v="WeareA2B"/>
    <s v="Road"/>
    <s v="low"/>
    <s v="small"/>
    <n v="1172.78"/>
    <n v="1043.77"/>
    <d v="2002-10-10T00:00:00"/>
  </r>
  <r>
    <n v="5496"/>
    <n v="0"/>
    <x v="1832"/>
    <d v="2017-12-07T00:00:00"/>
    <b v="0"/>
    <s v="Approved"/>
    <s v="OHM Cycles"/>
    <s v="Standard"/>
    <s v="high"/>
    <s v="medium"/>
    <n v="227.88"/>
    <n v="136.72999999999999"/>
    <d v="2003-02-07T00:00:00"/>
  </r>
  <r>
    <n v="5497"/>
    <n v="58"/>
    <x v="1621"/>
    <d v="2017-10-08T00:00:00"/>
    <b v="1"/>
    <s v="Approved"/>
    <s v="OHM Cycles"/>
    <s v="Standard"/>
    <s v="medium"/>
    <s v="medium"/>
    <n v="912.52"/>
    <n v="141.4"/>
    <d v="2015-10-18T00:00:00"/>
  </r>
  <r>
    <n v="5498"/>
    <n v="12"/>
    <x v="1338"/>
    <d v="2017-07-19T00:00:00"/>
    <b v="0"/>
    <s v="Approved"/>
    <s v="WeareA2B"/>
    <s v="Standard"/>
    <s v="medium"/>
    <s v="medium"/>
    <n v="1231.1500000000001"/>
    <n v="161.6"/>
    <d v="2004-08-17T00:00:00"/>
  </r>
  <r>
    <n v="5499"/>
    <n v="44"/>
    <x v="2775"/>
    <d v="2017-01-28T00:00:00"/>
    <b v="0"/>
    <s v="Approved"/>
    <s v="WeareA2B"/>
    <s v="Standard"/>
    <s v="medium"/>
    <s v="medium"/>
    <n v="1769.64"/>
    <n v="108.76"/>
    <d v="2001-11-25T00:00:00"/>
  </r>
  <r>
    <n v="5500"/>
    <n v="47"/>
    <x v="1775"/>
    <d v="2017-05-29T00:00:00"/>
    <b v="1"/>
    <s v="Approved"/>
    <s v="Trek Bicycles"/>
    <s v="Road"/>
    <s v="low"/>
    <s v="small"/>
    <n v="1720.7"/>
    <n v="1531.42"/>
    <d v="2003-02-16T00:00:00"/>
  </r>
  <r>
    <n v="5501"/>
    <n v="77"/>
    <x v="2396"/>
    <d v="2017-04-19T00:00:00"/>
    <b v="1"/>
    <s v="Approved"/>
    <s v="Norco Bicycles"/>
    <s v="Road"/>
    <s v="medium"/>
    <s v="large"/>
    <n v="1240.31"/>
    <n v="795.1"/>
    <d v="1994-08-10T00:00:00"/>
  </r>
  <r>
    <n v="5502"/>
    <n v="68"/>
    <x v="1775"/>
    <d v="2017-03-11T00:00:00"/>
    <b v="1"/>
    <s v="Approved"/>
    <s v="OHM Cycles"/>
    <s v="Standard"/>
    <s v="medium"/>
    <s v="medium"/>
    <n v="1636.9"/>
    <n v="44.71"/>
    <d v="2006-05-22T00:00:00"/>
  </r>
  <r>
    <n v="5503"/>
    <n v="84"/>
    <x v="1544"/>
    <d v="2017-11-18T00:00:00"/>
    <b v="1"/>
    <s v="Approved"/>
    <s v="Trek Bicycles"/>
    <s v="Road"/>
    <s v="medium"/>
    <s v="medium"/>
    <n v="290.62"/>
    <n v="215.14"/>
    <d v="2004-12-18T00:00:00"/>
  </r>
  <r>
    <n v="5504"/>
    <n v="87"/>
    <x v="439"/>
    <d v="2017-05-21T00:00:00"/>
    <b v="0"/>
    <s v="Approved"/>
    <s v="Giant Bicycles"/>
    <s v="Standard"/>
    <s v="high"/>
    <s v="medium"/>
    <n v="1179"/>
    <n v="707.4"/>
    <d v="2005-05-10T00:00:00"/>
  </r>
  <r>
    <n v="5505"/>
    <n v="0"/>
    <x v="2776"/>
    <d v="2017-05-01T00:00:00"/>
    <b v="0"/>
    <s v="Approved"/>
    <s v="Solex"/>
    <s v="Standard"/>
    <s v="medium"/>
    <s v="medium"/>
    <n v="441.49"/>
    <n v="84.99"/>
    <d v="1993-04-12T00:00:00"/>
  </r>
  <r>
    <n v="5506"/>
    <n v="70"/>
    <x v="2777"/>
    <d v="2017-12-05T00:00:00"/>
    <b v="0"/>
    <s v="Approved"/>
    <s v="Trek Bicycles"/>
    <s v="Standard"/>
    <s v="high"/>
    <s v="medium"/>
    <n v="495.72"/>
    <n v="297.43"/>
    <d v="2016-12-06T00:00:00"/>
  </r>
  <r>
    <n v="5507"/>
    <n v="30"/>
    <x v="773"/>
    <d v="2017-05-30T00:00:00"/>
    <b v="1"/>
    <s v="Approved"/>
    <s v="Solex"/>
    <s v="Standard"/>
    <s v="high"/>
    <s v="medium"/>
    <n v="748.17"/>
    <n v="448.9"/>
    <d v="1999-07-20T00:00:00"/>
  </r>
  <r>
    <n v="5508"/>
    <n v="31"/>
    <x v="2778"/>
    <d v="2017-05-24T00:00:00"/>
    <b v="1"/>
    <s v="Approved"/>
    <s v="WeareA2B"/>
    <s v="Standard"/>
    <s v="medium"/>
    <s v="medium"/>
    <n v="752.64"/>
    <n v="205.36"/>
    <d v="2015-08-02T00:00:00"/>
  </r>
  <r>
    <n v="5509"/>
    <n v="77"/>
    <x v="2540"/>
    <d v="2017-02-15T00:00:00"/>
    <b v="0"/>
    <s v="Approved"/>
    <s v="WeareA2B"/>
    <s v="Standard"/>
    <s v="medium"/>
    <s v="medium"/>
    <n v="1769.64"/>
    <n v="108.76"/>
    <d v="2014-07-28T00:00:00"/>
  </r>
  <r>
    <n v="5510"/>
    <n v="88"/>
    <x v="1906"/>
    <d v="2017-02-22T00:00:00"/>
    <b v="0"/>
    <s v="Approved"/>
    <s v="Norco Bicycles"/>
    <s v="Standard"/>
    <s v="medium"/>
    <s v="medium"/>
    <n v="1198.46"/>
    <n v="381.1"/>
    <d v="2005-05-10T00:00:00"/>
  </r>
  <r>
    <n v="5511"/>
    <n v="13"/>
    <x v="2386"/>
    <d v="2017-06-09T00:00:00"/>
    <b v="0"/>
    <s v="Approved"/>
    <s v="Solex"/>
    <s v="Standard"/>
    <s v="medium"/>
    <s v="medium"/>
    <n v="1577.53"/>
    <n v="826.51"/>
    <d v="2011-03-16T00:00:00"/>
  </r>
  <r>
    <n v="5512"/>
    <n v="79"/>
    <x v="1223"/>
    <d v="2017-02-16T00:00:00"/>
    <b v="1"/>
    <s v="Approved"/>
    <s v="Solex"/>
    <s v="Touring"/>
    <s v="medium"/>
    <s v="large"/>
    <n v="2083.94"/>
    <n v="675.03"/>
    <d v="2010-05-05T00:00:00"/>
  </r>
  <r>
    <n v="5513"/>
    <n v="9"/>
    <x v="1796"/>
    <d v="2017-02-01T00:00:00"/>
    <b v="1"/>
    <s v="Approved"/>
    <s v="OHM Cycles"/>
    <s v="Road"/>
    <s v="medium"/>
    <s v="medium"/>
    <n v="742.54"/>
    <n v="667.4"/>
    <d v="2003-08-05T00:00:00"/>
  </r>
  <r>
    <n v="5514"/>
    <n v="61"/>
    <x v="2643"/>
    <d v="2017-07-19T00:00:00"/>
    <b v="0"/>
    <s v="Approved"/>
    <s v="Norco Bicycles"/>
    <s v="Standard"/>
    <s v="medium"/>
    <s v="small"/>
    <n v="586.45000000000005"/>
    <n v="521.94000000000005"/>
    <d v="1997-08-25T00:00:00"/>
  </r>
  <r>
    <n v="5515"/>
    <n v="6"/>
    <x v="960"/>
    <d v="2017-03-09T00:00:00"/>
    <b v="1"/>
    <s v="Approved"/>
    <s v="OHM Cycles"/>
    <s v="Standard"/>
    <s v="high"/>
    <s v="medium"/>
    <n v="227.88"/>
    <n v="136.72999999999999"/>
    <d v="2003-02-07T00:00:00"/>
  </r>
  <r>
    <n v="5516"/>
    <n v="99"/>
    <x v="2069"/>
    <d v="2017-02-16T00:00:00"/>
    <b v="0"/>
    <s v="Approved"/>
    <s v="OHM Cycles"/>
    <s v="Standard"/>
    <s v="medium"/>
    <s v="medium"/>
    <n v="1227.3399999999999"/>
    <n v="770.89"/>
    <d v="1994-08-10T00:00:00"/>
  </r>
  <r>
    <n v="5517"/>
    <n v="18"/>
    <x v="207"/>
    <d v="2017-02-01T00:00:00"/>
    <b v="1"/>
    <s v="Approved"/>
    <s v="Norco Bicycles"/>
    <s v="Standard"/>
    <s v="high"/>
    <s v="medium"/>
    <n v="1148.6400000000001"/>
    <n v="689.18"/>
    <d v="2015-08-10T00:00:00"/>
  </r>
  <r>
    <n v="5518"/>
    <n v="41"/>
    <x v="218"/>
    <d v="2017-01-17T00:00:00"/>
    <b v="1"/>
    <s v="Approved"/>
    <s v="Norco Bicycles"/>
    <s v="Standard"/>
    <s v="low"/>
    <s v="medium"/>
    <n v="958.74"/>
    <n v="748.9"/>
    <d v="1993-10-02T00:00:00"/>
  </r>
  <r>
    <n v="5519"/>
    <n v="39"/>
    <x v="937"/>
    <d v="2017-08-23T00:00:00"/>
    <b v="1"/>
    <s v="Approved"/>
    <s v="Giant Bicycles"/>
    <s v="Standard"/>
    <s v="medium"/>
    <s v="large"/>
    <n v="1812.75"/>
    <n v="582.48"/>
    <d v="2010-06-07T00:00:00"/>
  </r>
  <r>
    <n v="5520"/>
    <n v="54"/>
    <x v="500"/>
    <d v="2017-12-19T00:00:00"/>
    <b v="0"/>
    <s v="Approved"/>
    <s v="WeareA2B"/>
    <s v="Standard"/>
    <s v="medium"/>
    <s v="medium"/>
    <n v="1292.8399999999999"/>
    <n v="13.44"/>
    <d v="2009-04-12T00:00:00"/>
  </r>
  <r>
    <n v="5521"/>
    <n v="84"/>
    <x v="2779"/>
    <d v="2017-04-21T00:00:00"/>
    <b v="1"/>
    <s v="Approved"/>
    <s v="Trek Bicycles"/>
    <s v="Road"/>
    <s v="medium"/>
    <s v="medium"/>
    <n v="290.62"/>
    <n v="215.14"/>
    <d v="2004-12-18T00:00:00"/>
  </r>
  <r>
    <n v="5522"/>
    <n v="89"/>
    <x v="2780"/>
    <d v="2017-12-26T00:00:00"/>
    <b v="1"/>
    <s v="Approved"/>
    <s v="WeareA2B"/>
    <s v="Touring"/>
    <s v="medium"/>
    <s v="large"/>
    <n v="1362.99"/>
    <n v="57.74"/>
    <d v="1993-04-20T00:00:00"/>
  </r>
  <r>
    <n v="5523"/>
    <n v="25"/>
    <x v="115"/>
    <d v="2017-02-14T00:00:00"/>
    <b v="1"/>
    <s v="Approved"/>
    <s v="Giant Bicycles"/>
    <s v="Road"/>
    <s v="medium"/>
    <s v="medium"/>
    <n v="1538.99"/>
    <n v="829.65"/>
    <d v="2016-02-04T00:00:00"/>
  </r>
  <r>
    <n v="5524"/>
    <n v="79"/>
    <x v="2114"/>
    <d v="2017-04-30T00:00:00"/>
    <b v="0"/>
    <s v="Approved"/>
    <s v="Solex"/>
    <s v="Touring"/>
    <s v="medium"/>
    <s v="large"/>
    <n v="2083.94"/>
    <n v="675.03"/>
    <d v="2004-08-07T00:00:00"/>
  </r>
  <r>
    <n v="5525"/>
    <n v="82"/>
    <x v="2043"/>
    <d v="2017-04-26T00:00:00"/>
    <b v="0"/>
    <s v="Approved"/>
    <s v="Norco Bicycles"/>
    <s v="Standard"/>
    <s v="high"/>
    <s v="medium"/>
    <n v="1148.6400000000001"/>
    <n v="689.18"/>
    <d v="2015-08-10T00:00:00"/>
  </r>
  <r>
    <n v="5526"/>
    <n v="80"/>
    <x v="2781"/>
    <d v="2017-08-20T00:00:00"/>
    <b v="1"/>
    <s v="Approved"/>
    <s v="OHM Cycles"/>
    <s v="Touring"/>
    <s v="low"/>
    <s v="medium"/>
    <n v="1073.07"/>
    <n v="933.84"/>
    <d v="1997-01-25T00:00:00"/>
  </r>
  <r>
    <n v="5527"/>
    <n v="26"/>
    <x v="2782"/>
    <d v="2017-04-24T00:00:00"/>
    <b v="0"/>
    <s v="Approved"/>
    <s v="WeareA2B"/>
    <s v="Standard"/>
    <s v="medium"/>
    <s v="medium"/>
    <n v="1992.93"/>
    <n v="762.63"/>
    <d v="1993-05-26T00:00:00"/>
  </r>
  <r>
    <n v="5528"/>
    <n v="19"/>
    <x v="2783"/>
    <d v="2017-10-28T00:00:00"/>
    <b v="1"/>
    <s v="Approved"/>
    <s v="Trek Bicycles"/>
    <s v="Mountain"/>
    <s v="low"/>
    <s v="medium"/>
    <n v="574.64"/>
    <n v="459.71"/>
    <d v="2016-07-09T00:00:00"/>
  </r>
  <r>
    <n v="5529"/>
    <n v="34"/>
    <x v="2595"/>
    <d v="2017-11-09T00:00:00"/>
    <b v="0"/>
    <s v="Approved"/>
    <s v="Norco Bicycles"/>
    <s v="Road"/>
    <s v="high"/>
    <s v="large"/>
    <n v="774.53"/>
    <n v="464.72"/>
    <d v="2012-04-10T00:00:00"/>
  </r>
  <r>
    <n v="5530"/>
    <n v="57"/>
    <x v="1163"/>
    <d v="2017-01-10T00:00:00"/>
    <b v="0"/>
    <s v="Approved"/>
    <s v="WeareA2B"/>
    <s v="Touring"/>
    <s v="medium"/>
    <s v="large"/>
    <n v="1890.39"/>
    <n v="260.14"/>
    <d v="1998-12-17T00:00:00"/>
  </r>
  <r>
    <n v="5531"/>
    <n v="60"/>
    <x v="2784"/>
    <d v="2017-01-27T00:00:00"/>
    <b v="1"/>
    <s v="Approved"/>
    <s v="Giant Bicycles"/>
    <s v="Standard"/>
    <s v="high"/>
    <s v="small"/>
    <n v="1977.36"/>
    <n v="1759.85"/>
    <d v="2011-08-24T00:00:00"/>
  </r>
  <r>
    <n v="5532"/>
    <n v="0"/>
    <x v="2713"/>
    <d v="2017-06-29T00:00:00"/>
    <b v="0"/>
    <s v="Approved"/>
    <s v="Solex"/>
    <s v="Road"/>
    <s v="medium"/>
    <s v="medium"/>
    <n v="416.98"/>
    <n v="312.74"/>
    <d v="2012-06-04T00:00:00"/>
  </r>
  <r>
    <n v="5533"/>
    <n v="83"/>
    <x v="2317"/>
    <d v="2017-05-16T00:00:00"/>
    <b v="0"/>
    <s v="Approved"/>
    <s v="Solex"/>
    <s v="Touring"/>
    <s v="medium"/>
    <s v="large"/>
    <n v="2083.94"/>
    <n v="675.03"/>
    <d v="2013-09-16T00:00:00"/>
  </r>
  <r>
    <n v="5534"/>
    <n v="37"/>
    <x v="2154"/>
    <d v="2017-12-06T00:00:00"/>
    <b v="0"/>
    <s v="Approved"/>
    <s v="OHM Cycles"/>
    <s v="Standard"/>
    <s v="low"/>
    <s v="medium"/>
    <n v="1793.43"/>
    <n v="248.82"/>
    <d v="1993-04-12T00:00:00"/>
  </r>
  <r>
    <n v="5535"/>
    <n v="96"/>
    <x v="438"/>
    <d v="2017-05-31T00:00:00"/>
    <b v="1"/>
    <s v="Approved"/>
    <s v="WeareA2B"/>
    <s v="Road"/>
    <s v="low"/>
    <s v="small"/>
    <n v="1172.78"/>
    <n v="1043.77"/>
    <d v="2002-10-10T00:00:00"/>
  </r>
  <r>
    <n v="5536"/>
    <n v="72"/>
    <x v="620"/>
    <d v="2017-08-27T00:00:00"/>
    <b v="0"/>
    <s v="Approved"/>
    <s v="Norco Bicycles"/>
    <s v="Standard"/>
    <s v="medium"/>
    <s v="medium"/>
    <n v="360.4"/>
    <n v="270.3"/>
    <d v="2016-12-06T00:00:00"/>
  </r>
  <r>
    <n v="5537"/>
    <n v="19"/>
    <x v="1904"/>
    <d v="2017-04-05T00:00:00"/>
    <b v="1"/>
    <s v="Approved"/>
    <s v="OHM Cycles"/>
    <s v="Road"/>
    <s v="high"/>
    <s v="large"/>
    <n v="12.01"/>
    <n v="7.21"/>
    <d v="1996-04-05T00:00:00"/>
  </r>
  <r>
    <n v="5538"/>
    <n v="92"/>
    <x v="2439"/>
    <d v="2017-03-14T00:00:00"/>
    <b v="0"/>
    <s v="Approved"/>
    <s v="WeareA2B"/>
    <s v="Standard"/>
    <s v="medium"/>
    <s v="small"/>
    <n v="1415.01"/>
    <n v="1259.3599999999999"/>
    <d v="2003-01-05T00:00:00"/>
  </r>
  <r>
    <n v="5539"/>
    <n v="91"/>
    <x v="2785"/>
    <d v="2017-11-26T00:00:00"/>
    <b v="0"/>
    <s v="Approved"/>
    <s v="WeareA2B"/>
    <s v="Standard"/>
    <s v="low"/>
    <s v="medium"/>
    <n v="642.30999999999995"/>
    <n v="513.85"/>
    <d v="2013-09-16T00:00:00"/>
  </r>
  <r>
    <n v="5540"/>
    <n v="64"/>
    <x v="2786"/>
    <d v="2017-08-05T00:00:00"/>
    <b v="0"/>
    <s v="Approved"/>
    <s v="Trek Bicycles"/>
    <s v="Standard"/>
    <s v="medium"/>
    <s v="large"/>
    <n v="1469.44"/>
    <n v="596.54999999999995"/>
    <d v="2012-05-18T00:00:00"/>
  </r>
  <r>
    <n v="5541"/>
    <n v="62"/>
    <x v="2787"/>
    <d v="2017-06-08T00:00:00"/>
    <b v="1"/>
    <s v="Approved"/>
    <s v="Solex"/>
    <s v="Standard"/>
    <s v="medium"/>
    <s v="medium"/>
    <n v="478.16"/>
    <n v="298.72000000000003"/>
    <d v="2012-12-02T00:00:00"/>
  </r>
  <r>
    <n v="5542"/>
    <n v="11"/>
    <x v="2212"/>
    <d v="2017-07-28T00:00:00"/>
    <b v="0"/>
    <s v="Approved"/>
    <s v="Giant Bicycles"/>
    <s v="Standard"/>
    <s v="high"/>
    <s v="medium"/>
    <n v="1274.93"/>
    <n v="764.96"/>
    <d v="1994-09-09T00:00:00"/>
  </r>
  <r>
    <n v="5543"/>
    <n v="31"/>
    <x v="1951"/>
    <d v="2017-12-03T00:00:00"/>
    <b v="1"/>
    <s v="Approved"/>
    <s v="Giant Bicycles"/>
    <s v="Standard"/>
    <s v="medium"/>
    <s v="medium"/>
    <n v="230.91"/>
    <n v="173.18"/>
    <d v="2006-11-10T00:00:00"/>
  </r>
  <r>
    <n v="5544"/>
    <n v="39"/>
    <x v="748"/>
    <d v="2017-09-23T00:00:00"/>
    <b v="0"/>
    <s v="Approved"/>
    <s v="Giant Bicycles"/>
    <s v="Standard"/>
    <s v="medium"/>
    <s v="large"/>
    <n v="1812.75"/>
    <n v="582.48"/>
    <d v="2010-06-07T00:00:00"/>
  </r>
  <r>
    <n v="5545"/>
    <n v="87"/>
    <x v="2788"/>
    <d v="2017-07-30T00:00:00"/>
    <b v="0"/>
    <s v="Approved"/>
    <s v="Giant Bicycles"/>
    <s v="Standard"/>
    <s v="high"/>
    <s v="medium"/>
    <n v="1179"/>
    <n v="707.4"/>
    <d v="1997-08-25T00:00:00"/>
  </r>
  <r>
    <n v="5546"/>
    <n v="45"/>
    <x v="1150"/>
    <d v="2017-07-27T00:00:00"/>
    <b v="0"/>
    <s v="Approved"/>
    <s v="Solex"/>
    <s v="Standard"/>
    <s v="medium"/>
    <s v="medium"/>
    <n v="441.49"/>
    <n v="84.99"/>
    <d v="2012-04-10T00:00:00"/>
  </r>
  <r>
    <n v="5547"/>
    <n v="87"/>
    <x v="2789"/>
    <d v="2017-03-31T00:00:00"/>
    <b v="1"/>
    <s v="Approved"/>
    <s v="Giant Bicycles"/>
    <s v="Standard"/>
    <s v="high"/>
    <s v="medium"/>
    <n v="1179"/>
    <n v="707.4"/>
    <d v="2003-09-10T00:00:00"/>
  </r>
  <r>
    <n v="5548"/>
    <n v="48"/>
    <x v="2790"/>
    <d v="2017-09-21T00:00:00"/>
    <b v="1"/>
    <s v="Approved"/>
    <s v="WeareA2B"/>
    <s v="Standard"/>
    <s v="medium"/>
    <s v="medium"/>
    <n v="1762.96"/>
    <n v="950.52"/>
    <d v="1997-02-09T00:00:00"/>
  </r>
  <r>
    <n v="5549"/>
    <n v="84"/>
    <x v="2791"/>
    <d v="2017-08-09T00:00:00"/>
    <b v="0"/>
    <s v="Approved"/>
    <s v="Trek Bicycles"/>
    <s v="Road"/>
    <s v="medium"/>
    <s v="medium"/>
    <n v="290.62"/>
    <n v="215.14"/>
    <d v="2004-12-18T00:00:00"/>
  </r>
  <r>
    <n v="5550"/>
    <n v="83"/>
    <x v="1490"/>
    <d v="2017-02-05T00:00:00"/>
    <b v="0"/>
    <s v="Approved"/>
    <s v="Solex"/>
    <s v="Touring"/>
    <s v="medium"/>
    <s v="large"/>
    <n v="2083.94"/>
    <n v="675.03"/>
    <d v="2013-09-16T00:00:00"/>
  </r>
  <r>
    <n v="5551"/>
    <n v="45"/>
    <x v="969"/>
    <d v="2017-09-13T00:00:00"/>
    <b v="0"/>
    <s v="Approved"/>
    <s v="Trek Bicycles"/>
    <s v="Road"/>
    <s v="low"/>
    <s v="medium"/>
    <n v="980.37"/>
    <n v="234.43"/>
    <d v="2004-09-28T00:00:00"/>
  </r>
  <r>
    <n v="5552"/>
    <n v="79"/>
    <x v="1818"/>
    <d v="2017-01-19T00:00:00"/>
    <b v="1"/>
    <s v="Approved"/>
    <s v="Solex"/>
    <s v="Touring"/>
    <s v="medium"/>
    <s v="large"/>
    <n v="2083.94"/>
    <n v="675.03"/>
    <d v="2013-09-16T00:00:00"/>
  </r>
  <r>
    <n v="5553"/>
    <n v="19"/>
    <x v="2136"/>
    <d v="2017-11-10T00:00:00"/>
    <b v="0"/>
    <s v="Approved"/>
    <s v="OHM Cycles"/>
    <s v="Road"/>
    <s v="high"/>
    <s v="large"/>
    <n v="12.01"/>
    <n v="7.21"/>
    <d v="2009-03-08T00:00:00"/>
  </r>
  <r>
    <n v="5554"/>
    <n v="78"/>
    <x v="2392"/>
    <d v="2017-05-14T00:00:00"/>
    <b v="0"/>
    <s v="Approved"/>
    <s v="Giant Bicycles"/>
    <s v="Standard"/>
    <s v="medium"/>
    <s v="large"/>
    <n v="1765.3"/>
    <n v="709.48"/>
    <d v="2004-07-25T00:00:00"/>
  </r>
  <r>
    <n v="5555"/>
    <n v="52"/>
    <x v="746"/>
    <d v="2017-08-15T00:00:00"/>
    <b v="1"/>
    <s v="Approved"/>
    <s v="Solex"/>
    <s v="Road"/>
    <s v="medium"/>
    <s v="large"/>
    <n v="1777.8"/>
    <n v="820.78"/>
    <d v="2011-05-07T00:00:00"/>
  </r>
  <r>
    <n v="5556"/>
    <n v="0"/>
    <x v="1823"/>
    <d v="2017-06-06T00:00:00"/>
    <b v="0"/>
    <s v="Approved"/>
    <s v="OHM Cycles"/>
    <s v="Road"/>
    <s v="high"/>
    <s v="large"/>
    <n v="12.01"/>
    <n v="7.21"/>
    <d v="1996-04-05T00:00:00"/>
  </r>
  <r>
    <n v="5557"/>
    <n v="13"/>
    <x v="219"/>
    <d v="2017-11-22T00:00:00"/>
    <b v="1"/>
    <s v="Approved"/>
    <s v="Solex"/>
    <s v="Standard"/>
    <s v="medium"/>
    <s v="medium"/>
    <n v="1163.8900000000001"/>
    <n v="589.27"/>
    <d v="2016-07-09T00:00:00"/>
  </r>
  <r>
    <n v="5558"/>
    <n v="40"/>
    <x v="2792"/>
    <d v="2017-10-10T00:00:00"/>
    <b v="0"/>
    <s v="Approved"/>
    <s v="Trek Bicycles"/>
    <s v="Road"/>
    <s v="medium"/>
    <s v="large"/>
    <n v="1894.19"/>
    <n v="598.76"/>
    <d v="2003-07-21T00:00:00"/>
  </r>
  <r>
    <n v="5559"/>
    <n v="99"/>
    <x v="2793"/>
    <d v="2017-02-27T00:00:00"/>
    <b v="0"/>
    <s v="Approved"/>
    <s v="OHM Cycles"/>
    <s v="Standard"/>
    <s v="medium"/>
    <s v="medium"/>
    <n v="1227.3399999999999"/>
    <n v="770.89"/>
    <d v="1994-08-10T00:00:00"/>
  </r>
  <r>
    <n v="5560"/>
    <n v="82"/>
    <x v="1674"/>
    <d v="2017-05-22T00:00:00"/>
    <b v="1"/>
    <s v="Approved"/>
    <s v="Norco Bicycles"/>
    <s v="Standard"/>
    <s v="high"/>
    <s v="medium"/>
    <n v="1148.6400000000001"/>
    <n v="689.18"/>
    <d v="2015-08-10T00:00:00"/>
  </r>
  <r>
    <n v="5561"/>
    <n v="37"/>
    <x v="1487"/>
    <d v="2017-01-22T00:00:00"/>
    <b v="0"/>
    <s v="Approved"/>
    <s v="OHM Cycles"/>
    <s v="Standard"/>
    <s v="low"/>
    <s v="medium"/>
    <n v="1793.43"/>
    <n v="248.82"/>
    <d v="1998-12-17T00:00:00"/>
  </r>
  <r>
    <n v="5563"/>
    <n v="39"/>
    <x v="2794"/>
    <d v="2017-04-15T00:00:00"/>
    <b v="1"/>
    <s v="Approved"/>
    <s v="Giant Bicycles"/>
    <s v="Standard"/>
    <s v="medium"/>
    <s v="large"/>
    <n v="1812.75"/>
    <n v="582.48"/>
    <d v="2010-06-07T00:00:00"/>
  </r>
  <r>
    <n v="5564"/>
    <n v="60"/>
    <x v="2416"/>
    <d v="2017-10-24T00:00:00"/>
    <b v="0"/>
    <s v="Approved"/>
    <s v="Giant Bicycles"/>
    <s v="Standard"/>
    <s v="high"/>
    <s v="small"/>
    <n v="1977.36"/>
    <n v="1759.85"/>
    <d v="2011-08-24T00:00:00"/>
  </r>
  <r>
    <n v="5565"/>
    <n v="20"/>
    <x v="1914"/>
    <d v="2017-02-14T00:00:00"/>
    <b v="1"/>
    <s v="Approved"/>
    <s v="Trek Bicycles"/>
    <s v="Standard"/>
    <s v="medium"/>
    <s v="small"/>
    <n v="1775.81"/>
    <n v="1580.47"/>
    <d v="2010-05-05T00:00:00"/>
  </r>
  <r>
    <n v="5566"/>
    <n v="30"/>
    <x v="1338"/>
    <d v="2017-06-26T00:00:00"/>
    <b v="1"/>
    <s v="Approved"/>
    <s v="Solex"/>
    <s v="Standard"/>
    <s v="high"/>
    <s v="medium"/>
    <n v="748.17"/>
    <n v="448.9"/>
    <d v="1991-11-10T00:00:00"/>
  </r>
  <r>
    <n v="5567"/>
    <n v="5"/>
    <x v="162"/>
    <d v="2017-10-09T00:00:00"/>
    <b v="0"/>
    <s v="Approved"/>
    <s v="Trek Bicycles"/>
    <s v="Mountain"/>
    <s v="low"/>
    <s v="medium"/>
    <n v="574.64"/>
    <n v="459.71"/>
    <d v="2011-04-16T00:00:00"/>
  </r>
  <r>
    <n v="5568"/>
    <n v="17"/>
    <x v="1996"/>
    <d v="2017-02-18T00:00:00"/>
    <b v="1"/>
    <s v="Approved"/>
    <s v="Solex"/>
    <s v="Standard"/>
    <s v="high"/>
    <s v="medium"/>
    <n v="1024.6600000000001"/>
    <n v="614.79999999999995"/>
    <d v="1996-11-09T00:00:00"/>
  </r>
  <r>
    <n v="5569"/>
    <n v="95"/>
    <x v="1449"/>
    <d v="2017-08-18T00:00:00"/>
    <b v="1"/>
    <s v="Approved"/>
    <s v="OHM Cycles"/>
    <s v="Touring"/>
    <s v="low"/>
    <s v="medium"/>
    <n v="1073.07"/>
    <n v="933.84"/>
    <d v="1997-01-25T00:00:00"/>
  </r>
  <r>
    <n v="5570"/>
    <n v="1"/>
    <x v="211"/>
    <d v="2017-08-06T00:00:00"/>
    <b v="0"/>
    <s v="Approved"/>
    <s v="Giant Bicycles"/>
    <s v="Standard"/>
    <s v="medium"/>
    <s v="medium"/>
    <n v="1403.5"/>
    <n v="954.82"/>
    <d v="2016-11-14T00:00:00"/>
  </r>
  <r>
    <n v="5571"/>
    <n v="7"/>
    <x v="109"/>
    <d v="2017-03-16T00:00:00"/>
    <b v="1"/>
    <s v="Approved"/>
    <s v="Trek Bicycles"/>
    <s v="Road"/>
    <s v="low"/>
    <s v="medium"/>
    <n v="980.37"/>
    <n v="234.43"/>
    <d v="2004-08-17T00:00:00"/>
  </r>
  <r>
    <n v="5572"/>
    <n v="38"/>
    <x v="1822"/>
    <d v="2017-10-23T00:00:00"/>
    <b v="1"/>
    <s v="Approved"/>
    <s v="Solex"/>
    <s v="Standard"/>
    <s v="medium"/>
    <s v="medium"/>
    <n v="1577.53"/>
    <n v="826.51"/>
    <d v="2007-12-11T00:00:00"/>
  </r>
  <r>
    <n v="5573"/>
    <n v="93"/>
    <x v="289"/>
    <d v="2017-06-29T00:00:00"/>
    <b v="0"/>
    <s v="Approved"/>
    <s v="WeareA2B"/>
    <s v="Standard"/>
    <s v="medium"/>
    <s v="medium"/>
    <n v="1065.03"/>
    <n v="230.09"/>
    <d v="1991-05-06T00:00:00"/>
  </r>
  <r>
    <n v="5574"/>
    <n v="92"/>
    <x v="902"/>
    <d v="2017-11-15T00:00:00"/>
    <b v="1"/>
    <s v="Approved"/>
    <s v="WeareA2B"/>
    <s v="Standard"/>
    <s v="medium"/>
    <s v="small"/>
    <n v="1415.01"/>
    <n v="1259.3599999999999"/>
    <d v="2002-10-10T00:00:00"/>
  </r>
  <r>
    <n v="5576"/>
    <n v="49"/>
    <x v="1734"/>
    <d v="2017-05-31T00:00:00"/>
    <b v="1"/>
    <s v="Approved"/>
    <s v="Solex"/>
    <s v="Standard"/>
    <s v="medium"/>
    <s v="large"/>
    <n v="1061.56"/>
    <n v="733.58"/>
    <d v="1993-07-20T00:00:00"/>
  </r>
  <r>
    <n v="5577"/>
    <n v="92"/>
    <x v="1856"/>
    <d v="2017-06-30T00:00:00"/>
    <b v="1"/>
    <s v="Approved"/>
    <s v="WeareA2B"/>
    <s v="Standard"/>
    <s v="medium"/>
    <s v="small"/>
    <n v="1415.01"/>
    <n v="1259.3599999999999"/>
    <d v="2003-01-05T00:00:00"/>
  </r>
  <r>
    <n v="5578"/>
    <n v="91"/>
    <x v="2583"/>
    <d v="2017-08-18T00:00:00"/>
    <b v="1"/>
    <s v="Approved"/>
    <s v="Solex"/>
    <s v="Standard"/>
    <s v="medium"/>
    <s v="medium"/>
    <n v="100.35"/>
    <n v="75.260000000000005"/>
    <d v="1999-07-26T00:00:00"/>
  </r>
  <r>
    <n v="5579"/>
    <n v="18"/>
    <x v="2795"/>
    <d v="2017-09-09T00:00:00"/>
    <b v="0"/>
    <s v="Approved"/>
    <s v="Norco Bicycles"/>
    <s v="Standard"/>
    <s v="high"/>
    <s v="medium"/>
    <n v="1148.6400000000001"/>
    <n v="689.18"/>
    <d v="2013-09-16T00:00:00"/>
  </r>
  <r>
    <n v="5580"/>
    <n v="78"/>
    <x v="2401"/>
    <d v="2017-10-02T00:00:00"/>
    <b v="1"/>
    <s v="Approved"/>
    <s v="Giant Bicycles"/>
    <s v="Standard"/>
    <s v="medium"/>
    <s v="large"/>
    <n v="1765.3"/>
    <n v="709.48"/>
    <d v="2004-08-07T00:00:00"/>
  </r>
  <r>
    <n v="5581"/>
    <n v="90"/>
    <x v="1819"/>
    <d v="2017-02-27T00:00:00"/>
    <b v="1"/>
    <s v="Approved"/>
    <s v="Solex"/>
    <s v="Standard"/>
    <s v="low"/>
    <s v="medium"/>
    <n v="945.04"/>
    <n v="507.58"/>
    <d v="2010-06-07T00:00:00"/>
  </r>
  <r>
    <n v="5582"/>
    <n v="58"/>
    <x v="759"/>
    <d v="2017-05-10T00:00:00"/>
    <b v="0"/>
    <s v="Approved"/>
    <s v="OHM Cycles"/>
    <s v="Standard"/>
    <s v="medium"/>
    <s v="medium"/>
    <n v="912.52"/>
    <n v="141.4"/>
    <d v="1993-07-20T00:00:00"/>
  </r>
  <r>
    <n v="5583"/>
    <n v="26"/>
    <x v="223"/>
    <d v="2017-04-12T00:00:00"/>
    <b v="1"/>
    <s v="Approved"/>
    <s v="WeareA2B"/>
    <s v="Standard"/>
    <s v="medium"/>
    <s v="medium"/>
    <n v="1992.93"/>
    <n v="762.63"/>
    <d v="1993-05-26T00:00:00"/>
  </r>
  <r>
    <n v="5584"/>
    <n v="3"/>
    <x v="2796"/>
    <d v="2017-10-09T00:00:00"/>
    <b v="0"/>
    <s v="Approved"/>
    <s v="Trek Bicycles"/>
    <s v="Standard"/>
    <s v="medium"/>
    <s v="large"/>
    <n v="2091.4699999999998"/>
    <n v="388.92"/>
    <d v="1993-05-26T00:00:00"/>
  </r>
  <r>
    <n v="5585"/>
    <n v="8"/>
    <x v="442"/>
    <d v="2017-01-07T00:00:00"/>
    <b v="1"/>
    <s v="Approved"/>
    <s v="Solex"/>
    <s v="Road"/>
    <s v="medium"/>
    <s v="small"/>
    <n v="1703.52"/>
    <n v="1516.13"/>
    <d v="2005-05-10T00:00:00"/>
  </r>
  <r>
    <n v="5586"/>
    <n v="1"/>
    <x v="2797"/>
    <d v="2017-03-20T00:00:00"/>
    <b v="1"/>
    <s v="Approved"/>
    <s v="Giant Bicycles"/>
    <s v="Standard"/>
    <s v="medium"/>
    <s v="medium"/>
    <n v="1403.5"/>
    <n v="954.82"/>
    <d v="2012-12-02T00:00:00"/>
  </r>
  <r>
    <n v="5587"/>
    <n v="7"/>
    <x v="427"/>
    <d v="2017-08-21T00:00:00"/>
    <b v="0"/>
    <s v="Approved"/>
    <s v="Trek Bicycles"/>
    <s v="Road"/>
    <s v="low"/>
    <s v="medium"/>
    <n v="980.37"/>
    <n v="234.43"/>
    <d v="2014-03-03T00:00:00"/>
  </r>
  <r>
    <n v="5588"/>
    <n v="81"/>
    <x v="2041"/>
    <d v="2017-10-15T00:00:00"/>
    <b v="0"/>
    <s v="Approved"/>
    <s v="Norco Bicycles"/>
    <s v="Standard"/>
    <s v="medium"/>
    <s v="small"/>
    <n v="586.45000000000005"/>
    <n v="521.94000000000005"/>
    <d v="1993-04-20T00:00:00"/>
  </r>
  <r>
    <n v="5589"/>
    <n v="0"/>
    <x v="1585"/>
    <d v="2017-06-01T00:00:00"/>
    <b v="1"/>
    <s v="Approved"/>
    <s v="Solex"/>
    <s v="Standard"/>
    <s v="medium"/>
    <s v="medium"/>
    <n v="478.16"/>
    <n v="298.72000000000003"/>
    <d v="2011-04-16T00:00:00"/>
  </r>
  <r>
    <n v="5590"/>
    <n v="29"/>
    <x v="1342"/>
    <d v="2017-07-29T00:00:00"/>
    <b v="0"/>
    <s v="Approved"/>
    <s v="Norco Bicycles"/>
    <s v="Road"/>
    <s v="medium"/>
    <s v="medium"/>
    <n v="543.39"/>
    <n v="407.54"/>
    <d v="1994-08-10T00:00:00"/>
  </r>
  <r>
    <n v="5591"/>
    <n v="32"/>
    <x v="2709"/>
    <d v="2017-10-08T00:00:00"/>
    <b v="1"/>
    <s v="Approved"/>
    <s v="Giant Bicycles"/>
    <s v="Standard"/>
    <s v="medium"/>
    <s v="medium"/>
    <n v="642.70000000000005"/>
    <n v="211.37"/>
    <d v="2003-03-18T00:00:00"/>
  </r>
  <r>
    <n v="5592"/>
    <n v="2"/>
    <x v="1364"/>
    <d v="2017-10-01T00:00:00"/>
    <b v="0"/>
    <s v="Approved"/>
    <s v="Solex"/>
    <s v="Standard"/>
    <s v="medium"/>
    <s v="medium"/>
    <n v="71.489999999999995"/>
    <n v="53.62"/>
    <d v="2012-12-02T00:00:00"/>
  </r>
  <r>
    <n v="5593"/>
    <n v="0"/>
    <x v="1409"/>
    <d v="2017-03-07T00:00:00"/>
    <b v="1"/>
    <s v="Approved"/>
    <s v="Norco Bicycles"/>
    <s v="Road"/>
    <s v="medium"/>
    <s v="medium"/>
    <n v="544.04999999999995"/>
    <n v="376.84"/>
    <d v="2005-10-22T00:00:00"/>
  </r>
  <r>
    <n v="5594"/>
    <n v="73"/>
    <x v="253"/>
    <d v="2017-07-17T00:00:00"/>
    <b v="0"/>
    <s v="Approved"/>
    <s v="Solex"/>
    <s v="Standard"/>
    <s v="medium"/>
    <s v="medium"/>
    <n v="1945.43"/>
    <n v="333.18"/>
    <d v="2002-08-31T00:00:00"/>
  </r>
  <r>
    <n v="5595"/>
    <n v="26"/>
    <x v="2145"/>
    <d v="2017-07-19T00:00:00"/>
    <b v="0"/>
    <s v="Approved"/>
    <s v="WeareA2B"/>
    <s v="Standard"/>
    <s v="medium"/>
    <s v="medium"/>
    <n v="1992.93"/>
    <n v="762.63"/>
    <d v="1991-08-05T00:00:00"/>
  </r>
  <r>
    <n v="5596"/>
    <n v="45"/>
    <x v="513"/>
    <d v="2017-06-03T00:00:00"/>
    <b v="0"/>
    <s v="Approved"/>
    <s v="Solex"/>
    <s v="Standard"/>
    <s v="medium"/>
    <s v="medium"/>
    <n v="441.49"/>
    <n v="84.99"/>
    <d v="2007-12-11T00:00:00"/>
  </r>
  <r>
    <n v="5597"/>
    <n v="26"/>
    <x v="2282"/>
    <d v="2017-07-17T00:00:00"/>
    <b v="1"/>
    <s v="Approved"/>
    <s v="WeareA2B"/>
    <s v="Standard"/>
    <s v="medium"/>
    <s v="medium"/>
    <n v="1992.93"/>
    <n v="762.63"/>
    <d v="1991-11-10T00:00:00"/>
  </r>
  <r>
    <n v="5598"/>
    <n v="85"/>
    <x v="2798"/>
    <d v="2017-12-20T00:00:00"/>
    <b v="0"/>
    <s v="Approved"/>
    <s v="WeareA2B"/>
    <s v="Standard"/>
    <s v="medium"/>
    <s v="medium"/>
    <n v="1228.07"/>
    <n v="400.91"/>
    <d v="2015-08-10T00:00:00"/>
  </r>
  <r>
    <n v="5599"/>
    <n v="82"/>
    <x v="200"/>
    <d v="2017-12-22T00:00:00"/>
    <b v="1"/>
    <s v="Approved"/>
    <s v="Norco Bicycles"/>
    <s v="Standard"/>
    <s v="high"/>
    <s v="medium"/>
    <n v="1148.6400000000001"/>
    <n v="689.18"/>
    <d v="1997-08-25T00:00:00"/>
  </r>
  <r>
    <n v="5600"/>
    <n v="87"/>
    <x v="1237"/>
    <d v="2017-01-30T00:00:00"/>
    <b v="1"/>
    <s v="Approved"/>
    <s v="Giant Bicycles"/>
    <s v="Standard"/>
    <s v="high"/>
    <s v="medium"/>
    <n v="1179"/>
    <n v="707.4"/>
    <d v="1994-09-09T00:00:00"/>
  </r>
  <r>
    <n v="5601"/>
    <n v="40"/>
    <x v="1088"/>
    <d v="2017-09-14T00:00:00"/>
    <b v="0"/>
    <s v="Approved"/>
    <s v="Trek Bicycles"/>
    <s v="Road"/>
    <s v="medium"/>
    <s v="large"/>
    <n v="1894.19"/>
    <n v="598.76"/>
    <d v="2015-06-17T00:00:00"/>
  </r>
  <r>
    <n v="5602"/>
    <n v="8"/>
    <x v="1111"/>
    <d v="2017-04-10T00:00:00"/>
    <b v="0"/>
    <s v="Approved"/>
    <s v="Solex"/>
    <s v="Road"/>
    <s v="medium"/>
    <s v="small"/>
    <n v="1703.52"/>
    <n v="1516.13"/>
    <d v="2011-04-16T00:00:00"/>
  </r>
  <r>
    <n v="5604"/>
    <n v="19"/>
    <x v="1673"/>
    <d v="2017-11-02T00:00:00"/>
    <b v="0"/>
    <s v="Approved"/>
    <s v="OHM Cycles"/>
    <s v="Road"/>
    <s v="high"/>
    <s v="large"/>
    <n v="12.01"/>
    <n v="7.21"/>
    <d v="2009-03-08T00:00:00"/>
  </r>
  <r>
    <n v="5605"/>
    <n v="62"/>
    <x v="182"/>
    <d v="2017-09-06T00:00:00"/>
    <b v="1"/>
    <s v="Approved"/>
    <s v="Solex"/>
    <s v="Standard"/>
    <s v="medium"/>
    <s v="medium"/>
    <n v="478.16"/>
    <n v="298.72000000000003"/>
    <d v="1993-06-23T00:00:00"/>
  </r>
  <r>
    <n v="5606"/>
    <n v="53"/>
    <x v="1383"/>
    <d v="2017-01-05T00:00:00"/>
    <b v="1"/>
    <s v="Approved"/>
    <s v="OHM Cycles"/>
    <s v="Standard"/>
    <s v="medium"/>
    <s v="medium"/>
    <n v="795.34"/>
    <n v="101.58"/>
    <d v="2015-10-18T00:00:00"/>
  </r>
  <r>
    <n v="5607"/>
    <n v="0"/>
    <x v="396"/>
    <d v="2017-05-08T00:00:00"/>
    <b v="1"/>
    <s v="Approved"/>
    <s v="Norco Bicycles"/>
    <s v="Standard"/>
    <s v="medium"/>
    <s v="medium"/>
    <n v="360.4"/>
    <n v="270.3"/>
    <d v="2000-05-22T00:00:00"/>
  </r>
  <r>
    <n v="5608"/>
    <n v="3"/>
    <x v="371"/>
    <d v="2017-08-29T00:00:00"/>
    <b v="1"/>
    <s v="Approved"/>
    <s v="Trek Bicycles"/>
    <s v="Standard"/>
    <s v="medium"/>
    <s v="large"/>
    <n v="2091.4699999999998"/>
    <n v="388.92"/>
    <d v="1991-01-21T00:00:00"/>
  </r>
  <r>
    <n v="5609"/>
    <n v="93"/>
    <x v="2799"/>
    <d v="2017-10-18T00:00:00"/>
    <b v="1"/>
    <s v="Approved"/>
    <s v="WeareA2B"/>
    <s v="Standard"/>
    <s v="medium"/>
    <s v="medium"/>
    <n v="1065.03"/>
    <n v="230.09"/>
    <d v="2000-11-03T00:00:00"/>
  </r>
  <r>
    <n v="5610"/>
    <n v="0"/>
    <x v="1449"/>
    <d v="2017-10-23T00:00:00"/>
    <b v="1"/>
    <s v="Approved"/>
    <s v="OHM Cycles"/>
    <s v="Standard"/>
    <s v="low"/>
    <s v="medium"/>
    <n v="71.16"/>
    <n v="56.93"/>
    <d v="2015-06-17T00:00:00"/>
  </r>
  <r>
    <n v="5611"/>
    <n v="22"/>
    <x v="1571"/>
    <d v="2017-06-04T00:00:00"/>
    <b v="0"/>
    <s v="Approved"/>
    <s v="WeareA2B"/>
    <s v="Standard"/>
    <s v="medium"/>
    <s v="medium"/>
    <n v="60.34"/>
    <n v="45.26"/>
    <d v="1993-07-15T00:00:00"/>
  </r>
  <r>
    <n v="5612"/>
    <n v="74"/>
    <x v="720"/>
    <d v="2017-08-27T00:00:00"/>
    <b v="1"/>
    <s v="Approved"/>
    <s v="WeareA2B"/>
    <s v="Standard"/>
    <s v="medium"/>
    <s v="medium"/>
    <n v="1228.07"/>
    <n v="400.91"/>
    <d v="1997-01-25T00:00:00"/>
  </r>
  <r>
    <n v="5613"/>
    <n v="1"/>
    <x v="2800"/>
    <d v="2017-11-18T00:00:00"/>
    <b v="0"/>
    <s v="Approved"/>
    <s v="Giant Bicycles"/>
    <s v="Touring"/>
    <s v="medium"/>
    <s v="large"/>
    <n v="1873.97"/>
    <n v="863.95"/>
    <d v="2011-01-10T00:00:00"/>
  </r>
  <r>
    <n v="5614"/>
    <n v="23"/>
    <x v="182"/>
    <d v="2017-02-02T00:00:00"/>
    <b v="1"/>
    <s v="Approved"/>
    <s v="Norco Bicycles"/>
    <s v="Mountain"/>
    <s v="low"/>
    <s v="small"/>
    <n v="688.63"/>
    <n v="612.88"/>
    <d v="1993-10-02T00:00:00"/>
  </r>
  <r>
    <n v="5615"/>
    <n v="11"/>
    <x v="2773"/>
    <d v="2017-12-14T00:00:00"/>
    <b v="1"/>
    <s v="Approved"/>
    <s v="Trek Bicycles"/>
    <s v="Standard"/>
    <s v="medium"/>
    <s v="small"/>
    <n v="1775.81"/>
    <n v="1580.47"/>
    <d v="1994-09-09T00:00:00"/>
  </r>
  <r>
    <n v="5616"/>
    <n v="58"/>
    <x v="569"/>
    <d v="2017-09-28T00:00:00"/>
    <b v="1"/>
    <s v="Approved"/>
    <s v="OHM Cycles"/>
    <s v="Road"/>
    <s v="medium"/>
    <s v="medium"/>
    <n v="1280.28"/>
    <n v="829.51"/>
    <d v="1993-07-20T00:00:00"/>
  </r>
  <r>
    <n v="5617"/>
    <n v="98"/>
    <x v="1647"/>
    <d v="2017-01-11T00:00:00"/>
    <b v="0"/>
    <s v="Approved"/>
    <s v="OHM Cycles"/>
    <s v="Standard"/>
    <s v="medium"/>
    <s v="medium"/>
    <n v="795.34"/>
    <n v="101.58"/>
    <d v="1997-02-09T00:00:00"/>
  </r>
  <r>
    <n v="5618"/>
    <n v="0"/>
    <x v="329"/>
    <d v="2017-08-18T00:00:00"/>
    <b v="1"/>
    <s v="Approved"/>
    <s v="Norco Bicycles"/>
    <s v="Road"/>
    <s v="medium"/>
    <s v="medium"/>
    <n v="544.04999999999995"/>
    <n v="376.84"/>
    <d v="2005-10-22T00:00:00"/>
  </r>
  <r>
    <n v="5619"/>
    <n v="56"/>
    <x v="937"/>
    <d v="2017-10-20T00:00:00"/>
    <b v="1"/>
    <s v="Approved"/>
    <s v="OHM Cycles"/>
    <s v="Standard"/>
    <s v="medium"/>
    <s v="medium"/>
    <n v="183.86"/>
    <n v="137.9"/>
    <d v="1997-10-04T00:00:00"/>
  </r>
  <r>
    <n v="5620"/>
    <n v="67"/>
    <x v="1506"/>
    <d v="2017-08-02T00:00:00"/>
    <b v="0"/>
    <s v="Approved"/>
    <s v="Norco Bicycles"/>
    <s v="Road"/>
    <s v="medium"/>
    <s v="medium"/>
    <n v="544.04999999999995"/>
    <n v="376.84"/>
    <d v="2005-10-22T00:00:00"/>
  </r>
  <r>
    <n v="5621"/>
    <n v="7"/>
    <x v="2394"/>
    <d v="2017-02-11T00:00:00"/>
    <b v="0"/>
    <s v="Approved"/>
    <s v="Trek Bicycles"/>
    <s v="Road"/>
    <s v="low"/>
    <s v="medium"/>
    <n v="980.37"/>
    <n v="234.43"/>
    <d v="2004-09-28T00:00:00"/>
  </r>
  <r>
    <n v="5622"/>
    <n v="11"/>
    <x v="626"/>
    <d v="2017-01-02T00:00:00"/>
    <b v="0"/>
    <s v="Approved"/>
    <s v="Giant Bicycles"/>
    <s v="Standard"/>
    <s v="high"/>
    <s v="medium"/>
    <n v="1274.93"/>
    <n v="764.96"/>
    <d v="2007-08-04T00:00:00"/>
  </r>
  <r>
    <n v="5623"/>
    <n v="6"/>
    <x v="1442"/>
    <d v="2017-10-27T00:00:00"/>
    <b v="1"/>
    <s v="Approved"/>
    <s v="OHM Cycles"/>
    <s v="Standard"/>
    <s v="high"/>
    <s v="medium"/>
    <n v="227.88"/>
    <n v="136.72999999999999"/>
    <d v="2003-02-07T00:00:00"/>
  </r>
  <r>
    <n v="5624"/>
    <n v="3"/>
    <x v="2317"/>
    <d v="2017-12-16T00:00:00"/>
    <b v="0"/>
    <s v="Approved"/>
    <s v="Trek Bicycles"/>
    <s v="Standard"/>
    <s v="medium"/>
    <s v="large"/>
    <n v="2091.4699999999998"/>
    <n v="388.92"/>
    <d v="2012-09-15T00:00:00"/>
  </r>
  <r>
    <n v="5625"/>
    <n v="34"/>
    <x v="215"/>
    <d v="2017-06-25T00:00:00"/>
    <b v="0"/>
    <s v="Approved"/>
    <s v="WeareA2B"/>
    <s v="Standard"/>
    <s v="medium"/>
    <s v="medium"/>
    <n v="1231.1500000000001"/>
    <n v="161.6"/>
    <d v="2009-03-08T00:00:00"/>
  </r>
  <r>
    <n v="5626"/>
    <n v="59"/>
    <x v="1852"/>
    <d v="2017-04-30T00:00:00"/>
    <b v="1"/>
    <s v="Approved"/>
    <s v="Solex"/>
    <s v="Standard"/>
    <s v="medium"/>
    <s v="large"/>
    <n v="1061.56"/>
    <n v="733.58"/>
    <d v="1993-07-20T00:00:00"/>
  </r>
  <r>
    <n v="5627"/>
    <n v="76"/>
    <x v="2801"/>
    <d v="2017-02-06T00:00:00"/>
    <b v="0"/>
    <s v="Approved"/>
    <s v="WeareA2B"/>
    <s v="Standard"/>
    <s v="low"/>
    <s v="medium"/>
    <n v="642.30999999999995"/>
    <n v="513.85"/>
    <d v="1997-01-25T00:00:00"/>
  </r>
  <r>
    <n v="5628"/>
    <n v="60"/>
    <x v="348"/>
    <d v="2017-05-25T00:00:00"/>
    <b v="0"/>
    <s v="Approved"/>
    <s v="Giant Bicycles"/>
    <s v="Standard"/>
    <s v="high"/>
    <s v="small"/>
    <n v="1977.36"/>
    <n v="1759.85"/>
    <d v="2015-05-21T00:00:00"/>
  </r>
  <r>
    <n v="5629"/>
    <n v="84"/>
    <x v="1911"/>
    <d v="2017-12-14T00:00:00"/>
    <b v="1"/>
    <s v="Approved"/>
    <s v="Trek Bicycles"/>
    <s v="Road"/>
    <s v="medium"/>
    <s v="medium"/>
    <n v="290.62"/>
    <n v="215.14"/>
    <d v="1993-04-20T00:00:00"/>
  </r>
  <r>
    <n v="5630"/>
    <n v="0"/>
    <x v="2627"/>
    <d v="2017-02-05T00:00:00"/>
    <b v="0"/>
    <s v="Approved"/>
    <s v="Norco Bicycles"/>
    <s v="Road"/>
    <s v="medium"/>
    <s v="medium"/>
    <n v="543.39"/>
    <n v="407.54"/>
    <d v="2003-03-18T00:00:00"/>
  </r>
  <r>
    <n v="5631"/>
    <n v="88"/>
    <x v="1407"/>
    <d v="2017-04-14T00:00:00"/>
    <b v="0"/>
    <s v="Approved"/>
    <s v="Norco Bicycles"/>
    <s v="Standard"/>
    <s v="medium"/>
    <s v="medium"/>
    <n v="1198.46"/>
    <n v="381.1"/>
    <d v="1998-12-16T00:00:00"/>
  </r>
  <r>
    <n v="5632"/>
    <n v="90"/>
    <x v="1604"/>
    <d v="2017-06-16T00:00:00"/>
    <b v="1"/>
    <s v="Approved"/>
    <s v="Solex"/>
    <s v="Standard"/>
    <s v="low"/>
    <s v="medium"/>
    <n v="945.04"/>
    <n v="507.58"/>
    <d v="1999-12-04T00:00:00"/>
  </r>
  <r>
    <n v="5633"/>
    <n v="42"/>
    <x v="1441"/>
    <d v="2017-03-11T00:00:00"/>
    <b v="1"/>
    <s v="Approved"/>
    <s v="OHM Cycles"/>
    <s v="Road"/>
    <s v="medium"/>
    <s v="small"/>
    <n v="1810"/>
    <n v="1610.9"/>
    <d v="1993-04-12T00:00:00"/>
  </r>
  <r>
    <n v="5634"/>
    <n v="5"/>
    <x v="1301"/>
    <d v="2017-04-21T00:00:00"/>
    <b v="0"/>
    <s v="Approved"/>
    <s v="Trek Bicycles"/>
    <s v="Mountain"/>
    <s v="low"/>
    <s v="medium"/>
    <n v="574.64"/>
    <n v="459.71"/>
    <d v="2011-08-29T00:00:00"/>
  </r>
  <r>
    <n v="5635"/>
    <n v="5"/>
    <x v="1164"/>
    <d v="2017-08-18T00:00:00"/>
    <b v="1"/>
    <s v="Approved"/>
    <s v="Giant Bicycles"/>
    <s v="Standard"/>
    <s v="high"/>
    <s v="medium"/>
    <n v="1129.1300000000001"/>
    <n v="677.48"/>
    <d v="2005-08-09T00:00:00"/>
  </r>
  <r>
    <n v="5636"/>
    <n v="43"/>
    <x v="1665"/>
    <d v="2017-08-18T00:00:00"/>
    <b v="1"/>
    <s v="Approved"/>
    <s v="Solex"/>
    <s v="Standard"/>
    <s v="medium"/>
    <s v="medium"/>
    <n v="1151.96"/>
    <n v="649.49"/>
    <d v="2012-06-04T00:00:00"/>
  </r>
  <r>
    <n v="5637"/>
    <n v="98"/>
    <x v="2172"/>
    <d v="2017-06-23T00:00:00"/>
    <b v="0"/>
    <s v="Approved"/>
    <s v="OHM Cycles"/>
    <s v="Standard"/>
    <s v="medium"/>
    <s v="medium"/>
    <n v="795.34"/>
    <n v="101.58"/>
    <d v="2016-12-06T00:00:00"/>
  </r>
  <r>
    <n v="5638"/>
    <n v="92"/>
    <x v="1116"/>
    <d v="2017-12-12T00:00:00"/>
    <b v="1"/>
    <s v="Approved"/>
    <s v="WeareA2B"/>
    <s v="Standard"/>
    <s v="medium"/>
    <s v="small"/>
    <n v="1415.01"/>
    <n v="1259.3599999999999"/>
    <d v="2003-01-05T00:00:00"/>
  </r>
  <r>
    <n v="5639"/>
    <n v="6"/>
    <x v="2802"/>
    <d v="2017-12-11T00:00:00"/>
    <b v="1"/>
    <s v="Approved"/>
    <s v="OHM Cycles"/>
    <s v="Standard"/>
    <s v="high"/>
    <s v="medium"/>
    <n v="227.88"/>
    <n v="136.72999999999999"/>
    <d v="2016-07-09T00:00:00"/>
  </r>
  <r>
    <n v="5640"/>
    <n v="7"/>
    <x v="1953"/>
    <d v="2017-11-23T00:00:00"/>
    <b v="0"/>
    <s v="Approved"/>
    <s v="Trek Bicycles"/>
    <s v="Road"/>
    <s v="low"/>
    <s v="medium"/>
    <n v="980.37"/>
    <n v="234.43"/>
    <d v="2011-04-16T00:00:00"/>
  </r>
  <r>
    <n v="5641"/>
    <n v="74"/>
    <x v="2803"/>
    <d v="2017-09-15T00:00:00"/>
    <b v="0"/>
    <s v="Approved"/>
    <s v="WeareA2B"/>
    <s v="Standard"/>
    <s v="medium"/>
    <s v="medium"/>
    <n v="1228.07"/>
    <n v="400.91"/>
    <d v="2000-05-22T00:00:00"/>
  </r>
  <r>
    <n v="5642"/>
    <n v="17"/>
    <x v="793"/>
    <d v="2017-11-11T00:00:00"/>
    <b v="1"/>
    <s v="Cancelled"/>
    <s v="Solex"/>
    <s v="Standard"/>
    <s v="high"/>
    <s v="medium"/>
    <n v="1024.6600000000001"/>
    <n v="614.79999999999995"/>
    <d v="2011-05-07T00:00:00"/>
  </r>
  <r>
    <n v="5644"/>
    <n v="20"/>
    <x v="965"/>
    <d v="2017-03-03T00:00:00"/>
    <b v="0"/>
    <s v="Approved"/>
    <s v="Trek Bicycles"/>
    <s v="Standard"/>
    <s v="medium"/>
    <s v="small"/>
    <n v="1775.81"/>
    <n v="1580.47"/>
    <d v="1991-08-05T00:00:00"/>
  </r>
  <r>
    <n v="5645"/>
    <n v="63"/>
    <x v="2804"/>
    <d v="2017-12-13T00:00:00"/>
    <b v="0"/>
    <s v="Approved"/>
    <s v="Solex"/>
    <s v="Standard"/>
    <s v="medium"/>
    <s v="medium"/>
    <n v="1483.2"/>
    <n v="99.59"/>
    <d v="2015-05-21T00:00:00"/>
  </r>
  <r>
    <n v="5646"/>
    <n v="35"/>
    <x v="2729"/>
    <d v="2017-03-19T00:00:00"/>
    <b v="0"/>
    <s v="Approved"/>
    <s v="Giant Bicycles"/>
    <s v="Standard"/>
    <s v="medium"/>
    <s v="medium"/>
    <n v="1403.5"/>
    <n v="954.82"/>
    <d v="2016-11-14T00:00:00"/>
  </r>
  <r>
    <n v="5647"/>
    <n v="100"/>
    <x v="85"/>
    <d v="2017-06-02T00:00:00"/>
    <b v="1"/>
    <s v="Approved"/>
    <s v="Trek Bicycles"/>
    <s v="Standard"/>
    <s v="medium"/>
    <s v="small"/>
    <n v="1386.84"/>
    <n v="1234.29"/>
    <d v="1993-07-15T00:00:00"/>
  </r>
  <r>
    <n v="5648"/>
    <n v="37"/>
    <x v="2805"/>
    <d v="2017-05-08T00:00:00"/>
    <b v="0"/>
    <s v="Approved"/>
    <s v="OHM Cycles"/>
    <s v="Standard"/>
    <s v="low"/>
    <s v="medium"/>
    <n v="1793.43"/>
    <n v="248.82"/>
    <d v="1999-07-20T00:00:00"/>
  </r>
  <r>
    <n v="5649"/>
    <n v="74"/>
    <x v="2806"/>
    <d v="2017-11-12T00:00:00"/>
    <b v="0"/>
    <s v="Cancelled"/>
    <s v="WeareA2B"/>
    <s v="Standard"/>
    <s v="medium"/>
    <s v="medium"/>
    <n v="1228.07"/>
    <n v="400.91"/>
    <d v="2000-05-22T00:00:00"/>
  </r>
  <r>
    <n v="5650"/>
    <n v="57"/>
    <x v="2807"/>
    <d v="2017-10-20T00:00:00"/>
    <b v="1"/>
    <s v="Approved"/>
    <s v="WeareA2B"/>
    <s v="Touring"/>
    <s v="medium"/>
    <s v="large"/>
    <n v="1890.39"/>
    <n v="260.14"/>
    <d v="2015-06-17T00:00:00"/>
  </r>
  <r>
    <n v="5651"/>
    <n v="25"/>
    <x v="176"/>
    <d v="2017-12-30T00:00:00"/>
    <b v="1"/>
    <s v="Approved"/>
    <s v="Giant Bicycles"/>
    <s v="Road"/>
    <s v="medium"/>
    <s v="medium"/>
    <n v="1538.99"/>
    <n v="829.65"/>
    <d v="1993-05-26T00:00:00"/>
  </r>
  <r>
    <n v="5652"/>
    <n v="45"/>
    <x v="850"/>
    <d v="2017-10-30T00:00:00"/>
    <b v="0"/>
    <s v="Approved"/>
    <s v="Solex"/>
    <s v="Standard"/>
    <s v="medium"/>
    <s v="medium"/>
    <n v="441.49"/>
    <n v="84.99"/>
    <d v="1998-12-17T00:00:00"/>
  </r>
  <r>
    <n v="5653"/>
    <n v="6"/>
    <x v="2808"/>
    <d v="2017-09-25T00:00:00"/>
    <b v="0"/>
    <s v="Approved"/>
    <s v="Solex"/>
    <s v="Standard"/>
    <s v="high"/>
    <s v="medium"/>
    <n v="748.17"/>
    <n v="448.9"/>
    <d v="2011-03-16T00:00:00"/>
  </r>
  <r>
    <n v="5654"/>
    <n v="84"/>
    <x v="2809"/>
    <d v="2017-11-04T00:00:00"/>
    <b v="1"/>
    <s v="Approved"/>
    <s v="Trek Bicycles"/>
    <s v="Road"/>
    <s v="medium"/>
    <s v="medium"/>
    <n v="290.62"/>
    <n v="215.14"/>
    <d v="1997-08-25T00:00:00"/>
  </r>
  <r>
    <n v="5655"/>
    <n v="0"/>
    <x v="2810"/>
    <d v="2017-01-04T00:00:00"/>
    <b v="1"/>
    <s v="Approved"/>
    <s v="OHM Cycles"/>
    <s v="Road"/>
    <s v="high"/>
    <s v="large"/>
    <n v="12.01"/>
    <n v="7.21"/>
    <d v="1993-05-26T00:00:00"/>
  </r>
  <r>
    <n v="5656"/>
    <n v="96"/>
    <x v="1294"/>
    <d v="2017-02-22T00:00:00"/>
    <b v="1"/>
    <s v="Approved"/>
    <s v="WeareA2B"/>
    <s v="Road"/>
    <s v="low"/>
    <s v="small"/>
    <n v="1172.78"/>
    <n v="1043.77"/>
    <d v="2004-01-16T00:00:00"/>
  </r>
  <r>
    <n v="5657"/>
    <n v="18"/>
    <x v="312"/>
    <d v="2017-02-15T00:00:00"/>
    <b v="0"/>
    <s v="Approved"/>
    <s v="Solex"/>
    <s v="Standard"/>
    <s v="medium"/>
    <s v="medium"/>
    <n v="575.27"/>
    <n v="431.45"/>
    <d v="1993-07-15T00:00:00"/>
  </r>
  <r>
    <n v="5658"/>
    <n v="38"/>
    <x v="2811"/>
    <d v="2017-12-29T00:00:00"/>
    <b v="1"/>
    <s v="Approved"/>
    <s v="Solex"/>
    <s v="Standard"/>
    <s v="medium"/>
    <s v="medium"/>
    <n v="1577.53"/>
    <n v="826.51"/>
    <d v="2011-03-16T00:00:00"/>
  </r>
  <r>
    <n v="5659"/>
    <n v="4"/>
    <x v="2812"/>
    <d v="2017-12-09T00:00:00"/>
    <b v="1"/>
    <s v="Approved"/>
    <s v="Solex"/>
    <s v="Standard"/>
    <s v="medium"/>
    <s v="medium"/>
    <n v="1483.2"/>
    <n v="99.59"/>
    <d v="2010-11-05T00:00:00"/>
  </r>
  <r>
    <n v="5660"/>
    <n v="68"/>
    <x v="1082"/>
    <d v="2017-09-02T00:00:00"/>
    <b v="1"/>
    <s v="Approved"/>
    <s v="OHM Cycles"/>
    <s v="Standard"/>
    <s v="medium"/>
    <s v="medium"/>
    <n v="1636.9"/>
    <n v="44.71"/>
    <d v="2010-08-20T00:00:00"/>
  </r>
  <r>
    <n v="5661"/>
    <n v="67"/>
    <x v="2813"/>
    <d v="2017-11-03T00:00:00"/>
    <b v="0"/>
    <s v="Approved"/>
    <s v="Norco Bicycles"/>
    <s v="Road"/>
    <s v="medium"/>
    <s v="medium"/>
    <n v="544.04999999999995"/>
    <n v="376.84"/>
    <d v="2005-10-22T00:00:00"/>
  </r>
  <r>
    <n v="5662"/>
    <n v="92"/>
    <x v="743"/>
    <d v="2017-05-28T00:00:00"/>
    <b v="1"/>
    <s v="Approved"/>
    <s v="WeareA2B"/>
    <s v="Standard"/>
    <s v="medium"/>
    <s v="small"/>
    <n v="1415.01"/>
    <n v="1259.3599999999999"/>
    <d v="2000-11-03T00:00:00"/>
  </r>
  <r>
    <n v="5663"/>
    <n v="11"/>
    <x v="2075"/>
    <d v="2017-04-24T00:00:00"/>
    <b v="1"/>
    <s v="Approved"/>
    <s v="Giant Bicycles"/>
    <s v="Standard"/>
    <s v="high"/>
    <s v="medium"/>
    <n v="1274.93"/>
    <n v="764.96"/>
    <d v="2013-03-12T00:00:00"/>
  </r>
  <r>
    <n v="5664"/>
    <n v="8"/>
    <x v="129"/>
    <d v="2017-10-08T00:00:00"/>
    <b v="1"/>
    <s v="Approved"/>
    <s v="Solex"/>
    <s v="Road"/>
    <s v="medium"/>
    <s v="small"/>
    <n v="1703.52"/>
    <n v="1516.13"/>
    <d v="1994-09-09T00:00:00"/>
  </r>
  <r>
    <n v="5665"/>
    <n v="58"/>
    <x v="1542"/>
    <d v="2017-08-20T00:00:00"/>
    <b v="1"/>
    <s v="Approved"/>
    <s v="OHM Cycles"/>
    <s v="Road"/>
    <s v="medium"/>
    <s v="medium"/>
    <n v="1280.28"/>
    <n v="829.51"/>
    <d v="2001-11-25T00:00:00"/>
  </r>
  <r>
    <n v="5666"/>
    <n v="75"/>
    <x v="2814"/>
    <d v="2017-07-17T00:00:00"/>
    <b v="1"/>
    <s v="Approved"/>
    <s v="Giant Bicycles"/>
    <s v="Touring"/>
    <s v="medium"/>
    <s v="large"/>
    <n v="1873.97"/>
    <n v="863.95"/>
    <d v="1991-07-10T00:00:00"/>
  </r>
  <r>
    <n v="5667"/>
    <n v="30"/>
    <x v="2402"/>
    <d v="2017-08-09T00:00:00"/>
    <b v="0"/>
    <s v="Approved"/>
    <s v="Solex"/>
    <s v="Standard"/>
    <s v="high"/>
    <s v="medium"/>
    <n v="748.17"/>
    <n v="448.9"/>
    <d v="1995-10-24T00:00:00"/>
  </r>
  <r>
    <n v="5668"/>
    <n v="77"/>
    <x v="2815"/>
    <d v="2017-06-19T00:00:00"/>
    <b v="0"/>
    <s v="Approved"/>
    <s v="WeareA2B"/>
    <s v="Standard"/>
    <s v="medium"/>
    <s v="medium"/>
    <n v="1769.64"/>
    <n v="108.76"/>
    <d v="2012-06-04T00:00:00"/>
  </r>
  <r>
    <n v="5669"/>
    <n v="35"/>
    <x v="2523"/>
    <d v="2017-09-02T00:00:00"/>
    <b v="0"/>
    <s v="Approved"/>
    <s v="Trek Bicycles"/>
    <s v="Standard"/>
    <s v="low"/>
    <s v="medium"/>
    <n v="1057.51"/>
    <n v="154.4"/>
    <d v="2011-03-16T00:00:00"/>
  </r>
  <r>
    <n v="5670"/>
    <n v="75"/>
    <x v="1984"/>
    <d v="2017-05-17T00:00:00"/>
    <b v="1"/>
    <s v="Approved"/>
    <s v="Giant Bicycles"/>
    <s v="Touring"/>
    <s v="medium"/>
    <s v="large"/>
    <n v="1873.97"/>
    <n v="863.95"/>
    <d v="2006-05-22T00:00:00"/>
  </r>
  <r>
    <n v="5671"/>
    <n v="46"/>
    <x v="1575"/>
    <d v="2017-02-25T00:00:00"/>
    <b v="0"/>
    <s v="Approved"/>
    <s v="Solex"/>
    <s v="Standard"/>
    <s v="low"/>
    <s v="medium"/>
    <n v="1289.8499999999999"/>
    <n v="74.510000000000005"/>
    <d v="2012-04-10T00:00:00"/>
  </r>
  <r>
    <n v="5672"/>
    <n v="36"/>
    <x v="2816"/>
    <d v="2017-11-10T00:00:00"/>
    <b v="1"/>
    <s v="Approved"/>
    <s v="Solex"/>
    <s v="Standard"/>
    <s v="low"/>
    <s v="medium"/>
    <n v="945.04"/>
    <n v="507.58"/>
    <d v="1995-12-19T00:00:00"/>
  </r>
  <r>
    <n v="5674"/>
    <n v="85"/>
    <x v="865"/>
    <d v="2017-10-28T00:00:00"/>
    <b v="1"/>
    <s v="Approved"/>
    <s v="WeareA2B"/>
    <s v="Standard"/>
    <s v="medium"/>
    <s v="medium"/>
    <n v="752.64"/>
    <n v="205.36"/>
    <d v="2015-08-02T00:00:00"/>
  </r>
  <r>
    <n v="5675"/>
    <n v="29"/>
    <x v="2683"/>
    <d v="2017-08-19T00:00:00"/>
    <b v="1"/>
    <s v="Approved"/>
    <s v="Norco Bicycles"/>
    <s v="Road"/>
    <s v="medium"/>
    <s v="medium"/>
    <n v="543.39"/>
    <n v="407.54"/>
    <d v="1991-11-10T00:00:00"/>
  </r>
  <r>
    <n v="5676"/>
    <n v="3"/>
    <x v="2254"/>
    <d v="2017-06-28T00:00:00"/>
    <b v="0"/>
    <s v="Approved"/>
    <s v="Trek Bicycles"/>
    <s v="Standard"/>
    <s v="medium"/>
    <s v="large"/>
    <n v="2091.4699999999998"/>
    <n v="388.92"/>
    <d v="2015-05-21T00:00:00"/>
  </r>
  <r>
    <n v="5677"/>
    <n v="35"/>
    <x v="917"/>
    <d v="2017-01-20T00:00:00"/>
    <b v="1"/>
    <s v="Approved"/>
    <s v="Giant Bicycles"/>
    <s v="Standard"/>
    <s v="medium"/>
    <s v="medium"/>
    <n v="1403.5"/>
    <n v="954.82"/>
    <d v="2016-11-14T00:00:00"/>
  </r>
  <r>
    <n v="5678"/>
    <n v="62"/>
    <x v="2817"/>
    <d v="2017-12-16T00:00:00"/>
    <b v="1"/>
    <s v="Approved"/>
    <s v="Solex"/>
    <s v="Standard"/>
    <s v="medium"/>
    <s v="medium"/>
    <n v="478.16"/>
    <n v="298.72000000000003"/>
    <d v="1993-06-23T00:00:00"/>
  </r>
  <r>
    <n v="5679"/>
    <n v="87"/>
    <x v="1937"/>
    <d v="2017-02-21T00:00:00"/>
    <b v="1"/>
    <s v="Approved"/>
    <s v="Giant Bicycles"/>
    <s v="Standard"/>
    <s v="high"/>
    <s v="medium"/>
    <n v="1179"/>
    <n v="707.4"/>
    <d v="1997-08-25T00:00:00"/>
  </r>
  <r>
    <n v="5680"/>
    <n v="48"/>
    <x v="851"/>
    <d v="2017-07-23T00:00:00"/>
    <b v="0"/>
    <s v="Approved"/>
    <s v="WeareA2B"/>
    <s v="Standard"/>
    <s v="medium"/>
    <s v="medium"/>
    <n v="1762.96"/>
    <n v="950.52"/>
    <d v="2014-07-28T00:00:00"/>
  </r>
  <r>
    <n v="5681"/>
    <n v="32"/>
    <x v="13"/>
    <d v="2017-11-19T00:00:00"/>
    <b v="1"/>
    <s v="Approved"/>
    <s v="Giant Bicycles"/>
    <s v="Standard"/>
    <s v="medium"/>
    <s v="medium"/>
    <n v="642.70000000000005"/>
    <n v="211.37"/>
    <d v="2002-03-22T00:00:00"/>
  </r>
  <r>
    <n v="5682"/>
    <n v="96"/>
    <x v="1207"/>
    <d v="2017-06-05T00:00:00"/>
    <b v="1"/>
    <s v="Approved"/>
    <s v="WeareA2B"/>
    <s v="Road"/>
    <s v="low"/>
    <s v="small"/>
    <n v="1172.78"/>
    <n v="1043.77"/>
    <d v="2002-10-10T00:00:00"/>
  </r>
  <r>
    <n v="5683"/>
    <n v="66"/>
    <x v="2818"/>
    <d v="2017-01-06T00:00:00"/>
    <b v="1"/>
    <s v="Approved"/>
    <s v="Giant Bicycles"/>
    <s v="Road"/>
    <s v="low"/>
    <s v="small"/>
    <n v="590.26"/>
    <n v="525.33000000000004"/>
    <d v="2015-04-11T00:00:00"/>
  </r>
  <r>
    <n v="5684"/>
    <n v="16"/>
    <x v="2561"/>
    <d v="2017-07-15T00:00:00"/>
    <b v="0"/>
    <s v="Approved"/>
    <s v="Norco Bicycles"/>
    <s v="Standard"/>
    <s v="high"/>
    <s v="small"/>
    <n v="1661.92"/>
    <n v="1479.11"/>
    <d v="1994-09-09T00:00:00"/>
  </r>
  <r>
    <n v="5685"/>
    <n v="94"/>
    <x v="2819"/>
    <d v="2017-01-02T00:00:00"/>
    <b v="0"/>
    <s v="Approved"/>
    <s v="Giant Bicycles"/>
    <s v="Standard"/>
    <s v="medium"/>
    <s v="large"/>
    <n v="1635.3"/>
    <n v="993.66"/>
    <d v="2013-06-09T00:00:00"/>
  </r>
  <r>
    <n v="5686"/>
    <n v="5"/>
    <x v="1143"/>
    <d v="2017-09-07T00:00:00"/>
    <b v="1"/>
    <s v="Approved"/>
    <s v="Giant Bicycles"/>
    <s v="Standard"/>
    <s v="high"/>
    <s v="medium"/>
    <n v="1129.1300000000001"/>
    <n v="677.48"/>
    <d v="2005-08-09T00:00:00"/>
  </r>
  <r>
    <n v="5687"/>
    <n v="50"/>
    <x v="2376"/>
    <d v="2017-03-30T00:00:00"/>
    <b v="0"/>
    <s v="Approved"/>
    <s v="Giant Bicycles"/>
    <s v="Standard"/>
    <s v="medium"/>
    <s v="medium"/>
    <n v="642.70000000000005"/>
    <n v="211.37"/>
    <d v="2002-03-22T00:00:00"/>
  </r>
  <r>
    <n v="5688"/>
    <n v="70"/>
    <x v="469"/>
    <d v="2017-04-23T00:00:00"/>
    <b v="0"/>
    <s v="Approved"/>
    <s v="Trek Bicycles"/>
    <s v="Standard"/>
    <s v="high"/>
    <s v="medium"/>
    <n v="495.72"/>
    <n v="297.43"/>
    <d v="2015-04-11T00:00:00"/>
  </r>
  <r>
    <n v="5689"/>
    <n v="45"/>
    <x v="1755"/>
    <d v="2017-07-30T00:00:00"/>
    <b v="0"/>
    <s v="Approved"/>
    <s v="Solex"/>
    <s v="Standard"/>
    <s v="medium"/>
    <s v="medium"/>
    <n v="441.49"/>
    <n v="84.99"/>
    <d v="2014-07-28T00:00:00"/>
  </r>
  <r>
    <n v="5690"/>
    <n v="36"/>
    <x v="2820"/>
    <d v="2017-12-10T00:00:00"/>
    <b v="0"/>
    <s v="Approved"/>
    <s v="Solex"/>
    <s v="Standard"/>
    <s v="low"/>
    <s v="medium"/>
    <n v="945.04"/>
    <n v="507.58"/>
    <d v="2011-05-09T00:00:00"/>
  </r>
  <r>
    <n v="5691"/>
    <n v="70"/>
    <x v="2520"/>
    <d v="2017-12-23T00:00:00"/>
    <b v="0"/>
    <s v="Approved"/>
    <s v="Norco Bicycles"/>
    <s v="Road"/>
    <s v="medium"/>
    <s v="medium"/>
    <n v="1036.5899999999999"/>
    <n v="206.35"/>
    <d v="1991-07-10T00:00:00"/>
  </r>
  <r>
    <n v="5692"/>
    <n v="42"/>
    <x v="1318"/>
    <d v="2017-09-03T00:00:00"/>
    <b v="1"/>
    <s v="Approved"/>
    <s v="OHM Cycles"/>
    <s v="Road"/>
    <s v="medium"/>
    <s v="small"/>
    <n v="1810"/>
    <n v="1610.9"/>
    <d v="2008-03-19T00:00:00"/>
  </r>
  <r>
    <n v="5693"/>
    <n v="7"/>
    <x v="795"/>
    <d v="2017-02-10T00:00:00"/>
    <b v="0"/>
    <s v="Approved"/>
    <s v="Trek Bicycles"/>
    <s v="Road"/>
    <s v="low"/>
    <s v="medium"/>
    <n v="980.37"/>
    <n v="234.43"/>
    <d v="2004-08-17T00:00:00"/>
  </r>
  <r>
    <n v="5694"/>
    <n v="90"/>
    <x v="2350"/>
    <d v="2017-07-25T00:00:00"/>
    <b v="0"/>
    <s v="Approved"/>
    <s v="Solex"/>
    <s v="Standard"/>
    <s v="low"/>
    <s v="medium"/>
    <n v="945.04"/>
    <n v="507.58"/>
    <d v="1995-12-19T00:00:00"/>
  </r>
  <r>
    <n v="5695"/>
    <n v="5"/>
    <x v="1734"/>
    <d v="2017-11-01T00:00:00"/>
    <b v="0"/>
    <s v="Approved"/>
    <s v="Giant Bicycles"/>
    <s v="Standard"/>
    <s v="high"/>
    <s v="medium"/>
    <n v="1129.1300000000001"/>
    <n v="677.48"/>
    <d v="2005-08-09T00:00:00"/>
  </r>
  <r>
    <n v="5696"/>
    <n v="8"/>
    <x v="162"/>
    <d v="2017-12-11T00:00:00"/>
    <b v="0"/>
    <s v="Approved"/>
    <s v="Solex"/>
    <s v="Road"/>
    <s v="medium"/>
    <s v="small"/>
    <n v="1703.52"/>
    <n v="1516.13"/>
    <d v="2003-08-05T00:00:00"/>
  </r>
  <r>
    <n v="5697"/>
    <n v="6"/>
    <x v="19"/>
    <d v="2017-11-16T00:00:00"/>
    <b v="1"/>
    <s v="Approved"/>
    <s v="OHM Cycles"/>
    <s v="Standard"/>
    <s v="high"/>
    <s v="medium"/>
    <n v="227.88"/>
    <n v="136.72999999999999"/>
    <d v="2004-08-17T00:00:00"/>
  </r>
  <r>
    <n v="5698"/>
    <n v="93"/>
    <x v="2203"/>
    <d v="2017-05-22T00:00:00"/>
    <b v="0"/>
    <s v="Approved"/>
    <s v="WeareA2B"/>
    <s v="Standard"/>
    <s v="medium"/>
    <s v="medium"/>
    <n v="1065.03"/>
    <n v="230.09"/>
    <d v="2000-11-03T00:00:00"/>
  </r>
  <r>
    <n v="5699"/>
    <n v="22"/>
    <x v="2622"/>
    <d v="2017-11-20T00:00:00"/>
    <b v="1"/>
    <s v="Approved"/>
    <s v="WeareA2B"/>
    <s v="Standard"/>
    <s v="medium"/>
    <s v="medium"/>
    <n v="60.34"/>
    <n v="45.26"/>
    <d v="2016-02-04T00:00:00"/>
  </r>
  <r>
    <n v="5700"/>
    <n v="47"/>
    <x v="2488"/>
    <d v="2017-09-13T00:00:00"/>
    <b v="0"/>
    <s v="Approved"/>
    <s v="Trek Bicycles"/>
    <s v="Road"/>
    <s v="low"/>
    <s v="small"/>
    <n v="1720.7"/>
    <n v="1531.42"/>
    <d v="2014-07-28T00:00:00"/>
  </r>
  <r>
    <n v="5701"/>
    <n v="10"/>
    <x v="245"/>
    <d v="2017-12-25T00:00:00"/>
    <b v="0"/>
    <s v="Approved"/>
    <s v="WeareA2B"/>
    <s v="Touring"/>
    <s v="medium"/>
    <s v="medium"/>
    <n v="1466.68"/>
    <n v="363.25"/>
    <d v="2014-03-03T00:00:00"/>
  </r>
  <r>
    <n v="5702"/>
    <n v="0"/>
    <x v="2704"/>
    <d v="2017-04-08T00:00:00"/>
    <b v="1"/>
    <s v="Approved"/>
    <s v="Trek Bicycles"/>
    <s v="Road"/>
    <s v="medium"/>
    <s v="medium"/>
    <n v="533.51"/>
    <n v="400.13"/>
    <d v="2012-06-04T00:00:00"/>
  </r>
  <r>
    <n v="5703"/>
    <n v="5"/>
    <x v="1368"/>
    <d v="2017-06-11T00:00:00"/>
    <b v="0"/>
    <s v="Approved"/>
    <s v="Giant Bicycles"/>
    <s v="Standard"/>
    <s v="high"/>
    <s v="medium"/>
    <n v="1129.1300000000001"/>
    <n v="677.48"/>
    <d v="2005-08-09T00:00:00"/>
  </r>
  <r>
    <n v="5704"/>
    <n v="2"/>
    <x v="2821"/>
    <d v="2017-03-20T00:00:00"/>
    <b v="0"/>
    <s v="Approved"/>
    <s v="Giant Bicycles"/>
    <s v="Road"/>
    <s v="low"/>
    <s v="small"/>
    <n v="590.26"/>
    <n v="525.33000000000004"/>
    <d v="2005-10-22T00:00:00"/>
  </r>
  <r>
    <n v="5705"/>
    <n v="71"/>
    <x v="2252"/>
    <d v="2017-02-11T00:00:00"/>
    <b v="1"/>
    <s v="Approved"/>
    <s v="Solex"/>
    <s v="Standard"/>
    <s v="high"/>
    <s v="large"/>
    <n v="1842.92"/>
    <n v="1105.75"/>
    <d v="2006-05-22T00:00:00"/>
  </r>
  <r>
    <n v="5706"/>
    <n v="3"/>
    <x v="1850"/>
    <d v="2017-10-15T00:00:00"/>
    <b v="1"/>
    <s v="Approved"/>
    <s v="Trek Bicycles"/>
    <s v="Standard"/>
    <s v="medium"/>
    <s v="large"/>
    <n v="2091.4699999999998"/>
    <n v="388.92"/>
    <d v="2003-07-21T00:00:00"/>
  </r>
  <r>
    <n v="5707"/>
    <n v="53"/>
    <x v="2822"/>
    <d v="2017-12-10T00:00:00"/>
    <b v="1"/>
    <s v="Approved"/>
    <s v="OHM Cycles"/>
    <s v="Standard"/>
    <s v="medium"/>
    <s v="medium"/>
    <n v="795.34"/>
    <n v="101.58"/>
    <d v="1997-02-09T00:00:00"/>
  </r>
  <r>
    <n v="5708"/>
    <n v="83"/>
    <x v="2111"/>
    <d v="2017-02-09T00:00:00"/>
    <b v="0"/>
    <s v="Approved"/>
    <s v="Solex"/>
    <s v="Touring"/>
    <s v="medium"/>
    <s v="large"/>
    <n v="2083.94"/>
    <n v="675.03"/>
    <d v="2005-05-10T00:00:00"/>
  </r>
  <r>
    <n v="5709"/>
    <n v="0"/>
    <x v="1845"/>
    <d v="2017-08-14T00:00:00"/>
    <b v="0"/>
    <s v="Approved"/>
    <s v="OHM Cycles"/>
    <s v="Standard"/>
    <s v="high"/>
    <s v="medium"/>
    <n v="227.88"/>
    <n v="136.72999999999999"/>
    <d v="2014-03-03T00:00:00"/>
  </r>
  <r>
    <n v="5710"/>
    <n v="90"/>
    <x v="2823"/>
    <d v="2017-02-26T00:00:00"/>
    <b v="0"/>
    <s v="Approved"/>
    <s v="Solex"/>
    <s v="Standard"/>
    <s v="low"/>
    <s v="medium"/>
    <n v="945.04"/>
    <n v="507.58"/>
    <d v="2010-06-07T00:00:00"/>
  </r>
  <r>
    <n v="5711"/>
    <n v="42"/>
    <x v="186"/>
    <d v="2017-04-25T00:00:00"/>
    <b v="1"/>
    <s v="Approved"/>
    <s v="OHM Cycles"/>
    <s v="Road"/>
    <s v="medium"/>
    <s v="small"/>
    <n v="1810"/>
    <n v="1610.9"/>
    <d v="2008-03-19T00:00:00"/>
  </r>
  <r>
    <n v="5712"/>
    <n v="47"/>
    <x v="2457"/>
    <d v="2017-03-26T00:00:00"/>
    <b v="0"/>
    <s v="Approved"/>
    <s v="Trek Bicycles"/>
    <s v="Road"/>
    <s v="low"/>
    <s v="small"/>
    <n v="1720.7"/>
    <n v="1531.42"/>
    <d v="2006-10-01T00:00:00"/>
  </r>
  <r>
    <n v="5713"/>
    <n v="54"/>
    <x v="2824"/>
    <d v="2017-04-29T00:00:00"/>
    <b v="0"/>
    <s v="Approved"/>
    <s v="WeareA2B"/>
    <s v="Standard"/>
    <s v="medium"/>
    <s v="medium"/>
    <n v="1292.8399999999999"/>
    <n v="13.44"/>
    <d v="2009-04-12T00:00:00"/>
  </r>
  <r>
    <n v="5714"/>
    <n v="71"/>
    <x v="2825"/>
    <d v="2017-05-20T00:00:00"/>
    <b v="0"/>
    <s v="Approved"/>
    <s v="Solex"/>
    <s v="Standard"/>
    <s v="high"/>
    <s v="large"/>
    <n v="1842.92"/>
    <n v="1105.75"/>
    <d v="1995-10-24T00:00:00"/>
  </r>
  <r>
    <n v="5715"/>
    <n v="91"/>
    <x v="1318"/>
    <d v="2017-02-05T00:00:00"/>
    <b v="0"/>
    <s v="Approved"/>
    <s v="Solex"/>
    <s v="Standard"/>
    <s v="medium"/>
    <s v="medium"/>
    <n v="100.35"/>
    <n v="75.260000000000005"/>
    <d v="1999-07-26T00:00:00"/>
  </r>
  <r>
    <n v="5716"/>
    <n v="57"/>
    <x v="2826"/>
    <d v="2017-06-24T00:00:00"/>
    <b v="1"/>
    <s v="Approved"/>
    <s v="WeareA2B"/>
    <s v="Touring"/>
    <s v="medium"/>
    <s v="large"/>
    <n v="1890.39"/>
    <n v="260.14"/>
    <d v="1991-01-21T00:00:00"/>
  </r>
  <r>
    <n v="5717"/>
    <n v="84"/>
    <x v="2110"/>
    <d v="2017-08-17T00:00:00"/>
    <b v="0"/>
    <s v="Approved"/>
    <s v="Trek Bicycles"/>
    <s v="Road"/>
    <s v="medium"/>
    <s v="medium"/>
    <n v="290.62"/>
    <n v="215.14"/>
    <d v="1993-04-20T00:00:00"/>
  </r>
  <r>
    <n v="5719"/>
    <n v="100"/>
    <x v="2827"/>
    <d v="2017-06-23T00:00:00"/>
    <b v="0"/>
    <s v="Approved"/>
    <s v="Trek Bicycles"/>
    <s v="Standard"/>
    <s v="medium"/>
    <s v="small"/>
    <n v="1386.84"/>
    <n v="1234.29"/>
    <d v="2003-08-05T00:00:00"/>
  </r>
  <r>
    <n v="5720"/>
    <n v="59"/>
    <x v="2224"/>
    <d v="2017-09-19T00:00:00"/>
    <b v="0"/>
    <s v="Approved"/>
    <s v="Solex"/>
    <s v="Standard"/>
    <s v="medium"/>
    <s v="large"/>
    <n v="1061.56"/>
    <n v="733.58"/>
    <d v="2010-11-05T00:00:00"/>
  </r>
  <r>
    <n v="5721"/>
    <n v="0"/>
    <x v="2828"/>
    <d v="2017-02-03T00:00:00"/>
    <b v="0"/>
    <s v="Approved"/>
    <s v="OHM Cycles"/>
    <s v="Standard"/>
    <s v="low"/>
    <s v="medium"/>
    <n v="71.16"/>
    <n v="56.93"/>
    <d v="2015-06-17T00:00:00"/>
  </r>
  <r>
    <n v="5722"/>
    <n v="32"/>
    <x v="739"/>
    <d v="2017-12-17T00:00:00"/>
    <b v="0"/>
    <s v="Approved"/>
    <s v="Giant Bicycles"/>
    <s v="Standard"/>
    <s v="medium"/>
    <s v="medium"/>
    <n v="642.70000000000005"/>
    <n v="211.37"/>
    <d v="1995-12-19T00:00:00"/>
  </r>
  <r>
    <n v="5723"/>
    <n v="70"/>
    <x v="2170"/>
    <d v="2017-12-04T00:00:00"/>
    <b v="0"/>
    <s v="Approved"/>
    <s v="Trek Bicycles"/>
    <s v="Standard"/>
    <s v="high"/>
    <s v="medium"/>
    <n v="495.72"/>
    <n v="297.43"/>
    <d v="2011-01-10T00:00:00"/>
  </r>
  <r>
    <n v="5724"/>
    <n v="44"/>
    <x v="2829"/>
    <d v="2017-09-24T00:00:00"/>
    <b v="0"/>
    <s v="Approved"/>
    <s v="WeareA2B"/>
    <s v="Standard"/>
    <s v="medium"/>
    <s v="medium"/>
    <n v="1769.64"/>
    <n v="108.76"/>
    <d v="2011-05-09T00:00:00"/>
  </r>
  <r>
    <n v="5725"/>
    <n v="8"/>
    <x v="1651"/>
    <d v="2017-10-18T00:00:00"/>
    <b v="1"/>
    <s v="Approved"/>
    <s v="Solex"/>
    <s v="Road"/>
    <s v="medium"/>
    <s v="small"/>
    <n v="1703.52"/>
    <n v="1516.13"/>
    <d v="2011-04-16T00:00:00"/>
  </r>
  <r>
    <n v="5726"/>
    <n v="78"/>
    <x v="2830"/>
    <d v="2017-01-19T00:00:00"/>
    <b v="1"/>
    <s v="Approved"/>
    <s v="Giant Bicycles"/>
    <s v="Standard"/>
    <s v="medium"/>
    <s v="large"/>
    <n v="1765.3"/>
    <n v="709.48"/>
    <d v="1997-01-25T00:00:00"/>
  </r>
  <r>
    <n v="5727"/>
    <n v="77"/>
    <x v="2831"/>
    <d v="2017-01-09T00:00:00"/>
    <b v="1"/>
    <s v="Approved"/>
    <s v="Norco Bicycles"/>
    <s v="Road"/>
    <s v="medium"/>
    <s v="large"/>
    <n v="1240.31"/>
    <n v="795.1"/>
    <d v="2011-01-10T00:00:00"/>
  </r>
  <r>
    <n v="5728"/>
    <n v="47"/>
    <x v="1145"/>
    <d v="2017-01-09T00:00:00"/>
    <b v="1"/>
    <s v="Approved"/>
    <s v="Trek Bicycles"/>
    <s v="Road"/>
    <s v="low"/>
    <s v="small"/>
    <n v="1720.7"/>
    <n v="1531.42"/>
    <d v="2006-10-01T00:00:00"/>
  </r>
  <r>
    <n v="5729"/>
    <n v="69"/>
    <x v="2832"/>
    <d v="2017-09-13T00:00:00"/>
    <b v="0"/>
    <s v="Approved"/>
    <s v="Giant Bicycles"/>
    <s v="Road"/>
    <s v="medium"/>
    <s v="medium"/>
    <n v="792.9"/>
    <n v="594.67999999999995"/>
    <d v="1992-10-02T00:00:00"/>
  </r>
  <r>
    <n v="5730"/>
    <n v="2"/>
    <x v="309"/>
    <d v="2017-02-06T00:00:00"/>
    <b v="0"/>
    <s v="Approved"/>
    <s v="Giant Bicycles"/>
    <s v="Road"/>
    <s v="low"/>
    <s v="small"/>
    <n v="590.26"/>
    <n v="525.33000000000004"/>
    <d v="1995-10-24T00:00:00"/>
  </r>
  <r>
    <n v="5731"/>
    <n v="88"/>
    <x v="1397"/>
    <d v="2017-04-29T00:00:00"/>
    <b v="0"/>
    <s v="Approved"/>
    <s v="Norco Bicycles"/>
    <s v="Standard"/>
    <s v="high"/>
    <s v="small"/>
    <n v="1661.92"/>
    <n v="1479.11"/>
    <d v="1994-09-09T00:00:00"/>
  </r>
  <r>
    <n v="5732"/>
    <n v="45"/>
    <x v="2250"/>
    <d v="2017-10-29T00:00:00"/>
    <b v="0"/>
    <s v="Approved"/>
    <s v="Solex"/>
    <s v="Standard"/>
    <s v="medium"/>
    <s v="medium"/>
    <n v="441.49"/>
    <n v="84.99"/>
    <d v="2014-07-28T00:00:00"/>
  </r>
  <r>
    <n v="5733"/>
    <n v="52"/>
    <x v="2833"/>
    <d v="2017-01-08T00:00:00"/>
    <b v="0"/>
    <s v="Approved"/>
    <s v="OHM Cycles"/>
    <s v="Road"/>
    <s v="medium"/>
    <s v="medium"/>
    <n v="1280.28"/>
    <n v="829.51"/>
    <d v="2001-11-25T00:00:00"/>
  </r>
  <r>
    <n v="5734"/>
    <n v="3"/>
    <x v="889"/>
    <d v="2017-08-18T00:00:00"/>
    <b v="1"/>
    <s v="Approved"/>
    <s v="Trek Bicycles"/>
    <s v="Standard"/>
    <s v="medium"/>
    <s v="large"/>
    <n v="2091.4699999999998"/>
    <n v="388.92"/>
    <d v="1991-01-21T00:00:00"/>
  </r>
  <r>
    <n v="5735"/>
    <n v="21"/>
    <x v="2085"/>
    <d v="2017-11-27T00:00:00"/>
    <b v="0"/>
    <s v="Approved"/>
    <s v="Solex"/>
    <s v="Standard"/>
    <s v="medium"/>
    <s v="large"/>
    <n v="1071.23"/>
    <n v="380.74"/>
    <d v="1996-04-05T00:00:00"/>
  </r>
  <r>
    <n v="5736"/>
    <n v="46"/>
    <x v="396"/>
    <d v="2017-12-23T00:00:00"/>
    <b v="0"/>
    <s v="Approved"/>
    <s v="OHM Cycles"/>
    <s v="Standard"/>
    <s v="low"/>
    <s v="medium"/>
    <n v="1793.43"/>
    <n v="248.82"/>
    <d v="2008-03-19T00:00:00"/>
  </r>
  <r>
    <n v="5737"/>
    <n v="0"/>
    <x v="1406"/>
    <d v="2017-01-23T00:00:00"/>
    <b v="1"/>
    <s v="Approved"/>
    <s v="Trek Bicycles"/>
    <s v="Standard"/>
    <s v="medium"/>
    <s v="medium"/>
    <n v="499.53"/>
    <n v="388.72"/>
    <d v="1999-06-23T00:00:00"/>
  </r>
  <r>
    <n v="5738"/>
    <n v="64"/>
    <x v="1382"/>
    <d v="2017-01-03T00:00:00"/>
    <b v="1"/>
    <s v="Approved"/>
    <s v="Giant Bicycles"/>
    <s v="Standard"/>
    <s v="high"/>
    <s v="small"/>
    <n v="1977.36"/>
    <n v="1759.85"/>
    <d v="1998-12-17T00:00:00"/>
  </r>
  <r>
    <n v="5739"/>
    <n v="64"/>
    <x v="2475"/>
    <d v="2017-03-02T00:00:00"/>
    <b v="1"/>
    <s v="Approved"/>
    <s v="Trek Bicycles"/>
    <s v="Standard"/>
    <s v="medium"/>
    <s v="large"/>
    <n v="1469.44"/>
    <n v="596.54999999999995"/>
    <d v="2015-05-21T00:00:00"/>
  </r>
  <r>
    <n v="5740"/>
    <n v="7"/>
    <x v="426"/>
    <d v="2017-12-16T00:00:00"/>
    <b v="0"/>
    <s v="Approved"/>
    <s v="Giant Bicycles"/>
    <s v="Standard"/>
    <s v="medium"/>
    <s v="small"/>
    <n v="1311.44"/>
    <n v="1167.18"/>
    <d v="2003-03-18T00:00:00"/>
  </r>
  <r>
    <n v="5741"/>
    <n v="53"/>
    <x v="2587"/>
    <d v="2017-08-18T00:00:00"/>
    <b v="1"/>
    <s v="Approved"/>
    <s v="OHM Cycles"/>
    <s v="Standard"/>
    <s v="medium"/>
    <s v="medium"/>
    <n v="795.34"/>
    <n v="101.58"/>
    <d v="1993-07-20T00:00:00"/>
  </r>
  <r>
    <n v="5742"/>
    <n v="57"/>
    <x v="2183"/>
    <d v="2017-11-21T00:00:00"/>
    <b v="1"/>
    <s v="Approved"/>
    <s v="WeareA2B"/>
    <s v="Touring"/>
    <s v="medium"/>
    <s v="large"/>
    <n v="1890.39"/>
    <n v="260.14"/>
    <d v="1991-01-21T00:00:00"/>
  </r>
  <r>
    <n v="5744"/>
    <n v="56"/>
    <x v="1660"/>
    <d v="2017-01-14T00:00:00"/>
    <b v="1"/>
    <s v="Approved"/>
    <s v="Norco Bicycles"/>
    <s v="Mountain"/>
    <s v="low"/>
    <s v="small"/>
    <n v="688.63"/>
    <n v="612.88"/>
    <d v="1993-10-02T00:00:00"/>
  </r>
  <r>
    <n v="5745"/>
    <n v="37"/>
    <x v="872"/>
    <d v="2017-10-24T00:00:00"/>
    <b v="1"/>
    <s v="Approved"/>
    <s v="OHM Cycles"/>
    <s v="Standard"/>
    <s v="low"/>
    <s v="medium"/>
    <n v="1793.43"/>
    <n v="248.82"/>
    <d v="2010-06-07T00:00:00"/>
  </r>
  <r>
    <n v="5746"/>
    <n v="84"/>
    <x v="1474"/>
    <d v="2017-03-18T00:00:00"/>
    <b v="1"/>
    <s v="Approved"/>
    <s v="Trek Bicycles"/>
    <s v="Road"/>
    <s v="medium"/>
    <s v="medium"/>
    <n v="290.62"/>
    <n v="215.14"/>
    <d v="2015-08-02T00:00:00"/>
  </r>
  <r>
    <n v="5747"/>
    <n v="64"/>
    <x v="2481"/>
    <d v="2017-07-25T00:00:00"/>
    <b v="0"/>
    <s v="Approved"/>
    <s v="Trek Bicycles"/>
    <s v="Standard"/>
    <s v="medium"/>
    <s v="large"/>
    <n v="1469.44"/>
    <n v="596.54999999999995"/>
    <d v="2012-05-18T00:00:00"/>
  </r>
  <r>
    <n v="5748"/>
    <n v="91"/>
    <x v="24"/>
    <d v="2017-06-10T00:00:00"/>
    <b v="1"/>
    <s v="Approved"/>
    <s v="Solex"/>
    <s v="Standard"/>
    <s v="medium"/>
    <s v="medium"/>
    <n v="100.35"/>
    <n v="75.260000000000005"/>
    <d v="1999-07-26T00:00:00"/>
  </r>
  <r>
    <n v="5749"/>
    <n v="54"/>
    <x v="789"/>
    <d v="2017-10-27T00:00:00"/>
    <b v="1"/>
    <s v="Approved"/>
    <s v="WeareA2B"/>
    <s v="Standard"/>
    <s v="medium"/>
    <s v="medium"/>
    <n v="1807.45"/>
    <n v="778.69"/>
    <d v="2010-08-20T00:00:00"/>
  </r>
  <r>
    <n v="5750"/>
    <n v="87"/>
    <x v="2659"/>
    <d v="2017-07-26T00:00:00"/>
    <b v="1"/>
    <s v="Approved"/>
    <s v="Giant Bicycles"/>
    <s v="Standard"/>
    <s v="high"/>
    <s v="medium"/>
    <n v="1179"/>
    <n v="707.4"/>
    <d v="2003-01-05T00:00:00"/>
  </r>
  <r>
    <n v="5751"/>
    <n v="84"/>
    <x v="2490"/>
    <d v="2017-04-23T00:00:00"/>
    <b v="0"/>
    <s v="Approved"/>
    <s v="Trek Bicycles"/>
    <s v="Road"/>
    <s v="medium"/>
    <s v="medium"/>
    <n v="290.62"/>
    <n v="215.14"/>
    <d v="1993-04-20T00:00:00"/>
  </r>
  <r>
    <n v="5752"/>
    <n v="16"/>
    <x v="1877"/>
    <d v="2017-06-02T00:00:00"/>
    <b v="1"/>
    <s v="Approved"/>
    <s v="Norco Bicycles"/>
    <s v="Standard"/>
    <s v="high"/>
    <s v="small"/>
    <n v="1661.92"/>
    <n v="1479.11"/>
    <d v="2009-03-08T00:00:00"/>
  </r>
  <r>
    <n v="5753"/>
    <n v="13"/>
    <x v="149"/>
    <d v="2017-07-27T00:00:00"/>
    <b v="0"/>
    <s v="Approved"/>
    <s v="Solex"/>
    <s v="Standard"/>
    <s v="medium"/>
    <s v="medium"/>
    <n v="1577.53"/>
    <n v="826.51"/>
    <d v="2001-11-25T00:00:00"/>
  </r>
  <r>
    <n v="5754"/>
    <n v="0"/>
    <x v="1978"/>
    <d v="2017-09-06T00:00:00"/>
    <b v="1"/>
    <s v="Approved"/>
    <s v="Norco Bicycles"/>
    <s v="Standard"/>
    <s v="low"/>
    <s v="medium"/>
    <n v="363.01"/>
    <n v="290.41000000000003"/>
    <d v="2002-10-10T00:00:00"/>
  </r>
  <r>
    <n v="5755"/>
    <n v="81"/>
    <x v="2834"/>
    <d v="2017-09-02T00:00:00"/>
    <b v="0"/>
    <s v="Approved"/>
    <s v="Norco Bicycles"/>
    <s v="Standard"/>
    <s v="medium"/>
    <s v="small"/>
    <n v="586.45000000000005"/>
    <n v="521.94000000000005"/>
    <d v="1991-05-06T00:00:00"/>
  </r>
  <r>
    <n v="5757"/>
    <n v="49"/>
    <x v="1386"/>
    <d v="2017-03-18T00:00:00"/>
    <b v="1"/>
    <s v="Approved"/>
    <s v="Solex"/>
    <s v="Standard"/>
    <s v="medium"/>
    <s v="large"/>
    <n v="1061.56"/>
    <n v="733.58"/>
    <d v="1993-07-20T00:00:00"/>
  </r>
  <r>
    <n v="5758"/>
    <n v="3"/>
    <x v="2358"/>
    <d v="2017-12-14T00:00:00"/>
    <b v="1"/>
    <s v="Approved"/>
    <s v="Trek Bicycles"/>
    <s v="Standard"/>
    <s v="medium"/>
    <s v="large"/>
    <n v="2091.4699999999998"/>
    <n v="388.92"/>
    <d v="2003-02-07T00:00:00"/>
  </r>
  <r>
    <n v="5759"/>
    <n v="43"/>
    <x v="2482"/>
    <d v="2017-01-26T00:00:00"/>
    <b v="1"/>
    <s v="Approved"/>
    <s v="Solex"/>
    <s v="Standard"/>
    <s v="medium"/>
    <s v="medium"/>
    <n v="1151.96"/>
    <n v="649.49"/>
    <d v="2012-06-04T00:00:00"/>
  </r>
  <r>
    <n v="5760"/>
    <n v="42"/>
    <x v="979"/>
    <d v="2017-01-21T00:00:00"/>
    <b v="1"/>
    <s v="Approved"/>
    <s v="OHM Cycles"/>
    <s v="Road"/>
    <s v="medium"/>
    <s v="small"/>
    <n v="1810"/>
    <n v="1610.9"/>
    <d v="2008-03-19T00:00:00"/>
  </r>
  <r>
    <n v="5761"/>
    <n v="0"/>
    <x v="740"/>
    <d v="2017-02-20T00:00:00"/>
    <b v="0"/>
    <s v="Approved"/>
    <s v="WeareA2B"/>
    <s v="Standard"/>
    <s v="medium"/>
    <s v="medium"/>
    <n v="60.34"/>
    <n v="45.26"/>
    <d v="1993-07-15T00:00:00"/>
  </r>
  <r>
    <n v="5762"/>
    <n v="41"/>
    <x v="388"/>
    <d v="2017-05-20T00:00:00"/>
    <b v="0"/>
    <s v="Approved"/>
    <s v="Solex"/>
    <s v="Road"/>
    <s v="medium"/>
    <s v="medium"/>
    <n v="416.98"/>
    <n v="312.74"/>
    <d v="2012-06-04T00:00:00"/>
  </r>
  <r>
    <n v="5763"/>
    <n v="48"/>
    <x v="442"/>
    <d v="2017-11-27T00:00:00"/>
    <b v="1"/>
    <s v="Approved"/>
    <s v="WeareA2B"/>
    <s v="Standard"/>
    <s v="medium"/>
    <s v="medium"/>
    <n v="1762.96"/>
    <n v="950.52"/>
    <d v="2016-11-14T00:00:00"/>
  </r>
  <r>
    <n v="5764"/>
    <n v="31"/>
    <x v="2540"/>
    <d v="2017-06-16T00:00:00"/>
    <b v="1"/>
    <s v="Approved"/>
    <s v="WeareA2B"/>
    <s v="Standard"/>
    <s v="medium"/>
    <s v="medium"/>
    <n v="752.64"/>
    <n v="205.36"/>
    <d v="1998-12-16T00:00:00"/>
  </r>
  <r>
    <n v="5765"/>
    <n v="1"/>
    <x v="2206"/>
    <d v="2017-07-07T00:00:00"/>
    <b v="0"/>
    <s v="Approved"/>
    <s v="Giant Bicycles"/>
    <s v="Standard"/>
    <s v="medium"/>
    <s v="medium"/>
    <n v="1403.5"/>
    <n v="954.82"/>
    <d v="2016-11-14T00:00:00"/>
  </r>
  <r>
    <n v="5766"/>
    <n v="50"/>
    <x v="292"/>
    <d v="2017-07-24T00:00:00"/>
    <b v="1"/>
    <s v="Cancelled"/>
    <s v="WeareA2B"/>
    <s v="Standard"/>
    <s v="medium"/>
    <s v="small"/>
    <n v="175.89"/>
    <n v="131.91999999999999"/>
    <d v="1997-10-04T00:00:00"/>
  </r>
  <r>
    <n v="5767"/>
    <n v="5"/>
    <x v="1032"/>
    <d v="2017-07-09T00:00:00"/>
    <b v="0"/>
    <s v="Approved"/>
    <s v="Trek Bicycles"/>
    <s v="Mountain"/>
    <s v="low"/>
    <s v="medium"/>
    <n v="574.64"/>
    <n v="459.71"/>
    <d v="2016-07-09T00:00:00"/>
  </r>
  <r>
    <n v="5768"/>
    <n v="24"/>
    <x v="872"/>
    <d v="2017-07-22T00:00:00"/>
    <b v="0"/>
    <s v="Approved"/>
    <s v="Solex"/>
    <s v="Road"/>
    <s v="medium"/>
    <s v="large"/>
    <n v="1777.8"/>
    <n v="820.78"/>
    <d v="1991-11-10T00:00:00"/>
  </r>
  <r>
    <n v="5769"/>
    <n v="11"/>
    <x v="1890"/>
    <d v="2017-09-26T00:00:00"/>
    <b v="0"/>
    <s v="Approved"/>
    <s v="Trek Bicycles"/>
    <s v="Standard"/>
    <s v="medium"/>
    <s v="small"/>
    <n v="1775.81"/>
    <n v="1580.47"/>
    <d v="2010-05-05T00:00:00"/>
  </r>
  <r>
    <n v="5770"/>
    <n v="41"/>
    <x v="1695"/>
    <d v="2017-09-04T00:00:00"/>
    <b v="1"/>
    <s v="Approved"/>
    <s v="Solex"/>
    <s v="Road"/>
    <s v="medium"/>
    <s v="medium"/>
    <n v="416.98"/>
    <n v="312.74"/>
    <d v="2008-03-19T00:00:00"/>
  </r>
  <r>
    <n v="5771"/>
    <n v="87"/>
    <x v="163"/>
    <d v="2017-10-04T00:00:00"/>
    <b v="1"/>
    <s v="Approved"/>
    <s v="Giant Bicycles"/>
    <s v="Standard"/>
    <s v="high"/>
    <s v="medium"/>
    <n v="1179"/>
    <n v="707.4"/>
    <d v="1999-07-26T00:00:00"/>
  </r>
  <r>
    <n v="5772"/>
    <n v="0"/>
    <x v="1696"/>
    <d v="2017-03-30T00:00:00"/>
    <b v="1"/>
    <s v="Approved"/>
    <s v="Solex"/>
    <s v="Standard"/>
    <s v="medium"/>
    <s v="medium"/>
    <n v="441.49"/>
    <n v="84.99"/>
    <d v="1993-04-12T00:00:00"/>
  </r>
  <r>
    <n v="5773"/>
    <n v="34"/>
    <x v="1769"/>
    <d v="2017-07-26T00:00:00"/>
    <b v="1"/>
    <s v="Approved"/>
    <s v="Norco Bicycles"/>
    <s v="Road"/>
    <s v="high"/>
    <s v="large"/>
    <n v="774.53"/>
    <n v="464.72"/>
    <d v="2008-03-19T00:00:00"/>
  </r>
  <r>
    <n v="5774"/>
    <n v="61"/>
    <x v="1882"/>
    <d v="2017-12-11T00:00:00"/>
    <b v="0"/>
    <s v="Approved"/>
    <s v="OHM Cycles"/>
    <s v="Standard"/>
    <s v="low"/>
    <s v="medium"/>
    <n v="71.16"/>
    <n v="56.93"/>
    <d v="2015-06-17T00:00:00"/>
  </r>
  <r>
    <n v="5775"/>
    <n v="48"/>
    <x v="1956"/>
    <d v="2017-09-16T00:00:00"/>
    <b v="0"/>
    <s v="Approved"/>
    <s v="WeareA2B"/>
    <s v="Standard"/>
    <s v="medium"/>
    <s v="medium"/>
    <n v="1762.96"/>
    <n v="950.52"/>
    <d v="2009-04-12T00:00:00"/>
  </r>
  <r>
    <n v="5776"/>
    <n v="33"/>
    <x v="204"/>
    <d v="2017-04-25T00:00:00"/>
    <b v="0"/>
    <s v="Approved"/>
    <s v="Giant Bicycles"/>
    <s v="Standard"/>
    <s v="medium"/>
    <s v="small"/>
    <n v="1311.44"/>
    <n v="1167.18"/>
    <d v="2003-03-18T00:00:00"/>
  </r>
  <r>
    <n v="5777"/>
    <n v="16"/>
    <x v="2711"/>
    <d v="2017-05-18T00:00:00"/>
    <b v="0"/>
    <s v="Approved"/>
    <s v="Norco Bicycles"/>
    <s v="Standard"/>
    <s v="high"/>
    <s v="small"/>
    <n v="1661.92"/>
    <n v="1479.11"/>
    <d v="2009-03-08T00:00:00"/>
  </r>
  <r>
    <n v="5778"/>
    <n v="79"/>
    <x v="2064"/>
    <d v="2017-03-30T00:00:00"/>
    <b v="1"/>
    <s v="Approved"/>
    <s v="Norco Bicycles"/>
    <s v="Standard"/>
    <s v="medium"/>
    <s v="medium"/>
    <n v="1555.58"/>
    <n v="818.01"/>
    <d v="2004-08-07T00:00:00"/>
  </r>
  <r>
    <n v="5779"/>
    <n v="88"/>
    <x v="665"/>
    <d v="2017-08-18T00:00:00"/>
    <b v="0"/>
    <s v="Approved"/>
    <s v="Norco Bicycles"/>
    <s v="Standard"/>
    <s v="medium"/>
    <s v="medium"/>
    <n v="1198.46"/>
    <n v="381.1"/>
    <d v="1998-12-16T00:00:00"/>
  </r>
  <r>
    <n v="5780"/>
    <n v="15"/>
    <x v="2769"/>
    <d v="2017-02-15T00:00:00"/>
    <b v="0"/>
    <s v="Approved"/>
    <s v="Norco Bicycles"/>
    <s v="Standard"/>
    <s v="low"/>
    <s v="medium"/>
    <n v="958.74"/>
    <n v="748.9"/>
    <d v="2005-12-07T00:00:00"/>
  </r>
  <r>
    <n v="5781"/>
    <n v="8"/>
    <x v="2725"/>
    <d v="2017-04-09T00:00:00"/>
    <b v="1"/>
    <s v="Approved"/>
    <s v="Solex"/>
    <s v="Road"/>
    <s v="medium"/>
    <s v="small"/>
    <n v="1703.52"/>
    <n v="1516.13"/>
    <d v="2005-12-07T00:00:00"/>
  </r>
  <r>
    <n v="5782"/>
    <n v="63"/>
    <x v="2516"/>
    <d v="2017-03-31T00:00:00"/>
    <b v="1"/>
    <s v="Approved"/>
    <s v="Solex"/>
    <s v="Standard"/>
    <s v="medium"/>
    <s v="medium"/>
    <n v="1483.2"/>
    <n v="99.59"/>
    <d v="2004-08-17T00:00:00"/>
  </r>
  <r>
    <n v="5783"/>
    <n v="88"/>
    <x v="242"/>
    <d v="2017-06-01T00:00:00"/>
    <b v="0"/>
    <s v="Approved"/>
    <s v="Norco Bicycles"/>
    <s v="Standard"/>
    <s v="medium"/>
    <s v="medium"/>
    <n v="1198.46"/>
    <n v="381.1"/>
    <d v="2014-03-03T00:00:00"/>
  </r>
  <r>
    <n v="5784"/>
    <n v="0"/>
    <x v="2684"/>
    <d v="2017-09-09T00:00:00"/>
    <b v="0"/>
    <s v="Approved"/>
    <s v="Trek Bicycles"/>
    <s v="Standard"/>
    <s v="medium"/>
    <s v="medium"/>
    <n v="499.53"/>
    <n v="388.72"/>
    <d v="2002-03-22T00:00:00"/>
  </r>
  <r>
    <n v="5785"/>
    <n v="28"/>
    <x v="1653"/>
    <d v="2017-01-27T00:00:00"/>
    <b v="0"/>
    <s v="Approved"/>
    <s v="Norco Bicycles"/>
    <s v="Standard"/>
    <s v="medium"/>
    <s v="small"/>
    <n v="1216.1400000000001"/>
    <n v="1082.3599999999999"/>
    <d v="1991-08-05T00:00:00"/>
  </r>
  <r>
    <n v="5786"/>
    <n v="76"/>
    <x v="2490"/>
    <d v="2017-07-20T00:00:00"/>
    <b v="0"/>
    <s v="Approved"/>
    <s v="WeareA2B"/>
    <s v="Standard"/>
    <s v="low"/>
    <s v="medium"/>
    <n v="642.30999999999995"/>
    <n v="513.85"/>
    <d v="2011-01-10T00:00:00"/>
  </r>
  <r>
    <n v="5787"/>
    <n v="42"/>
    <x v="2476"/>
    <d v="2017-10-09T00:00:00"/>
    <b v="1"/>
    <s v="Cancelled"/>
    <s v="OHM Cycles"/>
    <s v="Road"/>
    <s v="medium"/>
    <s v="small"/>
    <n v="1810"/>
    <n v="1610.9"/>
    <d v="2008-03-19T00:00:00"/>
  </r>
  <r>
    <n v="5788"/>
    <n v="67"/>
    <x v="2517"/>
    <d v="2017-10-09T00:00:00"/>
    <b v="1"/>
    <s v="Approved"/>
    <s v="Norco Bicycles"/>
    <s v="Road"/>
    <s v="medium"/>
    <s v="medium"/>
    <n v="544.04999999999995"/>
    <n v="376.84"/>
    <d v="2005-10-22T00:00:00"/>
  </r>
  <r>
    <n v="5789"/>
    <n v="62"/>
    <x v="1278"/>
    <d v="2017-11-02T00:00:00"/>
    <b v="0"/>
    <s v="Approved"/>
    <s v="Solex"/>
    <s v="Standard"/>
    <s v="medium"/>
    <s v="medium"/>
    <n v="478.16"/>
    <n v="298.72000000000003"/>
    <d v="2014-03-03T00:00:00"/>
  </r>
  <r>
    <n v="5790"/>
    <n v="37"/>
    <x v="2498"/>
    <d v="2017-12-19T00:00:00"/>
    <b v="1"/>
    <s v="Approved"/>
    <s v="OHM Cycles"/>
    <s v="Standard"/>
    <s v="low"/>
    <s v="medium"/>
    <n v="1793.43"/>
    <n v="248.82"/>
    <d v="2010-06-07T00:00:00"/>
  </r>
  <r>
    <n v="5791"/>
    <n v="52"/>
    <x v="1299"/>
    <d v="2017-08-24T00:00:00"/>
    <b v="1"/>
    <s v="Approved"/>
    <s v="OHM Cycles"/>
    <s v="Road"/>
    <s v="medium"/>
    <s v="medium"/>
    <n v="1280.28"/>
    <n v="829.51"/>
    <d v="1997-02-09T00:00:00"/>
  </r>
  <r>
    <n v="5792"/>
    <n v="5"/>
    <x v="1439"/>
    <d v="2017-09-03T00:00:00"/>
    <b v="1"/>
    <s v="Approved"/>
    <s v="Giant Bicycles"/>
    <s v="Standard"/>
    <s v="high"/>
    <s v="medium"/>
    <n v="1129.1300000000001"/>
    <n v="677.48"/>
    <d v="2004-09-28T00:00:00"/>
  </r>
  <r>
    <n v="5793"/>
    <n v="49"/>
    <x v="837"/>
    <d v="2017-01-20T00:00:00"/>
    <b v="0"/>
    <s v="Approved"/>
    <s v="Trek Bicycles"/>
    <s v="Road"/>
    <s v="medium"/>
    <s v="medium"/>
    <n v="533.51"/>
    <n v="400.13"/>
    <d v="2012-06-04T00:00:00"/>
  </r>
  <r>
    <n v="5794"/>
    <n v="87"/>
    <x v="2611"/>
    <d v="2017-03-29T00:00:00"/>
    <b v="1"/>
    <s v="Approved"/>
    <s v="Giant Bicycles"/>
    <s v="Standard"/>
    <s v="high"/>
    <s v="medium"/>
    <n v="1179"/>
    <n v="707.4"/>
    <d v="2005-12-07T00:00:00"/>
  </r>
  <r>
    <n v="5795"/>
    <n v="56"/>
    <x v="1714"/>
    <d v="2017-05-17T00:00:00"/>
    <b v="1"/>
    <s v="Approved"/>
    <s v="Norco Bicycles"/>
    <s v="Mountain"/>
    <s v="low"/>
    <s v="small"/>
    <n v="688.63"/>
    <n v="612.88"/>
    <d v="1993-10-02T00:00:00"/>
  </r>
  <r>
    <n v="5796"/>
    <n v="16"/>
    <x v="2023"/>
    <d v="2017-09-07T00:00:00"/>
    <b v="0"/>
    <s v="Approved"/>
    <s v="Norco Bicycles"/>
    <s v="Standard"/>
    <s v="high"/>
    <s v="small"/>
    <n v="1661.92"/>
    <n v="1479.11"/>
    <d v="1994-09-09T00:00:00"/>
  </r>
  <r>
    <n v="5797"/>
    <n v="36"/>
    <x v="700"/>
    <d v="2017-04-30T00:00:00"/>
    <b v="0"/>
    <s v="Approved"/>
    <s v="Solex"/>
    <s v="Standard"/>
    <s v="low"/>
    <s v="medium"/>
    <n v="1289.8499999999999"/>
    <n v="74.510000000000005"/>
    <d v="2006-10-01T00:00:00"/>
  </r>
  <r>
    <n v="5798"/>
    <n v="38"/>
    <x v="948"/>
    <d v="2017-09-11T00:00:00"/>
    <b v="1"/>
    <s v="Approved"/>
    <s v="Solex"/>
    <s v="Standard"/>
    <s v="medium"/>
    <s v="medium"/>
    <n v="1577.53"/>
    <n v="826.51"/>
    <d v="2011-05-09T00:00:00"/>
  </r>
  <r>
    <n v="5799"/>
    <n v="74"/>
    <x v="205"/>
    <d v="2017-03-28T00:00:00"/>
    <b v="0"/>
    <s v="Approved"/>
    <s v="WeareA2B"/>
    <s v="Standard"/>
    <s v="medium"/>
    <s v="medium"/>
    <n v="1762.96"/>
    <n v="950.52"/>
    <d v="2014-07-28T00:00:00"/>
  </r>
  <r>
    <n v="5800"/>
    <n v="37"/>
    <x v="888"/>
    <d v="2017-06-18T00:00:00"/>
    <b v="1"/>
    <s v="Approved"/>
    <s v="OHM Cycles"/>
    <s v="Standard"/>
    <s v="low"/>
    <s v="medium"/>
    <n v="1793.43"/>
    <n v="248.82"/>
    <d v="1999-07-20T00:00:00"/>
  </r>
  <r>
    <n v="5801"/>
    <n v="3"/>
    <x v="423"/>
    <d v="2017-08-16T00:00:00"/>
    <b v="0"/>
    <s v="Approved"/>
    <s v="Trek Bicycles"/>
    <s v="Standard"/>
    <s v="medium"/>
    <s v="large"/>
    <n v="2091.4699999999998"/>
    <n v="388.92"/>
    <d v="2005-08-09T00:00:00"/>
  </r>
  <r>
    <n v="5803"/>
    <n v="60"/>
    <x v="508"/>
    <d v="2017-07-25T00:00:00"/>
    <b v="1"/>
    <s v="Approved"/>
    <s v="Giant Bicycles"/>
    <s v="Standard"/>
    <s v="high"/>
    <s v="small"/>
    <n v="1977.36"/>
    <n v="1759.85"/>
    <d v="2010-11-05T00:00:00"/>
  </r>
  <r>
    <n v="5804"/>
    <n v="67"/>
    <x v="12"/>
    <d v="2017-01-24T00:00:00"/>
    <b v="1"/>
    <s v="Approved"/>
    <s v="Norco Bicycles"/>
    <s v="Road"/>
    <s v="medium"/>
    <s v="medium"/>
    <n v="544.04999999999995"/>
    <n v="376.84"/>
    <d v="2005-10-22T00:00:00"/>
  </r>
  <r>
    <n v="5805"/>
    <n v="83"/>
    <x v="2835"/>
    <d v="2017-09-27T00:00:00"/>
    <b v="0"/>
    <s v="Approved"/>
    <s v="Solex"/>
    <s v="Touring"/>
    <s v="medium"/>
    <s v="large"/>
    <n v="2083.94"/>
    <n v="675.03"/>
    <d v="1998-12-16T00:00:00"/>
  </r>
  <r>
    <n v="5806"/>
    <n v="2"/>
    <x v="1665"/>
    <d v="2017-02-20T00:00:00"/>
    <b v="0"/>
    <s v="Approved"/>
    <s v="Solex"/>
    <s v="Standard"/>
    <s v="medium"/>
    <s v="medium"/>
    <n v="71.489999999999995"/>
    <n v="53.62"/>
    <d v="2012-12-02T00:00:00"/>
  </r>
  <r>
    <n v="5807"/>
    <n v="49"/>
    <x v="2620"/>
    <d v="2017-10-24T00:00:00"/>
    <b v="1"/>
    <s v="Approved"/>
    <s v="Trek Bicycles"/>
    <s v="Road"/>
    <s v="medium"/>
    <s v="medium"/>
    <n v="533.51"/>
    <n v="400.13"/>
    <d v="2012-06-04T00:00:00"/>
  </r>
  <r>
    <n v="5808"/>
    <n v="37"/>
    <x v="2836"/>
    <d v="2017-01-25T00:00:00"/>
    <b v="0"/>
    <s v="Approved"/>
    <s v="OHM Cycles"/>
    <s v="Standard"/>
    <s v="low"/>
    <s v="medium"/>
    <n v="1793.43"/>
    <n v="248.82"/>
    <d v="2011-03-16T00:00:00"/>
  </r>
  <r>
    <n v="5809"/>
    <n v="71"/>
    <x v="2824"/>
    <d v="2017-11-05T00:00:00"/>
    <b v="0"/>
    <s v="Cancelled"/>
    <s v="Solex"/>
    <s v="Standard"/>
    <s v="high"/>
    <s v="large"/>
    <n v="1842.92"/>
    <n v="1105.75"/>
    <d v="1995-10-24T00:00:00"/>
  </r>
  <r>
    <n v="5810"/>
    <n v="43"/>
    <x v="1285"/>
    <d v="2017-03-23T00:00:00"/>
    <b v="1"/>
    <s v="Approved"/>
    <s v="Norco Bicycles"/>
    <s v="Standard"/>
    <s v="medium"/>
    <s v="medium"/>
    <n v="1555.58"/>
    <n v="818.01"/>
    <d v="2003-09-09T00:00:00"/>
  </r>
  <r>
    <n v="5811"/>
    <n v="27"/>
    <x v="1650"/>
    <d v="2017-07-27T00:00:00"/>
    <b v="0"/>
    <s v="Approved"/>
    <s v="Trek Bicycles"/>
    <s v="Standard"/>
    <s v="medium"/>
    <s v="medium"/>
    <n v="499.53"/>
    <n v="388.72"/>
    <d v="1999-06-23T00:00:00"/>
  </r>
  <r>
    <n v="5812"/>
    <n v="10"/>
    <x v="2518"/>
    <d v="2017-05-27T00:00:00"/>
    <b v="1"/>
    <s v="Approved"/>
    <s v="WeareA2B"/>
    <s v="Touring"/>
    <s v="medium"/>
    <s v="medium"/>
    <n v="1466.68"/>
    <n v="363.25"/>
    <d v="2014-03-03T00:00:00"/>
  </r>
  <r>
    <n v="5813"/>
    <n v="63"/>
    <x v="2736"/>
    <d v="2017-05-25T00:00:00"/>
    <b v="1"/>
    <s v="Approved"/>
    <s v="Solex"/>
    <s v="Standard"/>
    <s v="medium"/>
    <s v="medium"/>
    <n v="1483.2"/>
    <n v="99.59"/>
    <d v="1992-10-02T00:00:00"/>
  </r>
  <r>
    <n v="5814"/>
    <n v="0"/>
    <x v="1589"/>
    <d v="2017-02-09T00:00:00"/>
    <b v="0"/>
    <s v="Approved"/>
    <s v="OHM Cycles"/>
    <s v="Standard"/>
    <s v="medium"/>
    <s v="medium"/>
    <n v="235.63"/>
    <n v="125.07"/>
    <d v="2004-08-07T00:00:00"/>
  </r>
  <r>
    <n v="5815"/>
    <n v="54"/>
    <x v="630"/>
    <d v="2017-08-31T00:00:00"/>
    <b v="1"/>
    <s v="Approved"/>
    <s v="WeareA2B"/>
    <s v="Standard"/>
    <s v="medium"/>
    <s v="medium"/>
    <n v="1292.8399999999999"/>
    <n v="13.44"/>
    <d v="2009-04-12T00:00:00"/>
  </r>
  <r>
    <n v="5816"/>
    <n v="57"/>
    <x v="774"/>
    <d v="2017-12-04T00:00:00"/>
    <b v="1"/>
    <s v="Approved"/>
    <s v="WeareA2B"/>
    <s v="Touring"/>
    <s v="medium"/>
    <s v="large"/>
    <n v="1890.39"/>
    <n v="260.14"/>
    <d v="1991-01-21T00:00:00"/>
  </r>
  <r>
    <n v="5817"/>
    <n v="42"/>
    <x v="1552"/>
    <d v="2017-10-25T00:00:00"/>
    <b v="0"/>
    <s v="Approved"/>
    <s v="OHM Cycles"/>
    <s v="Road"/>
    <s v="medium"/>
    <s v="small"/>
    <n v="1810"/>
    <n v="1610.9"/>
    <d v="2008-03-19T00:00:00"/>
  </r>
  <r>
    <n v="5818"/>
    <n v="36"/>
    <x v="1317"/>
    <d v="2017-05-25T00:00:00"/>
    <b v="1"/>
    <s v="Approved"/>
    <s v="Solex"/>
    <s v="Standard"/>
    <s v="low"/>
    <s v="medium"/>
    <n v="945.04"/>
    <n v="507.58"/>
    <d v="1995-12-19T00:00:00"/>
  </r>
  <r>
    <n v="5819"/>
    <n v="77"/>
    <x v="416"/>
    <d v="2017-12-06T00:00:00"/>
    <b v="1"/>
    <s v="Approved"/>
    <s v="Norco Bicycles"/>
    <s v="Road"/>
    <s v="medium"/>
    <s v="large"/>
    <n v="1240.31"/>
    <n v="795.1"/>
    <d v="2004-01-16T00:00:00"/>
  </r>
  <r>
    <n v="5820"/>
    <n v="8"/>
    <x v="2756"/>
    <d v="2017-04-18T00:00:00"/>
    <b v="0"/>
    <s v="Approved"/>
    <s v="Solex"/>
    <s v="Road"/>
    <s v="medium"/>
    <s v="small"/>
    <n v="1703.52"/>
    <n v="1516.13"/>
    <d v="2011-04-16T00:00:00"/>
  </r>
  <r>
    <n v="5821"/>
    <n v="54"/>
    <x v="2766"/>
    <d v="2017-12-19T00:00:00"/>
    <b v="0"/>
    <s v="Approved"/>
    <s v="WeareA2B"/>
    <s v="Standard"/>
    <s v="medium"/>
    <s v="medium"/>
    <n v="1807.45"/>
    <n v="778.69"/>
    <d v="2005-10-22T00:00:00"/>
  </r>
  <r>
    <n v="5822"/>
    <n v="19"/>
    <x v="1754"/>
    <d v="2017-06-12T00:00:00"/>
    <b v="1"/>
    <s v="Approved"/>
    <s v="OHM Cycles"/>
    <s v="Road"/>
    <s v="high"/>
    <s v="large"/>
    <n v="12.01"/>
    <n v="7.21"/>
    <d v="2009-03-08T00:00:00"/>
  </r>
  <r>
    <n v="5823"/>
    <n v="84"/>
    <x v="1564"/>
    <d v="2017-02-10T00:00:00"/>
    <b v="0"/>
    <s v="Approved"/>
    <s v="Trek Bicycles"/>
    <s v="Road"/>
    <s v="medium"/>
    <s v="medium"/>
    <n v="290.62"/>
    <n v="215.14"/>
    <d v="2004-12-18T00:00:00"/>
  </r>
  <r>
    <n v="5824"/>
    <n v="12"/>
    <x v="830"/>
    <d v="2017-12-10T00:00:00"/>
    <b v="0"/>
    <s v="Approved"/>
    <s v="WeareA2B"/>
    <s v="Standard"/>
    <s v="medium"/>
    <s v="medium"/>
    <n v="1231.1500000000001"/>
    <n v="161.6"/>
    <d v="2004-08-17T00:00:00"/>
  </r>
  <r>
    <n v="5825"/>
    <n v="35"/>
    <x v="2014"/>
    <d v="2017-06-23T00:00:00"/>
    <b v="1"/>
    <s v="Approved"/>
    <s v="Giant Bicycles"/>
    <s v="Standard"/>
    <s v="medium"/>
    <s v="medium"/>
    <n v="1403.5"/>
    <n v="954.82"/>
    <d v="2016-11-14T00:00:00"/>
  </r>
  <r>
    <n v="5826"/>
    <n v="67"/>
    <x v="344"/>
    <d v="2017-09-10T00:00:00"/>
    <b v="0"/>
    <s v="Approved"/>
    <s v="Norco Bicycles"/>
    <s v="Road"/>
    <s v="medium"/>
    <s v="medium"/>
    <n v="544.04999999999995"/>
    <n v="376.84"/>
    <d v="2005-10-22T00:00:00"/>
  </r>
  <r>
    <n v="5827"/>
    <n v="43"/>
    <x v="2667"/>
    <d v="2017-09-20T00:00:00"/>
    <b v="1"/>
    <s v="Approved"/>
    <s v="Solex"/>
    <s v="Standard"/>
    <s v="medium"/>
    <s v="medium"/>
    <n v="1151.96"/>
    <n v="649.49"/>
    <d v="2012-06-04T00:00:00"/>
  </r>
  <r>
    <n v="5828"/>
    <n v="69"/>
    <x v="1105"/>
    <d v="2017-11-20T00:00:00"/>
    <b v="0"/>
    <s v="Approved"/>
    <s v="Giant Bicycles"/>
    <s v="Road"/>
    <s v="medium"/>
    <s v="medium"/>
    <n v="792.9"/>
    <n v="594.67999999999995"/>
    <d v="1995-10-24T00:00:00"/>
  </r>
  <r>
    <n v="5829"/>
    <n v="90"/>
    <x v="592"/>
    <d v="2017-07-26T00:00:00"/>
    <b v="1"/>
    <s v="Approved"/>
    <s v="Norco Bicycles"/>
    <s v="Standard"/>
    <s v="low"/>
    <s v="medium"/>
    <n v="363.01"/>
    <n v="290.41000000000003"/>
    <d v="2005-05-10T00:00:00"/>
  </r>
  <r>
    <n v="5830"/>
    <n v="50"/>
    <x v="653"/>
    <d v="2017-02-06T00:00:00"/>
    <b v="1"/>
    <s v="Approved"/>
    <s v="WeareA2B"/>
    <s v="Standard"/>
    <s v="medium"/>
    <s v="small"/>
    <n v="175.89"/>
    <n v="131.91999999999999"/>
    <d v="2003-02-16T00:00:00"/>
  </r>
  <r>
    <n v="5831"/>
    <n v="29"/>
    <x v="1613"/>
    <d v="2017-10-29T00:00:00"/>
    <b v="0"/>
    <s v="Approved"/>
    <s v="Norco Bicycles"/>
    <s v="Road"/>
    <s v="medium"/>
    <s v="medium"/>
    <n v="543.39"/>
    <n v="407.54"/>
    <d v="2006-11-10T00:00:00"/>
  </r>
  <r>
    <n v="5832"/>
    <n v="16"/>
    <x v="1294"/>
    <d v="2017-06-16T00:00:00"/>
    <b v="0"/>
    <s v="Approved"/>
    <s v="Norco Bicycles"/>
    <s v="Standard"/>
    <s v="high"/>
    <s v="small"/>
    <n v="1661.92"/>
    <n v="1479.11"/>
    <d v="1996-04-05T00:00:00"/>
  </r>
  <r>
    <n v="5833"/>
    <n v="32"/>
    <x v="2837"/>
    <d v="2017-07-19T00:00:00"/>
    <b v="0"/>
    <s v="Approved"/>
    <s v="Giant Bicycles"/>
    <s v="Standard"/>
    <s v="medium"/>
    <s v="medium"/>
    <n v="642.70000000000005"/>
    <n v="211.37"/>
    <d v="2002-03-22T00:00:00"/>
  </r>
  <r>
    <n v="5834"/>
    <n v="47"/>
    <x v="1505"/>
    <d v="2017-01-19T00:00:00"/>
    <b v="0"/>
    <s v="Approved"/>
    <s v="Trek Bicycles"/>
    <s v="Road"/>
    <s v="low"/>
    <s v="small"/>
    <n v="1720.7"/>
    <n v="1531.42"/>
    <d v="2003-07-21T00:00:00"/>
  </r>
  <r>
    <n v="5836"/>
    <n v="0"/>
    <x v="990"/>
    <d v="2017-09-10T00:00:00"/>
    <b v="1"/>
    <s v="Approved"/>
    <s v="OHM Cycles"/>
    <s v="Standard"/>
    <s v="medium"/>
    <s v="medium"/>
    <n v="183.86"/>
    <n v="137.9"/>
    <d v="1993-07-20T00:00:00"/>
  </r>
  <r>
    <n v="5837"/>
    <n v="56"/>
    <x v="2163"/>
    <d v="2017-08-24T00:00:00"/>
    <b v="0"/>
    <s v="Approved"/>
    <s v="OHM Cycles"/>
    <s v="Standard"/>
    <s v="medium"/>
    <s v="medium"/>
    <n v="183.86"/>
    <n v="137.9"/>
    <d v="1997-10-04T00:00:00"/>
  </r>
  <r>
    <n v="5838"/>
    <n v="4"/>
    <x v="407"/>
    <d v="2017-01-06T00:00:00"/>
    <b v="0"/>
    <s v="Approved"/>
    <s v="Giant Bicycles"/>
    <s v="Standard"/>
    <s v="high"/>
    <s v="medium"/>
    <n v="1129.1300000000001"/>
    <n v="677.48"/>
    <d v="2011-08-29T00:00:00"/>
  </r>
  <r>
    <n v="5839"/>
    <n v="68"/>
    <x v="2838"/>
    <d v="2017-03-07T00:00:00"/>
    <b v="0"/>
    <s v="Approved"/>
    <s v="OHM Cycles"/>
    <s v="Standard"/>
    <s v="medium"/>
    <s v="medium"/>
    <n v="1636.9"/>
    <n v="44.71"/>
    <d v="2015-04-11T00:00:00"/>
  </r>
  <r>
    <n v="5840"/>
    <n v="81"/>
    <x v="577"/>
    <d v="2017-08-03T00:00:00"/>
    <b v="1"/>
    <s v="Approved"/>
    <s v="Norco Bicycles"/>
    <s v="Standard"/>
    <s v="medium"/>
    <s v="small"/>
    <n v="586.45000000000005"/>
    <n v="521.94000000000005"/>
    <d v="1991-07-10T00:00:00"/>
  </r>
  <r>
    <n v="5841"/>
    <n v="78"/>
    <x v="456"/>
    <d v="2017-05-30T00:00:00"/>
    <b v="1"/>
    <s v="Approved"/>
    <s v="Giant Bicycles"/>
    <s v="Standard"/>
    <s v="medium"/>
    <s v="large"/>
    <n v="1765.3"/>
    <n v="709.48"/>
    <d v="1994-08-10T00:00:00"/>
  </r>
  <r>
    <n v="5842"/>
    <n v="4"/>
    <x v="1474"/>
    <d v="2017-03-22T00:00:00"/>
    <b v="1"/>
    <s v="Approved"/>
    <s v="Giant Bicycles"/>
    <s v="Standard"/>
    <s v="high"/>
    <s v="medium"/>
    <n v="1129.1300000000001"/>
    <n v="677.48"/>
    <d v="2004-08-17T00:00:00"/>
  </r>
  <r>
    <n v="5843"/>
    <n v="0"/>
    <x v="2839"/>
    <d v="2017-12-09T00:00:00"/>
    <b v="0"/>
    <s v="Approved"/>
    <s v="Norco Bicycles"/>
    <s v="Road"/>
    <s v="medium"/>
    <s v="medium"/>
    <n v="543.39"/>
    <n v="407.54"/>
    <d v="1992-10-11T00:00:00"/>
  </r>
  <r>
    <n v="5844"/>
    <n v="96"/>
    <x v="2840"/>
    <d v="2017-08-21T00:00:00"/>
    <b v="0"/>
    <s v="Approved"/>
    <s v="WeareA2B"/>
    <s v="Road"/>
    <s v="low"/>
    <s v="small"/>
    <n v="1172.78"/>
    <n v="1043.77"/>
    <d v="2002-10-10T00:00:00"/>
  </r>
  <r>
    <n v="5845"/>
    <n v="64"/>
    <x v="2197"/>
    <d v="2017-06-17T00:00:00"/>
    <b v="1"/>
    <s v="Approved"/>
    <s v="Giant Bicycles"/>
    <s v="Standard"/>
    <s v="high"/>
    <s v="small"/>
    <n v="1977.36"/>
    <n v="1759.85"/>
    <d v="1998-12-17T00:00:00"/>
  </r>
  <r>
    <n v="5846"/>
    <n v="50"/>
    <x v="2535"/>
    <d v="2017-10-15T00:00:00"/>
    <b v="0"/>
    <s v="Approved"/>
    <s v="WeareA2B"/>
    <s v="Standard"/>
    <s v="medium"/>
    <s v="small"/>
    <n v="175.89"/>
    <n v="131.91999999999999"/>
    <d v="2003-02-16T00:00:00"/>
  </r>
  <r>
    <n v="5847"/>
    <n v="98"/>
    <x v="2671"/>
    <d v="2017-06-27T00:00:00"/>
    <b v="1"/>
    <s v="Approved"/>
    <s v="Trek Bicycles"/>
    <s v="Standard"/>
    <s v="high"/>
    <s v="medium"/>
    <n v="358.39"/>
    <n v="215.03"/>
    <d v="2004-01-16T00:00:00"/>
  </r>
  <r>
    <n v="5848"/>
    <n v="67"/>
    <x v="2655"/>
    <d v="2017-03-31T00:00:00"/>
    <b v="1"/>
    <s v="Approved"/>
    <s v="Norco Bicycles"/>
    <s v="Road"/>
    <s v="medium"/>
    <s v="medium"/>
    <n v="544.04999999999995"/>
    <n v="376.84"/>
    <d v="2005-10-22T00:00:00"/>
  </r>
  <r>
    <n v="5849"/>
    <n v="22"/>
    <x v="2287"/>
    <d v="2017-05-18T00:00:00"/>
    <b v="0"/>
    <s v="Approved"/>
    <s v="WeareA2B"/>
    <s v="Standard"/>
    <s v="medium"/>
    <s v="medium"/>
    <n v="60.34"/>
    <n v="45.26"/>
    <d v="1993-07-15T00:00:00"/>
  </r>
  <r>
    <n v="5850"/>
    <n v="100"/>
    <x v="319"/>
    <d v="2017-01-10T00:00:00"/>
    <b v="1"/>
    <s v="Approved"/>
    <s v="Norco Bicycles"/>
    <s v="Road"/>
    <s v="medium"/>
    <s v="medium"/>
    <n v="1036.5899999999999"/>
    <n v="206.35"/>
    <d v="1991-05-06T00:00:00"/>
  </r>
  <r>
    <n v="5851"/>
    <n v="43"/>
    <x v="2841"/>
    <d v="2017-04-23T00:00:00"/>
    <b v="0"/>
    <s v="Approved"/>
    <s v="Solex"/>
    <s v="Standard"/>
    <s v="medium"/>
    <s v="medium"/>
    <n v="1151.96"/>
    <n v="649.49"/>
    <d v="1999-12-04T00:00:00"/>
  </r>
  <r>
    <n v="5852"/>
    <n v="77"/>
    <x v="2807"/>
    <d v="2017-10-10T00:00:00"/>
    <b v="1"/>
    <s v="Approved"/>
    <s v="Norco Bicycles"/>
    <s v="Road"/>
    <s v="medium"/>
    <s v="large"/>
    <n v="1240.31"/>
    <n v="795.1"/>
    <d v="2004-07-25T00:00:00"/>
  </r>
  <r>
    <n v="5853"/>
    <n v="5"/>
    <x v="2842"/>
    <d v="2017-09-15T00:00:00"/>
    <b v="0"/>
    <s v="Approved"/>
    <s v="Trek Bicycles"/>
    <s v="Mountain"/>
    <s v="low"/>
    <s v="medium"/>
    <n v="574.64"/>
    <n v="459.71"/>
    <d v="2011-08-29T00:00:00"/>
  </r>
  <r>
    <n v="5854"/>
    <n v="42"/>
    <x v="2843"/>
    <d v="2017-01-21T00:00:00"/>
    <b v="0"/>
    <s v="Approved"/>
    <s v="OHM Cycles"/>
    <s v="Road"/>
    <s v="medium"/>
    <s v="small"/>
    <n v="1810"/>
    <n v="1610.9"/>
    <d v="2003-09-09T00:00:00"/>
  </r>
  <r>
    <n v="5855"/>
    <n v="90"/>
    <x v="156"/>
    <d v="2017-08-05T00:00:00"/>
    <b v="1"/>
    <s v="Approved"/>
    <s v="Norco Bicycles"/>
    <s v="Standard"/>
    <s v="low"/>
    <s v="medium"/>
    <n v="363.01"/>
    <n v="290.41000000000003"/>
    <d v="2016-03-29T00:00:00"/>
  </r>
  <r>
    <n v="5856"/>
    <n v="100"/>
    <x v="1196"/>
    <d v="2017-05-18T00:00:00"/>
    <b v="0"/>
    <s v="Approved"/>
    <s v="Norco Bicycles"/>
    <s v="Road"/>
    <s v="medium"/>
    <s v="medium"/>
    <n v="1036.5899999999999"/>
    <n v="206.35"/>
    <d v="1991-05-06T00:00:00"/>
  </r>
  <r>
    <n v="5857"/>
    <n v="62"/>
    <x v="2041"/>
    <d v="2017-07-16T00:00:00"/>
    <b v="1"/>
    <s v="Approved"/>
    <s v="Solex"/>
    <s v="Standard"/>
    <s v="medium"/>
    <s v="medium"/>
    <n v="478.16"/>
    <n v="298.72000000000003"/>
    <d v="1998-12-17T00:00:00"/>
  </r>
  <r>
    <n v="5858"/>
    <n v="87"/>
    <x v="1950"/>
    <d v="2017-08-31T00:00:00"/>
    <b v="0"/>
    <s v="Approved"/>
    <s v="Giant Bicycles"/>
    <s v="Standard"/>
    <s v="high"/>
    <s v="medium"/>
    <n v="1179"/>
    <n v="707.4"/>
    <d v="1998-12-16T00:00:00"/>
  </r>
  <r>
    <n v="5859"/>
    <n v="14"/>
    <x v="2844"/>
    <d v="2017-08-19T00:00:00"/>
    <b v="0"/>
    <s v="Approved"/>
    <s v="Trek Bicycles"/>
    <s v="Standard"/>
    <s v="medium"/>
    <s v="small"/>
    <n v="1386.84"/>
    <n v="1234.29"/>
    <d v="2003-08-05T00:00:00"/>
  </r>
  <r>
    <n v="5860"/>
    <n v="52"/>
    <x v="1791"/>
    <d v="2017-12-06T00:00:00"/>
    <b v="1"/>
    <s v="Approved"/>
    <s v="OHM Cycles"/>
    <s v="Road"/>
    <s v="medium"/>
    <s v="medium"/>
    <n v="1280.28"/>
    <n v="829.51"/>
    <d v="2003-07-21T00:00:00"/>
  </r>
  <r>
    <n v="5861"/>
    <n v="37"/>
    <x v="2845"/>
    <d v="2017-06-12T00:00:00"/>
    <b v="1"/>
    <s v="Approved"/>
    <s v="OHM Cycles"/>
    <s v="Standard"/>
    <s v="low"/>
    <s v="medium"/>
    <n v="1793.43"/>
    <n v="248.82"/>
    <d v="1999-07-20T00:00:00"/>
  </r>
  <r>
    <n v="5863"/>
    <n v="0"/>
    <x v="2846"/>
    <d v="2017-03-21T00:00:00"/>
    <b v="1"/>
    <s v="Approved"/>
    <s v="WeareA2B"/>
    <s v="Standard"/>
    <s v="medium"/>
    <s v="medium"/>
    <n v="60.34"/>
    <n v="45.26"/>
    <d v="1993-07-15T00:00:00"/>
  </r>
  <r>
    <n v="5864"/>
    <n v="4"/>
    <x v="136"/>
    <d v="2017-12-15T00:00:00"/>
    <b v="1"/>
    <s v="Approved"/>
    <s v="Giant Bicycles"/>
    <s v="Standard"/>
    <s v="high"/>
    <s v="medium"/>
    <n v="1129.1300000000001"/>
    <n v="677.48"/>
    <d v="2003-02-07T00:00:00"/>
  </r>
  <r>
    <n v="5865"/>
    <n v="60"/>
    <x v="118"/>
    <d v="2017-11-28T00:00:00"/>
    <b v="1"/>
    <s v="Approved"/>
    <s v="Giant Bicycles"/>
    <s v="Standard"/>
    <s v="high"/>
    <s v="small"/>
    <n v="1977.36"/>
    <n v="1759.85"/>
    <d v="1993-06-23T00:00:00"/>
  </r>
  <r>
    <n v="5866"/>
    <n v="80"/>
    <x v="2039"/>
    <d v="2017-02-20T00:00:00"/>
    <b v="0"/>
    <s v="Approved"/>
    <s v="OHM Cycles"/>
    <s v="Touring"/>
    <s v="low"/>
    <s v="medium"/>
    <n v="1073.07"/>
    <n v="933.84"/>
    <d v="2015-08-10T00:00:00"/>
  </r>
  <r>
    <n v="5867"/>
    <n v="10"/>
    <x v="2269"/>
    <d v="2017-02-18T00:00:00"/>
    <b v="1"/>
    <s v="Approved"/>
    <s v="Solex"/>
    <s v="Standard"/>
    <s v="medium"/>
    <s v="medium"/>
    <n v="1945.43"/>
    <n v="333.18"/>
    <d v="2014-10-10T00:00:00"/>
  </r>
  <r>
    <n v="5868"/>
    <n v="35"/>
    <x v="1414"/>
    <d v="2017-11-23T00:00:00"/>
    <b v="0"/>
    <s v="Approved"/>
    <s v="Giant Bicycles"/>
    <s v="Standard"/>
    <s v="medium"/>
    <s v="medium"/>
    <n v="1403.5"/>
    <n v="954.82"/>
    <d v="2011-08-29T00:00:00"/>
  </r>
  <r>
    <n v="5869"/>
    <n v="66"/>
    <x v="1973"/>
    <d v="2017-01-09T00:00:00"/>
    <b v="1"/>
    <s v="Approved"/>
    <s v="Giant Bicycles"/>
    <s v="Road"/>
    <s v="low"/>
    <s v="small"/>
    <n v="590.26"/>
    <n v="525.33000000000004"/>
    <d v="2010-08-20T00:00:00"/>
  </r>
  <r>
    <n v="5870"/>
    <n v="9"/>
    <x v="958"/>
    <d v="2017-11-19T00:00:00"/>
    <b v="1"/>
    <s v="Approved"/>
    <s v="Norco Bicycles"/>
    <s v="Standard"/>
    <s v="medium"/>
    <s v="small"/>
    <n v="1216.1400000000001"/>
    <n v="1082.3599999999999"/>
    <d v="2006-11-10T00:00:00"/>
  </r>
  <r>
    <n v="5871"/>
    <n v="8"/>
    <x v="389"/>
    <d v="2017-11-27T00:00:00"/>
    <b v="1"/>
    <s v="Approved"/>
    <s v="Solex"/>
    <s v="Road"/>
    <s v="medium"/>
    <s v="small"/>
    <n v="1703.52"/>
    <n v="1516.13"/>
    <d v="2005-12-07T00:00:00"/>
  </r>
  <r>
    <n v="5872"/>
    <n v="56"/>
    <x v="2747"/>
    <d v="2017-02-13T00:00:00"/>
    <b v="0"/>
    <s v="Approved"/>
    <s v="OHM Cycles"/>
    <s v="Standard"/>
    <s v="medium"/>
    <s v="medium"/>
    <n v="183.86"/>
    <n v="137.9"/>
    <d v="2011-08-24T00:00:00"/>
  </r>
  <r>
    <n v="5873"/>
    <n v="55"/>
    <x v="2415"/>
    <d v="2017-03-21T00:00:00"/>
    <b v="0"/>
    <s v="Approved"/>
    <s v="Trek Bicycles"/>
    <s v="Road"/>
    <s v="medium"/>
    <s v="large"/>
    <n v="1894.19"/>
    <n v="598.76"/>
    <d v="2003-07-21T00:00:00"/>
  </r>
  <r>
    <n v="5874"/>
    <n v="40"/>
    <x v="768"/>
    <d v="2017-06-11T00:00:00"/>
    <b v="0"/>
    <s v="Approved"/>
    <s v="OHM Cycles"/>
    <s v="Standard"/>
    <s v="high"/>
    <s v="medium"/>
    <n v="1458.17"/>
    <n v="874.9"/>
    <d v="2008-03-19T00:00:00"/>
  </r>
  <r>
    <n v="5875"/>
    <n v="87"/>
    <x v="830"/>
    <d v="2017-01-23T00:00:00"/>
    <b v="0"/>
    <s v="Approved"/>
    <s v="Giant Bicycles"/>
    <s v="Standard"/>
    <s v="high"/>
    <s v="medium"/>
    <n v="1179"/>
    <n v="707.4"/>
    <d v="2003-09-10T00:00:00"/>
  </r>
  <r>
    <n v="5876"/>
    <n v="95"/>
    <x v="1320"/>
    <d v="2017-06-21T00:00:00"/>
    <b v="0"/>
    <s v="Approved"/>
    <s v="OHM Cycles"/>
    <s v="Touring"/>
    <s v="low"/>
    <s v="medium"/>
    <n v="1073.07"/>
    <n v="933.84"/>
    <d v="1997-01-25T00:00:00"/>
  </r>
  <r>
    <n v="5877"/>
    <n v="67"/>
    <x v="2696"/>
    <d v="2017-01-01T00:00:00"/>
    <b v="0"/>
    <s v="Approved"/>
    <s v="Norco Bicycles"/>
    <s v="Road"/>
    <s v="medium"/>
    <s v="medium"/>
    <n v="544.04999999999995"/>
    <n v="376.84"/>
    <d v="2005-10-22T00:00:00"/>
  </r>
  <r>
    <n v="5878"/>
    <n v="73"/>
    <x v="2847"/>
    <d v="2017-08-18T00:00:00"/>
    <b v="1"/>
    <s v="Approved"/>
    <s v="Solex"/>
    <s v="Standard"/>
    <s v="medium"/>
    <s v="medium"/>
    <n v="1945.43"/>
    <n v="333.18"/>
    <d v="2002-08-31T00:00:00"/>
  </r>
  <r>
    <n v="5879"/>
    <n v="20"/>
    <x v="2781"/>
    <d v="2017-08-21T00:00:00"/>
    <b v="0"/>
    <s v="Approved"/>
    <s v="Trek Bicycles"/>
    <s v="Standard"/>
    <s v="medium"/>
    <s v="small"/>
    <n v="1775.81"/>
    <n v="1580.47"/>
    <d v="2010-05-05T00:00:00"/>
  </r>
  <r>
    <n v="5880"/>
    <n v="56"/>
    <x v="2848"/>
    <d v="2017-04-18T00:00:00"/>
    <b v="0"/>
    <s v="Approved"/>
    <s v="OHM Cycles"/>
    <s v="Standard"/>
    <s v="medium"/>
    <s v="medium"/>
    <n v="183.86"/>
    <n v="137.9"/>
    <d v="1997-10-04T00:00:00"/>
  </r>
  <r>
    <n v="5881"/>
    <n v="89"/>
    <x v="55"/>
    <d v="2017-10-18T00:00:00"/>
    <b v="1"/>
    <s v="Approved"/>
    <s v="WeareA2B"/>
    <s v="Touring"/>
    <s v="medium"/>
    <s v="large"/>
    <n v="1362.99"/>
    <n v="57.74"/>
    <d v="1993-04-20T00:00:00"/>
  </r>
  <r>
    <n v="5882"/>
    <n v="44"/>
    <x v="1334"/>
    <d v="2017-01-09T00:00:00"/>
    <b v="0"/>
    <s v="Approved"/>
    <s v="WeareA2B"/>
    <s v="Standard"/>
    <s v="medium"/>
    <s v="medium"/>
    <n v="1769.64"/>
    <n v="108.76"/>
    <d v="2012-06-04T00:00:00"/>
  </r>
  <r>
    <n v="5883"/>
    <n v="0"/>
    <x v="2376"/>
    <d v="2017-12-02T00:00:00"/>
    <b v="0"/>
    <s v="Approved"/>
    <s v="OHM Cycles"/>
    <s v="Standard"/>
    <s v="medium"/>
    <s v="medium"/>
    <n v="235.63"/>
    <n v="125.07"/>
    <d v="2004-08-07T00:00:00"/>
  </r>
  <r>
    <n v="5884"/>
    <n v="86"/>
    <x v="2386"/>
    <d v="2017-08-07T00:00:00"/>
    <b v="1"/>
    <s v="Approved"/>
    <s v="Norco Bicycles"/>
    <s v="Road"/>
    <s v="high"/>
    <s v="large"/>
    <n v="774.53"/>
    <n v="464.72"/>
    <d v="2003-03-18T00:00:00"/>
  </r>
  <r>
    <n v="5885"/>
    <n v="88"/>
    <x v="2655"/>
    <d v="2017-07-10T00:00:00"/>
    <b v="0"/>
    <s v="Approved"/>
    <s v="Norco Bicycles"/>
    <s v="Standard"/>
    <s v="medium"/>
    <s v="medium"/>
    <n v="1198.46"/>
    <n v="381.1"/>
    <d v="2003-09-10T00:00:00"/>
  </r>
  <r>
    <n v="5886"/>
    <n v="0"/>
    <x v="2849"/>
    <d v="2017-03-05T00:00:00"/>
    <b v="1"/>
    <s v="Approved"/>
    <s v="Trek Bicycles"/>
    <s v="Road"/>
    <s v="medium"/>
    <s v="medium"/>
    <n v="533.51"/>
    <n v="400.13"/>
    <d v="2012-06-04T00:00:00"/>
  </r>
  <r>
    <n v="5887"/>
    <n v="38"/>
    <x v="2209"/>
    <d v="2017-10-28T00:00:00"/>
    <b v="0"/>
    <s v="Approved"/>
    <s v="Solex"/>
    <s v="Standard"/>
    <s v="medium"/>
    <s v="medium"/>
    <n v="1577.53"/>
    <n v="826.51"/>
    <d v="2011-03-16T00:00:00"/>
  </r>
  <r>
    <n v="5889"/>
    <n v="81"/>
    <x v="1680"/>
    <d v="2017-01-19T00:00:00"/>
    <b v="0"/>
    <s v="Approved"/>
    <s v="Norco Bicycles"/>
    <s v="Standard"/>
    <s v="medium"/>
    <s v="small"/>
    <n v="586.45000000000005"/>
    <n v="521.94000000000005"/>
    <d v="1997-08-25T00:00:00"/>
  </r>
  <r>
    <n v="5890"/>
    <n v="13"/>
    <x v="2850"/>
    <d v="2017-02-06T00:00:00"/>
    <b v="0"/>
    <s v="Approved"/>
    <s v="Solex"/>
    <s v="Standard"/>
    <s v="medium"/>
    <s v="medium"/>
    <n v="1163.8900000000001"/>
    <n v="589.27"/>
    <d v="2016-07-09T00:00:00"/>
  </r>
  <r>
    <n v="5891"/>
    <n v="81"/>
    <x v="1239"/>
    <d v="2017-01-12T00:00:00"/>
    <b v="1"/>
    <s v="Approved"/>
    <s v="Solex"/>
    <s v="Standard"/>
    <s v="medium"/>
    <s v="medium"/>
    <n v="1151.96"/>
    <n v="649.49"/>
    <d v="2006-10-01T00:00:00"/>
  </r>
  <r>
    <n v="5892"/>
    <n v="3"/>
    <x v="2851"/>
    <d v="2017-03-22T00:00:00"/>
    <b v="0"/>
    <s v="Approved"/>
    <s v="Trek Bicycles"/>
    <s v="Standard"/>
    <s v="medium"/>
    <s v="large"/>
    <n v="2091.4699999999998"/>
    <n v="388.92"/>
    <d v="2003-07-21T00:00:00"/>
  </r>
  <r>
    <n v="5894"/>
    <n v="94"/>
    <x v="2250"/>
    <d v="2017-05-07T00:00:00"/>
    <b v="0"/>
    <s v="Approved"/>
    <s v="Giant Bicycles"/>
    <s v="Standard"/>
    <s v="medium"/>
    <s v="large"/>
    <n v="1635.3"/>
    <n v="993.66"/>
    <d v="2013-06-09T00:00:00"/>
  </r>
  <r>
    <n v="5895"/>
    <n v="38"/>
    <x v="2174"/>
    <d v="2017-03-02T00:00:00"/>
    <b v="0"/>
    <s v="Approved"/>
    <s v="Solex"/>
    <s v="Standard"/>
    <s v="medium"/>
    <s v="medium"/>
    <n v="1577.53"/>
    <n v="826.51"/>
    <d v="2011-03-16T00:00:00"/>
  </r>
  <r>
    <n v="5896"/>
    <n v="2"/>
    <x v="1747"/>
    <d v="2017-04-03T00:00:00"/>
    <b v="1"/>
    <s v="Approved"/>
    <s v="Giant Bicycles"/>
    <s v="Road"/>
    <s v="low"/>
    <s v="small"/>
    <n v="590.26"/>
    <n v="525.33000000000004"/>
    <d v="2011-01-10T00:00:00"/>
  </r>
  <r>
    <n v="5897"/>
    <n v="46"/>
    <x v="2236"/>
    <d v="2017-09-07T00:00:00"/>
    <b v="1"/>
    <s v="Approved"/>
    <s v="Solex"/>
    <s v="Standard"/>
    <s v="low"/>
    <s v="medium"/>
    <n v="1289.8499999999999"/>
    <n v="74.510000000000005"/>
    <d v="2007-12-11T00:00:00"/>
  </r>
  <r>
    <n v="5898"/>
    <n v="0"/>
    <x v="1778"/>
    <d v="2017-09-28T00:00:00"/>
    <b v="1"/>
    <s v="Approved"/>
    <s v="Solex"/>
    <s v="Standard"/>
    <s v="medium"/>
    <s v="medium"/>
    <n v="478.16"/>
    <n v="298.72000000000003"/>
    <d v="1993-06-23T00:00:00"/>
  </r>
  <r>
    <n v="5899"/>
    <n v="73"/>
    <x v="2304"/>
    <d v="2017-12-23T00:00:00"/>
    <b v="0"/>
    <s v="Approved"/>
    <s v="Solex"/>
    <s v="Standard"/>
    <s v="medium"/>
    <s v="medium"/>
    <n v="1945.43"/>
    <n v="333.18"/>
    <d v="2002-08-31T00:00:00"/>
  </r>
  <r>
    <n v="5900"/>
    <n v="85"/>
    <x v="472"/>
    <d v="2017-12-13T00:00:00"/>
    <b v="1"/>
    <s v="Approved"/>
    <s v="WeareA2B"/>
    <s v="Standard"/>
    <s v="medium"/>
    <s v="medium"/>
    <n v="752.64"/>
    <n v="205.36"/>
    <d v="1993-04-20T00:00:00"/>
  </r>
  <r>
    <n v="5901"/>
    <n v="57"/>
    <x v="626"/>
    <d v="2017-10-06T00:00:00"/>
    <b v="0"/>
    <s v="Approved"/>
    <s v="WeareA2B"/>
    <s v="Touring"/>
    <s v="medium"/>
    <s v="large"/>
    <n v="1890.39"/>
    <n v="260.14"/>
    <d v="1991-01-21T00:00:00"/>
  </r>
  <r>
    <n v="5902"/>
    <n v="15"/>
    <x v="1709"/>
    <d v="2017-02-22T00:00:00"/>
    <b v="0"/>
    <s v="Approved"/>
    <s v="Norco Bicycles"/>
    <s v="Standard"/>
    <s v="low"/>
    <s v="medium"/>
    <n v="958.74"/>
    <n v="748.9"/>
    <d v="2013-03-12T00:00:00"/>
  </r>
  <r>
    <n v="5903"/>
    <n v="0"/>
    <x v="2852"/>
    <d v="2017-05-21T00:00:00"/>
    <b v="0"/>
    <s v="Approved"/>
    <s v="Trek Bicycles"/>
    <s v="Road"/>
    <s v="medium"/>
    <s v="medium"/>
    <n v="533.51"/>
    <n v="400.13"/>
    <d v="2001-11-25T00:00:00"/>
  </r>
  <r>
    <n v="5904"/>
    <n v="2"/>
    <x v="2853"/>
    <d v="2017-08-15T00:00:00"/>
    <b v="1"/>
    <s v="Approved"/>
    <s v="Solex"/>
    <s v="Standard"/>
    <s v="medium"/>
    <s v="medium"/>
    <n v="71.489999999999995"/>
    <n v="53.62"/>
    <d v="2005-08-09T00:00:00"/>
  </r>
  <r>
    <n v="5905"/>
    <n v="0"/>
    <x v="2854"/>
    <d v="2017-10-07T00:00:00"/>
    <b v="1"/>
    <s v="Approved"/>
    <s v="OHM Cycles"/>
    <s v="Standard"/>
    <s v="medium"/>
    <s v="medium"/>
    <n v="183.86"/>
    <n v="137.9"/>
    <d v="1997-10-04T00:00:00"/>
  </r>
  <r>
    <n v="5906"/>
    <n v="34"/>
    <x v="2855"/>
    <d v="2017-07-05T00:00:00"/>
    <b v="1"/>
    <s v="Cancelled"/>
    <s v="Norco Bicycles"/>
    <s v="Road"/>
    <s v="high"/>
    <s v="large"/>
    <n v="774.53"/>
    <n v="464.72"/>
    <d v="1997-05-10T00:00:00"/>
  </r>
  <r>
    <n v="5907"/>
    <n v="29"/>
    <x v="1620"/>
    <d v="2017-02-05T00:00:00"/>
    <b v="1"/>
    <s v="Approved"/>
    <s v="Norco Bicycles"/>
    <s v="Road"/>
    <s v="medium"/>
    <s v="medium"/>
    <n v="543.39"/>
    <n v="407.54"/>
    <d v="2003-03-18T00:00:00"/>
  </r>
  <r>
    <n v="5908"/>
    <n v="71"/>
    <x v="528"/>
    <d v="2017-08-14T00:00:00"/>
    <b v="0"/>
    <s v="Approved"/>
    <s v="Solex"/>
    <s v="Standard"/>
    <s v="high"/>
    <s v="large"/>
    <n v="1842.92"/>
    <n v="1105.75"/>
    <d v="1995-10-24T00:00:00"/>
  </r>
  <r>
    <n v="5909"/>
    <n v="74"/>
    <x v="551"/>
    <d v="2017-01-11T00:00:00"/>
    <b v="1"/>
    <s v="Approved"/>
    <s v="WeareA2B"/>
    <s v="Standard"/>
    <s v="medium"/>
    <s v="medium"/>
    <n v="1228.07"/>
    <n v="400.91"/>
    <d v="2015-08-10T00:00:00"/>
  </r>
  <r>
    <n v="5910"/>
    <n v="25"/>
    <x v="1329"/>
    <d v="2017-02-22T00:00:00"/>
    <b v="0"/>
    <s v="Approved"/>
    <s v="Giant Bicycles"/>
    <s v="Road"/>
    <s v="medium"/>
    <s v="medium"/>
    <n v="1538.99"/>
    <n v="829.65"/>
    <d v="2016-02-04T00:00:00"/>
  </r>
  <r>
    <n v="5911"/>
    <n v="86"/>
    <x v="1558"/>
    <d v="2017-09-02T00:00:00"/>
    <b v="0"/>
    <s v="Approved"/>
    <s v="OHM Cycles"/>
    <s v="Standard"/>
    <s v="medium"/>
    <s v="medium"/>
    <n v="235.63"/>
    <n v="125.07"/>
    <d v="2004-08-07T00:00:00"/>
  </r>
  <r>
    <n v="5912"/>
    <n v="14"/>
    <x v="2705"/>
    <d v="2017-04-24T00:00:00"/>
    <b v="1"/>
    <s v="Approved"/>
    <s v="Trek Bicycles"/>
    <s v="Standard"/>
    <s v="medium"/>
    <s v="small"/>
    <n v="1386.84"/>
    <n v="1234.29"/>
    <d v="2003-08-05T00:00:00"/>
  </r>
  <r>
    <n v="5913"/>
    <n v="87"/>
    <x v="2789"/>
    <d v="2017-08-03T00:00:00"/>
    <b v="1"/>
    <s v="Approved"/>
    <s v="Giant Bicycles"/>
    <s v="Standard"/>
    <s v="high"/>
    <s v="medium"/>
    <n v="1179"/>
    <n v="707.4"/>
    <d v="1997-08-25T00:00:00"/>
  </r>
  <r>
    <n v="5914"/>
    <n v="26"/>
    <x v="1450"/>
    <d v="2017-06-04T00:00:00"/>
    <b v="1"/>
    <s v="Approved"/>
    <s v="WeareA2B"/>
    <s v="Standard"/>
    <s v="medium"/>
    <s v="medium"/>
    <n v="1992.93"/>
    <n v="762.63"/>
    <d v="1992-10-11T00:00:00"/>
  </r>
  <r>
    <n v="5915"/>
    <n v="59"/>
    <x v="2856"/>
    <d v="2017-04-15T00:00:00"/>
    <b v="1"/>
    <s v="Approved"/>
    <s v="Solex"/>
    <s v="Standard"/>
    <s v="medium"/>
    <s v="large"/>
    <n v="1061.56"/>
    <n v="733.58"/>
    <d v="1993-07-20T00:00:00"/>
  </r>
  <r>
    <n v="5916"/>
    <n v="23"/>
    <x v="2857"/>
    <d v="2017-10-15T00:00:00"/>
    <b v="1"/>
    <s v="Approved"/>
    <s v="Norco Bicycles"/>
    <s v="Standard"/>
    <s v="medium"/>
    <s v="medium"/>
    <n v="1198.46"/>
    <n v="381.1"/>
    <d v="2000-11-03T00:00:00"/>
  </r>
  <r>
    <n v="5917"/>
    <n v="59"/>
    <x v="2424"/>
    <d v="2017-06-24T00:00:00"/>
    <b v="0"/>
    <s v="Approved"/>
    <s v="Solex"/>
    <s v="Standard"/>
    <s v="medium"/>
    <s v="large"/>
    <n v="1061.56"/>
    <n v="733.58"/>
    <d v="1993-07-20T00:00:00"/>
  </r>
  <r>
    <n v="5918"/>
    <n v="23"/>
    <x v="2858"/>
    <d v="2017-01-13T00:00:00"/>
    <b v="1"/>
    <s v="Approved"/>
    <s v="Norco Bicycles"/>
    <s v="Mountain"/>
    <s v="low"/>
    <s v="small"/>
    <n v="688.63"/>
    <n v="612.88"/>
    <d v="2011-05-07T00:00:00"/>
  </r>
  <r>
    <n v="5919"/>
    <n v="100"/>
    <x v="831"/>
    <d v="2017-05-28T00:00:00"/>
    <b v="1"/>
    <s v="Approved"/>
    <s v="Norco Bicycles"/>
    <s v="Road"/>
    <s v="medium"/>
    <s v="medium"/>
    <n v="1036.5899999999999"/>
    <n v="206.35"/>
    <d v="1991-05-06T00:00:00"/>
  </r>
  <r>
    <n v="5920"/>
    <n v="98"/>
    <x v="1977"/>
    <d v="2017-09-21T00:00:00"/>
    <b v="1"/>
    <s v="Approved"/>
    <s v="Trek Bicycles"/>
    <s v="Standard"/>
    <s v="high"/>
    <s v="medium"/>
    <n v="358.39"/>
    <n v="215.03"/>
    <d v="2004-01-16T00:00:00"/>
  </r>
  <r>
    <n v="5921"/>
    <n v="11"/>
    <x v="2617"/>
    <d v="2017-08-31T00:00:00"/>
    <b v="0"/>
    <s v="Approved"/>
    <s v="Giant Bicycles"/>
    <s v="Standard"/>
    <s v="high"/>
    <s v="medium"/>
    <n v="1274.93"/>
    <n v="764.96"/>
    <d v="2007-08-04T00:00:00"/>
  </r>
  <r>
    <n v="5922"/>
    <n v="8"/>
    <x v="2604"/>
    <d v="2017-04-01T00:00:00"/>
    <b v="1"/>
    <s v="Approved"/>
    <s v="Solex"/>
    <s v="Road"/>
    <s v="medium"/>
    <s v="small"/>
    <n v="1703.52"/>
    <n v="1516.13"/>
    <d v="2011-04-16T00:00:00"/>
  </r>
  <r>
    <n v="5923"/>
    <n v="9"/>
    <x v="2602"/>
    <d v="2017-01-25T00:00:00"/>
    <b v="1"/>
    <s v="Approved"/>
    <s v="OHM Cycles"/>
    <s v="Road"/>
    <s v="medium"/>
    <s v="medium"/>
    <n v="742.54"/>
    <n v="667.4"/>
    <d v="1991-11-07T00:00:00"/>
  </r>
  <r>
    <n v="5924"/>
    <n v="66"/>
    <x v="680"/>
    <d v="2017-11-25T00:00:00"/>
    <b v="1"/>
    <s v="Approved"/>
    <s v="Giant Bicycles"/>
    <s v="Road"/>
    <s v="low"/>
    <s v="small"/>
    <n v="590.26"/>
    <n v="525.33000000000004"/>
    <d v="2002-08-31T00:00:00"/>
  </r>
  <r>
    <n v="5925"/>
    <n v="51"/>
    <x v="2859"/>
    <d v="2017-05-10T00:00:00"/>
    <b v="1"/>
    <s v="Approved"/>
    <s v="OHM Cycles"/>
    <s v="Standard"/>
    <s v="high"/>
    <s v="medium"/>
    <n v="2005.66"/>
    <n v="1203.4000000000001"/>
    <d v="2014-07-28T00:00:00"/>
  </r>
  <r>
    <n v="5926"/>
    <n v="21"/>
    <x v="2860"/>
    <d v="2017-06-28T00:00:00"/>
    <b v="0"/>
    <s v="Approved"/>
    <s v="Solex"/>
    <s v="Standard"/>
    <s v="medium"/>
    <s v="large"/>
    <n v="1071.23"/>
    <n v="380.74"/>
    <d v="1999-06-23T00:00:00"/>
  </r>
  <r>
    <n v="5927"/>
    <n v="66"/>
    <x v="2065"/>
    <d v="2017-11-25T00:00:00"/>
    <b v="0"/>
    <s v="Approved"/>
    <s v="Giant Bicycles"/>
    <s v="Road"/>
    <s v="low"/>
    <s v="small"/>
    <n v="590.26"/>
    <n v="525.33000000000004"/>
    <d v="2010-11-05T00:00:00"/>
  </r>
  <r>
    <n v="5928"/>
    <n v="88"/>
    <x v="430"/>
    <d v="2017-04-05T00:00:00"/>
    <b v="1"/>
    <s v="Approved"/>
    <s v="Norco Bicycles"/>
    <s v="Standard"/>
    <s v="medium"/>
    <s v="medium"/>
    <n v="1198.46"/>
    <n v="381.1"/>
    <d v="1998-12-16T00:00:00"/>
  </r>
  <r>
    <n v="5929"/>
    <n v="59"/>
    <x v="2409"/>
    <d v="2017-06-10T00:00:00"/>
    <b v="1"/>
    <s v="Approved"/>
    <s v="Solex"/>
    <s v="Standard"/>
    <s v="medium"/>
    <s v="large"/>
    <n v="1061.56"/>
    <n v="733.58"/>
    <d v="1993-07-20T00:00:00"/>
  </r>
  <r>
    <n v="5930"/>
    <n v="26"/>
    <x v="2861"/>
    <d v="2017-04-13T00:00:00"/>
    <b v="0"/>
    <s v="Approved"/>
    <s v="WeareA2B"/>
    <s v="Standard"/>
    <s v="medium"/>
    <s v="medium"/>
    <n v="1992.93"/>
    <n v="762.63"/>
    <d v="1993-05-26T00:00:00"/>
  </r>
  <r>
    <n v="5931"/>
    <n v="53"/>
    <x v="1884"/>
    <d v="2017-07-25T00:00:00"/>
    <b v="0"/>
    <s v="Approved"/>
    <s v="OHM Cycles"/>
    <s v="Standard"/>
    <s v="medium"/>
    <s v="medium"/>
    <n v="795.34"/>
    <n v="101.58"/>
    <d v="1997-02-09T00:00:00"/>
  </r>
  <r>
    <n v="5932"/>
    <n v="41"/>
    <x v="2862"/>
    <d v="2017-05-30T00:00:00"/>
    <b v="0"/>
    <s v="Approved"/>
    <s v="Solex"/>
    <s v="Road"/>
    <s v="medium"/>
    <s v="medium"/>
    <n v="416.98"/>
    <n v="312.74"/>
    <d v="1997-05-10T00:00:00"/>
  </r>
  <r>
    <n v="5933"/>
    <n v="44"/>
    <x v="1161"/>
    <d v="2017-02-13T00:00:00"/>
    <b v="1"/>
    <s v="Approved"/>
    <s v="WeareA2B"/>
    <s v="Standard"/>
    <s v="medium"/>
    <s v="medium"/>
    <n v="1769.64"/>
    <n v="108.76"/>
    <d v="1993-04-12T00:00:00"/>
  </r>
  <r>
    <n v="5934"/>
    <n v="74"/>
    <x v="2608"/>
    <d v="2017-06-25T00:00:00"/>
    <b v="1"/>
    <s v="Approved"/>
    <s v="WeareA2B"/>
    <s v="Standard"/>
    <s v="medium"/>
    <s v="medium"/>
    <n v="1228.07"/>
    <n v="400.91"/>
    <d v="2000-05-22T00:00:00"/>
  </r>
  <r>
    <n v="5935"/>
    <n v="45"/>
    <x v="381"/>
    <d v="2017-12-14T00:00:00"/>
    <b v="0"/>
    <s v="Approved"/>
    <s v="Trek Bicycles"/>
    <s v="Road"/>
    <s v="low"/>
    <s v="medium"/>
    <n v="980.37"/>
    <n v="234.43"/>
    <d v="2004-09-28T00:00:00"/>
  </r>
  <r>
    <n v="5936"/>
    <n v="74"/>
    <x v="2215"/>
    <d v="2017-04-11T00:00:00"/>
    <b v="1"/>
    <s v="Approved"/>
    <s v="WeareA2B"/>
    <s v="Standard"/>
    <s v="medium"/>
    <s v="medium"/>
    <n v="1228.07"/>
    <n v="400.91"/>
    <d v="1991-07-10T00:00:00"/>
  </r>
  <r>
    <n v="5937"/>
    <n v="64"/>
    <x v="2863"/>
    <d v="2017-04-17T00:00:00"/>
    <b v="0"/>
    <s v="Approved"/>
    <s v="Trek Bicycles"/>
    <s v="Standard"/>
    <s v="medium"/>
    <s v="large"/>
    <n v="1469.44"/>
    <n v="596.54999999999995"/>
    <d v="2000-05-22T00:00:00"/>
  </r>
  <r>
    <n v="5938"/>
    <n v="31"/>
    <x v="2864"/>
    <d v="2017-12-09T00:00:00"/>
    <b v="0"/>
    <s v="Approved"/>
    <s v="Giant Bicycles"/>
    <s v="Standard"/>
    <s v="medium"/>
    <s v="medium"/>
    <n v="230.91"/>
    <n v="173.18"/>
    <d v="2006-11-10T00:00:00"/>
  </r>
  <r>
    <n v="5939"/>
    <n v="59"/>
    <x v="2865"/>
    <d v="2017-12-28T00:00:00"/>
    <b v="1"/>
    <s v="Approved"/>
    <s v="Solex"/>
    <s v="Standard"/>
    <s v="medium"/>
    <s v="large"/>
    <n v="1061.56"/>
    <n v="733.58"/>
    <d v="1993-07-20T00:00:00"/>
  </r>
  <r>
    <n v="5940"/>
    <n v="35"/>
    <x v="2866"/>
    <d v="2017-02-09T00:00:00"/>
    <b v="1"/>
    <s v="Approved"/>
    <s v="Giant Bicycles"/>
    <s v="Standard"/>
    <s v="medium"/>
    <s v="medium"/>
    <n v="1403.5"/>
    <n v="954.82"/>
    <d v="2003-02-07T00:00:00"/>
  </r>
  <r>
    <n v="5941"/>
    <n v="26"/>
    <x v="2118"/>
    <d v="2017-08-05T00:00:00"/>
    <b v="1"/>
    <s v="Approved"/>
    <s v="WeareA2B"/>
    <s v="Standard"/>
    <s v="medium"/>
    <s v="medium"/>
    <n v="1992.93"/>
    <n v="762.63"/>
    <d v="1991-08-05T00:00:00"/>
  </r>
  <r>
    <n v="5942"/>
    <n v="35"/>
    <x v="617"/>
    <d v="2017-10-07T00:00:00"/>
    <b v="0"/>
    <s v="Approved"/>
    <s v="Giant Bicycles"/>
    <s v="Standard"/>
    <s v="medium"/>
    <s v="medium"/>
    <n v="1403.5"/>
    <n v="954.82"/>
    <d v="2012-12-02T00:00:00"/>
  </r>
  <r>
    <n v="5943"/>
    <n v="12"/>
    <x v="195"/>
    <d v="2017-08-27T00:00:00"/>
    <b v="1"/>
    <s v="Approved"/>
    <s v="Giant Bicycles"/>
    <s v="Standard"/>
    <s v="medium"/>
    <s v="large"/>
    <n v="1765.3"/>
    <n v="709.48"/>
    <d v="2004-07-25T00:00:00"/>
  </r>
  <r>
    <n v="5944"/>
    <n v="1"/>
    <x v="768"/>
    <d v="2017-07-23T00:00:00"/>
    <b v="0"/>
    <s v="Approved"/>
    <s v="Giant Bicycles"/>
    <s v="Standard"/>
    <s v="medium"/>
    <s v="medium"/>
    <n v="1403.5"/>
    <n v="954.82"/>
    <d v="2005-08-09T00:00:00"/>
  </r>
  <r>
    <n v="5945"/>
    <n v="47"/>
    <x v="2141"/>
    <d v="2017-04-19T00:00:00"/>
    <b v="1"/>
    <s v="Approved"/>
    <s v="Trek Bicycles"/>
    <s v="Road"/>
    <s v="low"/>
    <s v="small"/>
    <n v="1720.7"/>
    <n v="1531.42"/>
    <d v="2012-06-04T00:00:00"/>
  </r>
  <r>
    <n v="5946"/>
    <n v="0"/>
    <x v="1189"/>
    <d v="2017-10-02T00:00:00"/>
    <b v="1"/>
    <s v="Approved"/>
    <s v="Norco Bicycles"/>
    <s v="Standard"/>
    <s v="low"/>
    <s v="medium"/>
    <n v="363.01"/>
    <n v="290.41000000000003"/>
    <d v="2005-05-10T00:00:00"/>
  </r>
  <r>
    <n v="5947"/>
    <n v="63"/>
    <x v="1579"/>
    <d v="2017-08-14T00:00:00"/>
    <b v="1"/>
    <s v="Approved"/>
    <s v="WeareA2B"/>
    <s v="Standard"/>
    <s v="medium"/>
    <s v="medium"/>
    <n v="1992.93"/>
    <n v="762.63"/>
    <d v="1993-05-26T00:00:00"/>
  </r>
  <r>
    <n v="5948"/>
    <n v="12"/>
    <x v="732"/>
    <d v="2017-04-27T00:00:00"/>
    <b v="1"/>
    <s v="Approved"/>
    <s v="WeareA2B"/>
    <s v="Standard"/>
    <s v="medium"/>
    <s v="medium"/>
    <n v="1231.1500000000001"/>
    <n v="161.6"/>
    <d v="2004-08-17T00:00:00"/>
  </r>
  <r>
    <n v="5949"/>
    <n v="53"/>
    <x v="1726"/>
    <d v="2017-09-06T00:00:00"/>
    <b v="1"/>
    <s v="Approved"/>
    <s v="OHM Cycles"/>
    <s v="Standard"/>
    <s v="medium"/>
    <s v="medium"/>
    <n v="795.34"/>
    <n v="101.58"/>
    <d v="1991-01-21T00:00:00"/>
  </r>
  <r>
    <n v="5950"/>
    <n v="20"/>
    <x v="326"/>
    <d v="2017-07-20T00:00:00"/>
    <b v="0"/>
    <s v="Approved"/>
    <s v="Trek Bicycles"/>
    <s v="Standard"/>
    <s v="medium"/>
    <s v="small"/>
    <n v="1775.81"/>
    <n v="1580.47"/>
    <d v="2010-05-05T00:00:00"/>
  </r>
  <r>
    <n v="5951"/>
    <n v="100"/>
    <x v="2867"/>
    <d v="2017-06-29T00:00:00"/>
    <b v="0"/>
    <s v="Approved"/>
    <s v="Trek Bicycles"/>
    <s v="Standard"/>
    <s v="medium"/>
    <s v="small"/>
    <n v="1386.84"/>
    <n v="1234.29"/>
    <d v="2003-08-05T00:00:00"/>
  </r>
  <r>
    <n v="5952"/>
    <n v="87"/>
    <x v="359"/>
    <d v="2017-12-28T00:00:00"/>
    <b v="1"/>
    <s v="Approved"/>
    <s v="OHM Cycles"/>
    <s v="Standard"/>
    <s v="medium"/>
    <s v="medium"/>
    <n v="1636.9"/>
    <n v="44.71"/>
    <d v="2000-05-22T00:00:00"/>
  </r>
  <r>
    <n v="5953"/>
    <n v="58"/>
    <x v="2868"/>
    <d v="2017-05-17T00:00:00"/>
    <b v="1"/>
    <s v="Approved"/>
    <s v="OHM Cycles"/>
    <s v="Road"/>
    <s v="medium"/>
    <s v="medium"/>
    <n v="1280.28"/>
    <n v="829.51"/>
    <d v="2004-12-18T00:00:00"/>
  </r>
  <r>
    <n v="5954"/>
    <n v="23"/>
    <x v="2341"/>
    <d v="2017-04-18T00:00:00"/>
    <b v="1"/>
    <s v="Approved"/>
    <s v="Norco Bicycles"/>
    <s v="Mountain"/>
    <s v="low"/>
    <s v="small"/>
    <n v="688.63"/>
    <n v="612.88"/>
    <d v="1993-10-02T00:00:00"/>
  </r>
  <r>
    <n v="5955"/>
    <n v="6"/>
    <x v="2746"/>
    <d v="2017-08-18T00:00:00"/>
    <b v="1"/>
    <s v="Approved"/>
    <s v="OHM Cycles"/>
    <s v="Standard"/>
    <s v="high"/>
    <s v="medium"/>
    <n v="227.88"/>
    <n v="136.72999999999999"/>
    <d v="2004-08-17T00:00:00"/>
  </r>
  <r>
    <n v="5956"/>
    <n v="21"/>
    <x v="2536"/>
    <d v="2017-06-20T00:00:00"/>
    <b v="1"/>
    <s v="Approved"/>
    <s v="Solex"/>
    <s v="Standard"/>
    <s v="medium"/>
    <s v="large"/>
    <n v="1071.23"/>
    <n v="380.74"/>
    <d v="1993-05-26T00:00:00"/>
  </r>
  <r>
    <n v="5957"/>
    <n v="10"/>
    <x v="1575"/>
    <d v="2017-06-23T00:00:00"/>
    <b v="1"/>
    <s v="Approved"/>
    <s v="WeareA2B"/>
    <s v="Touring"/>
    <s v="medium"/>
    <s v="medium"/>
    <n v="1466.68"/>
    <n v="363.25"/>
    <d v="2016-07-09T00:00:00"/>
  </r>
  <r>
    <n v="5958"/>
    <n v="73"/>
    <x v="744"/>
    <d v="2017-06-29T00:00:00"/>
    <b v="1"/>
    <s v="Approved"/>
    <s v="Solex"/>
    <s v="Standard"/>
    <s v="medium"/>
    <s v="medium"/>
    <n v="1945.43"/>
    <n v="333.18"/>
    <d v="2000-05-22T00:00:00"/>
  </r>
  <r>
    <n v="5959"/>
    <n v="31"/>
    <x v="2861"/>
    <d v="2017-01-27T00:00:00"/>
    <b v="0"/>
    <s v="Approved"/>
    <s v="Giant Bicycles"/>
    <s v="Standard"/>
    <s v="medium"/>
    <s v="medium"/>
    <n v="230.91"/>
    <n v="173.18"/>
    <d v="2006-11-10T00:00:00"/>
  </r>
  <r>
    <n v="5960"/>
    <n v="0"/>
    <x v="1367"/>
    <d v="2017-07-11T00:00:00"/>
    <b v="0"/>
    <s v="Approved"/>
    <s v="Norco Bicycles"/>
    <s v="Road"/>
    <s v="medium"/>
    <s v="medium"/>
    <n v="543.39"/>
    <n v="407.54"/>
    <d v="1991-11-10T00:00:00"/>
  </r>
  <r>
    <n v="5961"/>
    <n v="19"/>
    <x v="2852"/>
    <d v="2017-01-25T00:00:00"/>
    <b v="1"/>
    <s v="Approved"/>
    <s v="Trek Bicycles"/>
    <s v="Mountain"/>
    <s v="low"/>
    <s v="medium"/>
    <n v="574.64"/>
    <n v="459.71"/>
    <d v="2016-07-09T00:00:00"/>
  </r>
  <r>
    <n v="5962"/>
    <n v="75"/>
    <x v="686"/>
    <d v="2017-10-06T00:00:00"/>
    <b v="1"/>
    <s v="Approved"/>
    <s v="Giant Bicycles"/>
    <s v="Touring"/>
    <s v="medium"/>
    <s v="large"/>
    <n v="1873.97"/>
    <n v="863.95"/>
    <d v="2006-05-22T00:00:00"/>
  </r>
  <r>
    <n v="5963"/>
    <n v="71"/>
    <x v="2620"/>
    <d v="2017-11-24T00:00:00"/>
    <b v="0"/>
    <s v="Approved"/>
    <s v="Solex"/>
    <s v="Standard"/>
    <s v="high"/>
    <s v="large"/>
    <n v="1842.92"/>
    <n v="1105.75"/>
    <d v="1995-10-24T00:00:00"/>
  </r>
  <r>
    <n v="5965"/>
    <n v="86"/>
    <x v="2630"/>
    <d v="2017-06-16T00:00:00"/>
    <b v="1"/>
    <s v="Approved"/>
    <s v="OHM Cycles"/>
    <s v="Standard"/>
    <s v="medium"/>
    <s v="medium"/>
    <n v="235.63"/>
    <n v="125.07"/>
    <d v="1998-12-16T00:00:00"/>
  </r>
  <r>
    <n v="5966"/>
    <n v="10"/>
    <x v="2869"/>
    <d v="2017-09-26T00:00:00"/>
    <b v="0"/>
    <s v="Approved"/>
    <s v="WeareA2B"/>
    <s v="Touring"/>
    <s v="medium"/>
    <s v="medium"/>
    <n v="1466.68"/>
    <n v="363.25"/>
    <d v="2014-03-03T00:00:00"/>
  </r>
  <r>
    <n v="5967"/>
    <n v="34"/>
    <x v="1290"/>
    <d v="2017-07-19T00:00:00"/>
    <b v="1"/>
    <s v="Approved"/>
    <s v="Norco Bicycles"/>
    <s v="Road"/>
    <s v="high"/>
    <s v="large"/>
    <n v="774.53"/>
    <n v="464.72"/>
    <d v="1999-07-20T00:00:00"/>
  </r>
  <r>
    <n v="5968"/>
    <n v="20"/>
    <x v="2870"/>
    <d v="2017-04-30T00:00:00"/>
    <b v="0"/>
    <s v="Approved"/>
    <s v="Trek Bicycles"/>
    <s v="Standard"/>
    <s v="medium"/>
    <s v="small"/>
    <n v="1775.81"/>
    <n v="1580.47"/>
    <d v="2014-03-03T00:00:00"/>
  </r>
  <r>
    <n v="5969"/>
    <n v="8"/>
    <x v="985"/>
    <d v="2017-05-26T00:00:00"/>
    <b v="0"/>
    <s v="Approved"/>
    <s v="Solex"/>
    <s v="Road"/>
    <s v="medium"/>
    <s v="small"/>
    <n v="1703.52"/>
    <n v="1516.13"/>
    <d v="2004-08-17T00:00:00"/>
  </r>
  <r>
    <n v="5970"/>
    <n v="15"/>
    <x v="743"/>
    <d v="2017-06-18T00:00:00"/>
    <b v="0"/>
    <s v="Approved"/>
    <s v="Norco Bicycles"/>
    <s v="Standard"/>
    <s v="low"/>
    <s v="medium"/>
    <n v="958.74"/>
    <n v="748.9"/>
    <d v="2013-03-12T00:00:00"/>
  </r>
  <r>
    <n v="5971"/>
    <n v="0"/>
    <x v="2871"/>
    <d v="2017-01-28T00:00:00"/>
    <b v="0"/>
    <s v="Approved"/>
    <s v="Giant Bicycles"/>
    <s v="Standard"/>
    <s v="medium"/>
    <s v="large"/>
    <n v="569.55999999999995"/>
    <n v="528.42999999999995"/>
    <d v="2003-09-10T00:00:00"/>
  </r>
  <r>
    <n v="5972"/>
    <n v="58"/>
    <x v="1896"/>
    <d v="2017-01-20T00:00:00"/>
    <b v="0"/>
    <s v="Approved"/>
    <s v="OHM Cycles"/>
    <s v="Standard"/>
    <s v="medium"/>
    <s v="medium"/>
    <n v="912.52"/>
    <n v="141.4"/>
    <d v="2015-10-18T00:00:00"/>
  </r>
  <r>
    <n v="5973"/>
    <n v="88"/>
    <x v="637"/>
    <d v="2017-08-10T00:00:00"/>
    <b v="0"/>
    <s v="Approved"/>
    <s v="Norco Bicycles"/>
    <s v="Standard"/>
    <s v="medium"/>
    <s v="medium"/>
    <n v="1198.46"/>
    <n v="381.1"/>
    <d v="1998-12-16T00:00:00"/>
  </r>
  <r>
    <n v="5974"/>
    <n v="7"/>
    <x v="1498"/>
    <d v="2017-03-24T00:00:00"/>
    <b v="1"/>
    <s v="Approved"/>
    <s v="Trek Bicycles"/>
    <s v="Road"/>
    <s v="low"/>
    <s v="medium"/>
    <n v="980.37"/>
    <n v="234.43"/>
    <d v="2005-12-07T00:00:00"/>
  </r>
  <r>
    <n v="5975"/>
    <n v="72"/>
    <x v="1524"/>
    <d v="2017-09-07T00:00:00"/>
    <b v="0"/>
    <s v="Approved"/>
    <s v="Norco Bicycles"/>
    <s v="Standard"/>
    <s v="medium"/>
    <s v="medium"/>
    <n v="360.4"/>
    <n v="270.3"/>
    <d v="2016-12-06T00:00:00"/>
  </r>
  <r>
    <n v="5976"/>
    <n v="57"/>
    <x v="1633"/>
    <d v="2017-10-11T00:00:00"/>
    <b v="0"/>
    <s v="Approved"/>
    <s v="WeareA2B"/>
    <s v="Touring"/>
    <s v="medium"/>
    <s v="large"/>
    <n v="1890.39"/>
    <n v="260.14"/>
    <d v="2011-08-24T00:00:00"/>
  </r>
  <r>
    <n v="5977"/>
    <n v="36"/>
    <x v="2563"/>
    <d v="2017-06-24T00:00:00"/>
    <b v="0"/>
    <s v="Approved"/>
    <s v="Solex"/>
    <s v="Standard"/>
    <s v="low"/>
    <s v="medium"/>
    <n v="945.04"/>
    <n v="507.58"/>
    <d v="2011-03-16T00:00:00"/>
  </r>
  <r>
    <n v="5979"/>
    <n v="58"/>
    <x v="65"/>
    <d v="2017-05-26T00:00:00"/>
    <b v="0"/>
    <s v="Approved"/>
    <s v="OHM Cycles"/>
    <s v="Standard"/>
    <s v="medium"/>
    <s v="medium"/>
    <n v="912.52"/>
    <n v="141.4"/>
    <d v="2015-10-18T00:00:00"/>
  </r>
  <r>
    <n v="5980"/>
    <n v="44"/>
    <x v="2670"/>
    <d v="2017-09-15T00:00:00"/>
    <b v="0"/>
    <s v="Approved"/>
    <s v="WeareA2B"/>
    <s v="Standard"/>
    <s v="medium"/>
    <s v="medium"/>
    <n v="1769.64"/>
    <n v="108.76"/>
    <d v="2012-04-10T00:00:00"/>
  </r>
  <r>
    <n v="5981"/>
    <n v="42"/>
    <x v="1175"/>
    <d v="2017-07-15T00:00:00"/>
    <b v="1"/>
    <s v="Approved"/>
    <s v="OHM Cycles"/>
    <s v="Road"/>
    <s v="medium"/>
    <s v="small"/>
    <n v="1810"/>
    <n v="1610.9"/>
    <d v="2011-05-09T00:00:00"/>
  </r>
  <r>
    <n v="5982"/>
    <n v="98"/>
    <x v="419"/>
    <d v="2017-11-03T00:00:00"/>
    <b v="0"/>
    <s v="Approved"/>
    <s v="OHM Cycles"/>
    <s v="Standard"/>
    <s v="medium"/>
    <s v="medium"/>
    <n v="795.34"/>
    <n v="101.58"/>
    <d v="2015-10-18T00:00:00"/>
  </r>
  <r>
    <n v="5983"/>
    <n v="82"/>
    <x v="2872"/>
    <d v="2017-09-11T00:00:00"/>
    <b v="1"/>
    <s v="Approved"/>
    <s v="Giant Bicycles"/>
    <s v="Road"/>
    <s v="medium"/>
    <s v="medium"/>
    <n v="1538.99"/>
    <n v="829.65"/>
    <d v="1992-10-11T00:00:00"/>
  </r>
  <r>
    <n v="5984"/>
    <n v="84"/>
    <x v="1117"/>
    <d v="2017-10-07T00:00:00"/>
    <b v="0"/>
    <s v="Approved"/>
    <s v="Giant Bicycles"/>
    <s v="Road"/>
    <s v="medium"/>
    <s v="medium"/>
    <n v="792.9"/>
    <n v="594.67999999999995"/>
    <d v="2016-11-22T00:00:00"/>
  </r>
  <r>
    <n v="5985"/>
    <n v="39"/>
    <x v="2873"/>
    <d v="2017-08-21T00:00:00"/>
    <b v="0"/>
    <s v="Approved"/>
    <s v="Giant Bicycles"/>
    <s v="Standard"/>
    <s v="medium"/>
    <s v="large"/>
    <n v="1812.75"/>
    <n v="582.48"/>
    <d v="2010-06-07T00:00:00"/>
  </r>
  <r>
    <n v="5986"/>
    <n v="92"/>
    <x v="1672"/>
    <d v="2017-06-12T00:00:00"/>
    <b v="1"/>
    <s v="Approved"/>
    <s v="WeareA2B"/>
    <s v="Touring"/>
    <s v="medium"/>
    <s v="large"/>
    <n v="1890.39"/>
    <n v="260.14"/>
    <d v="1991-01-21T00:00:00"/>
  </r>
  <r>
    <n v="5987"/>
    <n v="25"/>
    <x v="1581"/>
    <d v="2017-07-30T00:00:00"/>
    <b v="1"/>
    <s v="Approved"/>
    <s v="Giant Bicycles"/>
    <s v="Road"/>
    <s v="medium"/>
    <s v="medium"/>
    <n v="1538.99"/>
    <n v="829.65"/>
    <d v="2016-02-04T00:00:00"/>
  </r>
  <r>
    <n v="5988"/>
    <n v="0"/>
    <x v="2874"/>
    <d v="2017-12-19T00:00:00"/>
    <b v="0"/>
    <s v="Approved"/>
    <s v="Norco Bicycles"/>
    <s v="Standard"/>
    <s v="low"/>
    <s v="medium"/>
    <n v="363.01"/>
    <n v="290.41000000000003"/>
    <d v="2005-05-10T00:00:00"/>
  </r>
  <r>
    <n v="5989"/>
    <n v="9"/>
    <x v="1278"/>
    <d v="2017-11-01T00:00:00"/>
    <b v="0"/>
    <s v="Approved"/>
    <s v="OHM Cycles"/>
    <s v="Road"/>
    <s v="medium"/>
    <s v="medium"/>
    <n v="742.54"/>
    <n v="667.4"/>
    <d v="1992-10-02T00:00:00"/>
  </r>
  <r>
    <n v="5990"/>
    <n v="12"/>
    <x v="2875"/>
    <d v="2017-05-11T00:00:00"/>
    <b v="0"/>
    <s v="Approved"/>
    <s v="WeareA2B"/>
    <s v="Standard"/>
    <s v="medium"/>
    <s v="medium"/>
    <n v="1231.1500000000001"/>
    <n v="161.6"/>
    <d v="2003-08-05T00:00:00"/>
  </r>
  <r>
    <n v="5991"/>
    <n v="77"/>
    <x v="604"/>
    <d v="2017-04-05T00:00:00"/>
    <b v="1"/>
    <s v="Approved"/>
    <s v="Norco Bicycles"/>
    <s v="Road"/>
    <s v="medium"/>
    <s v="large"/>
    <n v="1240.31"/>
    <n v="795.1"/>
    <d v="2011-01-10T00:00:00"/>
  </r>
  <r>
    <n v="5992"/>
    <n v="35"/>
    <x v="1840"/>
    <d v="2017-05-08T00:00:00"/>
    <b v="0"/>
    <s v="Approved"/>
    <s v="Giant Bicycles"/>
    <s v="Standard"/>
    <s v="medium"/>
    <s v="medium"/>
    <n v="1403.5"/>
    <n v="954.82"/>
    <d v="2012-12-02T00:00:00"/>
  </r>
  <r>
    <n v="5993"/>
    <n v="55"/>
    <x v="679"/>
    <d v="2017-03-15T00:00:00"/>
    <b v="1"/>
    <s v="Approved"/>
    <s v="Trek Bicycles"/>
    <s v="Road"/>
    <s v="medium"/>
    <s v="large"/>
    <n v="1894.19"/>
    <n v="598.76"/>
    <d v="2003-07-21T00:00:00"/>
  </r>
  <r>
    <n v="5994"/>
    <n v="0"/>
    <x v="2839"/>
    <d v="2017-02-07T00:00:00"/>
    <b v="1"/>
    <s v="Approved"/>
    <s v="Trek Bicycles"/>
    <s v="Road"/>
    <s v="medium"/>
    <s v="medium"/>
    <n v="533.51"/>
    <n v="400.13"/>
    <d v="2003-02-16T00:00:00"/>
  </r>
  <r>
    <n v="5995"/>
    <n v="65"/>
    <x v="879"/>
    <d v="2017-09-08T00:00:00"/>
    <b v="1"/>
    <s v="Approved"/>
    <s v="WeareA2B"/>
    <s v="Standard"/>
    <s v="medium"/>
    <s v="medium"/>
    <n v="1807.45"/>
    <n v="778.69"/>
    <d v="2015-05-21T00:00:00"/>
  </r>
  <r>
    <n v="5996"/>
    <n v="0"/>
    <x v="2876"/>
    <d v="2017-06-28T00:00:00"/>
    <b v="0"/>
    <s v="Approved"/>
    <s v="Trek Bicycles"/>
    <s v="Road"/>
    <s v="medium"/>
    <s v="medium"/>
    <n v="290.62"/>
    <n v="215.14"/>
    <d v="1997-08-25T00:00:00"/>
  </r>
  <r>
    <n v="5997"/>
    <n v="76"/>
    <x v="2877"/>
    <d v="2017-06-08T00:00:00"/>
    <b v="0"/>
    <s v="Approved"/>
    <s v="WeareA2B"/>
    <s v="Standard"/>
    <s v="low"/>
    <s v="medium"/>
    <n v="642.30999999999995"/>
    <n v="513.85"/>
    <d v="2004-07-25T00:00:00"/>
  </r>
  <r>
    <n v="5998"/>
    <n v="0"/>
    <x v="214"/>
    <d v="2017-07-05T00:00:00"/>
    <b v="1"/>
    <s v="Approved"/>
    <s v="Solex"/>
    <s v="Standard"/>
    <s v="medium"/>
    <s v="medium"/>
    <n v="478.16"/>
    <n v="298.72000000000003"/>
    <d v="1993-06-23T00:00:00"/>
  </r>
  <r>
    <n v="5999"/>
    <n v="66"/>
    <x v="1022"/>
    <d v="2017-11-12T00:00:00"/>
    <b v="0"/>
    <s v="Approved"/>
    <s v="Giant Bicycles"/>
    <s v="Road"/>
    <s v="low"/>
    <s v="small"/>
    <n v="590.26"/>
    <n v="525.33000000000004"/>
    <d v="2010-11-05T00:00:00"/>
  </r>
  <r>
    <n v="6000"/>
    <n v="1"/>
    <x v="1171"/>
    <d v="2017-09-13T00:00:00"/>
    <b v="1"/>
    <s v="Approved"/>
    <s v="Giant Bicycles"/>
    <s v="Standard"/>
    <s v="medium"/>
    <s v="medium"/>
    <n v="1403.5"/>
    <n v="954.82"/>
    <d v="2013-06-09T00:00:00"/>
  </r>
  <r>
    <n v="6001"/>
    <n v="46"/>
    <x v="2878"/>
    <d v="2017-01-18T00:00:00"/>
    <b v="0"/>
    <s v="Approved"/>
    <s v="Solex"/>
    <s v="Standard"/>
    <s v="low"/>
    <s v="medium"/>
    <n v="1289.8499999999999"/>
    <n v="74.510000000000005"/>
    <d v="2005-08-09T00:00:00"/>
  </r>
  <r>
    <n v="6002"/>
    <n v="29"/>
    <x v="547"/>
    <d v="2017-11-11T00:00:00"/>
    <b v="0"/>
    <s v="Approved"/>
    <s v="Norco Bicycles"/>
    <s v="Road"/>
    <s v="medium"/>
    <s v="medium"/>
    <n v="543.39"/>
    <n v="407.54"/>
    <d v="2016-03-29T00:00:00"/>
  </r>
  <r>
    <n v="6003"/>
    <n v="9"/>
    <x v="1433"/>
    <d v="2017-01-09T00:00:00"/>
    <b v="1"/>
    <s v="Approved"/>
    <s v="OHM Cycles"/>
    <s v="Road"/>
    <s v="medium"/>
    <s v="medium"/>
    <n v="742.54"/>
    <n v="667.4"/>
    <d v="1994-09-09T00:00:00"/>
  </r>
  <r>
    <n v="6004"/>
    <n v="28"/>
    <x v="2879"/>
    <d v="2017-04-02T00:00:00"/>
    <b v="0"/>
    <s v="Approved"/>
    <s v="Norco Bicycles"/>
    <s v="Standard"/>
    <s v="medium"/>
    <s v="small"/>
    <n v="1216.1400000000001"/>
    <n v="1082.3599999999999"/>
    <d v="1991-08-05T00:00:00"/>
  </r>
  <r>
    <n v="6005"/>
    <n v="65"/>
    <x v="2017"/>
    <d v="2017-09-10T00:00:00"/>
    <b v="0"/>
    <s v="Approved"/>
    <s v="WeareA2B"/>
    <s v="Standard"/>
    <s v="medium"/>
    <s v="medium"/>
    <n v="1807.45"/>
    <n v="778.69"/>
    <d v="1992-10-02T00:00:00"/>
  </r>
  <r>
    <n v="6006"/>
    <n v="88"/>
    <x v="537"/>
    <d v="2017-03-18T00:00:00"/>
    <b v="0"/>
    <s v="Approved"/>
    <s v="Norco Bicycles"/>
    <s v="Standard"/>
    <s v="high"/>
    <s v="small"/>
    <n v="1661.92"/>
    <n v="1479.11"/>
    <d v="1993-07-15T00:00:00"/>
  </r>
  <r>
    <n v="6007"/>
    <n v="80"/>
    <x v="2880"/>
    <d v="2017-11-25T00:00:00"/>
    <b v="0"/>
    <s v="Approved"/>
    <s v="OHM Cycles"/>
    <s v="Touring"/>
    <s v="low"/>
    <s v="medium"/>
    <n v="1073.07"/>
    <n v="933.84"/>
    <d v="1997-08-25T00:00:00"/>
  </r>
  <r>
    <n v="6008"/>
    <n v="99"/>
    <x v="1078"/>
    <d v="2017-02-19T00:00:00"/>
    <b v="0"/>
    <s v="Approved"/>
    <s v="OHM Cycles"/>
    <s v="Standard"/>
    <s v="medium"/>
    <s v="medium"/>
    <n v="1227.3399999999999"/>
    <n v="770.89"/>
    <d v="1994-08-10T00:00:00"/>
  </r>
  <r>
    <n v="6009"/>
    <n v="64"/>
    <x v="208"/>
    <d v="2017-07-16T00:00:00"/>
    <b v="1"/>
    <s v="Approved"/>
    <s v="Trek Bicycles"/>
    <s v="Standard"/>
    <s v="medium"/>
    <s v="large"/>
    <n v="1469.44"/>
    <n v="596.54999999999995"/>
    <d v="2012-05-18T00:00:00"/>
  </r>
  <r>
    <n v="6010"/>
    <n v="79"/>
    <x v="2881"/>
    <d v="2017-01-17T00:00:00"/>
    <b v="0"/>
    <s v="Approved"/>
    <s v="Solex"/>
    <s v="Touring"/>
    <s v="medium"/>
    <s v="large"/>
    <n v="2083.94"/>
    <n v="675.03"/>
    <d v="2005-05-10T00:00:00"/>
  </r>
  <r>
    <n v="6011"/>
    <n v="81"/>
    <x v="1294"/>
    <d v="2017-05-22T00:00:00"/>
    <b v="1"/>
    <s v="Approved"/>
    <s v="Norco Bicycles"/>
    <s v="Standard"/>
    <s v="medium"/>
    <s v="small"/>
    <n v="586.45000000000005"/>
    <n v="521.94000000000005"/>
    <d v="1998-12-16T00:00:00"/>
  </r>
  <r>
    <n v="6012"/>
    <n v="5"/>
    <x v="2660"/>
    <d v="2017-04-18T00:00:00"/>
    <b v="1"/>
    <s v="Approved"/>
    <s v="Trek Bicycles"/>
    <s v="Mountain"/>
    <s v="low"/>
    <s v="medium"/>
    <n v="574.64"/>
    <n v="459.71"/>
    <d v="2016-07-09T00:00:00"/>
  </r>
  <r>
    <n v="6013"/>
    <n v="11"/>
    <x v="619"/>
    <d v="2017-01-11T00:00:00"/>
    <b v="0"/>
    <s v="Approved"/>
    <s v="Giant Bicycles"/>
    <s v="Standard"/>
    <s v="high"/>
    <s v="medium"/>
    <n v="1274.93"/>
    <n v="764.96"/>
    <d v="2007-08-04T00:00:00"/>
  </r>
  <r>
    <n v="6014"/>
    <n v="65"/>
    <x v="2882"/>
    <d v="2017-02-12T00:00:00"/>
    <b v="0"/>
    <s v="Approved"/>
    <s v="WeareA2B"/>
    <s v="Standard"/>
    <s v="medium"/>
    <s v="medium"/>
    <n v="1807.45"/>
    <n v="778.69"/>
    <d v="2015-05-21T00:00:00"/>
  </r>
  <r>
    <n v="6015"/>
    <n v="9"/>
    <x v="655"/>
    <d v="2017-06-21T00:00:00"/>
    <b v="1"/>
    <s v="Approved"/>
    <s v="OHM Cycles"/>
    <s v="Road"/>
    <s v="medium"/>
    <s v="medium"/>
    <n v="742.54"/>
    <n v="667.4"/>
    <d v="2003-08-05T00:00:00"/>
  </r>
  <r>
    <n v="6016"/>
    <n v="56"/>
    <x v="512"/>
    <d v="2017-09-24T00:00:00"/>
    <b v="0"/>
    <s v="Approved"/>
    <s v="OHM Cycles"/>
    <s v="Standard"/>
    <s v="medium"/>
    <s v="medium"/>
    <n v="183.86"/>
    <n v="137.9"/>
    <d v="1998-12-17T00:00:00"/>
  </r>
  <r>
    <n v="6017"/>
    <n v="34"/>
    <x v="2883"/>
    <d v="2017-09-03T00:00:00"/>
    <b v="1"/>
    <s v="Approved"/>
    <s v="Norco Bicycles"/>
    <s v="Road"/>
    <s v="high"/>
    <s v="large"/>
    <n v="774.53"/>
    <n v="464.72"/>
    <d v="1997-05-10T00:00:00"/>
  </r>
  <r>
    <n v="6018"/>
    <n v="71"/>
    <x v="388"/>
    <d v="2017-01-16T00:00:00"/>
    <b v="0"/>
    <s v="Approved"/>
    <s v="Solex"/>
    <s v="Standard"/>
    <s v="high"/>
    <s v="large"/>
    <n v="1842.92"/>
    <n v="1105.75"/>
    <d v="2004-07-25T00:00:00"/>
  </r>
  <r>
    <n v="6019"/>
    <n v="0"/>
    <x v="594"/>
    <d v="2017-11-09T00:00:00"/>
    <b v="1"/>
    <s v="Approved"/>
    <s v="Norco Bicycles"/>
    <s v="Standard"/>
    <s v="low"/>
    <s v="medium"/>
    <n v="363.01"/>
    <n v="290.41000000000003"/>
    <d v="2016-03-29T00:00:00"/>
  </r>
  <r>
    <n v="6020"/>
    <n v="1"/>
    <x v="2884"/>
    <d v="2017-12-20T00:00:00"/>
    <b v="0"/>
    <s v="Approved"/>
    <s v="Giant Bicycles"/>
    <s v="Standard"/>
    <s v="medium"/>
    <s v="medium"/>
    <n v="1403.5"/>
    <n v="954.82"/>
    <d v="2016-11-14T00:00:00"/>
  </r>
  <r>
    <n v="6021"/>
    <n v="8"/>
    <x v="656"/>
    <d v="2017-11-22T00:00:00"/>
    <b v="1"/>
    <s v="Approved"/>
    <s v="Solex"/>
    <s v="Road"/>
    <s v="medium"/>
    <s v="small"/>
    <n v="1703.52"/>
    <n v="1516.13"/>
    <d v="2005-12-07T00:00:00"/>
  </r>
  <r>
    <n v="6022"/>
    <n v="2"/>
    <x v="2885"/>
    <d v="2017-09-14T00:00:00"/>
    <b v="0"/>
    <s v="Approved"/>
    <s v="Solex"/>
    <s v="Standard"/>
    <s v="medium"/>
    <s v="medium"/>
    <n v="71.489999999999995"/>
    <n v="53.62"/>
    <d v="2003-02-07T00:00:00"/>
  </r>
  <r>
    <n v="6023"/>
    <n v="97"/>
    <x v="907"/>
    <d v="2017-04-28T00:00:00"/>
    <b v="0"/>
    <s v="Approved"/>
    <s v="OHM Cycles"/>
    <s v="Road"/>
    <s v="medium"/>
    <s v="medium"/>
    <n v="742.54"/>
    <n v="667.4"/>
    <d v="1996-11-09T00:00:00"/>
  </r>
  <r>
    <n v="6024"/>
    <n v="0"/>
    <x v="481"/>
    <d v="2017-08-02T00:00:00"/>
    <b v="1"/>
    <s v="Approved"/>
    <s v="Norco Bicycles"/>
    <s v="Standard"/>
    <s v="low"/>
    <s v="medium"/>
    <n v="363.01"/>
    <n v="290.41000000000003"/>
    <d v="2000-11-03T00:00:00"/>
  </r>
  <r>
    <n v="6025"/>
    <n v="92"/>
    <x v="2278"/>
    <d v="2017-02-28T00:00:00"/>
    <b v="1"/>
    <s v="Approved"/>
    <s v="WeareA2B"/>
    <s v="Standard"/>
    <s v="medium"/>
    <s v="small"/>
    <n v="1415.01"/>
    <n v="1259.3599999999999"/>
    <d v="2003-09-10T00:00:00"/>
  </r>
  <r>
    <n v="6026"/>
    <n v="17"/>
    <x v="1100"/>
    <d v="2017-01-19T00:00:00"/>
    <b v="1"/>
    <s v="Approved"/>
    <s v="Solex"/>
    <s v="Standard"/>
    <s v="high"/>
    <s v="medium"/>
    <n v="1024.6600000000001"/>
    <n v="614.79999999999995"/>
    <d v="1996-11-09T00:00:00"/>
  </r>
  <r>
    <n v="6027"/>
    <n v="13"/>
    <x v="2886"/>
    <d v="2017-08-11T00:00:00"/>
    <b v="0"/>
    <s v="Approved"/>
    <s v="Solex"/>
    <s v="Standard"/>
    <s v="medium"/>
    <s v="medium"/>
    <n v="1163.8900000000001"/>
    <n v="589.27"/>
    <d v="2013-03-12T00:00:00"/>
  </r>
  <r>
    <n v="6028"/>
    <n v="5"/>
    <x v="2887"/>
    <d v="2017-06-29T00:00:00"/>
    <b v="0"/>
    <s v="Approved"/>
    <s v="Giant Bicycles"/>
    <s v="Standard"/>
    <s v="high"/>
    <s v="medium"/>
    <n v="1129.1300000000001"/>
    <n v="677.48"/>
    <d v="2005-08-09T00:00:00"/>
  </r>
  <r>
    <n v="6029"/>
    <n v="49"/>
    <x v="2231"/>
    <d v="2017-09-03T00:00:00"/>
    <b v="0"/>
    <s v="Approved"/>
    <s v="Trek Bicycles"/>
    <s v="Road"/>
    <s v="medium"/>
    <s v="medium"/>
    <n v="533.51"/>
    <n v="400.13"/>
    <d v="2012-06-04T00:00:00"/>
  </r>
  <r>
    <n v="6030"/>
    <n v="35"/>
    <x v="2112"/>
    <d v="2017-06-03T00:00:00"/>
    <b v="0"/>
    <s v="Approved"/>
    <s v="Trek Bicycles"/>
    <s v="Standard"/>
    <s v="low"/>
    <s v="medium"/>
    <n v="1057.51"/>
    <n v="154.4"/>
    <d v="1994-07-12T00:00:00"/>
  </r>
  <r>
    <n v="6031"/>
    <n v="91"/>
    <x v="2165"/>
    <d v="2017-08-11T00:00:00"/>
    <b v="0"/>
    <s v="Approved"/>
    <s v="Solex"/>
    <s v="Standard"/>
    <s v="medium"/>
    <s v="medium"/>
    <n v="100.35"/>
    <n v="75.260000000000005"/>
    <d v="2004-01-16T00:00:00"/>
  </r>
  <r>
    <n v="6032"/>
    <n v="22"/>
    <x v="238"/>
    <d v="2017-01-03T00:00:00"/>
    <b v="0"/>
    <s v="Approved"/>
    <s v="WeareA2B"/>
    <s v="Standard"/>
    <s v="medium"/>
    <s v="medium"/>
    <n v="60.34"/>
    <n v="45.26"/>
    <d v="1993-07-15T00:00:00"/>
  </r>
  <r>
    <n v="6033"/>
    <n v="32"/>
    <x v="1871"/>
    <d v="2017-08-15T00:00:00"/>
    <b v="0"/>
    <s v="Approved"/>
    <s v="Giant Bicycles"/>
    <s v="Standard"/>
    <s v="medium"/>
    <s v="medium"/>
    <n v="642.70000000000005"/>
    <n v="211.37"/>
    <d v="2002-03-22T00:00:00"/>
  </r>
  <r>
    <n v="6034"/>
    <n v="60"/>
    <x v="732"/>
    <d v="2017-12-05T00:00:00"/>
    <b v="0"/>
    <s v="Approved"/>
    <s v="Giant Bicycles"/>
    <s v="Standard"/>
    <s v="high"/>
    <s v="small"/>
    <n v="1977.36"/>
    <n v="1759.85"/>
    <d v="2011-08-24T00:00:00"/>
  </r>
  <r>
    <n v="6035"/>
    <n v="85"/>
    <x v="2888"/>
    <d v="2017-12-05T00:00:00"/>
    <b v="1"/>
    <s v="Approved"/>
    <s v="WeareA2B"/>
    <s v="Standard"/>
    <s v="medium"/>
    <s v="medium"/>
    <n v="752.64"/>
    <n v="205.36"/>
    <d v="1998-12-16T00:00:00"/>
  </r>
  <r>
    <n v="6036"/>
    <n v="71"/>
    <x v="1434"/>
    <d v="2017-09-19T00:00:00"/>
    <b v="1"/>
    <s v="Approved"/>
    <s v="Solex"/>
    <s v="Standard"/>
    <s v="high"/>
    <s v="large"/>
    <n v="1842.92"/>
    <n v="1105.75"/>
    <d v="2004-07-25T00:00:00"/>
  </r>
  <r>
    <n v="6037"/>
    <n v="31"/>
    <x v="757"/>
    <d v="2017-03-16T00:00:00"/>
    <b v="1"/>
    <s v="Approved"/>
    <s v="Giant Bicycles"/>
    <s v="Standard"/>
    <s v="medium"/>
    <s v="medium"/>
    <n v="230.91"/>
    <n v="173.18"/>
    <d v="2006-11-10T00:00:00"/>
  </r>
  <r>
    <n v="6039"/>
    <n v="53"/>
    <x v="316"/>
    <d v="2017-05-03T00:00:00"/>
    <b v="1"/>
    <s v="Approved"/>
    <s v="Giant Bicycles"/>
    <s v="Standard"/>
    <s v="high"/>
    <s v="medium"/>
    <n v="1274.93"/>
    <n v="764.96"/>
    <d v="2007-08-04T00:00:00"/>
  </r>
  <r>
    <n v="6040"/>
    <n v="0"/>
    <x v="1079"/>
    <d v="2017-05-26T00:00:00"/>
    <b v="1"/>
    <s v="Approved"/>
    <s v="Norco Bicycles"/>
    <s v="Road"/>
    <s v="medium"/>
    <s v="medium"/>
    <n v="543.39"/>
    <n v="407.54"/>
    <d v="1995-12-19T00:00:00"/>
  </r>
  <r>
    <n v="6041"/>
    <n v="44"/>
    <x v="2658"/>
    <d v="2017-08-22T00:00:00"/>
    <b v="0"/>
    <s v="Approved"/>
    <s v="WeareA2B"/>
    <s v="Standard"/>
    <s v="medium"/>
    <s v="medium"/>
    <n v="1769.64"/>
    <n v="108.76"/>
    <d v="2014-07-28T00:00:00"/>
  </r>
  <r>
    <n v="6042"/>
    <n v="33"/>
    <x v="1180"/>
    <d v="2017-02-10T00:00:00"/>
    <b v="0"/>
    <s v="Approved"/>
    <s v="Giant Bicycles"/>
    <s v="Standard"/>
    <s v="medium"/>
    <s v="small"/>
    <n v="1311.44"/>
    <n v="1167.18"/>
    <d v="1999-12-04T00:00:00"/>
  </r>
  <r>
    <n v="6043"/>
    <n v="46"/>
    <x v="815"/>
    <d v="2017-07-09T00:00:00"/>
    <b v="1"/>
    <s v="Approved"/>
    <s v="Solex"/>
    <s v="Standard"/>
    <s v="low"/>
    <s v="medium"/>
    <n v="1289.8499999999999"/>
    <n v="74.510000000000005"/>
    <d v="2012-06-04T00:00:00"/>
  </r>
  <r>
    <n v="6044"/>
    <n v="56"/>
    <x v="2889"/>
    <d v="2017-11-13T00:00:00"/>
    <b v="1"/>
    <s v="Approved"/>
    <s v="OHM Cycles"/>
    <s v="Standard"/>
    <s v="medium"/>
    <s v="medium"/>
    <n v="183.86"/>
    <n v="137.9"/>
    <d v="1997-10-04T00:00:00"/>
  </r>
  <r>
    <n v="6045"/>
    <n v="76"/>
    <x v="1420"/>
    <d v="2017-05-03T00:00:00"/>
    <b v="0"/>
    <s v="Approved"/>
    <s v="WeareA2B"/>
    <s v="Road"/>
    <s v="low"/>
    <s v="small"/>
    <n v="1172.78"/>
    <n v="1043.77"/>
    <d v="1999-12-04T00:00:00"/>
  </r>
  <r>
    <n v="6046"/>
    <n v="21"/>
    <x v="1348"/>
    <d v="2017-04-01T00:00:00"/>
    <b v="0"/>
    <s v="Approved"/>
    <s v="Solex"/>
    <s v="Standard"/>
    <s v="medium"/>
    <s v="large"/>
    <n v="1071.23"/>
    <n v="380.74"/>
    <d v="1996-04-05T00:00:00"/>
  </r>
  <r>
    <n v="6047"/>
    <n v="91"/>
    <x v="991"/>
    <d v="2017-03-12T00:00:00"/>
    <b v="1"/>
    <s v="Approved"/>
    <s v="Solex"/>
    <s v="Standard"/>
    <s v="medium"/>
    <s v="medium"/>
    <n v="100.35"/>
    <n v="75.260000000000005"/>
    <d v="1999-07-26T00:00:00"/>
  </r>
  <r>
    <n v="6048"/>
    <n v="91"/>
    <x v="1674"/>
    <d v="2017-07-23T00:00:00"/>
    <b v="0"/>
    <s v="Approved"/>
    <s v="Solex"/>
    <s v="Standard"/>
    <s v="medium"/>
    <s v="medium"/>
    <n v="100.35"/>
    <n v="75.260000000000005"/>
    <d v="2004-01-16T00:00:00"/>
  </r>
  <r>
    <n v="6049"/>
    <n v="33"/>
    <x v="480"/>
    <d v="2017-04-25T00:00:00"/>
    <b v="1"/>
    <s v="Approved"/>
    <s v="Giant Bicycles"/>
    <s v="Standard"/>
    <s v="medium"/>
    <s v="small"/>
    <n v="1311.44"/>
    <n v="1167.18"/>
    <d v="1995-12-19T00:00:00"/>
  </r>
  <r>
    <n v="6050"/>
    <n v="83"/>
    <x v="1810"/>
    <d v="2017-01-23T00:00:00"/>
    <b v="0"/>
    <s v="Approved"/>
    <s v="Solex"/>
    <s v="Touring"/>
    <s v="medium"/>
    <s v="large"/>
    <n v="2083.94"/>
    <n v="675.03"/>
    <d v="2013-09-16T00:00:00"/>
  </r>
  <r>
    <n v="6051"/>
    <n v="39"/>
    <x v="151"/>
    <d v="2017-11-17T00:00:00"/>
    <b v="0"/>
    <s v="Approved"/>
    <s v="Giant Bicycles"/>
    <s v="Standard"/>
    <s v="medium"/>
    <s v="large"/>
    <n v="1812.75"/>
    <n v="582.48"/>
    <d v="2011-05-09T00:00:00"/>
  </r>
  <r>
    <n v="6052"/>
    <n v="30"/>
    <x v="2890"/>
    <d v="2017-02-24T00:00:00"/>
    <b v="0"/>
    <s v="Approved"/>
    <s v="Solex"/>
    <s v="Standard"/>
    <s v="high"/>
    <s v="medium"/>
    <n v="748.17"/>
    <n v="448.9"/>
    <d v="1991-11-10T00:00:00"/>
  </r>
  <r>
    <n v="6053"/>
    <n v="90"/>
    <x v="1619"/>
    <d v="2017-09-04T00:00:00"/>
    <b v="1"/>
    <s v="Approved"/>
    <s v="Norco Bicycles"/>
    <s v="Standard"/>
    <s v="low"/>
    <s v="medium"/>
    <n v="363.01"/>
    <n v="290.41000000000003"/>
    <d v="2005-05-10T00:00:00"/>
  </r>
  <r>
    <n v="6054"/>
    <n v="64"/>
    <x v="314"/>
    <d v="2017-07-20T00:00:00"/>
    <b v="0"/>
    <s v="Approved"/>
    <s v="Trek Bicycles"/>
    <s v="Standard"/>
    <s v="medium"/>
    <s v="large"/>
    <n v="1469.44"/>
    <n v="596.54999999999995"/>
    <d v="2005-10-22T00:00:00"/>
  </r>
  <r>
    <n v="6055"/>
    <n v="80"/>
    <x v="1840"/>
    <d v="2017-08-12T00:00:00"/>
    <b v="0"/>
    <s v="Approved"/>
    <s v="Trek Bicycles"/>
    <s v="Standard"/>
    <s v="medium"/>
    <s v="large"/>
    <n v="1469.44"/>
    <n v="596.54999999999995"/>
    <d v="2010-11-05T00:00:00"/>
  </r>
  <r>
    <n v="6056"/>
    <n v="39"/>
    <x v="2245"/>
    <d v="2017-01-22T00:00:00"/>
    <b v="0"/>
    <s v="Approved"/>
    <s v="Giant Bicycles"/>
    <s v="Standard"/>
    <s v="medium"/>
    <s v="large"/>
    <n v="1812.75"/>
    <n v="582.48"/>
    <d v="2010-06-07T00:00:00"/>
  </r>
  <r>
    <n v="6057"/>
    <n v="52"/>
    <x v="1014"/>
    <d v="2017-02-09T00:00:00"/>
    <b v="1"/>
    <s v="Approved"/>
    <s v="OHM Cycles"/>
    <s v="Road"/>
    <s v="medium"/>
    <s v="medium"/>
    <n v="1280.28"/>
    <n v="829.51"/>
    <d v="2001-11-25T00:00:00"/>
  </r>
  <r>
    <n v="6058"/>
    <n v="27"/>
    <x v="2777"/>
    <d v="2017-08-03T00:00:00"/>
    <b v="1"/>
    <s v="Approved"/>
    <s v="Trek Bicycles"/>
    <s v="Standard"/>
    <s v="medium"/>
    <s v="medium"/>
    <n v="499.53"/>
    <n v="388.72"/>
    <d v="2003-03-18T00:00:00"/>
  </r>
  <r>
    <n v="6059"/>
    <n v="81"/>
    <x v="766"/>
    <d v="2017-08-12T00:00:00"/>
    <b v="1"/>
    <s v="Approved"/>
    <s v="Norco Bicycles"/>
    <s v="Standard"/>
    <s v="medium"/>
    <s v="small"/>
    <n v="586.45000000000005"/>
    <n v="521.94000000000005"/>
    <d v="1991-07-10T00:00:00"/>
  </r>
  <r>
    <n v="6060"/>
    <n v="10"/>
    <x v="1900"/>
    <d v="2017-03-26T00:00:00"/>
    <b v="0"/>
    <s v="Approved"/>
    <s v="Solex"/>
    <s v="Standard"/>
    <s v="medium"/>
    <s v="medium"/>
    <n v="1945.43"/>
    <n v="333.18"/>
    <d v="2003-09-09T00:00:00"/>
  </r>
  <r>
    <n v="6061"/>
    <n v="89"/>
    <x v="1234"/>
    <d v="2017-04-18T00:00:00"/>
    <b v="0"/>
    <s v="Approved"/>
    <s v="WeareA2B"/>
    <s v="Touring"/>
    <s v="medium"/>
    <s v="large"/>
    <n v="1362.99"/>
    <n v="57.74"/>
    <d v="1999-07-26T00:00:00"/>
  </r>
  <r>
    <n v="6062"/>
    <n v="80"/>
    <x v="2117"/>
    <d v="2017-09-20T00:00:00"/>
    <b v="0"/>
    <s v="Approved"/>
    <s v="OHM Cycles"/>
    <s v="Touring"/>
    <s v="low"/>
    <s v="medium"/>
    <n v="1073.07"/>
    <n v="933.84"/>
    <d v="2015-08-10T00:00:00"/>
  </r>
  <r>
    <n v="6063"/>
    <n v="88"/>
    <x v="2891"/>
    <d v="2017-10-01T00:00:00"/>
    <b v="1"/>
    <s v="Approved"/>
    <s v="Norco Bicycles"/>
    <s v="Standard"/>
    <s v="high"/>
    <s v="small"/>
    <n v="1661.92"/>
    <n v="1479.11"/>
    <d v="1993-07-15T00:00:00"/>
  </r>
  <r>
    <n v="6064"/>
    <n v="50"/>
    <x v="1483"/>
    <d v="2017-09-15T00:00:00"/>
    <b v="1"/>
    <s v="Approved"/>
    <s v="Giant Bicycles"/>
    <s v="Standard"/>
    <s v="medium"/>
    <s v="medium"/>
    <n v="642.70000000000005"/>
    <n v="211.37"/>
    <d v="1995-12-19T00:00:00"/>
  </r>
  <r>
    <n v="6065"/>
    <n v="56"/>
    <x v="1282"/>
    <d v="2017-05-12T00:00:00"/>
    <b v="0"/>
    <s v="Approved"/>
    <s v="OHM Cycles"/>
    <s v="Standard"/>
    <s v="medium"/>
    <s v="medium"/>
    <n v="183.86"/>
    <n v="137.9"/>
    <d v="1997-10-04T00:00:00"/>
  </r>
  <r>
    <n v="6066"/>
    <n v="5"/>
    <x v="771"/>
    <d v="2017-10-18T00:00:00"/>
    <b v="1"/>
    <s v="Approved"/>
    <s v="Giant Bicycles"/>
    <s v="Standard"/>
    <s v="high"/>
    <s v="medium"/>
    <n v="1129.1300000000001"/>
    <n v="677.48"/>
    <d v="2011-08-29T00:00:00"/>
  </r>
  <r>
    <n v="6067"/>
    <n v="57"/>
    <x v="758"/>
    <d v="2017-05-22T00:00:00"/>
    <b v="1"/>
    <s v="Approved"/>
    <s v="WeareA2B"/>
    <s v="Touring"/>
    <s v="medium"/>
    <s v="large"/>
    <n v="1890.39"/>
    <n v="260.14"/>
    <d v="2011-08-24T00:00:00"/>
  </r>
  <r>
    <n v="6068"/>
    <n v="21"/>
    <x v="564"/>
    <d v="2017-05-20T00:00:00"/>
    <b v="0"/>
    <s v="Approved"/>
    <s v="WeareA2B"/>
    <s v="Touring"/>
    <s v="medium"/>
    <s v="medium"/>
    <n v="1466.68"/>
    <n v="363.25"/>
    <d v="2014-03-03T00:00:00"/>
  </r>
  <r>
    <n v="6069"/>
    <n v="18"/>
    <x v="2892"/>
    <d v="2017-06-20T00:00:00"/>
    <b v="1"/>
    <s v="Approved"/>
    <s v="Norco Bicycles"/>
    <s v="Standard"/>
    <s v="high"/>
    <s v="medium"/>
    <n v="1148.6400000000001"/>
    <n v="689.18"/>
    <d v="2013-09-16T00:00:00"/>
  </r>
  <r>
    <n v="6070"/>
    <n v="60"/>
    <x v="1283"/>
    <d v="2017-12-16T00:00:00"/>
    <b v="0"/>
    <s v="Approved"/>
    <s v="Giant Bicycles"/>
    <s v="Standard"/>
    <s v="high"/>
    <s v="small"/>
    <n v="1977.36"/>
    <n v="1759.85"/>
    <d v="2015-06-17T00:00:00"/>
  </r>
  <r>
    <n v="6071"/>
    <n v="83"/>
    <x v="2187"/>
    <d v="2017-08-30T00:00:00"/>
    <b v="0"/>
    <s v="Approved"/>
    <s v="Solex"/>
    <s v="Touring"/>
    <s v="medium"/>
    <s v="large"/>
    <n v="2083.94"/>
    <n v="675.03"/>
    <d v="1999-07-26T00:00:00"/>
  </r>
  <r>
    <n v="6073"/>
    <n v="17"/>
    <x v="832"/>
    <d v="2017-12-20T00:00:00"/>
    <b v="1"/>
    <s v="Approved"/>
    <s v="WeareA2B"/>
    <s v="Touring"/>
    <s v="medium"/>
    <s v="large"/>
    <n v="1362.99"/>
    <n v="57.74"/>
    <d v="1993-04-20T00:00:00"/>
  </r>
  <r>
    <n v="6074"/>
    <n v="22"/>
    <x v="2893"/>
    <d v="2017-05-05T00:00:00"/>
    <b v="1"/>
    <s v="Approved"/>
    <s v="WeareA2B"/>
    <s v="Standard"/>
    <s v="medium"/>
    <s v="medium"/>
    <n v="60.34"/>
    <n v="45.26"/>
    <d v="1999-06-23T00:00:00"/>
  </r>
  <r>
    <n v="6075"/>
    <n v="62"/>
    <x v="2505"/>
    <d v="2017-04-28T00:00:00"/>
    <b v="1"/>
    <s v="Approved"/>
    <s v="Solex"/>
    <s v="Standard"/>
    <s v="medium"/>
    <s v="medium"/>
    <n v="478.16"/>
    <n v="298.72000000000003"/>
    <d v="1993-06-23T00:00:00"/>
  </r>
  <r>
    <n v="6076"/>
    <n v="22"/>
    <x v="528"/>
    <d v="2017-11-03T00:00:00"/>
    <b v="1"/>
    <s v="Approved"/>
    <s v="WeareA2B"/>
    <s v="Standard"/>
    <s v="medium"/>
    <s v="medium"/>
    <n v="60.34"/>
    <n v="45.26"/>
    <d v="1993-07-15T00:00:00"/>
  </r>
  <r>
    <n v="6077"/>
    <n v="14"/>
    <x v="1258"/>
    <d v="2017-08-21T00:00:00"/>
    <b v="0"/>
    <s v="Approved"/>
    <s v="Solex"/>
    <s v="Standard"/>
    <s v="high"/>
    <s v="large"/>
    <n v="1842.92"/>
    <n v="1105.75"/>
    <d v="2006-05-22T00:00:00"/>
  </r>
  <r>
    <n v="6078"/>
    <n v="22"/>
    <x v="2364"/>
    <d v="2017-03-04T00:00:00"/>
    <b v="1"/>
    <s v="Approved"/>
    <s v="WeareA2B"/>
    <s v="Standard"/>
    <s v="medium"/>
    <s v="medium"/>
    <n v="60.34"/>
    <n v="45.26"/>
    <d v="1993-07-15T00:00:00"/>
  </r>
  <r>
    <n v="6079"/>
    <n v="6"/>
    <x v="2788"/>
    <d v="2017-03-04T00:00:00"/>
    <b v="1"/>
    <s v="Approved"/>
    <s v="OHM Cycles"/>
    <s v="Standard"/>
    <s v="high"/>
    <s v="medium"/>
    <n v="227.88"/>
    <n v="136.72999999999999"/>
    <d v="2003-02-07T00:00:00"/>
  </r>
  <r>
    <n v="6080"/>
    <n v="0"/>
    <x v="2778"/>
    <d v="2017-12-16T00:00:00"/>
    <b v="0"/>
    <s v="Approved"/>
    <s v="OHM Cycles"/>
    <s v="Standard"/>
    <s v="high"/>
    <s v="medium"/>
    <n v="227.88"/>
    <n v="136.72999999999999"/>
    <d v="2003-02-07T00:00:00"/>
  </r>
  <r>
    <n v="6081"/>
    <n v="88"/>
    <x v="2894"/>
    <d v="2017-03-21T00:00:00"/>
    <b v="0"/>
    <s v="Approved"/>
    <s v="Norco Bicycles"/>
    <s v="Standard"/>
    <s v="medium"/>
    <s v="medium"/>
    <n v="1198.46"/>
    <n v="381.1"/>
    <d v="1999-07-26T00:00:00"/>
  </r>
  <r>
    <n v="6082"/>
    <n v="99"/>
    <x v="612"/>
    <d v="2017-03-21T00:00:00"/>
    <b v="0"/>
    <s v="Approved"/>
    <s v="OHM Cycles"/>
    <s v="Standard"/>
    <s v="medium"/>
    <s v="medium"/>
    <n v="1227.3399999999999"/>
    <n v="770.89"/>
    <d v="1994-08-10T00:00:00"/>
  </r>
  <r>
    <n v="6083"/>
    <n v="79"/>
    <x v="1339"/>
    <d v="2017-04-10T00:00:00"/>
    <b v="1"/>
    <s v="Approved"/>
    <s v="Norco Bicycles"/>
    <s v="Standard"/>
    <s v="medium"/>
    <s v="medium"/>
    <n v="1555.58"/>
    <n v="818.01"/>
    <d v="2003-09-09T00:00:00"/>
  </r>
  <r>
    <n v="6084"/>
    <n v="9"/>
    <x v="383"/>
    <d v="2017-02-14T00:00:00"/>
    <b v="0"/>
    <s v="Approved"/>
    <s v="Norco Bicycles"/>
    <s v="Standard"/>
    <s v="medium"/>
    <s v="small"/>
    <n v="1216.1400000000001"/>
    <n v="1082.3599999999999"/>
    <d v="1991-08-05T00:00:00"/>
  </r>
  <r>
    <n v="6085"/>
    <n v="60"/>
    <x v="1913"/>
    <d v="2017-02-23T00:00:00"/>
    <b v="0"/>
    <s v="Approved"/>
    <s v="Giant Bicycles"/>
    <s v="Standard"/>
    <s v="high"/>
    <s v="small"/>
    <n v="1977.36"/>
    <n v="1759.85"/>
    <d v="2011-08-24T00:00:00"/>
  </r>
  <r>
    <n v="6086"/>
    <n v="3"/>
    <x v="2895"/>
    <d v="2017-09-08T00:00:00"/>
    <b v="0"/>
    <s v="Approved"/>
    <s v="Trek Bicycles"/>
    <s v="Standard"/>
    <s v="medium"/>
    <s v="large"/>
    <n v="2091.4699999999998"/>
    <n v="388.92"/>
    <d v="2003-07-21T00:00:00"/>
  </r>
  <r>
    <n v="6087"/>
    <n v="80"/>
    <x v="2609"/>
    <d v="2017-02-11T00:00:00"/>
    <b v="1"/>
    <s v="Approved"/>
    <s v="OHM Cycles"/>
    <s v="Touring"/>
    <s v="low"/>
    <s v="medium"/>
    <n v="1073.07"/>
    <n v="933.84"/>
    <d v="2015-08-02T00:00:00"/>
  </r>
  <r>
    <n v="6088"/>
    <n v="0"/>
    <x v="520"/>
    <d v="2017-11-20T00:00:00"/>
    <b v="0"/>
    <s v="Approved"/>
    <s v="Norco Bicycles"/>
    <s v="Road"/>
    <s v="medium"/>
    <s v="medium"/>
    <n v="544.04999999999995"/>
    <n v="376.84"/>
    <d v="2005-10-22T00:00:00"/>
  </r>
  <r>
    <n v="6089"/>
    <n v="89"/>
    <x v="85"/>
    <d v="2017-12-29T00:00:00"/>
    <b v="0"/>
    <s v="Approved"/>
    <s v="Giant Bicycles"/>
    <s v="Standard"/>
    <s v="medium"/>
    <s v="large"/>
    <n v="1812.75"/>
    <n v="582.48"/>
    <d v="2010-06-07T00:00:00"/>
  </r>
  <r>
    <n v="6090"/>
    <n v="22"/>
    <x v="321"/>
    <d v="2017-07-05T00:00:00"/>
    <b v="0"/>
    <s v="Approved"/>
    <s v="WeareA2B"/>
    <s v="Standard"/>
    <s v="medium"/>
    <s v="medium"/>
    <n v="60.34"/>
    <n v="45.26"/>
    <d v="2016-11-22T00:00:00"/>
  </r>
  <r>
    <n v="6091"/>
    <n v="94"/>
    <x v="2203"/>
    <d v="2017-09-22T00:00:00"/>
    <b v="1"/>
    <s v="Approved"/>
    <s v="Giant Bicycles"/>
    <s v="Standard"/>
    <s v="medium"/>
    <s v="large"/>
    <n v="1635.3"/>
    <n v="993.66"/>
    <d v="2013-06-09T00:00:00"/>
  </r>
  <r>
    <n v="6092"/>
    <n v="27"/>
    <x v="2524"/>
    <d v="2017-06-07T00:00:00"/>
    <b v="0"/>
    <s v="Approved"/>
    <s v="Trek Bicycles"/>
    <s v="Standard"/>
    <s v="medium"/>
    <s v="medium"/>
    <n v="499.53"/>
    <n v="388.72"/>
    <d v="2006-11-10T00:00:00"/>
  </r>
  <r>
    <n v="6093"/>
    <n v="0"/>
    <x v="1943"/>
    <d v="2017-03-05T00:00:00"/>
    <b v="0"/>
    <s v="Approved"/>
    <s v="Solex"/>
    <s v="Road"/>
    <s v="medium"/>
    <s v="medium"/>
    <n v="416.98"/>
    <n v="312.74"/>
    <d v="1991-08-05T00:00:00"/>
  </r>
  <r>
    <n v="6094"/>
    <n v="32"/>
    <x v="2649"/>
    <d v="2017-09-07T00:00:00"/>
    <b v="0"/>
    <s v="Approved"/>
    <s v="Giant Bicycles"/>
    <s v="Standard"/>
    <s v="medium"/>
    <s v="medium"/>
    <n v="642.70000000000005"/>
    <n v="211.37"/>
    <d v="2002-03-22T00:00:00"/>
  </r>
  <r>
    <n v="6095"/>
    <n v="62"/>
    <x v="1304"/>
    <d v="2017-10-04T00:00:00"/>
    <b v="0"/>
    <s v="Approved"/>
    <s v="Solex"/>
    <s v="Standard"/>
    <s v="high"/>
    <s v="medium"/>
    <n v="1024.6600000000001"/>
    <n v="614.79999999999995"/>
    <d v="1996-11-09T00:00:00"/>
  </r>
  <r>
    <n v="6096"/>
    <n v="82"/>
    <x v="2896"/>
    <d v="2017-12-13T00:00:00"/>
    <b v="0"/>
    <s v="Approved"/>
    <s v="Norco Bicycles"/>
    <s v="Standard"/>
    <s v="high"/>
    <s v="medium"/>
    <n v="1148.6400000000001"/>
    <n v="689.18"/>
    <d v="2015-08-10T00:00:00"/>
  </r>
  <r>
    <n v="6097"/>
    <n v="86"/>
    <x v="719"/>
    <d v="2017-03-18T00:00:00"/>
    <b v="1"/>
    <s v="Approved"/>
    <s v="Norco Bicycles"/>
    <s v="Road"/>
    <s v="high"/>
    <s v="large"/>
    <n v="774.53"/>
    <n v="464.72"/>
    <d v="1997-05-10T00:00:00"/>
  </r>
  <r>
    <n v="6098"/>
    <n v="69"/>
    <x v="883"/>
    <d v="2017-05-11T00:00:00"/>
    <b v="1"/>
    <s v="Approved"/>
    <s v="Giant Bicycles"/>
    <s v="Road"/>
    <s v="medium"/>
    <s v="medium"/>
    <n v="792.9"/>
    <n v="594.67999999999995"/>
    <d v="1992-10-02T00:00:00"/>
  </r>
  <r>
    <n v="6099"/>
    <n v="74"/>
    <x v="1882"/>
    <d v="2017-05-27T00:00:00"/>
    <b v="1"/>
    <s v="Approved"/>
    <s v="WeareA2B"/>
    <s v="Standard"/>
    <s v="medium"/>
    <s v="medium"/>
    <n v="1228.07"/>
    <n v="400.91"/>
    <d v="2000-05-22T00:00:00"/>
  </r>
  <r>
    <n v="6100"/>
    <n v="66"/>
    <x v="1670"/>
    <d v="2017-11-17T00:00:00"/>
    <b v="0"/>
    <s v="Approved"/>
    <s v="Giant Bicycles"/>
    <s v="Road"/>
    <s v="low"/>
    <s v="small"/>
    <n v="590.26"/>
    <n v="525.33000000000004"/>
    <d v="1992-10-02T00:00:00"/>
  </r>
  <r>
    <n v="6101"/>
    <n v="96"/>
    <x v="1675"/>
    <d v="2017-09-04T00:00:00"/>
    <b v="0"/>
    <s v="Approved"/>
    <s v="Giant Bicycles"/>
    <s v="Standard"/>
    <s v="medium"/>
    <s v="large"/>
    <n v="1635.3"/>
    <n v="993.66"/>
    <d v="2013-06-09T00:00:00"/>
  </r>
  <r>
    <n v="6102"/>
    <n v="22"/>
    <x v="497"/>
    <d v="2017-07-14T00:00:00"/>
    <b v="1"/>
    <s v="Approved"/>
    <s v="WeareA2B"/>
    <s v="Standard"/>
    <s v="medium"/>
    <s v="medium"/>
    <n v="60.34"/>
    <n v="45.26"/>
    <d v="1991-08-05T00:00:00"/>
  </r>
  <r>
    <n v="6103"/>
    <n v="18"/>
    <x v="1855"/>
    <d v="2017-08-28T00:00:00"/>
    <b v="0"/>
    <s v="Approved"/>
    <s v="Solex"/>
    <s v="Standard"/>
    <s v="medium"/>
    <s v="medium"/>
    <n v="575.27"/>
    <n v="431.45"/>
    <d v="2016-02-04T00:00:00"/>
  </r>
  <r>
    <n v="6104"/>
    <n v="25"/>
    <x v="1596"/>
    <d v="2017-08-18T00:00:00"/>
    <b v="1"/>
    <s v="Approved"/>
    <s v="Giant Bicycles"/>
    <s v="Road"/>
    <s v="medium"/>
    <s v="medium"/>
    <n v="1538.99"/>
    <n v="829.65"/>
    <d v="2016-02-04T00:00:00"/>
  </r>
  <r>
    <n v="6105"/>
    <n v="86"/>
    <x v="313"/>
    <d v="2017-11-30T00:00:00"/>
    <b v="1"/>
    <s v="Approved"/>
    <s v="OHM Cycles"/>
    <s v="Standard"/>
    <s v="medium"/>
    <s v="medium"/>
    <n v="235.63"/>
    <n v="125.07"/>
    <d v="2004-08-07T00:00:00"/>
  </r>
  <r>
    <n v="6106"/>
    <n v="90"/>
    <x v="2598"/>
    <d v="2017-10-08T00:00:00"/>
    <b v="0"/>
    <s v="Approved"/>
    <s v="Norco Bicycles"/>
    <s v="Standard"/>
    <s v="low"/>
    <s v="medium"/>
    <n v="363.01"/>
    <n v="290.41000000000003"/>
    <d v="2005-05-10T00:00:00"/>
  </r>
  <r>
    <n v="6107"/>
    <n v="10"/>
    <x v="856"/>
    <d v="2017-10-03T00:00:00"/>
    <b v="1"/>
    <s v="Approved"/>
    <s v="WeareA2B"/>
    <s v="Touring"/>
    <s v="medium"/>
    <s v="medium"/>
    <n v="1466.68"/>
    <n v="363.25"/>
    <d v="2013-03-12T00:00:00"/>
  </r>
  <r>
    <n v="6108"/>
    <n v="90"/>
    <x v="1337"/>
    <d v="2017-12-25T00:00:00"/>
    <b v="0"/>
    <s v="Approved"/>
    <s v="Solex"/>
    <s v="Standard"/>
    <s v="low"/>
    <s v="medium"/>
    <n v="945.04"/>
    <n v="507.58"/>
    <d v="1995-12-19T00:00:00"/>
  </r>
  <r>
    <n v="6109"/>
    <n v="79"/>
    <x v="970"/>
    <d v="2017-03-03T00:00:00"/>
    <b v="0"/>
    <s v="Approved"/>
    <s v="Norco Bicycles"/>
    <s v="Standard"/>
    <s v="medium"/>
    <s v="medium"/>
    <n v="1555.58"/>
    <n v="818.01"/>
    <d v="2004-08-07T00:00:00"/>
  </r>
  <r>
    <n v="6110"/>
    <n v="94"/>
    <x v="2897"/>
    <d v="2017-12-29T00:00:00"/>
    <b v="0"/>
    <s v="Approved"/>
    <s v="Giant Bicycles"/>
    <s v="Standard"/>
    <s v="medium"/>
    <s v="large"/>
    <n v="1635.3"/>
    <n v="993.66"/>
    <d v="2013-06-09T00:00:00"/>
  </r>
  <r>
    <n v="6111"/>
    <n v="37"/>
    <x v="2898"/>
    <d v="2017-04-12T00:00:00"/>
    <b v="0"/>
    <s v="Approved"/>
    <s v="OHM Cycles"/>
    <s v="Standard"/>
    <s v="low"/>
    <s v="medium"/>
    <n v="1793.43"/>
    <n v="248.82"/>
    <d v="1999-07-20T00:00:00"/>
  </r>
  <r>
    <n v="6113"/>
    <n v="38"/>
    <x v="1418"/>
    <d v="2017-11-23T00:00:00"/>
    <b v="0"/>
    <s v="Approved"/>
    <s v="Trek Bicycles"/>
    <s v="Standard"/>
    <s v="medium"/>
    <s v="large"/>
    <n v="2091.4699999999998"/>
    <n v="388.92"/>
    <d v="2014-03-03T00:00:00"/>
  </r>
  <r>
    <n v="6114"/>
    <n v="99"/>
    <x v="2783"/>
    <d v="2017-08-04T00:00:00"/>
    <b v="1"/>
    <s v="Approved"/>
    <s v="Trek Bicycles"/>
    <s v="Road"/>
    <s v="low"/>
    <s v="small"/>
    <n v="1720.7"/>
    <n v="1531.42"/>
    <d v="2012-04-10T00:00:00"/>
  </r>
  <r>
    <n v="6115"/>
    <n v="82"/>
    <x v="2063"/>
    <d v="2017-10-12T00:00:00"/>
    <b v="0"/>
    <s v="Approved"/>
    <s v="Giant Bicycles"/>
    <s v="Road"/>
    <s v="medium"/>
    <s v="medium"/>
    <n v="1538.99"/>
    <n v="829.65"/>
    <d v="1993-05-26T00:00:00"/>
  </r>
  <r>
    <n v="6116"/>
    <n v="77"/>
    <x v="2039"/>
    <d v="2017-11-19T00:00:00"/>
    <b v="1"/>
    <s v="Approved"/>
    <s v="Norco Bicycles"/>
    <s v="Road"/>
    <s v="medium"/>
    <s v="large"/>
    <n v="1240.31"/>
    <n v="795.1"/>
    <d v="2013-09-16T00:00:00"/>
  </r>
  <r>
    <n v="6117"/>
    <n v="66"/>
    <x v="2709"/>
    <d v="2017-10-06T00:00:00"/>
    <b v="1"/>
    <s v="Approved"/>
    <s v="Giant Bicycles"/>
    <s v="Road"/>
    <s v="low"/>
    <s v="small"/>
    <n v="590.26"/>
    <n v="525.33000000000004"/>
    <d v="2010-11-05T00:00:00"/>
  </r>
  <r>
    <n v="6118"/>
    <n v="11"/>
    <x v="2770"/>
    <d v="2017-03-19T00:00:00"/>
    <b v="1"/>
    <s v="Approved"/>
    <s v="Giant Bicycles"/>
    <s v="Standard"/>
    <s v="high"/>
    <s v="medium"/>
    <n v="1274.93"/>
    <n v="764.96"/>
    <d v="2007-08-04T00:00:00"/>
  </r>
  <r>
    <n v="6119"/>
    <n v="19"/>
    <x v="2899"/>
    <d v="2017-01-21T00:00:00"/>
    <b v="1"/>
    <s v="Approved"/>
    <s v="OHM Cycles"/>
    <s v="Road"/>
    <s v="high"/>
    <s v="large"/>
    <n v="12.01"/>
    <n v="7.21"/>
    <d v="1993-10-02T00:00:00"/>
  </r>
  <r>
    <n v="6120"/>
    <n v="71"/>
    <x v="663"/>
    <d v="2017-03-03T00:00:00"/>
    <b v="0"/>
    <s v="Approved"/>
    <s v="Solex"/>
    <s v="Standard"/>
    <s v="high"/>
    <s v="large"/>
    <n v="1842.92"/>
    <n v="1105.75"/>
    <d v="1995-10-24T00:00:00"/>
  </r>
  <r>
    <n v="6121"/>
    <n v="44"/>
    <x v="187"/>
    <d v="2017-03-08T00:00:00"/>
    <b v="1"/>
    <s v="Approved"/>
    <s v="WeareA2B"/>
    <s v="Standard"/>
    <s v="medium"/>
    <s v="medium"/>
    <n v="1769.64"/>
    <n v="108.76"/>
    <d v="2014-07-28T00:00:00"/>
  </r>
  <r>
    <n v="6122"/>
    <n v="34"/>
    <x v="2266"/>
    <d v="2017-02-11T00:00:00"/>
    <b v="0"/>
    <s v="Approved"/>
    <s v="Norco Bicycles"/>
    <s v="Road"/>
    <s v="high"/>
    <s v="large"/>
    <n v="774.53"/>
    <n v="464.72"/>
    <d v="2008-03-19T00:00:00"/>
  </r>
  <r>
    <n v="6123"/>
    <n v="47"/>
    <x v="1764"/>
    <d v="2017-05-03T00:00:00"/>
    <b v="1"/>
    <s v="Approved"/>
    <s v="Trek Bicycles"/>
    <s v="Road"/>
    <s v="low"/>
    <s v="small"/>
    <n v="1720.7"/>
    <n v="1531.42"/>
    <d v="2006-10-01T00:00:00"/>
  </r>
  <r>
    <n v="6124"/>
    <n v="23"/>
    <x v="2420"/>
    <d v="2017-03-16T00:00:00"/>
    <b v="0"/>
    <s v="Approved"/>
    <s v="Norco Bicycles"/>
    <s v="Mountain"/>
    <s v="low"/>
    <s v="small"/>
    <n v="688.63"/>
    <n v="612.88"/>
    <d v="2016-11-22T00:00:00"/>
  </r>
  <r>
    <n v="6125"/>
    <n v="53"/>
    <x v="1129"/>
    <d v="2017-11-20T00:00:00"/>
    <b v="1"/>
    <s v="Approved"/>
    <s v="OHM Cycles"/>
    <s v="Standard"/>
    <s v="medium"/>
    <s v="medium"/>
    <n v="795.34"/>
    <n v="101.58"/>
    <d v="1997-02-09T00:00:00"/>
  </r>
  <r>
    <n v="6126"/>
    <n v="53"/>
    <x v="97"/>
    <d v="2017-03-29T00:00:00"/>
    <b v="1"/>
    <s v="Approved"/>
    <s v="Giant Bicycles"/>
    <s v="Standard"/>
    <s v="high"/>
    <s v="medium"/>
    <n v="1274.93"/>
    <n v="764.96"/>
    <d v="2007-08-04T00:00:00"/>
  </r>
  <r>
    <n v="6127"/>
    <n v="98"/>
    <x v="1722"/>
    <d v="2017-12-26T00:00:00"/>
    <b v="0"/>
    <s v="Approved"/>
    <s v="OHM Cycles"/>
    <s v="Standard"/>
    <s v="medium"/>
    <s v="medium"/>
    <n v="795.34"/>
    <n v="101.58"/>
    <d v="1997-02-09T00:00:00"/>
  </r>
  <r>
    <n v="6128"/>
    <n v="23"/>
    <x v="1053"/>
    <d v="2017-08-17T00:00:00"/>
    <b v="1"/>
    <s v="Approved"/>
    <s v="Norco Bicycles"/>
    <s v="Mountain"/>
    <s v="low"/>
    <s v="small"/>
    <n v="688.63"/>
    <n v="612.88"/>
    <d v="1993-10-02T00:00:00"/>
  </r>
  <r>
    <n v="6129"/>
    <n v="77"/>
    <x v="2900"/>
    <d v="2017-10-22T00:00:00"/>
    <b v="1"/>
    <s v="Approved"/>
    <s v="Norco Bicycles"/>
    <s v="Road"/>
    <s v="medium"/>
    <s v="large"/>
    <n v="1240.31"/>
    <n v="795.1"/>
    <d v="2011-01-10T00:00:00"/>
  </r>
  <r>
    <n v="6130"/>
    <n v="86"/>
    <x v="208"/>
    <d v="2017-02-11T00:00:00"/>
    <b v="1"/>
    <s v="Approved"/>
    <s v="OHM Cycles"/>
    <s v="Standard"/>
    <s v="medium"/>
    <s v="medium"/>
    <n v="235.63"/>
    <n v="125.07"/>
    <d v="2004-08-07T00:00:00"/>
  </r>
  <r>
    <n v="6131"/>
    <n v="6"/>
    <x v="1172"/>
    <d v="2017-05-16T00:00:00"/>
    <b v="1"/>
    <s v="Approved"/>
    <s v="OHM Cycles"/>
    <s v="Standard"/>
    <s v="high"/>
    <s v="medium"/>
    <n v="227.88"/>
    <n v="136.72999999999999"/>
    <d v="2003-02-07T00:00:00"/>
  </r>
  <r>
    <n v="6132"/>
    <n v="54"/>
    <x v="2901"/>
    <d v="2017-05-21T00:00:00"/>
    <b v="0"/>
    <s v="Approved"/>
    <s v="WeareA2B"/>
    <s v="Standard"/>
    <s v="medium"/>
    <s v="medium"/>
    <n v="1292.8399999999999"/>
    <n v="13.44"/>
    <d v="2009-04-12T00:00:00"/>
  </r>
  <r>
    <n v="6133"/>
    <n v="80"/>
    <x v="1262"/>
    <d v="2017-10-30T00:00:00"/>
    <b v="0"/>
    <s v="Approved"/>
    <s v="Trek Bicycles"/>
    <s v="Standard"/>
    <s v="medium"/>
    <s v="large"/>
    <n v="1469.44"/>
    <n v="596.54999999999995"/>
    <d v="2015-05-21T00:00:00"/>
  </r>
  <r>
    <n v="6134"/>
    <n v="95"/>
    <x v="2836"/>
    <d v="2017-08-29T00:00:00"/>
    <b v="1"/>
    <s v="Approved"/>
    <s v="Giant Bicycles"/>
    <s v="Standard"/>
    <s v="medium"/>
    <s v="large"/>
    <n v="569.55999999999995"/>
    <n v="528.42999999999995"/>
    <d v="1991-05-06T00:00:00"/>
  </r>
  <r>
    <n v="6135"/>
    <n v="14"/>
    <x v="2234"/>
    <d v="2017-12-11T00:00:00"/>
    <b v="1"/>
    <s v="Approved"/>
    <s v="Trek Bicycles"/>
    <s v="Standard"/>
    <s v="medium"/>
    <s v="small"/>
    <n v="1386.84"/>
    <n v="1234.29"/>
    <d v="2010-05-05T00:00:00"/>
  </r>
  <r>
    <n v="6136"/>
    <n v="46"/>
    <x v="1079"/>
    <d v="2017-08-25T00:00:00"/>
    <b v="1"/>
    <s v="Approved"/>
    <s v="OHM Cycles"/>
    <s v="Standard"/>
    <s v="low"/>
    <s v="medium"/>
    <n v="1793.43"/>
    <n v="248.82"/>
    <d v="1999-07-20T00:00:00"/>
  </r>
  <r>
    <n v="6137"/>
    <n v="54"/>
    <x v="353"/>
    <d v="2017-09-05T00:00:00"/>
    <b v="0"/>
    <s v="Approved"/>
    <s v="WeareA2B"/>
    <s v="Standard"/>
    <s v="medium"/>
    <s v="medium"/>
    <n v="1292.8399999999999"/>
    <n v="13.44"/>
    <d v="2009-04-12T00:00:00"/>
  </r>
  <r>
    <n v="6139"/>
    <n v="92"/>
    <x v="1628"/>
    <d v="2017-11-02T00:00:00"/>
    <b v="1"/>
    <s v="Approved"/>
    <s v="WeareA2B"/>
    <s v="Standard"/>
    <s v="medium"/>
    <s v="small"/>
    <n v="1415.01"/>
    <n v="1259.3599999999999"/>
    <d v="2016-03-29T00:00:00"/>
  </r>
  <r>
    <n v="6140"/>
    <n v="30"/>
    <x v="2902"/>
    <d v="2017-02-17T00:00:00"/>
    <b v="0"/>
    <s v="Approved"/>
    <s v="Solex"/>
    <s v="Standard"/>
    <s v="high"/>
    <s v="medium"/>
    <n v="748.17"/>
    <n v="448.9"/>
    <d v="1992-10-11T00:00:00"/>
  </r>
  <r>
    <n v="6141"/>
    <n v="33"/>
    <x v="1780"/>
    <d v="2017-04-06T00:00:00"/>
    <b v="0"/>
    <s v="Cancelled"/>
    <s v="Giant Bicycles"/>
    <s v="Standard"/>
    <s v="medium"/>
    <s v="small"/>
    <n v="1311.44"/>
    <n v="1167.18"/>
    <d v="1999-12-04T00:00:00"/>
  </r>
  <r>
    <n v="6142"/>
    <n v="74"/>
    <x v="2046"/>
    <d v="2017-02-22T00:00:00"/>
    <b v="0"/>
    <s v="Approved"/>
    <s v="WeareA2B"/>
    <s v="Standard"/>
    <s v="medium"/>
    <s v="medium"/>
    <n v="1762.96"/>
    <n v="950.52"/>
    <d v="2003-02-16T00:00:00"/>
  </r>
  <r>
    <n v="6143"/>
    <n v="59"/>
    <x v="1869"/>
    <d v="2017-10-22T00:00:00"/>
    <b v="1"/>
    <s v="Approved"/>
    <s v="Solex"/>
    <s v="Standard"/>
    <s v="medium"/>
    <s v="large"/>
    <n v="1061.56"/>
    <n v="733.58"/>
    <d v="2015-06-17T00:00:00"/>
  </r>
  <r>
    <n v="6144"/>
    <n v="75"/>
    <x v="2903"/>
    <d v="2017-12-28T00:00:00"/>
    <b v="0"/>
    <s v="Approved"/>
    <s v="Giant Bicycles"/>
    <s v="Touring"/>
    <s v="medium"/>
    <s v="large"/>
    <n v="1873.97"/>
    <n v="863.95"/>
    <d v="2003-09-09T00:00:00"/>
  </r>
  <r>
    <n v="6145"/>
    <n v="1"/>
    <x v="1491"/>
    <d v="2017-07-16T00:00:00"/>
    <b v="0"/>
    <s v="Approved"/>
    <s v="Giant Bicycles"/>
    <s v="Standard"/>
    <s v="medium"/>
    <s v="medium"/>
    <n v="1403.5"/>
    <n v="954.82"/>
    <d v="2012-09-15T00:00:00"/>
  </r>
  <r>
    <n v="6146"/>
    <n v="0"/>
    <x v="2566"/>
    <d v="2017-11-08T00:00:00"/>
    <b v="0"/>
    <s v="Approved"/>
    <s v="OHM Cycles"/>
    <s v="Standard"/>
    <s v="medium"/>
    <s v="medium"/>
    <n v="235.63"/>
    <n v="125.07"/>
    <d v="2013-06-09T00:00:00"/>
  </r>
  <r>
    <n v="6147"/>
    <n v="34"/>
    <x v="2904"/>
    <d v="2017-02-17T00:00:00"/>
    <b v="1"/>
    <s v="Approved"/>
    <s v="Norco Bicycles"/>
    <s v="Road"/>
    <s v="high"/>
    <s v="large"/>
    <n v="774.53"/>
    <n v="464.72"/>
    <d v="2003-03-18T00:00:00"/>
  </r>
  <r>
    <n v="6149"/>
    <n v="95"/>
    <x v="2874"/>
    <d v="2017-05-23T00:00:00"/>
    <b v="1"/>
    <s v="Approved"/>
    <s v="OHM Cycles"/>
    <s v="Touring"/>
    <s v="low"/>
    <s v="medium"/>
    <n v="1073.07"/>
    <n v="933.84"/>
    <d v="1997-01-25T00:00:00"/>
  </r>
  <r>
    <n v="6150"/>
    <n v="69"/>
    <x v="1747"/>
    <d v="2017-08-31T00:00:00"/>
    <b v="0"/>
    <s v="Approved"/>
    <s v="Norco Bicycles"/>
    <s v="Road"/>
    <s v="medium"/>
    <s v="large"/>
    <n v="1240.31"/>
    <n v="795.1"/>
    <d v="2016-03-29T00:00:00"/>
  </r>
  <r>
    <n v="6151"/>
    <n v="55"/>
    <x v="530"/>
    <d v="2017-05-24T00:00:00"/>
    <b v="0"/>
    <s v="Approved"/>
    <s v="Trek Bicycles"/>
    <s v="Road"/>
    <s v="medium"/>
    <s v="large"/>
    <n v="1894.19"/>
    <n v="598.76"/>
    <d v="2003-07-21T00:00:00"/>
  </r>
  <r>
    <n v="6152"/>
    <n v="26"/>
    <x v="2153"/>
    <d v="2017-03-03T00:00:00"/>
    <b v="0"/>
    <s v="Approved"/>
    <s v="WeareA2B"/>
    <s v="Standard"/>
    <s v="medium"/>
    <s v="medium"/>
    <n v="1992.93"/>
    <n v="762.63"/>
    <d v="1993-05-26T00:00:00"/>
  </r>
  <r>
    <n v="6153"/>
    <n v="74"/>
    <x v="1434"/>
    <d v="2017-10-04T00:00:00"/>
    <b v="0"/>
    <s v="Approved"/>
    <s v="WeareA2B"/>
    <s v="Standard"/>
    <s v="medium"/>
    <s v="medium"/>
    <n v="1228.07"/>
    <n v="400.91"/>
    <d v="2006-05-22T00:00:00"/>
  </r>
  <r>
    <n v="6154"/>
    <n v="77"/>
    <x v="419"/>
    <d v="2017-06-24T00:00:00"/>
    <b v="0"/>
    <s v="Approved"/>
    <s v="WeareA2B"/>
    <s v="Standard"/>
    <s v="medium"/>
    <s v="medium"/>
    <n v="1769.64"/>
    <n v="108.76"/>
    <d v="1993-04-12T00:00:00"/>
  </r>
  <r>
    <n v="6155"/>
    <n v="27"/>
    <x v="487"/>
    <d v="2017-02-20T00:00:00"/>
    <b v="1"/>
    <s v="Approved"/>
    <s v="Trek Bicycles"/>
    <s v="Standard"/>
    <s v="low"/>
    <s v="medium"/>
    <n v="1057.51"/>
    <n v="154.4"/>
    <d v="2008-03-19T00:00:00"/>
  </r>
  <r>
    <n v="6156"/>
    <n v="99"/>
    <x v="2280"/>
    <d v="2017-03-20T00:00:00"/>
    <b v="1"/>
    <s v="Approved"/>
    <s v="OHM Cycles"/>
    <s v="Standard"/>
    <s v="medium"/>
    <s v="medium"/>
    <n v="1227.3399999999999"/>
    <n v="770.89"/>
    <d v="1994-08-10T00:00:00"/>
  </r>
  <r>
    <n v="6157"/>
    <n v="48"/>
    <x v="2210"/>
    <d v="2017-01-27T00:00:00"/>
    <b v="1"/>
    <s v="Approved"/>
    <s v="WeareA2B"/>
    <s v="Standard"/>
    <s v="medium"/>
    <s v="medium"/>
    <n v="1762.96"/>
    <n v="950.52"/>
    <d v="2014-07-28T00:00:00"/>
  </r>
  <r>
    <n v="6158"/>
    <n v="96"/>
    <x v="1816"/>
    <d v="2017-02-22T00:00:00"/>
    <b v="0"/>
    <s v="Approved"/>
    <s v="WeareA2B"/>
    <s v="Road"/>
    <s v="low"/>
    <s v="small"/>
    <n v="1172.78"/>
    <n v="1043.77"/>
    <d v="2002-10-10T00:00:00"/>
  </r>
  <r>
    <n v="6159"/>
    <n v="54"/>
    <x v="2905"/>
    <d v="2017-01-24T00:00:00"/>
    <b v="1"/>
    <s v="Approved"/>
    <s v="WeareA2B"/>
    <s v="Standard"/>
    <s v="medium"/>
    <s v="medium"/>
    <n v="1292.8399999999999"/>
    <n v="13.44"/>
    <d v="2011-08-24T00:00:00"/>
  </r>
  <r>
    <n v="6160"/>
    <n v="40"/>
    <x v="924"/>
    <d v="2017-09-20T00:00:00"/>
    <b v="0"/>
    <s v="Approved"/>
    <s v="OHM Cycles"/>
    <s v="Standard"/>
    <s v="high"/>
    <s v="medium"/>
    <n v="1458.17"/>
    <n v="874.9"/>
    <d v="2006-02-02T00:00:00"/>
  </r>
  <r>
    <n v="6161"/>
    <n v="55"/>
    <x v="2593"/>
    <d v="2017-10-23T00:00:00"/>
    <b v="1"/>
    <s v="Approved"/>
    <s v="Trek Bicycles"/>
    <s v="Road"/>
    <s v="medium"/>
    <s v="large"/>
    <n v="1894.19"/>
    <n v="598.76"/>
    <d v="2003-07-21T00:00:00"/>
  </r>
  <r>
    <n v="6162"/>
    <n v="90"/>
    <x v="1556"/>
    <d v="2017-06-09T00:00:00"/>
    <b v="0"/>
    <s v="Approved"/>
    <s v="Norco Bicycles"/>
    <s v="Standard"/>
    <s v="low"/>
    <s v="medium"/>
    <n v="363.01"/>
    <n v="290.41000000000003"/>
    <d v="2005-05-10T00:00:00"/>
  </r>
  <r>
    <n v="6163"/>
    <n v="51"/>
    <x v="76"/>
    <d v="2017-04-10T00:00:00"/>
    <b v="1"/>
    <s v="Approved"/>
    <s v="OHM Cycles"/>
    <s v="Standard"/>
    <s v="high"/>
    <s v="medium"/>
    <n v="2005.66"/>
    <n v="1203.4000000000001"/>
    <d v="1997-02-09T00:00:00"/>
  </r>
  <r>
    <n v="6164"/>
    <n v="0"/>
    <x v="1449"/>
    <d v="2017-08-30T00:00:00"/>
    <b v="1"/>
    <s v="Approved"/>
    <s v="OHM Cycles"/>
    <s v="Standard"/>
    <s v="high"/>
    <s v="medium"/>
    <n v="227.88"/>
    <n v="136.72999999999999"/>
    <d v="2003-02-07T00:00:00"/>
  </r>
  <r>
    <n v="6165"/>
    <n v="47"/>
    <x v="630"/>
    <d v="2017-06-19T00:00:00"/>
    <b v="0"/>
    <s v="Approved"/>
    <s v="Trek Bicycles"/>
    <s v="Road"/>
    <s v="low"/>
    <s v="small"/>
    <n v="1720.7"/>
    <n v="1531.42"/>
    <d v="2006-10-01T00:00:00"/>
  </r>
  <r>
    <n v="6166"/>
    <n v="40"/>
    <x v="2906"/>
    <d v="2017-01-12T00:00:00"/>
    <b v="1"/>
    <s v="Approved"/>
    <s v="OHM Cycles"/>
    <s v="Standard"/>
    <s v="high"/>
    <s v="medium"/>
    <n v="1458.17"/>
    <n v="874.9"/>
    <d v="2006-02-02T00:00:00"/>
  </r>
  <r>
    <n v="6167"/>
    <n v="14"/>
    <x v="1680"/>
    <d v="2017-01-07T00:00:00"/>
    <b v="0"/>
    <s v="Approved"/>
    <s v="Trek Bicycles"/>
    <s v="Standard"/>
    <s v="medium"/>
    <s v="small"/>
    <n v="1386.84"/>
    <n v="1234.29"/>
    <d v="2009-03-08T00:00:00"/>
  </r>
  <r>
    <n v="6169"/>
    <n v="30"/>
    <x v="1707"/>
    <d v="2017-02-27T00:00:00"/>
    <b v="0"/>
    <s v="Approved"/>
    <s v="Solex"/>
    <s v="Standard"/>
    <s v="high"/>
    <s v="medium"/>
    <n v="748.17"/>
    <n v="448.9"/>
    <d v="1992-10-11T00:00:00"/>
  </r>
  <r>
    <n v="6170"/>
    <n v="19"/>
    <x v="1591"/>
    <d v="2017-11-22T00:00:00"/>
    <b v="0"/>
    <s v="Approved"/>
    <s v="OHM Cycles"/>
    <s v="Road"/>
    <s v="high"/>
    <s v="large"/>
    <n v="12.01"/>
    <n v="7.21"/>
    <d v="2010-05-05T00:00:00"/>
  </r>
  <r>
    <n v="6171"/>
    <n v="85"/>
    <x v="911"/>
    <d v="2017-05-22T00:00:00"/>
    <b v="0"/>
    <s v="Approved"/>
    <s v="WeareA2B"/>
    <s v="Standard"/>
    <s v="medium"/>
    <s v="medium"/>
    <n v="752.64"/>
    <n v="205.36"/>
    <d v="1999-07-26T00:00:00"/>
  </r>
  <r>
    <n v="6172"/>
    <n v="18"/>
    <x v="2467"/>
    <d v="2017-04-28T00:00:00"/>
    <b v="0"/>
    <s v="Approved"/>
    <s v="Solex"/>
    <s v="Standard"/>
    <s v="medium"/>
    <s v="medium"/>
    <n v="575.27"/>
    <n v="431.45"/>
    <d v="2013-03-12T00:00:00"/>
  </r>
  <r>
    <n v="6173"/>
    <n v="35"/>
    <x v="2322"/>
    <d v="2017-03-18T00:00:00"/>
    <b v="0"/>
    <s v="Approved"/>
    <s v="Trek Bicycles"/>
    <s v="Standard"/>
    <s v="low"/>
    <s v="medium"/>
    <n v="1057.51"/>
    <n v="154.4"/>
    <d v="1994-07-12T00:00:00"/>
  </r>
  <r>
    <n v="6174"/>
    <n v="54"/>
    <x v="1736"/>
    <d v="2017-05-16T00:00:00"/>
    <b v="1"/>
    <s v="Approved"/>
    <s v="WeareA2B"/>
    <s v="Standard"/>
    <s v="medium"/>
    <s v="medium"/>
    <n v="1807.45"/>
    <n v="778.69"/>
    <d v="1995-10-24T00:00:00"/>
  </r>
  <r>
    <n v="6175"/>
    <n v="76"/>
    <x v="2557"/>
    <d v="2017-01-07T00:00:00"/>
    <b v="1"/>
    <s v="Approved"/>
    <s v="WeareA2B"/>
    <s v="Road"/>
    <s v="low"/>
    <s v="small"/>
    <n v="1172.78"/>
    <n v="1043.77"/>
    <d v="1991-05-06T00:00:00"/>
  </r>
  <r>
    <n v="6176"/>
    <n v="12"/>
    <x v="1876"/>
    <d v="2017-10-28T00:00:00"/>
    <b v="0"/>
    <s v="Approved"/>
    <s v="WeareA2B"/>
    <s v="Standard"/>
    <s v="medium"/>
    <s v="medium"/>
    <n v="1231.1500000000001"/>
    <n v="161.6"/>
    <d v="2004-08-17T00:00:00"/>
  </r>
  <r>
    <n v="6177"/>
    <n v="50"/>
    <x v="742"/>
    <d v="2017-01-26T00:00:00"/>
    <b v="0"/>
    <s v="Approved"/>
    <s v="WeareA2B"/>
    <s v="Standard"/>
    <s v="medium"/>
    <s v="small"/>
    <n v="175.89"/>
    <n v="131.91999999999999"/>
    <d v="1997-10-04T00:00:00"/>
  </r>
  <r>
    <n v="6178"/>
    <n v="74"/>
    <x v="2346"/>
    <d v="2017-04-02T00:00:00"/>
    <b v="0"/>
    <s v="Approved"/>
    <s v="WeareA2B"/>
    <s v="Standard"/>
    <s v="medium"/>
    <s v="medium"/>
    <n v="1228.07"/>
    <n v="400.91"/>
    <d v="2000-05-22T00:00:00"/>
  </r>
  <r>
    <n v="6179"/>
    <n v="93"/>
    <x v="1432"/>
    <d v="2017-02-11T00:00:00"/>
    <b v="0"/>
    <s v="Approved"/>
    <s v="WeareA2B"/>
    <s v="Standard"/>
    <s v="medium"/>
    <s v="medium"/>
    <n v="1065.03"/>
    <n v="230.09"/>
    <d v="1991-05-06T00:00:00"/>
  </r>
  <r>
    <n v="6180"/>
    <n v="90"/>
    <x v="2907"/>
    <d v="2017-09-17T00:00:00"/>
    <b v="1"/>
    <s v="Approved"/>
    <s v="Norco Bicycles"/>
    <s v="Standard"/>
    <s v="low"/>
    <s v="medium"/>
    <n v="363.01"/>
    <n v="290.41000000000003"/>
    <d v="2005-05-10T00:00:00"/>
  </r>
  <r>
    <n v="6181"/>
    <n v="84"/>
    <x v="1015"/>
    <d v="2017-02-07T00:00:00"/>
    <b v="0"/>
    <s v="Approved"/>
    <s v="Giant Bicycles"/>
    <s v="Road"/>
    <s v="medium"/>
    <s v="medium"/>
    <n v="792.9"/>
    <n v="594.67999999999995"/>
    <d v="1992-10-02T00:00:00"/>
  </r>
  <r>
    <n v="6182"/>
    <n v="48"/>
    <x v="2126"/>
    <d v="2017-10-06T00:00:00"/>
    <b v="0"/>
    <s v="Approved"/>
    <s v="WeareA2B"/>
    <s v="Standard"/>
    <s v="medium"/>
    <s v="medium"/>
    <n v="1762.96"/>
    <n v="950.52"/>
    <d v="2003-07-21T00:00:00"/>
  </r>
  <r>
    <n v="6183"/>
    <n v="78"/>
    <x v="2599"/>
    <d v="2017-11-08T00:00:00"/>
    <b v="0"/>
    <s v="Approved"/>
    <s v="Giant Bicycles"/>
    <s v="Standard"/>
    <s v="medium"/>
    <s v="large"/>
    <n v="1765.3"/>
    <n v="709.48"/>
    <d v="2004-07-25T00:00:00"/>
  </r>
  <r>
    <n v="6184"/>
    <n v="87"/>
    <x v="2514"/>
    <d v="2017-12-01T00:00:00"/>
    <b v="0"/>
    <s v="Approved"/>
    <s v="Giant Bicycles"/>
    <s v="Standard"/>
    <s v="high"/>
    <s v="medium"/>
    <n v="1179"/>
    <n v="707.4"/>
    <d v="1993-04-20T00:00:00"/>
  </r>
  <r>
    <n v="6185"/>
    <n v="13"/>
    <x v="658"/>
    <d v="2017-02-02T00:00:00"/>
    <b v="1"/>
    <s v="Approved"/>
    <s v="Solex"/>
    <s v="Standard"/>
    <s v="medium"/>
    <s v="medium"/>
    <n v="1163.8900000000001"/>
    <n v="589.27"/>
    <d v="2005-12-07T00:00:00"/>
  </r>
  <r>
    <n v="6186"/>
    <n v="69"/>
    <x v="2908"/>
    <d v="2017-06-26T00:00:00"/>
    <b v="0"/>
    <s v="Approved"/>
    <s v="Giant Bicycles"/>
    <s v="Road"/>
    <s v="medium"/>
    <s v="medium"/>
    <n v="792.9"/>
    <n v="594.67999999999995"/>
    <d v="1992-10-02T00:00:00"/>
  </r>
  <r>
    <n v="6187"/>
    <n v="45"/>
    <x v="976"/>
    <d v="2017-12-05T00:00:00"/>
    <b v="1"/>
    <s v="Approved"/>
    <s v="Solex"/>
    <s v="Standard"/>
    <s v="medium"/>
    <s v="medium"/>
    <n v="441.49"/>
    <n v="84.99"/>
    <d v="2003-02-16T00:00:00"/>
  </r>
  <r>
    <n v="6188"/>
    <n v="81"/>
    <x v="1273"/>
    <d v="2017-03-30T00:00:00"/>
    <b v="0"/>
    <s v="Approved"/>
    <s v="Norco Bicycles"/>
    <s v="Standard"/>
    <s v="medium"/>
    <s v="small"/>
    <n v="586.45000000000005"/>
    <n v="521.94000000000005"/>
    <d v="1997-08-25T00:00:00"/>
  </r>
  <r>
    <n v="6189"/>
    <n v="35"/>
    <x v="1177"/>
    <d v="2017-06-21T00:00:00"/>
    <b v="1"/>
    <s v="Approved"/>
    <s v="Giant Bicycles"/>
    <s v="Standard"/>
    <s v="medium"/>
    <s v="medium"/>
    <n v="1403.5"/>
    <n v="954.82"/>
    <d v="2016-11-14T00:00:00"/>
  </r>
  <r>
    <n v="6190"/>
    <n v="0"/>
    <x v="2812"/>
    <d v="2017-08-07T00:00:00"/>
    <b v="0"/>
    <s v="Approved"/>
    <s v="Solex"/>
    <s v="Standard"/>
    <s v="medium"/>
    <s v="medium"/>
    <n v="71.489999999999995"/>
    <n v="53.62"/>
    <d v="2012-12-02T00:00:00"/>
  </r>
  <r>
    <n v="6191"/>
    <n v="50"/>
    <x v="458"/>
    <d v="2017-06-12T00:00:00"/>
    <b v="0"/>
    <s v="Approved"/>
    <s v="WeareA2B"/>
    <s v="Standard"/>
    <s v="medium"/>
    <s v="small"/>
    <n v="175.89"/>
    <n v="131.91999999999999"/>
    <d v="2003-02-16T00:00:00"/>
  </r>
  <r>
    <n v="6192"/>
    <n v="15"/>
    <x v="2306"/>
    <d v="2017-12-07T00:00:00"/>
    <b v="0"/>
    <s v="Approved"/>
    <s v="Norco Bicycles"/>
    <s v="Standard"/>
    <s v="low"/>
    <s v="medium"/>
    <n v="958.74"/>
    <n v="748.9"/>
    <d v="2005-12-07T00:00:00"/>
  </r>
  <r>
    <n v="6193"/>
    <n v="70"/>
    <x v="2468"/>
    <d v="2017-05-05T00:00:00"/>
    <b v="0"/>
    <s v="Approved"/>
    <s v="Trek Bicycles"/>
    <s v="Standard"/>
    <s v="high"/>
    <s v="medium"/>
    <n v="495.72"/>
    <n v="297.43"/>
    <d v="2015-04-11T00:00:00"/>
  </r>
  <r>
    <n v="6194"/>
    <n v="100"/>
    <x v="2854"/>
    <d v="2017-07-19T00:00:00"/>
    <b v="0"/>
    <s v="Approved"/>
    <s v="Trek Bicycles"/>
    <s v="Standard"/>
    <s v="medium"/>
    <s v="small"/>
    <n v="1386.84"/>
    <n v="1234.29"/>
    <d v="2003-08-05T00:00:00"/>
  </r>
  <r>
    <n v="6195"/>
    <n v="60"/>
    <x v="72"/>
    <d v="2017-03-21T00:00:00"/>
    <b v="1"/>
    <s v="Approved"/>
    <s v="Giant Bicycles"/>
    <s v="Standard"/>
    <s v="high"/>
    <s v="small"/>
    <n v="1977.36"/>
    <n v="1759.85"/>
    <d v="2011-08-24T00:00:00"/>
  </r>
  <r>
    <n v="6196"/>
    <n v="85"/>
    <x v="227"/>
    <d v="2017-07-18T00:00:00"/>
    <b v="0"/>
    <s v="Approved"/>
    <s v="WeareA2B"/>
    <s v="Standard"/>
    <s v="medium"/>
    <s v="medium"/>
    <n v="752.64"/>
    <n v="205.36"/>
    <d v="1998-12-16T00:00:00"/>
  </r>
  <r>
    <n v="6197"/>
    <n v="18"/>
    <x v="1974"/>
    <d v="2017-10-22T00:00:00"/>
    <b v="0"/>
    <s v="Approved"/>
    <s v="Solex"/>
    <s v="Standard"/>
    <s v="medium"/>
    <s v="medium"/>
    <n v="575.27"/>
    <n v="431.45"/>
    <d v="2013-03-12T00:00:00"/>
  </r>
  <r>
    <n v="6198"/>
    <n v="58"/>
    <x v="1191"/>
    <d v="2017-06-10T00:00:00"/>
    <b v="1"/>
    <s v="Approved"/>
    <s v="OHM Cycles"/>
    <s v="Road"/>
    <s v="medium"/>
    <s v="medium"/>
    <n v="1280.28"/>
    <n v="829.51"/>
    <d v="1993-07-20T00:00:00"/>
  </r>
  <r>
    <n v="6199"/>
    <n v="95"/>
    <x v="98"/>
    <d v="2017-01-19T00:00:00"/>
    <b v="0"/>
    <s v="Approved"/>
    <s v="Giant Bicycles"/>
    <s v="Standard"/>
    <s v="medium"/>
    <s v="large"/>
    <n v="569.55999999999995"/>
    <n v="528.42999999999995"/>
    <d v="2016-03-29T00:00:00"/>
  </r>
  <r>
    <n v="6200"/>
    <n v="69"/>
    <x v="543"/>
    <d v="2017-10-25T00:00:00"/>
    <b v="1"/>
    <s v="Approved"/>
    <s v="Giant Bicycles"/>
    <s v="Road"/>
    <s v="medium"/>
    <s v="medium"/>
    <n v="792.9"/>
    <n v="594.67999999999995"/>
    <d v="2014-10-10T00:00:00"/>
  </r>
  <r>
    <n v="6201"/>
    <n v="70"/>
    <x v="1054"/>
    <d v="2017-08-17T00:00:00"/>
    <b v="0"/>
    <s v="Approved"/>
    <s v="Trek Bicycles"/>
    <s v="Standard"/>
    <s v="high"/>
    <s v="medium"/>
    <n v="495.72"/>
    <n v="297.43"/>
    <d v="2015-04-11T00:00:00"/>
  </r>
  <r>
    <n v="6202"/>
    <n v="27"/>
    <x v="2909"/>
    <d v="2017-02-17T00:00:00"/>
    <b v="0"/>
    <s v="Approved"/>
    <s v="Trek Bicycles"/>
    <s v="Standard"/>
    <s v="low"/>
    <s v="medium"/>
    <n v="1057.51"/>
    <n v="154.4"/>
    <d v="1994-07-12T00:00:00"/>
  </r>
  <r>
    <n v="6203"/>
    <n v="33"/>
    <x v="424"/>
    <d v="2017-02-11T00:00:00"/>
    <b v="1"/>
    <s v="Cancelled"/>
    <s v="Giant Bicycles"/>
    <s v="Standard"/>
    <s v="medium"/>
    <s v="small"/>
    <n v="1311.44"/>
    <n v="1167.18"/>
    <d v="2003-03-18T00:00:00"/>
  </r>
  <r>
    <n v="6204"/>
    <n v="93"/>
    <x v="2526"/>
    <d v="2017-06-28T00:00:00"/>
    <b v="0"/>
    <s v="Approved"/>
    <s v="WeareA2B"/>
    <s v="Standard"/>
    <s v="medium"/>
    <s v="medium"/>
    <n v="1065.03"/>
    <n v="230.09"/>
    <d v="2013-06-09T00:00:00"/>
  </r>
  <r>
    <n v="6205"/>
    <n v="92"/>
    <x v="2910"/>
    <d v="2017-12-16T00:00:00"/>
    <b v="0"/>
    <s v="Approved"/>
    <s v="WeareA2B"/>
    <s v="Standard"/>
    <s v="medium"/>
    <s v="small"/>
    <n v="1415.01"/>
    <n v="1259.3599999999999"/>
    <d v="1991-05-06T00:00:00"/>
  </r>
  <r>
    <n v="6206"/>
    <n v="84"/>
    <x v="13"/>
    <d v="2017-06-13T00:00:00"/>
    <b v="1"/>
    <s v="Approved"/>
    <s v="Trek Bicycles"/>
    <s v="Road"/>
    <s v="medium"/>
    <s v="medium"/>
    <n v="290.62"/>
    <n v="215.14"/>
    <d v="2004-12-18T00:00:00"/>
  </r>
  <r>
    <n v="6207"/>
    <n v="92"/>
    <x v="2341"/>
    <d v="2017-09-30T00:00:00"/>
    <b v="1"/>
    <s v="Approved"/>
    <s v="WeareA2B"/>
    <s v="Standard"/>
    <s v="medium"/>
    <s v="small"/>
    <n v="1415.01"/>
    <n v="1259.3599999999999"/>
    <d v="2003-01-05T00:00:00"/>
  </r>
  <r>
    <n v="6208"/>
    <n v="99"/>
    <x v="2911"/>
    <d v="2017-04-19T00:00:00"/>
    <b v="1"/>
    <s v="Approved"/>
    <s v="OHM Cycles"/>
    <s v="Standard"/>
    <s v="medium"/>
    <s v="medium"/>
    <n v="1227.3399999999999"/>
    <n v="770.89"/>
    <d v="1994-08-10T00:00:00"/>
  </r>
  <r>
    <n v="6209"/>
    <n v="90"/>
    <x v="480"/>
    <d v="2017-12-12T00:00:00"/>
    <b v="0"/>
    <s v="Approved"/>
    <s v="Norco Bicycles"/>
    <s v="Standard"/>
    <s v="low"/>
    <s v="medium"/>
    <n v="363.01"/>
    <n v="290.41000000000003"/>
    <d v="2013-06-09T00:00:00"/>
  </r>
  <r>
    <n v="6210"/>
    <n v="0"/>
    <x v="85"/>
    <d v="2017-12-03T00:00:00"/>
    <b v="0"/>
    <s v="Approved"/>
    <s v="OHM Cycles"/>
    <s v="Standard"/>
    <s v="high"/>
    <s v="medium"/>
    <n v="227.88"/>
    <n v="136.72999999999999"/>
    <d v="2016-07-09T00:00:00"/>
  </r>
  <r>
    <n v="6211"/>
    <n v="9"/>
    <x v="1523"/>
    <d v="2017-10-07T00:00:00"/>
    <b v="1"/>
    <s v="Approved"/>
    <s v="OHM Cycles"/>
    <s v="Road"/>
    <s v="medium"/>
    <s v="medium"/>
    <n v="742.54"/>
    <n v="667.4"/>
    <d v="1991-11-07T00:00:00"/>
  </r>
  <r>
    <n v="6212"/>
    <n v="94"/>
    <x v="1286"/>
    <d v="2017-08-05T00:00:00"/>
    <b v="1"/>
    <s v="Approved"/>
    <s v="Giant Bicycles"/>
    <s v="Standard"/>
    <s v="medium"/>
    <s v="large"/>
    <n v="1635.3"/>
    <n v="993.66"/>
    <d v="2016-03-29T00:00:00"/>
  </r>
  <r>
    <n v="6213"/>
    <n v="99"/>
    <x v="107"/>
    <d v="2017-08-07T00:00:00"/>
    <b v="0"/>
    <s v="Approved"/>
    <s v="Trek Bicycles"/>
    <s v="Road"/>
    <s v="low"/>
    <s v="small"/>
    <n v="1720.7"/>
    <n v="1531.42"/>
    <d v="2006-10-01T00:00:00"/>
  </r>
  <r>
    <n v="6214"/>
    <n v="77"/>
    <x v="1419"/>
    <d v="2017-10-21T00:00:00"/>
    <b v="0"/>
    <s v="Approved"/>
    <s v="Norco Bicycles"/>
    <s v="Road"/>
    <s v="medium"/>
    <s v="large"/>
    <n v="1240.31"/>
    <n v="795.1"/>
    <d v="2004-12-18T00:00:00"/>
  </r>
  <r>
    <n v="6215"/>
    <n v="81"/>
    <x v="1952"/>
    <d v="2017-03-19T00:00:00"/>
    <b v="1"/>
    <s v="Approved"/>
    <s v="Norco Bicycles"/>
    <s v="Standard"/>
    <s v="medium"/>
    <s v="small"/>
    <n v="586.45000000000005"/>
    <n v="521.94000000000005"/>
    <d v="1998-12-16T00:00:00"/>
  </r>
  <r>
    <n v="6216"/>
    <n v="75"/>
    <x v="208"/>
    <d v="2017-10-21T00:00:00"/>
    <b v="0"/>
    <s v="Approved"/>
    <s v="Giant Bicycles"/>
    <s v="Touring"/>
    <s v="medium"/>
    <s v="large"/>
    <n v="1873.97"/>
    <n v="863.95"/>
    <d v="2006-05-22T00:00:00"/>
  </r>
  <r>
    <n v="6217"/>
    <n v="92"/>
    <x v="2912"/>
    <d v="2017-12-17T00:00:00"/>
    <b v="1"/>
    <s v="Approved"/>
    <s v="WeareA2B"/>
    <s v="Standard"/>
    <s v="medium"/>
    <s v="small"/>
    <n v="1415.01"/>
    <n v="1259.3599999999999"/>
    <d v="2003-01-05T00:00:00"/>
  </r>
  <r>
    <n v="6218"/>
    <n v="52"/>
    <x v="1901"/>
    <d v="2017-05-26T00:00:00"/>
    <b v="0"/>
    <s v="Approved"/>
    <s v="OHM Cycles"/>
    <s v="Road"/>
    <s v="medium"/>
    <s v="medium"/>
    <n v="1280.28"/>
    <n v="829.51"/>
    <d v="2001-11-25T00:00:00"/>
  </r>
  <r>
    <n v="6219"/>
    <n v="64"/>
    <x v="2464"/>
    <d v="2017-03-23T00:00:00"/>
    <b v="1"/>
    <s v="Approved"/>
    <s v="Trek Bicycles"/>
    <s v="Standard"/>
    <s v="medium"/>
    <s v="large"/>
    <n v="1469.44"/>
    <n v="596.54999999999995"/>
    <d v="2012-05-18T00:00:00"/>
  </r>
  <r>
    <n v="6220"/>
    <n v="38"/>
    <x v="1258"/>
    <d v="2017-09-15T00:00:00"/>
    <b v="1"/>
    <s v="Approved"/>
    <s v="Trek Bicycles"/>
    <s v="Standard"/>
    <s v="medium"/>
    <s v="large"/>
    <n v="2091.4699999999998"/>
    <n v="388.92"/>
    <d v="2012-09-15T00:00:00"/>
  </r>
  <r>
    <n v="6221"/>
    <n v="22"/>
    <x v="2783"/>
    <d v="2017-07-12T00:00:00"/>
    <b v="0"/>
    <s v="Approved"/>
    <s v="Solex"/>
    <s v="Standard"/>
    <s v="medium"/>
    <s v="medium"/>
    <n v="575.27"/>
    <n v="431.45"/>
    <d v="1996-04-05T00:00:00"/>
  </r>
  <r>
    <n v="6222"/>
    <n v="44"/>
    <x v="153"/>
    <d v="2017-10-29T00:00:00"/>
    <b v="0"/>
    <s v="Approved"/>
    <s v="WeareA2B"/>
    <s v="Standard"/>
    <s v="medium"/>
    <s v="medium"/>
    <n v="1769.64"/>
    <n v="108.76"/>
    <d v="2011-05-09T00:00:00"/>
  </r>
  <r>
    <n v="6223"/>
    <n v="73"/>
    <x v="2913"/>
    <d v="2017-07-20T00:00:00"/>
    <b v="1"/>
    <s v="Approved"/>
    <s v="Solex"/>
    <s v="Standard"/>
    <s v="medium"/>
    <s v="medium"/>
    <n v="1945.43"/>
    <n v="333.18"/>
    <d v="2000-05-22T00:00:00"/>
  </r>
  <r>
    <n v="6224"/>
    <n v="38"/>
    <x v="1662"/>
    <d v="2017-03-14T00:00:00"/>
    <b v="0"/>
    <s v="Approved"/>
    <s v="Trek Bicycles"/>
    <s v="Standard"/>
    <s v="medium"/>
    <s v="large"/>
    <n v="2091.4699999999998"/>
    <n v="388.92"/>
    <d v="2010-06-07T00:00:00"/>
  </r>
  <r>
    <n v="6225"/>
    <n v="73"/>
    <x v="1354"/>
    <d v="2017-04-19T00:00:00"/>
    <b v="0"/>
    <s v="Approved"/>
    <s v="Solex"/>
    <s v="Standard"/>
    <s v="medium"/>
    <s v="medium"/>
    <n v="1945.43"/>
    <n v="333.18"/>
    <d v="2002-08-31T00:00:00"/>
  </r>
  <r>
    <n v="6226"/>
    <n v="4"/>
    <x v="1550"/>
    <d v="2017-08-06T00:00:00"/>
    <b v="0"/>
    <s v="Approved"/>
    <s v="Giant Bicycles"/>
    <s v="Standard"/>
    <s v="high"/>
    <s v="medium"/>
    <n v="1129.1300000000001"/>
    <n v="677.48"/>
    <d v="1994-07-12T00:00:00"/>
  </r>
  <r>
    <n v="6227"/>
    <n v="74"/>
    <x v="785"/>
    <d v="2017-06-05T00:00:00"/>
    <b v="1"/>
    <s v="Approved"/>
    <s v="WeareA2B"/>
    <s v="Standard"/>
    <s v="medium"/>
    <s v="medium"/>
    <n v="1228.07"/>
    <n v="400.91"/>
    <d v="2000-05-22T00:00:00"/>
  </r>
  <r>
    <n v="6228"/>
    <n v="16"/>
    <x v="822"/>
    <d v="2017-03-16T00:00:00"/>
    <b v="0"/>
    <s v="Approved"/>
    <s v="Norco Bicycles"/>
    <s v="Standard"/>
    <s v="high"/>
    <s v="small"/>
    <n v="1661.92"/>
    <n v="1479.11"/>
    <d v="1994-09-09T00:00:00"/>
  </r>
  <r>
    <n v="6229"/>
    <n v="38"/>
    <x v="2914"/>
    <d v="2017-11-15T00:00:00"/>
    <b v="0"/>
    <s v="Approved"/>
    <s v="Solex"/>
    <s v="Standard"/>
    <s v="medium"/>
    <s v="medium"/>
    <n v="1577.53"/>
    <n v="826.51"/>
    <d v="1993-04-12T00:00:00"/>
  </r>
  <r>
    <n v="6230"/>
    <n v="51"/>
    <x v="32"/>
    <d v="2017-06-23T00:00:00"/>
    <b v="0"/>
    <s v="Approved"/>
    <s v="OHM Cycles"/>
    <s v="Standard"/>
    <s v="high"/>
    <s v="medium"/>
    <n v="2005.66"/>
    <n v="1203.4000000000001"/>
    <d v="2012-04-10T00:00:00"/>
  </r>
  <r>
    <n v="6231"/>
    <n v="7"/>
    <x v="2280"/>
    <d v="2017-09-12T00:00:00"/>
    <b v="0"/>
    <s v="Approved"/>
    <s v="Trek Bicycles"/>
    <s v="Road"/>
    <s v="low"/>
    <s v="medium"/>
    <n v="980.37"/>
    <n v="234.43"/>
    <d v="2016-07-09T00:00:00"/>
  </r>
  <r>
    <n v="6232"/>
    <n v="3"/>
    <x v="987"/>
    <d v="2017-06-09T00:00:00"/>
    <b v="1"/>
    <s v="Approved"/>
    <s v="Trek Bicycles"/>
    <s v="Standard"/>
    <s v="medium"/>
    <s v="large"/>
    <n v="2091.4699999999998"/>
    <n v="388.92"/>
    <d v="1991-11-07T00:00:00"/>
  </r>
  <r>
    <n v="6233"/>
    <n v="63"/>
    <x v="1987"/>
    <d v="2017-03-06T00:00:00"/>
    <b v="0"/>
    <s v="Approved"/>
    <s v="Solex"/>
    <s v="Standard"/>
    <s v="medium"/>
    <s v="medium"/>
    <n v="1483.2"/>
    <n v="99.59"/>
    <d v="1998-12-17T00:00:00"/>
  </r>
  <r>
    <n v="6234"/>
    <n v="0"/>
    <x v="2197"/>
    <d v="2017-06-25T00:00:00"/>
    <b v="0"/>
    <s v="Approved"/>
    <s v="OHM Cycles"/>
    <s v="Standard"/>
    <s v="high"/>
    <s v="medium"/>
    <n v="227.88"/>
    <n v="136.72999999999999"/>
    <d v="2007-08-04T00:00:00"/>
  </r>
  <r>
    <n v="6235"/>
    <n v="26"/>
    <x v="2301"/>
    <d v="2017-03-15T00:00:00"/>
    <b v="0"/>
    <s v="Approved"/>
    <s v="WeareA2B"/>
    <s v="Standard"/>
    <s v="medium"/>
    <s v="medium"/>
    <n v="1992.93"/>
    <n v="762.63"/>
    <d v="1993-05-26T00:00:00"/>
  </r>
  <r>
    <n v="6236"/>
    <n v="30"/>
    <x v="2915"/>
    <d v="2017-05-17T00:00:00"/>
    <b v="0"/>
    <s v="Approved"/>
    <s v="Solex"/>
    <s v="Standard"/>
    <s v="high"/>
    <s v="medium"/>
    <n v="748.17"/>
    <n v="448.9"/>
    <d v="1991-11-10T00:00:00"/>
  </r>
  <r>
    <n v="6237"/>
    <n v="75"/>
    <x v="2177"/>
    <d v="2017-02-09T00:00:00"/>
    <b v="0"/>
    <s v="Approved"/>
    <s v="Giant Bicycles"/>
    <s v="Touring"/>
    <s v="medium"/>
    <s v="large"/>
    <n v="1873.97"/>
    <n v="863.95"/>
    <d v="2006-05-22T00:00:00"/>
  </r>
  <r>
    <n v="6238"/>
    <n v="92"/>
    <x v="2567"/>
    <d v="2017-01-05T00:00:00"/>
    <b v="1"/>
    <s v="Approved"/>
    <s v="WeareA2B"/>
    <s v="Standard"/>
    <s v="medium"/>
    <s v="small"/>
    <n v="1415.01"/>
    <n v="1259.3599999999999"/>
    <d v="2002-10-10T00:00:00"/>
  </r>
  <r>
    <n v="6239"/>
    <n v="72"/>
    <x v="101"/>
    <d v="2017-11-27T00:00:00"/>
    <b v="1"/>
    <s v="Approved"/>
    <s v="Norco Bicycles"/>
    <s v="Standard"/>
    <s v="medium"/>
    <s v="medium"/>
    <n v="360.4"/>
    <n v="270.3"/>
    <d v="2006-05-22T00:00:00"/>
  </r>
  <r>
    <n v="6240"/>
    <n v="0"/>
    <x v="2248"/>
    <d v="2017-03-02T00:00:00"/>
    <b v="1"/>
    <s v="Approved"/>
    <s v="OHM Cycles"/>
    <s v="Road"/>
    <s v="high"/>
    <s v="large"/>
    <n v="12.01"/>
    <n v="7.21"/>
    <d v="1993-07-15T00:00:00"/>
  </r>
  <r>
    <n v="6241"/>
    <n v="28"/>
    <x v="1842"/>
    <d v="2017-02-18T00:00:00"/>
    <b v="1"/>
    <s v="Approved"/>
    <s v="Norco Bicycles"/>
    <s v="Standard"/>
    <s v="medium"/>
    <s v="small"/>
    <n v="1216.1400000000001"/>
    <n v="1082.3599999999999"/>
    <d v="1991-08-05T00:00:00"/>
  </r>
  <r>
    <n v="6242"/>
    <n v="50"/>
    <x v="2281"/>
    <d v="2017-07-26T00:00:00"/>
    <b v="0"/>
    <s v="Approved"/>
    <s v="WeareA2B"/>
    <s v="Standard"/>
    <s v="medium"/>
    <s v="small"/>
    <n v="175.89"/>
    <n v="131.91999999999999"/>
    <d v="2015-10-18T00:00:00"/>
  </r>
  <r>
    <n v="6243"/>
    <n v="9"/>
    <x v="2029"/>
    <d v="2017-11-21T00:00:00"/>
    <b v="0"/>
    <s v="Approved"/>
    <s v="Norco Bicycles"/>
    <s v="Standard"/>
    <s v="medium"/>
    <s v="small"/>
    <n v="1216.1400000000001"/>
    <n v="1082.3599999999999"/>
    <d v="1991-08-05T00:00:00"/>
  </r>
  <r>
    <n v="6244"/>
    <n v="32"/>
    <x v="531"/>
    <d v="2017-01-24T00:00:00"/>
    <b v="0"/>
    <s v="Approved"/>
    <s v="Giant Bicycles"/>
    <s v="Standard"/>
    <s v="medium"/>
    <s v="medium"/>
    <n v="642.70000000000005"/>
    <n v="211.37"/>
    <d v="1997-05-10T00:00:00"/>
  </r>
  <r>
    <n v="6245"/>
    <n v="16"/>
    <x v="2724"/>
    <d v="2017-05-14T00:00:00"/>
    <b v="1"/>
    <s v="Approved"/>
    <s v="Norco Bicycles"/>
    <s v="Standard"/>
    <s v="high"/>
    <s v="small"/>
    <n v="1661.92"/>
    <n v="1479.11"/>
    <d v="1996-11-09T00:00:00"/>
  </r>
  <r>
    <n v="6246"/>
    <n v="1"/>
    <x v="2109"/>
    <d v="2017-01-09T00:00:00"/>
    <b v="1"/>
    <s v="Approved"/>
    <s v="Giant Bicycles"/>
    <s v="Standard"/>
    <s v="medium"/>
    <s v="medium"/>
    <n v="1403.5"/>
    <n v="954.82"/>
    <d v="2016-11-14T00:00:00"/>
  </r>
  <r>
    <n v="6247"/>
    <n v="59"/>
    <x v="2916"/>
    <d v="2017-10-01T00:00:00"/>
    <b v="0"/>
    <s v="Approved"/>
    <s v="WeareA2B"/>
    <s v="Standard"/>
    <s v="medium"/>
    <s v="small"/>
    <n v="1415.01"/>
    <n v="1259.3599999999999"/>
    <d v="1993-04-20T00:00:00"/>
  </r>
  <r>
    <n v="6248"/>
    <n v="31"/>
    <x v="277"/>
    <d v="2017-03-02T00:00:00"/>
    <b v="0"/>
    <s v="Approved"/>
    <s v="Giant Bicycles"/>
    <s v="Standard"/>
    <s v="medium"/>
    <s v="medium"/>
    <n v="230.91"/>
    <n v="173.18"/>
    <d v="1995-12-19T00:00:00"/>
  </r>
  <r>
    <n v="6249"/>
    <n v="31"/>
    <x v="285"/>
    <d v="2017-10-23T00:00:00"/>
    <b v="1"/>
    <s v="Approved"/>
    <s v="Giant Bicycles"/>
    <s v="Standard"/>
    <s v="medium"/>
    <s v="medium"/>
    <n v="230.91"/>
    <n v="173.18"/>
    <d v="2006-11-10T00:00:00"/>
  </r>
  <r>
    <n v="6252"/>
    <n v="59"/>
    <x v="79"/>
    <d v="2017-12-07T00:00:00"/>
    <b v="1"/>
    <s v="Approved"/>
    <s v="WeareA2B"/>
    <s v="Standard"/>
    <s v="medium"/>
    <s v="small"/>
    <n v="1415.01"/>
    <n v="1259.3599999999999"/>
    <d v="2003-01-05T00:00:00"/>
  </r>
  <r>
    <n v="6253"/>
    <n v="4"/>
    <x v="2917"/>
    <d v="2017-11-01T00:00:00"/>
    <b v="0"/>
    <s v="Approved"/>
    <s v="Solex"/>
    <s v="Standard"/>
    <s v="medium"/>
    <s v="medium"/>
    <n v="1483.2"/>
    <n v="99.59"/>
    <d v="2012-05-18T00:00:00"/>
  </r>
  <r>
    <n v="6254"/>
    <n v="15"/>
    <x v="394"/>
    <d v="2017-05-26T00:00:00"/>
    <b v="1"/>
    <s v="Approved"/>
    <s v="Norco Bicycles"/>
    <s v="Standard"/>
    <s v="low"/>
    <s v="medium"/>
    <n v="958.74"/>
    <n v="748.9"/>
    <d v="1994-09-09T00:00:00"/>
  </r>
  <r>
    <n v="6255"/>
    <n v="0"/>
    <x v="1414"/>
    <d v="2017-10-20T00:00:00"/>
    <b v="0"/>
    <s v="Approved"/>
    <s v="Solex"/>
    <s v="Standard"/>
    <s v="medium"/>
    <s v="medium"/>
    <n v="100.35"/>
    <n v="75.260000000000005"/>
    <d v="2003-09-10T00:00:00"/>
  </r>
  <r>
    <n v="6256"/>
    <n v="52"/>
    <x v="2527"/>
    <d v="2017-06-13T00:00:00"/>
    <b v="0"/>
    <s v="Approved"/>
    <s v="Solex"/>
    <s v="Road"/>
    <s v="medium"/>
    <s v="large"/>
    <n v="1777.8"/>
    <n v="820.78"/>
    <d v="2002-03-22T00:00:00"/>
  </r>
  <r>
    <n v="6257"/>
    <n v="77"/>
    <x v="1996"/>
    <d v="2017-10-08T00:00:00"/>
    <b v="0"/>
    <s v="Approved"/>
    <s v="Norco Bicycles"/>
    <s v="Road"/>
    <s v="medium"/>
    <s v="large"/>
    <n v="1240.31"/>
    <n v="795.1"/>
    <d v="2011-01-10T00:00:00"/>
  </r>
  <r>
    <n v="6258"/>
    <n v="12"/>
    <x v="2057"/>
    <d v="2017-09-12T00:00:00"/>
    <b v="0"/>
    <s v="Approved"/>
    <s v="WeareA2B"/>
    <s v="Standard"/>
    <s v="medium"/>
    <s v="medium"/>
    <n v="1231.1500000000001"/>
    <n v="161.6"/>
    <d v="2004-08-17T00:00:00"/>
  </r>
  <r>
    <n v="6259"/>
    <n v="73"/>
    <x v="1582"/>
    <d v="2017-04-28T00:00:00"/>
    <b v="1"/>
    <s v="Approved"/>
    <s v="Solex"/>
    <s v="Standard"/>
    <s v="medium"/>
    <s v="medium"/>
    <n v="1945.43"/>
    <n v="333.18"/>
    <d v="2004-07-25T00:00:00"/>
  </r>
  <r>
    <n v="6260"/>
    <n v="63"/>
    <x v="427"/>
    <d v="2017-10-18T00:00:00"/>
    <b v="1"/>
    <s v="Approved"/>
    <s v="Solex"/>
    <s v="Standard"/>
    <s v="medium"/>
    <s v="medium"/>
    <n v="1483.2"/>
    <n v="99.59"/>
    <d v="2010-11-05T00:00:00"/>
  </r>
  <r>
    <n v="6261"/>
    <n v="28"/>
    <x v="2918"/>
    <d v="2017-09-26T00:00:00"/>
    <b v="1"/>
    <s v="Approved"/>
    <s v="Norco Bicycles"/>
    <s v="Standard"/>
    <s v="medium"/>
    <s v="small"/>
    <n v="1216.1400000000001"/>
    <n v="1082.3599999999999"/>
    <d v="2016-11-22T00:00:00"/>
  </r>
  <r>
    <n v="6262"/>
    <n v="26"/>
    <x v="2411"/>
    <d v="2017-04-04T00:00:00"/>
    <b v="0"/>
    <s v="Approved"/>
    <s v="WeareA2B"/>
    <s v="Standard"/>
    <s v="medium"/>
    <s v="medium"/>
    <n v="1992.93"/>
    <n v="762.63"/>
    <d v="1993-05-26T00:00:00"/>
  </r>
  <r>
    <n v="6263"/>
    <n v="16"/>
    <x v="968"/>
    <d v="2017-07-13T00:00:00"/>
    <b v="1"/>
    <s v="Approved"/>
    <s v="Norco Bicycles"/>
    <s v="Standard"/>
    <s v="high"/>
    <s v="small"/>
    <n v="1661.92"/>
    <n v="1479.11"/>
    <d v="1994-09-09T00:00:00"/>
  </r>
  <r>
    <n v="6264"/>
    <n v="48"/>
    <x v="1721"/>
    <d v="2017-06-25T00:00:00"/>
    <b v="0"/>
    <s v="Approved"/>
    <s v="WeareA2B"/>
    <s v="Standard"/>
    <s v="medium"/>
    <s v="medium"/>
    <n v="1762.96"/>
    <n v="950.52"/>
    <d v="2014-07-28T00:00:00"/>
  </r>
  <r>
    <n v="6265"/>
    <n v="45"/>
    <x v="1582"/>
    <d v="2017-09-29T00:00:00"/>
    <b v="0"/>
    <s v="Approved"/>
    <s v="Solex"/>
    <s v="Standard"/>
    <s v="medium"/>
    <s v="medium"/>
    <n v="441.49"/>
    <n v="84.99"/>
    <d v="2007-12-11T00:00:00"/>
  </r>
  <r>
    <n v="6266"/>
    <n v="69"/>
    <x v="2919"/>
    <d v="2017-04-24T00:00:00"/>
    <b v="1"/>
    <s v="Approved"/>
    <s v="Norco Bicycles"/>
    <s v="Road"/>
    <s v="medium"/>
    <s v="large"/>
    <n v="1240.31"/>
    <n v="795.1"/>
    <d v="2011-01-10T00:00:00"/>
  </r>
  <r>
    <n v="6267"/>
    <n v="3"/>
    <x v="414"/>
    <d v="2017-09-02T00:00:00"/>
    <b v="1"/>
    <s v="Approved"/>
    <s v="Trek Bicycles"/>
    <s v="Standard"/>
    <s v="medium"/>
    <s v="large"/>
    <n v="2091.4699999999998"/>
    <n v="388.92"/>
    <d v="1998-12-17T00:00:00"/>
  </r>
  <r>
    <n v="6268"/>
    <n v="81"/>
    <x v="1282"/>
    <d v="2017-07-13T00:00:00"/>
    <b v="0"/>
    <s v="Approved"/>
    <s v="Norco Bicycles"/>
    <s v="Standard"/>
    <s v="medium"/>
    <s v="small"/>
    <n v="586.45000000000005"/>
    <n v="521.94000000000005"/>
    <d v="1991-07-10T00:00:00"/>
  </r>
  <r>
    <n v="6270"/>
    <n v="45"/>
    <x v="2471"/>
    <d v="2017-04-04T00:00:00"/>
    <b v="0"/>
    <s v="Approved"/>
    <s v="Solex"/>
    <s v="Standard"/>
    <s v="medium"/>
    <s v="medium"/>
    <n v="441.49"/>
    <n v="84.99"/>
    <d v="2007-12-11T00:00:00"/>
  </r>
  <r>
    <n v="6271"/>
    <n v="98"/>
    <x v="2920"/>
    <d v="2017-04-17T00:00:00"/>
    <b v="1"/>
    <s v="Approved"/>
    <s v="OHM Cycles"/>
    <s v="Standard"/>
    <s v="medium"/>
    <s v="medium"/>
    <n v="795.34"/>
    <n v="101.58"/>
    <d v="1997-10-04T00:00:00"/>
  </r>
  <r>
    <n v="6272"/>
    <n v="91"/>
    <x v="501"/>
    <d v="2017-09-08T00:00:00"/>
    <b v="0"/>
    <s v="Approved"/>
    <s v="WeareA2B"/>
    <s v="Standard"/>
    <s v="low"/>
    <s v="medium"/>
    <n v="642.30999999999995"/>
    <n v="513.85"/>
    <d v="2014-10-10T00:00:00"/>
  </r>
  <r>
    <n v="6273"/>
    <n v="35"/>
    <x v="1816"/>
    <d v="2017-04-15T00:00:00"/>
    <b v="1"/>
    <s v="Approved"/>
    <s v="Trek Bicycles"/>
    <s v="Standard"/>
    <s v="low"/>
    <s v="medium"/>
    <n v="1057.51"/>
    <n v="154.4"/>
    <d v="1994-07-12T00:00:00"/>
  </r>
  <r>
    <n v="6274"/>
    <n v="76"/>
    <x v="2500"/>
    <d v="2017-04-25T00:00:00"/>
    <b v="1"/>
    <s v="Approved"/>
    <s v="WeareA2B"/>
    <s v="Road"/>
    <s v="low"/>
    <s v="small"/>
    <n v="1172.78"/>
    <n v="1043.77"/>
    <d v="1994-08-10T00:00:00"/>
  </r>
  <r>
    <n v="6275"/>
    <n v="22"/>
    <x v="2363"/>
    <d v="2017-01-25T00:00:00"/>
    <b v="0"/>
    <s v="Approved"/>
    <s v="WeareA2B"/>
    <s v="Standard"/>
    <s v="medium"/>
    <s v="medium"/>
    <n v="60.34"/>
    <n v="45.26"/>
    <d v="1993-07-15T00:00:00"/>
  </r>
  <r>
    <n v="6276"/>
    <n v="22"/>
    <x v="133"/>
    <d v="2017-12-12T00:00:00"/>
    <b v="0"/>
    <s v="Cancelled"/>
    <s v="Solex"/>
    <s v="Standard"/>
    <s v="medium"/>
    <s v="medium"/>
    <n v="575.27"/>
    <n v="431.45"/>
    <d v="2016-02-04T00:00:00"/>
  </r>
  <r>
    <n v="6277"/>
    <n v="2"/>
    <x v="2358"/>
    <d v="2017-06-18T00:00:00"/>
    <b v="0"/>
    <s v="Approved"/>
    <s v="Solex"/>
    <s v="Standard"/>
    <s v="medium"/>
    <s v="medium"/>
    <n v="71.489999999999995"/>
    <n v="53.62"/>
    <d v="2004-09-28T00:00:00"/>
  </r>
  <r>
    <n v="6278"/>
    <n v="100"/>
    <x v="736"/>
    <d v="2017-01-27T00:00:00"/>
    <b v="0"/>
    <s v="Approved"/>
    <s v="Norco Bicycles"/>
    <s v="Road"/>
    <s v="medium"/>
    <s v="medium"/>
    <n v="1036.5899999999999"/>
    <n v="206.35"/>
    <d v="1991-05-06T00:00:00"/>
  </r>
  <r>
    <n v="6279"/>
    <n v="79"/>
    <x v="2712"/>
    <d v="2017-09-06T00:00:00"/>
    <b v="0"/>
    <s v="Approved"/>
    <s v="Norco Bicycles"/>
    <s v="Standard"/>
    <s v="medium"/>
    <s v="medium"/>
    <n v="1555.58"/>
    <n v="818.01"/>
    <d v="2015-08-02T00:00:00"/>
  </r>
  <r>
    <n v="6280"/>
    <n v="8"/>
    <x v="90"/>
    <d v="2017-09-18T00:00:00"/>
    <b v="0"/>
    <s v="Approved"/>
    <s v="Solex"/>
    <s v="Road"/>
    <s v="medium"/>
    <s v="small"/>
    <n v="1703.52"/>
    <n v="1516.13"/>
    <d v="1993-04-20T00:00:00"/>
  </r>
  <r>
    <n v="6281"/>
    <n v="48"/>
    <x v="2111"/>
    <d v="2017-10-18T00:00:00"/>
    <b v="1"/>
    <s v="Approved"/>
    <s v="WeareA2B"/>
    <s v="Standard"/>
    <s v="medium"/>
    <s v="medium"/>
    <n v="1762.96"/>
    <n v="950.52"/>
    <d v="2003-02-16T00:00:00"/>
  </r>
  <r>
    <n v="6282"/>
    <n v="64"/>
    <x v="1205"/>
    <d v="2017-12-01T00:00:00"/>
    <b v="0"/>
    <s v="Approved"/>
    <s v="Giant Bicycles"/>
    <s v="Standard"/>
    <s v="high"/>
    <s v="small"/>
    <n v="1977.36"/>
    <n v="1759.85"/>
    <d v="2011-08-24T00:00:00"/>
  </r>
  <r>
    <n v="6283"/>
    <n v="7"/>
    <x v="1562"/>
    <d v="2017-10-22T00:00:00"/>
    <b v="1"/>
    <s v="Approved"/>
    <s v="Giant Bicycles"/>
    <s v="Standard"/>
    <s v="medium"/>
    <s v="small"/>
    <n v="1311.44"/>
    <n v="1167.18"/>
    <d v="1992-10-11T00:00:00"/>
  </r>
  <r>
    <n v="6284"/>
    <n v="58"/>
    <x v="929"/>
    <d v="2017-03-17T00:00:00"/>
    <b v="1"/>
    <s v="Approved"/>
    <s v="OHM Cycles"/>
    <s v="Road"/>
    <s v="medium"/>
    <s v="medium"/>
    <n v="1280.28"/>
    <n v="829.51"/>
    <d v="2001-11-25T00:00:00"/>
  </r>
  <r>
    <n v="6285"/>
    <n v="9"/>
    <x v="2463"/>
    <d v="2017-11-18T00:00:00"/>
    <b v="1"/>
    <s v="Approved"/>
    <s v="Norco Bicycles"/>
    <s v="Standard"/>
    <s v="medium"/>
    <s v="small"/>
    <n v="1216.1400000000001"/>
    <n v="1082.3599999999999"/>
    <d v="1991-08-05T00:00:00"/>
  </r>
  <r>
    <n v="6286"/>
    <n v="74"/>
    <x v="2816"/>
    <d v="2017-01-04T00:00:00"/>
    <b v="1"/>
    <s v="Approved"/>
    <s v="WeareA2B"/>
    <s v="Standard"/>
    <s v="medium"/>
    <s v="medium"/>
    <n v="1228.07"/>
    <n v="400.91"/>
    <d v="2000-05-22T00:00:00"/>
  </r>
  <r>
    <n v="6287"/>
    <n v="32"/>
    <x v="2921"/>
    <d v="2017-08-07T00:00:00"/>
    <b v="0"/>
    <s v="Approved"/>
    <s v="Giant Bicycles"/>
    <s v="Standard"/>
    <s v="medium"/>
    <s v="medium"/>
    <n v="642.70000000000005"/>
    <n v="211.37"/>
    <d v="2002-03-22T00:00:00"/>
  </r>
  <r>
    <n v="6288"/>
    <n v="43"/>
    <x v="2922"/>
    <d v="2017-10-30T00:00:00"/>
    <b v="1"/>
    <s v="Approved"/>
    <s v="Solex"/>
    <s v="Standard"/>
    <s v="medium"/>
    <s v="medium"/>
    <n v="1151.96"/>
    <n v="649.49"/>
    <d v="1999-12-04T00:00:00"/>
  </r>
  <r>
    <n v="6289"/>
    <n v="97"/>
    <x v="866"/>
    <d v="2017-05-12T00:00:00"/>
    <b v="1"/>
    <s v="Approved"/>
    <s v="Solex"/>
    <s v="Standard"/>
    <s v="medium"/>
    <s v="large"/>
    <n v="202.62"/>
    <n v="151.96"/>
    <d v="2016-03-29T00:00:00"/>
  </r>
  <r>
    <n v="6290"/>
    <n v="25"/>
    <x v="2397"/>
    <d v="2017-12-15T00:00:00"/>
    <b v="1"/>
    <s v="Approved"/>
    <s v="Giant Bicycles"/>
    <s v="Road"/>
    <s v="medium"/>
    <s v="medium"/>
    <n v="1538.99"/>
    <n v="829.65"/>
    <d v="2016-02-04T00:00:00"/>
  </r>
  <r>
    <n v="6291"/>
    <n v="4"/>
    <x v="2605"/>
    <d v="2017-10-13T00:00:00"/>
    <b v="0"/>
    <s v="Approved"/>
    <s v="Solex"/>
    <s v="Standard"/>
    <s v="medium"/>
    <s v="medium"/>
    <n v="1483.2"/>
    <n v="99.59"/>
    <d v="1998-12-17T00:00:00"/>
  </r>
  <r>
    <n v="6292"/>
    <n v="42"/>
    <x v="2685"/>
    <d v="2017-06-28T00:00:00"/>
    <b v="0"/>
    <s v="Approved"/>
    <s v="OHM Cycles"/>
    <s v="Road"/>
    <s v="medium"/>
    <s v="small"/>
    <n v="1810"/>
    <n v="1610.9"/>
    <d v="2008-03-19T00:00:00"/>
  </r>
  <r>
    <n v="6293"/>
    <n v="10"/>
    <x v="1246"/>
    <d v="2017-03-18T00:00:00"/>
    <b v="1"/>
    <s v="Approved"/>
    <s v="Solex"/>
    <s v="Standard"/>
    <s v="medium"/>
    <s v="medium"/>
    <n v="1945.43"/>
    <n v="333.18"/>
    <d v="2011-01-10T00:00:00"/>
  </r>
  <r>
    <n v="6294"/>
    <n v="2"/>
    <x v="2673"/>
    <d v="2017-11-02T00:00:00"/>
    <b v="0"/>
    <s v="Approved"/>
    <s v="Giant Bicycles"/>
    <s v="Road"/>
    <s v="low"/>
    <s v="small"/>
    <n v="590.26"/>
    <n v="525.33000000000004"/>
    <d v="2010-11-05T00:00:00"/>
  </r>
  <r>
    <n v="6295"/>
    <n v="55"/>
    <x v="1082"/>
    <d v="2017-12-24T00:00:00"/>
    <b v="0"/>
    <s v="Approved"/>
    <s v="Trek Bicycles"/>
    <s v="Road"/>
    <s v="medium"/>
    <s v="large"/>
    <n v="1894.19"/>
    <n v="598.76"/>
    <d v="2003-07-21T00:00:00"/>
  </r>
  <r>
    <n v="6296"/>
    <n v="62"/>
    <x v="2923"/>
    <d v="2017-07-03T00:00:00"/>
    <b v="1"/>
    <s v="Approved"/>
    <s v="Solex"/>
    <s v="Standard"/>
    <s v="medium"/>
    <s v="medium"/>
    <n v="478.16"/>
    <n v="298.72000000000003"/>
    <d v="1993-06-23T00:00:00"/>
  </r>
  <r>
    <n v="6297"/>
    <n v="53"/>
    <x v="2924"/>
    <d v="2017-02-26T00:00:00"/>
    <b v="0"/>
    <s v="Approved"/>
    <s v="Giant Bicycles"/>
    <s v="Standard"/>
    <s v="high"/>
    <s v="medium"/>
    <n v="1274.93"/>
    <n v="764.96"/>
    <d v="1994-09-09T00:00:00"/>
  </r>
  <r>
    <n v="6298"/>
    <n v="23"/>
    <x v="1781"/>
    <d v="2017-02-16T00:00:00"/>
    <b v="0"/>
    <s v="Approved"/>
    <s v="Norco Bicycles"/>
    <s v="Mountain"/>
    <s v="low"/>
    <s v="small"/>
    <n v="688.63"/>
    <n v="612.88"/>
    <d v="2012-04-10T00:00:00"/>
  </r>
  <r>
    <n v="6299"/>
    <n v="3"/>
    <x v="1324"/>
    <d v="2017-10-02T00:00:00"/>
    <b v="1"/>
    <s v="Approved"/>
    <s v="Trek Bicycles"/>
    <s v="Standard"/>
    <s v="medium"/>
    <s v="large"/>
    <n v="2091.4699999999998"/>
    <n v="388.92"/>
    <d v="2005-08-09T00:00:00"/>
  </r>
  <r>
    <n v="6300"/>
    <n v="19"/>
    <x v="2395"/>
    <d v="2017-12-14T00:00:00"/>
    <b v="1"/>
    <s v="Approved"/>
    <s v="Trek Bicycles"/>
    <s v="Mountain"/>
    <s v="low"/>
    <s v="medium"/>
    <n v="574.64"/>
    <n v="459.71"/>
    <d v="2011-08-29T00:00:00"/>
  </r>
  <r>
    <n v="6301"/>
    <n v="22"/>
    <x v="514"/>
    <d v="2017-01-15T00:00:00"/>
    <b v="1"/>
    <s v="Approved"/>
    <s v="Solex"/>
    <s v="Standard"/>
    <s v="medium"/>
    <s v="medium"/>
    <n v="575.27"/>
    <n v="431.45"/>
    <d v="2013-03-12T00:00:00"/>
  </r>
  <r>
    <n v="6302"/>
    <n v="30"/>
    <x v="99"/>
    <d v="2017-11-21T00:00:00"/>
    <b v="1"/>
    <s v="Approved"/>
    <s v="Solex"/>
    <s v="Standard"/>
    <s v="high"/>
    <s v="medium"/>
    <n v="748.17"/>
    <n v="448.9"/>
    <d v="1991-11-10T00:00:00"/>
  </r>
  <r>
    <n v="6303"/>
    <n v="0"/>
    <x v="2674"/>
    <d v="2017-10-20T00:00:00"/>
    <b v="1"/>
    <s v="Approved"/>
    <s v="OHM Cycles"/>
    <s v="Road"/>
    <s v="high"/>
    <s v="large"/>
    <n v="12.01"/>
    <n v="7.21"/>
    <d v="2009-03-08T00:00:00"/>
  </r>
  <r>
    <n v="6304"/>
    <n v="0"/>
    <x v="359"/>
    <d v="2017-01-31T00:00:00"/>
    <b v="1"/>
    <s v="Approved"/>
    <s v="Solex"/>
    <s v="Standard"/>
    <s v="medium"/>
    <s v="medium"/>
    <n v="100.35"/>
    <n v="75.260000000000005"/>
    <d v="2013-06-09T00:00:00"/>
  </r>
  <r>
    <n v="6305"/>
    <n v="17"/>
    <x v="223"/>
    <d v="2017-07-12T00:00:00"/>
    <b v="1"/>
    <s v="Approved"/>
    <s v="Solex"/>
    <s v="Standard"/>
    <s v="high"/>
    <s v="medium"/>
    <n v="1024.6600000000001"/>
    <n v="614.79999999999995"/>
    <d v="2011-05-07T00:00:00"/>
  </r>
  <r>
    <n v="6306"/>
    <n v="81"/>
    <x v="2925"/>
    <d v="2017-06-11T00:00:00"/>
    <b v="1"/>
    <s v="Approved"/>
    <s v="Norco Bicycles"/>
    <s v="Standard"/>
    <s v="medium"/>
    <s v="small"/>
    <n v="586.45000000000005"/>
    <n v="521.94000000000005"/>
    <d v="2004-01-16T00:00:00"/>
  </r>
  <r>
    <n v="6307"/>
    <n v="37"/>
    <x v="168"/>
    <d v="2017-03-17T00:00:00"/>
    <b v="1"/>
    <s v="Approved"/>
    <s v="OHM Cycles"/>
    <s v="Standard"/>
    <s v="low"/>
    <s v="medium"/>
    <n v="1793.43"/>
    <n v="248.82"/>
    <d v="1997-05-10T00:00:00"/>
  </r>
  <r>
    <n v="6308"/>
    <n v="82"/>
    <x v="2193"/>
    <d v="2017-02-13T00:00:00"/>
    <b v="1"/>
    <s v="Approved"/>
    <s v="Giant Bicycles"/>
    <s v="Road"/>
    <s v="medium"/>
    <s v="medium"/>
    <n v="1538.99"/>
    <n v="829.65"/>
    <d v="2016-02-04T00:00:00"/>
  </r>
  <r>
    <n v="6309"/>
    <n v="69"/>
    <x v="1751"/>
    <d v="2017-01-09T00:00:00"/>
    <b v="1"/>
    <s v="Approved"/>
    <s v="Giant Bicycles"/>
    <s v="Road"/>
    <s v="medium"/>
    <s v="medium"/>
    <n v="792.9"/>
    <n v="594.67999999999995"/>
    <d v="1992-10-02T00:00:00"/>
  </r>
  <r>
    <n v="6310"/>
    <n v="45"/>
    <x v="2355"/>
    <d v="2017-06-13T00:00:00"/>
    <b v="1"/>
    <s v="Approved"/>
    <s v="Solex"/>
    <s v="Standard"/>
    <s v="medium"/>
    <s v="medium"/>
    <n v="441.49"/>
    <n v="84.99"/>
    <d v="2012-04-10T00:00:00"/>
  </r>
  <r>
    <n v="6311"/>
    <n v="69"/>
    <x v="797"/>
    <d v="2017-06-15T00:00:00"/>
    <b v="0"/>
    <s v="Approved"/>
    <s v="Giant Bicycles"/>
    <s v="Road"/>
    <s v="medium"/>
    <s v="medium"/>
    <n v="792.9"/>
    <n v="594.67999999999995"/>
    <d v="2014-10-10T00:00:00"/>
  </r>
  <r>
    <n v="6312"/>
    <n v="99"/>
    <x v="2887"/>
    <d v="2017-09-27T00:00:00"/>
    <b v="0"/>
    <s v="Approved"/>
    <s v="Trek Bicycles"/>
    <s v="Road"/>
    <s v="low"/>
    <s v="small"/>
    <n v="1720.7"/>
    <n v="1531.42"/>
    <d v="1997-02-09T00:00:00"/>
  </r>
  <r>
    <n v="6313"/>
    <n v="14"/>
    <x v="2862"/>
    <d v="2017-02-14T00:00:00"/>
    <b v="0"/>
    <s v="Approved"/>
    <s v="Trek Bicycles"/>
    <s v="Standard"/>
    <s v="medium"/>
    <s v="small"/>
    <n v="1386.84"/>
    <n v="1234.29"/>
    <d v="2003-08-05T00:00:00"/>
  </r>
  <r>
    <n v="6314"/>
    <n v="38"/>
    <x v="2509"/>
    <d v="2017-02-25T00:00:00"/>
    <b v="1"/>
    <s v="Approved"/>
    <s v="Trek Bicycles"/>
    <s v="Standard"/>
    <s v="medium"/>
    <s v="large"/>
    <n v="2091.4699999999998"/>
    <n v="388.92"/>
    <d v="1991-01-21T00:00:00"/>
  </r>
  <r>
    <n v="6315"/>
    <n v="33"/>
    <x v="2726"/>
    <d v="2017-03-29T00:00:00"/>
    <b v="1"/>
    <s v="Approved"/>
    <s v="OHM Cycles"/>
    <s v="Road"/>
    <s v="medium"/>
    <s v="small"/>
    <n v="1810"/>
    <n v="1610.9"/>
    <d v="2008-03-19T00:00:00"/>
  </r>
  <r>
    <n v="6316"/>
    <n v="79"/>
    <x v="10"/>
    <d v="2017-08-31T00:00:00"/>
    <b v="1"/>
    <s v="Approved"/>
    <s v="Norco Bicycles"/>
    <s v="Standard"/>
    <s v="medium"/>
    <s v="medium"/>
    <n v="1555.58"/>
    <n v="818.01"/>
    <d v="2003-09-09T00:00:00"/>
  </r>
  <r>
    <n v="6317"/>
    <n v="36"/>
    <x v="2750"/>
    <d v="2017-08-03T00:00:00"/>
    <b v="0"/>
    <s v="Approved"/>
    <s v="Solex"/>
    <s v="Standard"/>
    <s v="low"/>
    <s v="medium"/>
    <n v="945.04"/>
    <n v="507.58"/>
    <d v="1995-12-19T00:00:00"/>
  </r>
  <r>
    <n v="6318"/>
    <n v="17"/>
    <x v="2803"/>
    <d v="2017-09-13T00:00:00"/>
    <b v="0"/>
    <s v="Approved"/>
    <s v="Solex"/>
    <s v="Standard"/>
    <s v="high"/>
    <s v="medium"/>
    <n v="1024.6600000000001"/>
    <n v="614.79999999999995"/>
    <d v="1996-11-09T00:00:00"/>
  </r>
  <r>
    <n v="6319"/>
    <n v="90"/>
    <x v="1836"/>
    <d v="2017-04-16T00:00:00"/>
    <b v="0"/>
    <s v="Approved"/>
    <s v="Norco Bicycles"/>
    <s v="Standard"/>
    <s v="low"/>
    <s v="medium"/>
    <n v="363.01"/>
    <n v="290.41000000000003"/>
    <d v="2005-05-10T00:00:00"/>
  </r>
  <r>
    <n v="6320"/>
    <n v="59"/>
    <x v="2926"/>
    <d v="2017-01-20T00:00:00"/>
    <b v="1"/>
    <s v="Approved"/>
    <s v="Solex"/>
    <s v="Standard"/>
    <s v="medium"/>
    <s v="large"/>
    <n v="1061.56"/>
    <n v="733.58"/>
    <d v="1993-07-20T00:00:00"/>
  </r>
  <r>
    <n v="6321"/>
    <n v="71"/>
    <x v="2927"/>
    <d v="2017-11-05T00:00:00"/>
    <b v="1"/>
    <s v="Approved"/>
    <s v="Solex"/>
    <s v="Standard"/>
    <s v="high"/>
    <s v="large"/>
    <n v="1842.92"/>
    <n v="1105.75"/>
    <d v="2003-09-09T00:00:00"/>
  </r>
  <r>
    <n v="6322"/>
    <n v="56"/>
    <x v="2928"/>
    <d v="2017-10-12T00:00:00"/>
    <b v="0"/>
    <s v="Approved"/>
    <s v="OHM Cycles"/>
    <s v="Standard"/>
    <s v="medium"/>
    <s v="medium"/>
    <n v="183.86"/>
    <n v="137.9"/>
    <d v="2011-08-24T00:00:00"/>
  </r>
  <r>
    <n v="6323"/>
    <n v="19"/>
    <x v="754"/>
    <d v="2017-02-28T00:00:00"/>
    <b v="0"/>
    <s v="Approved"/>
    <s v="OHM Cycles"/>
    <s v="Road"/>
    <s v="high"/>
    <s v="large"/>
    <n v="12.01"/>
    <n v="7.21"/>
    <d v="2009-03-08T00:00:00"/>
  </r>
  <r>
    <n v="6324"/>
    <n v="87"/>
    <x v="1883"/>
    <d v="2017-03-22T00:00:00"/>
    <b v="1"/>
    <s v="Approved"/>
    <s v="Giant Bicycles"/>
    <s v="Standard"/>
    <s v="high"/>
    <s v="medium"/>
    <n v="1179"/>
    <n v="707.4"/>
    <d v="1997-08-25T00:00:00"/>
  </r>
  <r>
    <n v="6325"/>
    <n v="51"/>
    <x v="2929"/>
    <d v="2017-07-07T00:00:00"/>
    <b v="1"/>
    <s v="Approved"/>
    <s v="OHM Cycles"/>
    <s v="Standard"/>
    <s v="high"/>
    <s v="medium"/>
    <n v="2005.66"/>
    <n v="1203.4000000000001"/>
    <d v="1991-01-21T00:00:00"/>
  </r>
  <r>
    <n v="6326"/>
    <n v="62"/>
    <x v="2930"/>
    <d v="2017-01-25T00:00:00"/>
    <b v="1"/>
    <s v="Approved"/>
    <s v="Solex"/>
    <s v="Standard"/>
    <s v="medium"/>
    <s v="medium"/>
    <n v="478.16"/>
    <n v="298.72000000000003"/>
    <d v="1992-10-02T00:00:00"/>
  </r>
  <r>
    <n v="6327"/>
    <n v="43"/>
    <x v="2151"/>
    <d v="2017-01-25T00:00:00"/>
    <b v="0"/>
    <s v="Approved"/>
    <s v="Norco Bicycles"/>
    <s v="Standard"/>
    <s v="medium"/>
    <s v="medium"/>
    <n v="1555.58"/>
    <n v="818.01"/>
    <d v="2015-08-02T00:00:00"/>
  </r>
  <r>
    <n v="6328"/>
    <n v="61"/>
    <x v="1177"/>
    <d v="2017-01-24T00:00:00"/>
    <b v="0"/>
    <s v="Approved"/>
    <s v="Norco Bicycles"/>
    <s v="Standard"/>
    <s v="medium"/>
    <s v="small"/>
    <n v="586.45000000000005"/>
    <n v="521.94000000000005"/>
    <d v="1991-07-10T00:00:00"/>
  </r>
  <r>
    <n v="6329"/>
    <n v="1"/>
    <x v="2931"/>
    <d v="2017-05-12T00:00:00"/>
    <b v="1"/>
    <s v="Approved"/>
    <s v="Giant Bicycles"/>
    <s v="Standard"/>
    <s v="medium"/>
    <s v="medium"/>
    <n v="1403.5"/>
    <n v="954.82"/>
    <d v="2005-08-09T00:00:00"/>
  </r>
  <r>
    <n v="6330"/>
    <n v="6"/>
    <x v="2802"/>
    <d v="2017-09-29T00:00:00"/>
    <b v="0"/>
    <s v="Approved"/>
    <s v="OHM Cycles"/>
    <s v="Standard"/>
    <s v="high"/>
    <s v="medium"/>
    <n v="227.88"/>
    <n v="136.72999999999999"/>
    <d v="2014-03-03T00:00:00"/>
  </r>
  <r>
    <n v="6331"/>
    <n v="31"/>
    <x v="2932"/>
    <d v="2017-12-17T00:00:00"/>
    <b v="1"/>
    <s v="Approved"/>
    <s v="Giant Bicycles"/>
    <s v="Standard"/>
    <s v="medium"/>
    <s v="medium"/>
    <n v="230.91"/>
    <n v="173.18"/>
    <d v="2006-11-10T00:00:00"/>
  </r>
  <r>
    <n v="6332"/>
    <n v="95"/>
    <x v="2933"/>
    <d v="2017-05-01T00:00:00"/>
    <b v="1"/>
    <s v="Approved"/>
    <s v="Giant Bicycles"/>
    <s v="Standard"/>
    <s v="medium"/>
    <s v="large"/>
    <n v="569.55999999999995"/>
    <n v="528.42999999999995"/>
    <d v="2003-09-10T00:00:00"/>
  </r>
  <r>
    <n v="6333"/>
    <n v="11"/>
    <x v="2534"/>
    <d v="2017-06-13T00:00:00"/>
    <b v="0"/>
    <s v="Approved"/>
    <s v="Giant Bicycles"/>
    <s v="Standard"/>
    <s v="high"/>
    <s v="medium"/>
    <n v="1274.93"/>
    <n v="764.96"/>
    <d v="2007-08-04T00:00:00"/>
  </r>
  <r>
    <n v="6334"/>
    <n v="38"/>
    <x v="1792"/>
    <d v="2017-03-10T00:00:00"/>
    <b v="0"/>
    <s v="Approved"/>
    <s v="Solex"/>
    <s v="Standard"/>
    <s v="medium"/>
    <s v="medium"/>
    <n v="1577.53"/>
    <n v="826.51"/>
    <d v="2011-03-16T00:00:00"/>
  </r>
  <r>
    <n v="6335"/>
    <n v="57"/>
    <x v="2934"/>
    <d v="2017-02-04T00:00:00"/>
    <b v="1"/>
    <s v="Approved"/>
    <s v="WeareA2B"/>
    <s v="Touring"/>
    <s v="medium"/>
    <s v="large"/>
    <n v="1890.39"/>
    <n v="260.14"/>
    <d v="2012-05-18T00:00:00"/>
  </r>
  <r>
    <n v="6336"/>
    <n v="8"/>
    <x v="2374"/>
    <d v="2017-05-05T00:00:00"/>
    <b v="0"/>
    <s v="Approved"/>
    <s v="Solex"/>
    <s v="Road"/>
    <s v="medium"/>
    <s v="small"/>
    <n v="1703.52"/>
    <n v="1516.13"/>
    <d v="2004-08-17T00:00:00"/>
  </r>
  <r>
    <n v="6337"/>
    <n v="95"/>
    <x v="2598"/>
    <d v="2017-07-18T00:00:00"/>
    <b v="1"/>
    <s v="Approved"/>
    <s v="Giant Bicycles"/>
    <s v="Standard"/>
    <s v="medium"/>
    <s v="large"/>
    <n v="569.55999999999995"/>
    <n v="528.42999999999995"/>
    <d v="2003-09-10T00:00:00"/>
  </r>
  <r>
    <n v="6338"/>
    <n v="60"/>
    <x v="1020"/>
    <d v="2017-08-19T00:00:00"/>
    <b v="1"/>
    <s v="Approved"/>
    <s v="Giant Bicycles"/>
    <s v="Standard"/>
    <s v="high"/>
    <s v="small"/>
    <n v="1977.36"/>
    <n v="1759.85"/>
    <d v="2011-08-24T00:00:00"/>
  </r>
  <r>
    <n v="6339"/>
    <n v="66"/>
    <x v="2935"/>
    <d v="2017-11-14T00:00:00"/>
    <b v="0"/>
    <s v="Approved"/>
    <s v="Giant Bicycles"/>
    <s v="Road"/>
    <s v="low"/>
    <s v="small"/>
    <n v="590.26"/>
    <n v="525.33000000000004"/>
    <d v="2016-12-06T00:00:00"/>
  </r>
  <r>
    <n v="6340"/>
    <n v="36"/>
    <x v="2936"/>
    <d v="2017-01-28T00:00:00"/>
    <b v="1"/>
    <s v="Approved"/>
    <s v="Solex"/>
    <s v="Standard"/>
    <s v="low"/>
    <s v="medium"/>
    <n v="1289.8499999999999"/>
    <n v="74.510000000000005"/>
    <d v="2005-08-09T00:00:00"/>
  </r>
  <r>
    <n v="6341"/>
    <n v="61"/>
    <x v="2110"/>
    <d v="2017-03-17T00:00:00"/>
    <b v="1"/>
    <s v="Approved"/>
    <s v="OHM Cycles"/>
    <s v="Standard"/>
    <s v="low"/>
    <s v="medium"/>
    <n v="71.16"/>
    <n v="56.93"/>
    <d v="2015-06-17T00:00:00"/>
  </r>
  <r>
    <n v="6342"/>
    <n v="61"/>
    <x v="1913"/>
    <d v="2017-11-25T00:00:00"/>
    <b v="0"/>
    <s v="Approved"/>
    <s v="OHM Cycles"/>
    <s v="Standard"/>
    <s v="low"/>
    <s v="medium"/>
    <n v="71.16"/>
    <n v="56.93"/>
    <d v="2015-06-17T00:00:00"/>
  </r>
  <r>
    <n v="6343"/>
    <n v="65"/>
    <x v="2937"/>
    <d v="2017-09-21T00:00:00"/>
    <b v="0"/>
    <s v="Cancelled"/>
    <s v="WeareA2B"/>
    <s v="Standard"/>
    <s v="medium"/>
    <s v="medium"/>
    <n v="1807.45"/>
    <n v="778.69"/>
    <d v="2015-05-21T00:00:00"/>
  </r>
  <r>
    <n v="6344"/>
    <n v="49"/>
    <x v="2788"/>
    <d v="2017-12-29T00:00:00"/>
    <b v="1"/>
    <s v="Approved"/>
    <s v="Trek Bicycles"/>
    <s v="Road"/>
    <s v="medium"/>
    <s v="medium"/>
    <n v="533.51"/>
    <n v="400.13"/>
    <d v="2012-06-04T00:00:00"/>
  </r>
  <r>
    <n v="6345"/>
    <n v="46"/>
    <x v="885"/>
    <d v="2017-11-06T00:00:00"/>
    <b v="0"/>
    <s v="Approved"/>
    <s v="OHM Cycles"/>
    <s v="Standard"/>
    <s v="low"/>
    <s v="medium"/>
    <n v="1793.43"/>
    <n v="248.82"/>
    <d v="1999-07-20T00:00:00"/>
  </r>
  <r>
    <n v="6346"/>
    <n v="89"/>
    <x v="1534"/>
    <d v="2017-11-12T00:00:00"/>
    <b v="1"/>
    <s v="Approved"/>
    <s v="Giant Bicycles"/>
    <s v="Standard"/>
    <s v="medium"/>
    <s v="large"/>
    <n v="1812.75"/>
    <n v="582.48"/>
    <d v="2010-06-07T00:00:00"/>
  </r>
  <r>
    <n v="6347"/>
    <n v="3"/>
    <x v="2127"/>
    <d v="2017-12-07T00:00:00"/>
    <b v="0"/>
    <s v="Approved"/>
    <s v="Trek Bicycles"/>
    <s v="Standard"/>
    <s v="medium"/>
    <s v="large"/>
    <n v="2091.4699999999998"/>
    <n v="388.92"/>
    <d v="2011-08-29T00:00:00"/>
  </r>
  <r>
    <n v="6348"/>
    <n v="54"/>
    <x v="2615"/>
    <d v="2017-08-21T00:00:00"/>
    <b v="0"/>
    <s v="Approved"/>
    <s v="WeareA2B"/>
    <s v="Standard"/>
    <s v="medium"/>
    <s v="medium"/>
    <n v="1292.8399999999999"/>
    <n v="13.44"/>
    <d v="2009-04-12T00:00:00"/>
  </r>
  <r>
    <n v="6349"/>
    <n v="71"/>
    <x v="1027"/>
    <d v="2017-07-02T00:00:00"/>
    <b v="0"/>
    <s v="Approved"/>
    <s v="Solex"/>
    <s v="Standard"/>
    <s v="high"/>
    <s v="large"/>
    <n v="1842.92"/>
    <n v="1105.75"/>
    <d v="2004-07-25T00:00:00"/>
  </r>
  <r>
    <n v="6350"/>
    <n v="22"/>
    <x v="2938"/>
    <d v="2017-10-05T00:00:00"/>
    <b v="0"/>
    <s v="Approved"/>
    <s v="WeareA2B"/>
    <s v="Standard"/>
    <s v="medium"/>
    <s v="medium"/>
    <n v="60.34"/>
    <n v="45.26"/>
    <d v="1993-07-15T00:00:00"/>
  </r>
  <r>
    <n v="6351"/>
    <n v="86"/>
    <x v="2939"/>
    <d v="2017-06-13T00:00:00"/>
    <b v="1"/>
    <s v="Approved"/>
    <s v="OHM Cycles"/>
    <s v="Standard"/>
    <s v="medium"/>
    <s v="medium"/>
    <n v="235.63"/>
    <n v="125.07"/>
    <d v="2003-01-05T00:00:00"/>
  </r>
  <r>
    <n v="6352"/>
    <n v="79"/>
    <x v="2342"/>
    <d v="2017-05-23T00:00:00"/>
    <b v="0"/>
    <s v="Approved"/>
    <s v="Norco Bicycles"/>
    <s v="Standard"/>
    <s v="medium"/>
    <s v="medium"/>
    <n v="1555.58"/>
    <n v="818.01"/>
    <d v="2003-09-09T00:00:00"/>
  </r>
  <r>
    <n v="6353"/>
    <n v="64"/>
    <x v="1276"/>
    <d v="2017-02-01T00:00:00"/>
    <b v="1"/>
    <s v="Approved"/>
    <s v="Trek Bicycles"/>
    <s v="Standard"/>
    <s v="medium"/>
    <s v="large"/>
    <n v="1469.44"/>
    <n v="596.54999999999995"/>
    <d v="2015-04-11T00:00:00"/>
  </r>
  <r>
    <n v="6354"/>
    <n v="27"/>
    <x v="2347"/>
    <d v="2017-09-13T00:00:00"/>
    <b v="1"/>
    <s v="Approved"/>
    <s v="Trek Bicycles"/>
    <s v="Standard"/>
    <s v="medium"/>
    <s v="medium"/>
    <n v="499.53"/>
    <n v="388.72"/>
    <d v="1999-06-23T00:00:00"/>
  </r>
  <r>
    <n v="6355"/>
    <n v="1"/>
    <x v="2940"/>
    <d v="2017-01-18T00:00:00"/>
    <b v="1"/>
    <s v="Approved"/>
    <s v="Giant Bicycles"/>
    <s v="Touring"/>
    <s v="medium"/>
    <s v="large"/>
    <n v="1873.97"/>
    <n v="863.95"/>
    <d v="2015-08-10T00:00:00"/>
  </r>
  <r>
    <n v="6357"/>
    <n v="81"/>
    <x v="2941"/>
    <d v="2017-11-10T00:00:00"/>
    <b v="1"/>
    <s v="Approved"/>
    <s v="Solex"/>
    <s v="Standard"/>
    <s v="medium"/>
    <s v="medium"/>
    <n v="1151.96"/>
    <n v="649.49"/>
    <d v="1993-04-12T00:00:00"/>
  </r>
  <r>
    <n v="6358"/>
    <n v="59"/>
    <x v="2033"/>
    <d v="2017-10-17T00:00:00"/>
    <b v="0"/>
    <s v="Approved"/>
    <s v="Solex"/>
    <s v="Standard"/>
    <s v="medium"/>
    <s v="large"/>
    <n v="1061.56"/>
    <n v="733.58"/>
    <d v="1993-07-20T00:00:00"/>
  </r>
  <r>
    <n v="6359"/>
    <n v="88"/>
    <x v="582"/>
    <d v="2017-03-31T00:00:00"/>
    <b v="1"/>
    <s v="Approved"/>
    <s v="Norco Bicycles"/>
    <s v="Standard"/>
    <s v="medium"/>
    <s v="medium"/>
    <n v="1198.46"/>
    <n v="381.1"/>
    <d v="1998-12-16T00:00:00"/>
  </r>
  <r>
    <n v="6360"/>
    <n v="78"/>
    <x v="1140"/>
    <d v="2017-03-10T00:00:00"/>
    <b v="0"/>
    <s v="Approved"/>
    <s v="Giant Bicycles"/>
    <s v="Standard"/>
    <s v="medium"/>
    <s v="large"/>
    <n v="1765.3"/>
    <n v="709.48"/>
    <d v="2003-09-09T00:00:00"/>
  </r>
  <r>
    <n v="6361"/>
    <n v="17"/>
    <x v="2048"/>
    <d v="2017-08-12T00:00:00"/>
    <b v="0"/>
    <s v="Approved"/>
    <s v="Solex"/>
    <s v="Standard"/>
    <s v="high"/>
    <s v="medium"/>
    <n v="1024.6600000000001"/>
    <n v="614.79999999999995"/>
    <d v="2010-05-05T00:00:00"/>
  </r>
  <r>
    <n v="6362"/>
    <n v="19"/>
    <x v="1491"/>
    <d v="2017-11-23T00:00:00"/>
    <b v="1"/>
    <s v="Approved"/>
    <s v="OHM Cycles"/>
    <s v="Road"/>
    <s v="high"/>
    <s v="large"/>
    <n v="12.01"/>
    <n v="7.21"/>
    <d v="2016-02-04T00:00:00"/>
  </r>
  <r>
    <n v="6363"/>
    <n v="74"/>
    <x v="1737"/>
    <d v="2017-11-16T00:00:00"/>
    <b v="0"/>
    <s v="Approved"/>
    <s v="WeareA2B"/>
    <s v="Standard"/>
    <s v="medium"/>
    <s v="medium"/>
    <n v="1228.07"/>
    <n v="400.91"/>
    <d v="2006-05-22T00:00:00"/>
  </r>
  <r>
    <n v="6364"/>
    <n v="33"/>
    <x v="2942"/>
    <d v="2017-04-18T00:00:00"/>
    <b v="1"/>
    <s v="Approved"/>
    <s v="Giant Bicycles"/>
    <s v="Standard"/>
    <s v="medium"/>
    <s v="small"/>
    <n v="1311.44"/>
    <n v="1167.18"/>
    <d v="1992-10-11T00:00:00"/>
  </r>
  <r>
    <n v="6365"/>
    <n v="85"/>
    <x v="2894"/>
    <d v="2017-12-27T00:00:00"/>
    <b v="0"/>
    <s v="Approved"/>
    <s v="WeareA2B"/>
    <s v="Standard"/>
    <s v="medium"/>
    <s v="medium"/>
    <n v="752.64"/>
    <n v="205.36"/>
    <d v="1998-12-16T00:00:00"/>
  </r>
  <r>
    <n v="6366"/>
    <n v="0"/>
    <x v="322"/>
    <d v="2017-03-14T00:00:00"/>
    <b v="1"/>
    <s v="Approved"/>
    <s v="OHM Cycles"/>
    <s v="Standard"/>
    <s v="medium"/>
    <s v="medium"/>
    <n v="183.86"/>
    <n v="137.9"/>
    <d v="1997-10-04T00:00:00"/>
  </r>
  <r>
    <n v="6367"/>
    <n v="0"/>
    <x v="85"/>
    <d v="2017-08-26T00:00:00"/>
    <b v="0"/>
    <s v="Approved"/>
    <s v="Solex"/>
    <s v="Standard"/>
    <s v="medium"/>
    <s v="medium"/>
    <n v="478.16"/>
    <n v="298.72000000000003"/>
    <d v="2010-11-05T00:00:00"/>
  </r>
  <r>
    <n v="6368"/>
    <n v="36"/>
    <x v="2607"/>
    <d v="2017-11-28T00:00:00"/>
    <b v="1"/>
    <s v="Approved"/>
    <s v="Solex"/>
    <s v="Standard"/>
    <s v="low"/>
    <s v="medium"/>
    <n v="945.04"/>
    <n v="507.58"/>
    <d v="1999-07-20T00:00:00"/>
  </r>
  <r>
    <n v="6369"/>
    <n v="41"/>
    <x v="980"/>
    <d v="2017-12-14T00:00:00"/>
    <b v="1"/>
    <s v="Approved"/>
    <s v="Solex"/>
    <s v="Road"/>
    <s v="medium"/>
    <s v="medium"/>
    <n v="416.98"/>
    <n v="312.74"/>
    <d v="1997-05-10T00:00:00"/>
  </r>
  <r>
    <n v="6370"/>
    <n v="41"/>
    <x v="2531"/>
    <d v="2017-03-14T00:00:00"/>
    <b v="1"/>
    <s v="Approved"/>
    <s v="Solex"/>
    <s v="Road"/>
    <s v="medium"/>
    <s v="medium"/>
    <n v="416.98"/>
    <n v="312.74"/>
    <d v="1997-05-10T00:00:00"/>
  </r>
  <r>
    <n v="6371"/>
    <n v="25"/>
    <x v="2531"/>
    <d v="2017-11-24T00:00:00"/>
    <b v="0"/>
    <s v="Approved"/>
    <s v="Giant Bicycles"/>
    <s v="Road"/>
    <s v="medium"/>
    <s v="medium"/>
    <n v="1538.99"/>
    <n v="829.65"/>
    <d v="2016-02-04T00:00:00"/>
  </r>
  <r>
    <n v="6372"/>
    <n v="0"/>
    <x v="816"/>
    <d v="2017-01-11T00:00:00"/>
    <b v="0"/>
    <s v="Approved"/>
    <s v="Solex"/>
    <s v="Standard"/>
    <s v="medium"/>
    <s v="medium"/>
    <n v="71.489999999999995"/>
    <n v="53.62"/>
    <d v="2012-12-02T00:00:00"/>
  </r>
  <r>
    <n v="6373"/>
    <n v="30"/>
    <x v="2552"/>
    <d v="2017-12-21T00:00:00"/>
    <b v="0"/>
    <s v="Approved"/>
    <s v="Solex"/>
    <s v="Standard"/>
    <s v="high"/>
    <s v="medium"/>
    <n v="748.17"/>
    <n v="448.9"/>
    <d v="1992-10-11T00:00:00"/>
  </r>
  <r>
    <n v="6374"/>
    <n v="52"/>
    <x v="2393"/>
    <d v="2017-09-05T00:00:00"/>
    <b v="0"/>
    <s v="Approved"/>
    <s v="OHM Cycles"/>
    <s v="Road"/>
    <s v="medium"/>
    <s v="medium"/>
    <n v="1280.28"/>
    <n v="829.51"/>
    <d v="2001-11-25T00:00:00"/>
  </r>
  <r>
    <n v="6375"/>
    <n v="45"/>
    <x v="496"/>
    <d v="2017-01-03T00:00:00"/>
    <b v="1"/>
    <s v="Approved"/>
    <s v="Solex"/>
    <s v="Standard"/>
    <s v="medium"/>
    <s v="medium"/>
    <n v="441.49"/>
    <n v="84.99"/>
    <d v="1993-04-12T00:00:00"/>
  </r>
  <r>
    <n v="6376"/>
    <n v="50"/>
    <x v="2132"/>
    <d v="2017-06-06T00:00:00"/>
    <b v="0"/>
    <s v="Approved"/>
    <s v="WeareA2B"/>
    <s v="Standard"/>
    <s v="medium"/>
    <s v="small"/>
    <n v="175.89"/>
    <n v="131.91999999999999"/>
    <d v="2003-02-16T00:00:00"/>
  </r>
  <r>
    <n v="6377"/>
    <n v="36"/>
    <x v="2943"/>
    <d v="2017-02-25T00:00:00"/>
    <b v="1"/>
    <s v="Approved"/>
    <s v="Solex"/>
    <s v="Standard"/>
    <s v="low"/>
    <s v="medium"/>
    <n v="945.04"/>
    <n v="507.58"/>
    <d v="2011-05-09T00:00:00"/>
  </r>
  <r>
    <n v="6379"/>
    <n v="69"/>
    <x v="876"/>
    <d v="2017-01-20T00:00:00"/>
    <b v="0"/>
    <s v="Approved"/>
    <s v="Norco Bicycles"/>
    <s v="Road"/>
    <s v="medium"/>
    <s v="large"/>
    <n v="1240.31"/>
    <n v="795.1"/>
    <d v="2013-09-16T00:00:00"/>
  </r>
  <r>
    <n v="6380"/>
    <n v="96"/>
    <x v="105"/>
    <d v="2017-11-08T00:00:00"/>
    <b v="0"/>
    <s v="Approved"/>
    <s v="WeareA2B"/>
    <s v="Road"/>
    <s v="low"/>
    <s v="small"/>
    <n v="1172.78"/>
    <n v="1043.77"/>
    <d v="2004-01-16T00:00:00"/>
  </r>
  <r>
    <n v="6381"/>
    <n v="23"/>
    <x v="694"/>
    <d v="2017-08-06T00:00:00"/>
    <b v="1"/>
    <s v="Approved"/>
    <s v="Norco Bicycles"/>
    <s v="Mountain"/>
    <s v="low"/>
    <s v="small"/>
    <n v="688.63"/>
    <n v="612.88"/>
    <d v="2016-11-22T00:00:00"/>
  </r>
  <r>
    <n v="6382"/>
    <n v="50"/>
    <x v="710"/>
    <d v="2017-07-21T00:00:00"/>
    <b v="1"/>
    <s v="Approved"/>
    <s v="Giant Bicycles"/>
    <s v="Standard"/>
    <s v="medium"/>
    <s v="medium"/>
    <n v="642.70000000000005"/>
    <n v="211.37"/>
    <d v="1994-07-12T00:00:00"/>
  </r>
  <r>
    <n v="6383"/>
    <n v="7"/>
    <x v="387"/>
    <d v="2017-06-08T00:00:00"/>
    <b v="1"/>
    <s v="Approved"/>
    <s v="Trek Bicycles"/>
    <s v="Road"/>
    <s v="low"/>
    <s v="medium"/>
    <n v="980.37"/>
    <n v="234.43"/>
    <d v="2007-08-04T00:00:00"/>
  </r>
  <r>
    <n v="6384"/>
    <n v="93"/>
    <x v="1014"/>
    <d v="2017-02-22T00:00:00"/>
    <b v="0"/>
    <s v="Approved"/>
    <s v="WeareA2B"/>
    <s v="Standard"/>
    <s v="medium"/>
    <s v="medium"/>
    <n v="1065.03"/>
    <n v="230.09"/>
    <d v="2000-11-03T00:00:00"/>
  </r>
  <r>
    <n v="6385"/>
    <n v="70"/>
    <x v="834"/>
    <d v="2017-09-01T00:00:00"/>
    <b v="1"/>
    <s v="Approved"/>
    <s v="Trek Bicycles"/>
    <s v="Standard"/>
    <s v="high"/>
    <s v="medium"/>
    <n v="495.72"/>
    <n v="297.43"/>
    <d v="2015-04-11T00:00:00"/>
  </r>
  <r>
    <n v="6386"/>
    <n v="21"/>
    <x v="2584"/>
    <d v="2017-12-25T00:00:00"/>
    <b v="0"/>
    <s v="Approved"/>
    <s v="Solex"/>
    <s v="Standard"/>
    <s v="medium"/>
    <s v="large"/>
    <n v="1071.23"/>
    <n v="380.74"/>
    <d v="1996-04-05T00:00:00"/>
  </r>
  <r>
    <n v="6387"/>
    <n v="54"/>
    <x v="1304"/>
    <d v="2017-11-17T00:00:00"/>
    <b v="1"/>
    <s v="Approved"/>
    <s v="WeareA2B"/>
    <s v="Standard"/>
    <s v="medium"/>
    <s v="medium"/>
    <n v="1807.45"/>
    <n v="778.69"/>
    <d v="2010-08-20T00:00:00"/>
  </r>
  <r>
    <n v="6388"/>
    <n v="66"/>
    <x v="1930"/>
    <d v="2017-02-14T00:00:00"/>
    <b v="1"/>
    <s v="Approved"/>
    <s v="Giant Bicycles"/>
    <s v="Road"/>
    <s v="low"/>
    <s v="small"/>
    <n v="590.26"/>
    <n v="525.33000000000004"/>
    <d v="2010-08-20T00:00:00"/>
  </r>
  <r>
    <n v="6389"/>
    <n v="70"/>
    <x v="209"/>
    <d v="2017-06-04T00:00:00"/>
    <b v="1"/>
    <s v="Approved"/>
    <s v="Trek Bicycles"/>
    <s v="Standard"/>
    <s v="high"/>
    <s v="medium"/>
    <n v="495.72"/>
    <n v="297.43"/>
    <d v="2015-04-11T00:00:00"/>
  </r>
  <r>
    <n v="6390"/>
    <n v="49"/>
    <x v="767"/>
    <d v="2017-08-07T00:00:00"/>
    <b v="0"/>
    <s v="Approved"/>
    <s v="Trek Bicycles"/>
    <s v="Road"/>
    <s v="medium"/>
    <s v="medium"/>
    <n v="533.51"/>
    <n v="400.13"/>
    <d v="2001-11-25T00:00:00"/>
  </r>
  <r>
    <n v="6391"/>
    <n v="71"/>
    <x v="1798"/>
    <d v="2017-03-12T00:00:00"/>
    <b v="0"/>
    <s v="Approved"/>
    <s v="Solex"/>
    <s v="Standard"/>
    <s v="high"/>
    <s v="large"/>
    <n v="1842.92"/>
    <n v="1105.75"/>
    <d v="1995-10-24T00:00:00"/>
  </r>
  <r>
    <n v="6392"/>
    <n v="32"/>
    <x v="2944"/>
    <d v="2017-07-03T00:00:00"/>
    <b v="0"/>
    <s v="Approved"/>
    <s v="Giant Bicycles"/>
    <s v="Standard"/>
    <s v="medium"/>
    <s v="medium"/>
    <n v="642.70000000000005"/>
    <n v="211.37"/>
    <d v="2002-03-22T00:00:00"/>
  </r>
  <r>
    <n v="6393"/>
    <n v="76"/>
    <x v="2697"/>
    <d v="2017-02-03T00:00:00"/>
    <b v="0"/>
    <s v="Approved"/>
    <s v="WeareA2B"/>
    <s v="Standard"/>
    <s v="low"/>
    <s v="medium"/>
    <n v="642.30999999999995"/>
    <n v="513.85"/>
    <d v="1991-07-10T00:00:00"/>
  </r>
  <r>
    <n v="6394"/>
    <n v="82"/>
    <x v="371"/>
    <d v="2017-02-23T00:00:00"/>
    <b v="0"/>
    <s v="Approved"/>
    <s v="Norco Bicycles"/>
    <s v="Standard"/>
    <s v="high"/>
    <s v="medium"/>
    <n v="1148.6400000000001"/>
    <n v="689.18"/>
    <d v="1992-10-02T00:00:00"/>
  </r>
  <r>
    <n v="6395"/>
    <n v="71"/>
    <x v="1621"/>
    <d v="2017-02-01T00:00:00"/>
    <b v="1"/>
    <s v="Approved"/>
    <s v="Solex"/>
    <s v="Standard"/>
    <s v="high"/>
    <s v="large"/>
    <n v="1842.92"/>
    <n v="1105.75"/>
    <d v="1995-10-24T00:00:00"/>
  </r>
  <r>
    <n v="6396"/>
    <n v="0"/>
    <x v="1860"/>
    <d v="2017-03-11T00:00:00"/>
    <b v="1"/>
    <s v="Approved"/>
    <s v="Solex"/>
    <s v="Standard"/>
    <s v="medium"/>
    <s v="medium"/>
    <n v="478.16"/>
    <n v="298.72000000000003"/>
    <d v="2005-08-09T00:00:00"/>
  </r>
  <r>
    <n v="6397"/>
    <n v="27"/>
    <x v="1927"/>
    <d v="2017-03-07T00:00:00"/>
    <b v="1"/>
    <s v="Approved"/>
    <s v="Trek Bicycles"/>
    <s v="Standard"/>
    <s v="medium"/>
    <s v="medium"/>
    <n v="499.53"/>
    <n v="388.72"/>
    <d v="1999-06-23T00:00:00"/>
  </r>
  <r>
    <n v="6398"/>
    <n v="72"/>
    <x v="1604"/>
    <d v="2017-12-20T00:00:00"/>
    <b v="0"/>
    <s v="Approved"/>
    <s v="OHM Cycles"/>
    <s v="Standard"/>
    <s v="medium"/>
    <s v="medium"/>
    <n v="912.52"/>
    <n v="141.4"/>
    <d v="1993-06-23T00:00:00"/>
  </r>
  <r>
    <n v="6399"/>
    <n v="66"/>
    <x v="1365"/>
    <d v="2017-06-08T00:00:00"/>
    <b v="1"/>
    <s v="Approved"/>
    <s v="Giant Bicycles"/>
    <s v="Road"/>
    <s v="low"/>
    <s v="small"/>
    <n v="590.26"/>
    <n v="525.33000000000004"/>
    <d v="1992-10-02T00:00:00"/>
  </r>
  <r>
    <n v="6401"/>
    <n v="6"/>
    <x v="2070"/>
    <d v="2017-02-22T00:00:00"/>
    <b v="0"/>
    <s v="Approved"/>
    <s v="OHM Cycles"/>
    <s v="Standard"/>
    <s v="high"/>
    <s v="medium"/>
    <n v="227.88"/>
    <n v="136.72999999999999"/>
    <d v="2003-08-05T00:00:00"/>
  </r>
  <r>
    <n v="6402"/>
    <n v="46"/>
    <x v="568"/>
    <d v="2017-05-20T00:00:00"/>
    <b v="1"/>
    <s v="Approved"/>
    <s v="Solex"/>
    <s v="Standard"/>
    <s v="low"/>
    <s v="medium"/>
    <n v="1289.8499999999999"/>
    <n v="74.510000000000005"/>
    <d v="2007-12-11T00:00:00"/>
  </r>
  <r>
    <n v="6403"/>
    <n v="24"/>
    <x v="2735"/>
    <d v="2017-10-08T00:00:00"/>
    <b v="0"/>
    <s v="Approved"/>
    <s v="Solex"/>
    <s v="Road"/>
    <s v="medium"/>
    <s v="large"/>
    <n v="1777.8"/>
    <n v="820.78"/>
    <d v="2011-05-07T00:00:00"/>
  </r>
  <r>
    <n v="6404"/>
    <n v="87"/>
    <x v="1761"/>
    <d v="2017-05-27T00:00:00"/>
    <b v="0"/>
    <s v="Approved"/>
    <s v="Giant Bicycles"/>
    <s v="Standard"/>
    <s v="high"/>
    <s v="medium"/>
    <n v="1179"/>
    <n v="707.4"/>
    <d v="1997-08-25T00:00:00"/>
  </r>
  <r>
    <n v="6405"/>
    <n v="59"/>
    <x v="1087"/>
    <d v="2017-09-09T00:00:00"/>
    <b v="0"/>
    <s v="Approved"/>
    <s v="Solex"/>
    <s v="Standard"/>
    <s v="medium"/>
    <s v="large"/>
    <n v="1061.56"/>
    <n v="733.58"/>
    <d v="2011-05-07T00:00:00"/>
  </r>
  <r>
    <n v="6406"/>
    <n v="4"/>
    <x v="2202"/>
    <d v="2017-01-03T00:00:00"/>
    <b v="1"/>
    <s v="Approved"/>
    <s v="Giant Bicycles"/>
    <s v="Standard"/>
    <s v="high"/>
    <s v="medium"/>
    <n v="1129.1300000000001"/>
    <n v="677.48"/>
    <d v="2005-08-09T00:00:00"/>
  </r>
  <r>
    <n v="6407"/>
    <n v="52"/>
    <x v="2945"/>
    <d v="2017-01-14T00:00:00"/>
    <b v="1"/>
    <s v="Approved"/>
    <s v="OHM Cycles"/>
    <s v="Road"/>
    <s v="medium"/>
    <s v="medium"/>
    <n v="1280.28"/>
    <n v="829.51"/>
    <d v="2001-11-25T00:00:00"/>
  </r>
  <r>
    <n v="6408"/>
    <n v="52"/>
    <x v="314"/>
    <d v="2017-08-05T00:00:00"/>
    <b v="1"/>
    <s v="Approved"/>
    <s v="OHM Cycles"/>
    <s v="Road"/>
    <s v="medium"/>
    <s v="medium"/>
    <n v="1280.28"/>
    <n v="829.51"/>
    <d v="2011-08-24T00:00:00"/>
  </r>
  <r>
    <n v="6409"/>
    <n v="78"/>
    <x v="2946"/>
    <d v="2017-06-19T00:00:00"/>
    <b v="0"/>
    <s v="Approved"/>
    <s v="Giant Bicycles"/>
    <s v="Standard"/>
    <s v="medium"/>
    <s v="large"/>
    <n v="1765.3"/>
    <n v="709.48"/>
    <d v="1991-07-10T00:00:00"/>
  </r>
  <r>
    <n v="6410"/>
    <n v="60"/>
    <x v="355"/>
    <d v="2017-11-14T00:00:00"/>
    <b v="1"/>
    <s v="Approved"/>
    <s v="Giant Bicycles"/>
    <s v="Standard"/>
    <s v="high"/>
    <s v="small"/>
    <n v="1977.36"/>
    <n v="1759.85"/>
    <d v="2014-07-28T00:00:00"/>
  </r>
  <r>
    <n v="6411"/>
    <n v="5"/>
    <x v="2749"/>
    <d v="2017-08-08T00:00:00"/>
    <b v="1"/>
    <s v="Approved"/>
    <s v="Giant Bicycles"/>
    <s v="Standard"/>
    <s v="high"/>
    <s v="medium"/>
    <n v="1129.1300000000001"/>
    <n v="677.48"/>
    <d v="2005-08-09T00:00:00"/>
  </r>
  <r>
    <n v="6412"/>
    <n v="100"/>
    <x v="984"/>
    <d v="2017-07-21T00:00:00"/>
    <b v="1"/>
    <s v="Approved"/>
    <s v="Norco Bicycles"/>
    <s v="Road"/>
    <s v="medium"/>
    <s v="medium"/>
    <n v="1036.5899999999999"/>
    <n v="206.35"/>
    <d v="1991-05-06T00:00:00"/>
  </r>
  <r>
    <n v="6413"/>
    <n v="29"/>
    <x v="747"/>
    <d v="2017-04-30T00:00:00"/>
    <b v="1"/>
    <s v="Approved"/>
    <s v="Norco Bicycles"/>
    <s v="Road"/>
    <s v="medium"/>
    <s v="medium"/>
    <n v="543.39"/>
    <n v="407.54"/>
    <d v="1999-07-20T00:00:00"/>
  </r>
  <r>
    <n v="6414"/>
    <n v="23"/>
    <x v="1362"/>
    <d v="2017-10-26T00:00:00"/>
    <b v="0"/>
    <s v="Approved"/>
    <s v="Norco Bicycles"/>
    <s v="Standard"/>
    <s v="medium"/>
    <s v="medium"/>
    <n v="1198.46"/>
    <n v="381.1"/>
    <d v="1998-12-16T00:00:00"/>
  </r>
  <r>
    <n v="6416"/>
    <n v="32"/>
    <x v="1714"/>
    <d v="2017-11-01T00:00:00"/>
    <b v="0"/>
    <s v="Approved"/>
    <s v="Giant Bicycles"/>
    <s v="Standard"/>
    <s v="high"/>
    <s v="medium"/>
    <n v="1179"/>
    <n v="707.4"/>
    <d v="1997-08-25T00:00:00"/>
  </r>
  <r>
    <n v="6417"/>
    <n v="17"/>
    <x v="2947"/>
    <d v="2017-09-02T00:00:00"/>
    <b v="1"/>
    <s v="Approved"/>
    <s v="Solex"/>
    <s v="Standard"/>
    <s v="high"/>
    <s v="medium"/>
    <n v="1024.6600000000001"/>
    <n v="614.79999999999995"/>
    <d v="1996-11-09T00:00:00"/>
  </r>
  <r>
    <n v="6418"/>
    <n v="0"/>
    <x v="1208"/>
    <d v="2017-05-14T00:00:00"/>
    <b v="0"/>
    <s v="Approved"/>
    <s v="Solex"/>
    <s v="Standard"/>
    <s v="medium"/>
    <s v="medium"/>
    <n v="100.35"/>
    <n v="75.260000000000005"/>
    <d v="2003-09-10T00:00:00"/>
  </r>
  <r>
    <n v="6420"/>
    <n v="98"/>
    <x v="2948"/>
    <d v="2017-11-22T00:00:00"/>
    <b v="0"/>
    <s v="Approved"/>
    <s v="Trek Bicycles"/>
    <s v="Standard"/>
    <s v="high"/>
    <s v="medium"/>
    <n v="358.39"/>
    <n v="215.03"/>
    <d v="2004-01-16T00:00:00"/>
  </r>
  <r>
    <n v="6421"/>
    <n v="95"/>
    <x v="1274"/>
    <d v="2017-02-05T00:00:00"/>
    <b v="0"/>
    <s v="Approved"/>
    <s v="OHM Cycles"/>
    <s v="Touring"/>
    <s v="low"/>
    <s v="medium"/>
    <n v="1073.07"/>
    <n v="933.84"/>
    <d v="1991-07-10T00:00:00"/>
  </r>
  <r>
    <n v="6422"/>
    <n v="29"/>
    <x v="2949"/>
    <d v="2017-03-06T00:00:00"/>
    <b v="0"/>
    <s v="Approved"/>
    <s v="Norco Bicycles"/>
    <s v="Road"/>
    <s v="medium"/>
    <s v="medium"/>
    <n v="543.39"/>
    <n v="407.54"/>
    <d v="2016-11-22T00:00:00"/>
  </r>
  <r>
    <n v="6423"/>
    <n v="99"/>
    <x v="2637"/>
    <d v="2017-10-09T00:00:00"/>
    <b v="0"/>
    <s v="Approved"/>
    <s v="Trek Bicycles"/>
    <s v="Road"/>
    <s v="low"/>
    <s v="small"/>
    <n v="1720.7"/>
    <n v="1531.42"/>
    <d v="2003-07-21T00:00:00"/>
  </r>
  <r>
    <n v="6424"/>
    <n v="91"/>
    <x v="1341"/>
    <d v="2017-02-06T00:00:00"/>
    <b v="0"/>
    <s v="Approved"/>
    <s v="Solex"/>
    <s v="Standard"/>
    <s v="medium"/>
    <s v="medium"/>
    <n v="100.35"/>
    <n v="75.260000000000005"/>
    <d v="2013-06-09T00:00:00"/>
  </r>
  <r>
    <n v="6425"/>
    <n v="23"/>
    <x v="2033"/>
    <d v="2017-12-17T00:00:00"/>
    <b v="0"/>
    <s v="Approved"/>
    <s v="Norco Bicycles"/>
    <s v="Mountain"/>
    <s v="low"/>
    <s v="small"/>
    <n v="688.63"/>
    <n v="612.88"/>
    <d v="1993-10-02T00:00:00"/>
  </r>
  <r>
    <n v="6426"/>
    <n v="39"/>
    <x v="2048"/>
    <d v="2017-02-09T00:00:00"/>
    <b v="1"/>
    <s v="Approved"/>
    <s v="Giant Bicycles"/>
    <s v="Standard"/>
    <s v="medium"/>
    <s v="large"/>
    <n v="1812.75"/>
    <n v="582.48"/>
    <d v="2007-12-11T00:00:00"/>
  </r>
  <r>
    <n v="6427"/>
    <n v="20"/>
    <x v="2437"/>
    <d v="2017-09-09T00:00:00"/>
    <b v="1"/>
    <s v="Approved"/>
    <s v="Trek Bicycles"/>
    <s v="Standard"/>
    <s v="medium"/>
    <s v="small"/>
    <n v="1775.81"/>
    <n v="1580.47"/>
    <d v="2010-05-05T00:00:00"/>
  </r>
  <r>
    <n v="6428"/>
    <n v="16"/>
    <x v="1055"/>
    <d v="2017-06-28T00:00:00"/>
    <b v="1"/>
    <s v="Approved"/>
    <s v="Norco Bicycles"/>
    <s v="Standard"/>
    <s v="high"/>
    <s v="small"/>
    <n v="1661.92"/>
    <n v="1479.11"/>
    <d v="1992-10-11T00:00:00"/>
  </r>
  <r>
    <n v="6429"/>
    <n v="9"/>
    <x v="203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6431"/>
    <n v="4"/>
    <x v="1816"/>
    <d v="2017-04-13T00:00:00"/>
    <b v="1"/>
    <s v="Approved"/>
    <s v="Giant Bicycles"/>
    <s v="Standard"/>
    <s v="high"/>
    <s v="medium"/>
    <n v="1129.1300000000001"/>
    <n v="677.48"/>
    <d v="2005-08-09T00:00:00"/>
  </r>
  <r>
    <n v="6432"/>
    <n v="14"/>
    <x v="688"/>
    <d v="2017-01-24T00:00:00"/>
    <b v="1"/>
    <s v="Approved"/>
    <s v="Trek Bicycles"/>
    <s v="Standard"/>
    <s v="medium"/>
    <s v="small"/>
    <n v="1386.84"/>
    <n v="1234.29"/>
    <d v="2009-03-08T00:00:00"/>
  </r>
  <r>
    <n v="6433"/>
    <n v="96"/>
    <x v="2950"/>
    <d v="2017-05-01T00:00:00"/>
    <b v="1"/>
    <s v="Approved"/>
    <s v="WeareA2B"/>
    <s v="Road"/>
    <s v="low"/>
    <s v="small"/>
    <n v="1172.78"/>
    <n v="1043.77"/>
    <d v="2002-10-10T00:00:00"/>
  </r>
  <r>
    <n v="6434"/>
    <n v="58"/>
    <x v="2951"/>
    <d v="2017-11-15T00:00:00"/>
    <b v="1"/>
    <s v="Approved"/>
    <s v="OHM Cycles"/>
    <s v="Standard"/>
    <s v="medium"/>
    <s v="medium"/>
    <n v="912.52"/>
    <n v="141.4"/>
    <d v="2015-10-18T00:00:00"/>
  </r>
  <r>
    <n v="6435"/>
    <n v="36"/>
    <x v="2952"/>
    <d v="2017-02-18T00:00:00"/>
    <b v="0"/>
    <s v="Approved"/>
    <s v="Solex"/>
    <s v="Standard"/>
    <s v="low"/>
    <s v="medium"/>
    <n v="945.04"/>
    <n v="507.58"/>
    <d v="1995-12-19T00:00:00"/>
  </r>
  <r>
    <n v="6436"/>
    <n v="32"/>
    <x v="717"/>
    <d v="2017-09-03T00:00:00"/>
    <b v="0"/>
    <s v="Approved"/>
    <s v="Giant Bicycles"/>
    <s v="Standard"/>
    <s v="medium"/>
    <s v="medium"/>
    <n v="642.70000000000005"/>
    <n v="211.37"/>
    <d v="2002-03-22T00:00:00"/>
  </r>
  <r>
    <n v="6437"/>
    <n v="5"/>
    <x v="1310"/>
    <d v="2017-03-16T00:00:00"/>
    <b v="1"/>
    <s v="Approved"/>
    <s v="Giant Bicycles"/>
    <s v="Standard"/>
    <s v="high"/>
    <s v="medium"/>
    <n v="1129.1300000000001"/>
    <n v="677.48"/>
    <d v="2005-08-09T00:00:00"/>
  </r>
  <r>
    <n v="6438"/>
    <n v="46"/>
    <x v="2370"/>
    <d v="2017-04-01T00:00:00"/>
    <b v="1"/>
    <s v="Approved"/>
    <s v="Solex"/>
    <s v="Standard"/>
    <s v="low"/>
    <s v="medium"/>
    <n v="1289.8499999999999"/>
    <n v="74.510000000000005"/>
    <d v="2007-12-11T00:00:00"/>
  </r>
  <r>
    <n v="6439"/>
    <n v="43"/>
    <x v="120"/>
    <d v="2017-02-05T00:00:00"/>
    <b v="1"/>
    <s v="Approved"/>
    <s v="Norco Bicycles"/>
    <s v="Standard"/>
    <s v="medium"/>
    <s v="medium"/>
    <n v="1555.58"/>
    <n v="818.01"/>
    <d v="2003-09-09T00:00:00"/>
  </r>
  <r>
    <n v="6440"/>
    <n v="17"/>
    <x v="20"/>
    <d v="2017-06-30T00:00:00"/>
    <b v="0"/>
    <s v="Approved"/>
    <s v="Solex"/>
    <s v="Standard"/>
    <s v="high"/>
    <s v="medium"/>
    <n v="1024.6600000000001"/>
    <n v="614.79999999999995"/>
    <d v="1996-11-09T00:00:00"/>
  </r>
  <r>
    <n v="6441"/>
    <n v="67"/>
    <x v="1122"/>
    <d v="2017-09-08T00:00:00"/>
    <b v="0"/>
    <s v="Approved"/>
    <s v="Norco Bicycles"/>
    <s v="Road"/>
    <s v="medium"/>
    <s v="medium"/>
    <n v="544.04999999999995"/>
    <n v="376.84"/>
    <d v="2016-07-09T00:00:00"/>
  </r>
  <r>
    <n v="6442"/>
    <n v="100"/>
    <x v="2878"/>
    <d v="2017-05-19T00:00:00"/>
    <b v="0"/>
    <s v="Approved"/>
    <s v="Norco Bicycles"/>
    <s v="Road"/>
    <s v="medium"/>
    <s v="medium"/>
    <n v="1036.5899999999999"/>
    <n v="206.35"/>
    <d v="2011-01-10T00:00:00"/>
  </r>
  <r>
    <n v="6443"/>
    <n v="8"/>
    <x v="55"/>
    <d v="2017-09-27T00:00:00"/>
    <b v="0"/>
    <s v="Approved"/>
    <s v="Solex"/>
    <s v="Road"/>
    <s v="medium"/>
    <s v="small"/>
    <n v="1703.52"/>
    <n v="1516.13"/>
    <d v="2011-04-16T00:00:00"/>
  </r>
  <r>
    <n v="6444"/>
    <n v="1"/>
    <x v="2953"/>
    <d v="2017-10-12T00:00:00"/>
    <b v="1"/>
    <s v="Approved"/>
    <s v="Giant Bicycles"/>
    <s v="Standard"/>
    <s v="medium"/>
    <s v="medium"/>
    <n v="1403.5"/>
    <n v="954.82"/>
    <d v="2012-12-02T00:00:00"/>
  </r>
  <r>
    <n v="6445"/>
    <n v="4"/>
    <x v="995"/>
    <d v="2017-12-23T00:00:00"/>
    <b v="0"/>
    <s v="Approved"/>
    <s v="Solex"/>
    <s v="Standard"/>
    <s v="medium"/>
    <s v="medium"/>
    <n v="1483.2"/>
    <n v="99.59"/>
    <d v="2003-08-05T00:00:00"/>
  </r>
  <r>
    <n v="6446"/>
    <n v="25"/>
    <x v="1495"/>
    <d v="2017-01-28T00:00:00"/>
    <b v="0"/>
    <s v="Approved"/>
    <s v="OHM Cycles"/>
    <s v="Standard"/>
    <s v="high"/>
    <s v="medium"/>
    <n v="2005.66"/>
    <n v="1203.4000000000001"/>
    <d v="2012-04-10T00:00:00"/>
  </r>
  <r>
    <n v="6447"/>
    <n v="85"/>
    <x v="2954"/>
    <d v="2017-03-29T00:00:00"/>
    <b v="0"/>
    <s v="Approved"/>
    <s v="WeareA2B"/>
    <s v="Standard"/>
    <s v="medium"/>
    <s v="medium"/>
    <n v="752.64"/>
    <n v="205.36"/>
    <d v="1998-12-16T00:00:00"/>
  </r>
  <r>
    <n v="6448"/>
    <n v="50"/>
    <x v="2110"/>
    <d v="2017-12-19T00:00:00"/>
    <b v="0"/>
    <s v="Approved"/>
    <s v="WeareA2B"/>
    <s v="Standard"/>
    <s v="medium"/>
    <s v="small"/>
    <n v="175.89"/>
    <n v="131.91999999999999"/>
    <d v="2015-10-18T00:00:00"/>
  </r>
  <r>
    <n v="6449"/>
    <n v="67"/>
    <x v="2955"/>
    <d v="2017-05-14T00:00:00"/>
    <b v="0"/>
    <s v="Approved"/>
    <s v="Norco Bicycles"/>
    <s v="Road"/>
    <s v="medium"/>
    <s v="medium"/>
    <n v="544.04999999999995"/>
    <n v="376.84"/>
    <d v="2010-08-20T00:00:00"/>
  </r>
  <r>
    <n v="6450"/>
    <n v="54"/>
    <x v="1324"/>
    <d v="2017-01-09T00:00:00"/>
    <b v="1"/>
    <s v="Approved"/>
    <s v="WeareA2B"/>
    <s v="Standard"/>
    <s v="medium"/>
    <s v="medium"/>
    <n v="1292.8399999999999"/>
    <n v="13.44"/>
    <d v="2009-04-12T00:00:00"/>
  </r>
  <r>
    <n v="6451"/>
    <n v="35"/>
    <x v="1407"/>
    <d v="2017-08-13T00:00:00"/>
    <b v="1"/>
    <s v="Approved"/>
    <s v="Trek Bicycles"/>
    <s v="Standard"/>
    <s v="low"/>
    <s v="medium"/>
    <n v="1057.51"/>
    <n v="154.4"/>
    <d v="1994-07-12T00:00:00"/>
  </r>
  <r>
    <n v="6452"/>
    <n v="32"/>
    <x v="1385"/>
    <d v="2017-07-08T00:00:00"/>
    <b v="1"/>
    <s v="Approved"/>
    <s v="Giant Bicycles"/>
    <s v="Standard"/>
    <s v="medium"/>
    <s v="medium"/>
    <n v="642.70000000000005"/>
    <n v="211.37"/>
    <d v="1992-10-11T00:00:00"/>
  </r>
  <r>
    <n v="6453"/>
    <n v="1"/>
    <x v="2956"/>
    <d v="2017-07-18T00:00:00"/>
    <b v="0"/>
    <s v="Approved"/>
    <s v="Giant Bicycles"/>
    <s v="Standard"/>
    <s v="medium"/>
    <s v="medium"/>
    <n v="1403.5"/>
    <n v="954.82"/>
    <d v="2016-11-14T00:00:00"/>
  </r>
  <r>
    <n v="6454"/>
    <n v="1"/>
    <x v="2228"/>
    <d v="2017-08-08T00:00:00"/>
    <b v="1"/>
    <s v="Approved"/>
    <s v="Giant Bicycles"/>
    <s v="Touring"/>
    <s v="medium"/>
    <s v="large"/>
    <n v="1873.97"/>
    <n v="863.95"/>
    <d v="2013-09-16T00:00:00"/>
  </r>
  <r>
    <n v="6455"/>
    <n v="88"/>
    <x v="1077"/>
    <d v="2017-07-22T00:00:00"/>
    <b v="1"/>
    <s v="Approved"/>
    <s v="Norco Bicycles"/>
    <s v="Standard"/>
    <s v="medium"/>
    <s v="medium"/>
    <n v="1198.46"/>
    <n v="381.1"/>
    <d v="1998-12-16T00:00:00"/>
  </r>
  <r>
    <n v="6456"/>
    <n v="74"/>
    <x v="1646"/>
    <d v="2017-08-28T00:00:00"/>
    <b v="1"/>
    <s v="Approved"/>
    <s v="WeareA2B"/>
    <s v="Standard"/>
    <s v="medium"/>
    <s v="medium"/>
    <n v="1762.96"/>
    <n v="950.52"/>
    <d v="2014-07-28T00:00:00"/>
  </r>
  <r>
    <n v="6457"/>
    <n v="39"/>
    <x v="663"/>
    <d v="2017-02-18T00:00:00"/>
    <b v="1"/>
    <s v="Approved"/>
    <s v="Giant Bicycles"/>
    <s v="Standard"/>
    <s v="medium"/>
    <s v="large"/>
    <n v="1812.75"/>
    <n v="582.48"/>
    <d v="2010-06-07T00:00:00"/>
  </r>
  <r>
    <n v="6458"/>
    <n v="60"/>
    <x v="2771"/>
    <d v="2017-08-08T00:00:00"/>
    <b v="0"/>
    <s v="Approved"/>
    <s v="Giant Bicycles"/>
    <s v="Standard"/>
    <s v="high"/>
    <s v="small"/>
    <n v="1977.36"/>
    <n v="1759.85"/>
    <d v="2001-11-25T00:00:00"/>
  </r>
  <r>
    <n v="6459"/>
    <n v="50"/>
    <x v="301"/>
    <d v="2017-01-01T00:00:00"/>
    <b v="0"/>
    <s v="Approved"/>
    <s v="WeareA2B"/>
    <s v="Standard"/>
    <s v="medium"/>
    <s v="small"/>
    <n v="175.89"/>
    <n v="131.91999999999999"/>
    <d v="2003-02-16T00:00:00"/>
  </r>
  <r>
    <n v="6460"/>
    <n v="26"/>
    <x v="679"/>
    <d v="2017-04-12T00:00:00"/>
    <b v="1"/>
    <s v="Approved"/>
    <s v="WeareA2B"/>
    <s v="Standard"/>
    <s v="medium"/>
    <s v="medium"/>
    <n v="1992.93"/>
    <n v="762.63"/>
    <d v="1993-05-26T00:00:00"/>
  </r>
  <r>
    <n v="6461"/>
    <n v="56"/>
    <x v="2957"/>
    <d v="2017-08-22T00:00:00"/>
    <b v="1"/>
    <s v="Approved"/>
    <s v="OHM Cycles"/>
    <s v="Standard"/>
    <s v="medium"/>
    <s v="medium"/>
    <n v="183.86"/>
    <n v="137.9"/>
    <d v="1997-10-04T00:00:00"/>
  </r>
  <r>
    <n v="6462"/>
    <n v="0"/>
    <x v="2340"/>
    <d v="2017-12-28T00:00:00"/>
    <b v="1"/>
    <s v="Approved"/>
    <s v="Norco Bicycles"/>
    <s v="Standard"/>
    <s v="low"/>
    <s v="medium"/>
    <n v="363.01"/>
    <n v="290.41000000000003"/>
    <d v="2005-05-10T00:00:00"/>
  </r>
  <r>
    <n v="6463"/>
    <n v="79"/>
    <x v="2523"/>
    <d v="2017-07-16T00:00:00"/>
    <b v="0"/>
    <s v="Approved"/>
    <s v="Norco Bicycles"/>
    <s v="Standard"/>
    <s v="medium"/>
    <s v="medium"/>
    <n v="1555.58"/>
    <n v="818.01"/>
    <d v="2003-09-09T00:00:00"/>
  </r>
  <r>
    <n v="6464"/>
    <n v="0"/>
    <x v="2648"/>
    <d v="2017-01-06T00:00:00"/>
    <b v="0"/>
    <s v="Approved"/>
    <s v="WeareA2B"/>
    <s v="Standard"/>
    <s v="medium"/>
    <s v="small"/>
    <n v="175.89"/>
    <n v="131.91999999999999"/>
    <d v="2015-10-18T00:00:00"/>
  </r>
  <r>
    <n v="6465"/>
    <n v="75"/>
    <x v="1875"/>
    <d v="2017-10-02T00:00:00"/>
    <b v="1"/>
    <s v="Approved"/>
    <s v="Giant Bicycles"/>
    <s v="Touring"/>
    <s v="medium"/>
    <s v="large"/>
    <n v="1873.97"/>
    <n v="863.95"/>
    <d v="2006-05-22T00:00:00"/>
  </r>
  <r>
    <n v="6466"/>
    <n v="10"/>
    <x v="2418"/>
    <d v="2017-08-13T00:00:00"/>
    <b v="1"/>
    <s v="Approved"/>
    <s v="Solex"/>
    <s v="Standard"/>
    <s v="medium"/>
    <s v="medium"/>
    <n v="1945.43"/>
    <n v="333.18"/>
    <d v="2004-07-25T00:00:00"/>
  </r>
  <r>
    <n v="6468"/>
    <n v="20"/>
    <x v="895"/>
    <d v="2017-08-18T00:00:00"/>
    <b v="1"/>
    <s v="Approved"/>
    <s v="Trek Bicycles"/>
    <s v="Standard"/>
    <s v="medium"/>
    <s v="small"/>
    <n v="1775.81"/>
    <n v="1580.47"/>
    <d v="2016-02-04T00:00:00"/>
  </r>
  <r>
    <n v="6469"/>
    <n v="24"/>
    <x v="1901"/>
    <d v="2017-05-20T00:00:00"/>
    <b v="1"/>
    <s v="Approved"/>
    <s v="Solex"/>
    <s v="Road"/>
    <s v="medium"/>
    <s v="large"/>
    <n v="1777.8"/>
    <n v="820.78"/>
    <d v="2011-05-07T00:00:00"/>
  </r>
  <r>
    <n v="6470"/>
    <n v="38"/>
    <x v="1059"/>
    <d v="2017-06-21T00:00:00"/>
    <b v="0"/>
    <s v="Approved"/>
    <s v="Trek Bicycles"/>
    <s v="Standard"/>
    <s v="medium"/>
    <s v="large"/>
    <n v="2091.4699999999998"/>
    <n v="388.92"/>
    <d v="2006-10-01T00:00:00"/>
  </r>
  <r>
    <n v="6472"/>
    <n v="16"/>
    <x v="801"/>
    <d v="2017-06-12T00:00:00"/>
    <b v="0"/>
    <s v="Approved"/>
    <s v="Norco Bicycles"/>
    <s v="Standard"/>
    <s v="high"/>
    <s v="small"/>
    <n v="1661.92"/>
    <n v="1479.11"/>
    <d v="1994-09-09T00:00:00"/>
  </r>
  <r>
    <n v="6473"/>
    <n v="85"/>
    <x v="2958"/>
    <d v="2017-07-17T00:00:00"/>
    <b v="0"/>
    <s v="Approved"/>
    <s v="WeareA2B"/>
    <s v="Standard"/>
    <s v="medium"/>
    <s v="medium"/>
    <n v="752.64"/>
    <n v="205.36"/>
    <d v="1999-07-26T00:00:00"/>
  </r>
  <r>
    <n v="6474"/>
    <n v="6"/>
    <x v="2959"/>
    <d v="2017-02-14T00:00:00"/>
    <b v="0"/>
    <s v="Approved"/>
    <s v="Solex"/>
    <s v="Standard"/>
    <s v="high"/>
    <s v="medium"/>
    <n v="748.17"/>
    <n v="448.9"/>
    <d v="1995-12-19T00:00:00"/>
  </r>
  <r>
    <n v="6476"/>
    <n v="31"/>
    <x v="2252"/>
    <d v="2017-11-17T00:00:00"/>
    <b v="1"/>
    <s v="Approved"/>
    <s v="Giant Bicycles"/>
    <s v="Standard"/>
    <s v="medium"/>
    <s v="medium"/>
    <n v="230.91"/>
    <n v="173.18"/>
    <d v="1994-07-12T00:00:00"/>
  </r>
  <r>
    <n v="6477"/>
    <n v="45"/>
    <x v="1618"/>
    <d v="2017-07-09T00:00:00"/>
    <b v="1"/>
    <s v="Approved"/>
    <s v="Solex"/>
    <s v="Standard"/>
    <s v="medium"/>
    <s v="medium"/>
    <n v="441.49"/>
    <n v="84.99"/>
    <d v="1993-04-12T00:00:00"/>
  </r>
  <r>
    <n v="6478"/>
    <n v="50"/>
    <x v="2850"/>
    <d v="2017-02-03T00:00:00"/>
    <b v="0"/>
    <s v="Approved"/>
    <s v="WeareA2B"/>
    <s v="Standard"/>
    <s v="medium"/>
    <s v="small"/>
    <n v="175.89"/>
    <n v="131.91999999999999"/>
    <d v="2003-02-16T00:00:00"/>
  </r>
  <r>
    <n v="6479"/>
    <n v="29"/>
    <x v="160"/>
    <d v="2017-12-29T00:00:00"/>
    <b v="1"/>
    <s v="Approved"/>
    <s v="Norco Bicycles"/>
    <s v="Road"/>
    <s v="medium"/>
    <s v="medium"/>
    <n v="543.39"/>
    <n v="407.54"/>
    <d v="2002-03-22T00:00:00"/>
  </r>
  <r>
    <n v="6480"/>
    <n v="72"/>
    <x v="2813"/>
    <d v="2017-02-28T00:00:00"/>
    <b v="1"/>
    <s v="Approved"/>
    <s v="Norco Bicycles"/>
    <s v="Standard"/>
    <s v="medium"/>
    <s v="medium"/>
    <n v="360.4"/>
    <n v="270.3"/>
    <d v="2016-12-06T00:00:00"/>
  </r>
  <r>
    <n v="6481"/>
    <n v="35"/>
    <x v="2602"/>
    <d v="2017-01-10T00:00:00"/>
    <b v="0"/>
    <s v="Approved"/>
    <s v="Trek Bicycles"/>
    <s v="Standard"/>
    <s v="low"/>
    <s v="medium"/>
    <n v="1057.51"/>
    <n v="154.4"/>
    <d v="1994-07-12T00:00:00"/>
  </r>
  <r>
    <n v="6482"/>
    <n v="26"/>
    <x v="2960"/>
    <d v="2017-11-08T00:00:00"/>
    <b v="0"/>
    <s v="Approved"/>
    <s v="WeareA2B"/>
    <s v="Standard"/>
    <s v="medium"/>
    <s v="medium"/>
    <n v="1992.93"/>
    <n v="762.63"/>
    <d v="1993-05-26T00:00:00"/>
  </r>
  <r>
    <n v="6483"/>
    <n v="74"/>
    <x v="2961"/>
    <d v="2017-04-19T00:00:00"/>
    <b v="0"/>
    <s v="Approved"/>
    <s v="WeareA2B"/>
    <s v="Standard"/>
    <s v="medium"/>
    <s v="medium"/>
    <n v="1228.07"/>
    <n v="400.91"/>
    <d v="1994-07-12T00:00:00"/>
  </r>
  <r>
    <n v="6484"/>
    <n v="53"/>
    <x v="9"/>
    <d v="2017-12-16T00:00:00"/>
    <b v="0"/>
    <s v="Approved"/>
    <s v="OHM Cycles"/>
    <s v="Standard"/>
    <s v="medium"/>
    <s v="medium"/>
    <n v="795.34"/>
    <n v="101.58"/>
    <d v="1997-02-09T00:00:00"/>
  </r>
  <r>
    <n v="6485"/>
    <n v="24"/>
    <x v="189"/>
    <d v="2017-09-10T00:00:00"/>
    <b v="0"/>
    <s v="Approved"/>
    <s v="Solex"/>
    <s v="Road"/>
    <s v="medium"/>
    <s v="large"/>
    <n v="1777.8"/>
    <n v="820.78"/>
    <d v="1991-08-05T00:00:00"/>
  </r>
  <r>
    <n v="6486"/>
    <n v="11"/>
    <x v="1046"/>
    <d v="2017-06-10T00:00:00"/>
    <b v="1"/>
    <s v="Approved"/>
    <s v="Giant Bicycles"/>
    <s v="Standard"/>
    <s v="high"/>
    <s v="medium"/>
    <n v="1274.93"/>
    <n v="764.96"/>
    <d v="2007-08-04T00:00:00"/>
  </r>
  <r>
    <n v="6487"/>
    <n v="53"/>
    <x v="468"/>
    <d v="2017-06-17T00:00:00"/>
    <b v="1"/>
    <s v="Approved"/>
    <s v="Giant Bicycles"/>
    <s v="Standard"/>
    <s v="high"/>
    <s v="medium"/>
    <n v="1274.93"/>
    <n v="764.96"/>
    <d v="2007-08-04T00:00:00"/>
  </r>
  <r>
    <n v="6488"/>
    <n v="17"/>
    <x v="2345"/>
    <d v="2017-12-04T00:00:00"/>
    <b v="0"/>
    <s v="Approved"/>
    <s v="WeareA2B"/>
    <s v="Touring"/>
    <s v="medium"/>
    <s v="large"/>
    <n v="1362.99"/>
    <n v="57.74"/>
    <d v="1999-07-26T00:00:00"/>
  </r>
  <r>
    <n v="6489"/>
    <n v="3"/>
    <x v="583"/>
    <d v="2017-11-10T00:00:00"/>
    <b v="1"/>
    <s v="Approved"/>
    <s v="Trek Bicycles"/>
    <s v="Standard"/>
    <s v="medium"/>
    <s v="large"/>
    <n v="2091.4699999999998"/>
    <n v="388.92"/>
    <d v="1991-07-10T00:00:00"/>
  </r>
  <r>
    <n v="6490"/>
    <n v="38"/>
    <x v="356"/>
    <d v="2017-06-20T00:00:00"/>
    <b v="0"/>
    <s v="Approved"/>
    <s v="Trek Bicycles"/>
    <s v="Standard"/>
    <s v="medium"/>
    <s v="large"/>
    <n v="2091.4699999999998"/>
    <n v="388.92"/>
    <d v="2003-03-18T00:00:00"/>
  </r>
  <r>
    <n v="6491"/>
    <n v="20"/>
    <x v="1940"/>
    <d v="2017-07-29T00:00:00"/>
    <b v="0"/>
    <s v="Approved"/>
    <s v="Trek Bicycles"/>
    <s v="Standard"/>
    <s v="medium"/>
    <s v="small"/>
    <n v="1775.81"/>
    <n v="1580.47"/>
    <d v="1996-11-09T00:00:00"/>
  </r>
  <r>
    <n v="6492"/>
    <n v="41"/>
    <x v="2688"/>
    <d v="2017-01-14T00:00:00"/>
    <b v="1"/>
    <s v="Approved"/>
    <s v="Norco Bicycles"/>
    <s v="Standard"/>
    <s v="low"/>
    <s v="medium"/>
    <n v="958.74"/>
    <n v="748.9"/>
    <d v="2005-12-07T00:00:00"/>
  </r>
  <r>
    <n v="6493"/>
    <n v="54"/>
    <x v="2962"/>
    <d v="2017-11-17T00:00:00"/>
    <b v="1"/>
    <s v="Approved"/>
    <s v="WeareA2B"/>
    <s v="Standard"/>
    <s v="medium"/>
    <s v="medium"/>
    <n v="1807.45"/>
    <n v="778.69"/>
    <d v="2015-04-11T00:00:00"/>
  </r>
  <r>
    <n v="6494"/>
    <n v="25"/>
    <x v="211"/>
    <d v="2017-09-20T00:00:00"/>
    <b v="1"/>
    <s v="Approved"/>
    <s v="Giant Bicycles"/>
    <s v="Road"/>
    <s v="medium"/>
    <s v="medium"/>
    <n v="1538.99"/>
    <n v="829.65"/>
    <d v="2016-02-04T00:00:00"/>
  </r>
  <r>
    <n v="6495"/>
    <n v="69"/>
    <x v="2963"/>
    <d v="2017-08-06T00:00:00"/>
    <b v="1"/>
    <s v="Approved"/>
    <s v="Giant Bicycles"/>
    <s v="Road"/>
    <s v="medium"/>
    <s v="medium"/>
    <n v="792.9"/>
    <n v="594.67999999999995"/>
    <d v="1992-10-02T00:00:00"/>
  </r>
  <r>
    <n v="6496"/>
    <n v="62"/>
    <x v="1262"/>
    <d v="2017-04-12T00:00:00"/>
    <b v="1"/>
    <s v="Cancelled"/>
    <s v="Solex"/>
    <s v="Standard"/>
    <s v="high"/>
    <s v="medium"/>
    <n v="1024.6600000000001"/>
    <n v="614.79999999999995"/>
    <d v="2011-05-07T00:00:00"/>
  </r>
  <r>
    <n v="6497"/>
    <n v="81"/>
    <x v="1212"/>
    <d v="2017-10-04T00:00:00"/>
    <b v="1"/>
    <s v="Approved"/>
    <s v="Norco Bicycles"/>
    <s v="Standard"/>
    <s v="medium"/>
    <s v="small"/>
    <n v="586.45000000000005"/>
    <n v="521.94000000000005"/>
    <d v="2015-08-02T00:00:00"/>
  </r>
  <r>
    <n v="6498"/>
    <n v="64"/>
    <x v="2964"/>
    <d v="2017-09-20T00:00:00"/>
    <b v="0"/>
    <s v="Approved"/>
    <s v="Giant Bicycles"/>
    <s v="Standard"/>
    <s v="high"/>
    <s v="small"/>
    <n v="1977.36"/>
    <n v="1759.85"/>
    <d v="2015-06-17T00:00:00"/>
  </r>
  <r>
    <n v="6499"/>
    <n v="32"/>
    <x v="1655"/>
    <d v="2017-10-20T00:00:00"/>
    <b v="1"/>
    <s v="Approved"/>
    <s v="Giant Bicycles"/>
    <s v="Standard"/>
    <s v="medium"/>
    <s v="medium"/>
    <n v="642.70000000000005"/>
    <n v="211.37"/>
    <d v="2011-03-16T00:00:00"/>
  </r>
  <r>
    <n v="6501"/>
    <n v="59"/>
    <x v="2851"/>
    <d v="2017-10-05T00:00:00"/>
    <b v="0"/>
    <s v="Approved"/>
    <s v="Solex"/>
    <s v="Standard"/>
    <s v="medium"/>
    <s v="large"/>
    <n v="1061.56"/>
    <n v="733.58"/>
    <d v="1993-10-02T00:00:00"/>
  </r>
  <r>
    <n v="6502"/>
    <n v="90"/>
    <x v="1414"/>
    <d v="2017-11-16T00:00:00"/>
    <b v="1"/>
    <s v="Approved"/>
    <s v="Solex"/>
    <s v="Standard"/>
    <s v="low"/>
    <s v="medium"/>
    <n v="945.04"/>
    <n v="507.58"/>
    <d v="2011-05-09T00:00:00"/>
  </r>
  <r>
    <n v="6503"/>
    <n v="7"/>
    <x v="2965"/>
    <d v="2017-12-15T00:00:00"/>
    <b v="1"/>
    <s v="Approved"/>
    <s v="Trek Bicycles"/>
    <s v="Road"/>
    <s v="low"/>
    <s v="medium"/>
    <n v="980.37"/>
    <n v="234.43"/>
    <d v="2004-09-28T00:00:00"/>
  </r>
  <r>
    <n v="6504"/>
    <n v="57"/>
    <x v="2966"/>
    <d v="2017-09-06T00:00:00"/>
    <b v="1"/>
    <s v="Approved"/>
    <s v="WeareA2B"/>
    <s v="Touring"/>
    <s v="medium"/>
    <s v="large"/>
    <n v="1890.39"/>
    <n v="260.14"/>
    <d v="1994-09-09T00:00:00"/>
  </r>
  <r>
    <n v="6505"/>
    <n v="0"/>
    <x v="1689"/>
    <d v="2017-05-21T00:00:00"/>
    <b v="0"/>
    <s v="Approved"/>
    <s v="Trek Bicycles"/>
    <s v="Standard"/>
    <s v="high"/>
    <s v="medium"/>
    <n v="358.39"/>
    <n v="215.03"/>
    <d v="2004-01-16T00:00:00"/>
  </r>
  <r>
    <n v="6506"/>
    <n v="6"/>
    <x v="2967"/>
    <d v="2017-04-26T00:00:00"/>
    <b v="0"/>
    <s v="Approved"/>
    <s v="Solex"/>
    <s v="Standard"/>
    <s v="high"/>
    <s v="medium"/>
    <n v="748.17"/>
    <n v="448.9"/>
    <d v="1991-11-10T00:00:00"/>
  </r>
  <r>
    <n v="6507"/>
    <n v="20"/>
    <x v="2968"/>
    <d v="2017-09-06T00:00:00"/>
    <b v="1"/>
    <s v="Approved"/>
    <s v="Trek Bicycles"/>
    <s v="Standard"/>
    <s v="medium"/>
    <s v="small"/>
    <n v="1775.81"/>
    <n v="1580.47"/>
    <d v="2010-05-05T00:00:00"/>
  </r>
  <r>
    <n v="6508"/>
    <n v="79"/>
    <x v="1393"/>
    <d v="2017-05-30T00:00:00"/>
    <b v="0"/>
    <s v="Approved"/>
    <s v="Solex"/>
    <s v="Touring"/>
    <s v="medium"/>
    <s v="large"/>
    <n v="2083.94"/>
    <n v="675.03"/>
    <d v="2013-09-16T00:00:00"/>
  </r>
  <r>
    <n v="6509"/>
    <n v="26"/>
    <x v="2878"/>
    <d v="2017-02-02T00:00:00"/>
    <b v="1"/>
    <s v="Approved"/>
    <s v="WeareA2B"/>
    <s v="Standard"/>
    <s v="medium"/>
    <s v="medium"/>
    <n v="1992.93"/>
    <n v="762.63"/>
    <d v="2004-07-25T00:00:00"/>
  </r>
  <r>
    <n v="6510"/>
    <n v="77"/>
    <x v="2726"/>
    <d v="2017-05-11T00:00:00"/>
    <b v="0"/>
    <s v="Approved"/>
    <s v="WeareA2B"/>
    <s v="Standard"/>
    <s v="medium"/>
    <s v="medium"/>
    <n v="1769.64"/>
    <n v="108.76"/>
    <d v="2011-05-09T00:00:00"/>
  </r>
  <r>
    <n v="6511"/>
    <n v="59"/>
    <x v="2969"/>
    <d v="2017-09-07T00:00:00"/>
    <b v="0"/>
    <s v="Approved"/>
    <s v="Solex"/>
    <s v="Standard"/>
    <s v="medium"/>
    <s v="large"/>
    <n v="1061.56"/>
    <n v="733.58"/>
    <d v="2010-11-05T00:00:00"/>
  </r>
  <r>
    <n v="6512"/>
    <n v="32"/>
    <x v="1441"/>
    <d v="2017-06-13T00:00:00"/>
    <b v="1"/>
    <s v="Approved"/>
    <s v="Giant Bicycles"/>
    <s v="Standard"/>
    <s v="medium"/>
    <s v="medium"/>
    <n v="642.70000000000005"/>
    <n v="211.37"/>
    <d v="2006-02-02T00:00:00"/>
  </r>
  <r>
    <n v="6513"/>
    <n v="60"/>
    <x v="1156"/>
    <d v="2017-09-21T00:00:00"/>
    <b v="1"/>
    <s v="Approved"/>
    <s v="Giant Bicycles"/>
    <s v="Standard"/>
    <s v="high"/>
    <s v="small"/>
    <n v="1977.36"/>
    <n v="1759.85"/>
    <d v="2005-10-22T00:00:00"/>
  </r>
  <r>
    <n v="6514"/>
    <n v="57"/>
    <x v="1657"/>
    <d v="2017-12-09T00:00:00"/>
    <b v="0"/>
    <s v="Approved"/>
    <s v="WeareA2B"/>
    <s v="Touring"/>
    <s v="medium"/>
    <s v="large"/>
    <n v="1890.39"/>
    <n v="260.14"/>
    <d v="2015-05-21T00:00:00"/>
  </r>
  <r>
    <n v="6515"/>
    <n v="100"/>
    <x v="2963"/>
    <d v="2017-12-14T00:00:00"/>
    <b v="1"/>
    <s v="Approved"/>
    <s v="Norco Bicycles"/>
    <s v="Road"/>
    <s v="medium"/>
    <s v="medium"/>
    <n v="1036.5899999999999"/>
    <n v="206.35"/>
    <d v="1991-05-06T00:00:00"/>
  </r>
  <r>
    <n v="6516"/>
    <n v="32"/>
    <x v="744"/>
    <d v="2017-03-14T00:00:00"/>
    <b v="0"/>
    <s v="Approved"/>
    <s v="Giant Bicycles"/>
    <s v="Standard"/>
    <s v="medium"/>
    <s v="medium"/>
    <n v="642.70000000000005"/>
    <n v="211.37"/>
    <d v="1994-07-12T00:00:00"/>
  </r>
  <r>
    <n v="6517"/>
    <n v="29"/>
    <x v="166"/>
    <d v="2017-05-27T00:00:00"/>
    <b v="1"/>
    <s v="Approved"/>
    <s v="Norco Bicycles"/>
    <s v="Road"/>
    <s v="medium"/>
    <s v="medium"/>
    <n v="543.39"/>
    <n v="407.54"/>
    <d v="2016-11-22T00:00:00"/>
  </r>
  <r>
    <n v="6518"/>
    <n v="40"/>
    <x v="1304"/>
    <d v="2017-11-28T00:00:00"/>
    <b v="1"/>
    <s v="Approved"/>
    <s v="Trek Bicycles"/>
    <s v="Road"/>
    <s v="medium"/>
    <s v="large"/>
    <n v="1894.19"/>
    <n v="598.76"/>
    <d v="1991-01-21T00:00:00"/>
  </r>
  <r>
    <n v="6519"/>
    <n v="34"/>
    <x v="578"/>
    <d v="2017-08-25T00:00:00"/>
    <b v="0"/>
    <s v="Approved"/>
    <s v="Norco Bicycles"/>
    <s v="Road"/>
    <s v="high"/>
    <s v="large"/>
    <n v="774.53"/>
    <n v="464.72"/>
    <d v="2008-03-19T00:00:00"/>
  </r>
  <r>
    <n v="6521"/>
    <n v="82"/>
    <x v="1406"/>
    <d v="2017-09-09T00:00:00"/>
    <b v="1"/>
    <s v="Approved"/>
    <s v="Giant Bicycles"/>
    <s v="Road"/>
    <s v="medium"/>
    <s v="medium"/>
    <n v="1538.99"/>
    <n v="829.65"/>
    <d v="2016-02-04T00:00:00"/>
  </r>
  <r>
    <n v="6522"/>
    <n v="79"/>
    <x v="1218"/>
    <d v="2017-09-18T00:00:00"/>
    <b v="0"/>
    <s v="Approved"/>
    <s v="Norco Bicycles"/>
    <s v="Standard"/>
    <s v="medium"/>
    <s v="medium"/>
    <n v="1555.58"/>
    <n v="818.01"/>
    <d v="2003-09-09T00:00:00"/>
  </r>
  <r>
    <n v="6523"/>
    <n v="95"/>
    <x v="313"/>
    <d v="2017-02-03T00:00:00"/>
    <b v="0"/>
    <s v="Approved"/>
    <s v="Giant Bicycles"/>
    <s v="Standard"/>
    <s v="medium"/>
    <s v="large"/>
    <n v="569.55999999999995"/>
    <n v="528.42999999999995"/>
    <d v="2003-09-10T00:00:00"/>
  </r>
  <r>
    <n v="6524"/>
    <n v="31"/>
    <x v="2970"/>
    <d v="2017-06-08T00:00:00"/>
    <b v="1"/>
    <s v="Approved"/>
    <s v="Giant Bicycles"/>
    <s v="Standard"/>
    <s v="medium"/>
    <s v="medium"/>
    <n v="230.91"/>
    <n v="173.18"/>
    <d v="2006-11-10T00:00:00"/>
  </r>
  <r>
    <n v="6525"/>
    <n v="79"/>
    <x v="460"/>
    <d v="2017-04-05T00:00:00"/>
    <b v="0"/>
    <s v="Approved"/>
    <s v="Norco Bicycles"/>
    <s v="Standard"/>
    <s v="medium"/>
    <s v="medium"/>
    <n v="1555.58"/>
    <n v="818.01"/>
    <d v="1997-08-25T00:00:00"/>
  </r>
  <r>
    <n v="6526"/>
    <n v="57"/>
    <x v="1238"/>
    <d v="2017-08-16T00:00:00"/>
    <b v="1"/>
    <s v="Approved"/>
    <s v="WeareA2B"/>
    <s v="Touring"/>
    <s v="medium"/>
    <s v="large"/>
    <n v="1890.39"/>
    <n v="260.14"/>
    <d v="1998-12-17T00:00:00"/>
  </r>
  <r>
    <n v="6527"/>
    <n v="67"/>
    <x v="2201"/>
    <d v="2017-12-26T00:00:00"/>
    <b v="1"/>
    <s v="Approved"/>
    <s v="Norco Bicycles"/>
    <s v="Road"/>
    <s v="medium"/>
    <s v="medium"/>
    <n v="544.04999999999995"/>
    <n v="376.84"/>
    <d v="2003-02-07T00:00:00"/>
  </r>
  <r>
    <n v="6528"/>
    <n v="96"/>
    <x v="1757"/>
    <d v="2017-05-11T00:00:00"/>
    <b v="1"/>
    <s v="Approved"/>
    <s v="Giant Bicycles"/>
    <s v="Standard"/>
    <s v="medium"/>
    <s v="large"/>
    <n v="1635.3"/>
    <n v="993.66"/>
    <d v="2013-06-09T00:00:00"/>
  </r>
  <r>
    <n v="6529"/>
    <n v="82"/>
    <x v="233"/>
    <d v="2017-10-20T00:00:00"/>
    <b v="1"/>
    <s v="Approved"/>
    <s v="Norco Bicycles"/>
    <s v="Standard"/>
    <s v="high"/>
    <s v="medium"/>
    <n v="1148.6400000000001"/>
    <n v="689.18"/>
    <d v="1993-04-20T00:00:00"/>
  </r>
  <r>
    <n v="6530"/>
    <n v="35"/>
    <x v="2971"/>
    <d v="2017-11-15T00:00:00"/>
    <b v="0"/>
    <s v="Approved"/>
    <s v="Giant Bicycles"/>
    <s v="Standard"/>
    <s v="medium"/>
    <s v="medium"/>
    <n v="1403.5"/>
    <n v="954.82"/>
    <d v="2016-11-14T00:00:00"/>
  </r>
  <r>
    <n v="6531"/>
    <n v="75"/>
    <x v="619"/>
    <d v="2017-05-12T00:00:00"/>
    <b v="0"/>
    <s v="Approved"/>
    <s v="Giant Bicycles"/>
    <s v="Touring"/>
    <s v="medium"/>
    <s v="large"/>
    <n v="1873.97"/>
    <n v="863.95"/>
    <d v="2006-05-22T00:00:00"/>
  </r>
  <r>
    <n v="6532"/>
    <n v="0"/>
    <x v="2972"/>
    <d v="2017-01-09T00:00:00"/>
    <b v="0"/>
    <s v="Approved"/>
    <s v="OHM Cycles"/>
    <s v="Standard"/>
    <s v="medium"/>
    <s v="medium"/>
    <n v="235.63"/>
    <n v="125.07"/>
    <d v="2013-06-09T00:00:00"/>
  </r>
  <r>
    <n v="6533"/>
    <n v="2"/>
    <x v="2973"/>
    <d v="2017-08-12T00:00:00"/>
    <b v="0"/>
    <s v="Approved"/>
    <s v="Solex"/>
    <s v="Standard"/>
    <s v="medium"/>
    <s v="medium"/>
    <n v="71.489999999999995"/>
    <n v="53.62"/>
    <d v="2012-12-02T00:00:00"/>
  </r>
  <r>
    <n v="6534"/>
    <n v="67"/>
    <x v="1699"/>
    <d v="2017-10-29T00:00:00"/>
    <b v="1"/>
    <s v="Approved"/>
    <s v="Norco Bicycles"/>
    <s v="Road"/>
    <s v="medium"/>
    <s v="medium"/>
    <n v="544.04999999999995"/>
    <n v="376.84"/>
    <d v="2015-04-11T00:00:00"/>
  </r>
  <r>
    <n v="6535"/>
    <n v="10"/>
    <x v="2974"/>
    <d v="2017-03-18T00:00:00"/>
    <b v="1"/>
    <s v="Approved"/>
    <s v="WeareA2B"/>
    <s v="Touring"/>
    <s v="medium"/>
    <s v="medium"/>
    <n v="1466.68"/>
    <n v="363.25"/>
    <d v="2003-08-05T00:00:00"/>
  </r>
  <r>
    <n v="6536"/>
    <n v="91"/>
    <x v="2635"/>
    <d v="2017-03-13T00:00:00"/>
    <b v="1"/>
    <s v="Approved"/>
    <s v="Solex"/>
    <s v="Standard"/>
    <s v="medium"/>
    <s v="medium"/>
    <n v="100.35"/>
    <n v="75.260000000000005"/>
    <d v="2013-06-09T00:00:00"/>
  </r>
  <r>
    <n v="6537"/>
    <n v="1"/>
    <x v="1432"/>
    <d v="2017-09-26T00:00:00"/>
    <b v="1"/>
    <s v="Approved"/>
    <s v="Giant Bicycles"/>
    <s v="Standard"/>
    <s v="medium"/>
    <s v="medium"/>
    <n v="1403.5"/>
    <n v="954.82"/>
    <d v="2003-02-07T00:00:00"/>
  </r>
  <r>
    <n v="6538"/>
    <n v="70"/>
    <x v="2975"/>
    <d v="2017-09-15T00:00:00"/>
    <b v="1"/>
    <s v="Approved"/>
    <s v="Trek Bicycles"/>
    <s v="Standard"/>
    <s v="high"/>
    <s v="medium"/>
    <n v="495.72"/>
    <n v="297.43"/>
    <d v="2004-07-25T00:00:00"/>
  </r>
  <r>
    <n v="6539"/>
    <n v="72"/>
    <x v="363"/>
    <d v="2017-02-28T00:00:00"/>
    <b v="1"/>
    <s v="Approved"/>
    <s v="Norco Bicycles"/>
    <s v="Standard"/>
    <s v="medium"/>
    <s v="medium"/>
    <n v="360.4"/>
    <n v="270.3"/>
    <d v="2002-08-31T00:00:00"/>
  </r>
  <r>
    <n v="6540"/>
    <n v="67"/>
    <x v="1516"/>
    <d v="2017-05-16T00:00:00"/>
    <b v="0"/>
    <s v="Approved"/>
    <s v="Norco Bicycles"/>
    <s v="Road"/>
    <s v="medium"/>
    <s v="medium"/>
    <n v="544.04999999999995"/>
    <n v="376.84"/>
    <d v="2005-10-22T00:00:00"/>
  </r>
  <r>
    <n v="6541"/>
    <n v="0"/>
    <x v="1917"/>
    <d v="2017-04-25T00:00:00"/>
    <b v="1"/>
    <s v="Approved"/>
    <s v="Trek Bicycles"/>
    <s v="Standard"/>
    <s v="high"/>
    <s v="medium"/>
    <n v="358.39"/>
    <n v="215.03"/>
    <d v="2004-01-16T00:00:00"/>
  </r>
  <r>
    <n v="6542"/>
    <n v="43"/>
    <x v="152"/>
    <d v="2017-11-29T00:00:00"/>
    <b v="1"/>
    <s v="Approved"/>
    <s v="Solex"/>
    <s v="Standard"/>
    <s v="medium"/>
    <s v="medium"/>
    <n v="1151.96"/>
    <n v="649.49"/>
    <d v="2007-12-11T00:00:00"/>
  </r>
  <r>
    <n v="6543"/>
    <n v="62"/>
    <x v="1987"/>
    <d v="2017-01-24T00:00:00"/>
    <b v="1"/>
    <s v="Approved"/>
    <s v="Solex"/>
    <s v="Standard"/>
    <s v="medium"/>
    <s v="medium"/>
    <n v="478.16"/>
    <n v="298.72000000000003"/>
    <d v="1993-06-23T00:00:00"/>
  </r>
  <r>
    <n v="6544"/>
    <n v="31"/>
    <x v="1953"/>
    <d v="2017-08-01T00:00:00"/>
    <b v="0"/>
    <s v="Approved"/>
    <s v="Giant Bicycles"/>
    <s v="Standard"/>
    <s v="medium"/>
    <s v="medium"/>
    <n v="230.91"/>
    <n v="173.18"/>
    <d v="2010-06-07T00:00:00"/>
  </r>
  <r>
    <n v="6545"/>
    <n v="65"/>
    <x v="275"/>
    <d v="2017-03-16T00:00:00"/>
    <b v="1"/>
    <s v="Approved"/>
    <s v="WeareA2B"/>
    <s v="Standard"/>
    <s v="medium"/>
    <s v="medium"/>
    <n v="1807.45"/>
    <n v="778.69"/>
    <d v="2015-05-21T00:00:00"/>
  </r>
  <r>
    <n v="6546"/>
    <n v="8"/>
    <x v="1651"/>
    <d v="2017-01-30T00:00:00"/>
    <b v="1"/>
    <s v="Approved"/>
    <s v="Solex"/>
    <s v="Road"/>
    <s v="medium"/>
    <s v="small"/>
    <n v="1703.52"/>
    <n v="1516.13"/>
    <d v="2011-04-16T00:00:00"/>
  </r>
  <r>
    <n v="6547"/>
    <n v="9"/>
    <x v="953"/>
    <d v="2017-02-19T00:00:00"/>
    <b v="1"/>
    <s v="Approved"/>
    <s v="Norco Bicycles"/>
    <s v="Standard"/>
    <s v="medium"/>
    <s v="small"/>
    <n v="1216.1400000000001"/>
    <n v="1082.3599999999999"/>
    <d v="1991-08-05T00:00:00"/>
  </r>
  <r>
    <n v="6548"/>
    <n v="46"/>
    <x v="1410"/>
    <d v="2017-05-10T00:00:00"/>
    <b v="0"/>
    <s v="Approved"/>
    <s v="OHM Cycles"/>
    <s v="Standard"/>
    <s v="low"/>
    <s v="medium"/>
    <n v="1793.43"/>
    <n v="248.82"/>
    <d v="2011-05-09T00:00:00"/>
  </r>
  <r>
    <n v="6549"/>
    <n v="0"/>
    <x v="2151"/>
    <d v="2017-04-21T00:00:00"/>
    <b v="0"/>
    <s v="Approved"/>
    <s v="Norco Bicycles"/>
    <s v="Road"/>
    <s v="medium"/>
    <s v="medium"/>
    <n v="544.04999999999995"/>
    <n v="376.84"/>
    <d v="2000-05-22T00:00:00"/>
  </r>
  <r>
    <n v="6550"/>
    <n v="23"/>
    <x v="210"/>
    <d v="2017-08-07T00:00:00"/>
    <b v="0"/>
    <s v="Approved"/>
    <s v="Norco Bicycles"/>
    <s v="Mountain"/>
    <s v="low"/>
    <s v="small"/>
    <n v="688.63"/>
    <n v="612.88"/>
    <d v="1993-04-12T00:00:00"/>
  </r>
  <r>
    <n v="6551"/>
    <n v="48"/>
    <x v="2171"/>
    <d v="2017-02-06T00:00:00"/>
    <b v="1"/>
    <s v="Approved"/>
    <s v="WeareA2B"/>
    <s v="Standard"/>
    <s v="medium"/>
    <s v="medium"/>
    <n v="1762.96"/>
    <n v="950.52"/>
    <d v="2014-07-28T00:00:00"/>
  </r>
  <r>
    <n v="6552"/>
    <n v="54"/>
    <x v="1695"/>
    <d v="2017-04-15T00:00:00"/>
    <b v="0"/>
    <s v="Approved"/>
    <s v="WeareA2B"/>
    <s v="Standard"/>
    <s v="medium"/>
    <s v="medium"/>
    <n v="1292.8399999999999"/>
    <n v="13.44"/>
    <d v="2015-10-18T00:00:00"/>
  </r>
  <r>
    <n v="6553"/>
    <n v="28"/>
    <x v="1279"/>
    <d v="2017-04-26T00:00:00"/>
    <b v="1"/>
    <s v="Approved"/>
    <s v="Norco Bicycles"/>
    <s v="Standard"/>
    <s v="medium"/>
    <s v="small"/>
    <n v="1216.1400000000001"/>
    <n v="1082.3599999999999"/>
    <d v="1991-08-05T00:00:00"/>
  </r>
  <r>
    <n v="6554"/>
    <n v="13"/>
    <x v="2976"/>
    <d v="2017-04-26T00:00:00"/>
    <b v="1"/>
    <s v="Approved"/>
    <s v="Solex"/>
    <s v="Standard"/>
    <s v="medium"/>
    <s v="medium"/>
    <n v="1577.53"/>
    <n v="826.51"/>
    <d v="2011-03-16T00:00:00"/>
  </r>
  <r>
    <n v="6555"/>
    <n v="81"/>
    <x v="1123"/>
    <d v="2017-10-22T00:00:00"/>
    <b v="1"/>
    <s v="Approved"/>
    <s v="Norco Bicycles"/>
    <s v="Standard"/>
    <s v="medium"/>
    <s v="small"/>
    <n v="586.45000000000005"/>
    <n v="521.94000000000005"/>
    <d v="2004-01-16T00:00:00"/>
  </r>
  <r>
    <n v="6556"/>
    <n v="53"/>
    <x v="1012"/>
    <d v="2017-12-08T00:00:00"/>
    <b v="0"/>
    <s v="Approved"/>
    <s v="OHM Cycles"/>
    <s v="Standard"/>
    <s v="medium"/>
    <s v="medium"/>
    <n v="795.34"/>
    <n v="101.58"/>
    <d v="2009-04-12T00:00:00"/>
  </r>
  <r>
    <n v="6557"/>
    <n v="19"/>
    <x v="2977"/>
    <d v="2017-10-29T00:00:00"/>
    <b v="1"/>
    <s v="Approved"/>
    <s v="OHM Cycles"/>
    <s v="Road"/>
    <s v="high"/>
    <s v="large"/>
    <n v="12.01"/>
    <n v="7.21"/>
    <d v="2009-03-08T00:00:00"/>
  </r>
  <r>
    <n v="6558"/>
    <n v="23"/>
    <x v="2278"/>
    <d v="2017-05-23T00:00:00"/>
    <b v="1"/>
    <s v="Approved"/>
    <s v="Norco Bicycles"/>
    <s v="Mountain"/>
    <s v="low"/>
    <s v="small"/>
    <n v="688.63"/>
    <n v="612.88"/>
    <d v="1993-05-26T00:00:00"/>
  </r>
  <r>
    <n v="6559"/>
    <n v="24"/>
    <x v="797"/>
    <d v="2017-01-29T00:00:00"/>
    <b v="1"/>
    <s v="Approved"/>
    <s v="Solex"/>
    <s v="Road"/>
    <s v="medium"/>
    <s v="large"/>
    <n v="1777.8"/>
    <n v="820.78"/>
    <d v="2011-05-07T00:00:00"/>
  </r>
  <r>
    <n v="6560"/>
    <n v="8"/>
    <x v="317"/>
    <d v="2017-12-21T00:00:00"/>
    <b v="0"/>
    <s v="Approved"/>
    <s v="Solex"/>
    <s v="Road"/>
    <s v="medium"/>
    <s v="small"/>
    <n v="1703.52"/>
    <n v="1516.13"/>
    <d v="2011-04-16T00:00:00"/>
  </r>
  <r>
    <n v="6561"/>
    <n v="84"/>
    <x v="1344"/>
    <d v="2017-02-06T00:00:00"/>
    <b v="0"/>
    <s v="Approved"/>
    <s v="Giant Bicycles"/>
    <s v="Road"/>
    <s v="medium"/>
    <s v="medium"/>
    <n v="792.9"/>
    <n v="594.67999999999995"/>
    <d v="2006-05-22T00:00:00"/>
  </r>
  <r>
    <n v="6562"/>
    <n v="63"/>
    <x v="969"/>
    <d v="2017-05-01T00:00:00"/>
    <b v="0"/>
    <s v="Approved"/>
    <s v="WeareA2B"/>
    <s v="Standard"/>
    <s v="medium"/>
    <s v="medium"/>
    <n v="1992.93"/>
    <n v="762.63"/>
    <d v="1993-05-26T00:00:00"/>
  </r>
  <r>
    <n v="6563"/>
    <n v="38"/>
    <x v="2978"/>
    <d v="2017-07-22T00:00:00"/>
    <b v="1"/>
    <s v="Approved"/>
    <s v="Solex"/>
    <s v="Standard"/>
    <s v="medium"/>
    <s v="medium"/>
    <n v="1577.53"/>
    <n v="826.51"/>
    <d v="2007-12-11T00:00:00"/>
  </r>
  <r>
    <n v="6564"/>
    <n v="83"/>
    <x v="599"/>
    <d v="2017-12-02T00:00:00"/>
    <b v="0"/>
    <s v="Approved"/>
    <s v="Solex"/>
    <s v="Touring"/>
    <s v="medium"/>
    <s v="large"/>
    <n v="2083.94"/>
    <n v="675.03"/>
    <d v="2013-09-16T00:00:00"/>
  </r>
  <r>
    <n v="6565"/>
    <n v="60"/>
    <x v="2979"/>
    <d v="2017-08-08T00:00:00"/>
    <b v="1"/>
    <s v="Approved"/>
    <s v="Giant Bicycles"/>
    <s v="Standard"/>
    <s v="high"/>
    <s v="small"/>
    <n v="1977.36"/>
    <n v="1759.85"/>
    <d v="2014-07-28T00:00:00"/>
  </r>
  <r>
    <n v="6566"/>
    <n v="12"/>
    <x v="841"/>
    <d v="2017-06-04T00:00:00"/>
    <b v="1"/>
    <s v="Approved"/>
    <s v="WeareA2B"/>
    <s v="Standard"/>
    <s v="medium"/>
    <s v="medium"/>
    <n v="1231.1500000000001"/>
    <n v="161.6"/>
    <d v="2004-08-17T00:00:00"/>
  </r>
  <r>
    <n v="6567"/>
    <n v="53"/>
    <x v="2980"/>
    <d v="2017-08-01T00:00:00"/>
    <b v="1"/>
    <s v="Approved"/>
    <s v="OHM Cycles"/>
    <s v="Standard"/>
    <s v="medium"/>
    <s v="medium"/>
    <n v="795.34"/>
    <n v="101.58"/>
    <d v="1993-07-20T00:00:00"/>
  </r>
  <r>
    <n v="6568"/>
    <n v="43"/>
    <x v="571"/>
    <d v="2017-08-01T00:00:00"/>
    <b v="0"/>
    <s v="Approved"/>
    <s v="Solex"/>
    <s v="Standard"/>
    <s v="medium"/>
    <s v="medium"/>
    <n v="1151.96"/>
    <n v="649.49"/>
    <d v="2012-06-04T00:00:00"/>
  </r>
  <r>
    <n v="6569"/>
    <n v="32"/>
    <x v="1070"/>
    <d v="2017-06-24T00:00:00"/>
    <b v="1"/>
    <s v="Approved"/>
    <s v="Giant Bicycles"/>
    <s v="Standard"/>
    <s v="medium"/>
    <s v="medium"/>
    <n v="642.70000000000005"/>
    <n v="211.37"/>
    <d v="2002-03-22T00:00:00"/>
  </r>
  <r>
    <n v="6570"/>
    <n v="0"/>
    <x v="1275"/>
    <d v="2017-06-27T00:00:00"/>
    <b v="1"/>
    <s v="Approved"/>
    <s v="Solex"/>
    <s v="Standard"/>
    <s v="medium"/>
    <s v="medium"/>
    <n v="441.49"/>
    <n v="84.99"/>
    <d v="1993-04-12T00:00:00"/>
  </r>
  <r>
    <n v="6571"/>
    <n v="25"/>
    <x v="1618"/>
    <d v="2017-01-05T00:00:00"/>
    <b v="1"/>
    <s v="Approved"/>
    <s v="Giant Bicycles"/>
    <s v="Road"/>
    <s v="medium"/>
    <s v="medium"/>
    <n v="1538.99"/>
    <n v="829.65"/>
    <d v="2016-02-04T00:00:00"/>
  </r>
  <r>
    <n v="6572"/>
    <n v="53"/>
    <x v="1382"/>
    <d v="2017-03-23T00:00:00"/>
    <b v="1"/>
    <s v="Approved"/>
    <s v="Giant Bicycles"/>
    <s v="Standard"/>
    <s v="high"/>
    <s v="medium"/>
    <n v="1274.93"/>
    <n v="764.96"/>
    <d v="2003-08-05T00:00:00"/>
  </r>
  <r>
    <n v="6574"/>
    <n v="62"/>
    <x v="2830"/>
    <d v="2017-09-05T00:00:00"/>
    <b v="1"/>
    <s v="Approved"/>
    <s v="Solex"/>
    <s v="Standard"/>
    <s v="medium"/>
    <s v="medium"/>
    <n v="478.16"/>
    <n v="298.72000000000003"/>
    <d v="1998-12-17T00:00:00"/>
  </r>
  <r>
    <n v="6575"/>
    <n v="97"/>
    <x v="2621"/>
    <d v="2017-01-25T00:00:00"/>
    <b v="0"/>
    <s v="Approved"/>
    <s v="OHM Cycles"/>
    <s v="Road"/>
    <s v="medium"/>
    <s v="medium"/>
    <n v="742.54"/>
    <n v="667.4"/>
    <d v="2016-07-09T00:00:00"/>
  </r>
  <r>
    <n v="6576"/>
    <n v="49"/>
    <x v="2900"/>
    <d v="2017-03-15T00:00:00"/>
    <b v="1"/>
    <s v="Approved"/>
    <s v="Trek Bicycles"/>
    <s v="Road"/>
    <s v="medium"/>
    <s v="medium"/>
    <n v="533.51"/>
    <n v="400.13"/>
    <d v="2012-06-04T00:00:00"/>
  </r>
  <r>
    <n v="6577"/>
    <n v="85"/>
    <x v="60"/>
    <d v="2017-03-03T00:00:00"/>
    <b v="0"/>
    <s v="Approved"/>
    <s v="WeareA2B"/>
    <s v="Standard"/>
    <s v="medium"/>
    <s v="medium"/>
    <n v="752.64"/>
    <n v="205.36"/>
    <d v="1993-04-20T00:00:00"/>
  </r>
  <r>
    <n v="6578"/>
    <n v="63"/>
    <x v="2451"/>
    <d v="2017-07-29T00:00:00"/>
    <b v="0"/>
    <s v="Approved"/>
    <s v="Solex"/>
    <s v="Standard"/>
    <s v="medium"/>
    <s v="medium"/>
    <n v="1483.2"/>
    <n v="99.59"/>
    <d v="2015-05-21T00:00:00"/>
  </r>
  <r>
    <n v="6579"/>
    <n v="0"/>
    <x v="2981"/>
    <d v="2017-06-05T00:00:00"/>
    <b v="0"/>
    <s v="Approved"/>
    <s v="OHM Cycles"/>
    <s v="Standard"/>
    <s v="medium"/>
    <s v="medium"/>
    <n v="183.86"/>
    <n v="137.9"/>
    <d v="2012-05-18T00:00:00"/>
  </r>
  <r>
    <n v="6580"/>
    <n v="18"/>
    <x v="915"/>
    <d v="2017-05-25T00:00:00"/>
    <b v="0"/>
    <s v="Approved"/>
    <s v="Norco Bicycles"/>
    <s v="Standard"/>
    <s v="high"/>
    <s v="medium"/>
    <n v="1148.6400000000001"/>
    <n v="689.18"/>
    <d v="2015-08-10T00:00:00"/>
  </r>
  <r>
    <n v="6581"/>
    <n v="7"/>
    <x v="2959"/>
    <d v="2017-12-06T00:00:00"/>
    <b v="0"/>
    <s v="Approved"/>
    <s v="Giant Bicycles"/>
    <s v="Standard"/>
    <s v="medium"/>
    <s v="small"/>
    <n v="1311.44"/>
    <n v="1167.18"/>
    <d v="1997-05-10T00:00:00"/>
  </r>
  <r>
    <n v="6582"/>
    <n v="28"/>
    <x v="1240"/>
    <d v="2017-01-21T00:00:00"/>
    <b v="1"/>
    <s v="Approved"/>
    <s v="Norco Bicycles"/>
    <s v="Standard"/>
    <s v="medium"/>
    <s v="small"/>
    <n v="1216.1400000000001"/>
    <n v="1082.3599999999999"/>
    <d v="1991-08-05T00:00:00"/>
  </r>
  <r>
    <n v="6583"/>
    <n v="8"/>
    <x v="655"/>
    <d v="2017-05-01T00:00:00"/>
    <b v="0"/>
    <s v="Approved"/>
    <s v="Solex"/>
    <s v="Road"/>
    <s v="medium"/>
    <s v="small"/>
    <n v="1703.52"/>
    <n v="1516.13"/>
    <d v="1991-11-07T00:00:00"/>
  </r>
  <r>
    <n v="6584"/>
    <n v="45"/>
    <x v="2982"/>
    <d v="2017-12-13T00:00:00"/>
    <b v="0"/>
    <s v="Approved"/>
    <s v="Solex"/>
    <s v="Standard"/>
    <s v="medium"/>
    <s v="medium"/>
    <n v="441.49"/>
    <n v="84.99"/>
    <d v="2006-10-01T00:00:00"/>
  </r>
  <r>
    <n v="6585"/>
    <n v="17"/>
    <x v="2101"/>
    <d v="2017-02-28T00:00:00"/>
    <b v="1"/>
    <s v="Approved"/>
    <s v="WeareA2B"/>
    <s v="Touring"/>
    <s v="medium"/>
    <s v="large"/>
    <n v="1362.99"/>
    <n v="57.74"/>
    <d v="1993-04-20T00:00:00"/>
  </r>
  <r>
    <n v="6586"/>
    <n v="21"/>
    <x v="2983"/>
    <d v="2017-10-10T00:00:00"/>
    <b v="0"/>
    <s v="Approved"/>
    <s v="Solex"/>
    <s v="Standard"/>
    <s v="medium"/>
    <s v="large"/>
    <n v="1071.23"/>
    <n v="380.74"/>
    <d v="1994-07-12T00:00:00"/>
  </r>
  <r>
    <n v="6587"/>
    <n v="16"/>
    <x v="2551"/>
    <d v="2017-08-11T00:00:00"/>
    <b v="0"/>
    <s v="Approved"/>
    <s v="Norco Bicycles"/>
    <s v="Standard"/>
    <s v="high"/>
    <s v="small"/>
    <n v="1661.92"/>
    <n v="1479.11"/>
    <d v="2010-05-05T00:00:00"/>
  </r>
  <r>
    <n v="6588"/>
    <n v="0"/>
    <x v="828"/>
    <d v="2017-04-06T00:00:00"/>
    <b v="0"/>
    <s v="Approved"/>
    <s v="WeareA2B"/>
    <s v="Standard"/>
    <s v="medium"/>
    <s v="medium"/>
    <n v="60.34"/>
    <n v="45.26"/>
    <d v="1993-07-15T00:00:00"/>
  </r>
  <r>
    <n v="6589"/>
    <n v="36"/>
    <x v="610"/>
    <d v="2017-06-21T00:00:00"/>
    <b v="1"/>
    <s v="Approved"/>
    <s v="Solex"/>
    <s v="Standard"/>
    <s v="low"/>
    <s v="medium"/>
    <n v="945.04"/>
    <n v="507.58"/>
    <d v="1995-12-19T00:00:00"/>
  </r>
  <r>
    <n v="6590"/>
    <n v="42"/>
    <x v="2017"/>
    <d v="2017-04-06T00:00:00"/>
    <b v="1"/>
    <s v="Approved"/>
    <s v="OHM Cycles"/>
    <s v="Road"/>
    <s v="medium"/>
    <s v="small"/>
    <n v="1810"/>
    <n v="1610.9"/>
    <d v="2006-10-01T00:00:00"/>
  </r>
  <r>
    <n v="6591"/>
    <n v="4"/>
    <x v="2984"/>
    <d v="2017-05-14T00:00:00"/>
    <b v="0"/>
    <s v="Approved"/>
    <s v="Giant Bicycles"/>
    <s v="Standard"/>
    <s v="high"/>
    <s v="medium"/>
    <n v="1129.1300000000001"/>
    <n v="677.48"/>
    <d v="2004-08-17T00:00:00"/>
  </r>
  <r>
    <n v="6592"/>
    <n v="0"/>
    <x v="2985"/>
    <d v="2017-11-01T00:00:00"/>
    <b v="0"/>
    <s v="Approved"/>
    <s v="Solex"/>
    <s v="Standard"/>
    <s v="medium"/>
    <s v="medium"/>
    <n v="71.489999999999995"/>
    <n v="53.62"/>
    <d v="2005-08-09T00:00:00"/>
  </r>
  <r>
    <n v="6593"/>
    <n v="27"/>
    <x v="1800"/>
    <d v="2017-09-16T00:00:00"/>
    <b v="1"/>
    <s v="Approved"/>
    <s v="Trek Bicycles"/>
    <s v="Standard"/>
    <s v="medium"/>
    <s v="medium"/>
    <n v="499.53"/>
    <n v="388.72"/>
    <d v="1999-06-23T00:00:00"/>
  </r>
  <r>
    <n v="6594"/>
    <n v="65"/>
    <x v="1723"/>
    <d v="2017-06-12T00:00:00"/>
    <b v="0"/>
    <s v="Approved"/>
    <s v="WeareA2B"/>
    <s v="Standard"/>
    <s v="medium"/>
    <s v="medium"/>
    <n v="1807.45"/>
    <n v="778.69"/>
    <d v="2015-05-21T00:00:00"/>
  </r>
  <r>
    <n v="6595"/>
    <n v="97"/>
    <x v="1143"/>
    <d v="2017-11-17T00:00:00"/>
    <b v="1"/>
    <s v="Approved"/>
    <s v="OHM Cycles"/>
    <s v="Road"/>
    <s v="medium"/>
    <s v="medium"/>
    <n v="742.54"/>
    <n v="667.4"/>
    <d v="1991-11-07T00:00:00"/>
  </r>
  <r>
    <n v="6597"/>
    <n v="19"/>
    <x v="2986"/>
    <d v="2017-09-22T00:00:00"/>
    <b v="1"/>
    <s v="Approved"/>
    <s v="OHM Cycles"/>
    <s v="Road"/>
    <s v="high"/>
    <s v="large"/>
    <n v="12.01"/>
    <n v="7.21"/>
    <d v="2009-03-08T00:00:00"/>
  </r>
  <r>
    <n v="6598"/>
    <n v="1"/>
    <x v="1855"/>
    <d v="2017-03-25T00:00:00"/>
    <b v="0"/>
    <s v="Approved"/>
    <s v="Giant Bicycles"/>
    <s v="Standard"/>
    <s v="medium"/>
    <s v="medium"/>
    <n v="1403.5"/>
    <n v="954.82"/>
    <d v="2016-11-14T00:00:00"/>
  </r>
  <r>
    <n v="6599"/>
    <n v="3"/>
    <x v="1384"/>
    <d v="2017-02-11T00:00:00"/>
    <b v="1"/>
    <s v="Approved"/>
    <s v="Trek Bicycles"/>
    <s v="Standard"/>
    <s v="medium"/>
    <s v="large"/>
    <n v="2091.4699999999998"/>
    <n v="388.92"/>
    <d v="2011-08-24T00:00:00"/>
  </r>
  <r>
    <n v="6600"/>
    <n v="53"/>
    <x v="314"/>
    <d v="2017-07-08T00:00:00"/>
    <b v="0"/>
    <s v="Approved"/>
    <s v="OHM Cycles"/>
    <s v="Standard"/>
    <s v="medium"/>
    <s v="medium"/>
    <n v="795.34"/>
    <n v="101.58"/>
    <d v="2003-07-21T00:00:00"/>
  </r>
  <r>
    <n v="6601"/>
    <n v="14"/>
    <x v="1138"/>
    <d v="2017-08-16T00:00:00"/>
    <b v="1"/>
    <s v="Approved"/>
    <s v="Trek Bicycles"/>
    <s v="Standard"/>
    <s v="medium"/>
    <s v="small"/>
    <n v="1386.84"/>
    <n v="1234.29"/>
    <d v="2003-08-05T00:00:00"/>
  </r>
  <r>
    <n v="6602"/>
    <n v="2"/>
    <x v="1144"/>
    <d v="2017-11-22T00:00:00"/>
    <b v="1"/>
    <s v="Approved"/>
    <s v="Solex"/>
    <s v="Standard"/>
    <s v="medium"/>
    <s v="medium"/>
    <n v="71.489999999999995"/>
    <n v="53.62"/>
    <d v="2004-09-28T00:00:00"/>
  </r>
  <r>
    <n v="6603"/>
    <n v="79"/>
    <x v="456"/>
    <d v="2017-02-25T00:00:00"/>
    <b v="1"/>
    <s v="Approved"/>
    <s v="Norco Bicycles"/>
    <s v="Standard"/>
    <s v="medium"/>
    <s v="medium"/>
    <n v="1555.58"/>
    <n v="818.01"/>
    <d v="2009-03-08T00:00:00"/>
  </r>
  <r>
    <n v="6604"/>
    <n v="34"/>
    <x v="2706"/>
    <d v="2017-08-31T00:00:00"/>
    <b v="1"/>
    <s v="Approved"/>
    <s v="Norco Bicycles"/>
    <s v="Road"/>
    <s v="high"/>
    <s v="large"/>
    <n v="774.53"/>
    <n v="464.72"/>
    <d v="2003-03-18T00:00:00"/>
  </r>
  <r>
    <n v="6605"/>
    <n v="40"/>
    <x v="2800"/>
    <d v="2017-06-12T00:00:00"/>
    <b v="0"/>
    <s v="Approved"/>
    <s v="Trek Bicycles"/>
    <s v="Road"/>
    <s v="medium"/>
    <s v="large"/>
    <n v="1894.19"/>
    <n v="598.76"/>
    <d v="1998-12-17T00:00:00"/>
  </r>
  <r>
    <n v="6606"/>
    <n v="38"/>
    <x v="1812"/>
    <d v="2017-12-14T00:00:00"/>
    <b v="0"/>
    <s v="Approved"/>
    <s v="Solex"/>
    <s v="Standard"/>
    <s v="medium"/>
    <s v="medium"/>
    <n v="1577.53"/>
    <n v="826.51"/>
    <d v="2011-03-16T00:00:00"/>
  </r>
  <r>
    <n v="6607"/>
    <n v="8"/>
    <x v="9"/>
    <d v="2017-03-15T00:00:00"/>
    <b v="1"/>
    <s v="Approved"/>
    <s v="Solex"/>
    <s v="Road"/>
    <s v="medium"/>
    <s v="small"/>
    <n v="1703.52"/>
    <n v="1516.13"/>
    <d v="2011-04-16T00:00:00"/>
  </r>
  <r>
    <n v="6608"/>
    <n v="28"/>
    <x v="2527"/>
    <d v="2017-01-14T00:00:00"/>
    <b v="1"/>
    <s v="Approved"/>
    <s v="Solex"/>
    <s v="Road"/>
    <s v="medium"/>
    <s v="small"/>
    <n v="1703.52"/>
    <n v="1516.13"/>
    <d v="2014-03-03T00:00:00"/>
  </r>
  <r>
    <n v="6609"/>
    <n v="84"/>
    <x v="2987"/>
    <d v="2017-03-16T00:00:00"/>
    <b v="1"/>
    <s v="Approved"/>
    <s v="Trek Bicycles"/>
    <s v="Road"/>
    <s v="medium"/>
    <s v="medium"/>
    <n v="290.62"/>
    <n v="215.14"/>
    <d v="2004-12-18T00:00:00"/>
  </r>
  <r>
    <n v="6610"/>
    <n v="3"/>
    <x v="846"/>
    <d v="2017-09-06T00:00:00"/>
    <b v="1"/>
    <s v="Approved"/>
    <s v="Trek Bicycles"/>
    <s v="Standard"/>
    <s v="medium"/>
    <s v="large"/>
    <n v="2091.4699999999998"/>
    <n v="388.92"/>
    <d v="1999-07-20T00:00:00"/>
  </r>
  <r>
    <n v="6611"/>
    <n v="21"/>
    <x v="2386"/>
    <d v="2017-10-20T00:00:00"/>
    <b v="0"/>
    <s v="Approved"/>
    <s v="WeareA2B"/>
    <s v="Touring"/>
    <s v="medium"/>
    <s v="medium"/>
    <n v="1466.68"/>
    <n v="363.25"/>
    <d v="2014-03-03T00:00:00"/>
  </r>
  <r>
    <n v="6612"/>
    <n v="1"/>
    <x v="2988"/>
    <d v="2017-08-09T00:00:00"/>
    <b v="1"/>
    <s v="Approved"/>
    <s v="Giant Bicycles"/>
    <s v="Touring"/>
    <s v="medium"/>
    <s v="large"/>
    <n v="1873.97"/>
    <n v="863.95"/>
    <d v="2013-09-16T00:00:00"/>
  </r>
  <r>
    <n v="6613"/>
    <n v="39"/>
    <x v="708"/>
    <d v="2017-06-09T00:00:00"/>
    <b v="1"/>
    <s v="Approved"/>
    <s v="Giant Bicycles"/>
    <s v="Standard"/>
    <s v="medium"/>
    <s v="large"/>
    <n v="1812.75"/>
    <n v="582.48"/>
    <d v="2011-03-16T00:00:00"/>
  </r>
  <r>
    <n v="6614"/>
    <n v="92"/>
    <x v="785"/>
    <d v="2017-11-03T00:00:00"/>
    <b v="1"/>
    <s v="Approved"/>
    <s v="WeareA2B"/>
    <s v="Standard"/>
    <s v="medium"/>
    <s v="small"/>
    <n v="1415.01"/>
    <n v="1259.3599999999999"/>
    <d v="2003-01-05T00:00:00"/>
  </r>
  <r>
    <n v="6615"/>
    <n v="40"/>
    <x v="2444"/>
    <d v="2017-06-09T00:00:00"/>
    <b v="1"/>
    <s v="Approved"/>
    <s v="OHM Cycles"/>
    <s v="Standard"/>
    <s v="high"/>
    <s v="medium"/>
    <n v="1458.17"/>
    <n v="874.9"/>
    <d v="2011-05-09T00:00:00"/>
  </r>
  <r>
    <n v="6616"/>
    <n v="87"/>
    <x v="1258"/>
    <d v="2017-05-17T00:00:00"/>
    <b v="0"/>
    <s v="Approved"/>
    <s v="OHM Cycles"/>
    <s v="Standard"/>
    <s v="medium"/>
    <s v="medium"/>
    <n v="1636.9"/>
    <n v="44.71"/>
    <d v="2006-05-22T00:00:00"/>
  </r>
  <r>
    <n v="6617"/>
    <n v="90"/>
    <x v="31"/>
    <d v="2017-02-22T00:00:00"/>
    <b v="0"/>
    <s v="Approved"/>
    <s v="Norco Bicycles"/>
    <s v="Standard"/>
    <s v="low"/>
    <s v="medium"/>
    <n v="363.01"/>
    <n v="290.41000000000003"/>
    <d v="2004-01-16T00:00:00"/>
  </r>
  <r>
    <n v="6618"/>
    <n v="0"/>
    <x v="1067"/>
    <d v="2017-06-11T00:00:00"/>
    <b v="0"/>
    <s v="Cancelled"/>
    <s v="Norco Bicycles"/>
    <s v="Road"/>
    <s v="medium"/>
    <s v="medium"/>
    <n v="544.04999999999995"/>
    <n v="376.84"/>
    <d v="2005-10-22T00:00:00"/>
  </r>
  <r>
    <n v="6619"/>
    <n v="8"/>
    <x v="2424"/>
    <d v="2017-06-10T00:00:00"/>
    <b v="1"/>
    <s v="Approved"/>
    <s v="Solex"/>
    <s v="Road"/>
    <s v="medium"/>
    <s v="small"/>
    <n v="1703.52"/>
    <n v="1516.13"/>
    <d v="2011-04-16T00:00:00"/>
  </r>
  <r>
    <n v="6620"/>
    <n v="53"/>
    <x v="2412"/>
    <d v="2017-05-22T00:00:00"/>
    <b v="1"/>
    <s v="Approved"/>
    <s v="OHM Cycles"/>
    <s v="Standard"/>
    <s v="medium"/>
    <s v="medium"/>
    <n v="795.34"/>
    <n v="101.58"/>
    <d v="1997-02-09T00:00:00"/>
  </r>
  <r>
    <n v="6621"/>
    <n v="37"/>
    <x v="1488"/>
    <d v="2017-01-05T00:00:00"/>
    <b v="1"/>
    <s v="Approved"/>
    <s v="OHM Cycles"/>
    <s v="Standard"/>
    <s v="low"/>
    <s v="medium"/>
    <n v="1793.43"/>
    <n v="248.82"/>
    <d v="1999-07-20T00:00:00"/>
  </r>
  <r>
    <n v="6622"/>
    <n v="59"/>
    <x v="659"/>
    <d v="2017-06-01T00:00:00"/>
    <b v="0"/>
    <s v="Approved"/>
    <s v="Solex"/>
    <s v="Standard"/>
    <s v="medium"/>
    <s v="large"/>
    <n v="1061.56"/>
    <n v="733.58"/>
    <d v="1993-07-20T00:00:00"/>
  </r>
  <r>
    <n v="6623"/>
    <n v="86"/>
    <x v="1920"/>
    <d v="2017-04-08T00:00:00"/>
    <b v="0"/>
    <s v="Approved"/>
    <s v="OHM Cycles"/>
    <s v="Standard"/>
    <s v="medium"/>
    <s v="medium"/>
    <n v="235.63"/>
    <n v="125.07"/>
    <d v="2005-05-10T00:00:00"/>
  </r>
  <r>
    <n v="6624"/>
    <n v="50"/>
    <x v="2524"/>
    <d v="2017-08-14T00:00:00"/>
    <b v="1"/>
    <s v="Approved"/>
    <s v="WeareA2B"/>
    <s v="Standard"/>
    <s v="medium"/>
    <s v="small"/>
    <n v="175.89"/>
    <n v="131.91999999999999"/>
    <d v="2001-11-25T00:00:00"/>
  </r>
  <r>
    <n v="6625"/>
    <n v="30"/>
    <x v="384"/>
    <d v="2017-05-28T00:00:00"/>
    <b v="1"/>
    <s v="Approved"/>
    <s v="OHM Cycles"/>
    <s v="Standard"/>
    <s v="medium"/>
    <s v="medium"/>
    <n v="1227.3399999999999"/>
    <n v="770.89"/>
    <d v="1994-08-10T00:00:00"/>
  </r>
  <r>
    <n v="6626"/>
    <n v="75"/>
    <x v="1847"/>
    <d v="2017-01-03T00:00:00"/>
    <b v="0"/>
    <s v="Approved"/>
    <s v="Giant Bicycles"/>
    <s v="Touring"/>
    <s v="medium"/>
    <s v="large"/>
    <n v="1873.97"/>
    <n v="863.95"/>
    <d v="2006-05-22T00:00:00"/>
  </r>
  <r>
    <n v="6627"/>
    <n v="99"/>
    <x v="1974"/>
    <d v="2017-02-04T00:00:00"/>
    <b v="0"/>
    <s v="Approved"/>
    <s v="OHM Cycles"/>
    <s v="Standard"/>
    <s v="medium"/>
    <s v="medium"/>
    <n v="1227.3399999999999"/>
    <n v="770.89"/>
    <d v="1994-08-10T00:00:00"/>
  </r>
  <r>
    <n v="6629"/>
    <n v="20"/>
    <x v="1866"/>
    <d v="2017-03-19T00:00:00"/>
    <b v="0"/>
    <s v="Approved"/>
    <s v="Trek Bicycles"/>
    <s v="Standard"/>
    <s v="medium"/>
    <s v="small"/>
    <n v="1775.81"/>
    <n v="1580.47"/>
    <d v="2011-05-07T00:00:00"/>
  </r>
  <r>
    <n v="6630"/>
    <n v="77"/>
    <x v="2500"/>
    <d v="2017-12-03T00:00:00"/>
    <b v="0"/>
    <s v="Approved"/>
    <s v="WeareA2B"/>
    <s v="Standard"/>
    <s v="medium"/>
    <s v="medium"/>
    <n v="1769.64"/>
    <n v="108.76"/>
    <d v="2003-02-16T00:00:00"/>
  </r>
  <r>
    <n v="6631"/>
    <n v="90"/>
    <x v="1427"/>
    <d v="2017-05-18T00:00:00"/>
    <b v="1"/>
    <s v="Approved"/>
    <s v="Norco Bicycles"/>
    <s v="Standard"/>
    <s v="low"/>
    <s v="medium"/>
    <n v="363.01"/>
    <n v="290.41000000000003"/>
    <d v="2005-05-10T00:00:00"/>
  </r>
  <r>
    <n v="6632"/>
    <n v="41"/>
    <x v="796"/>
    <d v="2017-10-20T00:00:00"/>
    <b v="0"/>
    <s v="Approved"/>
    <s v="Solex"/>
    <s v="Road"/>
    <s v="medium"/>
    <s v="medium"/>
    <n v="416.98"/>
    <n v="312.74"/>
    <d v="2012-06-04T00:00:00"/>
  </r>
  <r>
    <n v="6633"/>
    <n v="61"/>
    <x v="331"/>
    <d v="2017-01-09T00:00:00"/>
    <b v="1"/>
    <s v="Approved"/>
    <s v="OHM Cycles"/>
    <s v="Standard"/>
    <s v="low"/>
    <s v="medium"/>
    <n v="71.16"/>
    <n v="56.93"/>
    <d v="1992-10-02T00:00:00"/>
  </r>
  <r>
    <n v="6634"/>
    <n v="2"/>
    <x v="21"/>
    <d v="2017-05-18T00:00:00"/>
    <b v="1"/>
    <s v="Approved"/>
    <s v="Solex"/>
    <s v="Standard"/>
    <s v="medium"/>
    <s v="medium"/>
    <n v="71.489999999999995"/>
    <n v="53.62"/>
    <d v="2012-12-02T00:00:00"/>
  </r>
  <r>
    <n v="6635"/>
    <n v="83"/>
    <x v="2910"/>
    <d v="2017-03-30T00:00:00"/>
    <b v="0"/>
    <s v="Approved"/>
    <s v="Solex"/>
    <s v="Touring"/>
    <s v="medium"/>
    <s v="large"/>
    <n v="2083.94"/>
    <n v="675.03"/>
    <d v="2015-08-02T00:00:00"/>
  </r>
  <r>
    <n v="6636"/>
    <n v="12"/>
    <x v="1676"/>
    <d v="2017-11-18T00:00:00"/>
    <b v="1"/>
    <s v="Approved"/>
    <s v="WeareA2B"/>
    <s v="Standard"/>
    <s v="medium"/>
    <s v="medium"/>
    <n v="1231.1500000000001"/>
    <n v="161.6"/>
    <d v="1996-11-09T00:00:00"/>
  </r>
  <r>
    <n v="6637"/>
    <n v="47"/>
    <x v="2898"/>
    <d v="2017-05-20T00:00:00"/>
    <b v="1"/>
    <s v="Approved"/>
    <s v="Trek Bicycles"/>
    <s v="Road"/>
    <s v="low"/>
    <s v="small"/>
    <n v="1720.7"/>
    <n v="1531.42"/>
    <d v="2006-10-01T00:00:00"/>
  </r>
  <r>
    <n v="6638"/>
    <n v="97"/>
    <x v="1905"/>
    <d v="2017-04-18T00:00:00"/>
    <b v="0"/>
    <s v="Approved"/>
    <s v="Solex"/>
    <s v="Standard"/>
    <s v="medium"/>
    <s v="large"/>
    <n v="202.62"/>
    <n v="151.96"/>
    <d v="1994-08-10T00:00:00"/>
  </r>
  <r>
    <n v="6639"/>
    <n v="15"/>
    <x v="1683"/>
    <d v="2017-12-02T00:00:00"/>
    <b v="1"/>
    <s v="Approved"/>
    <s v="Norco Bicycles"/>
    <s v="Standard"/>
    <s v="low"/>
    <s v="medium"/>
    <n v="958.74"/>
    <n v="748.9"/>
    <d v="2013-03-12T00:00:00"/>
  </r>
  <r>
    <n v="6640"/>
    <n v="36"/>
    <x v="2440"/>
    <d v="2017-01-25T00:00:00"/>
    <b v="1"/>
    <s v="Approved"/>
    <s v="Solex"/>
    <s v="Standard"/>
    <s v="low"/>
    <s v="medium"/>
    <n v="945.04"/>
    <n v="507.58"/>
    <d v="1999-07-20T00:00:00"/>
  </r>
  <r>
    <n v="6641"/>
    <n v="92"/>
    <x v="537"/>
    <d v="2017-12-04T00:00:00"/>
    <b v="1"/>
    <s v="Approved"/>
    <s v="WeareA2B"/>
    <s v="Touring"/>
    <s v="medium"/>
    <s v="large"/>
    <n v="1890.39"/>
    <n v="260.14"/>
    <d v="1993-07-20T00:00:00"/>
  </r>
  <r>
    <n v="6642"/>
    <n v="35"/>
    <x v="887"/>
    <d v="2017-06-02T00:00:00"/>
    <b v="0"/>
    <s v="Approved"/>
    <s v="Trek Bicycles"/>
    <s v="Standard"/>
    <s v="low"/>
    <s v="medium"/>
    <n v="1057.51"/>
    <n v="154.4"/>
    <d v="2008-03-19T00:00:00"/>
  </r>
  <r>
    <n v="6643"/>
    <n v="3"/>
    <x v="401"/>
    <d v="2017-03-05T00:00:00"/>
    <b v="1"/>
    <s v="Approved"/>
    <s v="Trek Bicycles"/>
    <s v="Standard"/>
    <s v="medium"/>
    <s v="large"/>
    <n v="2091.4699999999998"/>
    <n v="388.92"/>
    <d v="2004-09-28T00:00:00"/>
  </r>
  <r>
    <n v="6645"/>
    <n v="40"/>
    <x v="2989"/>
    <d v="2017-03-15T00:00:00"/>
    <b v="1"/>
    <s v="Approved"/>
    <s v="Trek Bicycles"/>
    <s v="Road"/>
    <s v="medium"/>
    <s v="large"/>
    <n v="1894.19"/>
    <n v="598.76"/>
    <d v="2003-07-21T00:00:00"/>
  </r>
  <r>
    <n v="6646"/>
    <n v="5"/>
    <x v="2990"/>
    <d v="2017-04-05T00:00:00"/>
    <b v="0"/>
    <s v="Approved"/>
    <s v="Trek Bicycles"/>
    <s v="Mountain"/>
    <s v="low"/>
    <s v="medium"/>
    <n v="574.64"/>
    <n v="459.71"/>
    <d v="2003-02-07T00:00:00"/>
  </r>
  <r>
    <n v="6647"/>
    <n v="10"/>
    <x v="877"/>
    <d v="2017-07-07T00:00:00"/>
    <b v="0"/>
    <s v="Approved"/>
    <s v="WeareA2B"/>
    <s v="Touring"/>
    <s v="medium"/>
    <s v="medium"/>
    <n v="1466.68"/>
    <n v="363.25"/>
    <d v="2014-03-03T00:00:00"/>
  </r>
  <r>
    <n v="6648"/>
    <n v="51"/>
    <x v="469"/>
    <d v="2017-01-27T00:00:00"/>
    <b v="0"/>
    <s v="Approved"/>
    <s v="OHM Cycles"/>
    <s v="Standard"/>
    <s v="high"/>
    <s v="medium"/>
    <n v="2005.66"/>
    <n v="1203.4000000000001"/>
    <d v="2012-04-10T00:00:00"/>
  </r>
  <r>
    <n v="6649"/>
    <n v="71"/>
    <x v="1726"/>
    <d v="2017-07-01T00:00:00"/>
    <b v="0"/>
    <s v="Approved"/>
    <s v="Solex"/>
    <s v="Standard"/>
    <s v="high"/>
    <s v="large"/>
    <n v="1842.92"/>
    <n v="1105.75"/>
    <d v="2011-01-10T00:00:00"/>
  </r>
  <r>
    <n v="6650"/>
    <n v="54"/>
    <x v="178"/>
    <d v="2017-01-20T00:00:00"/>
    <b v="1"/>
    <s v="Approved"/>
    <s v="WeareA2B"/>
    <s v="Standard"/>
    <s v="medium"/>
    <s v="medium"/>
    <n v="1292.8399999999999"/>
    <n v="13.44"/>
    <d v="2003-07-21T00:00:00"/>
  </r>
  <r>
    <n v="6651"/>
    <n v="63"/>
    <x v="1919"/>
    <d v="2017-03-13T00:00:00"/>
    <b v="0"/>
    <s v="Approved"/>
    <s v="Solex"/>
    <s v="Standard"/>
    <s v="medium"/>
    <s v="medium"/>
    <n v="1483.2"/>
    <n v="99.59"/>
    <d v="1998-12-17T00:00:00"/>
  </r>
  <r>
    <n v="6652"/>
    <n v="50"/>
    <x v="1472"/>
    <d v="2017-04-08T00:00:00"/>
    <b v="1"/>
    <s v="Approved"/>
    <s v="Giant Bicycles"/>
    <s v="Standard"/>
    <s v="medium"/>
    <s v="medium"/>
    <n v="642.70000000000005"/>
    <n v="211.37"/>
    <d v="1995-12-19T00:00:00"/>
  </r>
  <r>
    <n v="6653"/>
    <n v="18"/>
    <x v="1934"/>
    <d v="2017-07-05T00:00:00"/>
    <b v="0"/>
    <s v="Approved"/>
    <s v="Solex"/>
    <s v="Standard"/>
    <s v="medium"/>
    <s v="medium"/>
    <n v="575.27"/>
    <n v="431.45"/>
    <d v="2013-03-12T00:00:00"/>
  </r>
  <r>
    <n v="6654"/>
    <n v="85"/>
    <x v="2380"/>
    <d v="2017-05-07T00:00:00"/>
    <b v="1"/>
    <s v="Approved"/>
    <s v="WeareA2B"/>
    <s v="Standard"/>
    <s v="medium"/>
    <s v="medium"/>
    <n v="752.64"/>
    <n v="205.36"/>
    <d v="1999-06-23T00:00:00"/>
  </r>
  <r>
    <n v="6655"/>
    <n v="52"/>
    <x v="1859"/>
    <d v="2017-01-05T00:00:00"/>
    <b v="0"/>
    <s v="Approved"/>
    <s v="OHM Cycles"/>
    <s v="Road"/>
    <s v="medium"/>
    <s v="medium"/>
    <n v="1280.28"/>
    <n v="829.51"/>
    <d v="2001-11-25T00:00:00"/>
  </r>
  <r>
    <n v="6656"/>
    <n v="48"/>
    <x v="486"/>
    <d v="2017-07-17T00:00:00"/>
    <b v="0"/>
    <s v="Approved"/>
    <s v="WeareA2B"/>
    <s v="Standard"/>
    <s v="medium"/>
    <s v="medium"/>
    <n v="1762.96"/>
    <n v="950.52"/>
    <d v="2011-08-29T00:00:00"/>
  </r>
  <r>
    <n v="6657"/>
    <n v="4"/>
    <x v="2991"/>
    <d v="2017-11-01T00:00:00"/>
    <b v="1"/>
    <s v="Approved"/>
    <s v="Giant Bicycles"/>
    <s v="Standard"/>
    <s v="high"/>
    <s v="medium"/>
    <n v="1129.1300000000001"/>
    <n v="677.48"/>
    <d v="2003-03-18T00:00:00"/>
  </r>
  <r>
    <n v="6658"/>
    <n v="33"/>
    <x v="2131"/>
    <d v="2017-06-15T00:00:00"/>
    <b v="1"/>
    <s v="Approved"/>
    <s v="OHM Cycles"/>
    <s v="Road"/>
    <s v="medium"/>
    <s v="small"/>
    <n v="1810"/>
    <n v="1610.9"/>
    <d v="2008-03-19T00:00:00"/>
  </r>
  <r>
    <n v="6659"/>
    <n v="12"/>
    <x v="1569"/>
    <d v="2017-09-07T00:00:00"/>
    <b v="1"/>
    <s v="Approved"/>
    <s v="WeareA2B"/>
    <s v="Standard"/>
    <s v="medium"/>
    <s v="medium"/>
    <n v="1231.1500000000001"/>
    <n v="161.6"/>
    <d v="2004-08-17T00:00:00"/>
  </r>
  <r>
    <n v="6660"/>
    <n v="80"/>
    <x v="2750"/>
    <d v="2017-09-20T00:00:00"/>
    <b v="0"/>
    <s v="Cancelled"/>
    <s v="OHM Cycles"/>
    <s v="Touring"/>
    <s v="low"/>
    <s v="medium"/>
    <n v="1073.07"/>
    <n v="933.84"/>
    <d v="1997-01-25T00:00:00"/>
  </r>
  <r>
    <n v="6661"/>
    <n v="52"/>
    <x v="2223"/>
    <d v="2017-02-05T00:00:00"/>
    <b v="1"/>
    <s v="Approved"/>
    <s v="OHM Cycles"/>
    <s v="Road"/>
    <s v="medium"/>
    <s v="medium"/>
    <n v="1280.28"/>
    <n v="829.51"/>
    <d v="2009-04-12T00:00:00"/>
  </r>
  <r>
    <n v="6662"/>
    <n v="56"/>
    <x v="2315"/>
    <d v="2017-04-16T00:00:00"/>
    <b v="0"/>
    <s v="Approved"/>
    <s v="OHM Cycles"/>
    <s v="Standard"/>
    <s v="medium"/>
    <s v="medium"/>
    <n v="183.86"/>
    <n v="137.9"/>
    <d v="2015-06-17T00:00:00"/>
  </r>
  <r>
    <n v="6663"/>
    <n v="34"/>
    <x v="2940"/>
    <d v="2017-11-07T00:00:00"/>
    <b v="0"/>
    <s v="Approved"/>
    <s v="WeareA2B"/>
    <s v="Standard"/>
    <s v="medium"/>
    <s v="medium"/>
    <n v="1231.1500000000001"/>
    <n v="161.6"/>
    <d v="2016-07-09T00:00:00"/>
  </r>
  <r>
    <n v="6664"/>
    <n v="86"/>
    <x v="214"/>
    <d v="2017-05-01T00:00:00"/>
    <b v="0"/>
    <s v="Approved"/>
    <s v="Norco Bicycles"/>
    <s v="Road"/>
    <s v="high"/>
    <s v="large"/>
    <n v="774.53"/>
    <n v="464.72"/>
    <d v="2003-03-18T00:00:00"/>
  </r>
  <r>
    <n v="6665"/>
    <n v="62"/>
    <x v="2468"/>
    <d v="2017-11-18T00:00:00"/>
    <b v="0"/>
    <s v="Approved"/>
    <s v="Solex"/>
    <s v="Standard"/>
    <s v="medium"/>
    <s v="medium"/>
    <n v="478.16"/>
    <n v="298.72000000000003"/>
    <d v="1993-06-23T00:00:00"/>
  </r>
  <r>
    <n v="6666"/>
    <n v="27"/>
    <x v="2852"/>
    <d v="2017-05-26T00:00:00"/>
    <b v="1"/>
    <s v="Approved"/>
    <s v="Trek Bicycles"/>
    <s v="Standard"/>
    <s v="low"/>
    <s v="medium"/>
    <n v="1057.51"/>
    <n v="154.4"/>
    <d v="1999-12-04T00:00:00"/>
  </r>
  <r>
    <n v="6667"/>
    <n v="97"/>
    <x v="659"/>
    <d v="2017-03-19T00:00:00"/>
    <b v="1"/>
    <s v="Approved"/>
    <s v="Solex"/>
    <s v="Standard"/>
    <s v="medium"/>
    <s v="large"/>
    <n v="202.62"/>
    <n v="151.96"/>
    <d v="2016-03-29T00:00:00"/>
  </r>
  <r>
    <n v="6668"/>
    <n v="90"/>
    <x v="1313"/>
    <d v="2017-12-12T00:00:00"/>
    <b v="1"/>
    <s v="Approved"/>
    <s v="Norco Bicycles"/>
    <s v="Standard"/>
    <s v="low"/>
    <s v="medium"/>
    <n v="363.01"/>
    <n v="290.41000000000003"/>
    <d v="2002-10-10T00:00:00"/>
  </r>
  <r>
    <n v="6669"/>
    <n v="94"/>
    <x v="841"/>
    <d v="2017-09-29T00:00:00"/>
    <b v="1"/>
    <s v="Approved"/>
    <s v="Giant Bicycles"/>
    <s v="Standard"/>
    <s v="medium"/>
    <s v="large"/>
    <n v="1635.3"/>
    <n v="993.66"/>
    <d v="2013-06-09T00:00:00"/>
  </r>
  <r>
    <n v="6670"/>
    <n v="46"/>
    <x v="992"/>
    <d v="2017-02-05T00:00:00"/>
    <b v="0"/>
    <s v="Approved"/>
    <s v="OHM Cycles"/>
    <s v="Standard"/>
    <s v="low"/>
    <s v="medium"/>
    <n v="1793.43"/>
    <n v="248.82"/>
    <d v="2011-03-16T00:00:00"/>
  </r>
  <r>
    <n v="6671"/>
    <n v="31"/>
    <x v="410"/>
    <d v="2017-03-21T00:00:00"/>
    <b v="0"/>
    <s v="Approved"/>
    <s v="Giant Bicycles"/>
    <s v="Standard"/>
    <s v="medium"/>
    <s v="medium"/>
    <n v="230.91"/>
    <n v="173.18"/>
    <d v="2006-11-10T00:00:00"/>
  </r>
  <r>
    <n v="6672"/>
    <n v="94"/>
    <x v="1057"/>
    <d v="2017-04-13T00:00:00"/>
    <b v="1"/>
    <s v="Approved"/>
    <s v="Giant Bicycles"/>
    <s v="Standard"/>
    <s v="medium"/>
    <s v="large"/>
    <n v="1635.3"/>
    <n v="993.66"/>
    <d v="2013-06-09T00:00:00"/>
  </r>
  <r>
    <n v="6673"/>
    <n v="13"/>
    <x v="1067"/>
    <d v="2017-01-14T00:00:00"/>
    <b v="1"/>
    <s v="Approved"/>
    <s v="Solex"/>
    <s v="Standard"/>
    <s v="medium"/>
    <s v="medium"/>
    <n v="1577.53"/>
    <n v="826.51"/>
    <d v="2011-03-16T00:00:00"/>
  </r>
  <r>
    <n v="6674"/>
    <n v="76"/>
    <x v="2514"/>
    <d v="2017-09-20T00:00:00"/>
    <b v="0"/>
    <s v="Approved"/>
    <s v="WeareA2B"/>
    <s v="Standard"/>
    <s v="low"/>
    <s v="medium"/>
    <n v="642.30999999999995"/>
    <n v="513.85"/>
    <d v="1991-07-10T00:00:00"/>
  </r>
  <r>
    <n v="6676"/>
    <n v="12"/>
    <x v="1596"/>
    <d v="2017-12-24T00:00:00"/>
    <b v="1"/>
    <s v="Approved"/>
    <s v="WeareA2B"/>
    <s v="Standard"/>
    <s v="medium"/>
    <s v="medium"/>
    <n v="1231.1500000000001"/>
    <n v="161.6"/>
    <d v="2004-08-17T00:00:00"/>
  </r>
  <r>
    <n v="6677"/>
    <n v="62"/>
    <x v="522"/>
    <d v="2017-08-12T00:00:00"/>
    <b v="0"/>
    <s v="Approved"/>
    <s v="Solex"/>
    <s v="Standard"/>
    <s v="medium"/>
    <s v="medium"/>
    <n v="478.16"/>
    <n v="298.72000000000003"/>
    <d v="1998-12-17T00:00:00"/>
  </r>
  <r>
    <n v="6678"/>
    <n v="50"/>
    <x v="2389"/>
    <d v="2017-07-09T00:00:00"/>
    <b v="0"/>
    <s v="Approved"/>
    <s v="Giant Bicycles"/>
    <s v="Standard"/>
    <s v="medium"/>
    <s v="medium"/>
    <n v="642.70000000000005"/>
    <n v="211.37"/>
    <d v="1995-12-19T00:00:00"/>
  </r>
  <r>
    <n v="6679"/>
    <n v="79"/>
    <x v="183"/>
    <d v="2017-10-04T00:00:00"/>
    <b v="1"/>
    <s v="Approved"/>
    <s v="Norco Bicycles"/>
    <s v="Standard"/>
    <s v="medium"/>
    <s v="medium"/>
    <n v="1555.58"/>
    <n v="818.01"/>
    <d v="1997-01-25T00:00:00"/>
  </r>
  <r>
    <n v="6680"/>
    <n v="45"/>
    <x v="1209"/>
    <d v="2017-05-21T00:00:00"/>
    <b v="1"/>
    <s v="Approved"/>
    <s v="Trek Bicycles"/>
    <s v="Road"/>
    <s v="low"/>
    <s v="medium"/>
    <n v="980.37"/>
    <n v="234.43"/>
    <d v="2004-09-28T00:00:00"/>
  </r>
  <r>
    <n v="6681"/>
    <n v="55"/>
    <x v="2992"/>
    <d v="2017-10-20T00:00:00"/>
    <b v="0"/>
    <s v="Approved"/>
    <s v="Trek Bicycles"/>
    <s v="Road"/>
    <s v="medium"/>
    <s v="large"/>
    <n v="1894.19"/>
    <n v="598.76"/>
    <d v="1997-10-04T00:00:00"/>
  </r>
  <r>
    <n v="6682"/>
    <n v="6"/>
    <x v="788"/>
    <d v="2017-11-23T00:00:00"/>
    <b v="0"/>
    <s v="Approved"/>
    <s v="OHM Cycles"/>
    <s v="Standard"/>
    <s v="high"/>
    <s v="medium"/>
    <n v="227.88"/>
    <n v="136.72999999999999"/>
    <d v="2003-02-07T00:00:00"/>
  </r>
  <r>
    <n v="6683"/>
    <n v="92"/>
    <x v="2453"/>
    <d v="2017-08-06T00:00:00"/>
    <b v="1"/>
    <s v="Approved"/>
    <s v="WeareA2B"/>
    <s v="Standard"/>
    <s v="medium"/>
    <s v="small"/>
    <n v="1415.01"/>
    <n v="1259.3599999999999"/>
    <d v="1991-05-06T00:00:00"/>
  </r>
  <r>
    <n v="6684"/>
    <n v="50"/>
    <x v="1385"/>
    <d v="2017-10-21T00:00:00"/>
    <b v="1"/>
    <s v="Approved"/>
    <s v="WeareA2B"/>
    <s v="Standard"/>
    <s v="medium"/>
    <s v="small"/>
    <n v="175.89"/>
    <n v="131.91999999999999"/>
    <d v="2001-11-25T00:00:00"/>
  </r>
  <r>
    <n v="6685"/>
    <n v="52"/>
    <x v="232"/>
    <d v="2017-06-09T00:00:00"/>
    <b v="0"/>
    <s v="Approved"/>
    <s v="OHM Cycles"/>
    <s v="Road"/>
    <s v="medium"/>
    <s v="medium"/>
    <n v="1280.28"/>
    <n v="829.51"/>
    <d v="2015-10-18T00:00:00"/>
  </r>
  <r>
    <n v="6686"/>
    <n v="22"/>
    <x v="861"/>
    <d v="2017-12-03T00:00:00"/>
    <b v="0"/>
    <s v="Approved"/>
    <s v="Solex"/>
    <s v="Standard"/>
    <s v="medium"/>
    <s v="medium"/>
    <n v="575.27"/>
    <n v="431.45"/>
    <d v="2016-02-04T00:00:00"/>
  </r>
  <r>
    <n v="6688"/>
    <n v="18"/>
    <x v="1383"/>
    <d v="2017-01-26T00:00:00"/>
    <b v="1"/>
    <s v="Approved"/>
    <s v="Solex"/>
    <s v="Standard"/>
    <s v="medium"/>
    <s v="medium"/>
    <n v="575.27"/>
    <n v="431.45"/>
    <d v="2009-03-08T00:00:00"/>
  </r>
  <r>
    <n v="6689"/>
    <n v="57"/>
    <x v="313"/>
    <d v="2017-01-24T00:00:00"/>
    <b v="0"/>
    <s v="Approved"/>
    <s v="WeareA2B"/>
    <s v="Touring"/>
    <s v="medium"/>
    <s v="large"/>
    <n v="1890.39"/>
    <n v="260.14"/>
    <d v="1991-01-21T00:00:00"/>
  </r>
  <r>
    <n v="6690"/>
    <n v="72"/>
    <x v="2619"/>
    <d v="2017-05-18T00:00:00"/>
    <b v="0"/>
    <s v="Approved"/>
    <s v="Norco Bicycles"/>
    <s v="Standard"/>
    <s v="medium"/>
    <s v="medium"/>
    <n v="360.4"/>
    <n v="270.3"/>
    <d v="1997-01-25T00:00:00"/>
  </r>
  <r>
    <n v="6691"/>
    <n v="22"/>
    <x v="69"/>
    <d v="2017-09-16T00:00:00"/>
    <b v="1"/>
    <s v="Approved"/>
    <s v="WeareA2B"/>
    <s v="Standard"/>
    <s v="medium"/>
    <s v="medium"/>
    <n v="60.34"/>
    <n v="45.26"/>
    <d v="1993-07-15T00:00:00"/>
  </r>
  <r>
    <n v="6692"/>
    <n v="96"/>
    <x v="1186"/>
    <d v="2017-06-03T00:00:00"/>
    <b v="0"/>
    <s v="Approved"/>
    <s v="WeareA2B"/>
    <s v="Road"/>
    <s v="low"/>
    <s v="small"/>
    <n v="1172.78"/>
    <n v="1043.77"/>
    <d v="2002-10-10T00:00:00"/>
  </r>
  <r>
    <n v="6693"/>
    <n v="74"/>
    <x v="2993"/>
    <d v="2017-06-15T00:00:00"/>
    <b v="0"/>
    <s v="Approved"/>
    <s v="WeareA2B"/>
    <s v="Standard"/>
    <s v="medium"/>
    <s v="medium"/>
    <n v="1228.07"/>
    <n v="400.91"/>
    <d v="2006-05-22T00:00:00"/>
  </r>
  <r>
    <n v="6694"/>
    <n v="42"/>
    <x v="1046"/>
    <d v="2017-03-07T00:00:00"/>
    <b v="0"/>
    <s v="Approved"/>
    <s v="OHM Cycles"/>
    <s v="Road"/>
    <s v="medium"/>
    <s v="small"/>
    <n v="1810"/>
    <n v="1610.9"/>
    <d v="2008-03-19T00:00:00"/>
  </r>
  <r>
    <n v="6695"/>
    <n v="14"/>
    <x v="2994"/>
    <d v="2017-06-06T00:00:00"/>
    <b v="1"/>
    <s v="Approved"/>
    <s v="Trek Bicycles"/>
    <s v="Standard"/>
    <s v="medium"/>
    <s v="small"/>
    <n v="1386.84"/>
    <n v="1234.29"/>
    <d v="1996-04-05T00:00:00"/>
  </r>
  <r>
    <n v="6696"/>
    <n v="53"/>
    <x v="2995"/>
    <d v="2017-08-22T00:00:00"/>
    <b v="1"/>
    <s v="Approved"/>
    <s v="Giant Bicycles"/>
    <s v="Standard"/>
    <s v="high"/>
    <s v="medium"/>
    <n v="1274.93"/>
    <n v="764.96"/>
    <d v="2007-08-04T00:00:00"/>
  </r>
  <r>
    <n v="6697"/>
    <n v="11"/>
    <x v="2566"/>
    <d v="2017-06-02T00:00:00"/>
    <b v="1"/>
    <s v="Approved"/>
    <s v="Trek Bicycles"/>
    <s v="Standard"/>
    <s v="medium"/>
    <s v="small"/>
    <n v="1775.81"/>
    <n v="1580.47"/>
    <d v="2010-05-05T00:00:00"/>
  </r>
  <r>
    <n v="6698"/>
    <n v="64"/>
    <x v="2590"/>
    <d v="2017-08-01T00:00:00"/>
    <b v="0"/>
    <s v="Approved"/>
    <s v="Trek Bicycles"/>
    <s v="Standard"/>
    <s v="medium"/>
    <s v="large"/>
    <n v="1469.44"/>
    <n v="596.54999999999995"/>
    <d v="2015-05-21T00:00:00"/>
  </r>
  <r>
    <n v="6699"/>
    <n v="0"/>
    <x v="1495"/>
    <d v="2017-08-02T00:00:00"/>
    <b v="0"/>
    <s v="Approved"/>
    <s v="Trek Bicycles"/>
    <s v="Road"/>
    <s v="medium"/>
    <s v="medium"/>
    <n v="533.51"/>
    <n v="400.13"/>
    <d v="2012-06-04T00:00:00"/>
  </r>
  <r>
    <n v="6700"/>
    <n v="59"/>
    <x v="662"/>
    <d v="2017-02-18T00:00:00"/>
    <b v="0"/>
    <s v="Approved"/>
    <s v="WeareA2B"/>
    <s v="Standard"/>
    <s v="medium"/>
    <s v="small"/>
    <n v="1415.01"/>
    <n v="1259.3599999999999"/>
    <d v="2003-01-05T00:00:00"/>
  </r>
  <r>
    <n v="6701"/>
    <n v="96"/>
    <x v="152"/>
    <d v="2017-11-05T00:00:00"/>
    <b v="0"/>
    <s v="Approved"/>
    <s v="WeareA2B"/>
    <s v="Road"/>
    <s v="low"/>
    <s v="small"/>
    <n v="1172.78"/>
    <n v="1043.77"/>
    <d v="1994-08-10T00:00:00"/>
  </r>
  <r>
    <n v="6702"/>
    <n v="59"/>
    <x v="2996"/>
    <d v="2017-05-04T00:00:00"/>
    <b v="0"/>
    <s v="Approved"/>
    <s v="WeareA2B"/>
    <s v="Standard"/>
    <s v="medium"/>
    <s v="small"/>
    <n v="1415.01"/>
    <n v="1259.3599999999999"/>
    <d v="2002-10-10T00:00:00"/>
  </r>
  <r>
    <n v="6703"/>
    <n v="53"/>
    <x v="2788"/>
    <d v="2017-10-05T00:00:00"/>
    <b v="0"/>
    <s v="Approved"/>
    <s v="OHM Cycles"/>
    <s v="Standard"/>
    <s v="medium"/>
    <s v="medium"/>
    <n v="795.34"/>
    <n v="101.58"/>
    <d v="1997-02-09T00:00:00"/>
  </r>
  <r>
    <n v="6704"/>
    <n v="22"/>
    <x v="1791"/>
    <d v="2017-05-18T00:00:00"/>
    <b v="1"/>
    <s v="Approved"/>
    <s v="WeareA2B"/>
    <s v="Standard"/>
    <s v="medium"/>
    <s v="medium"/>
    <n v="60.34"/>
    <n v="45.26"/>
    <d v="1991-08-05T00:00:00"/>
  </r>
  <r>
    <n v="6705"/>
    <n v="72"/>
    <x v="2873"/>
    <d v="2017-09-04T00:00:00"/>
    <b v="1"/>
    <s v="Approved"/>
    <s v="Norco Bicycles"/>
    <s v="Standard"/>
    <s v="medium"/>
    <s v="medium"/>
    <n v="360.4"/>
    <n v="270.3"/>
    <d v="2016-12-06T00:00:00"/>
  </r>
  <r>
    <n v="6706"/>
    <n v="35"/>
    <x v="320"/>
    <d v="2017-05-31T00:00:00"/>
    <b v="1"/>
    <s v="Approved"/>
    <s v="Trek Bicycles"/>
    <s v="Standard"/>
    <s v="low"/>
    <s v="medium"/>
    <n v="1057.51"/>
    <n v="154.4"/>
    <d v="1994-07-12T00:00:00"/>
  </r>
  <r>
    <n v="6707"/>
    <n v="2"/>
    <x v="288"/>
    <d v="2017-12-01T00:00:00"/>
    <b v="1"/>
    <s v="Approved"/>
    <s v="Giant Bicycles"/>
    <s v="Road"/>
    <s v="low"/>
    <s v="small"/>
    <n v="590.26"/>
    <n v="525.33000000000004"/>
    <d v="2010-11-05T00:00:00"/>
  </r>
  <r>
    <n v="6708"/>
    <n v="17"/>
    <x v="2117"/>
    <d v="2017-09-12T00:00:00"/>
    <b v="0"/>
    <s v="Approved"/>
    <s v="Solex"/>
    <s v="Standard"/>
    <s v="high"/>
    <s v="medium"/>
    <n v="1024.6600000000001"/>
    <n v="614.79999999999995"/>
    <d v="2010-05-05T00:00:00"/>
  </r>
  <r>
    <n v="6709"/>
    <n v="40"/>
    <x v="517"/>
    <d v="2017-11-30T00:00:00"/>
    <b v="1"/>
    <s v="Approved"/>
    <s v="Trek Bicycles"/>
    <s v="Road"/>
    <s v="medium"/>
    <s v="large"/>
    <n v="1894.19"/>
    <n v="598.76"/>
    <d v="1998-12-17T00:00:00"/>
  </r>
  <r>
    <n v="6710"/>
    <n v="43"/>
    <x v="2997"/>
    <d v="2017-03-31T00:00:00"/>
    <b v="1"/>
    <s v="Approved"/>
    <s v="Solex"/>
    <s v="Standard"/>
    <s v="medium"/>
    <s v="medium"/>
    <n v="1151.96"/>
    <n v="649.49"/>
    <d v="1997-02-09T00:00:00"/>
  </r>
  <r>
    <n v="6711"/>
    <n v="41"/>
    <x v="2998"/>
    <d v="2017-01-14T00:00:00"/>
    <b v="0"/>
    <s v="Approved"/>
    <s v="Norco Bicycles"/>
    <s v="Standard"/>
    <s v="low"/>
    <s v="medium"/>
    <n v="958.74"/>
    <n v="748.9"/>
    <d v="2005-12-07T00:00:00"/>
  </r>
  <r>
    <n v="6712"/>
    <n v="82"/>
    <x v="1808"/>
    <d v="2017-11-25T00:00:00"/>
    <b v="0"/>
    <s v="Approved"/>
    <s v="Norco Bicycles"/>
    <s v="Standard"/>
    <s v="high"/>
    <s v="medium"/>
    <n v="1148.6400000000001"/>
    <n v="689.18"/>
    <d v="2015-08-10T00:00:00"/>
  </r>
  <r>
    <n v="6713"/>
    <n v="84"/>
    <x v="2920"/>
    <d v="2017-10-08T00:00:00"/>
    <b v="0"/>
    <s v="Approved"/>
    <s v="Giant Bicycles"/>
    <s v="Road"/>
    <s v="medium"/>
    <s v="medium"/>
    <n v="792.9"/>
    <n v="594.67999999999995"/>
    <d v="2011-01-10T00:00:00"/>
  </r>
  <r>
    <n v="6714"/>
    <n v="99"/>
    <x v="2095"/>
    <d v="2017-07-31T00:00:00"/>
    <b v="0"/>
    <s v="Approved"/>
    <s v="Trek Bicycles"/>
    <s v="Road"/>
    <s v="low"/>
    <s v="small"/>
    <n v="1720.7"/>
    <n v="1531.42"/>
    <d v="2006-10-01T00:00:00"/>
  </r>
  <r>
    <n v="6715"/>
    <n v="35"/>
    <x v="1995"/>
    <d v="2017-02-05T00:00:00"/>
    <b v="0"/>
    <s v="Approved"/>
    <s v="Trek Bicycles"/>
    <s v="Standard"/>
    <s v="low"/>
    <s v="medium"/>
    <n v="1057.51"/>
    <n v="154.4"/>
    <d v="2011-03-16T00:00:00"/>
  </r>
  <r>
    <n v="6716"/>
    <n v="80"/>
    <x v="1424"/>
    <d v="2017-06-21T00:00:00"/>
    <b v="0"/>
    <s v="Approved"/>
    <s v="OHM Cycles"/>
    <s v="Touring"/>
    <s v="low"/>
    <s v="medium"/>
    <n v="1073.07"/>
    <n v="933.84"/>
    <d v="2013-09-16T00:00:00"/>
  </r>
  <r>
    <n v="6717"/>
    <n v="30"/>
    <x v="2665"/>
    <d v="2017-04-01T00:00:00"/>
    <b v="1"/>
    <s v="Approved"/>
    <s v="Solex"/>
    <s v="Standard"/>
    <s v="high"/>
    <s v="medium"/>
    <n v="748.17"/>
    <n v="448.9"/>
    <d v="2003-03-18T00:00:00"/>
  </r>
  <r>
    <n v="6718"/>
    <n v="95"/>
    <x v="1451"/>
    <d v="2017-06-09T00:00:00"/>
    <b v="0"/>
    <s v="Approved"/>
    <s v="Giant Bicycles"/>
    <s v="Standard"/>
    <s v="medium"/>
    <s v="large"/>
    <n v="569.55999999999995"/>
    <n v="528.42999999999995"/>
    <d v="2016-03-29T00:00:00"/>
  </r>
  <r>
    <n v="6719"/>
    <n v="24"/>
    <x v="551"/>
    <d v="2017-03-12T00:00:00"/>
    <b v="0"/>
    <s v="Approved"/>
    <s v="Solex"/>
    <s v="Road"/>
    <s v="medium"/>
    <s v="large"/>
    <n v="1777.8"/>
    <n v="820.78"/>
    <d v="2006-11-10T00:00:00"/>
  </r>
  <r>
    <n v="6720"/>
    <n v="11"/>
    <x v="409"/>
    <d v="2017-08-18T00:00:00"/>
    <b v="0"/>
    <s v="Approved"/>
    <s v="Giant Bicycles"/>
    <s v="Standard"/>
    <s v="high"/>
    <s v="medium"/>
    <n v="1274.93"/>
    <n v="764.96"/>
    <d v="1994-09-09T00:00:00"/>
  </r>
  <r>
    <n v="6721"/>
    <n v="77"/>
    <x v="1510"/>
    <d v="2017-03-11T00:00:00"/>
    <b v="0"/>
    <s v="Approved"/>
    <s v="Norco Bicycles"/>
    <s v="Road"/>
    <s v="medium"/>
    <s v="large"/>
    <n v="1240.31"/>
    <n v="795.1"/>
    <d v="2004-12-18T00:00:00"/>
  </r>
  <r>
    <n v="6722"/>
    <n v="19"/>
    <x v="1719"/>
    <d v="2017-09-24T00:00:00"/>
    <b v="1"/>
    <s v="Approved"/>
    <s v="OHM Cycles"/>
    <s v="Road"/>
    <s v="high"/>
    <s v="large"/>
    <n v="12.01"/>
    <n v="7.21"/>
    <d v="2010-05-05T00:00:00"/>
  </r>
  <r>
    <n v="6723"/>
    <n v="45"/>
    <x v="913"/>
    <d v="2017-04-05T00:00:00"/>
    <b v="1"/>
    <s v="Approved"/>
    <s v="Solex"/>
    <s v="Standard"/>
    <s v="medium"/>
    <s v="medium"/>
    <n v="441.49"/>
    <n v="84.99"/>
    <d v="2003-02-16T00:00:00"/>
  </r>
  <r>
    <n v="6724"/>
    <n v="44"/>
    <x v="2518"/>
    <d v="2017-01-21T00:00:00"/>
    <b v="0"/>
    <s v="Approved"/>
    <s v="WeareA2B"/>
    <s v="Standard"/>
    <s v="medium"/>
    <s v="medium"/>
    <n v="1769.64"/>
    <n v="108.76"/>
    <d v="2011-05-09T00:00:00"/>
  </r>
  <r>
    <n v="6725"/>
    <n v="0"/>
    <x v="2228"/>
    <d v="2017-04-04T00:00:00"/>
    <b v="0"/>
    <s v="Approved"/>
    <s v="Trek Bicycles"/>
    <s v="Standard"/>
    <s v="high"/>
    <s v="medium"/>
    <n v="358.39"/>
    <n v="215.03"/>
    <d v="1991-05-06T00:00:00"/>
  </r>
  <r>
    <n v="6726"/>
    <n v="93"/>
    <x v="977"/>
    <d v="2017-10-27T00:00:00"/>
    <b v="1"/>
    <s v="Approved"/>
    <s v="WeareA2B"/>
    <s v="Standard"/>
    <s v="medium"/>
    <s v="medium"/>
    <n v="1065.03"/>
    <n v="230.09"/>
    <d v="2000-11-03T00:00:00"/>
  </r>
  <r>
    <n v="6727"/>
    <n v="81"/>
    <x v="424"/>
    <d v="2017-02-25T00:00:00"/>
    <b v="1"/>
    <s v="Approved"/>
    <s v="Norco Bicycles"/>
    <s v="Standard"/>
    <s v="medium"/>
    <s v="small"/>
    <n v="586.45000000000005"/>
    <n v="521.94000000000005"/>
    <d v="1998-12-16T00:00:00"/>
  </r>
  <r>
    <n v="6728"/>
    <n v="77"/>
    <x v="606"/>
    <d v="2017-11-17T00:00:00"/>
    <b v="0"/>
    <s v="Approved"/>
    <s v="Norco Bicycles"/>
    <s v="Road"/>
    <s v="medium"/>
    <s v="large"/>
    <n v="1240.31"/>
    <n v="795.1"/>
    <d v="2011-01-10T00:00:00"/>
  </r>
  <r>
    <n v="6729"/>
    <n v="32"/>
    <x v="87"/>
    <d v="2017-06-28T00:00:00"/>
    <b v="0"/>
    <s v="Approved"/>
    <s v="Giant Bicycles"/>
    <s v="Standard"/>
    <s v="medium"/>
    <s v="medium"/>
    <n v="642.70000000000005"/>
    <n v="211.37"/>
    <d v="2002-03-22T00:00:00"/>
  </r>
  <r>
    <n v="6730"/>
    <n v="86"/>
    <x v="2999"/>
    <d v="2017-03-01T00:00:00"/>
    <b v="1"/>
    <s v="Approved"/>
    <s v="Norco Bicycles"/>
    <s v="Road"/>
    <s v="high"/>
    <s v="large"/>
    <n v="774.53"/>
    <n v="464.72"/>
    <d v="2011-03-16T00:00:00"/>
  </r>
  <r>
    <n v="6731"/>
    <n v="7"/>
    <x v="2370"/>
    <d v="2017-05-19T00:00:00"/>
    <b v="0"/>
    <s v="Approved"/>
    <s v="Trek Bicycles"/>
    <s v="Road"/>
    <s v="low"/>
    <s v="medium"/>
    <n v="980.37"/>
    <n v="234.43"/>
    <d v="2004-09-28T00:00:00"/>
  </r>
  <r>
    <n v="6732"/>
    <n v="58"/>
    <x v="1742"/>
    <d v="2017-03-12T00:00:00"/>
    <b v="1"/>
    <s v="Approved"/>
    <s v="OHM Cycles"/>
    <s v="Road"/>
    <s v="medium"/>
    <s v="medium"/>
    <n v="1280.28"/>
    <n v="829.51"/>
    <d v="2009-04-12T00:00:00"/>
  </r>
  <r>
    <n v="6733"/>
    <n v="78"/>
    <x v="1914"/>
    <d v="2017-04-05T00:00:00"/>
    <b v="0"/>
    <s v="Approved"/>
    <s v="Giant Bicycles"/>
    <s v="Standard"/>
    <s v="medium"/>
    <s v="large"/>
    <n v="1765.3"/>
    <n v="709.48"/>
    <d v="2015-08-02T00:00:00"/>
  </r>
  <r>
    <n v="6734"/>
    <n v="52"/>
    <x v="1950"/>
    <d v="2017-09-07T00:00:00"/>
    <b v="0"/>
    <s v="Approved"/>
    <s v="OHM Cycles"/>
    <s v="Road"/>
    <s v="medium"/>
    <s v="medium"/>
    <n v="1280.28"/>
    <n v="829.51"/>
    <d v="1997-02-09T00:00:00"/>
  </r>
  <r>
    <n v="6735"/>
    <n v="4"/>
    <x v="3000"/>
    <d v="2017-03-05T00:00:00"/>
    <b v="1"/>
    <s v="Approved"/>
    <s v="Giant Bicycles"/>
    <s v="Standard"/>
    <s v="high"/>
    <s v="medium"/>
    <n v="1129.1300000000001"/>
    <n v="677.48"/>
    <d v="2011-08-29T00:00:00"/>
  </r>
  <r>
    <n v="6736"/>
    <n v="99"/>
    <x v="3001"/>
    <d v="2017-03-10T00:00:00"/>
    <b v="0"/>
    <s v="Approved"/>
    <s v="OHM Cycles"/>
    <s v="Standard"/>
    <s v="medium"/>
    <s v="medium"/>
    <n v="1227.3399999999999"/>
    <n v="770.89"/>
    <d v="1994-08-10T00:00:00"/>
  </r>
  <r>
    <n v="6737"/>
    <n v="46"/>
    <x v="2175"/>
    <d v="2017-12-18T00:00:00"/>
    <b v="1"/>
    <s v="Approved"/>
    <s v="Solex"/>
    <s v="Standard"/>
    <s v="low"/>
    <s v="medium"/>
    <n v="1289.8499999999999"/>
    <n v="74.510000000000005"/>
    <d v="2007-12-11T00:00:00"/>
  </r>
  <r>
    <n v="6738"/>
    <n v="31"/>
    <x v="914"/>
    <d v="2017-03-10T00:00:00"/>
    <b v="0"/>
    <s v="Approved"/>
    <s v="Giant Bicycles"/>
    <s v="Standard"/>
    <s v="medium"/>
    <s v="medium"/>
    <n v="230.91"/>
    <n v="173.18"/>
    <d v="2010-06-07T00:00:00"/>
  </r>
  <r>
    <n v="6739"/>
    <n v="69"/>
    <x v="711"/>
    <d v="2017-04-21T00:00:00"/>
    <b v="0"/>
    <s v="Approved"/>
    <s v="Giant Bicycles"/>
    <s v="Road"/>
    <s v="medium"/>
    <s v="medium"/>
    <n v="792.9"/>
    <n v="594.67999999999995"/>
    <d v="1992-10-02T00:00:00"/>
  </r>
  <r>
    <n v="6740"/>
    <n v="11"/>
    <x v="907"/>
    <d v="2017-08-21T00:00:00"/>
    <b v="1"/>
    <s v="Approved"/>
    <s v="Trek Bicycles"/>
    <s v="Standard"/>
    <s v="medium"/>
    <s v="small"/>
    <n v="1775.81"/>
    <n v="1580.47"/>
    <d v="1996-04-05T00:00:00"/>
  </r>
  <r>
    <n v="6741"/>
    <n v="72"/>
    <x v="2873"/>
    <d v="2017-02-12T00:00:00"/>
    <b v="1"/>
    <s v="Approved"/>
    <s v="Norco Bicycles"/>
    <s v="Standard"/>
    <s v="medium"/>
    <s v="medium"/>
    <n v="360.4"/>
    <n v="270.3"/>
    <d v="2016-12-06T00:00:00"/>
  </r>
  <r>
    <n v="6742"/>
    <n v="0"/>
    <x v="364"/>
    <d v="2017-06-16T00:00:00"/>
    <b v="0"/>
    <s v="Approved"/>
    <s v="Solex"/>
    <s v="Standard"/>
    <s v="medium"/>
    <s v="medium"/>
    <n v="441.49"/>
    <n v="84.99"/>
    <d v="1993-04-12T00:00:00"/>
  </r>
  <r>
    <n v="6743"/>
    <n v="85"/>
    <x v="1652"/>
    <d v="2017-06-11T00:00:00"/>
    <b v="0"/>
    <s v="Approved"/>
    <s v="WeareA2B"/>
    <s v="Standard"/>
    <s v="medium"/>
    <s v="medium"/>
    <n v="752.64"/>
    <n v="205.36"/>
    <d v="2004-08-07T00:00:00"/>
  </r>
  <r>
    <n v="6745"/>
    <n v="22"/>
    <x v="2306"/>
    <d v="2017-11-26T00:00:00"/>
    <b v="1"/>
    <s v="Approved"/>
    <s v="WeareA2B"/>
    <s v="Standard"/>
    <s v="medium"/>
    <s v="medium"/>
    <n v="60.34"/>
    <n v="45.26"/>
    <d v="1993-07-15T00:00:00"/>
  </r>
  <r>
    <n v="6746"/>
    <n v="4"/>
    <x v="2471"/>
    <d v="2017-05-16T00:00:00"/>
    <b v="0"/>
    <s v="Approved"/>
    <s v="Giant Bicycles"/>
    <s v="Standard"/>
    <s v="high"/>
    <s v="medium"/>
    <n v="1129.1300000000001"/>
    <n v="677.48"/>
    <d v="2014-03-03T00:00:00"/>
  </r>
  <r>
    <n v="6747"/>
    <n v="59"/>
    <x v="2290"/>
    <d v="2017-09-05T00:00:00"/>
    <b v="1"/>
    <s v="Approved"/>
    <s v="WeareA2B"/>
    <s v="Standard"/>
    <s v="medium"/>
    <s v="small"/>
    <n v="1415.01"/>
    <n v="1259.3599999999999"/>
    <d v="2003-01-05T00:00:00"/>
  </r>
  <r>
    <n v="6748"/>
    <n v="4"/>
    <x v="2141"/>
    <d v="2017-06-24T00:00:00"/>
    <b v="1"/>
    <s v="Approved"/>
    <s v="Giant Bicycles"/>
    <s v="Standard"/>
    <s v="high"/>
    <s v="medium"/>
    <n v="1129.1300000000001"/>
    <n v="677.48"/>
    <d v="2011-04-16T00:00:00"/>
  </r>
  <r>
    <n v="6749"/>
    <n v="81"/>
    <x v="2335"/>
    <d v="2017-04-16T00:00:00"/>
    <b v="0"/>
    <s v="Approved"/>
    <s v="Solex"/>
    <s v="Standard"/>
    <s v="medium"/>
    <s v="medium"/>
    <n v="1151.96"/>
    <n v="649.49"/>
    <d v="1999-12-04T00:00:00"/>
  </r>
  <r>
    <n v="6750"/>
    <n v="84"/>
    <x v="1145"/>
    <d v="2017-10-02T00:00:00"/>
    <b v="1"/>
    <s v="Approved"/>
    <s v="Trek Bicycles"/>
    <s v="Road"/>
    <s v="medium"/>
    <s v="medium"/>
    <n v="290.62"/>
    <n v="215.14"/>
    <d v="2004-12-18T00:00:00"/>
  </r>
  <r>
    <n v="6751"/>
    <n v="20"/>
    <x v="2477"/>
    <d v="2017-12-12T00:00:00"/>
    <b v="0"/>
    <s v="Approved"/>
    <s v="Trek Bicycles"/>
    <s v="Standard"/>
    <s v="medium"/>
    <s v="small"/>
    <n v="1775.81"/>
    <n v="1580.47"/>
    <d v="2016-02-04T00:00:00"/>
  </r>
  <r>
    <n v="6752"/>
    <n v="38"/>
    <x v="1238"/>
    <d v="2017-08-30T00:00:00"/>
    <b v="0"/>
    <s v="Approved"/>
    <s v="Solex"/>
    <s v="Standard"/>
    <s v="medium"/>
    <s v="medium"/>
    <n v="1577.53"/>
    <n v="826.51"/>
    <d v="2008-03-19T00:00:00"/>
  </r>
  <r>
    <n v="6753"/>
    <n v="82"/>
    <x v="1962"/>
    <d v="2017-08-01T00:00:00"/>
    <b v="0"/>
    <s v="Approved"/>
    <s v="Norco Bicycles"/>
    <s v="Standard"/>
    <s v="high"/>
    <s v="medium"/>
    <n v="1148.6400000000001"/>
    <n v="689.18"/>
    <d v="2015-08-10T00:00:00"/>
  </r>
  <r>
    <n v="6754"/>
    <n v="88"/>
    <x v="3002"/>
    <d v="2017-04-10T00:00:00"/>
    <b v="0"/>
    <s v="Approved"/>
    <s v="Norco Bicycles"/>
    <s v="Standard"/>
    <s v="medium"/>
    <s v="medium"/>
    <n v="1198.46"/>
    <n v="381.1"/>
    <d v="1998-12-16T00:00:00"/>
  </r>
  <r>
    <n v="6755"/>
    <n v="0"/>
    <x v="3003"/>
    <d v="2017-11-29T00:00:00"/>
    <b v="0"/>
    <s v="Approved"/>
    <s v="WeareA2B"/>
    <s v="Standard"/>
    <s v="medium"/>
    <s v="medium"/>
    <n v="60.34"/>
    <n v="45.26"/>
    <d v="1993-10-02T00:00:00"/>
  </r>
  <r>
    <n v="6756"/>
    <n v="53"/>
    <x v="613"/>
    <d v="2017-01-14T00:00:00"/>
    <b v="0"/>
    <s v="Approved"/>
    <s v="OHM Cycles"/>
    <s v="Standard"/>
    <s v="medium"/>
    <s v="medium"/>
    <n v="795.34"/>
    <n v="101.58"/>
    <d v="2009-04-12T00:00:00"/>
  </r>
  <r>
    <n v="6757"/>
    <n v="51"/>
    <x v="3004"/>
    <d v="2017-05-17T00:00:00"/>
    <b v="0"/>
    <s v="Approved"/>
    <s v="OHM Cycles"/>
    <s v="Standard"/>
    <s v="high"/>
    <s v="medium"/>
    <n v="2005.66"/>
    <n v="1203.4000000000001"/>
    <d v="2012-04-10T00:00:00"/>
  </r>
  <r>
    <n v="6758"/>
    <n v="0"/>
    <x v="642"/>
    <d v="2017-08-10T00:00:00"/>
    <b v="1"/>
    <s v="Approved"/>
    <s v="Trek Bicycles"/>
    <s v="Road"/>
    <s v="medium"/>
    <s v="medium"/>
    <n v="533.51"/>
    <n v="400.13"/>
    <d v="2003-07-21T00:00:00"/>
  </r>
  <r>
    <n v="6759"/>
    <n v="3"/>
    <x v="136"/>
    <d v="2017-07-29T00:00:00"/>
    <b v="0"/>
    <s v="Approved"/>
    <s v="Trek Bicycles"/>
    <s v="Standard"/>
    <s v="medium"/>
    <s v="large"/>
    <n v="2091.4699999999998"/>
    <n v="388.92"/>
    <d v="2012-09-15T00:00:00"/>
  </r>
  <r>
    <n v="6760"/>
    <n v="84"/>
    <x v="1249"/>
    <d v="2017-04-17T00:00:00"/>
    <b v="0"/>
    <s v="Approved"/>
    <s v="Giant Bicycles"/>
    <s v="Road"/>
    <s v="medium"/>
    <s v="medium"/>
    <n v="792.9"/>
    <n v="594.67999999999995"/>
    <d v="1992-10-02T00:00:00"/>
  </r>
  <r>
    <n v="6761"/>
    <n v="72"/>
    <x v="296"/>
    <d v="2017-06-25T00:00:00"/>
    <b v="1"/>
    <s v="Approved"/>
    <s v="Norco Bicycles"/>
    <s v="Standard"/>
    <s v="medium"/>
    <s v="medium"/>
    <n v="360.4"/>
    <n v="270.3"/>
    <d v="2000-05-22T00:00:00"/>
  </r>
  <r>
    <n v="6762"/>
    <n v="45"/>
    <x v="2384"/>
    <d v="2017-04-08T00:00:00"/>
    <b v="1"/>
    <s v="Approved"/>
    <s v="Solex"/>
    <s v="Standard"/>
    <s v="medium"/>
    <s v="medium"/>
    <n v="441.49"/>
    <n v="84.99"/>
    <d v="1993-04-12T00:00:00"/>
  </r>
  <r>
    <n v="6763"/>
    <n v="36"/>
    <x v="2985"/>
    <d v="2017-06-22T00:00:00"/>
    <b v="1"/>
    <s v="Approved"/>
    <s v="Solex"/>
    <s v="Standard"/>
    <s v="low"/>
    <s v="medium"/>
    <n v="1289.8499999999999"/>
    <n v="74.510000000000005"/>
    <d v="2001-11-25T00:00:00"/>
  </r>
  <r>
    <n v="6764"/>
    <n v="83"/>
    <x v="1887"/>
    <d v="2017-08-28T00:00:00"/>
    <b v="0"/>
    <s v="Approved"/>
    <s v="Solex"/>
    <s v="Touring"/>
    <s v="medium"/>
    <s v="large"/>
    <n v="2083.94"/>
    <n v="675.03"/>
    <d v="2011-05-07T00:00:00"/>
  </r>
  <r>
    <n v="6765"/>
    <n v="37"/>
    <x v="3005"/>
    <d v="2017-09-03T00:00:00"/>
    <b v="0"/>
    <s v="Approved"/>
    <s v="OHM Cycles"/>
    <s v="Standard"/>
    <s v="low"/>
    <s v="medium"/>
    <n v="1793.43"/>
    <n v="248.82"/>
    <d v="1999-07-20T00:00:00"/>
  </r>
  <r>
    <n v="6766"/>
    <n v="32"/>
    <x v="684"/>
    <d v="2017-05-07T00:00:00"/>
    <b v="1"/>
    <s v="Approved"/>
    <s v="Giant Bicycles"/>
    <s v="Standard"/>
    <s v="medium"/>
    <s v="medium"/>
    <n v="642.70000000000005"/>
    <n v="211.37"/>
    <d v="1994-07-12T00:00:00"/>
  </r>
  <r>
    <n v="6767"/>
    <n v="77"/>
    <x v="3006"/>
    <d v="2017-09-21T00:00:00"/>
    <b v="0"/>
    <s v="Approved"/>
    <s v="WeareA2B"/>
    <s v="Standard"/>
    <s v="medium"/>
    <s v="medium"/>
    <n v="1769.64"/>
    <n v="108.76"/>
    <d v="2011-05-09T00:00:00"/>
  </r>
  <r>
    <n v="6768"/>
    <n v="7"/>
    <x v="436"/>
    <d v="2017-07-22T00:00:00"/>
    <b v="0"/>
    <s v="Approved"/>
    <s v="Giant Bicycles"/>
    <s v="Standard"/>
    <s v="medium"/>
    <s v="small"/>
    <n v="1311.44"/>
    <n v="1167.18"/>
    <d v="1997-05-10T00:00:00"/>
  </r>
  <r>
    <n v="6769"/>
    <n v="14"/>
    <x v="466"/>
    <d v="2017-05-02T00:00:00"/>
    <b v="1"/>
    <s v="Approved"/>
    <s v="Trek Bicycles"/>
    <s v="Standard"/>
    <s v="medium"/>
    <s v="small"/>
    <n v="1386.84"/>
    <n v="1234.29"/>
    <d v="1996-04-05T00:00:00"/>
  </r>
  <r>
    <n v="6770"/>
    <n v="57"/>
    <x v="2206"/>
    <d v="2017-04-29T00:00:00"/>
    <b v="0"/>
    <s v="Approved"/>
    <s v="WeareA2B"/>
    <s v="Touring"/>
    <s v="medium"/>
    <s v="large"/>
    <n v="1890.39"/>
    <n v="260.14"/>
    <d v="1991-01-21T00:00:00"/>
  </r>
  <r>
    <n v="6771"/>
    <n v="100"/>
    <x v="621"/>
    <d v="2017-05-13T00:00:00"/>
    <b v="1"/>
    <s v="Approved"/>
    <s v="Trek Bicycles"/>
    <s v="Standard"/>
    <s v="medium"/>
    <s v="small"/>
    <n v="1386.84"/>
    <n v="1234.29"/>
    <d v="2002-10-10T00:00:00"/>
  </r>
  <r>
    <n v="6772"/>
    <n v="33"/>
    <x v="889"/>
    <d v="2017-10-06T00:00:00"/>
    <b v="0"/>
    <s v="Approved"/>
    <s v="Giant Bicycles"/>
    <s v="Standard"/>
    <s v="medium"/>
    <s v="small"/>
    <n v="1311.44"/>
    <n v="1167.18"/>
    <d v="1999-12-04T00:00:00"/>
  </r>
  <r>
    <n v="6773"/>
    <n v="51"/>
    <x v="851"/>
    <d v="2017-02-13T00:00:00"/>
    <b v="0"/>
    <s v="Approved"/>
    <s v="OHM Cycles"/>
    <s v="Standard"/>
    <s v="high"/>
    <s v="medium"/>
    <n v="2005.66"/>
    <n v="1203.4000000000001"/>
    <d v="2012-04-10T00:00:00"/>
  </r>
  <r>
    <n v="6774"/>
    <n v="37"/>
    <x v="380"/>
    <d v="2017-08-06T00:00:00"/>
    <b v="0"/>
    <s v="Approved"/>
    <s v="OHM Cycles"/>
    <s v="Standard"/>
    <s v="low"/>
    <s v="medium"/>
    <n v="1793.43"/>
    <n v="248.82"/>
    <d v="1999-07-20T00:00:00"/>
  </r>
  <r>
    <n v="6775"/>
    <n v="45"/>
    <x v="1142"/>
    <d v="2017-04-15T00:00:00"/>
    <b v="0"/>
    <s v="Approved"/>
    <s v="Solex"/>
    <s v="Standard"/>
    <s v="medium"/>
    <s v="medium"/>
    <n v="441.49"/>
    <n v="84.99"/>
    <d v="1993-04-12T00:00:00"/>
  </r>
  <r>
    <n v="6776"/>
    <n v="64"/>
    <x v="2052"/>
    <d v="2017-08-30T00:00:00"/>
    <b v="0"/>
    <s v="Approved"/>
    <s v="Trek Bicycles"/>
    <s v="Standard"/>
    <s v="medium"/>
    <s v="large"/>
    <n v="1469.44"/>
    <n v="596.54999999999995"/>
    <d v="2012-05-18T00:00:00"/>
  </r>
  <r>
    <n v="6777"/>
    <n v="48"/>
    <x v="1037"/>
    <d v="2017-06-20T00:00:00"/>
    <b v="1"/>
    <s v="Approved"/>
    <s v="WeareA2B"/>
    <s v="Standard"/>
    <s v="medium"/>
    <s v="medium"/>
    <n v="1762.96"/>
    <n v="950.52"/>
    <d v="2009-04-12T00:00:00"/>
  </r>
  <r>
    <n v="6778"/>
    <n v="54"/>
    <x v="2758"/>
    <d v="2017-01-30T00:00:00"/>
    <b v="1"/>
    <s v="Approved"/>
    <s v="WeareA2B"/>
    <s v="Standard"/>
    <s v="medium"/>
    <s v="medium"/>
    <n v="1292.8399999999999"/>
    <n v="13.44"/>
    <d v="2009-04-12T00:00:00"/>
  </r>
  <r>
    <n v="6779"/>
    <n v="37"/>
    <x v="2636"/>
    <d v="2017-12-13T00:00:00"/>
    <b v="0"/>
    <s v="Approved"/>
    <s v="OHM Cycles"/>
    <s v="Standard"/>
    <s v="low"/>
    <s v="medium"/>
    <n v="1793.43"/>
    <n v="248.82"/>
    <d v="2010-06-07T00:00:00"/>
  </r>
  <r>
    <n v="6780"/>
    <n v="27"/>
    <x v="2617"/>
    <d v="2017-09-15T00:00:00"/>
    <b v="1"/>
    <s v="Approved"/>
    <s v="Trek Bicycles"/>
    <s v="Standard"/>
    <s v="medium"/>
    <s v="medium"/>
    <n v="499.53"/>
    <n v="388.72"/>
    <d v="1999-06-23T00:00:00"/>
  </r>
  <r>
    <n v="6781"/>
    <n v="37"/>
    <x v="3007"/>
    <d v="2017-10-29T00:00:00"/>
    <b v="1"/>
    <s v="Approved"/>
    <s v="OHM Cycles"/>
    <s v="Standard"/>
    <s v="low"/>
    <s v="medium"/>
    <n v="1793.43"/>
    <n v="248.82"/>
    <d v="1999-07-20T00:00:00"/>
  </r>
  <r>
    <n v="6782"/>
    <n v="69"/>
    <x v="943"/>
    <d v="2017-01-07T00:00:00"/>
    <b v="1"/>
    <s v="Cancelled"/>
    <s v="Norco Bicycles"/>
    <s v="Road"/>
    <s v="medium"/>
    <s v="large"/>
    <n v="1240.31"/>
    <n v="795.1"/>
    <d v="2011-01-10T00:00:00"/>
  </r>
  <r>
    <n v="6783"/>
    <n v="15"/>
    <x v="3008"/>
    <d v="2017-08-25T00:00:00"/>
    <b v="0"/>
    <s v="Approved"/>
    <s v="Norco Bicycles"/>
    <s v="Standard"/>
    <s v="low"/>
    <s v="medium"/>
    <n v="958.74"/>
    <n v="748.9"/>
    <d v="2005-12-07T00:00:00"/>
  </r>
  <r>
    <n v="6784"/>
    <n v="3"/>
    <x v="2239"/>
    <d v="2017-02-24T00:00:00"/>
    <b v="1"/>
    <s v="Approved"/>
    <s v="Trek Bicycles"/>
    <s v="Standard"/>
    <s v="medium"/>
    <s v="large"/>
    <n v="2091.4699999999998"/>
    <n v="388.92"/>
    <d v="2012-09-15T00:00:00"/>
  </r>
  <r>
    <n v="6786"/>
    <n v="15"/>
    <x v="2379"/>
    <d v="2017-11-16T00:00:00"/>
    <b v="0"/>
    <s v="Approved"/>
    <s v="Norco Bicycles"/>
    <s v="Standard"/>
    <s v="low"/>
    <s v="medium"/>
    <n v="958.74"/>
    <n v="748.9"/>
    <d v="2005-12-07T00:00:00"/>
  </r>
  <r>
    <n v="6787"/>
    <n v="36"/>
    <x v="844"/>
    <d v="2017-01-31T00:00:00"/>
    <b v="1"/>
    <s v="Approved"/>
    <s v="Solex"/>
    <s v="Standard"/>
    <s v="low"/>
    <s v="medium"/>
    <n v="945.04"/>
    <n v="507.58"/>
    <d v="1995-12-19T00:00:00"/>
  </r>
  <r>
    <n v="6788"/>
    <n v="86"/>
    <x v="252"/>
    <d v="2017-02-26T00:00:00"/>
    <b v="0"/>
    <s v="Approved"/>
    <s v="Norco Bicycles"/>
    <s v="Road"/>
    <s v="high"/>
    <s v="large"/>
    <n v="774.53"/>
    <n v="464.72"/>
    <d v="2012-06-04T00:00:00"/>
  </r>
  <r>
    <n v="6789"/>
    <n v="94"/>
    <x v="1869"/>
    <d v="2017-12-23T00:00:00"/>
    <b v="0"/>
    <s v="Approved"/>
    <s v="Giant Bicycles"/>
    <s v="Standard"/>
    <s v="medium"/>
    <s v="large"/>
    <n v="1635.3"/>
    <n v="993.66"/>
    <d v="2002-10-10T00:00:00"/>
  </r>
  <r>
    <n v="6790"/>
    <n v="65"/>
    <x v="3009"/>
    <d v="2017-10-02T00:00:00"/>
    <b v="0"/>
    <s v="Approved"/>
    <s v="WeareA2B"/>
    <s v="Standard"/>
    <s v="medium"/>
    <s v="medium"/>
    <n v="1807.45"/>
    <n v="778.69"/>
    <d v="2015-05-21T00:00:00"/>
  </r>
  <r>
    <n v="6791"/>
    <n v="3"/>
    <x v="2311"/>
    <d v="2017-02-05T00:00:00"/>
    <b v="1"/>
    <s v="Approved"/>
    <s v="Trek Bicycles"/>
    <s v="Standard"/>
    <s v="medium"/>
    <s v="large"/>
    <n v="2091.4699999999998"/>
    <n v="388.92"/>
    <d v="2002-08-31T00:00:00"/>
  </r>
  <r>
    <n v="6792"/>
    <n v="0"/>
    <x v="3010"/>
    <d v="2017-08-26T00:00:00"/>
    <b v="0"/>
    <s v="Approved"/>
    <s v="Solex"/>
    <s v="Standard"/>
    <s v="medium"/>
    <s v="large"/>
    <n v="202.62"/>
    <n v="151.96"/>
    <d v="2016-03-29T00:00:00"/>
  </r>
  <r>
    <n v="6793"/>
    <n v="66"/>
    <x v="1327"/>
    <d v="2017-09-14T00:00:00"/>
    <b v="1"/>
    <s v="Approved"/>
    <s v="Giant Bicycles"/>
    <s v="Road"/>
    <s v="low"/>
    <s v="small"/>
    <n v="590.26"/>
    <n v="525.33000000000004"/>
    <d v="2010-08-20T00:00:00"/>
  </r>
  <r>
    <n v="6794"/>
    <n v="0"/>
    <x v="2493"/>
    <d v="2017-11-11T00:00:00"/>
    <b v="1"/>
    <s v="Approved"/>
    <s v="Norco Bicycles"/>
    <s v="Road"/>
    <s v="medium"/>
    <s v="medium"/>
    <n v="543.39"/>
    <n v="407.54"/>
    <d v="2002-03-22T00:00:00"/>
  </r>
  <r>
    <n v="6795"/>
    <n v="5"/>
    <x v="1043"/>
    <d v="2017-09-25T00:00:00"/>
    <b v="0"/>
    <s v="Approved"/>
    <s v="Giant Bicycles"/>
    <s v="Standard"/>
    <s v="high"/>
    <s v="medium"/>
    <n v="1129.1300000000001"/>
    <n v="677.48"/>
    <d v="1991-11-07T00:00:00"/>
  </r>
  <r>
    <n v="6796"/>
    <n v="76"/>
    <x v="3011"/>
    <d v="2017-07-03T00:00:00"/>
    <b v="0"/>
    <s v="Approved"/>
    <s v="WeareA2B"/>
    <s v="Standard"/>
    <s v="low"/>
    <s v="medium"/>
    <n v="642.30999999999995"/>
    <n v="513.85"/>
    <d v="2003-09-09T00:00:00"/>
  </r>
  <r>
    <n v="6797"/>
    <n v="0"/>
    <x v="967"/>
    <d v="2017-05-29T00:00:00"/>
    <b v="1"/>
    <s v="Approved"/>
    <s v="Norco Bicycles"/>
    <s v="Standard"/>
    <s v="medium"/>
    <s v="medium"/>
    <n v="360.4"/>
    <n v="270.3"/>
    <d v="2004-07-25T00:00:00"/>
  </r>
  <r>
    <n v="6798"/>
    <n v="84"/>
    <x v="2812"/>
    <d v="2017-01-23T00:00:00"/>
    <b v="0"/>
    <s v="Approved"/>
    <s v="Giant Bicycles"/>
    <s v="Road"/>
    <s v="medium"/>
    <s v="medium"/>
    <n v="792.9"/>
    <n v="594.67999999999995"/>
    <d v="1992-10-02T00:00:00"/>
  </r>
  <r>
    <n v="6799"/>
    <n v="83"/>
    <x v="3012"/>
    <d v="2017-08-14T00:00:00"/>
    <b v="1"/>
    <s v="Cancelled"/>
    <s v="Solex"/>
    <s v="Touring"/>
    <s v="medium"/>
    <s v="large"/>
    <n v="2083.94"/>
    <n v="675.03"/>
    <d v="2013-09-16T00:00:00"/>
  </r>
  <r>
    <n v="6800"/>
    <n v="0"/>
    <x v="3013"/>
    <d v="2017-01-03T00:00:00"/>
    <b v="0"/>
    <s v="Approved"/>
    <s v="Norco Bicycles"/>
    <s v="Standard"/>
    <s v="medium"/>
    <s v="medium"/>
    <n v="360.4"/>
    <n v="270.3"/>
    <d v="2016-12-06T00:00:00"/>
  </r>
  <r>
    <n v="6801"/>
    <n v="5"/>
    <x v="2085"/>
    <d v="2017-04-26T00:00:00"/>
    <b v="0"/>
    <s v="Approved"/>
    <s v="Trek Bicycles"/>
    <s v="Mountain"/>
    <s v="low"/>
    <s v="medium"/>
    <n v="574.64"/>
    <n v="459.71"/>
    <d v="2011-08-29T00:00:00"/>
  </r>
  <r>
    <n v="6802"/>
    <n v="65"/>
    <x v="1527"/>
    <d v="2017-02-03T00:00:00"/>
    <b v="1"/>
    <s v="Approved"/>
    <s v="WeareA2B"/>
    <s v="Standard"/>
    <s v="medium"/>
    <s v="medium"/>
    <n v="1807.45"/>
    <n v="778.69"/>
    <d v="2015-05-21T00:00:00"/>
  </r>
  <r>
    <n v="6803"/>
    <n v="75"/>
    <x v="858"/>
    <d v="2017-07-01T00:00:00"/>
    <b v="1"/>
    <s v="Approved"/>
    <s v="Giant Bicycles"/>
    <s v="Touring"/>
    <s v="medium"/>
    <s v="large"/>
    <n v="1873.97"/>
    <n v="863.95"/>
    <d v="2006-05-22T00:00:00"/>
  </r>
  <r>
    <n v="6804"/>
    <n v="85"/>
    <x v="470"/>
    <d v="2017-09-23T00:00:00"/>
    <b v="0"/>
    <s v="Approved"/>
    <s v="WeareA2B"/>
    <s v="Standard"/>
    <s v="medium"/>
    <s v="medium"/>
    <n v="752.64"/>
    <n v="205.36"/>
    <d v="1998-12-16T00:00:00"/>
  </r>
  <r>
    <n v="6805"/>
    <n v="29"/>
    <x v="1529"/>
    <d v="2017-02-05T00:00:00"/>
    <b v="1"/>
    <s v="Approved"/>
    <s v="WeareA2B"/>
    <s v="Standard"/>
    <s v="medium"/>
    <s v="medium"/>
    <n v="1065.03"/>
    <n v="230.09"/>
    <d v="2000-11-03T00:00:00"/>
  </r>
  <r>
    <n v="6806"/>
    <n v="77"/>
    <x v="1521"/>
    <d v="2017-10-04T00:00:00"/>
    <b v="0"/>
    <s v="Approved"/>
    <s v="Norco Bicycles"/>
    <s v="Road"/>
    <s v="medium"/>
    <s v="large"/>
    <n v="1240.31"/>
    <n v="795.1"/>
    <d v="2000-11-03T00:00:00"/>
  </r>
  <r>
    <n v="6807"/>
    <n v="37"/>
    <x v="337"/>
    <d v="2017-09-16T00:00:00"/>
    <b v="0"/>
    <s v="Approved"/>
    <s v="OHM Cycles"/>
    <s v="Standard"/>
    <s v="low"/>
    <s v="medium"/>
    <n v="1793.43"/>
    <n v="248.82"/>
    <d v="2011-05-09T00:00:00"/>
  </r>
  <r>
    <n v="6808"/>
    <n v="0"/>
    <x v="2053"/>
    <d v="2017-05-31T00:00:00"/>
    <b v="1"/>
    <s v="Approved"/>
    <s v="Solex"/>
    <s v="Standard"/>
    <s v="medium"/>
    <s v="medium"/>
    <n v="441.49"/>
    <n v="84.99"/>
    <d v="1993-04-12T00:00:00"/>
  </r>
  <r>
    <n v="6809"/>
    <n v="7"/>
    <x v="3010"/>
    <d v="2017-05-28T00:00:00"/>
    <b v="1"/>
    <s v="Approved"/>
    <s v="Giant Bicycles"/>
    <s v="Standard"/>
    <s v="medium"/>
    <s v="small"/>
    <n v="1311.44"/>
    <n v="1167.18"/>
    <d v="1995-12-19T00:00:00"/>
  </r>
  <r>
    <n v="6810"/>
    <n v="72"/>
    <x v="3014"/>
    <d v="2017-12-23T00:00:00"/>
    <b v="0"/>
    <s v="Approved"/>
    <s v="Norco Bicycles"/>
    <s v="Standard"/>
    <s v="medium"/>
    <s v="medium"/>
    <n v="360.4"/>
    <n v="270.3"/>
    <d v="2016-12-06T00:00:00"/>
  </r>
  <r>
    <n v="6811"/>
    <n v="38"/>
    <x v="2542"/>
    <d v="2017-10-21T00:00:00"/>
    <b v="0"/>
    <s v="Approved"/>
    <s v="Trek Bicycles"/>
    <s v="Standard"/>
    <s v="medium"/>
    <s v="large"/>
    <n v="2091.4699999999998"/>
    <n v="388.92"/>
    <d v="2012-09-15T00:00:00"/>
  </r>
  <r>
    <n v="6812"/>
    <n v="0"/>
    <x v="23"/>
    <d v="2017-04-24T00:00:00"/>
    <b v="0"/>
    <s v="Approved"/>
    <s v="Giant Bicycles"/>
    <s v="Standard"/>
    <s v="medium"/>
    <s v="large"/>
    <n v="569.55999999999995"/>
    <n v="528.42999999999995"/>
    <d v="2003-09-10T00:00:00"/>
  </r>
  <r>
    <n v="6813"/>
    <n v="21"/>
    <x v="469"/>
    <d v="2017-03-03T00:00:00"/>
    <b v="0"/>
    <s v="Approved"/>
    <s v="Solex"/>
    <s v="Standard"/>
    <s v="medium"/>
    <s v="large"/>
    <n v="1071.23"/>
    <n v="380.74"/>
    <d v="1996-04-05T00:00:00"/>
  </r>
  <r>
    <n v="6814"/>
    <n v="0"/>
    <x v="2999"/>
    <d v="2017-08-16T00:00:00"/>
    <b v="0"/>
    <s v="Approved"/>
    <s v="Norco Bicycles"/>
    <s v="Road"/>
    <s v="medium"/>
    <s v="medium"/>
    <n v="543.39"/>
    <n v="407.54"/>
    <d v="2016-11-22T00:00:00"/>
  </r>
  <r>
    <n v="6815"/>
    <n v="77"/>
    <x v="2603"/>
    <d v="2017-11-02T00:00:00"/>
    <b v="1"/>
    <s v="Approved"/>
    <s v="WeareA2B"/>
    <s v="Standard"/>
    <s v="medium"/>
    <s v="medium"/>
    <n v="1769.64"/>
    <n v="108.76"/>
    <d v="2012-06-04T00:00:00"/>
  </r>
  <r>
    <n v="6816"/>
    <n v="38"/>
    <x v="1079"/>
    <d v="2017-04-22T00:00:00"/>
    <b v="0"/>
    <s v="Approved"/>
    <s v="Trek Bicycles"/>
    <s v="Standard"/>
    <s v="medium"/>
    <s v="large"/>
    <n v="2091.4699999999998"/>
    <n v="388.92"/>
    <d v="2012-09-15T00:00:00"/>
  </r>
  <r>
    <n v="6817"/>
    <n v="42"/>
    <x v="274"/>
    <d v="2017-06-28T00:00:00"/>
    <b v="0"/>
    <s v="Approved"/>
    <s v="OHM Cycles"/>
    <s v="Road"/>
    <s v="medium"/>
    <s v="small"/>
    <n v="1810"/>
    <n v="1610.9"/>
    <d v="2008-03-19T00:00:00"/>
  </r>
  <r>
    <n v="6818"/>
    <n v="93"/>
    <x v="2030"/>
    <d v="2017-04-24T00:00:00"/>
    <b v="0"/>
    <s v="Approved"/>
    <s v="OHM Cycles"/>
    <s v="Standard"/>
    <s v="high"/>
    <s v="medium"/>
    <n v="1458.17"/>
    <n v="874.9"/>
    <d v="2006-02-02T00:00:00"/>
  </r>
  <r>
    <n v="6819"/>
    <n v="28"/>
    <x v="474"/>
    <d v="2017-05-01T00:00:00"/>
    <b v="0"/>
    <s v="Approved"/>
    <s v="Norco Bicycles"/>
    <s v="Standard"/>
    <s v="medium"/>
    <s v="small"/>
    <n v="1216.1400000000001"/>
    <n v="1082.3599999999999"/>
    <d v="2010-05-05T00:00:00"/>
  </r>
  <r>
    <n v="6820"/>
    <n v="82"/>
    <x v="1892"/>
    <d v="2017-11-17T00:00:00"/>
    <b v="0"/>
    <s v="Approved"/>
    <s v="Norco Bicycles"/>
    <s v="Standard"/>
    <s v="high"/>
    <s v="medium"/>
    <n v="1148.6400000000001"/>
    <n v="689.18"/>
    <d v="2015-08-10T00:00:00"/>
  </r>
  <r>
    <n v="6821"/>
    <n v="23"/>
    <x v="2322"/>
    <d v="2017-10-11T00:00:00"/>
    <b v="0"/>
    <s v="Approved"/>
    <s v="Norco Bicycles"/>
    <s v="Mountain"/>
    <s v="low"/>
    <s v="small"/>
    <n v="688.63"/>
    <n v="612.88"/>
    <d v="1993-10-02T00:00:00"/>
  </r>
  <r>
    <n v="6822"/>
    <n v="77"/>
    <x v="760"/>
    <d v="2017-06-22T00:00:00"/>
    <b v="1"/>
    <s v="Approved"/>
    <s v="Norco Bicycles"/>
    <s v="Road"/>
    <s v="medium"/>
    <s v="large"/>
    <n v="1240.31"/>
    <n v="795.1"/>
    <d v="2011-01-10T00:00:00"/>
  </r>
  <r>
    <n v="6823"/>
    <n v="66"/>
    <x v="1270"/>
    <d v="2017-06-14T00:00:00"/>
    <b v="0"/>
    <s v="Approved"/>
    <s v="Giant Bicycles"/>
    <s v="Road"/>
    <s v="low"/>
    <s v="small"/>
    <n v="590.26"/>
    <n v="525.33000000000004"/>
    <d v="2002-08-31T00:00:00"/>
  </r>
  <r>
    <n v="6824"/>
    <n v="38"/>
    <x v="372"/>
    <d v="2017-08-02T00:00:00"/>
    <b v="0"/>
    <s v="Approved"/>
    <s v="Trek Bicycles"/>
    <s v="Standard"/>
    <s v="medium"/>
    <s v="large"/>
    <n v="2091.4699999999998"/>
    <n v="388.92"/>
    <d v="2002-08-31T00:00:00"/>
  </r>
  <r>
    <n v="6825"/>
    <n v="1"/>
    <x v="731"/>
    <d v="2017-01-14T00:00:00"/>
    <b v="0"/>
    <s v="Approved"/>
    <s v="Giant Bicycles"/>
    <s v="Standard"/>
    <s v="medium"/>
    <s v="medium"/>
    <n v="1403.5"/>
    <n v="954.82"/>
    <d v="1991-11-07T00:00:00"/>
  </r>
  <r>
    <n v="6826"/>
    <n v="47"/>
    <x v="707"/>
    <d v="2017-08-16T00:00:00"/>
    <b v="1"/>
    <s v="Approved"/>
    <s v="Trek Bicycles"/>
    <s v="Road"/>
    <s v="low"/>
    <s v="small"/>
    <n v="1720.7"/>
    <n v="1531.42"/>
    <d v="2003-08-05T00:00:00"/>
  </r>
  <r>
    <n v="6827"/>
    <n v="81"/>
    <x v="3015"/>
    <d v="2017-03-09T00:00:00"/>
    <b v="1"/>
    <s v="Approved"/>
    <s v="Norco Bicycles"/>
    <s v="Standard"/>
    <s v="medium"/>
    <s v="small"/>
    <n v="586.45000000000005"/>
    <n v="521.94000000000005"/>
    <d v="2015-08-02T00:00:00"/>
  </r>
  <r>
    <n v="6828"/>
    <n v="66"/>
    <x v="593"/>
    <d v="2017-05-04T00:00:00"/>
    <b v="1"/>
    <s v="Approved"/>
    <s v="Giant Bicycles"/>
    <s v="Road"/>
    <s v="low"/>
    <s v="small"/>
    <n v="590.26"/>
    <n v="525.33000000000004"/>
    <d v="1995-10-24T00:00:00"/>
  </r>
  <r>
    <n v="6829"/>
    <n v="80"/>
    <x v="2987"/>
    <d v="2017-02-24T00:00:00"/>
    <b v="0"/>
    <s v="Approved"/>
    <s v="OHM Cycles"/>
    <s v="Touring"/>
    <s v="low"/>
    <s v="medium"/>
    <n v="1073.07"/>
    <n v="933.84"/>
    <d v="1997-01-25T00:00:00"/>
  </r>
  <r>
    <n v="6830"/>
    <n v="16"/>
    <x v="3016"/>
    <d v="2017-09-26T00:00:00"/>
    <b v="0"/>
    <s v="Approved"/>
    <s v="Norco Bicycles"/>
    <s v="Standard"/>
    <s v="high"/>
    <s v="small"/>
    <n v="1661.92"/>
    <n v="1479.11"/>
    <d v="1994-09-09T00:00:00"/>
  </r>
  <r>
    <n v="6831"/>
    <n v="72"/>
    <x v="160"/>
    <d v="2017-01-11T00:00:00"/>
    <b v="0"/>
    <s v="Approved"/>
    <s v="Norco Bicycles"/>
    <s v="Standard"/>
    <s v="medium"/>
    <s v="medium"/>
    <n v="360.4"/>
    <n v="270.3"/>
    <d v="2002-08-31T00:00:00"/>
  </r>
  <r>
    <n v="6832"/>
    <n v="100"/>
    <x v="2162"/>
    <d v="2017-05-11T00:00:00"/>
    <b v="1"/>
    <s v="Approved"/>
    <s v="Trek Bicycles"/>
    <s v="Standard"/>
    <s v="medium"/>
    <s v="small"/>
    <n v="1386.84"/>
    <n v="1234.29"/>
    <d v="2003-08-05T00:00:00"/>
  </r>
  <r>
    <n v="6833"/>
    <n v="95"/>
    <x v="341"/>
    <d v="2017-07-07T00:00:00"/>
    <b v="0"/>
    <s v="Approved"/>
    <s v="OHM Cycles"/>
    <s v="Touring"/>
    <s v="low"/>
    <s v="medium"/>
    <n v="1073.07"/>
    <n v="933.84"/>
    <d v="1997-01-25T00:00:00"/>
  </r>
  <r>
    <n v="6834"/>
    <n v="2"/>
    <x v="283"/>
    <d v="2017-06-15T00:00:00"/>
    <b v="0"/>
    <s v="Approved"/>
    <s v="Solex"/>
    <s v="Standard"/>
    <s v="medium"/>
    <s v="medium"/>
    <n v="71.489999999999995"/>
    <n v="53.62"/>
    <d v="2011-04-16T00:00:00"/>
  </r>
  <r>
    <n v="6835"/>
    <n v="23"/>
    <x v="3017"/>
    <d v="2017-05-08T00:00:00"/>
    <b v="0"/>
    <s v="Approved"/>
    <s v="Norco Bicycles"/>
    <s v="Mountain"/>
    <s v="low"/>
    <s v="small"/>
    <n v="688.63"/>
    <n v="612.88"/>
    <d v="1993-05-26T00:00:00"/>
  </r>
  <r>
    <n v="6836"/>
    <n v="72"/>
    <x v="1174"/>
    <d v="2017-09-24T00:00:00"/>
    <b v="0"/>
    <s v="Approved"/>
    <s v="Norco Bicycles"/>
    <s v="Standard"/>
    <s v="medium"/>
    <s v="medium"/>
    <n v="360.4"/>
    <n v="270.3"/>
    <d v="2016-12-06T00:00:00"/>
  </r>
  <r>
    <n v="6837"/>
    <n v="35"/>
    <x v="2106"/>
    <d v="2017-11-04T00:00:00"/>
    <b v="1"/>
    <s v="Approved"/>
    <s v="Giant Bicycles"/>
    <s v="Standard"/>
    <s v="medium"/>
    <s v="medium"/>
    <n v="1403.5"/>
    <n v="954.82"/>
    <d v="2016-11-14T00:00:00"/>
  </r>
  <r>
    <n v="6838"/>
    <n v="49"/>
    <x v="985"/>
    <d v="2017-06-07T00:00:00"/>
    <b v="1"/>
    <s v="Approved"/>
    <s v="Trek Bicycles"/>
    <s v="Road"/>
    <s v="medium"/>
    <s v="medium"/>
    <n v="533.51"/>
    <n v="400.13"/>
    <d v="2012-06-04T00:00:00"/>
  </r>
  <r>
    <n v="6839"/>
    <n v="10"/>
    <x v="2173"/>
    <d v="2017-01-06T00:00:00"/>
    <b v="0"/>
    <s v="Approved"/>
    <s v="WeareA2B"/>
    <s v="Touring"/>
    <s v="medium"/>
    <s v="medium"/>
    <n v="1466.68"/>
    <n v="363.25"/>
    <d v="2003-08-05T00:00:00"/>
  </r>
  <r>
    <n v="6840"/>
    <n v="1"/>
    <x v="1429"/>
    <d v="2017-02-22T00:00:00"/>
    <b v="0"/>
    <s v="Approved"/>
    <s v="Giant Bicycles"/>
    <s v="Standard"/>
    <s v="medium"/>
    <s v="medium"/>
    <n v="1403.5"/>
    <n v="954.82"/>
    <d v="2012-12-02T00:00:00"/>
  </r>
  <r>
    <n v="6841"/>
    <n v="71"/>
    <x v="2229"/>
    <d v="2017-11-27T00:00:00"/>
    <b v="0"/>
    <s v="Approved"/>
    <s v="Solex"/>
    <s v="Standard"/>
    <s v="high"/>
    <s v="large"/>
    <n v="1842.92"/>
    <n v="1105.75"/>
    <d v="1995-10-24T00:00:00"/>
  </r>
  <r>
    <n v="6842"/>
    <n v="33"/>
    <x v="2534"/>
    <d v="2017-08-26T00:00:00"/>
    <b v="1"/>
    <s v="Approved"/>
    <s v="Giant Bicycles"/>
    <s v="Standard"/>
    <s v="medium"/>
    <s v="small"/>
    <n v="1311.44"/>
    <n v="1167.18"/>
    <d v="1992-10-11T00:00:00"/>
  </r>
  <r>
    <n v="6843"/>
    <n v="15"/>
    <x v="3018"/>
    <d v="2017-04-07T00:00:00"/>
    <b v="0"/>
    <s v="Approved"/>
    <s v="Norco Bicycles"/>
    <s v="Standard"/>
    <s v="low"/>
    <s v="medium"/>
    <n v="958.74"/>
    <n v="748.9"/>
    <d v="2005-12-07T00:00:00"/>
  </r>
  <r>
    <n v="6844"/>
    <n v="62"/>
    <x v="414"/>
    <d v="2017-08-25T00:00:00"/>
    <b v="0"/>
    <s v="Approved"/>
    <s v="Solex"/>
    <s v="Standard"/>
    <s v="medium"/>
    <s v="medium"/>
    <n v="478.16"/>
    <n v="298.72000000000003"/>
    <d v="2014-03-03T00:00:00"/>
  </r>
  <r>
    <n v="6845"/>
    <n v="88"/>
    <x v="1736"/>
    <d v="2017-05-07T00:00:00"/>
    <b v="1"/>
    <s v="Approved"/>
    <s v="Norco Bicycles"/>
    <s v="Standard"/>
    <s v="high"/>
    <s v="small"/>
    <n v="1661.92"/>
    <n v="1479.11"/>
    <d v="2013-03-12T00:00:00"/>
  </r>
  <r>
    <n v="6846"/>
    <n v="0"/>
    <x v="780"/>
    <d v="2017-11-01T00:00:00"/>
    <b v="0"/>
    <s v="Approved"/>
    <s v="OHM Cycles"/>
    <s v="Standard"/>
    <s v="high"/>
    <s v="medium"/>
    <n v="227.88"/>
    <n v="136.72999999999999"/>
    <d v="2007-08-04T00:00:00"/>
  </r>
  <r>
    <n v="6847"/>
    <n v="26"/>
    <x v="3019"/>
    <d v="2017-12-24T00:00:00"/>
    <b v="1"/>
    <s v="Approved"/>
    <s v="WeareA2B"/>
    <s v="Standard"/>
    <s v="medium"/>
    <s v="medium"/>
    <n v="1992.93"/>
    <n v="762.63"/>
    <d v="1991-08-05T00:00:00"/>
  </r>
  <r>
    <n v="6848"/>
    <n v="98"/>
    <x v="1401"/>
    <d v="2017-10-01T00:00:00"/>
    <b v="1"/>
    <s v="Approved"/>
    <s v="Trek Bicycles"/>
    <s v="Standard"/>
    <s v="high"/>
    <s v="medium"/>
    <n v="358.39"/>
    <n v="215.03"/>
    <d v="1991-05-06T00:00:00"/>
  </r>
  <r>
    <n v="6849"/>
    <n v="64"/>
    <x v="1615"/>
    <d v="2017-03-13T00:00:00"/>
    <b v="0"/>
    <s v="Approved"/>
    <s v="Trek Bicycles"/>
    <s v="Standard"/>
    <s v="medium"/>
    <s v="large"/>
    <n v="1469.44"/>
    <n v="596.54999999999995"/>
    <d v="2012-05-18T00:00:00"/>
  </r>
  <r>
    <n v="6850"/>
    <n v="50"/>
    <x v="3020"/>
    <d v="2017-01-29T00:00:00"/>
    <b v="0"/>
    <s v="Approved"/>
    <s v="WeareA2B"/>
    <s v="Standard"/>
    <s v="medium"/>
    <s v="small"/>
    <n v="175.89"/>
    <n v="131.91999999999999"/>
    <d v="2003-02-16T00:00:00"/>
  </r>
  <r>
    <n v="6851"/>
    <n v="17"/>
    <x v="2596"/>
    <d v="2017-02-27T00:00:00"/>
    <b v="1"/>
    <s v="Approved"/>
    <s v="Solex"/>
    <s v="Standard"/>
    <s v="high"/>
    <s v="medium"/>
    <n v="1024.6600000000001"/>
    <n v="614.79999999999995"/>
    <d v="1993-10-02T00:00:00"/>
  </r>
  <r>
    <n v="6852"/>
    <n v="33"/>
    <x v="1560"/>
    <d v="2017-11-06T00:00:00"/>
    <b v="1"/>
    <s v="Approved"/>
    <s v="Giant Bicycles"/>
    <s v="Standard"/>
    <s v="medium"/>
    <s v="small"/>
    <n v="1311.44"/>
    <n v="1167.18"/>
    <d v="2003-03-18T00:00:00"/>
  </r>
  <r>
    <n v="6854"/>
    <n v="69"/>
    <x v="2428"/>
    <d v="2017-05-09T00:00:00"/>
    <b v="1"/>
    <s v="Approved"/>
    <s v="Giant Bicycles"/>
    <s v="Road"/>
    <s v="medium"/>
    <s v="medium"/>
    <n v="792.9"/>
    <n v="594.67999999999995"/>
    <d v="1992-10-02T00:00:00"/>
  </r>
  <r>
    <n v="6855"/>
    <n v="65"/>
    <x v="1899"/>
    <d v="2017-12-17T00:00:00"/>
    <b v="0"/>
    <s v="Approved"/>
    <s v="WeareA2B"/>
    <s v="Standard"/>
    <s v="medium"/>
    <s v="medium"/>
    <n v="1807.45"/>
    <n v="778.69"/>
    <d v="2016-12-06T00:00:00"/>
  </r>
  <r>
    <n v="6856"/>
    <n v="59"/>
    <x v="1345"/>
    <d v="2017-03-27T00:00:00"/>
    <b v="1"/>
    <s v="Approved"/>
    <s v="Solex"/>
    <s v="Standard"/>
    <s v="medium"/>
    <s v="large"/>
    <n v="1061.56"/>
    <n v="733.58"/>
    <d v="1993-07-20T00:00:00"/>
  </r>
  <r>
    <n v="6857"/>
    <n v="49"/>
    <x v="783"/>
    <d v="2017-04-11T00:00:00"/>
    <b v="0"/>
    <s v="Approved"/>
    <s v="Trek Bicycles"/>
    <s v="Road"/>
    <s v="medium"/>
    <s v="medium"/>
    <n v="533.51"/>
    <n v="400.13"/>
    <d v="2001-11-25T00:00:00"/>
  </r>
  <r>
    <n v="6858"/>
    <n v="85"/>
    <x v="190"/>
    <d v="2017-04-13T00:00:00"/>
    <b v="1"/>
    <s v="Approved"/>
    <s v="WeareA2B"/>
    <s v="Standard"/>
    <s v="medium"/>
    <s v="medium"/>
    <n v="752.64"/>
    <n v="205.36"/>
    <d v="2015-08-02T00:00:00"/>
  </r>
  <r>
    <n v="6859"/>
    <n v="75"/>
    <x v="273"/>
    <d v="2017-04-09T00:00:00"/>
    <b v="1"/>
    <s v="Approved"/>
    <s v="Giant Bicycles"/>
    <s v="Touring"/>
    <s v="medium"/>
    <s v="large"/>
    <n v="1873.97"/>
    <n v="863.95"/>
    <d v="2014-10-10T00:00:00"/>
  </r>
  <r>
    <n v="6860"/>
    <n v="30"/>
    <x v="3021"/>
    <d v="2017-01-13T00:00:00"/>
    <b v="1"/>
    <s v="Approved"/>
    <s v="OHM Cycles"/>
    <s v="Standard"/>
    <s v="medium"/>
    <s v="medium"/>
    <n v="1227.3399999999999"/>
    <n v="770.89"/>
    <d v="1994-08-10T00:00:00"/>
  </r>
  <r>
    <n v="6861"/>
    <n v="95"/>
    <x v="872"/>
    <d v="2017-04-22T00:00:00"/>
    <b v="0"/>
    <s v="Approved"/>
    <s v="Giant Bicycles"/>
    <s v="Standard"/>
    <s v="medium"/>
    <s v="large"/>
    <n v="569.55999999999995"/>
    <n v="528.42999999999995"/>
    <d v="2003-09-10T00:00:00"/>
  </r>
  <r>
    <n v="6862"/>
    <n v="4"/>
    <x v="1"/>
    <d v="2017-10-05T00:00:00"/>
    <b v="0"/>
    <s v="Approved"/>
    <s v="Giant Bicycles"/>
    <s v="Standard"/>
    <s v="high"/>
    <s v="medium"/>
    <n v="1129.1300000000001"/>
    <n v="677.48"/>
    <d v="2011-04-16T00:00:00"/>
  </r>
  <r>
    <n v="6863"/>
    <n v="63"/>
    <x v="385"/>
    <d v="2017-09-02T00:00:00"/>
    <b v="0"/>
    <s v="Approved"/>
    <s v="WeareA2B"/>
    <s v="Standard"/>
    <s v="medium"/>
    <s v="medium"/>
    <n v="1992.93"/>
    <n v="762.63"/>
    <d v="2003-03-18T00:00:00"/>
  </r>
  <r>
    <n v="6864"/>
    <n v="45"/>
    <x v="2797"/>
    <d v="2017-08-15T00:00:00"/>
    <b v="1"/>
    <s v="Approved"/>
    <s v="Solex"/>
    <s v="Standard"/>
    <s v="medium"/>
    <s v="medium"/>
    <n v="441.49"/>
    <n v="84.99"/>
    <d v="2007-12-11T00:00:00"/>
  </r>
  <r>
    <n v="6865"/>
    <n v="14"/>
    <x v="966"/>
    <d v="2017-06-02T00:00:00"/>
    <b v="1"/>
    <s v="Approved"/>
    <s v="Solex"/>
    <s v="Standard"/>
    <s v="high"/>
    <s v="large"/>
    <n v="1842.92"/>
    <n v="1105.75"/>
    <d v="2014-10-10T00:00:00"/>
  </r>
  <r>
    <n v="6866"/>
    <n v="82"/>
    <x v="908"/>
    <d v="2017-01-30T00:00:00"/>
    <b v="1"/>
    <s v="Approved"/>
    <s v="Norco Bicycles"/>
    <s v="Standard"/>
    <s v="high"/>
    <s v="medium"/>
    <n v="1148.6400000000001"/>
    <n v="689.18"/>
    <d v="2015-08-10T00:00:00"/>
  </r>
  <r>
    <n v="6867"/>
    <n v="50"/>
    <x v="645"/>
    <d v="2017-06-21T00:00:00"/>
    <b v="0"/>
    <s v="Approved"/>
    <s v="WeareA2B"/>
    <s v="Standard"/>
    <s v="medium"/>
    <s v="small"/>
    <n v="175.89"/>
    <n v="131.91999999999999"/>
    <d v="2003-02-16T00:00:00"/>
  </r>
  <r>
    <n v="6868"/>
    <n v="16"/>
    <x v="1610"/>
    <d v="2017-10-23T00:00:00"/>
    <b v="0"/>
    <s v="Approved"/>
    <s v="Norco Bicycles"/>
    <s v="Standard"/>
    <s v="high"/>
    <s v="small"/>
    <n v="1661.92"/>
    <n v="1479.11"/>
    <d v="1996-11-09T00:00:00"/>
  </r>
  <r>
    <n v="6869"/>
    <n v="12"/>
    <x v="1465"/>
    <d v="2017-05-05T00:00:00"/>
    <b v="0"/>
    <s v="Approved"/>
    <s v="WeareA2B"/>
    <s v="Standard"/>
    <s v="medium"/>
    <s v="medium"/>
    <n v="1231.1500000000001"/>
    <n v="161.6"/>
    <d v="2004-08-17T00:00:00"/>
  </r>
  <r>
    <n v="6870"/>
    <n v="69"/>
    <x v="3022"/>
    <d v="2017-07-12T00:00:00"/>
    <b v="1"/>
    <s v="Approved"/>
    <s v="Giant Bicycles"/>
    <s v="Road"/>
    <s v="medium"/>
    <s v="medium"/>
    <n v="792.9"/>
    <n v="594.67999999999995"/>
    <d v="2016-11-22T00:00:00"/>
  </r>
  <r>
    <n v="6871"/>
    <n v="77"/>
    <x v="2499"/>
    <d v="2017-09-03T00:00:00"/>
    <b v="0"/>
    <s v="Approved"/>
    <s v="Norco Bicycles"/>
    <s v="Road"/>
    <s v="medium"/>
    <s v="large"/>
    <n v="1240.31"/>
    <n v="795.1"/>
    <d v="2011-01-10T00:00:00"/>
  </r>
  <r>
    <n v="6872"/>
    <n v="2"/>
    <x v="533"/>
    <d v="2017-01-29T00:00:00"/>
    <b v="0"/>
    <s v="Approved"/>
    <s v="Solex"/>
    <s v="Standard"/>
    <s v="medium"/>
    <s v="medium"/>
    <n v="71.489999999999995"/>
    <n v="53.62"/>
    <d v="2011-04-16T00:00:00"/>
  </r>
  <r>
    <n v="6873"/>
    <n v="46"/>
    <x v="2132"/>
    <d v="2017-06-17T00:00:00"/>
    <b v="1"/>
    <s v="Approved"/>
    <s v="Solex"/>
    <s v="Standard"/>
    <s v="low"/>
    <s v="medium"/>
    <n v="1289.8499999999999"/>
    <n v="74.510000000000005"/>
    <d v="2012-04-10T00:00:00"/>
  </r>
  <r>
    <n v="6874"/>
    <n v="45"/>
    <x v="338"/>
    <d v="2017-08-20T00:00:00"/>
    <b v="0"/>
    <s v="Approved"/>
    <s v="Solex"/>
    <s v="Standard"/>
    <s v="medium"/>
    <s v="medium"/>
    <n v="441.49"/>
    <n v="84.99"/>
    <d v="2003-02-16T00:00:00"/>
  </r>
  <r>
    <n v="6875"/>
    <n v="59"/>
    <x v="3023"/>
    <d v="2017-10-27T00:00:00"/>
    <b v="1"/>
    <s v="Approved"/>
    <s v="Solex"/>
    <s v="Standard"/>
    <s v="medium"/>
    <s v="large"/>
    <n v="1061.56"/>
    <n v="733.58"/>
    <d v="1993-07-20T00:00:00"/>
  </r>
  <r>
    <n v="6876"/>
    <n v="9"/>
    <x v="38"/>
    <d v="2017-04-04T00:00:00"/>
    <b v="0"/>
    <s v="Approved"/>
    <s v="OHM Cycles"/>
    <s v="Road"/>
    <s v="medium"/>
    <s v="medium"/>
    <n v="742.54"/>
    <n v="667.4"/>
    <d v="2004-08-17T00:00:00"/>
  </r>
  <r>
    <n v="6877"/>
    <n v="12"/>
    <x v="1342"/>
    <d v="2017-03-24T00:00:00"/>
    <b v="0"/>
    <s v="Approved"/>
    <s v="WeareA2B"/>
    <s v="Standard"/>
    <s v="medium"/>
    <s v="medium"/>
    <n v="1231.1500000000001"/>
    <n v="161.6"/>
    <d v="2015-06-17T00:00:00"/>
  </r>
  <r>
    <n v="6878"/>
    <n v="42"/>
    <x v="1290"/>
    <d v="2017-04-12T00:00:00"/>
    <b v="0"/>
    <s v="Approved"/>
    <s v="OHM Cycles"/>
    <s v="Road"/>
    <s v="medium"/>
    <s v="small"/>
    <n v="1810"/>
    <n v="1610.9"/>
    <d v="2012-06-04T00:00:00"/>
  </r>
  <r>
    <n v="6879"/>
    <n v="30"/>
    <x v="2544"/>
    <d v="2017-06-12T00:00:00"/>
    <b v="0"/>
    <s v="Approved"/>
    <s v="Solex"/>
    <s v="Standard"/>
    <s v="high"/>
    <s v="medium"/>
    <n v="748.17"/>
    <n v="448.9"/>
    <d v="2002-03-22T00:00:00"/>
  </r>
  <r>
    <n v="6880"/>
    <n v="79"/>
    <x v="3024"/>
    <d v="2017-03-18T00:00:00"/>
    <b v="0"/>
    <s v="Approved"/>
    <s v="Norco Bicycles"/>
    <s v="Standard"/>
    <s v="medium"/>
    <s v="medium"/>
    <n v="1555.58"/>
    <n v="818.01"/>
    <d v="2004-08-07T00:00:00"/>
  </r>
  <r>
    <n v="6881"/>
    <n v="16"/>
    <x v="1486"/>
    <d v="2017-02-02T00:00:00"/>
    <b v="0"/>
    <s v="Approved"/>
    <s v="Norco Bicycles"/>
    <s v="Standard"/>
    <s v="high"/>
    <s v="small"/>
    <n v="1661.92"/>
    <n v="1479.11"/>
    <d v="1994-09-09T00:00:00"/>
  </r>
  <r>
    <n v="6882"/>
    <n v="79"/>
    <x v="2925"/>
    <d v="2017-08-15T00:00:00"/>
    <b v="0"/>
    <s v="Approved"/>
    <s v="Norco Bicycles"/>
    <s v="Standard"/>
    <s v="medium"/>
    <s v="medium"/>
    <n v="1555.58"/>
    <n v="818.01"/>
    <d v="2007-08-04T00:00:00"/>
  </r>
  <r>
    <n v="6883"/>
    <n v="100"/>
    <x v="2461"/>
    <d v="2017-09-19T00:00:00"/>
    <b v="1"/>
    <s v="Approved"/>
    <s v="Trek Bicycles"/>
    <s v="Standard"/>
    <s v="medium"/>
    <s v="small"/>
    <n v="1386.84"/>
    <n v="1234.29"/>
    <d v="1996-11-09T00:00:00"/>
  </r>
  <r>
    <n v="6884"/>
    <n v="24"/>
    <x v="2724"/>
    <d v="2017-07-17T00:00:00"/>
    <b v="1"/>
    <s v="Approved"/>
    <s v="Solex"/>
    <s v="Road"/>
    <s v="medium"/>
    <s v="large"/>
    <n v="1777.8"/>
    <n v="820.78"/>
    <d v="1993-05-26T00:00:00"/>
  </r>
  <r>
    <n v="6885"/>
    <n v="4"/>
    <x v="1372"/>
    <d v="2017-07-28T00:00:00"/>
    <b v="1"/>
    <s v="Approved"/>
    <s v="Giant Bicycles"/>
    <s v="Standard"/>
    <s v="high"/>
    <s v="medium"/>
    <n v="1129.1300000000001"/>
    <n v="677.48"/>
    <d v="2005-08-09T00:00:00"/>
  </r>
  <r>
    <n v="6886"/>
    <n v="1"/>
    <x v="721"/>
    <d v="2017-12-15T00:00:00"/>
    <b v="1"/>
    <s v="Approved"/>
    <s v="Giant Bicycles"/>
    <s v="Standard"/>
    <s v="medium"/>
    <s v="medium"/>
    <n v="1403.5"/>
    <n v="954.82"/>
    <d v="2016-11-14T00:00:00"/>
  </r>
  <r>
    <n v="6887"/>
    <n v="34"/>
    <x v="99"/>
    <d v="2017-02-16T00:00:00"/>
    <b v="1"/>
    <s v="Approved"/>
    <s v="Norco Bicycles"/>
    <s v="Road"/>
    <s v="high"/>
    <s v="large"/>
    <n v="774.53"/>
    <n v="464.72"/>
    <d v="2003-03-18T00:00:00"/>
  </r>
  <r>
    <n v="6888"/>
    <n v="0"/>
    <x v="1926"/>
    <d v="2017-01-20T00:00:00"/>
    <b v="0"/>
    <s v="Approved"/>
    <s v="Solex"/>
    <s v="Standard"/>
    <s v="medium"/>
    <s v="medium"/>
    <n v="441.49"/>
    <n v="84.99"/>
    <d v="1993-04-12T00:00:00"/>
  </r>
  <r>
    <n v="6889"/>
    <n v="76"/>
    <x v="2168"/>
    <d v="2017-03-24T00:00:00"/>
    <b v="0"/>
    <s v="Approved"/>
    <s v="WeareA2B"/>
    <s v="Standard"/>
    <s v="low"/>
    <s v="medium"/>
    <n v="642.30999999999995"/>
    <n v="513.85"/>
    <d v="2004-12-18T00:00:00"/>
  </r>
  <r>
    <n v="6890"/>
    <n v="32"/>
    <x v="928"/>
    <d v="2017-08-18T00:00:00"/>
    <b v="1"/>
    <s v="Approved"/>
    <s v="Giant Bicycles"/>
    <s v="Standard"/>
    <s v="medium"/>
    <s v="medium"/>
    <n v="642.70000000000005"/>
    <n v="211.37"/>
    <d v="2006-02-02T00:00:00"/>
  </r>
  <r>
    <n v="6891"/>
    <n v="78"/>
    <x v="1089"/>
    <d v="2017-02-12T00:00:00"/>
    <b v="1"/>
    <s v="Approved"/>
    <s v="Giant Bicycles"/>
    <s v="Standard"/>
    <s v="medium"/>
    <s v="large"/>
    <n v="1765.3"/>
    <n v="709.48"/>
    <d v="2004-07-25T00:00:00"/>
  </r>
  <r>
    <n v="6892"/>
    <n v="57"/>
    <x v="724"/>
    <d v="2017-07-21T00:00:00"/>
    <b v="1"/>
    <s v="Approved"/>
    <s v="WeareA2B"/>
    <s v="Touring"/>
    <s v="medium"/>
    <s v="large"/>
    <n v="1890.39"/>
    <n v="260.14"/>
    <d v="2011-05-07T00:00:00"/>
  </r>
  <r>
    <n v="6893"/>
    <n v="54"/>
    <x v="2291"/>
    <d v="2017-12-10T00:00:00"/>
    <b v="0"/>
    <s v="Approved"/>
    <s v="WeareA2B"/>
    <s v="Standard"/>
    <s v="medium"/>
    <s v="medium"/>
    <n v="1807.45"/>
    <n v="778.69"/>
    <d v="2015-05-21T00:00:00"/>
  </r>
  <r>
    <n v="6894"/>
    <n v="63"/>
    <x v="862"/>
    <d v="2017-10-16T00:00:00"/>
    <b v="1"/>
    <s v="Approved"/>
    <s v="Solex"/>
    <s v="Standard"/>
    <s v="medium"/>
    <s v="medium"/>
    <n v="1483.2"/>
    <n v="99.59"/>
    <d v="2004-08-17T00:00:00"/>
  </r>
  <r>
    <n v="6895"/>
    <n v="95"/>
    <x v="610"/>
    <d v="2017-05-06T00:00:00"/>
    <b v="1"/>
    <s v="Approved"/>
    <s v="Giant Bicycles"/>
    <s v="Standard"/>
    <s v="medium"/>
    <s v="large"/>
    <n v="569.55999999999995"/>
    <n v="528.42999999999995"/>
    <d v="2003-09-10T00:00:00"/>
  </r>
  <r>
    <n v="6897"/>
    <n v="0"/>
    <x v="502"/>
    <d v="2017-10-16T00:00:00"/>
    <b v="1"/>
    <s v="Approved"/>
    <s v="Solex"/>
    <s v="Standard"/>
    <s v="medium"/>
    <s v="medium"/>
    <n v="71.489999999999995"/>
    <n v="53.62"/>
    <d v="2012-12-02T00:00:00"/>
  </r>
  <r>
    <n v="6898"/>
    <n v="80"/>
    <x v="2394"/>
    <d v="2017-12-10T00:00:00"/>
    <b v="0"/>
    <s v="Approved"/>
    <s v="OHM Cycles"/>
    <s v="Touring"/>
    <s v="low"/>
    <s v="medium"/>
    <n v="1073.07"/>
    <n v="933.84"/>
    <d v="1997-01-25T00:00:00"/>
  </r>
  <r>
    <n v="6899"/>
    <n v="7"/>
    <x v="1259"/>
    <d v="2017-04-02T00:00:00"/>
    <b v="1"/>
    <s v="Approved"/>
    <s v="Trek Bicycles"/>
    <s v="Road"/>
    <s v="low"/>
    <s v="medium"/>
    <n v="980.37"/>
    <n v="234.43"/>
    <d v="2004-09-28T00:00:00"/>
  </r>
  <r>
    <n v="6900"/>
    <n v="25"/>
    <x v="3025"/>
    <d v="2017-07-05T00:00:00"/>
    <b v="0"/>
    <s v="Approved"/>
    <s v="Giant Bicycles"/>
    <s v="Road"/>
    <s v="medium"/>
    <s v="medium"/>
    <n v="1538.99"/>
    <n v="829.65"/>
    <d v="2013-09-16T00:00:00"/>
  </r>
  <r>
    <n v="6901"/>
    <n v="55"/>
    <x v="2558"/>
    <d v="2017-10-15T00:00:00"/>
    <b v="0"/>
    <s v="Approved"/>
    <s v="Trek Bicycles"/>
    <s v="Road"/>
    <s v="medium"/>
    <s v="large"/>
    <n v="1894.19"/>
    <n v="598.76"/>
    <d v="2003-07-21T00:00:00"/>
  </r>
  <r>
    <n v="6902"/>
    <n v="87"/>
    <x v="2060"/>
    <d v="2017-12-10T00:00:00"/>
    <b v="0"/>
    <s v="Approved"/>
    <s v="Giant Bicycles"/>
    <s v="Standard"/>
    <s v="high"/>
    <s v="medium"/>
    <n v="1179"/>
    <n v="707.4"/>
    <d v="1997-08-25T00:00:00"/>
  </r>
  <r>
    <n v="6903"/>
    <n v="12"/>
    <x v="1971"/>
    <d v="2017-09-06T00:00:00"/>
    <b v="0"/>
    <s v="Approved"/>
    <s v="WeareA2B"/>
    <s v="Standard"/>
    <s v="medium"/>
    <s v="medium"/>
    <n v="1231.1500000000001"/>
    <n v="161.6"/>
    <d v="2004-08-17T00:00:00"/>
  </r>
  <r>
    <n v="6904"/>
    <n v="57"/>
    <x v="997"/>
    <d v="2017-09-25T00:00:00"/>
    <b v="1"/>
    <s v="Approved"/>
    <s v="WeareA2B"/>
    <s v="Touring"/>
    <s v="medium"/>
    <s v="large"/>
    <n v="1890.39"/>
    <n v="260.14"/>
    <d v="2012-05-18T00:00:00"/>
  </r>
  <r>
    <n v="6905"/>
    <n v="57"/>
    <x v="2702"/>
    <d v="2017-07-22T00:00:00"/>
    <b v="1"/>
    <s v="Approved"/>
    <s v="WeareA2B"/>
    <s v="Touring"/>
    <s v="medium"/>
    <s v="large"/>
    <n v="1890.39"/>
    <n v="260.14"/>
    <d v="2011-05-07T00:00:00"/>
  </r>
  <r>
    <n v="6906"/>
    <n v="0"/>
    <x v="2748"/>
    <d v="2017-12-11T00:00:00"/>
    <b v="0"/>
    <s v="Approved"/>
    <s v="Trek Bicycles"/>
    <s v="Standard"/>
    <s v="high"/>
    <s v="medium"/>
    <n v="358.39"/>
    <n v="215.03"/>
    <d v="2004-01-16T00:00:00"/>
  </r>
  <r>
    <n v="6907"/>
    <n v="38"/>
    <x v="1707"/>
    <d v="2017-06-08T00:00:00"/>
    <b v="0"/>
    <s v="Approved"/>
    <s v="Solex"/>
    <s v="Standard"/>
    <s v="medium"/>
    <s v="medium"/>
    <n v="1577.53"/>
    <n v="826.51"/>
    <d v="2010-06-07T00:00:00"/>
  </r>
  <r>
    <n v="6908"/>
    <n v="84"/>
    <x v="3023"/>
    <d v="2017-01-30T00:00:00"/>
    <b v="0"/>
    <s v="Approved"/>
    <s v="Trek Bicycles"/>
    <s v="Road"/>
    <s v="medium"/>
    <s v="medium"/>
    <n v="290.62"/>
    <n v="215.14"/>
    <d v="2004-12-18T00:00:00"/>
  </r>
  <r>
    <n v="6909"/>
    <n v="56"/>
    <x v="819"/>
    <d v="2017-05-26T00:00:00"/>
    <b v="1"/>
    <s v="Approved"/>
    <s v="Norco Bicycles"/>
    <s v="Mountain"/>
    <s v="low"/>
    <s v="small"/>
    <n v="688.63"/>
    <n v="612.88"/>
    <d v="1999-06-23T00:00:00"/>
  </r>
  <r>
    <n v="6910"/>
    <n v="18"/>
    <x v="1591"/>
    <d v="2017-10-13T00:00:00"/>
    <b v="1"/>
    <s v="Approved"/>
    <s v="Solex"/>
    <s v="Standard"/>
    <s v="medium"/>
    <s v="medium"/>
    <n v="575.27"/>
    <n v="431.45"/>
    <d v="2013-03-12T00:00:00"/>
  </r>
  <r>
    <n v="6911"/>
    <n v="98"/>
    <x v="415"/>
    <d v="2017-08-17T00:00:00"/>
    <b v="1"/>
    <s v="Approved"/>
    <s v="Trek Bicycles"/>
    <s v="Standard"/>
    <s v="high"/>
    <s v="medium"/>
    <n v="358.39"/>
    <n v="215.03"/>
    <d v="2004-01-16T00:00:00"/>
  </r>
  <r>
    <n v="6912"/>
    <n v="100"/>
    <x v="952"/>
    <d v="2017-10-09T00:00:00"/>
    <b v="0"/>
    <s v="Approved"/>
    <s v="Norco Bicycles"/>
    <s v="Road"/>
    <s v="medium"/>
    <s v="medium"/>
    <n v="1036.5899999999999"/>
    <n v="206.35"/>
    <d v="1991-05-06T00:00:00"/>
  </r>
  <r>
    <n v="6913"/>
    <n v="84"/>
    <x v="1923"/>
    <d v="2017-08-18T00:00:00"/>
    <b v="1"/>
    <s v="Approved"/>
    <s v="Giant Bicycles"/>
    <s v="Road"/>
    <s v="medium"/>
    <s v="medium"/>
    <n v="792.9"/>
    <n v="594.67999999999995"/>
    <d v="1992-10-02T00:00:00"/>
  </r>
  <r>
    <n v="6914"/>
    <n v="96"/>
    <x v="1119"/>
    <d v="2017-06-22T00:00:00"/>
    <b v="1"/>
    <s v="Approved"/>
    <s v="WeareA2B"/>
    <s v="Road"/>
    <s v="low"/>
    <s v="small"/>
    <n v="1172.78"/>
    <n v="1043.77"/>
    <d v="1994-08-10T00:00:00"/>
  </r>
  <r>
    <n v="6915"/>
    <n v="63"/>
    <x v="2148"/>
    <d v="2017-02-05T00:00:00"/>
    <b v="0"/>
    <s v="Approved"/>
    <s v="Solex"/>
    <s v="Standard"/>
    <s v="medium"/>
    <s v="medium"/>
    <n v="1483.2"/>
    <n v="99.59"/>
    <d v="1992-10-02T00:00:00"/>
  </r>
  <r>
    <n v="6916"/>
    <n v="11"/>
    <x v="1411"/>
    <d v="2017-02-20T00:00:00"/>
    <b v="0"/>
    <s v="Approved"/>
    <s v="Giant Bicycles"/>
    <s v="Standard"/>
    <s v="high"/>
    <s v="medium"/>
    <n v="1274.93"/>
    <n v="764.96"/>
    <d v="2009-03-08T00:00:00"/>
  </r>
  <r>
    <n v="6917"/>
    <n v="23"/>
    <x v="2300"/>
    <d v="2017-06-16T00:00:00"/>
    <b v="1"/>
    <s v="Approved"/>
    <s v="Norco Bicycles"/>
    <s v="Mountain"/>
    <s v="low"/>
    <s v="small"/>
    <n v="688.63"/>
    <n v="612.88"/>
    <d v="1991-08-05T00:00:00"/>
  </r>
  <r>
    <n v="6918"/>
    <n v="86"/>
    <x v="3003"/>
    <d v="2017-04-05T00:00:00"/>
    <b v="1"/>
    <s v="Approved"/>
    <s v="Norco Bicycles"/>
    <s v="Road"/>
    <s v="high"/>
    <s v="large"/>
    <n v="774.53"/>
    <n v="464.72"/>
    <d v="1995-12-19T00:00:00"/>
  </r>
  <r>
    <n v="6919"/>
    <n v="22"/>
    <x v="1672"/>
    <d v="2017-12-22T00:00:00"/>
    <b v="1"/>
    <s v="Approved"/>
    <s v="Solex"/>
    <s v="Standard"/>
    <s v="medium"/>
    <s v="medium"/>
    <n v="575.27"/>
    <n v="431.45"/>
    <d v="2013-03-12T00:00:00"/>
  </r>
  <r>
    <n v="6920"/>
    <n v="33"/>
    <x v="1103"/>
    <d v="2017-05-12T00:00:00"/>
    <b v="0"/>
    <s v="Approved"/>
    <s v="Giant Bicycles"/>
    <s v="Standard"/>
    <s v="medium"/>
    <s v="small"/>
    <n v="1311.44"/>
    <n v="1167.18"/>
    <d v="1992-10-11T00:00:00"/>
  </r>
  <r>
    <n v="6921"/>
    <n v="46"/>
    <x v="686"/>
    <d v="2017-06-12T00:00:00"/>
    <b v="0"/>
    <s v="Approved"/>
    <s v="Solex"/>
    <s v="Standard"/>
    <s v="low"/>
    <s v="medium"/>
    <n v="1289.8499999999999"/>
    <n v="74.510000000000005"/>
    <d v="2007-12-11T00:00:00"/>
  </r>
  <r>
    <n v="6922"/>
    <n v="25"/>
    <x v="1033"/>
    <d v="2017-12-18T00:00:00"/>
    <b v="0"/>
    <s v="Approved"/>
    <s v="Giant Bicycles"/>
    <s v="Road"/>
    <s v="medium"/>
    <s v="medium"/>
    <n v="1538.99"/>
    <n v="829.65"/>
    <d v="1991-11-10T00:00:00"/>
  </r>
  <r>
    <n v="6923"/>
    <n v="100"/>
    <x v="859"/>
    <d v="2017-09-23T00:00:00"/>
    <b v="0"/>
    <s v="Approved"/>
    <s v="Norco Bicycles"/>
    <s v="Road"/>
    <s v="medium"/>
    <s v="medium"/>
    <n v="1036.5899999999999"/>
    <n v="206.35"/>
    <d v="1991-05-06T00:00:00"/>
  </r>
  <r>
    <n v="6924"/>
    <n v="44"/>
    <x v="3026"/>
    <d v="2017-05-28T00:00:00"/>
    <b v="1"/>
    <s v="Approved"/>
    <s v="WeareA2B"/>
    <s v="Standard"/>
    <s v="medium"/>
    <s v="medium"/>
    <n v="1769.64"/>
    <n v="108.76"/>
    <d v="2014-07-28T00:00:00"/>
  </r>
  <r>
    <n v="6925"/>
    <n v="72"/>
    <x v="283"/>
    <d v="2017-02-21T00:00:00"/>
    <b v="1"/>
    <s v="Approved"/>
    <s v="Norco Bicycles"/>
    <s v="Standard"/>
    <s v="medium"/>
    <s v="medium"/>
    <n v="360.4"/>
    <n v="270.3"/>
    <d v="2003-09-09T00:00:00"/>
  </r>
  <r>
    <n v="6926"/>
    <n v="1"/>
    <x v="3027"/>
    <d v="2017-11-08T00:00:00"/>
    <b v="1"/>
    <s v="Approved"/>
    <s v="Giant Bicycles"/>
    <s v="Standard"/>
    <s v="medium"/>
    <s v="medium"/>
    <n v="1403.5"/>
    <n v="954.82"/>
    <d v="2016-11-14T00:00:00"/>
  </r>
  <r>
    <n v="6927"/>
    <n v="1"/>
    <x v="1733"/>
    <d v="2017-05-04T00:00:00"/>
    <b v="0"/>
    <s v="Approved"/>
    <s v="Giant Bicycles"/>
    <s v="Standard"/>
    <s v="medium"/>
    <s v="medium"/>
    <n v="1403.5"/>
    <n v="954.82"/>
    <d v="2016-11-14T00:00:00"/>
  </r>
  <r>
    <n v="6928"/>
    <n v="0"/>
    <x v="1824"/>
    <d v="2017-06-25T00:00:00"/>
    <b v="1"/>
    <s v="Approved"/>
    <s v="OHM Cycles"/>
    <s v="Standard"/>
    <s v="medium"/>
    <s v="medium"/>
    <n v="235.63"/>
    <n v="125.07"/>
    <d v="2004-08-07T00:00:00"/>
  </r>
  <r>
    <n v="6929"/>
    <n v="60"/>
    <x v="2897"/>
    <d v="2017-08-04T00:00:00"/>
    <b v="0"/>
    <s v="Approved"/>
    <s v="Giant Bicycles"/>
    <s v="Standard"/>
    <s v="high"/>
    <s v="small"/>
    <n v="1977.36"/>
    <n v="1759.85"/>
    <d v="2011-08-24T00:00:00"/>
  </r>
  <r>
    <n v="6930"/>
    <n v="53"/>
    <x v="1326"/>
    <d v="2017-03-21T00:00:00"/>
    <b v="1"/>
    <s v="Approved"/>
    <s v="OHM Cycles"/>
    <s v="Standard"/>
    <s v="medium"/>
    <s v="medium"/>
    <n v="795.34"/>
    <n v="101.58"/>
    <d v="1997-02-09T00:00:00"/>
  </r>
  <r>
    <n v="6931"/>
    <n v="88"/>
    <x v="3028"/>
    <d v="2017-03-22T00:00:00"/>
    <b v="0"/>
    <s v="Approved"/>
    <s v="Norco Bicycles"/>
    <s v="Standard"/>
    <s v="medium"/>
    <s v="medium"/>
    <n v="1198.46"/>
    <n v="381.1"/>
    <d v="2005-05-10T00:00:00"/>
  </r>
  <r>
    <n v="6932"/>
    <n v="94"/>
    <x v="343"/>
    <d v="2017-08-26T00:00:00"/>
    <b v="0"/>
    <s v="Approved"/>
    <s v="Giant Bicycles"/>
    <s v="Standard"/>
    <s v="medium"/>
    <s v="large"/>
    <n v="1635.3"/>
    <n v="993.66"/>
    <d v="2013-06-09T00:00:00"/>
  </r>
  <r>
    <n v="6934"/>
    <n v="55"/>
    <x v="1402"/>
    <d v="2017-03-31T00:00:00"/>
    <b v="0"/>
    <s v="Approved"/>
    <s v="Trek Bicycles"/>
    <s v="Road"/>
    <s v="medium"/>
    <s v="large"/>
    <n v="1894.19"/>
    <n v="598.76"/>
    <d v="2003-07-21T00:00:00"/>
  </r>
  <r>
    <n v="6935"/>
    <n v="95"/>
    <x v="2804"/>
    <d v="2017-10-06T00:00:00"/>
    <b v="0"/>
    <s v="Approved"/>
    <s v="Giant Bicycles"/>
    <s v="Standard"/>
    <s v="medium"/>
    <s v="large"/>
    <n v="569.55999999999995"/>
    <n v="528.42999999999995"/>
    <d v="2016-03-29T00:00:00"/>
  </r>
  <r>
    <n v="6936"/>
    <n v="97"/>
    <x v="2733"/>
    <d v="2017-03-01T00:00:00"/>
    <b v="1"/>
    <s v="Approved"/>
    <s v="Solex"/>
    <s v="Standard"/>
    <s v="medium"/>
    <s v="large"/>
    <n v="202.62"/>
    <n v="151.96"/>
    <d v="2016-03-29T00:00:00"/>
  </r>
  <r>
    <n v="6937"/>
    <n v="88"/>
    <x v="2507"/>
    <d v="2017-07-04T00:00:00"/>
    <b v="0"/>
    <s v="Approved"/>
    <s v="Norco Bicycles"/>
    <s v="Standard"/>
    <s v="medium"/>
    <s v="medium"/>
    <n v="1198.46"/>
    <n v="381.1"/>
    <d v="2000-11-03T00:00:00"/>
  </r>
  <r>
    <n v="6938"/>
    <n v="77"/>
    <x v="3029"/>
    <d v="2017-04-09T00:00:00"/>
    <b v="0"/>
    <s v="Approved"/>
    <s v="Norco Bicycles"/>
    <s v="Road"/>
    <s v="medium"/>
    <s v="large"/>
    <n v="1240.31"/>
    <n v="795.1"/>
    <d v="1991-07-10T00:00:00"/>
  </r>
  <r>
    <n v="6939"/>
    <n v="21"/>
    <x v="171"/>
    <d v="2017-10-09T00:00:00"/>
    <b v="1"/>
    <s v="Approved"/>
    <s v="Solex"/>
    <s v="Standard"/>
    <s v="medium"/>
    <s v="large"/>
    <n v="1071.23"/>
    <n v="380.74"/>
    <d v="1996-04-05T00:00:00"/>
  </r>
  <r>
    <n v="6940"/>
    <n v="37"/>
    <x v="675"/>
    <d v="2017-05-18T00:00:00"/>
    <b v="1"/>
    <s v="Approved"/>
    <s v="OHM Cycles"/>
    <s v="Standard"/>
    <s v="low"/>
    <s v="medium"/>
    <n v="1793.43"/>
    <n v="248.82"/>
    <d v="1999-07-20T00:00:00"/>
  </r>
  <r>
    <n v="6941"/>
    <n v="60"/>
    <x v="2979"/>
    <d v="2017-08-14T00:00:00"/>
    <b v="0"/>
    <s v="Approved"/>
    <s v="Giant Bicycles"/>
    <s v="Standard"/>
    <s v="high"/>
    <s v="small"/>
    <n v="1977.36"/>
    <n v="1759.85"/>
    <d v="2014-07-28T00:00:00"/>
  </r>
  <r>
    <n v="6942"/>
    <n v="21"/>
    <x v="3030"/>
    <d v="2017-12-03T00:00:00"/>
    <b v="1"/>
    <s v="Approved"/>
    <s v="WeareA2B"/>
    <s v="Touring"/>
    <s v="medium"/>
    <s v="medium"/>
    <n v="1466.68"/>
    <n v="363.25"/>
    <d v="2003-08-05T00:00:00"/>
  </r>
  <r>
    <n v="6943"/>
    <n v="67"/>
    <x v="2003"/>
    <d v="2017-10-11T00:00:00"/>
    <b v="0"/>
    <s v="Approved"/>
    <s v="Solex"/>
    <s v="Standard"/>
    <s v="medium"/>
    <s v="large"/>
    <n v="1071.23"/>
    <n v="380.74"/>
    <d v="1993-05-26T00:00:00"/>
  </r>
  <r>
    <n v="6944"/>
    <n v="36"/>
    <x v="512"/>
    <d v="2017-10-29T00:00:00"/>
    <b v="1"/>
    <s v="Approved"/>
    <s v="Solex"/>
    <s v="Standard"/>
    <s v="low"/>
    <s v="medium"/>
    <n v="945.04"/>
    <n v="507.58"/>
    <d v="2011-05-09T00:00:00"/>
  </r>
  <r>
    <n v="6945"/>
    <n v="29"/>
    <x v="478"/>
    <d v="2017-02-10T00:00:00"/>
    <b v="0"/>
    <s v="Approved"/>
    <s v="Norco Bicycles"/>
    <s v="Road"/>
    <s v="medium"/>
    <s v="medium"/>
    <n v="543.39"/>
    <n v="407.54"/>
    <d v="2006-11-10T00:00:00"/>
  </r>
  <r>
    <n v="6946"/>
    <n v="55"/>
    <x v="2615"/>
    <d v="2017-08-23T00:00:00"/>
    <b v="1"/>
    <s v="Approved"/>
    <s v="Trek Bicycles"/>
    <s v="Road"/>
    <s v="medium"/>
    <s v="large"/>
    <n v="1894.19"/>
    <n v="598.76"/>
    <d v="2003-07-21T00:00:00"/>
  </r>
  <r>
    <n v="6947"/>
    <n v="22"/>
    <x v="907"/>
    <d v="2017-06-25T00:00:00"/>
    <b v="0"/>
    <s v="Approved"/>
    <s v="Solex"/>
    <s v="Standard"/>
    <s v="medium"/>
    <s v="medium"/>
    <n v="575.27"/>
    <n v="431.45"/>
    <d v="2011-05-07T00:00:00"/>
  </r>
  <r>
    <n v="6948"/>
    <n v="33"/>
    <x v="3031"/>
    <d v="2017-12-25T00:00:00"/>
    <b v="0"/>
    <s v="Approved"/>
    <s v="OHM Cycles"/>
    <s v="Road"/>
    <s v="medium"/>
    <s v="small"/>
    <n v="1810"/>
    <n v="1610.9"/>
    <d v="1993-04-12T00:00:00"/>
  </r>
  <r>
    <n v="6949"/>
    <n v="4"/>
    <x v="2831"/>
    <d v="2017-12-19T00:00:00"/>
    <b v="0"/>
    <s v="Approved"/>
    <s v="Giant Bicycles"/>
    <s v="Standard"/>
    <s v="high"/>
    <s v="medium"/>
    <n v="1129.1300000000001"/>
    <n v="677.48"/>
    <d v="2005-08-09T00:00:00"/>
  </r>
  <r>
    <n v="6950"/>
    <n v="28"/>
    <x v="1453"/>
    <d v="2017-01-09T00:00:00"/>
    <b v="1"/>
    <s v="Approved"/>
    <s v="Solex"/>
    <s v="Road"/>
    <s v="medium"/>
    <s v="small"/>
    <n v="1703.52"/>
    <n v="1516.13"/>
    <d v="2005-12-07T00:00:00"/>
  </r>
  <r>
    <n v="6951"/>
    <n v="73"/>
    <x v="1887"/>
    <d v="2017-11-11T00:00:00"/>
    <b v="0"/>
    <s v="Approved"/>
    <s v="Solex"/>
    <s v="Standard"/>
    <s v="medium"/>
    <s v="medium"/>
    <n v="1945.43"/>
    <n v="333.18"/>
    <d v="2014-07-28T00:00:00"/>
  </r>
  <r>
    <n v="6952"/>
    <n v="87"/>
    <x v="2852"/>
    <d v="2017-11-26T00:00:00"/>
    <b v="0"/>
    <s v="Approved"/>
    <s v="OHM Cycles"/>
    <s v="Standard"/>
    <s v="medium"/>
    <s v="medium"/>
    <n v="1636.9"/>
    <n v="44.71"/>
    <d v="2000-05-22T00:00:00"/>
  </r>
  <r>
    <n v="6953"/>
    <n v="20"/>
    <x v="527"/>
    <d v="2017-01-11T00:00:00"/>
    <b v="0"/>
    <s v="Approved"/>
    <s v="Trek Bicycles"/>
    <s v="Standard"/>
    <s v="medium"/>
    <s v="small"/>
    <n v="1775.81"/>
    <n v="1580.47"/>
    <d v="1993-05-26T00:00:00"/>
  </r>
  <r>
    <n v="6954"/>
    <n v="65"/>
    <x v="1187"/>
    <d v="2017-07-29T00:00:00"/>
    <b v="1"/>
    <s v="Approved"/>
    <s v="WeareA2B"/>
    <s v="Standard"/>
    <s v="medium"/>
    <s v="medium"/>
    <n v="1807.45"/>
    <n v="778.69"/>
    <d v="1995-10-24T00:00:00"/>
  </r>
  <r>
    <n v="6955"/>
    <n v="14"/>
    <x v="2540"/>
    <d v="2017-11-03T00:00:00"/>
    <b v="0"/>
    <s v="Approved"/>
    <s v="Solex"/>
    <s v="Standard"/>
    <s v="high"/>
    <s v="large"/>
    <n v="1842.92"/>
    <n v="1105.75"/>
    <d v="2000-05-22T00:00:00"/>
  </r>
  <r>
    <n v="6956"/>
    <n v="19"/>
    <x v="2140"/>
    <d v="2017-02-13T00:00:00"/>
    <b v="0"/>
    <s v="Approved"/>
    <s v="OHM Cycles"/>
    <s v="Road"/>
    <s v="high"/>
    <s v="large"/>
    <n v="12.01"/>
    <n v="7.21"/>
    <d v="2009-03-08T00:00:00"/>
  </r>
  <r>
    <n v="6957"/>
    <n v="37"/>
    <x v="1157"/>
    <d v="2017-08-24T00:00:00"/>
    <b v="1"/>
    <s v="Approved"/>
    <s v="OHM Cycles"/>
    <s v="Standard"/>
    <s v="low"/>
    <s v="medium"/>
    <n v="1793.43"/>
    <n v="248.82"/>
    <d v="2010-06-07T00:00:00"/>
  </r>
  <r>
    <n v="6958"/>
    <n v="54"/>
    <x v="203"/>
    <d v="2017-07-15T00:00:00"/>
    <b v="0"/>
    <s v="Approved"/>
    <s v="WeareA2B"/>
    <s v="Standard"/>
    <s v="medium"/>
    <s v="medium"/>
    <n v="1807.45"/>
    <n v="778.69"/>
    <d v="2015-05-21T00:00:00"/>
  </r>
  <r>
    <n v="6959"/>
    <n v="48"/>
    <x v="2308"/>
    <d v="2017-09-22T00:00:00"/>
    <b v="0"/>
    <s v="Approved"/>
    <s v="WeareA2B"/>
    <s v="Standard"/>
    <s v="medium"/>
    <s v="medium"/>
    <n v="1762.96"/>
    <n v="950.52"/>
    <d v="2012-09-15T00:00:00"/>
  </r>
  <r>
    <n v="6960"/>
    <n v="75"/>
    <x v="2069"/>
    <d v="2017-04-14T00:00:00"/>
    <b v="1"/>
    <s v="Approved"/>
    <s v="Giant Bicycles"/>
    <s v="Touring"/>
    <s v="medium"/>
    <s v="large"/>
    <n v="1873.97"/>
    <n v="863.95"/>
    <d v="2006-05-22T00:00:00"/>
  </r>
  <r>
    <n v="6962"/>
    <n v="62"/>
    <x v="3032"/>
    <d v="2017-01-25T00:00:00"/>
    <b v="0"/>
    <s v="Approved"/>
    <s v="Solex"/>
    <s v="Standard"/>
    <s v="medium"/>
    <s v="medium"/>
    <n v="478.16"/>
    <n v="298.72000000000003"/>
    <d v="2015-04-11T00:00:00"/>
  </r>
  <r>
    <n v="6963"/>
    <n v="54"/>
    <x v="2136"/>
    <d v="2017-10-26T00:00:00"/>
    <b v="1"/>
    <s v="Approved"/>
    <s v="WeareA2B"/>
    <s v="Standard"/>
    <s v="medium"/>
    <s v="medium"/>
    <n v="1292.8399999999999"/>
    <n v="13.44"/>
    <d v="2009-04-12T00:00:00"/>
  </r>
  <r>
    <n v="6964"/>
    <n v="15"/>
    <x v="3033"/>
    <d v="2017-09-26T00:00:00"/>
    <b v="1"/>
    <s v="Approved"/>
    <s v="Norco Bicycles"/>
    <s v="Standard"/>
    <s v="low"/>
    <s v="medium"/>
    <n v="958.74"/>
    <n v="748.9"/>
    <d v="2005-12-07T00:00:00"/>
  </r>
  <r>
    <n v="6965"/>
    <n v="41"/>
    <x v="2599"/>
    <d v="2017-11-22T00:00:00"/>
    <b v="0"/>
    <s v="Approved"/>
    <s v="Solex"/>
    <s v="Road"/>
    <s v="medium"/>
    <s v="medium"/>
    <n v="416.98"/>
    <n v="312.74"/>
    <d v="1997-05-10T00:00:00"/>
  </r>
  <r>
    <n v="6966"/>
    <n v="50"/>
    <x v="109"/>
    <d v="2017-03-26T00:00:00"/>
    <b v="0"/>
    <s v="Approved"/>
    <s v="WeareA2B"/>
    <s v="Standard"/>
    <s v="medium"/>
    <s v="small"/>
    <n v="175.89"/>
    <n v="131.91999999999999"/>
    <d v="1997-02-09T00:00:00"/>
  </r>
  <r>
    <n v="6967"/>
    <n v="79"/>
    <x v="2216"/>
    <d v="2017-08-01T00:00:00"/>
    <b v="0"/>
    <s v="Approved"/>
    <s v="Norco Bicycles"/>
    <s v="Standard"/>
    <s v="medium"/>
    <s v="medium"/>
    <n v="1555.58"/>
    <n v="818.01"/>
    <d v="2003-09-09T00:00:00"/>
  </r>
  <r>
    <n v="6968"/>
    <n v="80"/>
    <x v="3034"/>
    <d v="2017-07-06T00:00:00"/>
    <b v="0"/>
    <s v="Approved"/>
    <s v="Trek Bicycles"/>
    <s v="Standard"/>
    <s v="medium"/>
    <s v="large"/>
    <n v="1469.44"/>
    <n v="596.54999999999995"/>
    <d v="2010-11-05T00:00:00"/>
  </r>
  <r>
    <n v="6969"/>
    <n v="0"/>
    <x v="59"/>
    <d v="2017-10-02T00:00:00"/>
    <b v="0"/>
    <s v="Approved"/>
    <s v="Norco Bicycles"/>
    <s v="Road"/>
    <s v="medium"/>
    <s v="medium"/>
    <n v="544.04999999999995"/>
    <n v="376.84"/>
    <d v="2002-08-31T00:00:00"/>
  </r>
  <r>
    <n v="6970"/>
    <n v="34"/>
    <x v="308"/>
    <d v="2017-08-08T00:00:00"/>
    <b v="1"/>
    <s v="Approved"/>
    <s v="WeareA2B"/>
    <s v="Standard"/>
    <s v="medium"/>
    <s v="medium"/>
    <n v="1231.1500000000001"/>
    <n v="161.6"/>
    <d v="2004-08-17T00:00:00"/>
  </r>
  <r>
    <n v="6971"/>
    <n v="13"/>
    <x v="2785"/>
    <d v="2017-07-28T00:00:00"/>
    <b v="0"/>
    <s v="Approved"/>
    <s v="Solex"/>
    <s v="Standard"/>
    <s v="medium"/>
    <s v="medium"/>
    <n v="1577.53"/>
    <n v="826.51"/>
    <d v="2010-06-07T00:00:00"/>
  </r>
  <r>
    <n v="6972"/>
    <n v="35"/>
    <x v="2262"/>
    <d v="2017-12-16T00:00:00"/>
    <b v="0"/>
    <s v="Approved"/>
    <s v="Trek Bicycles"/>
    <s v="Standard"/>
    <s v="low"/>
    <s v="medium"/>
    <n v="1057.51"/>
    <n v="154.4"/>
    <d v="1994-07-12T00:00:00"/>
  </r>
  <r>
    <n v="6973"/>
    <n v="18"/>
    <x v="2745"/>
    <d v="2017-04-12T00:00:00"/>
    <b v="1"/>
    <s v="Approved"/>
    <s v="Solex"/>
    <s v="Standard"/>
    <s v="medium"/>
    <s v="medium"/>
    <n v="575.27"/>
    <n v="431.45"/>
    <d v="2013-03-12T00:00:00"/>
  </r>
  <r>
    <n v="6974"/>
    <n v="5"/>
    <x v="2823"/>
    <d v="2017-08-19T00:00:00"/>
    <b v="0"/>
    <s v="Approved"/>
    <s v="Giant Bicycles"/>
    <s v="Standard"/>
    <s v="high"/>
    <s v="medium"/>
    <n v="1129.1300000000001"/>
    <n v="677.48"/>
    <d v="2005-08-09T00:00:00"/>
  </r>
  <r>
    <n v="6975"/>
    <n v="82"/>
    <x v="1842"/>
    <d v="2017-02-21T00:00:00"/>
    <b v="0"/>
    <s v="Approved"/>
    <s v="Norco Bicycles"/>
    <s v="Standard"/>
    <s v="high"/>
    <s v="medium"/>
    <n v="1148.6400000000001"/>
    <n v="689.18"/>
    <d v="2015-08-10T00:00:00"/>
  </r>
  <r>
    <n v="6976"/>
    <n v="96"/>
    <x v="810"/>
    <d v="2017-09-11T00:00:00"/>
    <b v="1"/>
    <s v="Approved"/>
    <s v="WeareA2B"/>
    <s v="Road"/>
    <s v="low"/>
    <s v="small"/>
    <n v="1172.78"/>
    <n v="1043.77"/>
    <d v="1999-07-20T00:00:00"/>
  </r>
  <r>
    <n v="6977"/>
    <n v="55"/>
    <x v="2572"/>
    <d v="2017-05-23T00:00:00"/>
    <b v="1"/>
    <s v="Approved"/>
    <s v="Trek Bicycles"/>
    <s v="Road"/>
    <s v="medium"/>
    <s v="large"/>
    <n v="1894.19"/>
    <n v="598.76"/>
    <d v="1993-06-23T00:00:00"/>
  </r>
  <r>
    <n v="6978"/>
    <n v="12"/>
    <x v="2935"/>
    <d v="2017-02-06T00:00:00"/>
    <b v="1"/>
    <s v="Approved"/>
    <s v="WeareA2B"/>
    <s v="Standard"/>
    <s v="medium"/>
    <s v="medium"/>
    <n v="1231.1500000000001"/>
    <n v="161.6"/>
    <d v="2016-07-09T00:00:00"/>
  </r>
  <r>
    <n v="6979"/>
    <n v="38"/>
    <x v="2390"/>
    <d v="2017-03-26T00:00:00"/>
    <b v="0"/>
    <s v="Approved"/>
    <s v="Solex"/>
    <s v="Standard"/>
    <s v="medium"/>
    <s v="medium"/>
    <n v="1577.53"/>
    <n v="826.51"/>
    <d v="2011-03-16T00:00:00"/>
  </r>
  <r>
    <n v="6980"/>
    <n v="35"/>
    <x v="1260"/>
    <d v="2017-10-31T00:00:00"/>
    <b v="0"/>
    <s v="Approved"/>
    <s v="Giant Bicycles"/>
    <s v="Standard"/>
    <s v="medium"/>
    <s v="medium"/>
    <n v="1403.5"/>
    <n v="954.82"/>
    <d v="2016-11-14T00:00:00"/>
  </r>
  <r>
    <n v="6981"/>
    <n v="57"/>
    <x v="3035"/>
    <d v="2017-10-10T00:00:00"/>
    <b v="0"/>
    <s v="Approved"/>
    <s v="WeareA2B"/>
    <s v="Touring"/>
    <s v="medium"/>
    <s v="large"/>
    <n v="1890.39"/>
    <n v="260.14"/>
    <d v="1991-01-21T00:00:00"/>
  </r>
  <r>
    <n v="6982"/>
    <n v="26"/>
    <x v="3036"/>
    <d v="2017-04-18T00:00:00"/>
    <b v="1"/>
    <s v="Approved"/>
    <s v="WeareA2B"/>
    <s v="Standard"/>
    <s v="medium"/>
    <s v="medium"/>
    <n v="1992.93"/>
    <n v="762.63"/>
    <d v="1992-10-11T00:00:00"/>
  </r>
  <r>
    <n v="6983"/>
    <n v="46"/>
    <x v="2771"/>
    <d v="2017-04-05T00:00:00"/>
    <b v="0"/>
    <s v="Approved"/>
    <s v="Solex"/>
    <s v="Standard"/>
    <s v="low"/>
    <s v="medium"/>
    <n v="1289.8499999999999"/>
    <n v="74.510000000000005"/>
    <d v="2014-03-03T00:00:00"/>
  </r>
  <r>
    <n v="6984"/>
    <n v="43"/>
    <x v="1077"/>
    <d v="2017-08-04T00:00:00"/>
    <b v="1"/>
    <s v="Approved"/>
    <s v="Solex"/>
    <s v="Standard"/>
    <s v="medium"/>
    <s v="medium"/>
    <n v="1151.96"/>
    <n v="649.49"/>
    <d v="1999-12-04T00:00:00"/>
  </r>
  <r>
    <n v="6985"/>
    <n v="27"/>
    <x v="2380"/>
    <d v="2017-07-11T00:00:00"/>
    <b v="0"/>
    <s v="Approved"/>
    <s v="Trek Bicycles"/>
    <s v="Standard"/>
    <s v="medium"/>
    <s v="medium"/>
    <n v="499.53"/>
    <n v="388.72"/>
    <d v="2003-02-16T00:00:00"/>
  </r>
  <r>
    <n v="6986"/>
    <n v="0"/>
    <x v="1851"/>
    <d v="2017-08-12T00:00:00"/>
    <b v="0"/>
    <s v="Approved"/>
    <s v="Trek Bicycles"/>
    <s v="Standard"/>
    <s v="high"/>
    <s v="medium"/>
    <n v="358.39"/>
    <n v="215.03"/>
    <d v="2004-01-16T00:00:00"/>
  </r>
  <r>
    <n v="6987"/>
    <n v="17"/>
    <x v="1810"/>
    <d v="2017-12-29T00:00:00"/>
    <b v="1"/>
    <s v="Approved"/>
    <s v="Solex"/>
    <s v="Standard"/>
    <s v="high"/>
    <s v="medium"/>
    <n v="1024.6600000000001"/>
    <n v="614.79999999999995"/>
    <d v="1996-11-09T00:00:00"/>
  </r>
  <r>
    <n v="6989"/>
    <n v="80"/>
    <x v="1862"/>
    <d v="2017-01-04T00:00:00"/>
    <b v="0"/>
    <s v="Approved"/>
    <s v="OHM Cycles"/>
    <s v="Touring"/>
    <s v="low"/>
    <s v="medium"/>
    <n v="1073.07"/>
    <n v="933.84"/>
    <d v="1997-01-25T00:00:00"/>
  </r>
  <r>
    <n v="6990"/>
    <n v="89"/>
    <x v="3037"/>
    <d v="2017-08-01T00:00:00"/>
    <b v="0"/>
    <s v="Approved"/>
    <s v="WeareA2B"/>
    <s v="Touring"/>
    <s v="medium"/>
    <s v="large"/>
    <n v="1362.99"/>
    <n v="57.74"/>
    <d v="2003-09-10T00:00:00"/>
  </r>
  <r>
    <n v="6991"/>
    <n v="100"/>
    <x v="1882"/>
    <d v="2017-01-06T00:00:00"/>
    <b v="1"/>
    <s v="Approved"/>
    <s v="Norco Bicycles"/>
    <s v="Road"/>
    <s v="medium"/>
    <s v="medium"/>
    <n v="1036.5899999999999"/>
    <n v="206.35"/>
    <d v="1991-05-06T00:00:00"/>
  </r>
  <r>
    <n v="6992"/>
    <n v="0"/>
    <x v="1409"/>
    <d v="2017-12-13T00:00:00"/>
    <b v="0"/>
    <s v="Approved"/>
    <s v="Trek Bicycles"/>
    <s v="Standard"/>
    <s v="high"/>
    <s v="medium"/>
    <n v="358.39"/>
    <n v="215.03"/>
    <d v="2004-01-16T00:00:00"/>
  </r>
  <r>
    <n v="6993"/>
    <n v="9"/>
    <x v="1266"/>
    <d v="2017-04-06T00:00:00"/>
    <b v="1"/>
    <s v="Approved"/>
    <s v="OHM Cycles"/>
    <s v="Road"/>
    <s v="medium"/>
    <s v="medium"/>
    <n v="742.54"/>
    <n v="667.4"/>
    <d v="1991-11-07T00:00:00"/>
  </r>
  <r>
    <n v="6994"/>
    <n v="92"/>
    <x v="2032"/>
    <d v="2017-02-24T00:00:00"/>
    <b v="1"/>
    <s v="Approved"/>
    <s v="WeareA2B"/>
    <s v="Standard"/>
    <s v="medium"/>
    <s v="small"/>
    <n v="1415.01"/>
    <n v="1259.3599999999999"/>
    <d v="2003-01-05T00:00:00"/>
  </r>
  <r>
    <n v="6995"/>
    <n v="34"/>
    <x v="1964"/>
    <d v="2017-07-02T00:00:00"/>
    <b v="0"/>
    <s v="Approved"/>
    <s v="Norco Bicycles"/>
    <s v="Road"/>
    <s v="high"/>
    <s v="large"/>
    <n v="774.53"/>
    <n v="464.72"/>
    <d v="1994-07-12T00:00:00"/>
  </r>
  <r>
    <n v="6996"/>
    <n v="0"/>
    <x v="1408"/>
    <d v="2017-11-15T00:00:00"/>
    <b v="0"/>
    <s v="Approved"/>
    <s v="Norco Bicycles"/>
    <s v="Standard"/>
    <s v="medium"/>
    <s v="medium"/>
    <n v="360.4"/>
    <n v="270.3"/>
    <d v="2016-12-06T00:00:00"/>
  </r>
  <r>
    <n v="6997"/>
    <n v="0"/>
    <x v="2480"/>
    <d v="2017-04-22T00:00:00"/>
    <b v="0"/>
    <s v="Approved"/>
    <s v="OHM Cycles"/>
    <s v="Road"/>
    <s v="high"/>
    <s v="large"/>
    <n v="12.01"/>
    <n v="7.21"/>
    <d v="2009-03-08T00:00:00"/>
  </r>
  <r>
    <n v="6998"/>
    <n v="47"/>
    <x v="3038"/>
    <d v="2017-06-14T00:00:00"/>
    <b v="1"/>
    <s v="Approved"/>
    <s v="Trek Bicycles"/>
    <s v="Road"/>
    <s v="low"/>
    <s v="small"/>
    <n v="1720.7"/>
    <n v="1531.42"/>
    <d v="2006-10-01T00:00:00"/>
  </r>
  <r>
    <n v="6999"/>
    <n v="65"/>
    <x v="1425"/>
    <d v="2017-02-12T00:00:00"/>
    <b v="0"/>
    <s v="Approved"/>
    <s v="WeareA2B"/>
    <s v="Standard"/>
    <s v="medium"/>
    <s v="medium"/>
    <n v="1807.45"/>
    <n v="778.69"/>
    <d v="2015-05-21T00:00:00"/>
  </r>
  <r>
    <n v="7000"/>
    <n v="98"/>
    <x v="3"/>
    <d v="2017-02-08T00:00:00"/>
    <b v="0"/>
    <s v="Approved"/>
    <s v="Trek Bicycles"/>
    <s v="Standard"/>
    <s v="high"/>
    <s v="medium"/>
    <n v="358.39"/>
    <n v="215.03"/>
    <d v="2004-01-16T00:00:00"/>
  </r>
  <r>
    <n v="7001"/>
    <n v="8"/>
    <x v="3039"/>
    <d v="2017-06-19T00:00:00"/>
    <b v="1"/>
    <s v="Approved"/>
    <s v="Solex"/>
    <s v="Road"/>
    <s v="medium"/>
    <s v="small"/>
    <n v="1703.52"/>
    <n v="1516.13"/>
    <d v="2003-08-05T00:00:00"/>
  </r>
  <r>
    <n v="7002"/>
    <n v="48"/>
    <x v="2974"/>
    <d v="2017-08-22T00:00:00"/>
    <b v="1"/>
    <s v="Approved"/>
    <s v="WeareA2B"/>
    <s v="Standard"/>
    <s v="medium"/>
    <s v="medium"/>
    <n v="1762.96"/>
    <n v="950.52"/>
    <d v="2012-06-04T00:00:00"/>
  </r>
  <r>
    <n v="7003"/>
    <n v="44"/>
    <x v="753"/>
    <d v="2017-01-14T00:00:00"/>
    <b v="1"/>
    <s v="Approved"/>
    <s v="WeareA2B"/>
    <s v="Standard"/>
    <s v="medium"/>
    <s v="medium"/>
    <n v="1769.64"/>
    <n v="108.76"/>
    <d v="2001-11-25T00:00:00"/>
  </r>
  <r>
    <n v="7004"/>
    <n v="59"/>
    <x v="1376"/>
    <d v="2017-09-08T00:00:00"/>
    <b v="1"/>
    <s v="Approved"/>
    <s v="Solex"/>
    <s v="Standard"/>
    <s v="medium"/>
    <s v="large"/>
    <n v="1061.56"/>
    <n v="733.58"/>
    <d v="1993-07-20T00:00:00"/>
  </r>
  <r>
    <n v="7005"/>
    <n v="82"/>
    <x v="2987"/>
    <d v="2017-11-02T00:00:00"/>
    <b v="1"/>
    <s v="Approved"/>
    <s v="Norco Bicycles"/>
    <s v="Standard"/>
    <s v="high"/>
    <s v="medium"/>
    <n v="1148.6400000000001"/>
    <n v="689.18"/>
    <d v="2015-08-10T00:00:00"/>
  </r>
  <r>
    <n v="7006"/>
    <n v="30"/>
    <x v="2118"/>
    <d v="2017-05-28T00:00:00"/>
    <b v="1"/>
    <s v="Approved"/>
    <s v="Solex"/>
    <s v="Standard"/>
    <s v="high"/>
    <s v="medium"/>
    <n v="748.17"/>
    <n v="448.9"/>
    <d v="1991-11-10T00:00:00"/>
  </r>
  <r>
    <n v="7007"/>
    <n v="16"/>
    <x v="1068"/>
    <d v="2017-05-21T00:00:00"/>
    <b v="1"/>
    <s v="Approved"/>
    <s v="Norco Bicycles"/>
    <s v="Standard"/>
    <s v="high"/>
    <s v="small"/>
    <n v="1661.92"/>
    <n v="1479.11"/>
    <d v="1992-10-11T00:00:00"/>
  </r>
  <r>
    <n v="7008"/>
    <n v="29"/>
    <x v="3040"/>
    <d v="2017-08-23T00:00:00"/>
    <b v="0"/>
    <s v="Approved"/>
    <s v="Norco Bicycles"/>
    <s v="Road"/>
    <s v="medium"/>
    <s v="medium"/>
    <n v="543.39"/>
    <n v="407.54"/>
    <d v="1995-12-19T00:00:00"/>
  </r>
  <r>
    <n v="7009"/>
    <n v="15"/>
    <x v="1223"/>
    <d v="2017-09-27T00:00:00"/>
    <b v="1"/>
    <s v="Approved"/>
    <s v="WeareA2B"/>
    <s v="Standard"/>
    <s v="medium"/>
    <s v="medium"/>
    <n v="1292.8399999999999"/>
    <n v="13.44"/>
    <d v="2015-08-10T00:00:00"/>
  </r>
  <r>
    <n v="7010"/>
    <n v="88"/>
    <x v="2954"/>
    <d v="2017-08-17T00:00:00"/>
    <b v="0"/>
    <s v="Approved"/>
    <s v="Norco Bicycles"/>
    <s v="Standard"/>
    <s v="medium"/>
    <s v="medium"/>
    <n v="1198.46"/>
    <n v="381.1"/>
    <d v="2005-05-10T00:00:00"/>
  </r>
  <r>
    <n v="7011"/>
    <n v="67"/>
    <x v="2402"/>
    <d v="2017-10-24T00:00:00"/>
    <b v="0"/>
    <s v="Approved"/>
    <s v="Norco Bicycles"/>
    <s v="Road"/>
    <s v="medium"/>
    <s v="medium"/>
    <n v="544.04999999999995"/>
    <n v="376.84"/>
    <d v="1991-11-07T00:00:00"/>
  </r>
  <r>
    <n v="7012"/>
    <n v="81"/>
    <x v="2430"/>
    <d v="2017-05-20T00:00:00"/>
    <b v="0"/>
    <s v="Approved"/>
    <s v="Norco Bicycles"/>
    <s v="Standard"/>
    <s v="medium"/>
    <s v="small"/>
    <n v="586.45000000000005"/>
    <n v="521.94000000000005"/>
    <d v="1991-07-10T00:00:00"/>
  </r>
  <r>
    <n v="7013"/>
    <n v="41"/>
    <x v="2489"/>
    <d v="2017-03-01T00:00:00"/>
    <b v="1"/>
    <s v="Approved"/>
    <s v="Solex"/>
    <s v="Road"/>
    <s v="medium"/>
    <s v="medium"/>
    <n v="416.98"/>
    <n v="312.74"/>
    <d v="1993-04-12T00:00:00"/>
  </r>
  <r>
    <n v="7014"/>
    <n v="24"/>
    <x v="2885"/>
    <d v="2017-05-11T00:00:00"/>
    <b v="0"/>
    <s v="Approved"/>
    <s v="Solex"/>
    <s v="Road"/>
    <s v="medium"/>
    <s v="large"/>
    <n v="1777.8"/>
    <n v="820.78"/>
    <d v="1991-11-10T00:00:00"/>
  </r>
  <r>
    <n v="7015"/>
    <n v="92"/>
    <x v="2120"/>
    <d v="2017-11-21T00:00:00"/>
    <b v="1"/>
    <s v="Approved"/>
    <s v="WeareA2B"/>
    <s v="Standard"/>
    <s v="medium"/>
    <s v="small"/>
    <n v="1415.01"/>
    <n v="1259.3599999999999"/>
    <d v="2003-01-05T00:00:00"/>
  </r>
  <r>
    <n v="7017"/>
    <n v="6"/>
    <x v="3028"/>
    <d v="2017-09-24T00:00:00"/>
    <b v="1"/>
    <s v="Approved"/>
    <s v="OHM Cycles"/>
    <s v="Standard"/>
    <s v="high"/>
    <s v="medium"/>
    <n v="227.88"/>
    <n v="136.72999999999999"/>
    <d v="2011-04-16T00:00:00"/>
  </r>
  <r>
    <n v="7018"/>
    <n v="100"/>
    <x v="2549"/>
    <d v="2017-11-27T00:00:00"/>
    <b v="1"/>
    <s v="Approved"/>
    <s v="Norco Bicycles"/>
    <s v="Road"/>
    <s v="medium"/>
    <s v="medium"/>
    <n v="1036.5899999999999"/>
    <n v="206.35"/>
    <d v="2014-10-10T00:00:00"/>
  </r>
  <r>
    <n v="7019"/>
    <n v="77"/>
    <x v="1675"/>
    <d v="2017-02-18T00:00:00"/>
    <b v="0"/>
    <s v="Approved"/>
    <s v="WeareA2B"/>
    <s v="Standard"/>
    <s v="medium"/>
    <s v="medium"/>
    <n v="1769.64"/>
    <n v="108.76"/>
    <d v="2011-05-09T00:00:00"/>
  </r>
  <r>
    <n v="7020"/>
    <n v="36"/>
    <x v="2228"/>
    <d v="2017-12-25T00:00:00"/>
    <b v="0"/>
    <s v="Approved"/>
    <s v="Solex"/>
    <s v="Standard"/>
    <s v="low"/>
    <s v="medium"/>
    <n v="1289.8499999999999"/>
    <n v="74.510000000000005"/>
    <d v="1997-02-09T00:00:00"/>
  </r>
  <r>
    <n v="7021"/>
    <n v="98"/>
    <x v="9"/>
    <d v="2017-10-11T00:00:00"/>
    <b v="0"/>
    <s v="Approved"/>
    <s v="Trek Bicycles"/>
    <s v="Standard"/>
    <s v="high"/>
    <s v="medium"/>
    <n v="358.39"/>
    <n v="215.03"/>
    <d v="2004-01-16T00:00:00"/>
  </r>
  <r>
    <n v="7022"/>
    <n v="16"/>
    <x v="3041"/>
    <d v="2017-08-01T00:00:00"/>
    <b v="1"/>
    <s v="Approved"/>
    <s v="Norco Bicycles"/>
    <s v="Standard"/>
    <s v="high"/>
    <s v="small"/>
    <n v="1661.92"/>
    <n v="1479.11"/>
    <d v="2009-03-08T00:00:00"/>
  </r>
  <r>
    <n v="7023"/>
    <n v="77"/>
    <x v="3042"/>
    <d v="2017-07-01T00:00:00"/>
    <b v="1"/>
    <s v="Approved"/>
    <s v="Norco Bicycles"/>
    <s v="Road"/>
    <s v="medium"/>
    <s v="large"/>
    <n v="1240.31"/>
    <n v="795.1"/>
    <d v="2013-09-16T00:00:00"/>
  </r>
  <r>
    <n v="7024"/>
    <n v="18"/>
    <x v="2280"/>
    <d v="2017-07-29T00:00:00"/>
    <b v="1"/>
    <s v="Cancelled"/>
    <s v="Solex"/>
    <s v="Standard"/>
    <s v="medium"/>
    <s v="medium"/>
    <n v="575.27"/>
    <n v="431.45"/>
    <d v="1993-07-15T00:00:00"/>
  </r>
  <r>
    <n v="7025"/>
    <n v="85"/>
    <x v="1914"/>
    <d v="2017-01-26T00:00:00"/>
    <b v="0"/>
    <s v="Approved"/>
    <s v="WeareA2B"/>
    <s v="Standard"/>
    <s v="medium"/>
    <s v="medium"/>
    <n v="752.64"/>
    <n v="205.36"/>
    <d v="1998-12-16T00:00:00"/>
  </r>
  <r>
    <n v="7026"/>
    <n v="0"/>
    <x v="3043"/>
    <d v="2017-06-08T00:00:00"/>
    <b v="0"/>
    <s v="Approved"/>
    <s v="Norco Bicycles"/>
    <s v="Road"/>
    <s v="medium"/>
    <s v="medium"/>
    <n v="543.39"/>
    <n v="407.54"/>
    <d v="2016-11-22T00:00:00"/>
  </r>
  <r>
    <n v="7027"/>
    <n v="10"/>
    <x v="843"/>
    <d v="2017-08-13T00:00:00"/>
    <b v="0"/>
    <s v="Approved"/>
    <s v="WeareA2B"/>
    <s v="Touring"/>
    <s v="medium"/>
    <s v="medium"/>
    <n v="1466.68"/>
    <n v="363.25"/>
    <d v="1996-11-09T00:00:00"/>
  </r>
  <r>
    <n v="7028"/>
    <n v="50"/>
    <x v="2950"/>
    <d v="2017-03-07T00:00:00"/>
    <b v="1"/>
    <s v="Approved"/>
    <s v="WeareA2B"/>
    <s v="Standard"/>
    <s v="medium"/>
    <s v="small"/>
    <n v="175.89"/>
    <n v="131.91999999999999"/>
    <d v="2012-04-10T00:00:00"/>
  </r>
  <r>
    <n v="7029"/>
    <n v="34"/>
    <x v="1823"/>
    <d v="2017-08-05T00:00:00"/>
    <b v="1"/>
    <s v="Approved"/>
    <s v="WeareA2B"/>
    <s v="Standard"/>
    <s v="medium"/>
    <s v="medium"/>
    <n v="1231.1500000000001"/>
    <n v="161.6"/>
    <d v="2005-12-07T00:00:00"/>
  </r>
  <r>
    <n v="7030"/>
    <n v="6"/>
    <x v="2356"/>
    <d v="2017-07-18T00:00:00"/>
    <b v="0"/>
    <s v="Approved"/>
    <s v="OHM Cycles"/>
    <s v="Standard"/>
    <s v="high"/>
    <s v="medium"/>
    <n v="227.88"/>
    <n v="136.72999999999999"/>
    <d v="1991-11-07T00:00:00"/>
  </r>
  <r>
    <n v="7031"/>
    <n v="24"/>
    <x v="2825"/>
    <d v="2017-05-06T00:00:00"/>
    <b v="0"/>
    <s v="Approved"/>
    <s v="Solex"/>
    <s v="Road"/>
    <s v="medium"/>
    <s v="large"/>
    <n v="1777.8"/>
    <n v="820.78"/>
    <d v="2011-05-07T00:00:00"/>
  </r>
  <r>
    <n v="7032"/>
    <n v="94"/>
    <x v="1846"/>
    <d v="2017-07-12T00:00:00"/>
    <b v="1"/>
    <s v="Approved"/>
    <s v="Giant Bicycles"/>
    <s v="Standard"/>
    <s v="medium"/>
    <s v="large"/>
    <n v="1635.3"/>
    <n v="993.66"/>
    <d v="1991-05-06T00:00:00"/>
  </r>
  <r>
    <n v="7033"/>
    <n v="11"/>
    <x v="1383"/>
    <d v="2017-06-20T00:00:00"/>
    <b v="1"/>
    <s v="Approved"/>
    <s v="Giant Bicycles"/>
    <s v="Standard"/>
    <s v="high"/>
    <s v="medium"/>
    <n v="1274.93"/>
    <n v="764.96"/>
    <d v="2009-03-08T00:00:00"/>
  </r>
  <r>
    <n v="7034"/>
    <n v="6"/>
    <x v="3044"/>
    <d v="2017-10-15T00:00:00"/>
    <b v="1"/>
    <s v="Approved"/>
    <s v="OHM Cycles"/>
    <s v="Standard"/>
    <s v="high"/>
    <s v="medium"/>
    <n v="227.88"/>
    <n v="136.72999999999999"/>
    <d v="2003-02-07T00:00:00"/>
  </r>
  <r>
    <n v="7035"/>
    <n v="57"/>
    <x v="204"/>
    <d v="2017-03-18T00:00:00"/>
    <b v="1"/>
    <s v="Approved"/>
    <s v="WeareA2B"/>
    <s v="Touring"/>
    <s v="medium"/>
    <s v="large"/>
    <n v="1890.39"/>
    <n v="260.14"/>
    <d v="2011-08-24T00:00:00"/>
  </r>
  <r>
    <n v="7036"/>
    <n v="52"/>
    <x v="2650"/>
    <d v="2017-09-01T00:00:00"/>
    <b v="1"/>
    <s v="Approved"/>
    <s v="OHM Cycles"/>
    <s v="Road"/>
    <s v="medium"/>
    <s v="medium"/>
    <n v="1280.28"/>
    <n v="829.51"/>
    <d v="2001-11-25T00:00:00"/>
  </r>
  <r>
    <n v="7037"/>
    <n v="18"/>
    <x v="2204"/>
    <d v="2017-10-12T00:00:00"/>
    <b v="0"/>
    <s v="Approved"/>
    <s v="Solex"/>
    <s v="Standard"/>
    <s v="medium"/>
    <s v="medium"/>
    <n v="575.27"/>
    <n v="431.45"/>
    <d v="2013-03-12T00:00:00"/>
  </r>
  <r>
    <n v="7038"/>
    <n v="29"/>
    <x v="1502"/>
    <d v="2017-02-15T00:00:00"/>
    <b v="0"/>
    <s v="Approved"/>
    <s v="WeareA2B"/>
    <s v="Standard"/>
    <s v="medium"/>
    <s v="medium"/>
    <n v="1065.03"/>
    <n v="230.09"/>
    <d v="1994-08-10T00:00:00"/>
  </r>
  <r>
    <n v="7039"/>
    <n v="49"/>
    <x v="2369"/>
    <d v="2017-08-18T00:00:00"/>
    <b v="0"/>
    <s v="Approved"/>
    <s v="Solex"/>
    <s v="Standard"/>
    <s v="medium"/>
    <s v="large"/>
    <n v="1061.56"/>
    <n v="733.58"/>
    <d v="2010-11-05T00:00:00"/>
  </r>
  <r>
    <n v="7040"/>
    <n v="49"/>
    <x v="1641"/>
    <d v="2017-05-22T00:00:00"/>
    <b v="0"/>
    <s v="Approved"/>
    <s v="Trek Bicycles"/>
    <s v="Road"/>
    <s v="medium"/>
    <s v="medium"/>
    <n v="533.51"/>
    <n v="400.13"/>
    <d v="2012-06-04T00:00:00"/>
  </r>
  <r>
    <n v="7041"/>
    <n v="1"/>
    <x v="2296"/>
    <d v="2017-02-19T00:00:00"/>
    <b v="0"/>
    <s v="Approved"/>
    <s v="Giant Bicycles"/>
    <s v="Standard"/>
    <s v="medium"/>
    <s v="medium"/>
    <n v="1403.5"/>
    <n v="954.82"/>
    <d v="2012-09-15T00:00:00"/>
  </r>
  <r>
    <n v="7042"/>
    <n v="9"/>
    <x v="1362"/>
    <d v="2017-01-10T00:00:00"/>
    <b v="1"/>
    <s v="Approved"/>
    <s v="Norco Bicycles"/>
    <s v="Standard"/>
    <s v="medium"/>
    <s v="small"/>
    <n v="1216.1400000000001"/>
    <n v="1082.3599999999999"/>
    <d v="1991-08-05T00:00:00"/>
  </r>
  <r>
    <n v="7043"/>
    <n v="3"/>
    <x v="1815"/>
    <d v="2017-09-11T00:00:00"/>
    <b v="0"/>
    <s v="Approved"/>
    <s v="Trek Bicycles"/>
    <s v="Standard"/>
    <s v="medium"/>
    <s v="large"/>
    <n v="2091.4699999999998"/>
    <n v="388.92"/>
    <d v="1991-01-21T00:00:00"/>
  </r>
  <r>
    <n v="7044"/>
    <n v="53"/>
    <x v="2303"/>
    <d v="2017-09-22T00:00:00"/>
    <b v="1"/>
    <s v="Approved"/>
    <s v="OHM Cycles"/>
    <s v="Standard"/>
    <s v="medium"/>
    <s v="medium"/>
    <n v="795.34"/>
    <n v="101.58"/>
    <d v="1997-02-09T00:00:00"/>
  </r>
  <r>
    <n v="7045"/>
    <n v="44"/>
    <x v="1965"/>
    <d v="2017-03-23T00:00:00"/>
    <b v="0"/>
    <s v="Approved"/>
    <s v="WeareA2B"/>
    <s v="Standard"/>
    <s v="medium"/>
    <s v="medium"/>
    <n v="1769.64"/>
    <n v="108.76"/>
    <d v="1993-04-12T00:00:00"/>
  </r>
  <r>
    <n v="7046"/>
    <n v="69"/>
    <x v="2033"/>
    <d v="2017-12-10T00:00:00"/>
    <b v="0"/>
    <s v="Approved"/>
    <s v="Giant Bicycles"/>
    <s v="Road"/>
    <s v="medium"/>
    <s v="medium"/>
    <n v="792.9"/>
    <n v="594.67999999999995"/>
    <d v="1992-10-02T00:00:00"/>
  </r>
  <r>
    <n v="7048"/>
    <n v="63"/>
    <x v="3045"/>
    <d v="2017-10-08T00:00:00"/>
    <b v="1"/>
    <s v="Approved"/>
    <s v="Solex"/>
    <s v="Standard"/>
    <s v="medium"/>
    <s v="medium"/>
    <n v="1483.2"/>
    <n v="99.59"/>
    <d v="1992-10-02T00:00:00"/>
  </r>
  <r>
    <n v="7049"/>
    <n v="24"/>
    <x v="327"/>
    <d v="2017-03-13T00:00:00"/>
    <b v="1"/>
    <s v="Approved"/>
    <s v="Solex"/>
    <s v="Road"/>
    <s v="medium"/>
    <s v="large"/>
    <n v="1777.8"/>
    <n v="820.78"/>
    <d v="1991-11-10T00:00:00"/>
  </r>
  <r>
    <n v="7050"/>
    <n v="40"/>
    <x v="663"/>
    <d v="2017-06-02T00:00:00"/>
    <b v="0"/>
    <s v="Approved"/>
    <s v="OHM Cycles"/>
    <s v="Standard"/>
    <s v="high"/>
    <s v="medium"/>
    <n v="1458.17"/>
    <n v="874.9"/>
    <d v="2006-02-02T00:00:00"/>
  </r>
  <r>
    <n v="7051"/>
    <n v="27"/>
    <x v="1213"/>
    <d v="2017-06-17T00:00:00"/>
    <b v="1"/>
    <s v="Approved"/>
    <s v="Trek Bicycles"/>
    <s v="Standard"/>
    <s v="medium"/>
    <s v="medium"/>
    <n v="499.53"/>
    <n v="388.72"/>
    <d v="1992-10-11T00:00:00"/>
  </r>
  <r>
    <n v="7052"/>
    <n v="15"/>
    <x v="2467"/>
    <d v="2017-04-21T00:00:00"/>
    <b v="1"/>
    <s v="Approved"/>
    <s v="Norco Bicycles"/>
    <s v="Standard"/>
    <s v="low"/>
    <s v="medium"/>
    <n v="958.74"/>
    <n v="748.9"/>
    <d v="2005-12-07T00:00:00"/>
  </r>
  <r>
    <n v="7053"/>
    <n v="0"/>
    <x v="849"/>
    <d v="2017-08-21T00:00:00"/>
    <b v="1"/>
    <s v="Approved"/>
    <s v="OHM Cycles"/>
    <s v="Standard"/>
    <s v="medium"/>
    <s v="medium"/>
    <n v="235.63"/>
    <n v="125.07"/>
    <d v="2004-08-07T00:00:00"/>
  </r>
  <r>
    <n v="7054"/>
    <n v="34"/>
    <x v="1667"/>
    <d v="2017-07-22T00:00:00"/>
    <b v="1"/>
    <s v="Approved"/>
    <s v="Norco Bicycles"/>
    <s v="Road"/>
    <s v="high"/>
    <s v="large"/>
    <n v="774.53"/>
    <n v="464.72"/>
    <d v="1994-07-12T00:00:00"/>
  </r>
  <r>
    <n v="7055"/>
    <n v="5"/>
    <x v="2229"/>
    <d v="2017-02-24T00:00:00"/>
    <b v="0"/>
    <s v="Approved"/>
    <s v="Trek Bicycles"/>
    <s v="Mountain"/>
    <s v="low"/>
    <s v="medium"/>
    <n v="574.64"/>
    <n v="459.71"/>
    <d v="2011-08-29T00:00:00"/>
  </r>
  <r>
    <n v="7056"/>
    <n v="41"/>
    <x v="558"/>
    <d v="2017-09-13T00:00:00"/>
    <b v="1"/>
    <s v="Approved"/>
    <s v="Norco Bicycles"/>
    <s v="Standard"/>
    <s v="low"/>
    <s v="medium"/>
    <n v="958.74"/>
    <n v="748.9"/>
    <d v="2013-03-12T00:00:00"/>
  </r>
  <r>
    <n v="7057"/>
    <n v="54"/>
    <x v="1334"/>
    <d v="2017-12-25T00:00:00"/>
    <b v="1"/>
    <s v="Approved"/>
    <s v="WeareA2B"/>
    <s v="Standard"/>
    <s v="medium"/>
    <s v="medium"/>
    <n v="1292.8399999999999"/>
    <n v="13.44"/>
    <d v="2015-10-18T00:00:00"/>
  </r>
  <r>
    <n v="7058"/>
    <n v="7"/>
    <x v="2795"/>
    <d v="2017-12-03T00:00:00"/>
    <b v="0"/>
    <s v="Approved"/>
    <s v="Giant Bicycles"/>
    <s v="Standard"/>
    <s v="medium"/>
    <s v="small"/>
    <n v="1311.44"/>
    <n v="1167.18"/>
    <d v="2006-02-02T00:00:00"/>
  </r>
  <r>
    <n v="7059"/>
    <n v="88"/>
    <x v="3038"/>
    <d v="2017-03-05T00:00:00"/>
    <b v="1"/>
    <s v="Approved"/>
    <s v="Norco Bicycles"/>
    <s v="Standard"/>
    <s v="medium"/>
    <s v="medium"/>
    <n v="1198.46"/>
    <n v="381.1"/>
    <d v="1998-12-16T00:00:00"/>
  </r>
  <r>
    <n v="7060"/>
    <n v="2"/>
    <x v="3046"/>
    <d v="2017-06-06T00:00:00"/>
    <b v="0"/>
    <s v="Approved"/>
    <s v="Solex"/>
    <s v="Standard"/>
    <s v="medium"/>
    <s v="medium"/>
    <n v="71.489999999999995"/>
    <n v="53.62"/>
    <d v="2012-12-02T00:00:00"/>
  </r>
  <r>
    <n v="7061"/>
    <n v="9"/>
    <x v="2824"/>
    <d v="2017-02-14T00:00:00"/>
    <b v="0"/>
    <s v="Approved"/>
    <s v="OHM Cycles"/>
    <s v="Road"/>
    <s v="medium"/>
    <s v="medium"/>
    <n v="742.54"/>
    <n v="667.4"/>
    <d v="1991-11-07T00:00:00"/>
  </r>
  <r>
    <n v="7062"/>
    <n v="13"/>
    <x v="1926"/>
    <d v="2017-01-21T00:00:00"/>
    <b v="1"/>
    <s v="Approved"/>
    <s v="Solex"/>
    <s v="Standard"/>
    <s v="medium"/>
    <s v="medium"/>
    <n v="1577.53"/>
    <n v="826.51"/>
    <d v="2011-03-16T00:00:00"/>
  </r>
  <r>
    <n v="7063"/>
    <n v="29"/>
    <x v="663"/>
    <d v="2017-11-01T00:00:00"/>
    <b v="1"/>
    <s v="Approved"/>
    <s v="Norco Bicycles"/>
    <s v="Road"/>
    <s v="medium"/>
    <s v="medium"/>
    <n v="543.39"/>
    <n v="407.54"/>
    <d v="2016-11-22T00:00:00"/>
  </r>
  <r>
    <n v="7064"/>
    <n v="81"/>
    <x v="739"/>
    <d v="2017-11-19T00:00:00"/>
    <b v="0"/>
    <s v="Approved"/>
    <s v="Norco Bicycles"/>
    <s v="Standard"/>
    <s v="medium"/>
    <s v="small"/>
    <n v="586.45000000000005"/>
    <n v="521.94000000000005"/>
    <d v="2004-08-07T00:00:00"/>
  </r>
  <r>
    <n v="7065"/>
    <n v="83"/>
    <x v="2203"/>
    <d v="2017-06-05T00:00:00"/>
    <b v="0"/>
    <s v="Approved"/>
    <s v="Solex"/>
    <s v="Touring"/>
    <s v="medium"/>
    <s v="large"/>
    <n v="2083.94"/>
    <n v="675.03"/>
    <d v="2013-09-16T00:00:00"/>
  </r>
  <r>
    <n v="7066"/>
    <n v="44"/>
    <x v="779"/>
    <d v="2017-06-27T00:00:00"/>
    <b v="0"/>
    <s v="Approved"/>
    <s v="WeareA2B"/>
    <s v="Standard"/>
    <s v="medium"/>
    <s v="medium"/>
    <n v="1769.64"/>
    <n v="108.76"/>
    <d v="2003-02-16T00:00:00"/>
  </r>
  <r>
    <n v="7067"/>
    <n v="18"/>
    <x v="133"/>
    <d v="2017-04-14T00:00:00"/>
    <b v="0"/>
    <s v="Approved"/>
    <s v="Norco Bicycles"/>
    <s v="Standard"/>
    <s v="high"/>
    <s v="medium"/>
    <n v="1148.6400000000001"/>
    <n v="689.18"/>
    <d v="2015-08-02T00:00:00"/>
  </r>
  <r>
    <n v="7068"/>
    <n v="6"/>
    <x v="2931"/>
    <d v="2017-10-06T00:00:00"/>
    <b v="1"/>
    <s v="Approved"/>
    <s v="OHM Cycles"/>
    <s v="Standard"/>
    <s v="high"/>
    <s v="medium"/>
    <n v="227.88"/>
    <n v="136.72999999999999"/>
    <d v="2004-08-17T00:00:00"/>
  </r>
  <r>
    <n v="7069"/>
    <n v="82"/>
    <x v="802"/>
    <d v="2017-11-19T00:00:00"/>
    <b v="1"/>
    <s v="Approved"/>
    <s v="Norco Bicycles"/>
    <s v="Standard"/>
    <s v="high"/>
    <s v="medium"/>
    <n v="1148.6400000000001"/>
    <n v="689.18"/>
    <d v="2015-08-10T00:00:00"/>
  </r>
  <r>
    <n v="7070"/>
    <n v="91"/>
    <x v="1592"/>
    <d v="2017-01-14T00:00:00"/>
    <b v="0"/>
    <s v="Approved"/>
    <s v="Solex"/>
    <s v="Standard"/>
    <s v="medium"/>
    <s v="medium"/>
    <n v="100.35"/>
    <n v="75.260000000000005"/>
    <d v="2004-01-16T00:00:00"/>
  </r>
  <r>
    <n v="7071"/>
    <n v="53"/>
    <x v="3047"/>
    <d v="2017-11-18T00:00:00"/>
    <b v="1"/>
    <s v="Approved"/>
    <s v="Giant Bicycles"/>
    <s v="Standard"/>
    <s v="high"/>
    <s v="medium"/>
    <n v="1274.93"/>
    <n v="764.96"/>
    <d v="2016-07-09T00:00:00"/>
  </r>
  <r>
    <n v="7072"/>
    <n v="0"/>
    <x v="452"/>
    <d v="2017-07-16T00:00:00"/>
    <b v="1"/>
    <s v="Approved"/>
    <s v="OHM Cycles"/>
    <s v="Road"/>
    <s v="high"/>
    <s v="large"/>
    <n v="12.01"/>
    <n v="7.21"/>
    <d v="2009-03-08T00:00:00"/>
  </r>
  <r>
    <n v="7073"/>
    <n v="71"/>
    <x v="2052"/>
    <d v="2017-02-13T00:00:00"/>
    <b v="0"/>
    <s v="Approved"/>
    <s v="Solex"/>
    <s v="Standard"/>
    <s v="high"/>
    <s v="large"/>
    <n v="1842.92"/>
    <n v="1105.75"/>
    <d v="2002-08-31T00:00:00"/>
  </r>
  <r>
    <n v="7074"/>
    <n v="79"/>
    <x v="69"/>
    <d v="2017-11-04T00:00:00"/>
    <b v="0"/>
    <s v="Approved"/>
    <s v="Norco Bicycles"/>
    <s v="Standard"/>
    <s v="medium"/>
    <s v="medium"/>
    <n v="1555.58"/>
    <n v="818.01"/>
    <d v="2003-09-09T00:00:00"/>
  </r>
  <r>
    <n v="7075"/>
    <n v="19"/>
    <x v="320"/>
    <d v="2017-03-14T00:00:00"/>
    <b v="0"/>
    <s v="Approved"/>
    <s v="OHM Cycles"/>
    <s v="Road"/>
    <s v="high"/>
    <s v="large"/>
    <n v="12.01"/>
    <n v="7.21"/>
    <d v="2009-03-08T00:00:00"/>
  </r>
  <r>
    <n v="7076"/>
    <n v="4"/>
    <x v="611"/>
    <d v="2017-01-22T00:00:00"/>
    <b v="0"/>
    <s v="Approved"/>
    <s v="Giant Bicycles"/>
    <s v="Standard"/>
    <s v="high"/>
    <s v="medium"/>
    <n v="1129.1300000000001"/>
    <n v="677.48"/>
    <d v="2005-08-09T00:00:00"/>
  </r>
  <r>
    <n v="7077"/>
    <n v="95"/>
    <x v="1032"/>
    <d v="2017-09-16T00:00:00"/>
    <b v="0"/>
    <s v="Approved"/>
    <s v="Giant Bicycles"/>
    <s v="Standard"/>
    <s v="medium"/>
    <s v="large"/>
    <n v="569.55999999999995"/>
    <n v="528.42999999999995"/>
    <d v="2003-09-10T00:00:00"/>
  </r>
  <r>
    <n v="7078"/>
    <n v="25"/>
    <x v="2090"/>
    <d v="2017-03-05T00:00:00"/>
    <b v="0"/>
    <s v="Approved"/>
    <s v="Giant Bicycles"/>
    <s v="Road"/>
    <s v="medium"/>
    <s v="medium"/>
    <n v="1538.99"/>
    <n v="829.65"/>
    <d v="2016-02-04T00:00:00"/>
  </r>
  <r>
    <n v="7079"/>
    <n v="0"/>
    <x v="107"/>
    <d v="2017-08-04T00:00:00"/>
    <b v="1"/>
    <s v="Approved"/>
    <s v="WeareA2B"/>
    <s v="Standard"/>
    <s v="medium"/>
    <s v="small"/>
    <n v="175.89"/>
    <n v="131.91999999999999"/>
    <d v="2003-02-16T00:00:00"/>
  </r>
  <r>
    <n v="7081"/>
    <n v="27"/>
    <x v="273"/>
    <d v="2017-03-30T00:00:00"/>
    <b v="1"/>
    <s v="Approved"/>
    <s v="Trek Bicycles"/>
    <s v="Standard"/>
    <s v="medium"/>
    <s v="medium"/>
    <n v="499.53"/>
    <n v="388.72"/>
    <d v="2006-11-10T00:00:00"/>
  </r>
  <r>
    <n v="7082"/>
    <n v="5"/>
    <x v="1409"/>
    <d v="2017-09-22T00:00:00"/>
    <b v="1"/>
    <s v="Approved"/>
    <s v="Giant Bicycles"/>
    <s v="Standard"/>
    <s v="high"/>
    <s v="medium"/>
    <n v="1129.1300000000001"/>
    <n v="677.48"/>
    <d v="2005-08-09T00:00:00"/>
  </r>
  <r>
    <n v="7083"/>
    <n v="38"/>
    <x v="1945"/>
    <d v="2017-09-20T00:00:00"/>
    <b v="0"/>
    <s v="Approved"/>
    <s v="Solex"/>
    <s v="Standard"/>
    <s v="medium"/>
    <s v="medium"/>
    <n v="1577.53"/>
    <n v="826.51"/>
    <d v="2011-03-16T00:00:00"/>
  </r>
  <r>
    <n v="7084"/>
    <n v="95"/>
    <x v="3048"/>
    <d v="2017-03-01T00:00:00"/>
    <b v="1"/>
    <s v="Approved"/>
    <s v="Giant Bicycles"/>
    <s v="Standard"/>
    <s v="medium"/>
    <s v="large"/>
    <n v="569.55999999999995"/>
    <n v="528.42999999999995"/>
    <d v="2003-09-10T00:00:00"/>
  </r>
  <r>
    <n v="7085"/>
    <n v="38"/>
    <x v="2567"/>
    <d v="2017-04-06T00:00:00"/>
    <b v="0"/>
    <s v="Approved"/>
    <s v="Solex"/>
    <s v="Standard"/>
    <s v="medium"/>
    <s v="medium"/>
    <n v="1577.53"/>
    <n v="826.51"/>
    <d v="1993-04-12T00:00:00"/>
  </r>
  <r>
    <n v="7086"/>
    <n v="18"/>
    <x v="3049"/>
    <d v="2017-10-22T00:00:00"/>
    <b v="1"/>
    <s v="Cancelled"/>
    <s v="Norco Bicycles"/>
    <s v="Standard"/>
    <s v="high"/>
    <s v="medium"/>
    <n v="1148.6400000000001"/>
    <n v="689.18"/>
    <d v="2013-09-16T00:00:00"/>
  </r>
  <r>
    <n v="7087"/>
    <n v="4"/>
    <x v="1653"/>
    <d v="2017-05-18T00:00:00"/>
    <b v="0"/>
    <s v="Approved"/>
    <s v="Giant Bicycles"/>
    <s v="Standard"/>
    <s v="high"/>
    <s v="medium"/>
    <n v="1129.1300000000001"/>
    <n v="677.48"/>
    <d v="2005-08-09T00:00:00"/>
  </r>
  <r>
    <n v="7088"/>
    <n v="30"/>
    <x v="1213"/>
    <d v="2017-09-11T00:00:00"/>
    <b v="0"/>
    <s v="Approved"/>
    <s v="Solex"/>
    <s v="Standard"/>
    <s v="high"/>
    <s v="medium"/>
    <n v="748.17"/>
    <n v="448.9"/>
    <d v="1995-12-19T00:00:00"/>
  </r>
  <r>
    <n v="7089"/>
    <n v="53"/>
    <x v="3050"/>
    <d v="2017-07-19T00:00:00"/>
    <b v="1"/>
    <s v="Approved"/>
    <s v="OHM Cycles"/>
    <s v="Standard"/>
    <s v="medium"/>
    <s v="medium"/>
    <n v="795.34"/>
    <n v="101.58"/>
    <d v="1997-02-09T00:00:00"/>
  </r>
  <r>
    <n v="7090"/>
    <n v="89"/>
    <x v="3051"/>
    <d v="2017-01-20T00:00:00"/>
    <b v="1"/>
    <s v="Approved"/>
    <s v="WeareA2B"/>
    <s v="Touring"/>
    <s v="medium"/>
    <s v="large"/>
    <n v="1362.99"/>
    <n v="57.74"/>
    <d v="2003-09-10T00:00:00"/>
  </r>
  <r>
    <n v="7091"/>
    <n v="100"/>
    <x v="2850"/>
    <d v="2017-12-07T00:00:00"/>
    <b v="0"/>
    <s v="Approved"/>
    <s v="Norco Bicycles"/>
    <s v="Road"/>
    <s v="medium"/>
    <s v="medium"/>
    <n v="1036.5899999999999"/>
    <n v="206.35"/>
    <d v="1991-05-06T00:00:00"/>
  </r>
  <r>
    <n v="7092"/>
    <n v="97"/>
    <x v="2200"/>
    <d v="2017-03-25T00:00:00"/>
    <b v="1"/>
    <s v="Approved"/>
    <s v="Solex"/>
    <s v="Standard"/>
    <s v="medium"/>
    <s v="large"/>
    <n v="202.62"/>
    <n v="151.96"/>
    <d v="2016-03-29T00:00:00"/>
  </r>
  <r>
    <n v="7093"/>
    <n v="84"/>
    <x v="596"/>
    <d v="2017-08-22T00:00:00"/>
    <b v="0"/>
    <s v="Approved"/>
    <s v="Trek Bicycles"/>
    <s v="Road"/>
    <s v="medium"/>
    <s v="medium"/>
    <n v="290.62"/>
    <n v="215.14"/>
    <d v="2004-12-18T00:00:00"/>
  </r>
  <r>
    <n v="7094"/>
    <n v="44"/>
    <x v="3052"/>
    <d v="2017-03-24T00:00:00"/>
    <b v="1"/>
    <s v="Approved"/>
    <s v="WeareA2B"/>
    <s v="Standard"/>
    <s v="medium"/>
    <s v="medium"/>
    <n v="1769.64"/>
    <n v="108.76"/>
    <d v="2006-02-02T00:00:00"/>
  </r>
  <r>
    <n v="7095"/>
    <n v="74"/>
    <x v="2921"/>
    <d v="2017-09-03T00:00:00"/>
    <b v="0"/>
    <s v="Approved"/>
    <s v="WeareA2B"/>
    <s v="Standard"/>
    <s v="medium"/>
    <s v="medium"/>
    <n v="1228.07"/>
    <n v="400.91"/>
    <d v="2000-05-22T00:00:00"/>
  </r>
  <r>
    <n v="7096"/>
    <n v="77"/>
    <x v="789"/>
    <d v="2017-01-28T00:00:00"/>
    <b v="0"/>
    <s v="Approved"/>
    <s v="WeareA2B"/>
    <s v="Standard"/>
    <s v="medium"/>
    <s v="medium"/>
    <n v="1769.64"/>
    <n v="108.76"/>
    <d v="2014-07-28T00:00:00"/>
  </r>
  <r>
    <n v="7097"/>
    <n v="30"/>
    <x v="1002"/>
    <d v="2017-02-25T00:00:00"/>
    <b v="1"/>
    <s v="Approved"/>
    <s v="Solex"/>
    <s v="Standard"/>
    <s v="high"/>
    <s v="medium"/>
    <n v="748.17"/>
    <n v="448.9"/>
    <d v="1991-11-10T00:00:00"/>
  </r>
  <r>
    <n v="7098"/>
    <n v="100"/>
    <x v="642"/>
    <d v="2017-01-28T00:00:00"/>
    <b v="0"/>
    <s v="Approved"/>
    <s v="Trek Bicycles"/>
    <s v="Standard"/>
    <s v="medium"/>
    <s v="small"/>
    <n v="1386.84"/>
    <n v="1234.29"/>
    <d v="2003-08-05T00:00:00"/>
  </r>
  <r>
    <n v="7099"/>
    <n v="97"/>
    <x v="1248"/>
    <d v="2017-02-14T00:00:00"/>
    <b v="1"/>
    <s v="Approved"/>
    <s v="OHM Cycles"/>
    <s v="Road"/>
    <s v="medium"/>
    <s v="medium"/>
    <n v="742.54"/>
    <n v="667.4"/>
    <d v="1991-11-07T00:00:00"/>
  </r>
  <r>
    <n v="7100"/>
    <n v="0"/>
    <x v="1715"/>
    <d v="2017-12-12T00:00:00"/>
    <b v="0"/>
    <s v="Approved"/>
    <s v="Norco Bicycles"/>
    <s v="Standard"/>
    <s v="medium"/>
    <s v="medium"/>
    <n v="360.4"/>
    <n v="270.3"/>
    <d v="2004-07-25T00:00:00"/>
  </r>
  <r>
    <n v="7101"/>
    <n v="85"/>
    <x v="3053"/>
    <d v="2017-04-22T00:00:00"/>
    <b v="1"/>
    <s v="Approved"/>
    <s v="WeareA2B"/>
    <s v="Standard"/>
    <s v="medium"/>
    <s v="medium"/>
    <n v="1228.07"/>
    <n v="400.91"/>
    <d v="2000-05-22T00:00:00"/>
  </r>
  <r>
    <n v="7102"/>
    <n v="79"/>
    <x v="1274"/>
    <d v="2017-11-28T00:00:00"/>
    <b v="0"/>
    <s v="Approved"/>
    <s v="Solex"/>
    <s v="Touring"/>
    <s v="medium"/>
    <s v="large"/>
    <n v="2083.94"/>
    <n v="675.03"/>
    <d v="2005-05-10T00:00:00"/>
  </r>
  <r>
    <n v="7103"/>
    <n v="33"/>
    <x v="1661"/>
    <d v="2017-11-15T00:00:00"/>
    <b v="0"/>
    <s v="Approved"/>
    <s v="Giant Bicycles"/>
    <s v="Standard"/>
    <s v="medium"/>
    <s v="small"/>
    <n v="1311.44"/>
    <n v="1167.18"/>
    <d v="1992-10-11T00:00:00"/>
  </r>
  <r>
    <n v="7104"/>
    <n v="14"/>
    <x v="1231"/>
    <d v="2017-03-11T00:00:00"/>
    <b v="0"/>
    <s v="Approved"/>
    <s v="Trek Bicycles"/>
    <s v="Standard"/>
    <s v="medium"/>
    <s v="small"/>
    <n v="1386.84"/>
    <n v="1234.29"/>
    <d v="2003-08-05T00:00:00"/>
  </r>
  <r>
    <n v="7105"/>
    <n v="56"/>
    <x v="2992"/>
    <d v="2017-04-10T00:00:00"/>
    <b v="0"/>
    <s v="Approved"/>
    <s v="OHM Cycles"/>
    <s v="Standard"/>
    <s v="medium"/>
    <s v="medium"/>
    <n v="183.86"/>
    <n v="137.9"/>
    <d v="1993-06-23T00:00:00"/>
  </r>
  <r>
    <n v="7106"/>
    <n v="51"/>
    <x v="550"/>
    <d v="2017-10-06T00:00:00"/>
    <b v="1"/>
    <s v="Approved"/>
    <s v="OHM Cycles"/>
    <s v="Standard"/>
    <s v="high"/>
    <s v="medium"/>
    <n v="2005.66"/>
    <n v="1203.4000000000001"/>
    <d v="2012-04-10T00:00:00"/>
  </r>
  <r>
    <n v="7107"/>
    <n v="43"/>
    <x v="3054"/>
    <d v="2017-03-30T00:00:00"/>
    <b v="1"/>
    <s v="Approved"/>
    <s v="Solex"/>
    <s v="Standard"/>
    <s v="medium"/>
    <s v="medium"/>
    <n v="1151.96"/>
    <n v="649.49"/>
    <d v="1999-12-04T00:00:00"/>
  </r>
  <r>
    <n v="7108"/>
    <n v="81"/>
    <x v="1072"/>
    <d v="2017-03-30T00:00:00"/>
    <b v="1"/>
    <s v="Approved"/>
    <s v="Norco Bicycles"/>
    <s v="Standard"/>
    <s v="medium"/>
    <s v="small"/>
    <n v="586.45000000000005"/>
    <n v="521.94000000000005"/>
    <d v="1997-08-25T00:00:00"/>
  </r>
  <r>
    <n v="7109"/>
    <n v="25"/>
    <x v="290"/>
    <d v="2017-08-05T00:00:00"/>
    <b v="0"/>
    <s v="Approved"/>
    <s v="OHM Cycles"/>
    <s v="Standard"/>
    <s v="high"/>
    <s v="medium"/>
    <n v="2005.66"/>
    <n v="1203.4000000000001"/>
    <d v="2012-04-10T00:00:00"/>
  </r>
  <r>
    <n v="7110"/>
    <n v="0"/>
    <x v="1352"/>
    <d v="2017-06-01T00:00:00"/>
    <b v="1"/>
    <s v="Approved"/>
    <s v="Solex"/>
    <s v="Standard"/>
    <s v="medium"/>
    <s v="medium"/>
    <n v="478.16"/>
    <n v="298.72000000000003"/>
    <d v="1993-06-23T00:00:00"/>
  </r>
  <r>
    <n v="7111"/>
    <n v="100"/>
    <x v="2398"/>
    <d v="2017-06-30T00:00:00"/>
    <b v="1"/>
    <s v="Approved"/>
    <s v="Norco Bicycles"/>
    <s v="Road"/>
    <s v="medium"/>
    <s v="medium"/>
    <n v="1036.5899999999999"/>
    <n v="206.35"/>
    <d v="1991-05-06T00:00:00"/>
  </r>
  <r>
    <n v="7112"/>
    <n v="64"/>
    <x v="2975"/>
    <d v="2017-06-11T00:00:00"/>
    <b v="0"/>
    <s v="Approved"/>
    <s v="Trek Bicycles"/>
    <s v="Standard"/>
    <s v="medium"/>
    <s v="large"/>
    <n v="1469.44"/>
    <n v="596.54999999999995"/>
    <d v="2010-11-05T00:00:00"/>
  </r>
  <r>
    <n v="7113"/>
    <n v="74"/>
    <x v="2923"/>
    <d v="2017-07-02T00:00:00"/>
    <b v="0"/>
    <s v="Approved"/>
    <s v="WeareA2B"/>
    <s v="Standard"/>
    <s v="medium"/>
    <s v="medium"/>
    <n v="1228.07"/>
    <n v="400.91"/>
    <d v="2000-05-22T00:00:00"/>
  </r>
  <r>
    <n v="7114"/>
    <n v="19"/>
    <x v="3055"/>
    <d v="2017-08-26T00:00:00"/>
    <b v="0"/>
    <s v="Approved"/>
    <s v="OHM Cycles"/>
    <s v="Road"/>
    <s v="high"/>
    <s v="large"/>
    <n v="12.01"/>
    <n v="7.21"/>
    <d v="1993-07-15T00:00:00"/>
  </r>
  <r>
    <n v="7115"/>
    <n v="43"/>
    <x v="1778"/>
    <d v="2017-10-28T00:00:00"/>
    <b v="0"/>
    <s v="Approved"/>
    <s v="Norco Bicycles"/>
    <s v="Standard"/>
    <s v="medium"/>
    <s v="medium"/>
    <n v="1555.58"/>
    <n v="818.01"/>
    <d v="2003-09-09T00:00:00"/>
  </r>
  <r>
    <n v="7116"/>
    <n v="5"/>
    <x v="3022"/>
    <d v="2017-05-18T00:00:00"/>
    <b v="1"/>
    <s v="Approved"/>
    <s v="Trek Bicycles"/>
    <s v="Mountain"/>
    <s v="low"/>
    <s v="medium"/>
    <n v="574.64"/>
    <n v="459.71"/>
    <d v="2004-08-07T00:00:00"/>
  </r>
  <r>
    <n v="7117"/>
    <n v="6"/>
    <x v="2293"/>
    <d v="2017-05-24T00:00:00"/>
    <b v="0"/>
    <s v="Approved"/>
    <s v="OHM Cycles"/>
    <s v="Standard"/>
    <s v="high"/>
    <s v="medium"/>
    <n v="227.88"/>
    <n v="136.72999999999999"/>
    <d v="2004-08-17T00:00:00"/>
  </r>
  <r>
    <n v="7118"/>
    <n v="23"/>
    <x v="1035"/>
    <d v="2017-01-06T00:00:00"/>
    <b v="1"/>
    <s v="Approved"/>
    <s v="Norco Bicycles"/>
    <s v="Mountain"/>
    <s v="low"/>
    <s v="small"/>
    <n v="688.63"/>
    <n v="612.88"/>
    <d v="2011-05-07T00:00:00"/>
  </r>
  <r>
    <n v="7119"/>
    <n v="98"/>
    <x v="1509"/>
    <d v="2017-05-25T00:00:00"/>
    <b v="1"/>
    <s v="Approved"/>
    <s v="Trek Bicycles"/>
    <s v="Standard"/>
    <s v="high"/>
    <s v="medium"/>
    <n v="358.39"/>
    <n v="215.03"/>
    <d v="2004-01-16T00:00:00"/>
  </r>
  <r>
    <n v="7120"/>
    <n v="54"/>
    <x v="3056"/>
    <d v="2017-10-24T00:00:00"/>
    <b v="1"/>
    <s v="Approved"/>
    <s v="WeareA2B"/>
    <s v="Standard"/>
    <s v="medium"/>
    <s v="medium"/>
    <n v="1292.8399999999999"/>
    <n v="13.44"/>
    <d v="2009-04-12T00:00:00"/>
  </r>
  <r>
    <n v="7121"/>
    <n v="75"/>
    <x v="3057"/>
    <d v="2017-06-25T00:00:00"/>
    <b v="1"/>
    <s v="Approved"/>
    <s v="Giant Bicycles"/>
    <s v="Touring"/>
    <s v="medium"/>
    <s v="large"/>
    <n v="1873.97"/>
    <n v="863.95"/>
    <d v="2006-05-22T00:00:00"/>
  </r>
  <r>
    <n v="7122"/>
    <n v="32"/>
    <x v="109"/>
    <d v="2017-09-08T00:00:00"/>
    <b v="0"/>
    <s v="Approved"/>
    <s v="Giant Bicycles"/>
    <s v="Standard"/>
    <s v="medium"/>
    <s v="medium"/>
    <n v="642.70000000000005"/>
    <n v="211.37"/>
    <d v="2011-03-16T00:00:00"/>
  </r>
  <r>
    <n v="7123"/>
    <n v="54"/>
    <x v="483"/>
    <d v="2017-11-15T00:00:00"/>
    <b v="1"/>
    <s v="Approved"/>
    <s v="WeareA2B"/>
    <s v="Standard"/>
    <s v="medium"/>
    <s v="medium"/>
    <n v="1292.8399999999999"/>
    <n v="13.44"/>
    <d v="2009-04-12T00:00:00"/>
  </r>
  <r>
    <n v="7124"/>
    <n v="84"/>
    <x v="3058"/>
    <d v="2017-03-11T00:00:00"/>
    <b v="0"/>
    <s v="Approved"/>
    <s v="Giant Bicycles"/>
    <s v="Road"/>
    <s v="medium"/>
    <s v="medium"/>
    <n v="792.9"/>
    <n v="594.67999999999995"/>
    <d v="1995-10-24T00:00:00"/>
  </r>
  <r>
    <n v="7125"/>
    <n v="27"/>
    <x v="1143"/>
    <d v="2017-05-21T00:00:00"/>
    <b v="0"/>
    <s v="Approved"/>
    <s v="Trek Bicycles"/>
    <s v="Standard"/>
    <s v="low"/>
    <s v="medium"/>
    <n v="1057.51"/>
    <n v="154.4"/>
    <d v="1994-07-12T00:00:00"/>
  </r>
  <r>
    <n v="7126"/>
    <n v="5"/>
    <x v="880"/>
    <d v="2017-05-02T00:00:00"/>
    <b v="1"/>
    <s v="Approved"/>
    <s v="Trek Bicycles"/>
    <s v="Mountain"/>
    <s v="low"/>
    <s v="medium"/>
    <n v="574.64"/>
    <n v="459.71"/>
    <d v="2004-08-07T00:00:00"/>
  </r>
  <r>
    <n v="7127"/>
    <n v="95"/>
    <x v="1121"/>
    <d v="2017-06-27T00:00:00"/>
    <b v="1"/>
    <s v="Approved"/>
    <s v="Giant Bicycles"/>
    <s v="Standard"/>
    <s v="medium"/>
    <s v="large"/>
    <n v="569.55999999999995"/>
    <n v="528.42999999999995"/>
    <d v="1994-07-12T00:00:00"/>
  </r>
  <r>
    <n v="7128"/>
    <n v="72"/>
    <x v="175"/>
    <d v="2017-02-02T00:00:00"/>
    <b v="0"/>
    <s v="Approved"/>
    <s v="Norco Bicycles"/>
    <s v="Standard"/>
    <s v="medium"/>
    <s v="medium"/>
    <n v="360.4"/>
    <n v="270.3"/>
    <d v="2016-12-06T00:00:00"/>
  </r>
  <r>
    <n v="7129"/>
    <n v="38"/>
    <x v="1117"/>
    <d v="2017-01-02T00:00:00"/>
    <b v="1"/>
    <s v="Approved"/>
    <s v="Trek Bicycles"/>
    <s v="Standard"/>
    <s v="medium"/>
    <s v="large"/>
    <n v="2091.4699999999998"/>
    <n v="388.92"/>
    <d v="2003-07-21T00:00:00"/>
  </r>
  <r>
    <n v="7130"/>
    <n v="0"/>
    <x v="1824"/>
    <d v="2017-10-11T00:00:00"/>
    <b v="0"/>
    <s v="Approved"/>
    <s v="Giant Bicycles"/>
    <s v="Standard"/>
    <s v="medium"/>
    <s v="large"/>
    <n v="569.55999999999995"/>
    <n v="528.42999999999995"/>
    <d v="2003-09-10T00:00:00"/>
  </r>
  <r>
    <n v="7131"/>
    <n v="17"/>
    <x v="3002"/>
    <d v="2017-07-23T00:00:00"/>
    <b v="1"/>
    <s v="Approved"/>
    <s v="Solex"/>
    <s v="Standard"/>
    <s v="high"/>
    <s v="medium"/>
    <n v="1024.6600000000001"/>
    <n v="614.79999999999995"/>
    <d v="1996-11-09T00:00:00"/>
  </r>
  <r>
    <n v="7132"/>
    <n v="7"/>
    <x v="297"/>
    <d v="2017-08-08T00:00:00"/>
    <b v="1"/>
    <s v="Approved"/>
    <s v="Trek Bicycles"/>
    <s v="Road"/>
    <s v="low"/>
    <s v="medium"/>
    <n v="980.37"/>
    <n v="234.43"/>
    <d v="2004-09-28T00:00:00"/>
  </r>
  <r>
    <n v="7133"/>
    <n v="64"/>
    <x v="2887"/>
    <d v="2017-12-18T00:00:00"/>
    <b v="1"/>
    <s v="Approved"/>
    <s v="Giant Bicycles"/>
    <s v="Standard"/>
    <s v="high"/>
    <s v="small"/>
    <n v="1977.36"/>
    <n v="1759.85"/>
    <d v="2010-08-20T00:00:00"/>
  </r>
  <r>
    <n v="7134"/>
    <n v="66"/>
    <x v="725"/>
    <d v="2017-02-18T00:00:00"/>
    <b v="0"/>
    <s v="Approved"/>
    <s v="Giant Bicycles"/>
    <s v="Road"/>
    <s v="low"/>
    <s v="small"/>
    <n v="590.26"/>
    <n v="525.33000000000004"/>
    <d v="1992-10-02T00:00:00"/>
  </r>
  <r>
    <n v="7135"/>
    <n v="1"/>
    <x v="1688"/>
    <d v="2017-04-27T00:00:00"/>
    <b v="0"/>
    <s v="Approved"/>
    <s v="Giant Bicycles"/>
    <s v="Standard"/>
    <s v="medium"/>
    <s v="medium"/>
    <n v="1403.5"/>
    <n v="954.82"/>
    <d v="2012-12-02T00:00:00"/>
  </r>
  <r>
    <n v="7136"/>
    <n v="93"/>
    <x v="2643"/>
    <d v="2017-02-15T00:00:00"/>
    <b v="1"/>
    <s v="Approved"/>
    <s v="OHM Cycles"/>
    <s v="Standard"/>
    <s v="high"/>
    <s v="medium"/>
    <n v="1458.17"/>
    <n v="874.9"/>
    <d v="1993-04-12T00:00:00"/>
  </r>
  <r>
    <n v="7137"/>
    <n v="100"/>
    <x v="1508"/>
    <d v="2017-12-06T00:00:00"/>
    <b v="0"/>
    <s v="Approved"/>
    <s v="Norco Bicycles"/>
    <s v="Road"/>
    <s v="medium"/>
    <s v="medium"/>
    <n v="1036.5899999999999"/>
    <n v="206.35"/>
    <d v="1991-05-06T00:00:00"/>
  </r>
  <r>
    <n v="7138"/>
    <n v="82"/>
    <x v="777"/>
    <d v="2017-05-12T00:00:00"/>
    <b v="1"/>
    <s v="Approved"/>
    <s v="Norco Bicycles"/>
    <s v="Standard"/>
    <s v="high"/>
    <s v="medium"/>
    <n v="1148.6400000000001"/>
    <n v="689.18"/>
    <d v="2013-09-16T00:00:00"/>
  </r>
  <r>
    <n v="7139"/>
    <n v="9"/>
    <x v="119"/>
    <d v="2017-12-29T00:00:00"/>
    <b v="0"/>
    <s v="Approved"/>
    <s v="Norco Bicycles"/>
    <s v="Standard"/>
    <s v="medium"/>
    <s v="small"/>
    <n v="1216.1400000000001"/>
    <n v="1082.3599999999999"/>
    <d v="1991-08-05T00:00:00"/>
  </r>
  <r>
    <n v="7140"/>
    <n v="33"/>
    <x v="14"/>
    <d v="2017-01-16T00:00:00"/>
    <b v="1"/>
    <s v="Approved"/>
    <s v="OHM Cycles"/>
    <s v="Road"/>
    <s v="medium"/>
    <s v="small"/>
    <n v="1810"/>
    <n v="1610.9"/>
    <d v="1999-12-04T00:00:00"/>
  </r>
  <r>
    <n v="7141"/>
    <n v="13"/>
    <x v="362"/>
    <d v="2017-07-15T00:00:00"/>
    <b v="1"/>
    <s v="Approved"/>
    <s v="Solex"/>
    <s v="Standard"/>
    <s v="medium"/>
    <s v="medium"/>
    <n v="1577.53"/>
    <n v="826.51"/>
    <d v="2011-03-16T00:00:00"/>
  </r>
  <r>
    <n v="7142"/>
    <n v="80"/>
    <x v="1563"/>
    <d v="2017-12-25T00:00:00"/>
    <b v="0"/>
    <s v="Approved"/>
    <s v="OHM Cycles"/>
    <s v="Touring"/>
    <s v="low"/>
    <s v="medium"/>
    <n v="1073.07"/>
    <n v="933.84"/>
    <d v="1997-01-25T00:00:00"/>
  </r>
  <r>
    <n v="7143"/>
    <n v="82"/>
    <x v="1780"/>
    <d v="2017-01-10T00:00:00"/>
    <b v="0"/>
    <s v="Approved"/>
    <s v="Norco Bicycles"/>
    <s v="Standard"/>
    <s v="high"/>
    <s v="medium"/>
    <n v="1148.6400000000001"/>
    <n v="689.18"/>
    <d v="2014-10-10T00:00:00"/>
  </r>
  <r>
    <n v="7144"/>
    <n v="58"/>
    <x v="2009"/>
    <d v="2017-12-12T00:00:00"/>
    <b v="0"/>
    <s v="Approved"/>
    <s v="OHM Cycles"/>
    <s v="Standard"/>
    <s v="medium"/>
    <s v="medium"/>
    <n v="912.52"/>
    <n v="141.4"/>
    <d v="2015-10-18T00:00:00"/>
  </r>
  <r>
    <n v="7145"/>
    <n v="36"/>
    <x v="3011"/>
    <d v="2017-05-20T00:00:00"/>
    <b v="1"/>
    <s v="Approved"/>
    <s v="Solex"/>
    <s v="Standard"/>
    <s v="low"/>
    <s v="medium"/>
    <n v="945.04"/>
    <n v="507.58"/>
    <d v="2010-06-07T00:00:00"/>
  </r>
  <r>
    <n v="7146"/>
    <n v="24"/>
    <x v="2680"/>
    <d v="2017-08-11T00:00:00"/>
    <b v="0"/>
    <s v="Approved"/>
    <s v="Solex"/>
    <s v="Road"/>
    <s v="medium"/>
    <s v="large"/>
    <n v="1777.8"/>
    <n v="820.78"/>
    <d v="2011-05-07T00:00:00"/>
  </r>
  <r>
    <n v="7147"/>
    <n v="95"/>
    <x v="802"/>
    <d v="2017-11-18T00:00:00"/>
    <b v="1"/>
    <s v="Approved"/>
    <s v="Giant Bicycles"/>
    <s v="Standard"/>
    <s v="medium"/>
    <s v="large"/>
    <n v="569.55999999999995"/>
    <n v="528.42999999999995"/>
    <d v="2003-09-10T00:00:00"/>
  </r>
  <r>
    <n v="7148"/>
    <n v="17"/>
    <x v="1975"/>
    <d v="2017-03-11T00:00:00"/>
    <b v="1"/>
    <s v="Approved"/>
    <s v="Solex"/>
    <s v="Standard"/>
    <s v="high"/>
    <s v="medium"/>
    <n v="1024.6600000000001"/>
    <n v="614.79999999999995"/>
    <d v="1996-11-09T00:00:00"/>
  </r>
  <r>
    <n v="7149"/>
    <n v="80"/>
    <x v="94"/>
    <d v="2017-02-08T00:00:00"/>
    <b v="0"/>
    <s v="Approved"/>
    <s v="OHM Cycles"/>
    <s v="Touring"/>
    <s v="low"/>
    <s v="medium"/>
    <n v="1073.07"/>
    <n v="933.84"/>
    <d v="1997-01-25T00:00:00"/>
  </r>
  <r>
    <n v="7150"/>
    <n v="79"/>
    <x v="909"/>
    <d v="2017-10-22T00:00:00"/>
    <b v="0"/>
    <s v="Approved"/>
    <s v="Solex"/>
    <s v="Touring"/>
    <s v="medium"/>
    <s v="large"/>
    <n v="2083.94"/>
    <n v="675.03"/>
    <d v="2013-09-16T00:00:00"/>
  </r>
  <r>
    <n v="7151"/>
    <n v="31"/>
    <x v="1527"/>
    <d v="2017-02-01T00:00:00"/>
    <b v="1"/>
    <s v="Approved"/>
    <s v="Giant Bicycles"/>
    <s v="Standard"/>
    <s v="medium"/>
    <s v="medium"/>
    <n v="230.91"/>
    <n v="173.18"/>
    <d v="2006-11-10T00:00:00"/>
  </r>
  <r>
    <n v="7152"/>
    <n v="78"/>
    <x v="658"/>
    <d v="2017-10-05T00:00:00"/>
    <b v="0"/>
    <s v="Approved"/>
    <s v="Giant Bicycles"/>
    <s v="Standard"/>
    <s v="medium"/>
    <s v="large"/>
    <n v="1765.3"/>
    <n v="709.48"/>
    <d v="1991-07-10T00:00:00"/>
  </r>
  <r>
    <n v="7153"/>
    <n v="60"/>
    <x v="2809"/>
    <d v="2017-07-24T00:00:00"/>
    <b v="1"/>
    <s v="Approved"/>
    <s v="Giant Bicycles"/>
    <s v="Standard"/>
    <s v="high"/>
    <s v="small"/>
    <n v="1977.36"/>
    <n v="1759.85"/>
    <d v="1998-12-17T00:00:00"/>
  </r>
  <r>
    <n v="7154"/>
    <n v="90"/>
    <x v="2091"/>
    <d v="2017-02-12T00:00:00"/>
    <b v="0"/>
    <s v="Approved"/>
    <s v="Norco Bicycles"/>
    <s v="Standard"/>
    <s v="low"/>
    <s v="medium"/>
    <n v="363.01"/>
    <n v="290.41000000000003"/>
    <d v="2005-05-10T00:00:00"/>
  </r>
  <r>
    <n v="7155"/>
    <n v="40"/>
    <x v="3059"/>
    <d v="2017-04-04T00:00:00"/>
    <b v="1"/>
    <s v="Cancelled"/>
    <s v="Trek Bicycles"/>
    <s v="Road"/>
    <s v="medium"/>
    <s v="large"/>
    <n v="1894.19"/>
    <n v="598.76"/>
    <d v="2015-10-18T00:00:00"/>
  </r>
  <r>
    <n v="7156"/>
    <n v="25"/>
    <x v="97"/>
    <d v="2017-09-17T00:00:00"/>
    <b v="1"/>
    <s v="Approved"/>
    <s v="OHM Cycles"/>
    <s v="Standard"/>
    <s v="high"/>
    <s v="medium"/>
    <n v="2005.66"/>
    <n v="1203.4000000000001"/>
    <d v="2012-04-10T00:00:00"/>
  </r>
  <r>
    <n v="7157"/>
    <n v="45"/>
    <x v="1135"/>
    <d v="2017-11-15T00:00:00"/>
    <b v="1"/>
    <s v="Approved"/>
    <s v="Solex"/>
    <s v="Standard"/>
    <s v="medium"/>
    <s v="medium"/>
    <n v="441.49"/>
    <n v="84.99"/>
    <d v="2014-07-28T00:00:00"/>
  </r>
  <r>
    <n v="7158"/>
    <n v="40"/>
    <x v="124"/>
    <d v="2017-03-10T00:00:00"/>
    <b v="0"/>
    <s v="Approved"/>
    <s v="OHM Cycles"/>
    <s v="Standard"/>
    <s v="high"/>
    <s v="medium"/>
    <n v="1458.17"/>
    <n v="874.9"/>
    <d v="2008-03-19T00:00:00"/>
  </r>
  <r>
    <n v="7159"/>
    <n v="87"/>
    <x v="2943"/>
    <d v="2017-11-05T00:00:00"/>
    <b v="1"/>
    <s v="Approved"/>
    <s v="Giant Bicycles"/>
    <s v="Standard"/>
    <s v="high"/>
    <s v="medium"/>
    <n v="1179"/>
    <n v="707.4"/>
    <d v="1997-08-25T00:00:00"/>
  </r>
  <r>
    <n v="7160"/>
    <n v="62"/>
    <x v="2779"/>
    <d v="2017-09-24T00:00:00"/>
    <b v="0"/>
    <s v="Approved"/>
    <s v="Solex"/>
    <s v="Standard"/>
    <s v="medium"/>
    <s v="medium"/>
    <n v="478.16"/>
    <n v="298.72000000000003"/>
    <d v="1993-06-23T00:00:00"/>
  </r>
  <r>
    <n v="7161"/>
    <n v="75"/>
    <x v="2201"/>
    <d v="2017-01-31T00:00:00"/>
    <b v="0"/>
    <s v="Approved"/>
    <s v="Giant Bicycles"/>
    <s v="Touring"/>
    <s v="medium"/>
    <s v="large"/>
    <n v="1873.97"/>
    <n v="863.95"/>
    <d v="2010-08-20T00:00:00"/>
  </r>
  <r>
    <n v="7162"/>
    <n v="42"/>
    <x v="851"/>
    <d v="2017-09-10T00:00:00"/>
    <b v="0"/>
    <s v="Approved"/>
    <s v="OHM Cycles"/>
    <s v="Road"/>
    <s v="medium"/>
    <s v="small"/>
    <n v="1810"/>
    <n v="1610.9"/>
    <d v="2008-03-19T00:00:00"/>
  </r>
  <r>
    <n v="7163"/>
    <n v="21"/>
    <x v="715"/>
    <d v="2017-04-24T00:00:00"/>
    <b v="1"/>
    <s v="Approved"/>
    <s v="Solex"/>
    <s v="Standard"/>
    <s v="medium"/>
    <s v="large"/>
    <n v="1071.23"/>
    <n v="380.74"/>
    <d v="1996-04-05T00:00:00"/>
  </r>
  <r>
    <n v="7164"/>
    <n v="83"/>
    <x v="2055"/>
    <d v="2017-08-18T00:00:00"/>
    <b v="0"/>
    <s v="Approved"/>
    <s v="Solex"/>
    <s v="Touring"/>
    <s v="medium"/>
    <s v="large"/>
    <n v="2083.94"/>
    <n v="675.03"/>
    <d v="2013-09-16T00:00:00"/>
  </r>
  <r>
    <n v="7165"/>
    <n v="7"/>
    <x v="1620"/>
    <d v="2017-04-09T00:00:00"/>
    <b v="1"/>
    <s v="Approved"/>
    <s v="Trek Bicycles"/>
    <s v="Road"/>
    <s v="low"/>
    <s v="medium"/>
    <n v="980.37"/>
    <n v="234.43"/>
    <d v="1991-11-07T00:00:00"/>
  </r>
  <r>
    <n v="7166"/>
    <n v="43"/>
    <x v="163"/>
    <d v="2017-10-20T00:00:00"/>
    <b v="1"/>
    <s v="Approved"/>
    <s v="Solex"/>
    <s v="Standard"/>
    <s v="medium"/>
    <s v="medium"/>
    <n v="1151.96"/>
    <n v="649.49"/>
    <d v="2012-04-10T00:00:00"/>
  </r>
  <r>
    <n v="7167"/>
    <n v="81"/>
    <x v="1167"/>
    <d v="2017-03-06T00:00:00"/>
    <b v="0"/>
    <s v="Approved"/>
    <s v="Norco Bicycles"/>
    <s v="Standard"/>
    <s v="medium"/>
    <s v="small"/>
    <n v="586.45000000000005"/>
    <n v="521.94000000000005"/>
    <d v="1997-08-25T00:00:00"/>
  </r>
  <r>
    <n v="7168"/>
    <n v="38"/>
    <x v="1420"/>
    <d v="2017-01-04T00:00:00"/>
    <b v="0"/>
    <s v="Approved"/>
    <s v="Trek Bicycles"/>
    <s v="Standard"/>
    <s v="medium"/>
    <s v="large"/>
    <n v="2091.4699999999998"/>
    <n v="388.92"/>
    <d v="2014-07-28T00:00:00"/>
  </r>
  <r>
    <n v="7169"/>
    <n v="44"/>
    <x v="15"/>
    <d v="2017-12-28T00:00:00"/>
    <b v="0"/>
    <s v="Approved"/>
    <s v="WeareA2B"/>
    <s v="Standard"/>
    <s v="medium"/>
    <s v="medium"/>
    <n v="1769.64"/>
    <n v="108.76"/>
    <d v="2011-05-09T00:00:00"/>
  </r>
  <r>
    <n v="7170"/>
    <n v="10"/>
    <x v="2920"/>
    <d v="2017-12-28T00:00:00"/>
    <b v="1"/>
    <s v="Approved"/>
    <s v="Solex"/>
    <s v="Standard"/>
    <s v="medium"/>
    <s v="medium"/>
    <n v="1945.43"/>
    <n v="333.18"/>
    <d v="2004-07-25T00:00:00"/>
  </r>
  <r>
    <n v="7171"/>
    <n v="34"/>
    <x v="2050"/>
    <d v="2017-10-03T00:00:00"/>
    <b v="1"/>
    <s v="Approved"/>
    <s v="Norco Bicycles"/>
    <s v="Road"/>
    <s v="high"/>
    <s v="large"/>
    <n v="774.53"/>
    <n v="464.72"/>
    <d v="2010-06-07T00:00:00"/>
  </r>
  <r>
    <n v="7172"/>
    <n v="23"/>
    <x v="653"/>
    <d v="2017-09-10T00:00:00"/>
    <b v="1"/>
    <s v="Approved"/>
    <s v="Norco Bicycles"/>
    <s v="Mountain"/>
    <s v="low"/>
    <s v="small"/>
    <n v="688.63"/>
    <n v="612.88"/>
    <d v="1993-10-02T00:00:00"/>
  </r>
  <r>
    <n v="7173"/>
    <n v="39"/>
    <x v="1142"/>
    <d v="2017-01-10T00:00:00"/>
    <b v="0"/>
    <s v="Approved"/>
    <s v="Giant Bicycles"/>
    <s v="Standard"/>
    <s v="medium"/>
    <s v="large"/>
    <n v="1812.75"/>
    <n v="582.48"/>
    <d v="2007-12-11T00:00:00"/>
  </r>
  <r>
    <n v="7174"/>
    <n v="4"/>
    <x v="3060"/>
    <d v="2017-06-24T00:00:00"/>
    <b v="1"/>
    <s v="Approved"/>
    <s v="Solex"/>
    <s v="Standard"/>
    <s v="medium"/>
    <s v="medium"/>
    <n v="1483.2"/>
    <n v="99.59"/>
    <d v="1998-12-17T00:00:00"/>
  </r>
  <r>
    <n v="7175"/>
    <n v="76"/>
    <x v="1484"/>
    <d v="2017-05-02T00:00:00"/>
    <b v="1"/>
    <s v="Approved"/>
    <s v="WeareA2B"/>
    <s v="Standard"/>
    <s v="low"/>
    <s v="medium"/>
    <n v="642.30999999999995"/>
    <n v="513.85"/>
    <d v="2014-10-10T00:00:00"/>
  </r>
  <r>
    <n v="7176"/>
    <n v="77"/>
    <x v="617"/>
    <d v="2017-05-18T00:00:00"/>
    <b v="0"/>
    <s v="Approved"/>
    <s v="WeareA2B"/>
    <s v="Standard"/>
    <s v="medium"/>
    <s v="medium"/>
    <n v="1769.64"/>
    <n v="108.76"/>
    <d v="2007-12-11T00:00:00"/>
  </r>
  <r>
    <n v="7177"/>
    <n v="55"/>
    <x v="3061"/>
    <d v="2017-03-01T00:00:00"/>
    <b v="0"/>
    <s v="Approved"/>
    <s v="Trek Bicycles"/>
    <s v="Road"/>
    <s v="medium"/>
    <s v="large"/>
    <n v="1894.19"/>
    <n v="598.76"/>
    <d v="1998-12-17T00:00:00"/>
  </r>
  <r>
    <n v="7178"/>
    <n v="61"/>
    <x v="3062"/>
    <d v="2017-07-25T00:00:00"/>
    <b v="1"/>
    <s v="Approved"/>
    <s v="OHM Cycles"/>
    <s v="Standard"/>
    <s v="low"/>
    <s v="medium"/>
    <n v="71.16"/>
    <n v="56.93"/>
    <d v="1993-06-23T00:00:00"/>
  </r>
  <r>
    <n v="7179"/>
    <n v="92"/>
    <x v="1691"/>
    <d v="2017-09-05T00:00:00"/>
    <b v="0"/>
    <s v="Approved"/>
    <s v="WeareA2B"/>
    <s v="Standard"/>
    <s v="medium"/>
    <s v="small"/>
    <n v="1415.01"/>
    <n v="1259.3599999999999"/>
    <d v="1991-05-06T00:00:00"/>
  </r>
  <r>
    <n v="7180"/>
    <n v="95"/>
    <x v="213"/>
    <d v="2017-07-31T00:00:00"/>
    <b v="0"/>
    <s v="Approved"/>
    <s v="Giant Bicycles"/>
    <s v="Standard"/>
    <s v="medium"/>
    <s v="large"/>
    <n v="569.55999999999995"/>
    <n v="528.42999999999995"/>
    <d v="2002-10-10T00:00:00"/>
  </r>
  <r>
    <n v="7181"/>
    <n v="13"/>
    <x v="3063"/>
    <d v="2017-04-09T00:00:00"/>
    <b v="1"/>
    <s v="Approved"/>
    <s v="Solex"/>
    <s v="Standard"/>
    <s v="medium"/>
    <s v="medium"/>
    <n v="1163.8900000000001"/>
    <n v="589.27"/>
    <d v="1996-11-09T00:00:00"/>
  </r>
  <r>
    <n v="7182"/>
    <n v="53"/>
    <x v="1811"/>
    <d v="2017-12-11T00:00:00"/>
    <b v="0"/>
    <s v="Approved"/>
    <s v="OHM Cycles"/>
    <s v="Standard"/>
    <s v="medium"/>
    <s v="medium"/>
    <n v="795.34"/>
    <n v="101.58"/>
    <d v="1991-01-21T00:00:00"/>
  </r>
  <r>
    <n v="7183"/>
    <n v="42"/>
    <x v="1703"/>
    <d v="2017-07-29T00:00:00"/>
    <b v="1"/>
    <s v="Approved"/>
    <s v="OHM Cycles"/>
    <s v="Road"/>
    <s v="medium"/>
    <s v="small"/>
    <n v="1810"/>
    <n v="1610.9"/>
    <d v="2008-03-19T00:00:00"/>
  </r>
  <r>
    <n v="7184"/>
    <n v="0"/>
    <x v="3064"/>
    <d v="2017-01-13T00:00:00"/>
    <b v="0"/>
    <s v="Approved"/>
    <s v="Solex"/>
    <s v="Standard"/>
    <s v="medium"/>
    <s v="medium"/>
    <n v="71.489999999999995"/>
    <n v="53.62"/>
    <d v="2012-12-02T00:00:00"/>
  </r>
  <r>
    <n v="7185"/>
    <n v="53"/>
    <x v="3065"/>
    <d v="2017-01-20T00:00:00"/>
    <b v="1"/>
    <s v="Approved"/>
    <s v="OHM Cycles"/>
    <s v="Standard"/>
    <s v="medium"/>
    <s v="medium"/>
    <n v="795.34"/>
    <n v="101.58"/>
    <d v="1997-02-09T00:00:00"/>
  </r>
  <r>
    <n v="7186"/>
    <n v="71"/>
    <x v="602"/>
    <d v="2017-09-30T00:00:00"/>
    <b v="1"/>
    <s v="Approved"/>
    <s v="Solex"/>
    <s v="Standard"/>
    <s v="high"/>
    <s v="large"/>
    <n v="1842.92"/>
    <n v="1105.75"/>
    <d v="2000-05-22T00:00:00"/>
  </r>
  <r>
    <n v="7187"/>
    <n v="67"/>
    <x v="2023"/>
    <d v="2017-09-10T00:00:00"/>
    <b v="0"/>
    <s v="Approved"/>
    <s v="Norco Bicycles"/>
    <s v="Road"/>
    <s v="medium"/>
    <s v="medium"/>
    <n v="544.04999999999995"/>
    <n v="376.84"/>
    <d v="2005-10-22T00:00:00"/>
  </r>
  <r>
    <n v="7188"/>
    <n v="67"/>
    <x v="3066"/>
    <d v="2017-03-21T00:00:00"/>
    <b v="0"/>
    <s v="Approved"/>
    <s v="Norco Bicycles"/>
    <s v="Road"/>
    <s v="medium"/>
    <s v="medium"/>
    <n v="544.04999999999995"/>
    <n v="376.84"/>
    <d v="2005-10-22T00:00:00"/>
  </r>
  <r>
    <n v="7189"/>
    <n v="27"/>
    <x v="2502"/>
    <d v="2017-10-10T00:00:00"/>
    <b v="1"/>
    <s v="Approved"/>
    <s v="Trek Bicycles"/>
    <s v="Standard"/>
    <s v="low"/>
    <s v="medium"/>
    <n v="1057.51"/>
    <n v="154.4"/>
    <d v="1994-07-12T00:00:00"/>
  </r>
  <r>
    <n v="7190"/>
    <n v="77"/>
    <x v="438"/>
    <d v="2017-05-17T00:00:00"/>
    <b v="1"/>
    <s v="Approved"/>
    <s v="Norco Bicycles"/>
    <s v="Road"/>
    <s v="medium"/>
    <s v="large"/>
    <n v="1240.31"/>
    <n v="795.1"/>
    <d v="2004-12-18T00:00:00"/>
  </r>
  <r>
    <n v="7191"/>
    <n v="5"/>
    <x v="2994"/>
    <d v="2017-12-06T00:00:00"/>
    <b v="0"/>
    <s v="Approved"/>
    <s v="Trek Bicycles"/>
    <s v="Mountain"/>
    <s v="low"/>
    <s v="medium"/>
    <n v="574.64"/>
    <n v="459.71"/>
    <d v="1991-11-07T00:00:00"/>
  </r>
  <r>
    <n v="7192"/>
    <n v="8"/>
    <x v="387"/>
    <d v="2017-08-27T00:00:00"/>
    <b v="0"/>
    <s v="Approved"/>
    <s v="Solex"/>
    <s v="Road"/>
    <s v="medium"/>
    <s v="small"/>
    <n v="1703.52"/>
    <n v="1516.13"/>
    <d v="2016-07-09T00:00:00"/>
  </r>
  <r>
    <n v="7193"/>
    <n v="37"/>
    <x v="445"/>
    <d v="2017-09-08T00:00:00"/>
    <b v="0"/>
    <s v="Approved"/>
    <s v="OHM Cycles"/>
    <s v="Standard"/>
    <s v="low"/>
    <s v="medium"/>
    <n v="1793.43"/>
    <n v="248.82"/>
    <d v="2006-02-02T00:00:00"/>
  </r>
  <r>
    <n v="7194"/>
    <n v="79"/>
    <x v="1870"/>
    <d v="2017-08-22T00:00:00"/>
    <b v="0"/>
    <s v="Approved"/>
    <s v="Norco Bicycles"/>
    <s v="Standard"/>
    <s v="medium"/>
    <s v="medium"/>
    <n v="1555.58"/>
    <n v="818.01"/>
    <d v="2013-09-16T00:00:00"/>
  </r>
  <r>
    <n v="7195"/>
    <n v="38"/>
    <x v="2658"/>
    <d v="2017-11-13T00:00:00"/>
    <b v="0"/>
    <s v="Approved"/>
    <s v="Solex"/>
    <s v="Standard"/>
    <s v="medium"/>
    <s v="medium"/>
    <n v="1577.53"/>
    <n v="826.51"/>
    <d v="2010-06-07T00:00:00"/>
  </r>
  <r>
    <n v="7196"/>
    <n v="18"/>
    <x v="1695"/>
    <d v="2017-11-23T00:00:00"/>
    <b v="0"/>
    <s v="Approved"/>
    <s v="Solex"/>
    <s v="Standard"/>
    <s v="medium"/>
    <s v="medium"/>
    <n v="575.27"/>
    <n v="431.45"/>
    <d v="2011-05-07T00:00:00"/>
  </r>
  <r>
    <n v="7197"/>
    <n v="60"/>
    <x v="1617"/>
    <d v="2017-11-29T00:00:00"/>
    <b v="0"/>
    <s v="Approved"/>
    <s v="Giant Bicycles"/>
    <s v="Standard"/>
    <s v="high"/>
    <s v="small"/>
    <n v="1977.36"/>
    <n v="1759.85"/>
    <d v="2011-08-24T00:00:00"/>
  </r>
  <r>
    <n v="7198"/>
    <n v="22"/>
    <x v="272"/>
    <d v="2017-03-13T00:00:00"/>
    <b v="1"/>
    <s v="Approved"/>
    <s v="WeareA2B"/>
    <s v="Standard"/>
    <s v="medium"/>
    <s v="medium"/>
    <n v="60.34"/>
    <n v="45.26"/>
    <d v="1993-07-15T00:00:00"/>
  </r>
  <r>
    <n v="7199"/>
    <n v="45"/>
    <x v="687"/>
    <d v="2017-11-27T00:00:00"/>
    <b v="1"/>
    <s v="Approved"/>
    <s v="Solex"/>
    <s v="Standard"/>
    <s v="medium"/>
    <s v="medium"/>
    <n v="441.49"/>
    <n v="84.99"/>
    <d v="1993-04-12T00:00:00"/>
  </r>
  <r>
    <n v="7200"/>
    <n v="92"/>
    <x v="1129"/>
    <d v="2017-08-07T00:00:00"/>
    <b v="0"/>
    <s v="Approved"/>
    <s v="WeareA2B"/>
    <s v="Standard"/>
    <s v="medium"/>
    <s v="small"/>
    <n v="1415.01"/>
    <n v="1259.3599999999999"/>
    <d v="2003-01-05T00:00:00"/>
  </r>
  <r>
    <n v="7201"/>
    <n v="49"/>
    <x v="1615"/>
    <d v="2017-06-24T00:00:00"/>
    <b v="0"/>
    <s v="Approved"/>
    <s v="Trek Bicycles"/>
    <s v="Road"/>
    <s v="medium"/>
    <s v="medium"/>
    <n v="533.51"/>
    <n v="400.13"/>
    <d v="2012-06-04T00:00:00"/>
  </r>
  <r>
    <n v="7202"/>
    <n v="35"/>
    <x v="3006"/>
    <d v="2017-05-01T00:00:00"/>
    <b v="0"/>
    <s v="Approved"/>
    <s v="Giant Bicycles"/>
    <s v="Standard"/>
    <s v="medium"/>
    <s v="medium"/>
    <n v="1403.5"/>
    <n v="954.82"/>
    <d v="2016-11-14T00:00:00"/>
  </r>
  <r>
    <n v="7203"/>
    <n v="97"/>
    <x v="1242"/>
    <d v="2017-03-23T00:00:00"/>
    <b v="1"/>
    <s v="Approved"/>
    <s v="OHM Cycles"/>
    <s v="Road"/>
    <s v="medium"/>
    <s v="medium"/>
    <n v="742.54"/>
    <n v="667.4"/>
    <d v="2016-07-09T00:00:00"/>
  </r>
  <r>
    <n v="7204"/>
    <n v="20"/>
    <x v="3067"/>
    <d v="2017-08-02T00:00:00"/>
    <b v="0"/>
    <s v="Approved"/>
    <s v="Trek Bicycles"/>
    <s v="Standard"/>
    <s v="medium"/>
    <s v="small"/>
    <n v="1775.81"/>
    <n v="1580.47"/>
    <d v="1993-10-02T00:00:00"/>
  </r>
  <r>
    <n v="7205"/>
    <n v="0"/>
    <x v="3068"/>
    <d v="2017-10-09T00:00:00"/>
    <b v="1"/>
    <s v="Approved"/>
    <s v="Solex"/>
    <s v="Road"/>
    <s v="medium"/>
    <s v="medium"/>
    <n v="416.98"/>
    <n v="312.74"/>
    <d v="2011-05-09T00:00:00"/>
  </r>
  <r>
    <n v="7207"/>
    <n v="20"/>
    <x v="3017"/>
    <d v="2017-01-19T00:00:00"/>
    <b v="1"/>
    <s v="Approved"/>
    <s v="Trek Bicycles"/>
    <s v="Standard"/>
    <s v="medium"/>
    <s v="small"/>
    <n v="1775.81"/>
    <n v="1580.47"/>
    <d v="1993-10-02T00:00:00"/>
  </r>
  <r>
    <n v="7208"/>
    <n v="95"/>
    <x v="949"/>
    <d v="2017-01-06T00:00:00"/>
    <b v="1"/>
    <s v="Approved"/>
    <s v="Giant Bicycles"/>
    <s v="Standard"/>
    <s v="medium"/>
    <s v="large"/>
    <n v="569.55999999999995"/>
    <n v="528.42999999999995"/>
    <d v="2002-03-22T00:00:00"/>
  </r>
  <r>
    <n v="7209"/>
    <n v="69"/>
    <x v="3047"/>
    <d v="2017-09-10T00:00:00"/>
    <b v="1"/>
    <s v="Approved"/>
    <s v="Norco Bicycles"/>
    <s v="Road"/>
    <s v="medium"/>
    <s v="large"/>
    <n v="1240.31"/>
    <n v="795.1"/>
    <d v="2015-08-02T00:00:00"/>
  </r>
  <r>
    <n v="7210"/>
    <n v="0"/>
    <x v="2151"/>
    <d v="2017-05-26T00:00:00"/>
    <b v="0"/>
    <s v="Approved"/>
    <s v="Trek Bicycles"/>
    <s v="Road"/>
    <s v="medium"/>
    <s v="medium"/>
    <n v="290.62"/>
    <n v="215.14"/>
    <d v="1993-04-20T00:00:00"/>
  </r>
  <r>
    <n v="7211"/>
    <n v="82"/>
    <x v="1867"/>
    <d v="2017-04-05T00:00:00"/>
    <b v="0"/>
    <s v="Approved"/>
    <s v="Giant Bicycles"/>
    <s v="Road"/>
    <s v="medium"/>
    <s v="medium"/>
    <n v="1538.99"/>
    <n v="829.65"/>
    <d v="1993-05-26T00:00:00"/>
  </r>
  <r>
    <n v="7212"/>
    <n v="37"/>
    <x v="2244"/>
    <d v="2017-01-31T00:00:00"/>
    <b v="1"/>
    <s v="Approved"/>
    <s v="OHM Cycles"/>
    <s v="Standard"/>
    <s v="low"/>
    <s v="medium"/>
    <n v="1793.43"/>
    <n v="248.82"/>
    <d v="1999-07-20T00:00:00"/>
  </r>
  <r>
    <n v="7213"/>
    <n v="33"/>
    <x v="1309"/>
    <d v="2017-01-03T00:00:00"/>
    <b v="0"/>
    <s v="Approved"/>
    <s v="Giant Bicycles"/>
    <s v="Standard"/>
    <s v="medium"/>
    <s v="small"/>
    <n v="1311.44"/>
    <n v="1167.18"/>
    <d v="1992-10-11T00:00:00"/>
  </r>
  <r>
    <n v="7214"/>
    <n v="17"/>
    <x v="2136"/>
    <d v="2017-06-09T00:00:00"/>
    <b v="0"/>
    <s v="Approved"/>
    <s v="Solex"/>
    <s v="Standard"/>
    <s v="high"/>
    <s v="medium"/>
    <n v="1024.6600000000001"/>
    <n v="614.79999999999995"/>
    <d v="1996-11-09T00:00:00"/>
  </r>
  <r>
    <n v="7215"/>
    <n v="49"/>
    <x v="3069"/>
    <d v="2017-11-20T00:00:00"/>
    <b v="1"/>
    <s v="Approved"/>
    <s v="Trek Bicycles"/>
    <s v="Road"/>
    <s v="medium"/>
    <s v="medium"/>
    <n v="533.51"/>
    <n v="400.13"/>
    <d v="1993-07-20T00:00:00"/>
  </r>
  <r>
    <n v="7216"/>
    <n v="40"/>
    <x v="3070"/>
    <d v="2017-07-04T00:00:00"/>
    <b v="0"/>
    <s v="Approved"/>
    <s v="Trek Bicycles"/>
    <s v="Road"/>
    <s v="medium"/>
    <s v="large"/>
    <n v="1894.19"/>
    <n v="598.76"/>
    <d v="2003-07-21T00:00:00"/>
  </r>
  <r>
    <n v="7217"/>
    <n v="35"/>
    <x v="3071"/>
    <d v="2017-09-14T00:00:00"/>
    <b v="1"/>
    <s v="Approved"/>
    <s v="Trek Bicycles"/>
    <s v="Standard"/>
    <s v="low"/>
    <s v="medium"/>
    <n v="1057.51"/>
    <n v="154.4"/>
    <d v="2008-03-19T00:00:00"/>
  </r>
  <r>
    <n v="7218"/>
    <n v="18"/>
    <x v="1611"/>
    <d v="2017-07-25T00:00:00"/>
    <b v="1"/>
    <s v="Approved"/>
    <s v="Solex"/>
    <s v="Standard"/>
    <s v="medium"/>
    <s v="medium"/>
    <n v="575.27"/>
    <n v="431.45"/>
    <d v="1997-08-25T00:00:00"/>
  </r>
  <r>
    <n v="7219"/>
    <n v="66"/>
    <x v="169"/>
    <d v="2017-02-17T00:00:00"/>
    <b v="0"/>
    <s v="Approved"/>
    <s v="Giant Bicycles"/>
    <s v="Road"/>
    <s v="low"/>
    <s v="small"/>
    <n v="590.26"/>
    <n v="525.33000000000004"/>
    <d v="2010-08-20T00:00:00"/>
  </r>
  <r>
    <n v="7220"/>
    <n v="78"/>
    <x v="3072"/>
    <d v="2017-02-10T00:00:00"/>
    <b v="1"/>
    <s v="Approved"/>
    <s v="Giant Bicycles"/>
    <s v="Standard"/>
    <s v="medium"/>
    <s v="large"/>
    <n v="1765.3"/>
    <n v="709.48"/>
    <d v="2003-09-09T00:00:00"/>
  </r>
  <r>
    <n v="7221"/>
    <n v="83"/>
    <x v="854"/>
    <d v="2017-09-20T00:00:00"/>
    <b v="0"/>
    <s v="Approved"/>
    <s v="Solex"/>
    <s v="Touring"/>
    <s v="medium"/>
    <s v="large"/>
    <n v="2083.94"/>
    <n v="675.03"/>
    <d v="1991-08-05T00:00:00"/>
  </r>
  <r>
    <n v="7222"/>
    <n v="24"/>
    <x v="1892"/>
    <d v="2017-09-27T00:00:00"/>
    <b v="0"/>
    <s v="Approved"/>
    <s v="Solex"/>
    <s v="Road"/>
    <s v="medium"/>
    <s v="large"/>
    <n v="1777.8"/>
    <n v="820.78"/>
    <d v="2011-05-07T00:00:00"/>
  </r>
  <r>
    <n v="7223"/>
    <n v="0"/>
    <x v="147"/>
    <d v="2017-09-09T00:00:00"/>
    <b v="1"/>
    <s v="Approved"/>
    <s v="Trek Bicycles"/>
    <s v="Standard"/>
    <s v="high"/>
    <s v="medium"/>
    <n v="495.72"/>
    <n v="297.43"/>
    <d v="2004-07-25T00:00:00"/>
  </r>
  <r>
    <n v="7224"/>
    <n v="11"/>
    <x v="482"/>
    <d v="2017-04-24T00:00:00"/>
    <b v="0"/>
    <s v="Approved"/>
    <s v="Giant Bicycles"/>
    <s v="Standard"/>
    <s v="high"/>
    <s v="medium"/>
    <n v="1274.93"/>
    <n v="764.96"/>
    <d v="2007-08-04T00:00:00"/>
  </r>
  <r>
    <n v="7225"/>
    <n v="99"/>
    <x v="2553"/>
    <d v="2017-10-28T00:00:00"/>
    <b v="1"/>
    <s v="Approved"/>
    <s v="OHM Cycles"/>
    <s v="Standard"/>
    <s v="medium"/>
    <s v="medium"/>
    <n v="1227.3399999999999"/>
    <n v="770.89"/>
    <d v="1994-08-10T00:00:00"/>
  </r>
  <r>
    <n v="7226"/>
    <n v="82"/>
    <x v="3073"/>
    <d v="2017-04-04T00:00:00"/>
    <b v="0"/>
    <s v="Approved"/>
    <s v="Norco Bicycles"/>
    <s v="Standard"/>
    <s v="high"/>
    <s v="medium"/>
    <n v="1148.6400000000001"/>
    <n v="689.18"/>
    <d v="2015-08-10T00:00:00"/>
  </r>
  <r>
    <n v="7227"/>
    <n v="13"/>
    <x v="1377"/>
    <d v="2017-10-31T00:00:00"/>
    <b v="1"/>
    <s v="Approved"/>
    <s v="Solex"/>
    <s v="Standard"/>
    <s v="medium"/>
    <s v="medium"/>
    <n v="1163.8900000000001"/>
    <n v="589.27"/>
    <d v="2016-07-09T00:00:00"/>
  </r>
  <r>
    <n v="7228"/>
    <n v="16"/>
    <x v="301"/>
    <d v="2017-01-18T00:00:00"/>
    <b v="0"/>
    <s v="Approved"/>
    <s v="Norco Bicycles"/>
    <s v="Standard"/>
    <s v="high"/>
    <s v="small"/>
    <n v="1661.92"/>
    <n v="1479.11"/>
    <d v="2009-03-08T00:00:00"/>
  </r>
  <r>
    <n v="7229"/>
    <n v="75"/>
    <x v="1831"/>
    <d v="2017-01-10T00:00:00"/>
    <b v="0"/>
    <s v="Approved"/>
    <s v="Giant Bicycles"/>
    <s v="Touring"/>
    <s v="medium"/>
    <s v="large"/>
    <n v="1873.97"/>
    <n v="863.95"/>
    <d v="2006-05-22T00:00:00"/>
  </r>
  <r>
    <n v="7230"/>
    <n v="0"/>
    <x v="1179"/>
    <d v="2017-11-03T00:00:00"/>
    <b v="0"/>
    <s v="Approved"/>
    <s v="Giant Bicycles"/>
    <s v="Standard"/>
    <s v="medium"/>
    <s v="large"/>
    <n v="569.55999999999995"/>
    <n v="528.42999999999995"/>
    <d v="2003-09-10T00:00:00"/>
  </r>
  <r>
    <n v="7231"/>
    <n v="0"/>
    <x v="746"/>
    <d v="2017-05-12T00:00:00"/>
    <b v="1"/>
    <s v="Approved"/>
    <s v="Norco Bicycles"/>
    <s v="Standard"/>
    <s v="medium"/>
    <s v="medium"/>
    <n v="360.4"/>
    <n v="270.3"/>
    <d v="2016-12-06T00:00:00"/>
  </r>
  <r>
    <n v="7232"/>
    <n v="56"/>
    <x v="2921"/>
    <d v="2017-05-15T00:00:00"/>
    <b v="1"/>
    <s v="Approved"/>
    <s v="OHM Cycles"/>
    <s v="Standard"/>
    <s v="medium"/>
    <s v="medium"/>
    <n v="183.86"/>
    <n v="137.9"/>
    <d v="1997-10-04T00:00:00"/>
  </r>
  <r>
    <n v="7233"/>
    <n v="93"/>
    <x v="1969"/>
    <d v="2017-02-03T00:00:00"/>
    <b v="0"/>
    <s v="Approved"/>
    <s v="WeareA2B"/>
    <s v="Standard"/>
    <s v="medium"/>
    <s v="medium"/>
    <n v="1065.03"/>
    <n v="230.09"/>
    <d v="2016-03-29T00:00:00"/>
  </r>
  <r>
    <n v="7234"/>
    <n v="0"/>
    <x v="3074"/>
    <d v="2017-01-26T00:00:00"/>
    <b v="0"/>
    <s v="Approved"/>
    <s v="Norco Bicycles"/>
    <s v="Standard"/>
    <s v="low"/>
    <s v="medium"/>
    <n v="363.01"/>
    <n v="290.41000000000003"/>
    <d v="2005-05-10T00:00:00"/>
  </r>
  <r>
    <n v="7236"/>
    <n v="35"/>
    <x v="2965"/>
    <d v="2017-06-27T00:00:00"/>
    <b v="0"/>
    <s v="Approved"/>
    <s v="Trek Bicycles"/>
    <s v="Standard"/>
    <s v="low"/>
    <s v="medium"/>
    <n v="1057.51"/>
    <n v="154.4"/>
    <d v="1994-07-12T00:00:00"/>
  </r>
  <r>
    <n v="7237"/>
    <n v="62"/>
    <x v="1643"/>
    <d v="2017-11-08T00:00:00"/>
    <b v="0"/>
    <s v="Approved"/>
    <s v="Solex"/>
    <s v="Standard"/>
    <s v="medium"/>
    <s v="medium"/>
    <n v="478.16"/>
    <n v="298.72000000000003"/>
    <d v="1993-06-23T00:00:00"/>
  </r>
  <r>
    <n v="7238"/>
    <n v="37"/>
    <x v="3075"/>
    <d v="2017-11-04T00:00:00"/>
    <b v="1"/>
    <s v="Approved"/>
    <s v="OHM Cycles"/>
    <s v="Standard"/>
    <s v="low"/>
    <s v="medium"/>
    <n v="1793.43"/>
    <n v="248.82"/>
    <d v="1999-07-20T00:00:00"/>
  </r>
  <r>
    <n v="7239"/>
    <n v="32"/>
    <x v="1257"/>
    <d v="2017-03-20T00:00:00"/>
    <b v="0"/>
    <s v="Approved"/>
    <s v="Giant Bicycles"/>
    <s v="Standard"/>
    <s v="high"/>
    <s v="medium"/>
    <n v="1179"/>
    <n v="707.4"/>
    <d v="1997-08-25T00:00:00"/>
  </r>
  <r>
    <n v="7240"/>
    <n v="32"/>
    <x v="3076"/>
    <d v="2017-08-08T00:00:00"/>
    <b v="0"/>
    <s v="Approved"/>
    <s v="Giant Bicycles"/>
    <s v="Standard"/>
    <s v="medium"/>
    <s v="medium"/>
    <n v="642.70000000000005"/>
    <n v="211.37"/>
    <d v="2010-06-07T00:00:00"/>
  </r>
  <r>
    <n v="7241"/>
    <n v="48"/>
    <x v="1375"/>
    <d v="2017-10-22T00:00:00"/>
    <b v="0"/>
    <s v="Approved"/>
    <s v="WeareA2B"/>
    <s v="Standard"/>
    <s v="medium"/>
    <s v="medium"/>
    <n v="1762.96"/>
    <n v="950.52"/>
    <d v="2014-07-28T00:00:00"/>
  </r>
  <r>
    <n v="7242"/>
    <n v="51"/>
    <x v="2750"/>
    <d v="2017-01-07T00:00:00"/>
    <b v="1"/>
    <s v="Approved"/>
    <s v="OHM Cycles"/>
    <s v="Standard"/>
    <s v="high"/>
    <s v="medium"/>
    <n v="2005.66"/>
    <n v="1203.4000000000001"/>
    <d v="2012-04-10T00:00:00"/>
  </r>
  <r>
    <n v="7243"/>
    <n v="60"/>
    <x v="2258"/>
    <d v="2017-04-30T00:00:00"/>
    <b v="0"/>
    <s v="Approved"/>
    <s v="Giant Bicycles"/>
    <s v="Standard"/>
    <s v="high"/>
    <s v="small"/>
    <n v="1977.36"/>
    <n v="1759.85"/>
    <d v="2011-08-24T00:00:00"/>
  </r>
  <r>
    <n v="7244"/>
    <n v="14"/>
    <x v="306"/>
    <d v="2017-09-01T00:00:00"/>
    <b v="1"/>
    <s v="Approved"/>
    <s v="Solex"/>
    <s v="Standard"/>
    <s v="high"/>
    <s v="large"/>
    <n v="1842.92"/>
    <n v="1105.75"/>
    <d v="1995-10-24T00:00:00"/>
  </r>
  <r>
    <n v="7245"/>
    <n v="61"/>
    <x v="2622"/>
    <d v="2017-07-30T00:00:00"/>
    <b v="1"/>
    <s v="Approved"/>
    <s v="OHM Cycles"/>
    <s v="Standard"/>
    <s v="low"/>
    <s v="medium"/>
    <n v="71.16"/>
    <n v="56.93"/>
    <d v="2015-06-17T00:00:00"/>
  </r>
  <r>
    <n v="7246"/>
    <n v="11"/>
    <x v="2505"/>
    <d v="2017-06-17T00:00:00"/>
    <b v="0"/>
    <s v="Approved"/>
    <s v="Giant Bicycles"/>
    <s v="Standard"/>
    <s v="high"/>
    <s v="medium"/>
    <n v="1274.93"/>
    <n v="764.96"/>
    <d v="2007-08-04T00:00:00"/>
  </r>
  <r>
    <n v="7247"/>
    <n v="47"/>
    <x v="3077"/>
    <d v="2017-05-19T00:00:00"/>
    <b v="0"/>
    <s v="Approved"/>
    <s v="Trek Bicycles"/>
    <s v="Road"/>
    <s v="low"/>
    <s v="small"/>
    <n v="1720.7"/>
    <n v="1531.42"/>
    <d v="2006-10-01T00:00:00"/>
  </r>
  <r>
    <n v="7248"/>
    <n v="1"/>
    <x v="3078"/>
    <d v="2017-02-26T00:00:00"/>
    <b v="0"/>
    <s v="Approved"/>
    <s v="Giant Bicycles"/>
    <s v="Touring"/>
    <s v="medium"/>
    <s v="large"/>
    <n v="1873.97"/>
    <n v="863.95"/>
    <d v="2010-08-20T00:00:00"/>
  </r>
  <r>
    <n v="7249"/>
    <n v="69"/>
    <x v="1735"/>
    <d v="2017-02-01T00:00:00"/>
    <b v="1"/>
    <s v="Approved"/>
    <s v="Norco Bicycles"/>
    <s v="Road"/>
    <s v="medium"/>
    <s v="large"/>
    <n v="1240.31"/>
    <n v="795.1"/>
    <d v="2004-12-18T00:00:00"/>
  </r>
  <r>
    <n v="7250"/>
    <n v="18"/>
    <x v="211"/>
    <d v="2017-07-16T00:00:00"/>
    <b v="1"/>
    <s v="Approved"/>
    <s v="Solex"/>
    <s v="Standard"/>
    <s v="medium"/>
    <s v="medium"/>
    <n v="575.27"/>
    <n v="431.45"/>
    <d v="2010-05-05T00:00:00"/>
  </r>
  <r>
    <n v="7251"/>
    <n v="46"/>
    <x v="353"/>
    <d v="2017-04-04T00:00:00"/>
    <b v="1"/>
    <s v="Approved"/>
    <s v="Solex"/>
    <s v="Standard"/>
    <s v="low"/>
    <s v="medium"/>
    <n v="1289.8499999999999"/>
    <n v="74.510000000000005"/>
    <d v="2007-12-11T00:00:00"/>
  </r>
  <r>
    <n v="7252"/>
    <n v="4"/>
    <x v="98"/>
    <d v="2017-03-01T00:00:00"/>
    <b v="0"/>
    <s v="Approved"/>
    <s v="Giant Bicycles"/>
    <s v="Standard"/>
    <s v="high"/>
    <s v="medium"/>
    <n v="1129.1300000000001"/>
    <n v="677.48"/>
    <d v="2011-08-29T00:00:00"/>
  </r>
  <r>
    <n v="7253"/>
    <n v="68"/>
    <x v="1002"/>
    <d v="2017-10-02T00:00:00"/>
    <b v="0"/>
    <s v="Approved"/>
    <s v="OHM Cycles"/>
    <s v="Standard"/>
    <s v="medium"/>
    <s v="medium"/>
    <n v="1636.9"/>
    <n v="44.71"/>
    <d v="2010-08-20T00:00:00"/>
  </r>
  <r>
    <n v="7254"/>
    <n v="40"/>
    <x v="2163"/>
    <d v="2017-03-14T00:00:00"/>
    <b v="1"/>
    <s v="Approved"/>
    <s v="OHM Cycles"/>
    <s v="Standard"/>
    <s v="high"/>
    <s v="medium"/>
    <n v="1458.17"/>
    <n v="874.9"/>
    <d v="2006-02-02T00:00:00"/>
  </r>
  <r>
    <n v="7255"/>
    <n v="82"/>
    <x v="2630"/>
    <d v="2017-01-17T00:00:00"/>
    <b v="1"/>
    <s v="Approved"/>
    <s v="Norco Bicycles"/>
    <s v="Standard"/>
    <s v="high"/>
    <s v="medium"/>
    <n v="1148.6400000000001"/>
    <n v="689.18"/>
    <d v="1997-08-25T00:00:00"/>
  </r>
  <r>
    <n v="7256"/>
    <n v="65"/>
    <x v="2975"/>
    <d v="2017-01-20T00:00:00"/>
    <b v="1"/>
    <s v="Approved"/>
    <s v="WeareA2B"/>
    <s v="Standard"/>
    <s v="medium"/>
    <s v="medium"/>
    <n v="1807.45"/>
    <n v="778.69"/>
    <d v="1992-10-02T00:00:00"/>
  </r>
  <r>
    <n v="7258"/>
    <n v="11"/>
    <x v="3079"/>
    <d v="2017-04-05T00:00:00"/>
    <b v="1"/>
    <s v="Approved"/>
    <s v="Trek Bicycles"/>
    <s v="Standard"/>
    <s v="medium"/>
    <s v="small"/>
    <n v="1775.81"/>
    <n v="1580.47"/>
    <d v="2010-05-05T00:00:00"/>
  </r>
  <r>
    <n v="7259"/>
    <n v="80"/>
    <x v="1291"/>
    <d v="2017-08-16T00:00:00"/>
    <b v="1"/>
    <s v="Approved"/>
    <s v="Trek Bicycles"/>
    <s v="Standard"/>
    <s v="medium"/>
    <s v="large"/>
    <n v="1469.44"/>
    <n v="596.54999999999995"/>
    <d v="2012-05-18T00:00:00"/>
  </r>
  <r>
    <n v="7260"/>
    <n v="9"/>
    <x v="3080"/>
    <d v="2017-02-06T00:00:00"/>
    <b v="1"/>
    <s v="Approved"/>
    <s v="OHM Cycles"/>
    <s v="Road"/>
    <s v="medium"/>
    <s v="medium"/>
    <n v="742.54"/>
    <n v="667.4"/>
    <d v="1991-11-07T00:00:00"/>
  </r>
  <r>
    <n v="7261"/>
    <n v="50"/>
    <x v="2475"/>
    <d v="2017-10-05T00:00:00"/>
    <b v="1"/>
    <s v="Approved"/>
    <s v="WeareA2B"/>
    <s v="Standard"/>
    <s v="medium"/>
    <s v="small"/>
    <n v="175.89"/>
    <n v="131.91999999999999"/>
    <d v="1997-10-04T00:00:00"/>
  </r>
  <r>
    <n v="7262"/>
    <n v="45"/>
    <x v="2212"/>
    <d v="2017-11-24T00:00:00"/>
    <b v="0"/>
    <s v="Approved"/>
    <s v="Solex"/>
    <s v="Standard"/>
    <s v="medium"/>
    <s v="medium"/>
    <n v="441.49"/>
    <n v="84.99"/>
    <d v="2003-02-16T00:00:00"/>
  </r>
  <r>
    <n v="7263"/>
    <n v="45"/>
    <x v="3081"/>
    <d v="2017-01-31T00:00:00"/>
    <b v="0"/>
    <s v="Approved"/>
    <s v="Solex"/>
    <s v="Standard"/>
    <s v="medium"/>
    <s v="medium"/>
    <n v="441.49"/>
    <n v="84.99"/>
    <d v="1993-04-12T00:00:00"/>
  </r>
  <r>
    <n v="7264"/>
    <n v="52"/>
    <x v="790"/>
    <d v="2017-10-03T00:00:00"/>
    <b v="0"/>
    <s v="Approved"/>
    <s v="OHM Cycles"/>
    <s v="Road"/>
    <s v="medium"/>
    <s v="medium"/>
    <n v="1280.28"/>
    <n v="829.51"/>
    <d v="2001-11-25T00:00:00"/>
  </r>
  <r>
    <n v="7265"/>
    <n v="0"/>
    <x v="852"/>
    <d v="2017-09-20T00:00:00"/>
    <b v="1"/>
    <s v="Approved"/>
    <s v="Solex"/>
    <s v="Standard"/>
    <s v="medium"/>
    <s v="medium"/>
    <n v="71.489999999999995"/>
    <n v="53.62"/>
    <d v="2012-12-02T00:00:00"/>
  </r>
  <r>
    <n v="7266"/>
    <n v="90"/>
    <x v="1798"/>
    <d v="2017-04-02T00:00:00"/>
    <b v="0"/>
    <s v="Approved"/>
    <s v="Norco Bicycles"/>
    <s v="Standard"/>
    <s v="low"/>
    <s v="medium"/>
    <n v="363.01"/>
    <n v="290.41000000000003"/>
    <d v="2005-05-10T00:00:00"/>
  </r>
  <r>
    <n v="7267"/>
    <n v="57"/>
    <x v="2712"/>
    <d v="2017-12-30T00:00:00"/>
    <b v="1"/>
    <s v="Approved"/>
    <s v="WeareA2B"/>
    <s v="Touring"/>
    <s v="medium"/>
    <s v="large"/>
    <n v="1890.39"/>
    <n v="260.14"/>
    <d v="1991-01-21T00:00:00"/>
  </r>
  <r>
    <n v="7269"/>
    <n v="0"/>
    <x v="172"/>
    <d v="2017-06-08T00:00:00"/>
    <b v="1"/>
    <s v="Approved"/>
    <s v="Solex"/>
    <s v="Standard"/>
    <s v="medium"/>
    <s v="large"/>
    <n v="202.62"/>
    <n v="151.96"/>
    <d v="1994-08-10T00:00:00"/>
  </r>
  <r>
    <n v="7270"/>
    <n v="83"/>
    <x v="913"/>
    <d v="2017-10-12T00:00:00"/>
    <b v="1"/>
    <s v="Approved"/>
    <s v="Solex"/>
    <s v="Touring"/>
    <s v="medium"/>
    <s v="large"/>
    <n v="2083.94"/>
    <n v="675.03"/>
    <d v="2015-08-02T00:00:00"/>
  </r>
  <r>
    <n v="7271"/>
    <n v="61"/>
    <x v="3082"/>
    <d v="2017-08-23T00:00:00"/>
    <b v="1"/>
    <s v="Approved"/>
    <s v="Norco Bicycles"/>
    <s v="Standard"/>
    <s v="medium"/>
    <s v="small"/>
    <n v="586.45000000000005"/>
    <n v="521.94000000000005"/>
    <d v="2015-08-02T00:00:00"/>
  </r>
  <r>
    <n v="7272"/>
    <n v="26"/>
    <x v="3083"/>
    <d v="2017-03-28T00:00:00"/>
    <b v="0"/>
    <s v="Approved"/>
    <s v="WeareA2B"/>
    <s v="Standard"/>
    <s v="medium"/>
    <s v="medium"/>
    <n v="1992.93"/>
    <n v="762.63"/>
    <d v="1993-05-26T00:00:00"/>
  </r>
  <r>
    <n v="7273"/>
    <n v="17"/>
    <x v="2667"/>
    <d v="2017-03-11T00:00:00"/>
    <b v="1"/>
    <s v="Approved"/>
    <s v="Solex"/>
    <s v="Standard"/>
    <s v="high"/>
    <s v="medium"/>
    <n v="1024.6600000000001"/>
    <n v="614.79999999999995"/>
    <d v="2011-05-07T00:00:00"/>
  </r>
  <r>
    <n v="7274"/>
    <n v="57"/>
    <x v="3084"/>
    <d v="2017-11-18T00:00:00"/>
    <b v="1"/>
    <s v="Approved"/>
    <s v="WeareA2B"/>
    <s v="Touring"/>
    <s v="medium"/>
    <s v="large"/>
    <n v="1890.39"/>
    <n v="260.14"/>
    <d v="1991-01-21T00:00:00"/>
  </r>
  <r>
    <n v="7275"/>
    <n v="12"/>
    <x v="613"/>
    <d v="2017-10-09T00:00:00"/>
    <b v="1"/>
    <s v="Approved"/>
    <s v="WeareA2B"/>
    <s v="Standard"/>
    <s v="medium"/>
    <s v="medium"/>
    <n v="1231.1500000000001"/>
    <n v="161.6"/>
    <d v="2016-07-09T00:00:00"/>
  </r>
  <r>
    <n v="7276"/>
    <n v="72"/>
    <x v="1322"/>
    <d v="2017-05-17T00:00:00"/>
    <b v="0"/>
    <s v="Approved"/>
    <s v="OHM Cycles"/>
    <s v="Standard"/>
    <s v="medium"/>
    <s v="medium"/>
    <n v="912.52"/>
    <n v="141.4"/>
    <d v="2015-10-18T00:00:00"/>
  </r>
  <r>
    <n v="7277"/>
    <n v="26"/>
    <x v="3085"/>
    <d v="2017-07-14T00:00:00"/>
    <b v="0"/>
    <s v="Approved"/>
    <s v="WeareA2B"/>
    <s v="Standard"/>
    <s v="medium"/>
    <s v="medium"/>
    <n v="1992.93"/>
    <n v="762.63"/>
    <d v="1993-05-26T00:00:00"/>
  </r>
  <r>
    <n v="7278"/>
    <n v="91"/>
    <x v="2642"/>
    <d v="2017-08-10T00:00:00"/>
    <b v="1"/>
    <s v="Approved"/>
    <s v="Solex"/>
    <s v="Standard"/>
    <s v="medium"/>
    <s v="medium"/>
    <n v="100.35"/>
    <n v="75.260000000000005"/>
    <d v="1994-08-10T00:00:00"/>
  </r>
  <r>
    <n v="7279"/>
    <n v="41"/>
    <x v="712"/>
    <d v="2017-05-04T00:00:00"/>
    <b v="0"/>
    <s v="Approved"/>
    <s v="Norco Bicycles"/>
    <s v="Standard"/>
    <s v="low"/>
    <s v="medium"/>
    <n v="958.74"/>
    <n v="748.9"/>
    <d v="2013-03-12T00:00:00"/>
  </r>
  <r>
    <n v="7280"/>
    <n v="39"/>
    <x v="1036"/>
    <d v="2017-09-08T00:00:00"/>
    <b v="1"/>
    <s v="Approved"/>
    <s v="Giant Bicycles"/>
    <s v="Standard"/>
    <s v="medium"/>
    <s v="large"/>
    <n v="1812.75"/>
    <n v="582.48"/>
    <d v="2007-12-11T00:00:00"/>
  </r>
  <r>
    <n v="7281"/>
    <n v="92"/>
    <x v="162"/>
    <d v="2017-06-02T00:00:00"/>
    <b v="1"/>
    <s v="Approved"/>
    <s v="WeareA2B"/>
    <s v="Standard"/>
    <s v="medium"/>
    <s v="small"/>
    <n v="1415.01"/>
    <n v="1259.3599999999999"/>
    <d v="2013-06-09T00:00:00"/>
  </r>
  <r>
    <n v="7282"/>
    <n v="34"/>
    <x v="2563"/>
    <d v="2017-11-09T00:00:00"/>
    <b v="1"/>
    <s v="Approved"/>
    <s v="Norco Bicycles"/>
    <s v="Road"/>
    <s v="high"/>
    <s v="large"/>
    <n v="774.53"/>
    <n v="464.72"/>
    <d v="2011-03-16T00:00:00"/>
  </r>
  <r>
    <n v="7283"/>
    <n v="100"/>
    <x v="1555"/>
    <d v="2017-12-25T00:00:00"/>
    <b v="1"/>
    <s v="Approved"/>
    <s v="Norco Bicycles"/>
    <s v="Road"/>
    <s v="medium"/>
    <s v="medium"/>
    <n v="1036.5899999999999"/>
    <n v="206.35"/>
    <d v="1991-05-06T00:00:00"/>
  </r>
  <r>
    <n v="7284"/>
    <n v="77"/>
    <x v="3086"/>
    <d v="2017-01-30T00:00:00"/>
    <b v="0"/>
    <s v="Approved"/>
    <s v="Norco Bicycles"/>
    <s v="Road"/>
    <s v="medium"/>
    <s v="large"/>
    <n v="1240.31"/>
    <n v="795.1"/>
    <d v="2011-01-10T00:00:00"/>
  </r>
  <r>
    <n v="7285"/>
    <n v="98"/>
    <x v="2757"/>
    <d v="2017-09-10T00:00:00"/>
    <b v="0"/>
    <s v="Approved"/>
    <s v="Trek Bicycles"/>
    <s v="Standard"/>
    <s v="high"/>
    <s v="medium"/>
    <n v="358.39"/>
    <n v="215.03"/>
    <d v="2004-01-16T00:00:00"/>
  </r>
  <r>
    <n v="7286"/>
    <n v="35"/>
    <x v="762"/>
    <d v="2017-07-10T00:00:00"/>
    <b v="1"/>
    <s v="Approved"/>
    <s v="Trek Bicycles"/>
    <s v="Standard"/>
    <s v="low"/>
    <s v="medium"/>
    <n v="1057.51"/>
    <n v="154.4"/>
    <d v="1994-07-12T00:00:00"/>
  </r>
  <r>
    <n v="7287"/>
    <n v="74"/>
    <x v="1477"/>
    <d v="2017-12-27T00:00:00"/>
    <b v="1"/>
    <s v="Approved"/>
    <s v="WeareA2B"/>
    <s v="Standard"/>
    <s v="medium"/>
    <s v="medium"/>
    <n v="1228.07"/>
    <n v="400.91"/>
    <d v="2000-05-22T00:00:00"/>
  </r>
  <r>
    <n v="7288"/>
    <n v="45"/>
    <x v="2138"/>
    <d v="2017-10-27T00:00:00"/>
    <b v="1"/>
    <s v="Approved"/>
    <s v="Solex"/>
    <s v="Standard"/>
    <s v="medium"/>
    <s v="medium"/>
    <n v="441.49"/>
    <n v="84.99"/>
    <d v="2015-06-17T00:00:00"/>
  </r>
  <r>
    <n v="7289"/>
    <n v="6"/>
    <x v="1857"/>
    <d v="2017-03-05T00:00:00"/>
    <b v="0"/>
    <s v="Approved"/>
    <s v="Solex"/>
    <s v="Standard"/>
    <s v="high"/>
    <s v="medium"/>
    <n v="748.17"/>
    <n v="448.9"/>
    <d v="1991-11-10T00:00:00"/>
  </r>
  <r>
    <n v="7290"/>
    <n v="93"/>
    <x v="1940"/>
    <d v="2017-09-20T00:00:00"/>
    <b v="1"/>
    <s v="Approved"/>
    <s v="WeareA2B"/>
    <s v="Standard"/>
    <s v="medium"/>
    <s v="medium"/>
    <n v="1065.03"/>
    <n v="230.09"/>
    <d v="2004-08-17T00:00:00"/>
  </r>
  <r>
    <n v="7291"/>
    <n v="27"/>
    <x v="2342"/>
    <d v="2017-06-07T00:00:00"/>
    <b v="0"/>
    <s v="Approved"/>
    <s v="Trek Bicycles"/>
    <s v="Standard"/>
    <s v="medium"/>
    <s v="medium"/>
    <n v="499.53"/>
    <n v="388.72"/>
    <d v="1999-06-23T00:00:00"/>
  </r>
  <r>
    <n v="7292"/>
    <n v="87"/>
    <x v="2169"/>
    <d v="2017-01-20T00:00:00"/>
    <b v="1"/>
    <s v="Approved"/>
    <s v="OHM Cycles"/>
    <s v="Standard"/>
    <s v="medium"/>
    <s v="medium"/>
    <n v="1636.9"/>
    <n v="44.71"/>
    <d v="2010-08-20T00:00:00"/>
  </r>
  <r>
    <n v="7293"/>
    <n v="93"/>
    <x v="3087"/>
    <d v="2017-12-11T00:00:00"/>
    <b v="0"/>
    <s v="Approved"/>
    <s v="OHM Cycles"/>
    <s v="Standard"/>
    <s v="high"/>
    <s v="medium"/>
    <n v="1458.17"/>
    <n v="874.9"/>
    <d v="2006-02-02T00:00:00"/>
  </r>
  <r>
    <n v="7294"/>
    <n v="89"/>
    <x v="255"/>
    <d v="2017-08-29T00:00:00"/>
    <b v="0"/>
    <s v="Approved"/>
    <s v="WeareA2B"/>
    <s v="Touring"/>
    <s v="medium"/>
    <s v="large"/>
    <n v="1362.99"/>
    <n v="57.74"/>
    <d v="2016-03-29T00:00:00"/>
  </r>
  <r>
    <n v="7295"/>
    <n v="45"/>
    <x v="2842"/>
    <d v="2017-01-06T00:00:00"/>
    <b v="0"/>
    <s v="Approved"/>
    <s v="Solex"/>
    <s v="Standard"/>
    <s v="medium"/>
    <s v="medium"/>
    <n v="441.49"/>
    <n v="84.99"/>
    <d v="1993-04-12T00:00:00"/>
  </r>
  <r>
    <n v="7296"/>
    <n v="35"/>
    <x v="1921"/>
    <d v="2017-01-16T00:00:00"/>
    <b v="0"/>
    <s v="Approved"/>
    <s v="Trek Bicycles"/>
    <s v="Standard"/>
    <s v="low"/>
    <s v="medium"/>
    <n v="1057.51"/>
    <n v="154.4"/>
    <d v="2008-03-19T00:00:00"/>
  </r>
  <r>
    <n v="7297"/>
    <n v="6"/>
    <x v="3088"/>
    <d v="2017-08-05T00:00:00"/>
    <b v="1"/>
    <s v="Approved"/>
    <s v="OHM Cycles"/>
    <s v="Standard"/>
    <s v="high"/>
    <s v="medium"/>
    <n v="227.88"/>
    <n v="136.72999999999999"/>
    <d v="2003-02-07T00:00:00"/>
  </r>
  <r>
    <n v="7298"/>
    <n v="52"/>
    <x v="1947"/>
    <d v="2017-04-30T00:00:00"/>
    <b v="0"/>
    <s v="Approved"/>
    <s v="OHM Cycles"/>
    <s v="Road"/>
    <s v="medium"/>
    <s v="medium"/>
    <n v="1280.28"/>
    <n v="829.51"/>
    <d v="2009-04-12T00:00:00"/>
  </r>
  <r>
    <n v="7299"/>
    <n v="0"/>
    <x v="3089"/>
    <d v="2017-06-01T00:00:00"/>
    <b v="0"/>
    <s v="Approved"/>
    <s v="OHM Cycles"/>
    <s v="Road"/>
    <s v="high"/>
    <s v="large"/>
    <n v="12.01"/>
    <n v="7.21"/>
    <d v="2009-03-08T00:00:00"/>
  </r>
  <r>
    <n v="7300"/>
    <n v="49"/>
    <x v="346"/>
    <d v="2017-03-28T00:00:00"/>
    <b v="0"/>
    <s v="Approved"/>
    <s v="Trek Bicycles"/>
    <s v="Road"/>
    <s v="medium"/>
    <s v="medium"/>
    <n v="533.51"/>
    <n v="400.13"/>
    <d v="2003-07-21T00:00:00"/>
  </r>
  <r>
    <n v="7301"/>
    <n v="0"/>
    <x v="719"/>
    <d v="2017-07-17T00:00:00"/>
    <b v="0"/>
    <s v="Approved"/>
    <s v="Giant Bicycles"/>
    <s v="Standard"/>
    <s v="medium"/>
    <s v="large"/>
    <n v="569.55999999999995"/>
    <n v="528.42999999999995"/>
    <d v="2016-03-29T00:00:00"/>
  </r>
  <r>
    <n v="7302"/>
    <n v="24"/>
    <x v="585"/>
    <d v="2017-04-01T00:00:00"/>
    <b v="1"/>
    <s v="Approved"/>
    <s v="Solex"/>
    <s v="Road"/>
    <s v="medium"/>
    <s v="large"/>
    <n v="1777.8"/>
    <n v="820.78"/>
    <d v="2011-05-07T00:00:00"/>
  </r>
  <r>
    <n v="7303"/>
    <n v="26"/>
    <x v="478"/>
    <d v="2017-10-28T00:00:00"/>
    <b v="1"/>
    <s v="Approved"/>
    <s v="WeareA2B"/>
    <s v="Standard"/>
    <s v="medium"/>
    <s v="medium"/>
    <n v="1992.93"/>
    <n v="762.63"/>
    <d v="1993-05-26T00:00:00"/>
  </r>
  <r>
    <n v="7304"/>
    <n v="18"/>
    <x v="2399"/>
    <d v="2017-03-21T00:00:00"/>
    <b v="0"/>
    <s v="Approved"/>
    <s v="Solex"/>
    <s v="Standard"/>
    <s v="medium"/>
    <s v="medium"/>
    <n v="575.27"/>
    <n v="431.45"/>
    <d v="1996-04-05T00:00:00"/>
  </r>
  <r>
    <n v="7305"/>
    <n v="48"/>
    <x v="2201"/>
    <d v="2017-05-03T00:00:00"/>
    <b v="0"/>
    <s v="Approved"/>
    <s v="WeareA2B"/>
    <s v="Standard"/>
    <s v="medium"/>
    <s v="medium"/>
    <n v="1762.96"/>
    <n v="950.52"/>
    <d v="2016-11-14T00:00:00"/>
  </r>
  <r>
    <n v="7306"/>
    <n v="82"/>
    <x v="2745"/>
    <d v="2017-01-10T00:00:00"/>
    <b v="1"/>
    <s v="Approved"/>
    <s v="Norco Bicycles"/>
    <s v="Standard"/>
    <s v="high"/>
    <s v="medium"/>
    <n v="1148.6400000000001"/>
    <n v="689.18"/>
    <d v="2015-08-10T00:00:00"/>
  </r>
  <r>
    <n v="7307"/>
    <n v="14"/>
    <x v="3090"/>
    <d v="2017-11-20T00:00:00"/>
    <b v="1"/>
    <s v="Approved"/>
    <s v="Trek Bicycles"/>
    <s v="Standard"/>
    <s v="medium"/>
    <s v="small"/>
    <n v="1386.84"/>
    <n v="1234.29"/>
    <d v="2003-08-05T00:00:00"/>
  </r>
  <r>
    <n v="7308"/>
    <n v="95"/>
    <x v="2641"/>
    <d v="2017-06-02T00:00:00"/>
    <b v="0"/>
    <s v="Approved"/>
    <s v="Giant Bicycles"/>
    <s v="Standard"/>
    <s v="medium"/>
    <s v="large"/>
    <n v="569.55999999999995"/>
    <n v="528.42999999999995"/>
    <d v="2003-09-10T00:00:00"/>
  </r>
  <r>
    <n v="7309"/>
    <n v="45"/>
    <x v="2474"/>
    <d v="2017-08-10T00:00:00"/>
    <b v="0"/>
    <s v="Approved"/>
    <s v="Solex"/>
    <s v="Standard"/>
    <s v="medium"/>
    <s v="medium"/>
    <n v="441.49"/>
    <n v="84.99"/>
    <d v="2001-11-25T00:00:00"/>
  </r>
  <r>
    <n v="7310"/>
    <n v="69"/>
    <x v="3091"/>
    <d v="2017-08-26T00:00:00"/>
    <b v="1"/>
    <s v="Approved"/>
    <s v="Norco Bicycles"/>
    <s v="Road"/>
    <s v="medium"/>
    <s v="large"/>
    <n v="1240.31"/>
    <n v="795.1"/>
    <d v="1997-01-25T00:00:00"/>
  </r>
  <r>
    <n v="7311"/>
    <n v="1"/>
    <x v="1247"/>
    <d v="2017-12-30T00:00:00"/>
    <b v="0"/>
    <s v="Approved"/>
    <s v="Giant Bicycles"/>
    <s v="Standard"/>
    <s v="medium"/>
    <s v="medium"/>
    <n v="1403.5"/>
    <n v="954.82"/>
    <d v="2012-09-15T00:00:00"/>
  </r>
  <r>
    <n v="7312"/>
    <n v="31"/>
    <x v="2103"/>
    <d v="2017-10-07T00:00:00"/>
    <b v="1"/>
    <s v="Approved"/>
    <s v="Giant Bicycles"/>
    <s v="Standard"/>
    <s v="medium"/>
    <s v="medium"/>
    <n v="230.91"/>
    <n v="173.18"/>
    <d v="2006-11-10T00:00:00"/>
  </r>
  <r>
    <n v="7313"/>
    <n v="89"/>
    <x v="630"/>
    <d v="2017-02-26T00:00:00"/>
    <b v="1"/>
    <s v="Approved"/>
    <s v="WeareA2B"/>
    <s v="Touring"/>
    <s v="medium"/>
    <s v="large"/>
    <n v="1362.99"/>
    <n v="57.74"/>
    <d v="1993-04-20T00:00:00"/>
  </r>
  <r>
    <n v="7314"/>
    <n v="53"/>
    <x v="3092"/>
    <d v="2017-04-10T00:00:00"/>
    <b v="1"/>
    <s v="Approved"/>
    <s v="Giant Bicycles"/>
    <s v="Standard"/>
    <s v="high"/>
    <s v="medium"/>
    <n v="1274.93"/>
    <n v="764.96"/>
    <d v="2007-08-04T00:00:00"/>
  </r>
  <r>
    <n v="7315"/>
    <n v="12"/>
    <x v="3053"/>
    <d v="2017-03-29T00:00:00"/>
    <b v="1"/>
    <s v="Approved"/>
    <s v="Giant Bicycles"/>
    <s v="Standard"/>
    <s v="medium"/>
    <s v="large"/>
    <n v="1765.3"/>
    <n v="709.48"/>
    <d v="2013-09-16T00:00:00"/>
  </r>
  <r>
    <n v="7316"/>
    <n v="3"/>
    <x v="2796"/>
    <d v="2017-09-19T00:00:00"/>
    <b v="1"/>
    <s v="Approved"/>
    <s v="Trek Bicycles"/>
    <s v="Standard"/>
    <s v="medium"/>
    <s v="large"/>
    <n v="2091.4699999999998"/>
    <n v="388.92"/>
    <d v="2012-09-15T00:00:00"/>
  </r>
  <r>
    <n v="7317"/>
    <n v="84"/>
    <x v="1722"/>
    <d v="2017-08-26T00:00:00"/>
    <b v="1"/>
    <s v="Approved"/>
    <s v="Giant Bicycles"/>
    <s v="Road"/>
    <s v="medium"/>
    <s v="medium"/>
    <n v="792.9"/>
    <n v="594.67999999999995"/>
    <d v="1992-10-02T00:00:00"/>
  </r>
  <r>
    <n v="7318"/>
    <n v="27"/>
    <x v="212"/>
    <d v="2017-07-01T00:00:00"/>
    <b v="1"/>
    <s v="Approved"/>
    <s v="Trek Bicycles"/>
    <s v="Standard"/>
    <s v="low"/>
    <s v="medium"/>
    <n v="1057.51"/>
    <n v="154.4"/>
    <d v="2011-03-16T00:00:00"/>
  </r>
  <r>
    <n v="7319"/>
    <n v="10"/>
    <x v="507"/>
    <d v="2017-06-23T00:00:00"/>
    <b v="1"/>
    <s v="Approved"/>
    <s v="WeareA2B"/>
    <s v="Touring"/>
    <s v="medium"/>
    <s v="medium"/>
    <n v="1466.68"/>
    <n v="363.25"/>
    <d v="1996-11-09T00:00:00"/>
  </r>
  <r>
    <n v="7320"/>
    <n v="6"/>
    <x v="3093"/>
    <d v="2017-04-05T00:00:00"/>
    <b v="0"/>
    <s v="Approved"/>
    <s v="OHM Cycles"/>
    <s v="Standard"/>
    <s v="high"/>
    <s v="medium"/>
    <n v="227.88"/>
    <n v="136.72999999999999"/>
    <d v="2003-02-07T00:00:00"/>
  </r>
  <r>
    <n v="7321"/>
    <n v="46"/>
    <x v="2699"/>
    <d v="2017-02-09T00:00:00"/>
    <b v="1"/>
    <s v="Approved"/>
    <s v="OHM Cycles"/>
    <s v="Standard"/>
    <s v="low"/>
    <s v="medium"/>
    <n v="1793.43"/>
    <n v="248.82"/>
    <d v="1999-07-20T00:00:00"/>
  </r>
  <r>
    <n v="7322"/>
    <n v="20"/>
    <x v="3094"/>
    <d v="2017-07-09T00:00:00"/>
    <b v="1"/>
    <s v="Approved"/>
    <s v="Trek Bicycles"/>
    <s v="Standard"/>
    <s v="medium"/>
    <s v="small"/>
    <n v="1775.81"/>
    <n v="1580.47"/>
    <d v="2010-05-05T00:00:00"/>
  </r>
  <r>
    <n v="7324"/>
    <n v="91"/>
    <x v="2696"/>
    <d v="2017-08-10T00:00:00"/>
    <b v="0"/>
    <s v="Approved"/>
    <s v="Solex"/>
    <s v="Standard"/>
    <s v="medium"/>
    <s v="medium"/>
    <n v="100.35"/>
    <n v="75.260000000000005"/>
    <d v="1994-08-10T00:00:00"/>
  </r>
  <r>
    <n v="7326"/>
    <n v="53"/>
    <x v="5"/>
    <d v="2017-12-05T00:00:00"/>
    <b v="1"/>
    <s v="Approved"/>
    <s v="OHM Cycles"/>
    <s v="Standard"/>
    <s v="medium"/>
    <s v="medium"/>
    <n v="795.34"/>
    <n v="101.58"/>
    <d v="1991-01-21T00:00:00"/>
  </r>
  <r>
    <n v="7327"/>
    <n v="18"/>
    <x v="2138"/>
    <d v="2017-09-13T00:00:00"/>
    <b v="1"/>
    <s v="Approved"/>
    <s v="Solex"/>
    <s v="Standard"/>
    <s v="medium"/>
    <s v="medium"/>
    <n v="575.27"/>
    <n v="431.45"/>
    <d v="2004-12-18T00:00:00"/>
  </r>
  <r>
    <n v="7328"/>
    <n v="39"/>
    <x v="2152"/>
    <d v="2017-09-14T00:00:00"/>
    <b v="0"/>
    <s v="Approved"/>
    <s v="Giant Bicycles"/>
    <s v="Standard"/>
    <s v="medium"/>
    <s v="large"/>
    <n v="1812.75"/>
    <n v="582.48"/>
    <d v="1997-05-10T00:00:00"/>
  </r>
  <r>
    <n v="7329"/>
    <n v="32"/>
    <x v="608"/>
    <d v="2017-11-06T00:00:00"/>
    <b v="0"/>
    <s v="Approved"/>
    <s v="Giant Bicycles"/>
    <s v="Standard"/>
    <s v="medium"/>
    <s v="medium"/>
    <n v="642.70000000000005"/>
    <n v="211.37"/>
    <d v="2002-03-22T00:00:00"/>
  </r>
  <r>
    <n v="7330"/>
    <n v="28"/>
    <x v="84"/>
    <d v="2017-09-26T00:00:00"/>
    <b v="0"/>
    <s v="Approved"/>
    <s v="Norco Bicycles"/>
    <s v="Standard"/>
    <s v="medium"/>
    <s v="small"/>
    <n v="1216.1400000000001"/>
    <n v="1082.3599999999999"/>
    <d v="1994-07-12T00:00:00"/>
  </r>
  <r>
    <n v="7331"/>
    <n v="74"/>
    <x v="1745"/>
    <d v="2017-01-20T00:00:00"/>
    <b v="0"/>
    <s v="Approved"/>
    <s v="WeareA2B"/>
    <s v="Standard"/>
    <s v="medium"/>
    <s v="medium"/>
    <n v="1228.07"/>
    <n v="400.91"/>
    <d v="2000-05-22T00:00:00"/>
  </r>
  <r>
    <n v="7332"/>
    <n v="8"/>
    <x v="2519"/>
    <d v="2017-04-10T00:00:00"/>
    <b v="1"/>
    <s v="Approved"/>
    <s v="Solex"/>
    <s v="Road"/>
    <s v="medium"/>
    <s v="small"/>
    <n v="1703.52"/>
    <n v="1516.13"/>
    <d v="2011-04-16T00:00:00"/>
  </r>
  <r>
    <n v="7333"/>
    <n v="31"/>
    <x v="3095"/>
    <d v="2017-06-19T00:00:00"/>
    <b v="0"/>
    <s v="Approved"/>
    <s v="Giant Bicycles"/>
    <s v="Standard"/>
    <s v="medium"/>
    <s v="medium"/>
    <n v="230.91"/>
    <n v="173.18"/>
    <d v="1992-10-11T00:00:00"/>
  </r>
  <r>
    <n v="7334"/>
    <n v="64"/>
    <x v="2090"/>
    <d v="2017-09-23T00:00:00"/>
    <b v="1"/>
    <s v="Approved"/>
    <s v="Trek Bicycles"/>
    <s v="Standard"/>
    <s v="medium"/>
    <s v="large"/>
    <n v="1469.44"/>
    <n v="596.54999999999995"/>
    <d v="2012-05-18T00:00:00"/>
  </r>
  <r>
    <n v="7335"/>
    <n v="1"/>
    <x v="1655"/>
    <d v="2017-03-30T00:00:00"/>
    <b v="0"/>
    <s v="Approved"/>
    <s v="Giant Bicycles"/>
    <s v="Standard"/>
    <s v="medium"/>
    <s v="medium"/>
    <n v="1403.5"/>
    <n v="954.82"/>
    <d v="1991-11-07T00:00:00"/>
  </r>
  <r>
    <n v="7336"/>
    <n v="57"/>
    <x v="1417"/>
    <d v="2017-07-14T00:00:00"/>
    <b v="1"/>
    <s v="Approved"/>
    <s v="WeareA2B"/>
    <s v="Touring"/>
    <s v="medium"/>
    <s v="large"/>
    <n v="1890.39"/>
    <n v="260.14"/>
    <d v="1991-01-21T00:00:00"/>
  </r>
  <r>
    <n v="7337"/>
    <n v="79"/>
    <x v="1826"/>
    <d v="2017-03-02T00:00:00"/>
    <b v="0"/>
    <s v="Approved"/>
    <s v="Norco Bicycles"/>
    <s v="Standard"/>
    <s v="medium"/>
    <s v="medium"/>
    <n v="1555.58"/>
    <n v="818.01"/>
    <d v="2003-09-09T00:00:00"/>
  </r>
  <r>
    <n v="7338"/>
    <n v="96"/>
    <x v="1670"/>
    <d v="2017-05-26T00:00:00"/>
    <b v="1"/>
    <s v="Approved"/>
    <s v="WeareA2B"/>
    <s v="Road"/>
    <s v="low"/>
    <s v="small"/>
    <n v="1172.78"/>
    <n v="1043.77"/>
    <d v="2004-01-16T00:00:00"/>
  </r>
  <r>
    <n v="7339"/>
    <n v="28"/>
    <x v="1380"/>
    <d v="2017-11-11T00:00:00"/>
    <b v="0"/>
    <s v="Approved"/>
    <s v="Norco Bicycles"/>
    <s v="Standard"/>
    <s v="medium"/>
    <s v="small"/>
    <n v="1216.1400000000001"/>
    <n v="1082.3599999999999"/>
    <d v="2016-11-22T00:00:00"/>
  </r>
  <r>
    <n v="7340"/>
    <n v="76"/>
    <x v="3096"/>
    <d v="2017-02-01T00:00:00"/>
    <b v="1"/>
    <s v="Approved"/>
    <s v="WeareA2B"/>
    <s v="Standard"/>
    <s v="low"/>
    <s v="medium"/>
    <n v="642.30999999999995"/>
    <n v="513.85"/>
    <d v="2005-05-10T00:00:00"/>
  </r>
  <r>
    <n v="7341"/>
    <n v="97"/>
    <x v="2810"/>
    <d v="2017-05-27T00:00:00"/>
    <b v="0"/>
    <s v="Approved"/>
    <s v="OHM Cycles"/>
    <s v="Road"/>
    <s v="medium"/>
    <s v="medium"/>
    <n v="742.54"/>
    <n v="667.4"/>
    <d v="2016-07-09T00:00:00"/>
  </r>
  <r>
    <n v="7342"/>
    <n v="79"/>
    <x v="1142"/>
    <d v="2017-03-10T00:00:00"/>
    <b v="1"/>
    <s v="Approved"/>
    <s v="Norco Bicycles"/>
    <s v="Standard"/>
    <s v="medium"/>
    <s v="medium"/>
    <n v="1555.58"/>
    <n v="818.01"/>
    <d v="2013-09-16T00:00:00"/>
  </r>
  <r>
    <n v="7343"/>
    <n v="51"/>
    <x v="2393"/>
    <d v="2017-02-24T00:00:00"/>
    <b v="0"/>
    <s v="Approved"/>
    <s v="OHM Cycles"/>
    <s v="Standard"/>
    <s v="high"/>
    <s v="medium"/>
    <n v="2005.66"/>
    <n v="1203.4000000000001"/>
    <d v="1997-02-09T00:00:00"/>
  </r>
  <r>
    <n v="7344"/>
    <n v="0"/>
    <x v="1208"/>
    <d v="2017-07-17T00:00:00"/>
    <b v="0"/>
    <s v="Approved"/>
    <s v="OHM Cycles"/>
    <s v="Standard"/>
    <s v="medium"/>
    <s v="medium"/>
    <n v="183.86"/>
    <n v="137.9"/>
    <d v="1993-07-20T00:00:00"/>
  </r>
  <r>
    <n v="7345"/>
    <n v="95"/>
    <x v="1298"/>
    <d v="2017-01-18T00:00:00"/>
    <b v="0"/>
    <s v="Approved"/>
    <s v="Giant Bicycles"/>
    <s v="Standard"/>
    <s v="medium"/>
    <s v="large"/>
    <n v="569.55999999999995"/>
    <n v="528.42999999999995"/>
    <d v="2003-09-10T00:00:00"/>
  </r>
  <r>
    <n v="7346"/>
    <n v="7"/>
    <x v="2503"/>
    <d v="2017-04-15T00:00:00"/>
    <b v="0"/>
    <s v="Approved"/>
    <s v="Trek Bicycles"/>
    <s v="Road"/>
    <s v="low"/>
    <s v="medium"/>
    <n v="980.37"/>
    <n v="234.43"/>
    <d v="2004-09-28T00:00:00"/>
  </r>
  <r>
    <n v="7347"/>
    <n v="38"/>
    <x v="1801"/>
    <d v="2017-10-27T00:00:00"/>
    <b v="1"/>
    <s v="Approved"/>
    <s v="Solex"/>
    <s v="Standard"/>
    <s v="medium"/>
    <s v="medium"/>
    <n v="1577.53"/>
    <n v="826.51"/>
    <d v="2011-03-16T00:00:00"/>
  </r>
  <r>
    <n v="7348"/>
    <n v="29"/>
    <x v="2953"/>
    <d v="2017-11-06T00:00:00"/>
    <b v="0"/>
    <s v="Approved"/>
    <s v="Norco Bicycles"/>
    <s v="Road"/>
    <s v="medium"/>
    <s v="medium"/>
    <n v="543.39"/>
    <n v="407.54"/>
    <d v="2016-11-22T00:00:00"/>
  </r>
  <r>
    <n v="7349"/>
    <n v="56"/>
    <x v="3097"/>
    <d v="2017-07-31T00:00:00"/>
    <b v="1"/>
    <s v="Approved"/>
    <s v="OHM Cycles"/>
    <s v="Standard"/>
    <s v="medium"/>
    <s v="medium"/>
    <n v="183.86"/>
    <n v="137.9"/>
    <d v="2012-05-18T00:00:00"/>
  </r>
  <r>
    <n v="7350"/>
    <n v="94"/>
    <x v="726"/>
    <d v="2017-09-13T00:00:00"/>
    <b v="0"/>
    <s v="Approved"/>
    <s v="Giant Bicycles"/>
    <s v="Standard"/>
    <s v="medium"/>
    <s v="large"/>
    <n v="1635.3"/>
    <n v="993.66"/>
    <d v="2013-06-09T00:00:00"/>
  </r>
  <r>
    <n v="7351"/>
    <n v="3"/>
    <x v="2610"/>
    <d v="2017-09-29T00:00:00"/>
    <b v="1"/>
    <s v="Approved"/>
    <s v="Trek Bicycles"/>
    <s v="Standard"/>
    <s v="medium"/>
    <s v="large"/>
    <n v="2091.4699999999998"/>
    <n v="388.92"/>
    <d v="2003-02-07T00:00:00"/>
  </r>
  <r>
    <n v="7352"/>
    <n v="78"/>
    <x v="1870"/>
    <d v="2017-01-29T00:00:00"/>
    <b v="1"/>
    <s v="Approved"/>
    <s v="Giant Bicycles"/>
    <s v="Standard"/>
    <s v="medium"/>
    <s v="large"/>
    <n v="1765.3"/>
    <n v="709.48"/>
    <d v="1991-07-10T00:00:00"/>
  </r>
  <r>
    <n v="7353"/>
    <n v="53"/>
    <x v="2677"/>
    <d v="2017-08-09T00:00:00"/>
    <b v="0"/>
    <s v="Approved"/>
    <s v="OHM Cycles"/>
    <s v="Standard"/>
    <s v="medium"/>
    <s v="medium"/>
    <n v="795.34"/>
    <n v="101.58"/>
    <d v="2003-07-21T00:00:00"/>
  </r>
  <r>
    <n v="7354"/>
    <n v="92"/>
    <x v="1117"/>
    <d v="2017-09-17T00:00:00"/>
    <b v="1"/>
    <s v="Approved"/>
    <s v="WeareA2B"/>
    <s v="Touring"/>
    <s v="medium"/>
    <s v="large"/>
    <n v="1890.39"/>
    <n v="260.14"/>
    <d v="1994-09-09T00:00:00"/>
  </r>
  <r>
    <n v="7355"/>
    <n v="76"/>
    <x v="2875"/>
    <d v="2017-02-22T00:00:00"/>
    <b v="0"/>
    <s v="Approved"/>
    <s v="WeareA2B"/>
    <s v="Standard"/>
    <s v="low"/>
    <s v="medium"/>
    <n v="642.30999999999995"/>
    <n v="513.85"/>
    <d v="2003-09-09T00:00:00"/>
  </r>
  <r>
    <n v="7357"/>
    <n v="3"/>
    <x v="3098"/>
    <d v="2017-03-30T00:00:00"/>
    <b v="1"/>
    <s v="Approved"/>
    <s v="Trek Bicycles"/>
    <s v="Standard"/>
    <s v="medium"/>
    <s v="large"/>
    <n v="2091.4699999999998"/>
    <n v="388.92"/>
    <d v="2012-09-15T00:00:00"/>
  </r>
  <r>
    <n v="7358"/>
    <n v="30"/>
    <x v="2759"/>
    <d v="2017-06-24T00:00:00"/>
    <b v="1"/>
    <s v="Approved"/>
    <s v="Solex"/>
    <s v="Standard"/>
    <s v="high"/>
    <s v="medium"/>
    <n v="748.17"/>
    <n v="448.9"/>
    <d v="1991-11-10T00:00:00"/>
  </r>
  <r>
    <n v="7359"/>
    <n v="37"/>
    <x v="446"/>
    <d v="2017-09-19T00:00:00"/>
    <b v="0"/>
    <s v="Approved"/>
    <s v="OHM Cycles"/>
    <s v="Standard"/>
    <s v="low"/>
    <s v="medium"/>
    <n v="1793.43"/>
    <n v="248.82"/>
    <d v="2010-06-07T00:00:00"/>
  </r>
  <r>
    <n v="7360"/>
    <n v="20"/>
    <x v="1834"/>
    <d v="2017-04-11T00:00:00"/>
    <b v="0"/>
    <s v="Approved"/>
    <s v="Trek Bicycles"/>
    <s v="Standard"/>
    <s v="medium"/>
    <s v="small"/>
    <n v="1775.81"/>
    <n v="1580.47"/>
    <d v="1996-04-05T00:00:00"/>
  </r>
  <r>
    <n v="7361"/>
    <n v="92"/>
    <x v="2109"/>
    <d v="2017-04-03T00:00:00"/>
    <b v="1"/>
    <s v="Approved"/>
    <s v="WeareA2B"/>
    <s v="Standard"/>
    <s v="medium"/>
    <s v="small"/>
    <n v="1415.01"/>
    <n v="1259.3599999999999"/>
    <d v="2003-01-05T00:00:00"/>
  </r>
  <r>
    <n v="7362"/>
    <n v="85"/>
    <x v="874"/>
    <d v="2017-09-09T00:00:00"/>
    <b v="1"/>
    <s v="Approved"/>
    <s v="WeareA2B"/>
    <s v="Standard"/>
    <s v="medium"/>
    <s v="medium"/>
    <n v="752.64"/>
    <n v="205.36"/>
    <d v="2005-05-10T00:00:00"/>
  </r>
  <r>
    <n v="7363"/>
    <n v="58"/>
    <x v="1912"/>
    <d v="2017-07-19T00:00:00"/>
    <b v="0"/>
    <s v="Approved"/>
    <s v="OHM Cycles"/>
    <s v="Road"/>
    <s v="medium"/>
    <s v="medium"/>
    <n v="1280.28"/>
    <n v="829.51"/>
    <d v="2003-07-21T00:00:00"/>
  </r>
  <r>
    <n v="7364"/>
    <n v="96"/>
    <x v="1525"/>
    <d v="2017-11-28T00:00:00"/>
    <b v="0"/>
    <s v="Approved"/>
    <s v="Giant Bicycles"/>
    <s v="Standard"/>
    <s v="medium"/>
    <s v="large"/>
    <n v="1635.3"/>
    <n v="993.66"/>
    <d v="2013-06-09T00:00:00"/>
  </r>
  <r>
    <n v="7365"/>
    <n v="50"/>
    <x v="1682"/>
    <d v="2017-05-30T00:00:00"/>
    <b v="0"/>
    <s v="Approved"/>
    <s v="WeareA2B"/>
    <s v="Standard"/>
    <s v="medium"/>
    <s v="small"/>
    <n v="175.89"/>
    <n v="131.91999999999999"/>
    <d v="2012-04-10T00:00:00"/>
  </r>
  <r>
    <n v="7366"/>
    <n v="75"/>
    <x v="3099"/>
    <d v="2017-01-27T00:00:00"/>
    <b v="0"/>
    <s v="Approved"/>
    <s v="Giant Bicycles"/>
    <s v="Touring"/>
    <s v="medium"/>
    <s v="large"/>
    <n v="1873.97"/>
    <n v="863.95"/>
    <d v="2010-08-20T00:00:00"/>
  </r>
  <r>
    <n v="7367"/>
    <n v="27"/>
    <x v="989"/>
    <d v="2017-03-18T00:00:00"/>
    <b v="0"/>
    <s v="Approved"/>
    <s v="Trek Bicycles"/>
    <s v="Standard"/>
    <s v="medium"/>
    <s v="medium"/>
    <n v="499.53"/>
    <n v="388.72"/>
    <d v="1999-06-23T00:00:00"/>
  </r>
  <r>
    <n v="7368"/>
    <n v="71"/>
    <x v="157"/>
    <d v="2017-05-23T00:00:00"/>
    <b v="1"/>
    <s v="Approved"/>
    <s v="Solex"/>
    <s v="Standard"/>
    <s v="high"/>
    <s v="large"/>
    <n v="1842.92"/>
    <n v="1105.75"/>
    <d v="1995-10-24T00:00:00"/>
  </r>
  <r>
    <n v="7369"/>
    <n v="70"/>
    <x v="801"/>
    <d v="2017-11-07T00:00:00"/>
    <b v="1"/>
    <s v="Approved"/>
    <s v="Trek Bicycles"/>
    <s v="Standard"/>
    <s v="high"/>
    <s v="medium"/>
    <n v="495.72"/>
    <n v="297.43"/>
    <d v="2015-04-11T00:00:00"/>
  </r>
  <r>
    <n v="7370"/>
    <n v="2"/>
    <x v="301"/>
    <d v="2017-01-10T00:00:00"/>
    <b v="1"/>
    <s v="Approved"/>
    <s v="Solex"/>
    <s v="Standard"/>
    <s v="medium"/>
    <s v="medium"/>
    <n v="71.489999999999995"/>
    <n v="53.62"/>
    <d v="2012-09-15T00:00:00"/>
  </r>
  <r>
    <n v="7371"/>
    <n v="38"/>
    <x v="3100"/>
    <d v="2017-04-28T00:00:00"/>
    <b v="0"/>
    <s v="Approved"/>
    <s v="Solex"/>
    <s v="Standard"/>
    <s v="medium"/>
    <s v="medium"/>
    <n v="1577.53"/>
    <n v="826.51"/>
    <d v="2010-06-07T00:00:00"/>
  </r>
  <r>
    <n v="7372"/>
    <n v="88"/>
    <x v="3101"/>
    <d v="2017-12-19T00:00:00"/>
    <b v="1"/>
    <s v="Approved"/>
    <s v="Norco Bicycles"/>
    <s v="Standard"/>
    <s v="medium"/>
    <s v="medium"/>
    <n v="1198.46"/>
    <n v="381.1"/>
    <d v="1998-12-16T00:00:00"/>
  </r>
  <r>
    <n v="7373"/>
    <n v="83"/>
    <x v="577"/>
    <d v="2017-06-04T00:00:00"/>
    <b v="0"/>
    <s v="Approved"/>
    <s v="Solex"/>
    <s v="Touring"/>
    <s v="medium"/>
    <s v="large"/>
    <n v="2083.94"/>
    <n v="675.03"/>
    <d v="2013-09-16T00:00:00"/>
  </r>
  <r>
    <n v="7374"/>
    <n v="90"/>
    <x v="2909"/>
    <d v="2017-02-28T00:00:00"/>
    <b v="1"/>
    <s v="Approved"/>
    <s v="Solex"/>
    <s v="Standard"/>
    <s v="low"/>
    <s v="medium"/>
    <n v="945.04"/>
    <n v="507.58"/>
    <d v="1995-12-19T00:00:00"/>
  </r>
  <r>
    <n v="7375"/>
    <n v="66"/>
    <x v="1092"/>
    <d v="2017-07-06T00:00:00"/>
    <b v="0"/>
    <s v="Approved"/>
    <s v="Giant Bicycles"/>
    <s v="Road"/>
    <s v="low"/>
    <s v="small"/>
    <n v="590.26"/>
    <n v="525.33000000000004"/>
    <d v="2016-12-06T00:00:00"/>
  </r>
  <r>
    <n v="7376"/>
    <n v="88"/>
    <x v="939"/>
    <d v="2017-05-03T00:00:00"/>
    <b v="1"/>
    <s v="Approved"/>
    <s v="Norco Bicycles"/>
    <s v="Standard"/>
    <s v="high"/>
    <s v="small"/>
    <n v="1661.92"/>
    <n v="1479.11"/>
    <d v="1994-09-09T00:00:00"/>
  </r>
  <r>
    <n v="7377"/>
    <n v="28"/>
    <x v="2249"/>
    <d v="2017-04-24T00:00:00"/>
    <b v="0"/>
    <s v="Approved"/>
    <s v="Solex"/>
    <s v="Road"/>
    <s v="medium"/>
    <s v="small"/>
    <n v="1703.52"/>
    <n v="1516.13"/>
    <d v="2007-08-04T00:00:00"/>
  </r>
  <r>
    <n v="7378"/>
    <n v="97"/>
    <x v="1677"/>
    <d v="2017-01-08T00:00:00"/>
    <b v="1"/>
    <s v="Approved"/>
    <s v="Solex"/>
    <s v="Standard"/>
    <s v="medium"/>
    <s v="large"/>
    <n v="202.62"/>
    <n v="151.96"/>
    <d v="2016-03-29T00:00:00"/>
  </r>
  <r>
    <n v="7380"/>
    <n v="76"/>
    <x v="1966"/>
    <d v="2017-01-06T00:00:00"/>
    <b v="1"/>
    <s v="Approved"/>
    <s v="WeareA2B"/>
    <s v="Standard"/>
    <s v="low"/>
    <s v="medium"/>
    <n v="642.30999999999995"/>
    <n v="513.85"/>
    <d v="2014-10-10T00:00:00"/>
  </r>
  <r>
    <n v="7381"/>
    <n v="35"/>
    <x v="3102"/>
    <d v="2017-12-06T00:00:00"/>
    <b v="0"/>
    <s v="Approved"/>
    <s v="Trek Bicycles"/>
    <s v="Standard"/>
    <s v="low"/>
    <s v="medium"/>
    <n v="1057.51"/>
    <n v="154.4"/>
    <d v="1994-07-12T00:00:00"/>
  </r>
  <r>
    <n v="7382"/>
    <n v="0"/>
    <x v="328"/>
    <d v="2017-09-23T00:00:00"/>
    <b v="1"/>
    <s v="Approved"/>
    <s v="OHM Cycles"/>
    <s v="Standard"/>
    <s v="medium"/>
    <s v="medium"/>
    <n v="183.86"/>
    <n v="137.9"/>
    <d v="1997-10-04T00:00:00"/>
  </r>
  <r>
    <n v="7383"/>
    <n v="65"/>
    <x v="3103"/>
    <d v="2017-12-19T00:00:00"/>
    <b v="1"/>
    <s v="Approved"/>
    <s v="WeareA2B"/>
    <s v="Standard"/>
    <s v="medium"/>
    <s v="medium"/>
    <n v="1807.45"/>
    <n v="778.69"/>
    <d v="2016-12-06T00:00:00"/>
  </r>
  <r>
    <n v="7384"/>
    <n v="46"/>
    <x v="3104"/>
    <d v="2017-11-10T00:00:00"/>
    <b v="0"/>
    <s v="Approved"/>
    <s v="Solex"/>
    <s v="Standard"/>
    <s v="low"/>
    <s v="medium"/>
    <n v="1289.8499999999999"/>
    <n v="74.510000000000005"/>
    <d v="2007-12-11T00:00:00"/>
  </r>
  <r>
    <n v="7385"/>
    <n v="16"/>
    <x v="1952"/>
    <d v="2017-03-24T00:00:00"/>
    <b v="1"/>
    <s v="Approved"/>
    <s v="Norco Bicycles"/>
    <s v="Standard"/>
    <s v="high"/>
    <s v="small"/>
    <n v="1661.92"/>
    <n v="1479.11"/>
    <d v="2011-05-07T00:00:00"/>
  </r>
  <r>
    <n v="7386"/>
    <n v="57"/>
    <x v="667"/>
    <d v="2017-03-01T00:00:00"/>
    <b v="1"/>
    <s v="Approved"/>
    <s v="WeareA2B"/>
    <s v="Touring"/>
    <s v="medium"/>
    <s v="large"/>
    <n v="1890.39"/>
    <n v="260.14"/>
    <d v="1993-06-23T00:00:00"/>
  </r>
  <r>
    <n v="7387"/>
    <n v="0"/>
    <x v="1849"/>
    <d v="2017-03-09T00:00:00"/>
    <b v="1"/>
    <s v="Approved"/>
    <s v="OHM Cycles"/>
    <s v="Standard"/>
    <s v="medium"/>
    <s v="medium"/>
    <n v="235.63"/>
    <n v="125.07"/>
    <d v="2004-08-07T00:00:00"/>
  </r>
  <r>
    <n v="7388"/>
    <n v="42"/>
    <x v="724"/>
    <d v="2017-04-02T00:00:00"/>
    <b v="0"/>
    <s v="Approved"/>
    <s v="OHM Cycles"/>
    <s v="Road"/>
    <s v="medium"/>
    <s v="small"/>
    <n v="1810"/>
    <n v="1610.9"/>
    <d v="2004-08-07T00:00:00"/>
  </r>
  <r>
    <n v="7389"/>
    <n v="61"/>
    <x v="410"/>
    <d v="2017-11-25T00:00:00"/>
    <b v="1"/>
    <s v="Approved"/>
    <s v="OHM Cycles"/>
    <s v="Standard"/>
    <s v="low"/>
    <s v="medium"/>
    <n v="71.16"/>
    <n v="56.93"/>
    <d v="2015-06-17T00:00:00"/>
  </r>
  <r>
    <n v="7390"/>
    <n v="55"/>
    <x v="3105"/>
    <d v="2017-04-05T00:00:00"/>
    <b v="1"/>
    <s v="Approved"/>
    <s v="Trek Bicycles"/>
    <s v="Road"/>
    <s v="medium"/>
    <s v="large"/>
    <n v="1894.19"/>
    <n v="598.76"/>
    <d v="2011-08-24T00:00:00"/>
  </r>
  <r>
    <n v="7391"/>
    <n v="0"/>
    <x v="3106"/>
    <d v="2017-05-08T00:00:00"/>
    <b v="0"/>
    <s v="Approved"/>
    <s v="OHM Cycles"/>
    <s v="Standard"/>
    <s v="medium"/>
    <s v="medium"/>
    <n v="183.86"/>
    <n v="137.9"/>
    <d v="1997-10-04T00:00:00"/>
  </r>
  <r>
    <n v="7392"/>
    <n v="96"/>
    <x v="360"/>
    <d v="2017-09-15T00:00:00"/>
    <b v="0"/>
    <s v="Approved"/>
    <s v="WeareA2B"/>
    <s v="Road"/>
    <s v="low"/>
    <s v="small"/>
    <n v="1172.78"/>
    <n v="1043.77"/>
    <d v="2002-10-10T00:00:00"/>
  </r>
  <r>
    <n v="7393"/>
    <n v="51"/>
    <x v="1894"/>
    <d v="2017-04-19T00:00:00"/>
    <b v="0"/>
    <s v="Approved"/>
    <s v="OHM Cycles"/>
    <s v="Standard"/>
    <s v="high"/>
    <s v="medium"/>
    <n v="2005.66"/>
    <n v="1203.4000000000001"/>
    <d v="2001-11-25T00:00:00"/>
  </r>
  <r>
    <n v="7394"/>
    <n v="82"/>
    <x v="2626"/>
    <d v="2017-04-30T00:00:00"/>
    <b v="1"/>
    <s v="Approved"/>
    <s v="Giant Bicycles"/>
    <s v="Road"/>
    <s v="medium"/>
    <s v="medium"/>
    <n v="1538.99"/>
    <n v="829.65"/>
    <d v="1992-10-11T00:00:00"/>
  </r>
  <r>
    <n v="7395"/>
    <n v="52"/>
    <x v="1771"/>
    <d v="2017-10-24T00:00:00"/>
    <b v="1"/>
    <s v="Approved"/>
    <s v="OHM Cycles"/>
    <s v="Road"/>
    <s v="medium"/>
    <s v="medium"/>
    <n v="1280.28"/>
    <n v="829.51"/>
    <d v="2001-11-25T00:00:00"/>
  </r>
  <r>
    <n v="7396"/>
    <n v="81"/>
    <x v="1494"/>
    <d v="2017-09-26T00:00:00"/>
    <b v="0"/>
    <s v="Approved"/>
    <s v="Solex"/>
    <s v="Standard"/>
    <s v="medium"/>
    <s v="medium"/>
    <n v="1151.96"/>
    <n v="649.49"/>
    <d v="1999-12-04T00:00:00"/>
  </r>
  <r>
    <n v="7397"/>
    <n v="2"/>
    <x v="1918"/>
    <d v="2017-04-07T00:00:00"/>
    <b v="1"/>
    <s v="Approved"/>
    <s v="Solex"/>
    <s v="Standard"/>
    <s v="medium"/>
    <s v="medium"/>
    <n v="71.489999999999995"/>
    <n v="53.62"/>
    <d v="2011-04-16T00:00:00"/>
  </r>
  <r>
    <n v="7398"/>
    <n v="81"/>
    <x v="1016"/>
    <d v="2017-08-26T00:00:00"/>
    <b v="0"/>
    <s v="Approved"/>
    <s v="Norco Bicycles"/>
    <s v="Standard"/>
    <s v="medium"/>
    <s v="small"/>
    <n v="586.45000000000005"/>
    <n v="521.94000000000005"/>
    <d v="1991-07-10T00:00:00"/>
  </r>
  <r>
    <n v="7399"/>
    <n v="5"/>
    <x v="2141"/>
    <d v="2017-10-16T00:00:00"/>
    <b v="1"/>
    <s v="Approved"/>
    <s v="Trek Bicycles"/>
    <s v="Mountain"/>
    <s v="low"/>
    <s v="medium"/>
    <n v="574.64"/>
    <n v="459.71"/>
    <d v="2004-08-17T00:00:00"/>
  </r>
  <r>
    <n v="7400"/>
    <n v="29"/>
    <x v="530"/>
    <d v="2017-12-07T00:00:00"/>
    <b v="1"/>
    <s v="Approved"/>
    <s v="Norco Bicycles"/>
    <s v="Road"/>
    <s v="medium"/>
    <s v="medium"/>
    <n v="543.39"/>
    <n v="407.54"/>
    <d v="2016-11-22T00:00:00"/>
  </r>
  <r>
    <n v="7401"/>
    <n v="23"/>
    <x v="2596"/>
    <d v="2017-10-27T00:00:00"/>
    <b v="0"/>
    <s v="Approved"/>
    <s v="Norco Bicycles"/>
    <s v="Mountain"/>
    <s v="low"/>
    <s v="small"/>
    <n v="688.63"/>
    <n v="612.88"/>
    <d v="2011-05-07T00:00:00"/>
  </r>
  <r>
    <n v="7402"/>
    <n v="78"/>
    <x v="255"/>
    <d v="2017-12-07T00:00:00"/>
    <b v="1"/>
    <s v="Approved"/>
    <s v="Giant Bicycles"/>
    <s v="Standard"/>
    <s v="medium"/>
    <s v="large"/>
    <n v="1765.3"/>
    <n v="709.48"/>
    <d v="1991-07-10T00:00:00"/>
  </r>
  <r>
    <n v="7403"/>
    <n v="89"/>
    <x v="868"/>
    <d v="2017-06-29T00:00:00"/>
    <b v="1"/>
    <s v="Approved"/>
    <s v="Giant Bicycles"/>
    <s v="Standard"/>
    <s v="medium"/>
    <s v="large"/>
    <n v="1812.75"/>
    <n v="582.48"/>
    <d v="2006-10-01T00:00:00"/>
  </r>
  <r>
    <n v="7404"/>
    <n v="80"/>
    <x v="3107"/>
    <d v="2017-11-06T00:00:00"/>
    <b v="1"/>
    <s v="Approved"/>
    <s v="OHM Cycles"/>
    <s v="Touring"/>
    <s v="low"/>
    <s v="medium"/>
    <n v="1073.07"/>
    <n v="933.84"/>
    <d v="1997-01-25T00:00:00"/>
  </r>
  <r>
    <n v="7405"/>
    <n v="21"/>
    <x v="3108"/>
    <d v="2017-09-22T00:00:00"/>
    <b v="0"/>
    <s v="Approved"/>
    <s v="Solex"/>
    <s v="Standard"/>
    <s v="medium"/>
    <s v="large"/>
    <n v="1071.23"/>
    <n v="380.74"/>
    <d v="1996-04-05T00:00:00"/>
  </r>
  <r>
    <n v="7406"/>
    <n v="71"/>
    <x v="467"/>
    <d v="2017-03-26T00:00:00"/>
    <b v="0"/>
    <s v="Approved"/>
    <s v="Solex"/>
    <s v="Standard"/>
    <s v="high"/>
    <s v="large"/>
    <n v="1842.92"/>
    <n v="1105.75"/>
    <d v="1995-10-24T00:00:00"/>
  </r>
  <r>
    <n v="7407"/>
    <n v="91"/>
    <x v="2263"/>
    <d v="2017-11-05T00:00:00"/>
    <b v="0"/>
    <s v="Approved"/>
    <s v="Solex"/>
    <s v="Standard"/>
    <s v="medium"/>
    <s v="medium"/>
    <n v="100.35"/>
    <n v="75.260000000000005"/>
    <d v="1999-07-26T00:00:00"/>
  </r>
  <r>
    <n v="7408"/>
    <n v="70"/>
    <x v="2070"/>
    <d v="2017-07-06T00:00:00"/>
    <b v="0"/>
    <s v="Approved"/>
    <s v="Trek Bicycles"/>
    <s v="Standard"/>
    <s v="high"/>
    <s v="medium"/>
    <n v="495.72"/>
    <n v="297.43"/>
    <d v="1995-10-24T00:00:00"/>
  </r>
  <r>
    <n v="7409"/>
    <n v="48"/>
    <x v="466"/>
    <d v="2017-08-16T00:00:00"/>
    <b v="0"/>
    <s v="Approved"/>
    <s v="WeareA2B"/>
    <s v="Standard"/>
    <s v="medium"/>
    <s v="medium"/>
    <n v="1762.96"/>
    <n v="950.52"/>
    <d v="2001-11-25T00:00:00"/>
  </r>
  <r>
    <n v="7410"/>
    <n v="17"/>
    <x v="2122"/>
    <d v="2017-10-13T00:00:00"/>
    <b v="1"/>
    <s v="Approved"/>
    <s v="Solex"/>
    <s v="Standard"/>
    <s v="high"/>
    <s v="medium"/>
    <n v="1024.6600000000001"/>
    <n v="614.79999999999995"/>
    <d v="1996-11-09T00:00:00"/>
  </r>
  <r>
    <n v="7411"/>
    <n v="56"/>
    <x v="3109"/>
    <d v="2017-07-07T00:00:00"/>
    <b v="0"/>
    <s v="Approved"/>
    <s v="OHM Cycles"/>
    <s v="Standard"/>
    <s v="medium"/>
    <s v="medium"/>
    <n v="183.86"/>
    <n v="137.9"/>
    <d v="1997-10-04T00:00:00"/>
  </r>
  <r>
    <n v="7412"/>
    <n v="62"/>
    <x v="1108"/>
    <d v="2017-08-19T00:00:00"/>
    <b v="1"/>
    <s v="Approved"/>
    <s v="Solex"/>
    <s v="Standard"/>
    <s v="medium"/>
    <s v="medium"/>
    <n v="478.16"/>
    <n v="298.72000000000003"/>
    <d v="1998-12-17T00:00:00"/>
  </r>
  <r>
    <n v="7413"/>
    <n v="9"/>
    <x v="141"/>
    <d v="2017-06-06T00:00:00"/>
    <b v="0"/>
    <s v="Approved"/>
    <s v="OHM Cycles"/>
    <s v="Road"/>
    <s v="medium"/>
    <s v="medium"/>
    <n v="742.54"/>
    <n v="667.4"/>
    <d v="1991-11-07T00:00:00"/>
  </r>
  <r>
    <n v="7414"/>
    <n v="30"/>
    <x v="854"/>
    <d v="2017-09-11T00:00:00"/>
    <b v="0"/>
    <s v="Approved"/>
    <s v="Solex"/>
    <s v="Standard"/>
    <s v="high"/>
    <s v="medium"/>
    <n v="748.17"/>
    <n v="448.9"/>
    <d v="2006-05-22T00:00:00"/>
  </r>
  <r>
    <n v="7415"/>
    <n v="53"/>
    <x v="857"/>
    <d v="2017-05-16T00:00:00"/>
    <b v="0"/>
    <s v="Approved"/>
    <s v="Giant Bicycles"/>
    <s v="Standard"/>
    <s v="high"/>
    <s v="medium"/>
    <n v="1274.93"/>
    <n v="764.96"/>
    <d v="2007-08-04T00:00:00"/>
  </r>
  <r>
    <n v="7416"/>
    <n v="9"/>
    <x v="476"/>
    <d v="2017-11-03T00:00:00"/>
    <b v="1"/>
    <s v="Approved"/>
    <s v="OHM Cycles"/>
    <s v="Road"/>
    <s v="medium"/>
    <s v="medium"/>
    <n v="742.54"/>
    <n v="667.4"/>
    <d v="1991-11-07T00:00:00"/>
  </r>
  <r>
    <n v="7417"/>
    <n v="17"/>
    <x v="2212"/>
    <d v="2017-04-23T00:00:00"/>
    <b v="1"/>
    <s v="Approved"/>
    <s v="Solex"/>
    <s v="Standard"/>
    <s v="high"/>
    <s v="medium"/>
    <n v="1024.6600000000001"/>
    <n v="614.79999999999995"/>
    <d v="1993-10-02T00:00:00"/>
  </r>
  <r>
    <n v="7418"/>
    <n v="20"/>
    <x v="1276"/>
    <d v="2017-04-06T00:00:00"/>
    <b v="0"/>
    <s v="Approved"/>
    <s v="Trek Bicycles"/>
    <s v="Standard"/>
    <s v="medium"/>
    <s v="small"/>
    <n v="1775.81"/>
    <n v="1580.47"/>
    <d v="1996-04-05T00:00:00"/>
  </r>
  <r>
    <n v="7419"/>
    <n v="85"/>
    <x v="1445"/>
    <d v="2017-08-05T00:00:00"/>
    <b v="0"/>
    <s v="Approved"/>
    <s v="WeareA2B"/>
    <s v="Standard"/>
    <s v="medium"/>
    <s v="medium"/>
    <n v="752.64"/>
    <n v="205.36"/>
    <d v="2015-08-02T00:00:00"/>
  </r>
  <r>
    <n v="7420"/>
    <n v="35"/>
    <x v="1959"/>
    <d v="2017-06-26T00:00:00"/>
    <b v="1"/>
    <s v="Approved"/>
    <s v="Giant Bicycles"/>
    <s v="Standard"/>
    <s v="medium"/>
    <s v="medium"/>
    <n v="1403.5"/>
    <n v="954.82"/>
    <d v="2016-11-14T00:00:00"/>
  </r>
  <r>
    <n v="7421"/>
    <n v="33"/>
    <x v="1415"/>
    <d v="2017-01-31T00:00:00"/>
    <b v="1"/>
    <s v="Approved"/>
    <s v="OHM Cycles"/>
    <s v="Road"/>
    <s v="medium"/>
    <s v="small"/>
    <n v="1810"/>
    <n v="1610.9"/>
    <d v="2008-03-19T00:00:00"/>
  </r>
  <r>
    <n v="7422"/>
    <n v="14"/>
    <x v="2838"/>
    <d v="2017-06-21T00:00:00"/>
    <b v="1"/>
    <s v="Approved"/>
    <s v="Trek Bicycles"/>
    <s v="Standard"/>
    <s v="medium"/>
    <s v="small"/>
    <n v="1386.84"/>
    <n v="1234.29"/>
    <d v="1994-09-09T00:00:00"/>
  </r>
  <r>
    <n v="7423"/>
    <n v="60"/>
    <x v="1464"/>
    <d v="2017-03-08T00:00:00"/>
    <b v="1"/>
    <s v="Cancelled"/>
    <s v="Giant Bicycles"/>
    <s v="Standard"/>
    <s v="high"/>
    <s v="small"/>
    <n v="1977.36"/>
    <n v="1759.85"/>
    <d v="2011-08-24T00:00:00"/>
  </r>
  <r>
    <n v="7424"/>
    <n v="0"/>
    <x v="1415"/>
    <d v="2017-08-13T00:00:00"/>
    <b v="1"/>
    <s v="Approved"/>
    <s v="OHM Cycles"/>
    <s v="Road"/>
    <s v="high"/>
    <s v="large"/>
    <n v="12.01"/>
    <n v="7.21"/>
    <d v="2009-03-08T00:00:00"/>
  </r>
  <r>
    <n v="7425"/>
    <n v="77"/>
    <x v="514"/>
    <d v="2017-01-23T00:00:00"/>
    <b v="1"/>
    <s v="Approved"/>
    <s v="WeareA2B"/>
    <s v="Standard"/>
    <s v="medium"/>
    <s v="medium"/>
    <n v="1769.64"/>
    <n v="108.76"/>
    <d v="2011-05-09T00:00:00"/>
  </r>
  <r>
    <n v="7426"/>
    <n v="24"/>
    <x v="399"/>
    <d v="2017-04-20T00:00:00"/>
    <b v="1"/>
    <s v="Approved"/>
    <s v="Solex"/>
    <s v="Road"/>
    <s v="medium"/>
    <s v="large"/>
    <n v="1777.8"/>
    <n v="820.78"/>
    <d v="2011-05-07T00:00:00"/>
  </r>
  <r>
    <n v="7427"/>
    <n v="27"/>
    <x v="1488"/>
    <d v="2017-03-20T00:00:00"/>
    <b v="1"/>
    <s v="Approved"/>
    <s v="Trek Bicycles"/>
    <s v="Standard"/>
    <s v="medium"/>
    <s v="medium"/>
    <n v="499.53"/>
    <n v="388.72"/>
    <d v="1999-06-23T00:00:00"/>
  </r>
  <r>
    <n v="7428"/>
    <n v="15"/>
    <x v="690"/>
    <d v="2017-12-07T00:00:00"/>
    <b v="1"/>
    <s v="Approved"/>
    <s v="Norco Bicycles"/>
    <s v="Standard"/>
    <s v="low"/>
    <s v="medium"/>
    <n v="958.74"/>
    <n v="748.9"/>
    <d v="1993-10-02T00:00:00"/>
  </r>
  <r>
    <n v="7429"/>
    <n v="54"/>
    <x v="2798"/>
    <d v="2017-10-06T00:00:00"/>
    <b v="0"/>
    <s v="Approved"/>
    <s v="WeareA2B"/>
    <s v="Standard"/>
    <s v="medium"/>
    <s v="medium"/>
    <n v="1807.45"/>
    <n v="778.69"/>
    <d v="2016-12-06T00:00:00"/>
  </r>
  <r>
    <n v="7431"/>
    <n v="2"/>
    <x v="1281"/>
    <d v="2017-02-02T00:00:00"/>
    <b v="1"/>
    <s v="Approved"/>
    <s v="Giant Bicycles"/>
    <s v="Road"/>
    <s v="low"/>
    <s v="small"/>
    <n v="590.26"/>
    <n v="525.33000000000004"/>
    <d v="1992-10-02T00:00:00"/>
  </r>
  <r>
    <n v="7432"/>
    <n v="95"/>
    <x v="1316"/>
    <d v="2017-01-31T00:00:00"/>
    <b v="1"/>
    <s v="Approved"/>
    <s v="Giant Bicycles"/>
    <s v="Standard"/>
    <s v="medium"/>
    <s v="large"/>
    <n v="569.55999999999995"/>
    <n v="528.42999999999995"/>
    <d v="2003-09-10T00:00:00"/>
  </r>
  <r>
    <n v="7433"/>
    <n v="31"/>
    <x v="1927"/>
    <d v="2017-10-20T00:00:00"/>
    <b v="0"/>
    <s v="Approved"/>
    <s v="Giant Bicycles"/>
    <s v="Standard"/>
    <s v="medium"/>
    <s v="medium"/>
    <n v="230.91"/>
    <n v="173.18"/>
    <d v="2006-11-10T00:00:00"/>
  </r>
  <r>
    <n v="7434"/>
    <n v="19"/>
    <x v="1212"/>
    <d v="2017-11-14T00:00:00"/>
    <b v="0"/>
    <s v="Approved"/>
    <s v="OHM Cycles"/>
    <s v="Road"/>
    <s v="high"/>
    <s v="large"/>
    <n v="12.01"/>
    <n v="7.21"/>
    <d v="1993-10-02T00:00:00"/>
  </r>
  <r>
    <n v="7435"/>
    <n v="79"/>
    <x v="494"/>
    <d v="2017-12-18T00:00:00"/>
    <b v="1"/>
    <s v="Approved"/>
    <s v="Norco Bicycles"/>
    <s v="Standard"/>
    <s v="medium"/>
    <s v="medium"/>
    <n v="1555.58"/>
    <n v="818.01"/>
    <d v="2003-09-09T00:00:00"/>
  </r>
  <r>
    <n v="7436"/>
    <n v="92"/>
    <x v="2971"/>
    <d v="2017-08-03T00:00:00"/>
    <b v="0"/>
    <s v="Approved"/>
    <s v="WeareA2B"/>
    <s v="Touring"/>
    <s v="medium"/>
    <s v="large"/>
    <n v="1890.39"/>
    <n v="260.14"/>
    <d v="1991-01-21T00:00:00"/>
  </r>
  <r>
    <n v="7437"/>
    <n v="81"/>
    <x v="569"/>
    <d v="2017-05-30T00:00:00"/>
    <b v="0"/>
    <s v="Approved"/>
    <s v="Solex"/>
    <s v="Standard"/>
    <s v="medium"/>
    <s v="medium"/>
    <n v="1151.96"/>
    <n v="649.49"/>
    <d v="1999-12-04T00:00:00"/>
  </r>
  <r>
    <n v="7438"/>
    <n v="38"/>
    <x v="1420"/>
    <d v="2017-02-02T00:00:00"/>
    <b v="0"/>
    <s v="Approved"/>
    <s v="Trek Bicycles"/>
    <s v="Standard"/>
    <s v="medium"/>
    <s v="large"/>
    <n v="2091.4699999999998"/>
    <n v="388.92"/>
    <d v="2002-03-22T00:00:00"/>
  </r>
  <r>
    <n v="7439"/>
    <n v="89"/>
    <x v="1992"/>
    <d v="2017-04-12T00:00:00"/>
    <b v="1"/>
    <s v="Approved"/>
    <s v="WeareA2B"/>
    <s v="Touring"/>
    <s v="medium"/>
    <s v="large"/>
    <n v="1362.99"/>
    <n v="57.74"/>
    <d v="1993-04-20T00:00:00"/>
  </r>
  <r>
    <n v="7440"/>
    <n v="23"/>
    <x v="3110"/>
    <d v="2017-09-20T00:00:00"/>
    <b v="0"/>
    <s v="Approved"/>
    <s v="Norco Bicycles"/>
    <s v="Mountain"/>
    <s v="low"/>
    <s v="small"/>
    <n v="688.63"/>
    <n v="612.88"/>
    <d v="1993-10-02T00:00:00"/>
  </r>
  <r>
    <n v="7441"/>
    <n v="94"/>
    <x v="75"/>
    <d v="2017-07-14T00:00:00"/>
    <b v="1"/>
    <s v="Approved"/>
    <s v="Giant Bicycles"/>
    <s v="Standard"/>
    <s v="medium"/>
    <s v="large"/>
    <n v="1635.3"/>
    <n v="993.66"/>
    <d v="2013-06-09T00:00:00"/>
  </r>
  <r>
    <n v="7442"/>
    <n v="72"/>
    <x v="139"/>
    <d v="2017-12-21T00:00:00"/>
    <b v="0"/>
    <s v="Approved"/>
    <s v="Norco Bicycles"/>
    <s v="Standard"/>
    <s v="medium"/>
    <s v="medium"/>
    <n v="360.4"/>
    <n v="270.3"/>
    <d v="2016-12-06T00:00:00"/>
  </r>
  <r>
    <n v="7443"/>
    <n v="48"/>
    <x v="2280"/>
    <d v="2017-09-17T00:00:00"/>
    <b v="1"/>
    <s v="Approved"/>
    <s v="WeareA2B"/>
    <s v="Standard"/>
    <s v="medium"/>
    <s v="medium"/>
    <n v="1762.96"/>
    <n v="950.52"/>
    <d v="2009-04-12T00:00:00"/>
  </r>
  <r>
    <n v="7444"/>
    <n v="72"/>
    <x v="1957"/>
    <d v="2017-04-04T00:00:00"/>
    <b v="0"/>
    <s v="Approved"/>
    <s v="OHM Cycles"/>
    <s v="Standard"/>
    <s v="medium"/>
    <s v="medium"/>
    <n v="912.52"/>
    <n v="141.4"/>
    <d v="2015-06-17T00:00:00"/>
  </r>
  <r>
    <n v="7445"/>
    <n v="14"/>
    <x v="657"/>
    <d v="2017-02-12T00:00:00"/>
    <b v="1"/>
    <s v="Approved"/>
    <s v="Trek Bicycles"/>
    <s v="Standard"/>
    <s v="medium"/>
    <s v="small"/>
    <n v="1386.84"/>
    <n v="1234.29"/>
    <d v="2003-08-05T00:00:00"/>
  </r>
  <r>
    <n v="7446"/>
    <n v="0"/>
    <x v="905"/>
    <d v="2017-11-08T00:00:00"/>
    <b v="1"/>
    <s v="Approved"/>
    <s v="Solex"/>
    <s v="Standard"/>
    <s v="medium"/>
    <s v="large"/>
    <n v="202.62"/>
    <n v="151.96"/>
    <d v="2016-03-29T00:00:00"/>
  </r>
  <r>
    <n v="7447"/>
    <n v="4"/>
    <x v="1624"/>
    <d v="2017-02-06T00:00:00"/>
    <b v="1"/>
    <s v="Approved"/>
    <s v="Giant Bicycles"/>
    <s v="Standard"/>
    <s v="high"/>
    <s v="medium"/>
    <n v="1129.1300000000001"/>
    <n v="677.48"/>
    <d v="2005-08-09T00:00:00"/>
  </r>
  <r>
    <n v="7448"/>
    <n v="39"/>
    <x v="1163"/>
    <d v="2017-07-20T00:00:00"/>
    <b v="1"/>
    <s v="Approved"/>
    <s v="Giant Bicycles"/>
    <s v="Standard"/>
    <s v="medium"/>
    <s v="large"/>
    <n v="1812.75"/>
    <n v="582.48"/>
    <d v="1997-05-10T00:00:00"/>
  </r>
  <r>
    <n v="7449"/>
    <n v="0"/>
    <x v="3111"/>
    <d v="2017-12-16T00:00:00"/>
    <b v="1"/>
    <s v="Approved"/>
    <s v="WeareA2B"/>
    <s v="Standard"/>
    <s v="medium"/>
    <s v="medium"/>
    <n v="60.34"/>
    <n v="45.26"/>
    <d v="2011-05-07T00:00:00"/>
  </r>
  <r>
    <n v="7450"/>
    <n v="74"/>
    <x v="285"/>
    <d v="2017-03-31T00:00:00"/>
    <b v="1"/>
    <s v="Approved"/>
    <s v="WeareA2B"/>
    <s v="Standard"/>
    <s v="medium"/>
    <s v="medium"/>
    <n v="1228.07"/>
    <n v="400.91"/>
    <d v="2003-09-09T00:00:00"/>
  </r>
  <r>
    <n v="7451"/>
    <n v="4"/>
    <x v="2428"/>
    <d v="2017-07-03T00:00:00"/>
    <b v="0"/>
    <s v="Approved"/>
    <s v="Giant Bicycles"/>
    <s v="Standard"/>
    <s v="high"/>
    <s v="medium"/>
    <n v="1129.1300000000001"/>
    <n v="677.48"/>
    <d v="2005-08-09T00:00:00"/>
  </r>
  <r>
    <n v="7452"/>
    <n v="13"/>
    <x v="1509"/>
    <d v="2017-08-18T00:00:00"/>
    <b v="1"/>
    <s v="Approved"/>
    <s v="Solex"/>
    <s v="Standard"/>
    <s v="medium"/>
    <s v="medium"/>
    <n v="1163.8900000000001"/>
    <n v="589.27"/>
    <d v="2016-07-09T00:00:00"/>
  </r>
  <r>
    <n v="7453"/>
    <n v="15"/>
    <x v="824"/>
    <d v="2017-04-26T00:00:00"/>
    <b v="0"/>
    <s v="Approved"/>
    <s v="Norco Bicycles"/>
    <s v="Standard"/>
    <s v="low"/>
    <s v="medium"/>
    <n v="958.74"/>
    <n v="748.9"/>
    <d v="2005-12-07T00:00:00"/>
  </r>
  <r>
    <n v="7454"/>
    <n v="11"/>
    <x v="1994"/>
    <d v="2017-02-27T00:00:00"/>
    <b v="1"/>
    <s v="Approved"/>
    <s v="Trek Bicycles"/>
    <s v="Standard"/>
    <s v="medium"/>
    <s v="small"/>
    <n v="1775.81"/>
    <n v="1580.47"/>
    <d v="1993-05-26T00:00:00"/>
  </r>
  <r>
    <n v="7455"/>
    <n v="99"/>
    <x v="2760"/>
    <d v="2017-11-04T00:00:00"/>
    <b v="0"/>
    <s v="Approved"/>
    <s v="Trek Bicycles"/>
    <s v="Road"/>
    <s v="low"/>
    <s v="small"/>
    <n v="1720.7"/>
    <n v="1531.42"/>
    <d v="2006-10-01T00:00:00"/>
  </r>
  <r>
    <n v="7456"/>
    <n v="24"/>
    <x v="1154"/>
    <d v="2017-01-02T00:00:00"/>
    <b v="1"/>
    <s v="Approved"/>
    <s v="Solex"/>
    <s v="Road"/>
    <s v="medium"/>
    <s v="large"/>
    <n v="1777.8"/>
    <n v="820.78"/>
    <d v="2011-05-07T00:00:00"/>
  </r>
  <r>
    <n v="7457"/>
    <n v="78"/>
    <x v="1115"/>
    <d v="2017-03-16T00:00:00"/>
    <b v="0"/>
    <s v="Approved"/>
    <s v="Giant Bicycles"/>
    <s v="Standard"/>
    <s v="medium"/>
    <s v="large"/>
    <n v="1765.3"/>
    <n v="709.48"/>
    <d v="2004-07-25T00:00:00"/>
  </r>
  <r>
    <n v="7458"/>
    <n v="0"/>
    <x v="3053"/>
    <d v="2017-06-25T00:00:00"/>
    <b v="1"/>
    <s v="Approved"/>
    <s v="Solex"/>
    <s v="Standard"/>
    <s v="medium"/>
    <s v="medium"/>
    <n v="100.35"/>
    <n v="75.260000000000005"/>
    <d v="2003-09-10T00:00:00"/>
  </r>
  <r>
    <n v="7459"/>
    <n v="67"/>
    <x v="1471"/>
    <d v="2017-12-05T00:00:00"/>
    <b v="0"/>
    <s v="Approved"/>
    <s v="Norco Bicycles"/>
    <s v="Road"/>
    <s v="medium"/>
    <s v="medium"/>
    <n v="544.04999999999995"/>
    <n v="376.84"/>
    <d v="1992-10-02T00:00:00"/>
  </r>
  <r>
    <n v="7461"/>
    <n v="39"/>
    <x v="275"/>
    <d v="2017-06-29T00:00:00"/>
    <b v="0"/>
    <s v="Approved"/>
    <s v="Giant Bicycles"/>
    <s v="Standard"/>
    <s v="medium"/>
    <s v="large"/>
    <n v="1812.75"/>
    <n v="582.48"/>
    <d v="2010-06-07T00:00:00"/>
  </r>
  <r>
    <n v="7462"/>
    <n v="21"/>
    <x v="1817"/>
    <d v="2017-10-10T00:00:00"/>
    <b v="0"/>
    <s v="Approved"/>
    <s v="WeareA2B"/>
    <s v="Touring"/>
    <s v="medium"/>
    <s v="medium"/>
    <n v="1466.68"/>
    <n v="363.25"/>
    <d v="2007-08-04T00:00:00"/>
  </r>
  <r>
    <n v="7463"/>
    <n v="96"/>
    <x v="2989"/>
    <d v="2017-05-09T00:00:00"/>
    <b v="1"/>
    <s v="Approved"/>
    <s v="Giant Bicycles"/>
    <s v="Standard"/>
    <s v="medium"/>
    <s v="large"/>
    <n v="1635.3"/>
    <n v="993.66"/>
    <d v="2013-06-09T00:00:00"/>
  </r>
  <r>
    <n v="7464"/>
    <n v="41"/>
    <x v="1970"/>
    <d v="2017-01-04T00:00:00"/>
    <b v="0"/>
    <s v="Approved"/>
    <s v="Solex"/>
    <s v="Road"/>
    <s v="medium"/>
    <s v="medium"/>
    <n v="416.98"/>
    <n v="312.74"/>
    <d v="2014-07-28T00:00:00"/>
  </r>
  <r>
    <n v="7465"/>
    <n v="27"/>
    <x v="1050"/>
    <d v="2017-04-28T00:00:00"/>
    <b v="0"/>
    <s v="Approved"/>
    <s v="Trek Bicycles"/>
    <s v="Standard"/>
    <s v="medium"/>
    <s v="medium"/>
    <n v="499.53"/>
    <n v="388.72"/>
    <d v="2006-11-10T00:00:00"/>
  </r>
  <r>
    <n v="7466"/>
    <n v="40"/>
    <x v="120"/>
    <d v="2017-07-19T00:00:00"/>
    <b v="1"/>
    <s v="Approved"/>
    <s v="Trek Bicycles"/>
    <s v="Road"/>
    <s v="medium"/>
    <s v="large"/>
    <n v="1894.19"/>
    <n v="598.76"/>
    <d v="2003-07-21T00:00:00"/>
  </r>
  <r>
    <n v="7467"/>
    <n v="27"/>
    <x v="1533"/>
    <d v="2017-09-10T00:00:00"/>
    <b v="0"/>
    <s v="Approved"/>
    <s v="Trek Bicycles"/>
    <s v="Standard"/>
    <s v="medium"/>
    <s v="medium"/>
    <n v="499.53"/>
    <n v="388.72"/>
    <d v="2003-02-16T00:00:00"/>
  </r>
  <r>
    <n v="7468"/>
    <n v="37"/>
    <x v="401"/>
    <d v="2017-01-10T00:00:00"/>
    <b v="0"/>
    <s v="Approved"/>
    <s v="OHM Cycles"/>
    <s v="Standard"/>
    <s v="low"/>
    <s v="medium"/>
    <n v="1793.43"/>
    <n v="248.82"/>
    <d v="2008-03-19T00:00:00"/>
  </r>
  <r>
    <n v="7469"/>
    <n v="48"/>
    <x v="974"/>
    <d v="2017-12-15T00:00:00"/>
    <b v="1"/>
    <s v="Approved"/>
    <s v="WeareA2B"/>
    <s v="Standard"/>
    <s v="medium"/>
    <s v="medium"/>
    <n v="1762.96"/>
    <n v="950.52"/>
    <d v="2009-04-12T00:00:00"/>
  </r>
  <r>
    <n v="7470"/>
    <n v="90"/>
    <x v="86"/>
    <d v="2017-07-17T00:00:00"/>
    <b v="0"/>
    <s v="Approved"/>
    <s v="Solex"/>
    <s v="Standard"/>
    <s v="low"/>
    <s v="medium"/>
    <n v="945.04"/>
    <n v="507.58"/>
    <d v="2008-03-19T00:00:00"/>
  </r>
  <r>
    <n v="7471"/>
    <n v="86"/>
    <x v="2706"/>
    <d v="2017-02-20T00:00:00"/>
    <b v="1"/>
    <s v="Approved"/>
    <s v="OHM Cycles"/>
    <s v="Standard"/>
    <s v="medium"/>
    <s v="medium"/>
    <n v="235.63"/>
    <n v="125.07"/>
    <d v="2004-08-07T00:00:00"/>
  </r>
  <r>
    <n v="7472"/>
    <n v="56"/>
    <x v="903"/>
    <d v="2017-05-19T00:00:00"/>
    <b v="0"/>
    <s v="Approved"/>
    <s v="Norco Bicycles"/>
    <s v="Mountain"/>
    <s v="low"/>
    <s v="small"/>
    <n v="688.63"/>
    <n v="612.88"/>
    <d v="2016-11-22T00:00:00"/>
  </r>
  <r>
    <n v="7473"/>
    <n v="3"/>
    <x v="1611"/>
    <d v="2017-10-06T00:00:00"/>
    <b v="1"/>
    <s v="Approved"/>
    <s v="Trek Bicycles"/>
    <s v="Standard"/>
    <s v="medium"/>
    <s v="large"/>
    <n v="2091.4699999999998"/>
    <n v="388.92"/>
    <d v="2006-05-22T00:00:00"/>
  </r>
  <r>
    <n v="7474"/>
    <n v="0"/>
    <x v="2688"/>
    <d v="2017-09-08T00:00:00"/>
    <b v="1"/>
    <s v="Approved"/>
    <s v="OHM Cycles"/>
    <s v="Standard"/>
    <s v="high"/>
    <s v="medium"/>
    <n v="227.88"/>
    <n v="136.72999999999999"/>
    <d v="2004-09-28T00:00:00"/>
  </r>
  <r>
    <n v="7475"/>
    <n v="23"/>
    <x v="457"/>
    <d v="2017-11-19T00:00:00"/>
    <b v="0"/>
    <s v="Approved"/>
    <s v="Norco Bicycles"/>
    <s v="Standard"/>
    <s v="medium"/>
    <s v="medium"/>
    <n v="1198.46"/>
    <n v="381.1"/>
    <d v="1998-12-16T00:00:00"/>
  </r>
  <r>
    <n v="7476"/>
    <n v="4"/>
    <x v="1552"/>
    <d v="2017-10-30T00:00:00"/>
    <b v="1"/>
    <s v="Approved"/>
    <s v="Giant Bicycles"/>
    <s v="Standard"/>
    <s v="high"/>
    <s v="medium"/>
    <n v="1129.1300000000001"/>
    <n v="677.48"/>
    <d v="2005-08-09T00:00:00"/>
  </r>
  <r>
    <n v="7477"/>
    <n v="29"/>
    <x v="903"/>
    <d v="2017-04-24T00:00:00"/>
    <b v="0"/>
    <s v="Approved"/>
    <s v="WeareA2B"/>
    <s v="Standard"/>
    <s v="medium"/>
    <s v="medium"/>
    <n v="1065.03"/>
    <n v="230.09"/>
    <d v="2003-09-10T00:00:00"/>
  </r>
  <r>
    <n v="7478"/>
    <n v="91"/>
    <x v="1513"/>
    <d v="2017-12-18T00:00:00"/>
    <b v="1"/>
    <s v="Approved"/>
    <s v="Solex"/>
    <s v="Standard"/>
    <s v="medium"/>
    <s v="medium"/>
    <n v="100.35"/>
    <n v="75.260000000000005"/>
    <d v="1994-08-10T00:00:00"/>
  </r>
  <r>
    <n v="7479"/>
    <n v="2"/>
    <x v="1345"/>
    <d v="2017-09-22T00:00:00"/>
    <b v="1"/>
    <s v="Approved"/>
    <s v="Solex"/>
    <s v="Standard"/>
    <s v="medium"/>
    <s v="medium"/>
    <n v="71.489999999999995"/>
    <n v="53.62"/>
    <d v="2012-12-02T00:00:00"/>
  </r>
  <r>
    <n v="7480"/>
    <n v="83"/>
    <x v="1459"/>
    <d v="2017-02-23T00:00:00"/>
    <b v="1"/>
    <s v="Approved"/>
    <s v="Solex"/>
    <s v="Touring"/>
    <s v="medium"/>
    <s v="large"/>
    <n v="2083.94"/>
    <n v="675.03"/>
    <d v="1997-08-25T00:00:00"/>
  </r>
  <r>
    <n v="7481"/>
    <n v="15"/>
    <x v="509"/>
    <d v="2017-06-04T00:00:00"/>
    <b v="1"/>
    <s v="Approved"/>
    <s v="Norco Bicycles"/>
    <s v="Standard"/>
    <s v="low"/>
    <s v="medium"/>
    <n v="958.74"/>
    <n v="748.9"/>
    <d v="1993-07-15T00:00:00"/>
  </r>
  <r>
    <n v="7482"/>
    <n v="20"/>
    <x v="127"/>
    <d v="2017-05-03T00:00:00"/>
    <b v="0"/>
    <s v="Approved"/>
    <s v="Trek Bicycles"/>
    <s v="Standard"/>
    <s v="medium"/>
    <s v="small"/>
    <n v="1775.81"/>
    <n v="1580.47"/>
    <d v="2010-05-05T00:00:00"/>
  </r>
  <r>
    <n v="7483"/>
    <n v="35"/>
    <x v="2861"/>
    <d v="2017-07-15T00:00:00"/>
    <b v="0"/>
    <s v="Approved"/>
    <s v="Trek Bicycles"/>
    <s v="Standard"/>
    <s v="low"/>
    <s v="medium"/>
    <n v="1057.51"/>
    <n v="154.4"/>
    <d v="1994-07-12T00:00:00"/>
  </r>
  <r>
    <n v="7484"/>
    <n v="74"/>
    <x v="2111"/>
    <d v="2017-01-31T00:00:00"/>
    <b v="0"/>
    <s v="Approved"/>
    <s v="WeareA2B"/>
    <s v="Standard"/>
    <s v="medium"/>
    <s v="medium"/>
    <n v="1228.07"/>
    <n v="400.91"/>
    <d v="1991-07-10T00:00:00"/>
  </r>
  <r>
    <n v="7485"/>
    <n v="78"/>
    <x v="294"/>
    <d v="2017-05-15T00:00:00"/>
    <b v="1"/>
    <s v="Approved"/>
    <s v="Giant Bicycles"/>
    <s v="Standard"/>
    <s v="medium"/>
    <s v="large"/>
    <n v="1765.3"/>
    <n v="709.48"/>
    <d v="2004-12-18T00:00:00"/>
  </r>
  <r>
    <n v="7486"/>
    <n v="26"/>
    <x v="1998"/>
    <d v="2017-09-26T00:00:00"/>
    <b v="0"/>
    <s v="Approved"/>
    <s v="WeareA2B"/>
    <s v="Standard"/>
    <s v="medium"/>
    <s v="medium"/>
    <n v="1992.93"/>
    <n v="762.63"/>
    <d v="1991-11-10T00:00:00"/>
  </r>
  <r>
    <n v="7487"/>
    <n v="0"/>
    <x v="2577"/>
    <d v="2017-11-22T00:00:00"/>
    <b v="1"/>
    <s v="Approved"/>
    <s v="Solex"/>
    <s v="Standard"/>
    <s v="medium"/>
    <s v="large"/>
    <n v="202.62"/>
    <n v="151.96"/>
    <d v="1991-05-06T00:00:00"/>
  </r>
  <r>
    <n v="7488"/>
    <n v="98"/>
    <x v="3112"/>
    <d v="2017-08-14T00:00:00"/>
    <b v="1"/>
    <s v="Approved"/>
    <s v="OHM Cycles"/>
    <s v="Standard"/>
    <s v="medium"/>
    <s v="medium"/>
    <n v="795.34"/>
    <n v="101.58"/>
    <d v="1997-02-09T00:00:00"/>
  </r>
  <r>
    <n v="7489"/>
    <n v="89"/>
    <x v="3088"/>
    <d v="2017-10-08T00:00:00"/>
    <b v="1"/>
    <s v="Approved"/>
    <s v="WeareA2B"/>
    <s v="Touring"/>
    <s v="medium"/>
    <s v="large"/>
    <n v="1362.99"/>
    <n v="57.74"/>
    <d v="1993-04-20T00:00:00"/>
  </r>
  <r>
    <n v="7490"/>
    <n v="79"/>
    <x v="1259"/>
    <d v="2017-06-13T00:00:00"/>
    <b v="0"/>
    <s v="Approved"/>
    <s v="Norco Bicycles"/>
    <s v="Standard"/>
    <s v="medium"/>
    <s v="medium"/>
    <n v="1555.58"/>
    <n v="818.01"/>
    <d v="2004-12-18T00:00:00"/>
  </r>
  <r>
    <n v="7491"/>
    <n v="21"/>
    <x v="1081"/>
    <d v="2017-10-02T00:00:00"/>
    <b v="0"/>
    <s v="Approved"/>
    <s v="Solex"/>
    <s v="Standard"/>
    <s v="medium"/>
    <s v="large"/>
    <n v="1071.23"/>
    <n v="380.74"/>
    <d v="2011-05-07T00:00:00"/>
  </r>
  <r>
    <n v="7492"/>
    <n v="0"/>
    <x v="3113"/>
    <d v="2017-09-08T00:00:00"/>
    <b v="0"/>
    <s v="Approved"/>
    <s v="Trek Bicycles"/>
    <s v="Road"/>
    <s v="medium"/>
    <s v="medium"/>
    <n v="533.51"/>
    <n v="400.13"/>
    <d v="2012-04-10T00:00:00"/>
  </r>
  <r>
    <n v="7493"/>
    <n v="1"/>
    <x v="551"/>
    <d v="2017-04-02T00:00:00"/>
    <b v="0"/>
    <s v="Approved"/>
    <s v="Giant Bicycles"/>
    <s v="Standard"/>
    <s v="medium"/>
    <s v="medium"/>
    <n v="1403.5"/>
    <n v="954.82"/>
    <d v="2003-02-07T00:00:00"/>
  </r>
  <r>
    <n v="7494"/>
    <n v="37"/>
    <x v="2308"/>
    <d v="2017-06-15T00:00:00"/>
    <b v="0"/>
    <s v="Approved"/>
    <s v="OHM Cycles"/>
    <s v="Standard"/>
    <s v="low"/>
    <s v="medium"/>
    <n v="1793.43"/>
    <n v="248.82"/>
    <d v="2015-05-21T00:00:00"/>
  </r>
  <r>
    <n v="7495"/>
    <n v="92"/>
    <x v="1015"/>
    <d v="2017-08-16T00:00:00"/>
    <b v="0"/>
    <s v="Approved"/>
    <s v="WeareA2B"/>
    <s v="Touring"/>
    <s v="medium"/>
    <s v="large"/>
    <n v="1890.39"/>
    <n v="260.14"/>
    <d v="1991-01-21T00:00:00"/>
  </r>
  <r>
    <n v="7496"/>
    <n v="71"/>
    <x v="1684"/>
    <d v="2017-02-16T00:00:00"/>
    <b v="0"/>
    <s v="Approved"/>
    <s v="Solex"/>
    <s v="Standard"/>
    <s v="high"/>
    <s v="large"/>
    <n v="1842.92"/>
    <n v="1105.75"/>
    <d v="1995-10-24T00:00:00"/>
  </r>
  <r>
    <n v="7497"/>
    <n v="44"/>
    <x v="2824"/>
    <d v="2017-07-06T00:00:00"/>
    <b v="1"/>
    <s v="Approved"/>
    <s v="WeareA2B"/>
    <s v="Standard"/>
    <s v="medium"/>
    <s v="medium"/>
    <n v="1769.64"/>
    <n v="108.76"/>
    <d v="2011-05-09T00:00:00"/>
  </r>
  <r>
    <n v="7498"/>
    <n v="67"/>
    <x v="2210"/>
    <d v="2017-04-20T00:00:00"/>
    <b v="1"/>
    <s v="Approved"/>
    <s v="Norco Bicycles"/>
    <s v="Road"/>
    <s v="medium"/>
    <s v="medium"/>
    <n v="544.04999999999995"/>
    <n v="376.84"/>
    <d v="2005-10-22T00:00:00"/>
  </r>
  <r>
    <n v="7499"/>
    <n v="49"/>
    <x v="133"/>
    <d v="2017-11-04T00:00:00"/>
    <b v="1"/>
    <s v="Approved"/>
    <s v="Solex"/>
    <s v="Standard"/>
    <s v="medium"/>
    <s v="large"/>
    <n v="1061.56"/>
    <n v="733.58"/>
    <d v="2011-08-24T00:00:00"/>
  </r>
  <r>
    <n v="7500"/>
    <n v="66"/>
    <x v="2915"/>
    <d v="2017-05-06T00:00:00"/>
    <b v="1"/>
    <s v="Approved"/>
    <s v="Giant Bicycles"/>
    <s v="Road"/>
    <s v="low"/>
    <s v="small"/>
    <n v="590.26"/>
    <n v="525.33000000000004"/>
    <d v="2010-11-05T00:00:00"/>
  </r>
  <r>
    <n v="7501"/>
    <n v="62"/>
    <x v="3114"/>
    <d v="2017-05-12T00:00:00"/>
    <b v="0"/>
    <s v="Approved"/>
    <s v="Solex"/>
    <s v="Standard"/>
    <s v="medium"/>
    <s v="medium"/>
    <n v="478.16"/>
    <n v="298.72000000000003"/>
    <d v="1993-06-23T00:00:00"/>
  </r>
  <r>
    <n v="7502"/>
    <n v="50"/>
    <x v="275"/>
    <d v="2017-12-22T00:00:00"/>
    <b v="1"/>
    <s v="Approved"/>
    <s v="WeareA2B"/>
    <s v="Standard"/>
    <s v="medium"/>
    <s v="small"/>
    <n v="175.89"/>
    <n v="131.91999999999999"/>
    <d v="2003-02-16T00:00:00"/>
  </r>
  <r>
    <n v="7503"/>
    <n v="2"/>
    <x v="1182"/>
    <d v="2017-07-24T00:00:00"/>
    <b v="1"/>
    <s v="Approved"/>
    <s v="Solex"/>
    <s v="Standard"/>
    <s v="medium"/>
    <s v="medium"/>
    <n v="71.489999999999995"/>
    <n v="53.62"/>
    <d v="2012-12-02T00:00:00"/>
  </r>
  <r>
    <n v="7504"/>
    <n v="57"/>
    <x v="687"/>
    <d v="2017-09-12T00:00:00"/>
    <b v="0"/>
    <s v="Approved"/>
    <s v="WeareA2B"/>
    <s v="Touring"/>
    <s v="medium"/>
    <s v="large"/>
    <n v="1890.39"/>
    <n v="260.14"/>
    <d v="1991-01-21T00:00:00"/>
  </r>
  <r>
    <n v="7505"/>
    <n v="88"/>
    <x v="704"/>
    <d v="2017-08-25T00:00:00"/>
    <b v="0"/>
    <s v="Approved"/>
    <s v="Norco Bicycles"/>
    <s v="Standard"/>
    <s v="medium"/>
    <s v="medium"/>
    <n v="1198.46"/>
    <n v="381.1"/>
    <d v="1998-12-16T00:00:00"/>
  </r>
  <r>
    <n v="7506"/>
    <n v="0"/>
    <x v="564"/>
    <d v="2017-01-31T00:00:00"/>
    <b v="0"/>
    <s v="Approved"/>
    <s v="OHM Cycles"/>
    <s v="Standard"/>
    <s v="high"/>
    <s v="medium"/>
    <n v="227.88"/>
    <n v="136.72999999999999"/>
    <d v="2003-02-07T00:00:00"/>
  </r>
  <r>
    <n v="7507"/>
    <n v="4"/>
    <x v="3115"/>
    <d v="2017-08-22T00:00:00"/>
    <b v="0"/>
    <s v="Approved"/>
    <s v="Giant Bicycles"/>
    <s v="Standard"/>
    <s v="high"/>
    <s v="medium"/>
    <n v="1129.1300000000001"/>
    <n v="677.48"/>
    <d v="2007-08-04T00:00:00"/>
  </r>
  <r>
    <n v="7508"/>
    <n v="22"/>
    <x v="2389"/>
    <d v="2017-12-06T00:00:00"/>
    <b v="1"/>
    <s v="Approved"/>
    <s v="Solex"/>
    <s v="Standard"/>
    <s v="medium"/>
    <s v="medium"/>
    <n v="575.27"/>
    <n v="431.45"/>
    <d v="2010-05-05T00:00:00"/>
  </r>
  <r>
    <n v="7509"/>
    <n v="26"/>
    <x v="769"/>
    <d v="2017-12-14T00:00:00"/>
    <b v="1"/>
    <s v="Approved"/>
    <s v="WeareA2B"/>
    <s v="Standard"/>
    <s v="medium"/>
    <s v="medium"/>
    <n v="1992.93"/>
    <n v="762.63"/>
    <d v="2002-03-22T00:00:00"/>
  </r>
  <r>
    <n v="7510"/>
    <n v="50"/>
    <x v="3116"/>
    <d v="2017-04-30T00:00:00"/>
    <b v="1"/>
    <s v="Approved"/>
    <s v="WeareA2B"/>
    <s v="Standard"/>
    <s v="medium"/>
    <s v="small"/>
    <n v="175.89"/>
    <n v="131.91999999999999"/>
    <d v="2003-02-16T00:00:00"/>
  </r>
  <r>
    <n v="7511"/>
    <n v="82"/>
    <x v="180"/>
    <d v="2017-10-14T00:00:00"/>
    <b v="1"/>
    <s v="Approved"/>
    <s v="Norco Bicycles"/>
    <s v="Standard"/>
    <s v="high"/>
    <s v="medium"/>
    <n v="1148.6400000000001"/>
    <n v="689.18"/>
    <d v="2005-05-10T00:00:00"/>
  </r>
  <r>
    <n v="7512"/>
    <n v="43"/>
    <x v="1655"/>
    <d v="2017-04-15T00:00:00"/>
    <b v="1"/>
    <s v="Approved"/>
    <s v="Solex"/>
    <s v="Standard"/>
    <s v="medium"/>
    <s v="medium"/>
    <n v="1151.96"/>
    <n v="649.49"/>
    <d v="2012-06-04T00:00:00"/>
  </r>
  <r>
    <n v="7513"/>
    <n v="0"/>
    <x v="761"/>
    <d v="2017-09-05T00:00:00"/>
    <b v="0"/>
    <s v="Approved"/>
    <s v="Solex"/>
    <s v="Standard"/>
    <s v="medium"/>
    <s v="medium"/>
    <n v="441.49"/>
    <n v="84.99"/>
    <d v="2003-02-16T00:00:00"/>
  </r>
  <r>
    <n v="7514"/>
    <n v="51"/>
    <x v="1981"/>
    <d v="2017-02-25T00:00:00"/>
    <b v="0"/>
    <s v="Approved"/>
    <s v="OHM Cycles"/>
    <s v="Standard"/>
    <s v="high"/>
    <s v="medium"/>
    <n v="2005.66"/>
    <n v="1203.4000000000001"/>
    <d v="2001-11-25T00:00:00"/>
  </r>
  <r>
    <n v="7515"/>
    <n v="77"/>
    <x v="2033"/>
    <d v="2017-12-14T00:00:00"/>
    <b v="1"/>
    <s v="Approved"/>
    <s v="Norco Bicycles"/>
    <s v="Road"/>
    <s v="medium"/>
    <s v="large"/>
    <n v="1240.31"/>
    <n v="795.1"/>
    <d v="2011-01-10T00:00:00"/>
  </r>
  <r>
    <n v="7516"/>
    <n v="22"/>
    <x v="2495"/>
    <d v="2017-04-13T00:00:00"/>
    <b v="0"/>
    <s v="Approved"/>
    <s v="WeareA2B"/>
    <s v="Standard"/>
    <s v="medium"/>
    <s v="medium"/>
    <n v="60.34"/>
    <n v="45.26"/>
    <d v="1993-07-15T00:00:00"/>
  </r>
  <r>
    <n v="7517"/>
    <n v="76"/>
    <x v="1218"/>
    <d v="2017-03-05T00:00:00"/>
    <b v="1"/>
    <s v="Approved"/>
    <s v="WeareA2B"/>
    <s v="Standard"/>
    <s v="low"/>
    <s v="medium"/>
    <n v="642.30999999999995"/>
    <n v="513.85"/>
    <d v="2014-10-10T00:00:00"/>
  </r>
  <r>
    <n v="7518"/>
    <n v="65"/>
    <x v="788"/>
    <d v="2017-12-30T00:00:00"/>
    <b v="0"/>
    <s v="Approved"/>
    <s v="WeareA2B"/>
    <s v="Standard"/>
    <s v="medium"/>
    <s v="medium"/>
    <n v="1807.45"/>
    <n v="778.69"/>
    <d v="2015-05-21T00:00:00"/>
  </r>
  <r>
    <n v="7519"/>
    <n v="2"/>
    <x v="2293"/>
    <d v="2017-03-02T00:00:00"/>
    <b v="1"/>
    <s v="Approved"/>
    <s v="Solex"/>
    <s v="Standard"/>
    <s v="medium"/>
    <s v="medium"/>
    <n v="71.489999999999995"/>
    <n v="53.62"/>
    <d v="2012-09-15T00:00:00"/>
  </r>
  <r>
    <n v="7520"/>
    <n v="97"/>
    <x v="188"/>
    <d v="2017-08-03T00:00:00"/>
    <b v="0"/>
    <s v="Approved"/>
    <s v="OHM Cycles"/>
    <s v="Road"/>
    <s v="medium"/>
    <s v="medium"/>
    <n v="742.54"/>
    <n v="667.4"/>
    <d v="1991-11-07T00:00:00"/>
  </r>
  <r>
    <n v="7521"/>
    <n v="36"/>
    <x v="1217"/>
    <d v="2017-02-01T00:00:00"/>
    <b v="0"/>
    <s v="Approved"/>
    <s v="Solex"/>
    <s v="Standard"/>
    <s v="low"/>
    <s v="medium"/>
    <n v="945.04"/>
    <n v="507.58"/>
    <d v="1997-05-10T00:00:00"/>
  </r>
  <r>
    <n v="7522"/>
    <n v="72"/>
    <x v="2318"/>
    <d v="2017-06-08T00:00:00"/>
    <b v="1"/>
    <s v="Approved"/>
    <s v="OHM Cycles"/>
    <s v="Standard"/>
    <s v="medium"/>
    <s v="medium"/>
    <n v="912.52"/>
    <n v="141.4"/>
    <d v="2015-10-18T00:00:00"/>
  </r>
  <r>
    <n v="7523"/>
    <n v="9"/>
    <x v="1060"/>
    <d v="2017-05-06T00:00:00"/>
    <b v="0"/>
    <s v="Approved"/>
    <s v="OHM Cycles"/>
    <s v="Road"/>
    <s v="medium"/>
    <s v="medium"/>
    <n v="742.54"/>
    <n v="667.4"/>
    <d v="1991-11-07T00:00:00"/>
  </r>
  <r>
    <n v="7524"/>
    <n v="18"/>
    <x v="2082"/>
    <d v="2017-02-12T00:00:00"/>
    <b v="1"/>
    <s v="Approved"/>
    <s v="Solex"/>
    <s v="Standard"/>
    <s v="medium"/>
    <s v="medium"/>
    <n v="575.27"/>
    <n v="431.45"/>
    <d v="2013-03-12T00:00:00"/>
  </r>
  <r>
    <n v="7525"/>
    <n v="28"/>
    <x v="1100"/>
    <d v="2017-08-21T00:00:00"/>
    <b v="1"/>
    <s v="Approved"/>
    <s v="Norco Bicycles"/>
    <s v="Standard"/>
    <s v="medium"/>
    <s v="small"/>
    <n v="1216.1400000000001"/>
    <n v="1082.3599999999999"/>
    <d v="1991-08-05T00:00:00"/>
  </r>
  <r>
    <n v="7526"/>
    <n v="8"/>
    <x v="682"/>
    <d v="2017-04-06T00:00:00"/>
    <b v="1"/>
    <s v="Approved"/>
    <s v="Solex"/>
    <s v="Road"/>
    <s v="medium"/>
    <s v="small"/>
    <n v="1703.52"/>
    <n v="1516.13"/>
    <d v="2011-04-16T00:00:00"/>
  </r>
  <r>
    <n v="7527"/>
    <n v="94"/>
    <x v="3117"/>
    <d v="2017-01-28T00:00:00"/>
    <b v="0"/>
    <s v="Approved"/>
    <s v="Giant Bicycles"/>
    <s v="Standard"/>
    <s v="medium"/>
    <s v="large"/>
    <n v="1635.3"/>
    <n v="993.66"/>
    <d v="2013-06-09T00:00:00"/>
  </r>
  <r>
    <n v="7528"/>
    <n v="14"/>
    <x v="3118"/>
    <d v="2017-08-22T00:00:00"/>
    <b v="0"/>
    <s v="Approved"/>
    <s v="Trek Bicycles"/>
    <s v="Standard"/>
    <s v="medium"/>
    <s v="small"/>
    <n v="1386.84"/>
    <n v="1234.29"/>
    <d v="2003-08-05T00:00:00"/>
  </r>
  <r>
    <n v="7530"/>
    <n v="1"/>
    <x v="3119"/>
    <d v="2017-12-19T00:00:00"/>
    <b v="0"/>
    <s v="Approved"/>
    <s v="Giant Bicycles"/>
    <s v="Standard"/>
    <s v="medium"/>
    <s v="medium"/>
    <n v="1403.5"/>
    <n v="954.82"/>
    <d v="2012-12-02T00:00:00"/>
  </r>
  <r>
    <n v="7531"/>
    <n v="79"/>
    <x v="1959"/>
    <d v="2017-06-03T00:00:00"/>
    <b v="1"/>
    <s v="Approved"/>
    <s v="Solex"/>
    <s v="Touring"/>
    <s v="medium"/>
    <s v="large"/>
    <n v="2083.94"/>
    <n v="675.03"/>
    <d v="1998-12-16T00:00:00"/>
  </r>
  <r>
    <n v="7532"/>
    <n v="3"/>
    <x v="124"/>
    <d v="2017-01-22T00:00:00"/>
    <b v="1"/>
    <s v="Approved"/>
    <s v="Trek Bicycles"/>
    <s v="Standard"/>
    <s v="medium"/>
    <s v="large"/>
    <n v="2091.4699999999998"/>
    <n v="388.92"/>
    <d v="2014-03-03T00:00:00"/>
  </r>
  <r>
    <n v="7533"/>
    <n v="89"/>
    <x v="328"/>
    <d v="2017-01-29T00:00:00"/>
    <b v="0"/>
    <s v="Approved"/>
    <s v="Giant Bicycles"/>
    <s v="Standard"/>
    <s v="medium"/>
    <s v="large"/>
    <n v="1812.75"/>
    <n v="582.48"/>
    <d v="2010-06-07T00:00:00"/>
  </r>
  <r>
    <n v="7534"/>
    <n v="72"/>
    <x v="802"/>
    <d v="2017-09-10T00:00:00"/>
    <b v="1"/>
    <s v="Approved"/>
    <s v="Norco Bicycles"/>
    <s v="Standard"/>
    <s v="medium"/>
    <s v="medium"/>
    <n v="360.4"/>
    <n v="270.3"/>
    <d v="2016-12-06T00:00:00"/>
  </r>
  <r>
    <n v="7535"/>
    <n v="41"/>
    <x v="2629"/>
    <d v="2017-03-25T00:00:00"/>
    <b v="0"/>
    <s v="Approved"/>
    <s v="Norco Bicycles"/>
    <s v="Standard"/>
    <s v="low"/>
    <s v="medium"/>
    <n v="958.74"/>
    <n v="748.9"/>
    <d v="2009-03-08T00:00:00"/>
  </r>
  <r>
    <n v="7536"/>
    <n v="97"/>
    <x v="2001"/>
    <d v="2017-04-12T00:00:00"/>
    <b v="0"/>
    <s v="Approved"/>
    <s v="Solex"/>
    <s v="Standard"/>
    <s v="medium"/>
    <s v="large"/>
    <n v="202.62"/>
    <n v="151.96"/>
    <d v="2016-03-29T00:00:00"/>
  </r>
  <r>
    <n v="7537"/>
    <n v="58"/>
    <x v="209"/>
    <d v="2017-10-02T00:00:00"/>
    <b v="0"/>
    <s v="Approved"/>
    <s v="OHM Cycles"/>
    <s v="Standard"/>
    <s v="medium"/>
    <s v="medium"/>
    <n v="912.52"/>
    <n v="141.4"/>
    <d v="2015-10-18T00:00:00"/>
  </r>
  <r>
    <n v="7538"/>
    <n v="72"/>
    <x v="1317"/>
    <d v="2017-07-28T00:00:00"/>
    <b v="1"/>
    <s v="Approved"/>
    <s v="Norco Bicycles"/>
    <s v="Standard"/>
    <s v="medium"/>
    <s v="medium"/>
    <n v="360.4"/>
    <n v="270.3"/>
    <d v="2016-12-06T00:00:00"/>
  </r>
  <r>
    <n v="7539"/>
    <n v="0"/>
    <x v="1285"/>
    <d v="2017-07-17T00:00:00"/>
    <b v="0"/>
    <s v="Approved"/>
    <s v="WeareA2B"/>
    <s v="Standard"/>
    <s v="medium"/>
    <s v="medium"/>
    <n v="60.34"/>
    <n v="45.26"/>
    <d v="1993-07-15T00:00:00"/>
  </r>
  <r>
    <n v="7540"/>
    <n v="28"/>
    <x v="2418"/>
    <d v="2017-01-10T00:00:00"/>
    <b v="0"/>
    <s v="Approved"/>
    <s v="Solex"/>
    <s v="Road"/>
    <s v="medium"/>
    <s v="small"/>
    <n v="1703.52"/>
    <n v="1516.13"/>
    <d v="1994-09-09T00:00:00"/>
  </r>
  <r>
    <n v="7541"/>
    <n v="5"/>
    <x v="1822"/>
    <d v="2017-02-28T00:00:00"/>
    <b v="1"/>
    <s v="Approved"/>
    <s v="Trek Bicycles"/>
    <s v="Mountain"/>
    <s v="low"/>
    <s v="medium"/>
    <n v="574.64"/>
    <n v="459.71"/>
    <d v="2007-08-04T00:00:00"/>
  </r>
  <r>
    <n v="7542"/>
    <n v="12"/>
    <x v="1580"/>
    <d v="2017-11-29T00:00:00"/>
    <b v="0"/>
    <s v="Approved"/>
    <s v="WeareA2B"/>
    <s v="Standard"/>
    <s v="medium"/>
    <s v="medium"/>
    <n v="1231.1500000000001"/>
    <n v="161.6"/>
    <d v="2004-08-17T00:00:00"/>
  </r>
  <r>
    <n v="7543"/>
    <n v="33"/>
    <x v="1838"/>
    <d v="2017-08-31T00:00:00"/>
    <b v="1"/>
    <s v="Approved"/>
    <s v="Giant Bicycles"/>
    <s v="Standard"/>
    <s v="medium"/>
    <s v="small"/>
    <n v="1311.44"/>
    <n v="1167.18"/>
    <d v="2003-02-16T00:00:00"/>
  </r>
  <r>
    <n v="7544"/>
    <n v="91"/>
    <x v="2353"/>
    <d v="2017-02-07T00:00:00"/>
    <b v="0"/>
    <s v="Approved"/>
    <s v="Solex"/>
    <s v="Standard"/>
    <s v="medium"/>
    <s v="medium"/>
    <n v="100.35"/>
    <n v="75.260000000000005"/>
    <d v="1999-07-26T00:00:00"/>
  </r>
  <r>
    <n v="7545"/>
    <n v="32"/>
    <x v="2032"/>
    <d v="2017-05-22T00:00:00"/>
    <b v="0"/>
    <s v="Approved"/>
    <s v="Giant Bicycles"/>
    <s v="Standard"/>
    <s v="medium"/>
    <s v="medium"/>
    <n v="642.70000000000005"/>
    <n v="211.37"/>
    <d v="2002-03-22T00:00:00"/>
  </r>
  <r>
    <n v="7546"/>
    <n v="99"/>
    <x v="1243"/>
    <d v="2017-12-17T00:00:00"/>
    <b v="1"/>
    <s v="Approved"/>
    <s v="OHM Cycles"/>
    <s v="Standard"/>
    <s v="medium"/>
    <s v="medium"/>
    <n v="1227.3399999999999"/>
    <n v="770.89"/>
    <d v="1994-08-10T00:00:00"/>
  </r>
  <r>
    <n v="7547"/>
    <n v="23"/>
    <x v="1680"/>
    <d v="2017-12-30T00:00:00"/>
    <b v="1"/>
    <s v="Approved"/>
    <s v="Norco Bicycles"/>
    <s v="Mountain"/>
    <s v="low"/>
    <s v="small"/>
    <n v="688.63"/>
    <n v="612.88"/>
    <d v="1999-06-23T00:00:00"/>
  </r>
  <r>
    <n v="7548"/>
    <n v="46"/>
    <x v="1779"/>
    <d v="2017-10-09T00:00:00"/>
    <b v="1"/>
    <s v="Approved"/>
    <s v="Solex"/>
    <s v="Standard"/>
    <s v="low"/>
    <s v="medium"/>
    <n v="1289.8499999999999"/>
    <n v="74.510000000000005"/>
    <d v="2005-08-09T00:00:00"/>
  </r>
  <r>
    <n v="7549"/>
    <n v="17"/>
    <x v="3120"/>
    <d v="2017-01-10T00:00:00"/>
    <b v="0"/>
    <s v="Approved"/>
    <s v="Solex"/>
    <s v="Standard"/>
    <s v="high"/>
    <s v="medium"/>
    <n v="1024.6600000000001"/>
    <n v="614.79999999999995"/>
    <d v="2016-02-04T00:00:00"/>
  </r>
  <r>
    <n v="7550"/>
    <n v="79"/>
    <x v="1976"/>
    <d v="2017-06-14T00:00:00"/>
    <b v="0"/>
    <s v="Approved"/>
    <s v="Solex"/>
    <s v="Touring"/>
    <s v="medium"/>
    <s v="large"/>
    <n v="2083.94"/>
    <n v="675.03"/>
    <d v="2004-12-18T00:00:00"/>
  </r>
  <r>
    <n v="7551"/>
    <n v="7"/>
    <x v="449"/>
    <d v="2017-09-17T00:00:00"/>
    <b v="1"/>
    <s v="Approved"/>
    <s v="Trek Bicycles"/>
    <s v="Road"/>
    <s v="low"/>
    <s v="medium"/>
    <n v="980.37"/>
    <n v="234.43"/>
    <d v="2004-09-28T00:00:00"/>
  </r>
  <r>
    <n v="7552"/>
    <n v="89"/>
    <x v="3121"/>
    <d v="2017-10-12T00:00:00"/>
    <b v="0"/>
    <s v="Approved"/>
    <s v="WeareA2B"/>
    <s v="Touring"/>
    <s v="medium"/>
    <s v="large"/>
    <n v="1362.99"/>
    <n v="57.74"/>
    <d v="2016-03-29T00:00:00"/>
  </r>
  <r>
    <n v="7553"/>
    <n v="54"/>
    <x v="2019"/>
    <d v="2017-02-25T00:00:00"/>
    <b v="0"/>
    <s v="Approved"/>
    <s v="WeareA2B"/>
    <s v="Standard"/>
    <s v="medium"/>
    <s v="medium"/>
    <n v="1292.8399999999999"/>
    <n v="13.44"/>
    <d v="2009-04-12T00:00:00"/>
  </r>
  <r>
    <n v="7554"/>
    <n v="52"/>
    <x v="631"/>
    <d v="2017-12-22T00:00:00"/>
    <b v="1"/>
    <s v="Approved"/>
    <s v="Solex"/>
    <s v="Road"/>
    <s v="medium"/>
    <s v="large"/>
    <n v="1777.8"/>
    <n v="820.78"/>
    <d v="1991-11-10T00:00:00"/>
  </r>
  <r>
    <n v="7555"/>
    <n v="46"/>
    <x v="945"/>
    <d v="2017-10-10T00:00:00"/>
    <b v="0"/>
    <s v="Approved"/>
    <s v="Solex"/>
    <s v="Standard"/>
    <s v="low"/>
    <s v="medium"/>
    <n v="1289.8499999999999"/>
    <n v="74.510000000000005"/>
    <d v="2007-12-11T00:00:00"/>
  </r>
  <r>
    <n v="7556"/>
    <n v="47"/>
    <x v="2387"/>
    <d v="2017-10-28T00:00:00"/>
    <b v="0"/>
    <s v="Approved"/>
    <s v="Trek Bicycles"/>
    <s v="Road"/>
    <s v="low"/>
    <s v="small"/>
    <n v="1720.7"/>
    <n v="1531.42"/>
    <d v="2012-04-10T00:00:00"/>
  </r>
  <r>
    <n v="7557"/>
    <n v="8"/>
    <x v="2649"/>
    <d v="2017-07-17T00:00:00"/>
    <b v="0"/>
    <s v="Approved"/>
    <s v="Solex"/>
    <s v="Road"/>
    <s v="medium"/>
    <s v="small"/>
    <n v="1703.52"/>
    <n v="1516.13"/>
    <d v="2007-08-04T00:00:00"/>
  </r>
  <r>
    <n v="7558"/>
    <n v="87"/>
    <x v="669"/>
    <d v="2017-10-24T00:00:00"/>
    <b v="0"/>
    <s v="Approved"/>
    <s v="Giant Bicycles"/>
    <s v="Standard"/>
    <s v="high"/>
    <s v="medium"/>
    <n v="1179"/>
    <n v="707.4"/>
    <d v="2005-05-10T00:00:00"/>
  </r>
  <r>
    <n v="7559"/>
    <n v="2"/>
    <x v="1092"/>
    <d v="2017-07-15T00:00:00"/>
    <b v="0"/>
    <s v="Approved"/>
    <s v="Solex"/>
    <s v="Standard"/>
    <s v="medium"/>
    <s v="medium"/>
    <n v="71.489999999999995"/>
    <n v="53.62"/>
    <d v="2011-04-16T00:00:00"/>
  </r>
  <r>
    <n v="7560"/>
    <n v="44"/>
    <x v="1029"/>
    <d v="2017-01-05T00:00:00"/>
    <b v="1"/>
    <s v="Approved"/>
    <s v="WeareA2B"/>
    <s v="Standard"/>
    <s v="medium"/>
    <s v="medium"/>
    <n v="1769.64"/>
    <n v="108.76"/>
    <d v="2011-05-09T00:00:00"/>
  </r>
  <r>
    <n v="7561"/>
    <n v="82"/>
    <x v="2921"/>
    <d v="2017-02-27T00:00:00"/>
    <b v="1"/>
    <s v="Approved"/>
    <s v="Norco Bicycles"/>
    <s v="Standard"/>
    <s v="high"/>
    <s v="medium"/>
    <n v="1148.6400000000001"/>
    <n v="689.18"/>
    <d v="2015-08-10T00:00:00"/>
  </r>
  <r>
    <n v="7562"/>
    <n v="36"/>
    <x v="1410"/>
    <d v="2017-03-20T00:00:00"/>
    <b v="1"/>
    <s v="Approved"/>
    <s v="Solex"/>
    <s v="Standard"/>
    <s v="low"/>
    <s v="medium"/>
    <n v="1289.8499999999999"/>
    <n v="74.510000000000005"/>
    <d v="2009-04-12T00:00:00"/>
  </r>
  <r>
    <n v="7563"/>
    <n v="30"/>
    <x v="1495"/>
    <d v="2017-03-28T00:00:00"/>
    <b v="1"/>
    <s v="Approved"/>
    <s v="OHM Cycles"/>
    <s v="Standard"/>
    <s v="medium"/>
    <s v="medium"/>
    <n v="1227.3399999999999"/>
    <n v="770.89"/>
    <d v="1994-08-10T00:00:00"/>
  </r>
  <r>
    <n v="7564"/>
    <n v="89"/>
    <x v="111"/>
    <d v="2017-08-23T00:00:00"/>
    <b v="1"/>
    <s v="Approved"/>
    <s v="WeareA2B"/>
    <s v="Touring"/>
    <s v="medium"/>
    <s v="large"/>
    <n v="1362.99"/>
    <n v="57.74"/>
    <d v="2016-07-09T00:00:00"/>
  </r>
  <r>
    <n v="7565"/>
    <n v="65"/>
    <x v="2758"/>
    <d v="2017-09-24T00:00:00"/>
    <b v="1"/>
    <s v="Approved"/>
    <s v="WeareA2B"/>
    <s v="Standard"/>
    <s v="medium"/>
    <s v="medium"/>
    <n v="1807.45"/>
    <n v="778.69"/>
    <d v="1992-10-02T00:00:00"/>
  </r>
  <r>
    <n v="7566"/>
    <n v="100"/>
    <x v="156"/>
    <d v="2017-10-01T00:00:00"/>
    <b v="0"/>
    <s v="Approved"/>
    <s v="Norco Bicycles"/>
    <s v="Road"/>
    <s v="medium"/>
    <s v="medium"/>
    <n v="1036.5899999999999"/>
    <n v="206.35"/>
    <d v="1991-05-06T00:00:00"/>
  </r>
  <r>
    <n v="7567"/>
    <n v="73"/>
    <x v="2606"/>
    <d v="2017-04-26T00:00:00"/>
    <b v="0"/>
    <s v="Approved"/>
    <s v="Solex"/>
    <s v="Standard"/>
    <s v="medium"/>
    <s v="medium"/>
    <n v="1945.43"/>
    <n v="333.18"/>
    <d v="2002-08-31T00:00:00"/>
  </r>
  <r>
    <n v="7568"/>
    <n v="7"/>
    <x v="1338"/>
    <d v="2017-05-04T00:00:00"/>
    <b v="1"/>
    <s v="Approved"/>
    <s v="Trek Bicycles"/>
    <s v="Road"/>
    <s v="low"/>
    <s v="medium"/>
    <n v="980.37"/>
    <n v="234.43"/>
    <d v="2004-09-28T00:00:00"/>
  </r>
  <r>
    <n v="7569"/>
    <n v="28"/>
    <x v="679"/>
    <d v="2017-03-05T00:00:00"/>
    <b v="0"/>
    <s v="Approved"/>
    <s v="Norco Bicycles"/>
    <s v="Standard"/>
    <s v="medium"/>
    <s v="small"/>
    <n v="1216.1400000000001"/>
    <n v="1082.3599999999999"/>
    <d v="1991-08-05T00:00:00"/>
  </r>
  <r>
    <n v="7570"/>
    <n v="10"/>
    <x v="1252"/>
    <d v="2017-07-26T00:00:00"/>
    <b v="0"/>
    <s v="Approved"/>
    <s v="WeareA2B"/>
    <s v="Touring"/>
    <s v="medium"/>
    <s v="medium"/>
    <n v="1466.68"/>
    <n v="363.25"/>
    <d v="2003-08-05T00:00:00"/>
  </r>
  <r>
    <n v="7571"/>
    <n v="34"/>
    <x v="2368"/>
    <d v="2017-05-17T00:00:00"/>
    <b v="1"/>
    <s v="Approved"/>
    <s v="WeareA2B"/>
    <s v="Standard"/>
    <s v="medium"/>
    <s v="medium"/>
    <n v="1231.1500000000001"/>
    <n v="161.6"/>
    <d v="2004-08-17T00:00:00"/>
  </r>
  <r>
    <n v="7572"/>
    <n v="71"/>
    <x v="3056"/>
    <d v="2017-05-23T00:00:00"/>
    <b v="1"/>
    <s v="Approved"/>
    <s v="Solex"/>
    <s v="Standard"/>
    <s v="high"/>
    <s v="large"/>
    <n v="1842.92"/>
    <n v="1105.75"/>
    <d v="1995-10-24T00:00:00"/>
  </r>
  <r>
    <n v="7573"/>
    <n v="26"/>
    <x v="548"/>
    <d v="2017-06-21T00:00:00"/>
    <b v="0"/>
    <s v="Approved"/>
    <s v="WeareA2B"/>
    <s v="Standard"/>
    <s v="medium"/>
    <s v="medium"/>
    <n v="1992.93"/>
    <n v="762.63"/>
    <d v="1993-05-26T00:00:00"/>
  </r>
  <r>
    <n v="7574"/>
    <n v="2"/>
    <x v="2041"/>
    <d v="2017-11-03T00:00:00"/>
    <b v="1"/>
    <s v="Approved"/>
    <s v="Solex"/>
    <s v="Standard"/>
    <s v="medium"/>
    <s v="medium"/>
    <n v="71.489999999999995"/>
    <n v="53.62"/>
    <d v="2014-03-03T00:00:00"/>
  </r>
  <r>
    <n v="7575"/>
    <n v="40"/>
    <x v="2045"/>
    <d v="2017-01-05T00:00:00"/>
    <b v="1"/>
    <s v="Approved"/>
    <s v="Trek Bicycles"/>
    <s v="Road"/>
    <s v="medium"/>
    <s v="large"/>
    <n v="1894.19"/>
    <n v="598.76"/>
    <d v="2003-07-21T00:00:00"/>
  </r>
  <r>
    <n v="7576"/>
    <n v="2"/>
    <x v="156"/>
    <d v="2017-10-25T00:00:00"/>
    <b v="0"/>
    <s v="Approved"/>
    <s v="Solex"/>
    <s v="Standard"/>
    <s v="medium"/>
    <s v="medium"/>
    <n v="71.489999999999995"/>
    <n v="53.62"/>
    <d v="2012-12-02T00:00:00"/>
  </r>
  <r>
    <n v="7577"/>
    <n v="70"/>
    <x v="159"/>
    <d v="2017-10-23T00:00:00"/>
    <b v="0"/>
    <s v="Approved"/>
    <s v="Trek Bicycles"/>
    <s v="Standard"/>
    <s v="high"/>
    <s v="medium"/>
    <n v="495.72"/>
    <n v="297.43"/>
    <d v="2015-04-11T00:00:00"/>
  </r>
  <r>
    <n v="7578"/>
    <n v="81"/>
    <x v="2404"/>
    <d v="2017-03-15T00:00:00"/>
    <b v="0"/>
    <s v="Approved"/>
    <s v="Norco Bicycles"/>
    <s v="Standard"/>
    <s v="medium"/>
    <s v="small"/>
    <n v="586.45000000000005"/>
    <n v="521.94000000000005"/>
    <d v="2004-08-07T00:00:00"/>
  </r>
  <r>
    <n v="7579"/>
    <n v="77"/>
    <x v="2435"/>
    <d v="2017-10-23T00:00:00"/>
    <b v="1"/>
    <s v="Approved"/>
    <s v="WeareA2B"/>
    <s v="Standard"/>
    <s v="medium"/>
    <s v="medium"/>
    <n v="1769.64"/>
    <n v="108.76"/>
    <d v="2014-07-28T00:00:00"/>
  </r>
  <r>
    <n v="7580"/>
    <n v="22"/>
    <x v="2810"/>
    <d v="2017-09-06T00:00:00"/>
    <b v="0"/>
    <s v="Approved"/>
    <s v="Solex"/>
    <s v="Standard"/>
    <s v="medium"/>
    <s v="medium"/>
    <n v="575.27"/>
    <n v="431.45"/>
    <d v="1993-05-26T00:00:00"/>
  </r>
  <r>
    <n v="7581"/>
    <n v="24"/>
    <x v="3122"/>
    <d v="2017-06-12T00:00:00"/>
    <b v="0"/>
    <s v="Approved"/>
    <s v="Solex"/>
    <s v="Road"/>
    <s v="medium"/>
    <s v="large"/>
    <n v="1777.8"/>
    <n v="820.78"/>
    <d v="1991-11-10T00:00:00"/>
  </r>
  <r>
    <n v="7582"/>
    <n v="15"/>
    <x v="2525"/>
    <d v="2017-09-12T00:00:00"/>
    <b v="1"/>
    <s v="Approved"/>
    <s v="Norco Bicycles"/>
    <s v="Standard"/>
    <s v="low"/>
    <s v="medium"/>
    <n v="958.74"/>
    <n v="748.9"/>
    <d v="1993-10-02T00:00:00"/>
  </r>
  <r>
    <n v="7583"/>
    <n v="80"/>
    <x v="1618"/>
    <d v="2017-06-24T00:00:00"/>
    <b v="0"/>
    <s v="Approved"/>
    <s v="OHM Cycles"/>
    <s v="Touring"/>
    <s v="low"/>
    <s v="medium"/>
    <n v="1073.07"/>
    <n v="933.84"/>
    <d v="1997-01-25T00:00:00"/>
  </r>
  <r>
    <n v="7584"/>
    <n v="48"/>
    <x v="2148"/>
    <d v="2017-10-22T00:00:00"/>
    <b v="0"/>
    <s v="Approved"/>
    <s v="WeareA2B"/>
    <s v="Standard"/>
    <s v="medium"/>
    <s v="medium"/>
    <n v="1762.96"/>
    <n v="950.52"/>
    <d v="2009-04-12T00:00:00"/>
  </r>
  <r>
    <n v="7585"/>
    <n v="61"/>
    <x v="432"/>
    <d v="2017-12-27T00:00:00"/>
    <b v="1"/>
    <s v="Approved"/>
    <s v="Norco Bicycles"/>
    <s v="Standard"/>
    <s v="medium"/>
    <s v="small"/>
    <n v="586.45000000000005"/>
    <n v="521.94000000000005"/>
    <d v="1991-07-10T00:00:00"/>
  </r>
  <r>
    <n v="7586"/>
    <n v="61"/>
    <x v="113"/>
    <d v="2017-11-29T00:00:00"/>
    <b v="0"/>
    <s v="Approved"/>
    <s v="OHM Cycles"/>
    <s v="Standard"/>
    <s v="low"/>
    <s v="medium"/>
    <n v="71.16"/>
    <n v="56.93"/>
    <d v="2015-05-21T00:00:00"/>
  </r>
  <r>
    <n v="7587"/>
    <n v="99"/>
    <x v="1300"/>
    <d v="2017-06-20T00:00:00"/>
    <b v="1"/>
    <s v="Approved"/>
    <s v="OHM Cycles"/>
    <s v="Standard"/>
    <s v="medium"/>
    <s v="medium"/>
    <n v="1227.3399999999999"/>
    <n v="770.89"/>
    <d v="1991-05-06T00:00:00"/>
  </r>
  <r>
    <n v="7588"/>
    <n v="34"/>
    <x v="971"/>
    <d v="2017-02-24T00:00:00"/>
    <b v="0"/>
    <s v="Approved"/>
    <s v="Norco Bicycles"/>
    <s v="Road"/>
    <s v="high"/>
    <s v="large"/>
    <n v="774.53"/>
    <n v="464.72"/>
    <d v="2012-06-04T00:00:00"/>
  </r>
  <r>
    <n v="7589"/>
    <n v="14"/>
    <x v="2805"/>
    <d v="2017-05-21T00:00:00"/>
    <b v="0"/>
    <s v="Approved"/>
    <s v="Trek Bicycles"/>
    <s v="Standard"/>
    <s v="medium"/>
    <s v="small"/>
    <n v="1386.84"/>
    <n v="1234.29"/>
    <d v="2003-08-05T00:00:00"/>
  </r>
  <r>
    <n v="7590"/>
    <n v="87"/>
    <x v="1917"/>
    <d v="2017-02-15T00:00:00"/>
    <b v="1"/>
    <s v="Approved"/>
    <s v="OHM Cycles"/>
    <s v="Standard"/>
    <s v="medium"/>
    <s v="medium"/>
    <n v="1636.9"/>
    <n v="44.71"/>
    <d v="2010-08-20T00:00:00"/>
  </r>
  <r>
    <n v="7591"/>
    <n v="37"/>
    <x v="2890"/>
    <d v="2017-03-25T00:00:00"/>
    <b v="0"/>
    <s v="Approved"/>
    <s v="OHM Cycles"/>
    <s v="Standard"/>
    <s v="low"/>
    <s v="medium"/>
    <n v="1793.43"/>
    <n v="248.82"/>
    <d v="1999-07-20T00:00:00"/>
  </r>
  <r>
    <n v="7592"/>
    <n v="12"/>
    <x v="375"/>
    <d v="2017-04-25T00:00:00"/>
    <b v="1"/>
    <s v="Approved"/>
    <s v="WeareA2B"/>
    <s v="Standard"/>
    <s v="medium"/>
    <s v="medium"/>
    <n v="1231.1500000000001"/>
    <n v="161.6"/>
    <d v="1993-07-20T00:00:00"/>
  </r>
  <r>
    <n v="7593"/>
    <n v="34"/>
    <x v="544"/>
    <d v="2017-08-01T00:00:00"/>
    <b v="0"/>
    <s v="Approved"/>
    <s v="WeareA2B"/>
    <s v="Standard"/>
    <s v="medium"/>
    <s v="medium"/>
    <n v="1231.1500000000001"/>
    <n v="161.6"/>
    <d v="2009-03-08T00:00:00"/>
  </r>
  <r>
    <n v="7594"/>
    <n v="70"/>
    <x v="2208"/>
    <d v="2017-08-23T00:00:00"/>
    <b v="0"/>
    <s v="Approved"/>
    <s v="Trek Bicycles"/>
    <s v="Standard"/>
    <s v="high"/>
    <s v="medium"/>
    <n v="495.72"/>
    <n v="297.43"/>
    <d v="2015-04-11T00:00:00"/>
  </r>
  <r>
    <n v="7595"/>
    <n v="42"/>
    <x v="1353"/>
    <d v="2017-04-20T00:00:00"/>
    <b v="1"/>
    <s v="Approved"/>
    <s v="OHM Cycles"/>
    <s v="Road"/>
    <s v="medium"/>
    <s v="small"/>
    <n v="1810"/>
    <n v="1610.9"/>
    <d v="1997-08-25T00:00:00"/>
  </r>
  <r>
    <n v="7596"/>
    <n v="76"/>
    <x v="3123"/>
    <d v="2017-06-29T00:00:00"/>
    <b v="0"/>
    <s v="Approved"/>
    <s v="WeareA2B"/>
    <s v="Road"/>
    <s v="low"/>
    <s v="small"/>
    <n v="1172.78"/>
    <n v="1043.77"/>
    <d v="2002-10-10T00:00:00"/>
  </r>
  <r>
    <n v="7597"/>
    <n v="52"/>
    <x v="2084"/>
    <d v="2017-06-18T00:00:00"/>
    <b v="1"/>
    <s v="Approved"/>
    <s v="Solex"/>
    <s v="Road"/>
    <s v="medium"/>
    <s v="large"/>
    <n v="1777.8"/>
    <n v="820.78"/>
    <d v="2016-12-06T00:00:00"/>
  </r>
  <r>
    <n v="7598"/>
    <n v="3"/>
    <x v="376"/>
    <d v="2017-06-09T00:00:00"/>
    <b v="1"/>
    <s v="Approved"/>
    <s v="Trek Bicycles"/>
    <s v="Standard"/>
    <s v="medium"/>
    <s v="large"/>
    <n v="2091.4699999999998"/>
    <n v="388.92"/>
    <d v="1999-12-04T00:00:00"/>
  </r>
  <r>
    <n v="7599"/>
    <n v="57"/>
    <x v="2057"/>
    <d v="2017-08-02T00:00:00"/>
    <b v="1"/>
    <s v="Approved"/>
    <s v="WeareA2B"/>
    <s v="Touring"/>
    <s v="medium"/>
    <s v="large"/>
    <n v="1890.39"/>
    <n v="260.14"/>
    <d v="1991-01-21T00:00:00"/>
  </r>
  <r>
    <n v="7600"/>
    <n v="35"/>
    <x v="83"/>
    <d v="2017-10-12T00:00:00"/>
    <b v="1"/>
    <s v="Cancelled"/>
    <s v="Trek Bicycles"/>
    <s v="Standard"/>
    <s v="low"/>
    <s v="medium"/>
    <n v="1057.51"/>
    <n v="154.4"/>
    <d v="1994-07-12T00:00:00"/>
  </r>
  <r>
    <n v="7601"/>
    <n v="76"/>
    <x v="3124"/>
    <d v="2017-12-06T00:00:00"/>
    <b v="0"/>
    <s v="Approved"/>
    <s v="WeareA2B"/>
    <s v="Standard"/>
    <s v="low"/>
    <s v="medium"/>
    <n v="642.30999999999995"/>
    <n v="513.85"/>
    <d v="2014-10-10T00:00:00"/>
  </r>
  <r>
    <n v="7602"/>
    <n v="32"/>
    <x v="2074"/>
    <d v="2017-05-25T00:00:00"/>
    <b v="1"/>
    <s v="Approved"/>
    <s v="Giant Bicycles"/>
    <s v="Standard"/>
    <s v="medium"/>
    <s v="medium"/>
    <n v="642.70000000000005"/>
    <n v="211.37"/>
    <d v="2002-03-22T00:00:00"/>
  </r>
  <r>
    <n v="7603"/>
    <n v="35"/>
    <x v="2552"/>
    <d v="2017-02-26T00:00:00"/>
    <b v="1"/>
    <s v="Approved"/>
    <s v="Trek Bicycles"/>
    <s v="Standard"/>
    <s v="low"/>
    <s v="medium"/>
    <n v="1057.51"/>
    <n v="154.4"/>
    <d v="1999-12-04T00:00:00"/>
  </r>
  <r>
    <n v="7604"/>
    <n v="1"/>
    <x v="866"/>
    <d v="2017-11-26T00:00:00"/>
    <b v="1"/>
    <s v="Approved"/>
    <s v="Giant Bicycles"/>
    <s v="Standard"/>
    <s v="medium"/>
    <s v="medium"/>
    <n v="1403.5"/>
    <n v="954.82"/>
    <d v="2016-11-14T00:00:00"/>
  </r>
  <r>
    <n v="7605"/>
    <n v="36"/>
    <x v="1225"/>
    <d v="2017-03-09T00:00:00"/>
    <b v="0"/>
    <s v="Approved"/>
    <s v="Solex"/>
    <s v="Standard"/>
    <s v="low"/>
    <s v="medium"/>
    <n v="1289.8499999999999"/>
    <n v="74.510000000000005"/>
    <d v="2007-12-11T00:00:00"/>
  </r>
  <r>
    <n v="7606"/>
    <n v="15"/>
    <x v="997"/>
    <d v="2017-11-02T00:00:00"/>
    <b v="0"/>
    <s v="Approved"/>
    <s v="Norco Bicycles"/>
    <s v="Standard"/>
    <s v="low"/>
    <s v="medium"/>
    <n v="958.74"/>
    <n v="748.9"/>
    <d v="2009-03-08T00:00:00"/>
  </r>
  <r>
    <n v="7607"/>
    <n v="4"/>
    <x v="2444"/>
    <d v="2017-08-25T00:00:00"/>
    <b v="0"/>
    <s v="Approved"/>
    <s v="Giant Bicycles"/>
    <s v="Standard"/>
    <s v="high"/>
    <s v="medium"/>
    <n v="1129.1300000000001"/>
    <n v="677.48"/>
    <d v="2011-04-16T00:00:00"/>
  </r>
  <r>
    <n v="7608"/>
    <n v="66"/>
    <x v="2481"/>
    <d v="2017-01-15T00:00:00"/>
    <b v="0"/>
    <s v="Approved"/>
    <s v="Giant Bicycles"/>
    <s v="Road"/>
    <s v="low"/>
    <s v="small"/>
    <n v="590.26"/>
    <n v="525.33000000000004"/>
    <d v="2010-11-05T00:00:00"/>
  </r>
  <r>
    <n v="7609"/>
    <n v="0"/>
    <x v="3125"/>
    <d v="2017-03-16T00:00:00"/>
    <b v="1"/>
    <s v="Approved"/>
    <s v="Norco Bicycles"/>
    <s v="Standard"/>
    <s v="medium"/>
    <s v="medium"/>
    <n v="360.4"/>
    <n v="270.3"/>
    <d v="2002-08-31T00:00:00"/>
  </r>
  <r>
    <n v="7611"/>
    <n v="83"/>
    <x v="2630"/>
    <d v="2017-07-08T00:00:00"/>
    <b v="1"/>
    <s v="Approved"/>
    <s v="Solex"/>
    <s v="Touring"/>
    <s v="medium"/>
    <s v="large"/>
    <n v="2083.94"/>
    <n v="675.03"/>
    <d v="1999-07-26T00:00:00"/>
  </r>
  <r>
    <n v="7612"/>
    <n v="96"/>
    <x v="1636"/>
    <d v="2017-10-09T00:00:00"/>
    <b v="1"/>
    <s v="Approved"/>
    <s v="WeareA2B"/>
    <s v="Road"/>
    <s v="low"/>
    <s v="small"/>
    <n v="1172.78"/>
    <n v="1043.77"/>
    <d v="1991-05-06T00:00:00"/>
  </r>
  <r>
    <n v="7613"/>
    <n v="45"/>
    <x v="483"/>
    <d v="2017-06-02T00:00:00"/>
    <b v="0"/>
    <s v="Approved"/>
    <s v="Solex"/>
    <s v="Standard"/>
    <s v="medium"/>
    <s v="medium"/>
    <n v="441.49"/>
    <n v="84.99"/>
    <d v="1993-04-12T00:00:00"/>
  </r>
  <r>
    <n v="7614"/>
    <n v="7"/>
    <x v="3126"/>
    <d v="2017-08-09T00:00:00"/>
    <b v="1"/>
    <s v="Approved"/>
    <s v="Giant Bicycles"/>
    <s v="Standard"/>
    <s v="medium"/>
    <s v="small"/>
    <n v="1311.44"/>
    <n v="1167.18"/>
    <d v="1992-10-11T00:00:00"/>
  </r>
  <r>
    <n v="7615"/>
    <n v="98"/>
    <x v="3109"/>
    <d v="2017-06-05T00:00:00"/>
    <b v="1"/>
    <s v="Approved"/>
    <s v="Trek Bicycles"/>
    <s v="Standard"/>
    <s v="high"/>
    <s v="medium"/>
    <n v="358.39"/>
    <n v="215.03"/>
    <d v="2004-01-16T00:00:00"/>
  </r>
  <r>
    <n v="7616"/>
    <n v="49"/>
    <x v="2977"/>
    <d v="2017-06-24T00:00:00"/>
    <b v="0"/>
    <s v="Approved"/>
    <s v="Trek Bicycles"/>
    <s v="Road"/>
    <s v="medium"/>
    <s v="medium"/>
    <n v="533.51"/>
    <n v="400.13"/>
    <d v="2012-06-04T00:00:00"/>
  </r>
  <r>
    <n v="7617"/>
    <n v="75"/>
    <x v="1055"/>
    <d v="2017-12-08T00:00:00"/>
    <b v="0"/>
    <s v="Approved"/>
    <s v="Giant Bicycles"/>
    <s v="Touring"/>
    <s v="medium"/>
    <s v="large"/>
    <n v="1873.97"/>
    <n v="863.95"/>
    <d v="2010-08-20T00:00:00"/>
  </r>
  <r>
    <n v="7618"/>
    <n v="42"/>
    <x v="3127"/>
    <d v="2017-09-15T00:00:00"/>
    <b v="1"/>
    <s v="Approved"/>
    <s v="OHM Cycles"/>
    <s v="Road"/>
    <s v="medium"/>
    <s v="small"/>
    <n v="1810"/>
    <n v="1610.9"/>
    <d v="1993-04-12T00:00:00"/>
  </r>
  <r>
    <n v="7619"/>
    <n v="67"/>
    <x v="787"/>
    <d v="2017-09-01T00:00:00"/>
    <b v="0"/>
    <s v="Approved"/>
    <s v="Norco Bicycles"/>
    <s v="Road"/>
    <s v="medium"/>
    <s v="medium"/>
    <n v="544.04999999999995"/>
    <n v="376.84"/>
    <d v="1995-10-24T00:00:00"/>
  </r>
  <r>
    <n v="7620"/>
    <n v="29"/>
    <x v="2327"/>
    <d v="2017-08-12T00:00:00"/>
    <b v="0"/>
    <s v="Approved"/>
    <s v="Norco Bicycles"/>
    <s v="Road"/>
    <s v="medium"/>
    <s v="medium"/>
    <n v="543.39"/>
    <n v="407.54"/>
    <d v="2016-11-22T00:00:00"/>
  </r>
  <r>
    <n v="7621"/>
    <n v="14"/>
    <x v="3085"/>
    <d v="2017-07-11T00:00:00"/>
    <b v="1"/>
    <s v="Approved"/>
    <s v="Trek Bicycles"/>
    <s v="Standard"/>
    <s v="medium"/>
    <s v="small"/>
    <n v="1386.84"/>
    <n v="1234.29"/>
    <d v="2003-08-05T00:00:00"/>
  </r>
  <r>
    <n v="7622"/>
    <n v="3"/>
    <x v="240"/>
    <d v="2017-06-21T00:00:00"/>
    <b v="0"/>
    <s v="Approved"/>
    <s v="Trek Bicycles"/>
    <s v="Standard"/>
    <s v="medium"/>
    <s v="large"/>
    <n v="2091.4699999999998"/>
    <n v="388.92"/>
    <d v="2012-09-15T00:00:00"/>
  </r>
  <r>
    <n v="7623"/>
    <n v="46"/>
    <x v="45"/>
    <d v="2017-01-01T00:00:00"/>
    <b v="0"/>
    <s v="Approved"/>
    <s v="OHM Cycles"/>
    <s v="Standard"/>
    <s v="low"/>
    <s v="medium"/>
    <n v="1793.43"/>
    <n v="248.82"/>
    <d v="1999-07-20T00:00:00"/>
  </r>
  <r>
    <n v="7624"/>
    <n v="41"/>
    <x v="327"/>
    <d v="2017-12-12T00:00:00"/>
    <b v="0"/>
    <s v="Approved"/>
    <s v="Solex"/>
    <s v="Road"/>
    <s v="medium"/>
    <s v="medium"/>
    <n v="416.98"/>
    <n v="312.74"/>
    <d v="1993-04-12T00:00:00"/>
  </r>
  <r>
    <n v="7625"/>
    <n v="76"/>
    <x v="677"/>
    <d v="2017-08-26T00:00:00"/>
    <b v="0"/>
    <s v="Approved"/>
    <s v="WeareA2B"/>
    <s v="Standard"/>
    <s v="low"/>
    <s v="medium"/>
    <n v="642.30999999999995"/>
    <n v="513.85"/>
    <d v="2004-12-18T00:00:00"/>
  </r>
  <r>
    <n v="7626"/>
    <n v="0"/>
    <x v="3059"/>
    <d v="2017-10-12T00:00:00"/>
    <b v="0"/>
    <s v="Approved"/>
    <s v="Trek Bicycles"/>
    <s v="Standard"/>
    <s v="high"/>
    <s v="medium"/>
    <n v="495.72"/>
    <n v="297.43"/>
    <d v="2015-04-11T00:00:00"/>
  </r>
  <r>
    <n v="7627"/>
    <n v="0"/>
    <x v="2325"/>
    <d v="2017-11-03T00:00:00"/>
    <b v="0"/>
    <s v="Approved"/>
    <s v="Trek Bicycles"/>
    <s v="Standard"/>
    <s v="high"/>
    <s v="medium"/>
    <n v="495.72"/>
    <n v="297.43"/>
    <d v="2000-05-22T00:00:00"/>
  </r>
  <r>
    <n v="7628"/>
    <n v="12"/>
    <x v="666"/>
    <d v="2017-02-13T00:00:00"/>
    <b v="1"/>
    <s v="Approved"/>
    <s v="WeareA2B"/>
    <s v="Standard"/>
    <s v="medium"/>
    <s v="medium"/>
    <n v="1231.1500000000001"/>
    <n v="161.6"/>
    <d v="2004-08-17T00:00:00"/>
  </r>
  <r>
    <n v="7629"/>
    <n v="54"/>
    <x v="1190"/>
    <d v="2017-04-24T00:00:00"/>
    <b v="0"/>
    <s v="Approved"/>
    <s v="WeareA2B"/>
    <s v="Standard"/>
    <s v="medium"/>
    <s v="medium"/>
    <n v="1807.45"/>
    <n v="778.69"/>
    <d v="2015-04-11T00:00:00"/>
  </r>
  <r>
    <n v="7630"/>
    <n v="31"/>
    <x v="406"/>
    <d v="2017-10-15T00:00:00"/>
    <b v="0"/>
    <s v="Approved"/>
    <s v="Giant Bicycles"/>
    <s v="Standard"/>
    <s v="medium"/>
    <s v="medium"/>
    <n v="230.91"/>
    <n v="173.18"/>
    <d v="2006-11-10T00:00:00"/>
  </r>
  <r>
    <n v="7631"/>
    <n v="41"/>
    <x v="1959"/>
    <d v="2017-04-19T00:00:00"/>
    <b v="1"/>
    <s v="Approved"/>
    <s v="Norco Bicycles"/>
    <s v="Standard"/>
    <s v="low"/>
    <s v="medium"/>
    <n v="958.74"/>
    <n v="748.9"/>
    <d v="1996-11-09T00:00:00"/>
  </r>
  <r>
    <n v="7632"/>
    <n v="38"/>
    <x v="1518"/>
    <d v="2017-03-03T00:00:00"/>
    <b v="0"/>
    <s v="Approved"/>
    <s v="Solex"/>
    <s v="Standard"/>
    <s v="medium"/>
    <s v="medium"/>
    <n v="1577.53"/>
    <n v="826.51"/>
    <d v="2008-03-19T00:00:00"/>
  </r>
  <r>
    <n v="7633"/>
    <n v="70"/>
    <x v="144"/>
    <d v="2017-08-06T00:00:00"/>
    <b v="1"/>
    <s v="Approved"/>
    <s v="Trek Bicycles"/>
    <s v="Standard"/>
    <s v="high"/>
    <s v="medium"/>
    <n v="495.72"/>
    <n v="297.43"/>
    <d v="2011-01-10T00:00:00"/>
  </r>
  <r>
    <n v="7634"/>
    <n v="0"/>
    <x v="504"/>
    <d v="2017-03-09T00:00:00"/>
    <b v="0"/>
    <s v="Approved"/>
    <s v="Solex"/>
    <s v="Standard"/>
    <s v="medium"/>
    <s v="medium"/>
    <n v="441.49"/>
    <n v="84.99"/>
    <d v="1993-04-12T00:00:00"/>
  </r>
  <r>
    <n v="7635"/>
    <n v="25"/>
    <x v="3128"/>
    <d v="2017-06-04T00:00:00"/>
    <b v="0"/>
    <s v="Approved"/>
    <s v="Giant Bicycles"/>
    <s v="Road"/>
    <s v="medium"/>
    <s v="medium"/>
    <n v="1538.99"/>
    <n v="829.65"/>
    <d v="2002-03-22T00:00:00"/>
  </r>
  <r>
    <n v="7636"/>
    <n v="34"/>
    <x v="2264"/>
    <d v="2017-07-13T00:00:00"/>
    <b v="1"/>
    <s v="Approved"/>
    <s v="Norco Bicycles"/>
    <s v="Road"/>
    <s v="high"/>
    <s v="large"/>
    <n v="774.53"/>
    <n v="464.72"/>
    <d v="2012-06-04T00:00:00"/>
  </r>
  <r>
    <n v="7637"/>
    <n v="40"/>
    <x v="3026"/>
    <d v="2017-11-23T00:00:00"/>
    <b v="0"/>
    <s v="Approved"/>
    <s v="OHM Cycles"/>
    <s v="Standard"/>
    <s v="high"/>
    <s v="medium"/>
    <n v="1458.17"/>
    <n v="874.9"/>
    <d v="1993-04-12T00:00:00"/>
  </r>
  <r>
    <n v="7638"/>
    <n v="72"/>
    <x v="2998"/>
    <d v="2017-09-27T00:00:00"/>
    <b v="0"/>
    <s v="Approved"/>
    <s v="OHM Cycles"/>
    <s v="Standard"/>
    <s v="medium"/>
    <s v="medium"/>
    <n v="912.52"/>
    <n v="141.4"/>
    <d v="2015-10-18T00:00:00"/>
  </r>
  <r>
    <n v="7639"/>
    <n v="13"/>
    <x v="720"/>
    <d v="2017-03-25T00:00:00"/>
    <b v="0"/>
    <s v="Approved"/>
    <s v="Solex"/>
    <s v="Standard"/>
    <s v="medium"/>
    <s v="medium"/>
    <n v="1163.8900000000001"/>
    <n v="589.27"/>
    <d v="2013-03-12T00:00:00"/>
  </r>
  <r>
    <n v="7640"/>
    <n v="58"/>
    <x v="579"/>
    <d v="2017-02-13T00:00:00"/>
    <b v="1"/>
    <s v="Approved"/>
    <s v="OHM Cycles"/>
    <s v="Standard"/>
    <s v="medium"/>
    <s v="medium"/>
    <n v="912.52"/>
    <n v="141.4"/>
    <d v="2015-10-18T00:00:00"/>
  </r>
  <r>
    <n v="7641"/>
    <n v="55"/>
    <x v="1078"/>
    <d v="2017-07-20T00:00:00"/>
    <b v="1"/>
    <s v="Approved"/>
    <s v="Trek Bicycles"/>
    <s v="Road"/>
    <s v="medium"/>
    <s v="large"/>
    <n v="1894.19"/>
    <n v="598.76"/>
    <d v="2003-07-21T00:00:00"/>
  </r>
  <r>
    <n v="7642"/>
    <n v="56"/>
    <x v="909"/>
    <d v="2017-02-06T00:00:00"/>
    <b v="0"/>
    <s v="Approved"/>
    <s v="Norco Bicycles"/>
    <s v="Mountain"/>
    <s v="low"/>
    <s v="small"/>
    <n v="688.63"/>
    <n v="612.88"/>
    <d v="1993-10-02T00:00:00"/>
  </r>
  <r>
    <n v="7643"/>
    <n v="3"/>
    <x v="2266"/>
    <d v="2017-01-11T00:00:00"/>
    <b v="0"/>
    <s v="Approved"/>
    <s v="Trek Bicycles"/>
    <s v="Standard"/>
    <s v="medium"/>
    <s v="large"/>
    <n v="2091.4699999999998"/>
    <n v="388.92"/>
    <d v="1991-11-07T00:00:00"/>
  </r>
  <r>
    <n v="7644"/>
    <n v="25"/>
    <x v="1726"/>
    <d v="2017-09-05T00:00:00"/>
    <b v="0"/>
    <s v="Approved"/>
    <s v="Giant Bicycles"/>
    <s v="Road"/>
    <s v="medium"/>
    <s v="medium"/>
    <n v="1538.99"/>
    <n v="829.65"/>
    <d v="1992-10-11T00:00:00"/>
  </r>
  <r>
    <n v="7645"/>
    <n v="65"/>
    <x v="2538"/>
    <d v="2017-02-13T00:00:00"/>
    <b v="0"/>
    <s v="Approved"/>
    <s v="WeareA2B"/>
    <s v="Standard"/>
    <s v="medium"/>
    <s v="medium"/>
    <n v="1807.45"/>
    <n v="778.69"/>
    <d v="1995-10-24T00:00:00"/>
  </r>
  <r>
    <n v="7646"/>
    <n v="53"/>
    <x v="3129"/>
    <d v="2017-06-03T00:00:00"/>
    <b v="1"/>
    <s v="Approved"/>
    <s v="OHM Cycles"/>
    <s v="Standard"/>
    <s v="medium"/>
    <s v="medium"/>
    <n v="795.34"/>
    <n v="101.58"/>
    <d v="1997-02-09T00:00:00"/>
  </r>
  <r>
    <n v="7647"/>
    <n v="24"/>
    <x v="3130"/>
    <d v="2017-01-08T00:00:00"/>
    <b v="1"/>
    <s v="Approved"/>
    <s v="Solex"/>
    <s v="Road"/>
    <s v="medium"/>
    <s v="large"/>
    <n v="1777.8"/>
    <n v="820.78"/>
    <d v="2005-10-22T00:00:00"/>
  </r>
  <r>
    <n v="7648"/>
    <n v="66"/>
    <x v="3089"/>
    <d v="2017-05-05T00:00:00"/>
    <b v="0"/>
    <s v="Approved"/>
    <s v="Solex"/>
    <s v="Standard"/>
    <s v="medium"/>
    <s v="medium"/>
    <n v="1163.8900000000001"/>
    <n v="589.27"/>
    <d v="2016-07-09T00:00:00"/>
  </r>
  <r>
    <n v="7649"/>
    <n v="86"/>
    <x v="2040"/>
    <d v="2017-03-21T00:00:00"/>
    <b v="0"/>
    <s v="Approved"/>
    <s v="OHM Cycles"/>
    <s v="Standard"/>
    <s v="medium"/>
    <s v="medium"/>
    <n v="235.63"/>
    <n v="125.07"/>
    <d v="2004-08-07T00:00:00"/>
  </r>
  <r>
    <n v="7650"/>
    <n v="48"/>
    <x v="729"/>
    <d v="2017-12-02T00:00:00"/>
    <b v="0"/>
    <s v="Approved"/>
    <s v="WeareA2B"/>
    <s v="Standard"/>
    <s v="medium"/>
    <s v="medium"/>
    <n v="1762.96"/>
    <n v="950.52"/>
    <d v="2014-07-28T00:00:00"/>
  </r>
  <r>
    <n v="7651"/>
    <n v="20"/>
    <x v="2372"/>
    <d v="2017-08-01T00:00:00"/>
    <b v="1"/>
    <s v="Approved"/>
    <s v="Trek Bicycles"/>
    <s v="Standard"/>
    <s v="medium"/>
    <s v="small"/>
    <n v="1775.81"/>
    <n v="1580.47"/>
    <d v="1991-08-05T00:00:00"/>
  </r>
  <r>
    <n v="7652"/>
    <n v="0"/>
    <x v="673"/>
    <d v="2017-03-23T00:00:00"/>
    <b v="1"/>
    <s v="Approved"/>
    <s v="Norco Bicycles"/>
    <s v="Standard"/>
    <s v="medium"/>
    <s v="medium"/>
    <n v="360.4"/>
    <n v="270.3"/>
    <d v="2016-12-06T00:00:00"/>
  </r>
  <r>
    <n v="7653"/>
    <n v="17"/>
    <x v="1169"/>
    <d v="2017-06-29T00:00:00"/>
    <b v="1"/>
    <s v="Approved"/>
    <s v="Solex"/>
    <s v="Standard"/>
    <s v="high"/>
    <s v="medium"/>
    <n v="1024.6600000000001"/>
    <n v="614.79999999999995"/>
    <d v="2010-11-05T00:00:00"/>
  </r>
  <r>
    <n v="7654"/>
    <n v="67"/>
    <x v="1590"/>
    <d v="2017-01-19T00:00:00"/>
    <b v="0"/>
    <s v="Approved"/>
    <s v="Norco Bicycles"/>
    <s v="Road"/>
    <s v="medium"/>
    <s v="medium"/>
    <n v="544.04999999999995"/>
    <n v="376.84"/>
    <d v="2005-10-22T00:00:00"/>
  </r>
  <r>
    <n v="7655"/>
    <n v="22"/>
    <x v="1037"/>
    <d v="2017-04-29T00:00:00"/>
    <b v="1"/>
    <s v="Approved"/>
    <s v="WeareA2B"/>
    <s v="Standard"/>
    <s v="medium"/>
    <s v="medium"/>
    <n v="60.34"/>
    <n v="45.26"/>
    <d v="2016-11-22T00:00:00"/>
  </r>
  <r>
    <n v="7656"/>
    <n v="55"/>
    <x v="1378"/>
    <d v="2017-11-17T00:00:00"/>
    <b v="1"/>
    <s v="Approved"/>
    <s v="Trek Bicycles"/>
    <s v="Road"/>
    <s v="medium"/>
    <s v="large"/>
    <n v="1894.19"/>
    <n v="598.76"/>
    <d v="2015-10-18T00:00:00"/>
  </r>
  <r>
    <n v="7657"/>
    <n v="34"/>
    <x v="702"/>
    <d v="2017-09-12T00:00:00"/>
    <b v="1"/>
    <s v="Approved"/>
    <s v="Norco Bicycles"/>
    <s v="Road"/>
    <s v="high"/>
    <s v="large"/>
    <n v="774.53"/>
    <n v="464.72"/>
    <d v="2012-06-04T00:00:00"/>
  </r>
  <r>
    <n v="7658"/>
    <n v="96"/>
    <x v="919"/>
    <d v="2017-08-30T00:00:00"/>
    <b v="1"/>
    <s v="Approved"/>
    <s v="Giant Bicycles"/>
    <s v="Standard"/>
    <s v="medium"/>
    <s v="large"/>
    <n v="1635.3"/>
    <n v="993.66"/>
    <d v="2002-10-10T00:00:00"/>
  </r>
  <r>
    <n v="7659"/>
    <n v="11"/>
    <x v="1410"/>
    <d v="2017-06-17T00:00:00"/>
    <b v="1"/>
    <s v="Approved"/>
    <s v="Trek Bicycles"/>
    <s v="Standard"/>
    <s v="medium"/>
    <s v="small"/>
    <n v="1775.81"/>
    <n v="1580.47"/>
    <d v="1991-08-05T00:00:00"/>
  </r>
  <r>
    <n v="7660"/>
    <n v="89"/>
    <x v="2751"/>
    <d v="2017-08-07T00:00:00"/>
    <b v="0"/>
    <s v="Approved"/>
    <s v="WeareA2B"/>
    <s v="Touring"/>
    <s v="medium"/>
    <s v="large"/>
    <n v="1362.99"/>
    <n v="57.74"/>
    <d v="1993-04-20T00:00:00"/>
  </r>
  <r>
    <n v="7661"/>
    <n v="13"/>
    <x v="2986"/>
    <d v="2017-05-05T00:00:00"/>
    <b v="1"/>
    <s v="Approved"/>
    <s v="Solex"/>
    <s v="Standard"/>
    <s v="medium"/>
    <s v="medium"/>
    <n v="1163.8900000000001"/>
    <n v="589.27"/>
    <d v="2016-07-09T00:00:00"/>
  </r>
  <r>
    <n v="7662"/>
    <n v="15"/>
    <x v="2546"/>
    <d v="2017-05-06T00:00:00"/>
    <b v="1"/>
    <s v="Approved"/>
    <s v="Norco Bicycles"/>
    <s v="Standard"/>
    <s v="low"/>
    <s v="medium"/>
    <n v="958.74"/>
    <n v="748.9"/>
    <d v="2010-05-05T00:00:00"/>
  </r>
  <r>
    <n v="7663"/>
    <n v="10"/>
    <x v="3131"/>
    <d v="2017-02-27T00:00:00"/>
    <b v="1"/>
    <s v="Approved"/>
    <s v="WeareA2B"/>
    <s v="Touring"/>
    <s v="medium"/>
    <s v="medium"/>
    <n v="1466.68"/>
    <n v="363.25"/>
    <d v="2014-03-03T00:00:00"/>
  </r>
  <r>
    <n v="7664"/>
    <n v="90"/>
    <x v="2279"/>
    <d v="2017-03-02T00:00:00"/>
    <b v="0"/>
    <s v="Approved"/>
    <s v="Solex"/>
    <s v="Standard"/>
    <s v="low"/>
    <s v="medium"/>
    <n v="945.04"/>
    <n v="507.58"/>
    <d v="1995-12-19T00:00:00"/>
  </r>
  <r>
    <n v="7665"/>
    <n v="75"/>
    <x v="475"/>
    <d v="2017-06-11T00:00:00"/>
    <b v="1"/>
    <s v="Approved"/>
    <s v="Giant Bicycles"/>
    <s v="Touring"/>
    <s v="medium"/>
    <s v="large"/>
    <n v="1873.97"/>
    <n v="863.95"/>
    <d v="2011-01-10T00:00:00"/>
  </r>
  <r>
    <n v="7666"/>
    <n v="50"/>
    <x v="1882"/>
    <d v="2017-09-12T00:00:00"/>
    <b v="1"/>
    <s v="Approved"/>
    <s v="WeareA2B"/>
    <s v="Standard"/>
    <s v="medium"/>
    <s v="small"/>
    <n v="175.89"/>
    <n v="131.91999999999999"/>
    <d v="2003-02-16T00:00:00"/>
  </r>
  <r>
    <n v="7667"/>
    <n v="72"/>
    <x v="23"/>
    <d v="2017-12-16T00:00:00"/>
    <b v="0"/>
    <s v="Approved"/>
    <s v="OHM Cycles"/>
    <s v="Standard"/>
    <s v="medium"/>
    <s v="medium"/>
    <n v="912.52"/>
    <n v="141.4"/>
    <d v="2015-10-18T00:00:00"/>
  </r>
  <r>
    <n v="7668"/>
    <n v="34"/>
    <x v="1938"/>
    <d v="2017-03-21T00:00:00"/>
    <b v="1"/>
    <s v="Approved"/>
    <s v="Norco Bicycles"/>
    <s v="Road"/>
    <s v="high"/>
    <s v="large"/>
    <n v="774.53"/>
    <n v="464.72"/>
    <d v="1994-07-12T00:00:00"/>
  </r>
  <r>
    <n v="7669"/>
    <n v="59"/>
    <x v="3132"/>
    <d v="2017-02-08T00:00:00"/>
    <b v="0"/>
    <s v="Approved"/>
    <s v="WeareA2B"/>
    <s v="Standard"/>
    <s v="medium"/>
    <s v="small"/>
    <n v="1415.01"/>
    <n v="1259.3599999999999"/>
    <d v="1998-12-16T00:00:00"/>
  </r>
  <r>
    <n v="7670"/>
    <n v="31"/>
    <x v="1862"/>
    <d v="2017-12-28T00:00:00"/>
    <b v="1"/>
    <s v="Approved"/>
    <s v="Giant Bicycles"/>
    <s v="Standard"/>
    <s v="medium"/>
    <s v="medium"/>
    <n v="230.91"/>
    <n v="173.18"/>
    <d v="2006-11-10T00:00:00"/>
  </r>
  <r>
    <n v="7671"/>
    <n v="95"/>
    <x v="2387"/>
    <d v="2017-06-04T00:00:00"/>
    <b v="1"/>
    <s v="Approved"/>
    <s v="Giant Bicycles"/>
    <s v="Standard"/>
    <s v="medium"/>
    <s v="large"/>
    <n v="569.55999999999995"/>
    <n v="528.42999999999995"/>
    <d v="1994-08-10T00:00:00"/>
  </r>
  <r>
    <n v="7672"/>
    <n v="58"/>
    <x v="989"/>
    <d v="2017-05-08T00:00:00"/>
    <b v="0"/>
    <s v="Approved"/>
    <s v="OHM Cycles"/>
    <s v="Standard"/>
    <s v="medium"/>
    <s v="medium"/>
    <n v="912.52"/>
    <n v="141.4"/>
    <d v="2015-10-18T00:00:00"/>
  </r>
  <r>
    <n v="7673"/>
    <n v="72"/>
    <x v="1187"/>
    <d v="2017-04-29T00:00:00"/>
    <b v="0"/>
    <s v="Approved"/>
    <s v="Norco Bicycles"/>
    <s v="Standard"/>
    <s v="medium"/>
    <s v="medium"/>
    <n v="360.4"/>
    <n v="270.3"/>
    <d v="2006-05-22T00:00:00"/>
  </r>
  <r>
    <n v="7674"/>
    <n v="80"/>
    <x v="2285"/>
    <d v="2017-04-02T00:00:00"/>
    <b v="1"/>
    <s v="Approved"/>
    <s v="OHM Cycles"/>
    <s v="Touring"/>
    <s v="low"/>
    <s v="medium"/>
    <n v="1073.07"/>
    <n v="933.84"/>
    <d v="1997-08-25T00:00:00"/>
  </r>
  <r>
    <n v="7675"/>
    <n v="19"/>
    <x v="1731"/>
    <d v="2017-11-20T00:00:00"/>
    <b v="0"/>
    <s v="Approved"/>
    <s v="OHM Cycles"/>
    <s v="Road"/>
    <s v="high"/>
    <s v="large"/>
    <n v="12.01"/>
    <n v="7.21"/>
    <d v="2009-03-08T00:00:00"/>
  </r>
  <r>
    <n v="7677"/>
    <n v="0"/>
    <x v="2764"/>
    <d v="2017-10-13T00:00:00"/>
    <b v="1"/>
    <s v="Approved"/>
    <s v="WeareA2B"/>
    <s v="Standard"/>
    <s v="medium"/>
    <s v="small"/>
    <n v="175.89"/>
    <n v="131.91999999999999"/>
    <d v="2003-02-16T00:00:00"/>
  </r>
  <r>
    <n v="7678"/>
    <n v="91"/>
    <x v="1677"/>
    <d v="2017-11-06T00:00:00"/>
    <b v="0"/>
    <s v="Approved"/>
    <s v="Solex"/>
    <s v="Standard"/>
    <s v="medium"/>
    <s v="medium"/>
    <n v="100.35"/>
    <n v="75.260000000000005"/>
    <d v="1999-07-26T00:00:00"/>
  </r>
  <r>
    <n v="7679"/>
    <n v="72"/>
    <x v="216"/>
    <d v="2017-11-14T00:00:00"/>
    <b v="0"/>
    <s v="Approved"/>
    <s v="Norco Bicycles"/>
    <s v="Standard"/>
    <s v="medium"/>
    <s v="medium"/>
    <n v="360.4"/>
    <n v="270.3"/>
    <d v="2016-12-06T00:00:00"/>
  </r>
  <r>
    <n v="7680"/>
    <n v="54"/>
    <x v="3133"/>
    <d v="2017-05-09T00:00:00"/>
    <b v="0"/>
    <s v="Approved"/>
    <s v="WeareA2B"/>
    <s v="Standard"/>
    <s v="medium"/>
    <s v="medium"/>
    <n v="1292.8399999999999"/>
    <n v="13.44"/>
    <d v="2015-06-17T00:00:00"/>
  </r>
  <r>
    <n v="7681"/>
    <n v="46"/>
    <x v="2058"/>
    <d v="2017-11-09T00:00:00"/>
    <b v="1"/>
    <s v="Approved"/>
    <s v="Solex"/>
    <s v="Standard"/>
    <s v="low"/>
    <s v="medium"/>
    <n v="1289.8499999999999"/>
    <n v="74.510000000000005"/>
    <d v="2007-12-11T00:00:00"/>
  </r>
  <r>
    <n v="7682"/>
    <n v="3"/>
    <x v="1199"/>
    <d v="2017-11-11T00:00:00"/>
    <b v="0"/>
    <s v="Approved"/>
    <s v="Trek Bicycles"/>
    <s v="Standard"/>
    <s v="medium"/>
    <s v="large"/>
    <n v="2091.4699999999998"/>
    <n v="388.92"/>
    <d v="2011-08-24T00:00:00"/>
  </r>
  <r>
    <n v="7683"/>
    <n v="16"/>
    <x v="401"/>
    <d v="2017-04-27T00:00:00"/>
    <b v="0"/>
    <s v="Approved"/>
    <s v="Norco Bicycles"/>
    <s v="Standard"/>
    <s v="high"/>
    <s v="small"/>
    <n v="1661.92"/>
    <n v="1479.11"/>
    <d v="2013-03-12T00:00:00"/>
  </r>
  <r>
    <n v="7684"/>
    <n v="29"/>
    <x v="2706"/>
    <d v="2017-05-03T00:00:00"/>
    <b v="1"/>
    <s v="Approved"/>
    <s v="Norco Bicycles"/>
    <s v="Road"/>
    <s v="medium"/>
    <s v="medium"/>
    <n v="543.39"/>
    <n v="407.54"/>
    <d v="2016-11-22T00:00:00"/>
  </r>
  <r>
    <n v="7685"/>
    <n v="98"/>
    <x v="2741"/>
    <d v="2017-11-16T00:00:00"/>
    <b v="0"/>
    <s v="Approved"/>
    <s v="Trek Bicycles"/>
    <s v="Standard"/>
    <s v="high"/>
    <s v="medium"/>
    <n v="358.39"/>
    <n v="215.03"/>
    <d v="2004-01-16T00:00:00"/>
  </r>
  <r>
    <n v="7686"/>
    <n v="82"/>
    <x v="2437"/>
    <d v="2017-07-07T00:00:00"/>
    <b v="1"/>
    <s v="Approved"/>
    <s v="Norco Bicycles"/>
    <s v="Standard"/>
    <s v="high"/>
    <s v="medium"/>
    <n v="1148.6400000000001"/>
    <n v="689.18"/>
    <d v="2015-08-10T00:00:00"/>
  </r>
  <r>
    <n v="7687"/>
    <n v="33"/>
    <x v="2613"/>
    <d v="2017-10-12T00:00:00"/>
    <b v="1"/>
    <s v="Approved"/>
    <s v="Giant Bicycles"/>
    <s v="Standard"/>
    <s v="medium"/>
    <s v="small"/>
    <n v="1311.44"/>
    <n v="1167.18"/>
    <d v="2011-03-16T00:00:00"/>
  </r>
  <r>
    <n v="7688"/>
    <n v="83"/>
    <x v="2082"/>
    <d v="2017-07-08T00:00:00"/>
    <b v="1"/>
    <s v="Approved"/>
    <s v="Solex"/>
    <s v="Touring"/>
    <s v="medium"/>
    <s v="large"/>
    <n v="2083.94"/>
    <n v="675.03"/>
    <d v="2013-09-16T00:00:00"/>
  </r>
  <r>
    <n v="7689"/>
    <n v="17"/>
    <x v="2690"/>
    <d v="2017-05-17T00:00:00"/>
    <b v="1"/>
    <s v="Approved"/>
    <s v="WeareA2B"/>
    <s v="Touring"/>
    <s v="medium"/>
    <s v="large"/>
    <n v="1362.99"/>
    <n v="57.74"/>
    <d v="1993-04-20T00:00:00"/>
  </r>
  <r>
    <n v="7690"/>
    <n v="59"/>
    <x v="1311"/>
    <d v="2017-12-06T00:00:00"/>
    <b v="0"/>
    <s v="Approved"/>
    <s v="Solex"/>
    <s v="Standard"/>
    <s v="medium"/>
    <s v="large"/>
    <n v="1061.56"/>
    <n v="733.58"/>
    <d v="1993-07-20T00:00:00"/>
  </r>
  <r>
    <n v="7691"/>
    <n v="65"/>
    <x v="596"/>
    <d v="2017-10-12T00:00:00"/>
    <b v="0"/>
    <s v="Approved"/>
    <s v="WeareA2B"/>
    <s v="Standard"/>
    <s v="medium"/>
    <s v="medium"/>
    <n v="1807.45"/>
    <n v="778.69"/>
    <d v="2015-05-21T00:00:00"/>
  </r>
  <r>
    <n v="7692"/>
    <n v="39"/>
    <x v="1644"/>
    <d v="2017-12-14T00:00:00"/>
    <b v="0"/>
    <s v="Approved"/>
    <s v="Giant Bicycles"/>
    <s v="Standard"/>
    <s v="medium"/>
    <s v="large"/>
    <n v="1812.75"/>
    <n v="582.48"/>
    <d v="2008-03-19T00:00:00"/>
  </r>
  <r>
    <n v="7693"/>
    <n v="0"/>
    <x v="673"/>
    <d v="2017-10-31T00:00:00"/>
    <b v="1"/>
    <s v="Approved"/>
    <s v="Norco Bicycles"/>
    <s v="Standard"/>
    <s v="low"/>
    <s v="medium"/>
    <n v="363.01"/>
    <n v="290.41000000000003"/>
    <d v="2005-05-10T00:00:00"/>
  </r>
  <r>
    <n v="7694"/>
    <n v="54"/>
    <x v="1195"/>
    <d v="2017-07-05T00:00:00"/>
    <b v="1"/>
    <s v="Approved"/>
    <s v="WeareA2B"/>
    <s v="Standard"/>
    <s v="medium"/>
    <s v="medium"/>
    <n v="1807.45"/>
    <n v="778.69"/>
    <d v="2010-08-20T00:00:00"/>
  </r>
  <r>
    <n v="7696"/>
    <n v="24"/>
    <x v="221"/>
    <d v="2017-03-25T00:00:00"/>
    <b v="1"/>
    <s v="Approved"/>
    <s v="Solex"/>
    <s v="Road"/>
    <s v="medium"/>
    <s v="large"/>
    <n v="1777.8"/>
    <n v="820.78"/>
    <d v="2002-03-22T00:00:00"/>
  </r>
  <r>
    <n v="7697"/>
    <n v="61"/>
    <x v="2389"/>
    <d v="2017-11-27T00:00:00"/>
    <b v="1"/>
    <s v="Approved"/>
    <s v="Norco Bicycles"/>
    <s v="Standard"/>
    <s v="medium"/>
    <s v="small"/>
    <n v="586.45000000000005"/>
    <n v="521.94000000000005"/>
    <d v="1998-12-16T00:00:00"/>
  </r>
  <r>
    <n v="7698"/>
    <n v="100"/>
    <x v="3134"/>
    <d v="2017-03-12T00:00:00"/>
    <b v="0"/>
    <s v="Approved"/>
    <s v="Norco Bicycles"/>
    <s v="Road"/>
    <s v="medium"/>
    <s v="medium"/>
    <n v="1036.5899999999999"/>
    <n v="206.35"/>
    <d v="1991-05-06T00:00:00"/>
  </r>
  <r>
    <n v="7699"/>
    <n v="40"/>
    <x v="1893"/>
    <d v="2017-12-11T00:00:00"/>
    <b v="0"/>
    <s v="Approved"/>
    <s v="OHM Cycles"/>
    <s v="Standard"/>
    <s v="high"/>
    <s v="medium"/>
    <n v="1458.17"/>
    <n v="874.9"/>
    <d v="2006-02-02T00:00:00"/>
  </r>
  <r>
    <n v="7700"/>
    <n v="85"/>
    <x v="347"/>
    <d v="2017-10-29T00:00:00"/>
    <b v="1"/>
    <s v="Approved"/>
    <s v="WeareA2B"/>
    <s v="Standard"/>
    <s v="medium"/>
    <s v="medium"/>
    <n v="1228.07"/>
    <n v="400.91"/>
    <d v="2011-01-10T00:00:00"/>
  </r>
  <r>
    <n v="7701"/>
    <n v="0"/>
    <x v="3135"/>
    <d v="2017-11-02T00:00:00"/>
    <b v="0"/>
    <s v="Approved"/>
    <s v="Giant Bicycles"/>
    <s v="Standard"/>
    <s v="medium"/>
    <s v="large"/>
    <n v="569.55999999999995"/>
    <n v="528.42999999999995"/>
    <d v="2003-09-10T00:00:00"/>
  </r>
  <r>
    <n v="7702"/>
    <n v="0"/>
    <x v="2108"/>
    <d v="2017-10-30T00:00:00"/>
    <b v="1"/>
    <s v="Approved"/>
    <s v="Trek Bicycles"/>
    <s v="Standard"/>
    <s v="medium"/>
    <s v="medium"/>
    <n v="499.53"/>
    <n v="388.72"/>
    <d v="2016-11-22T00:00:00"/>
  </r>
  <r>
    <n v="7703"/>
    <n v="100"/>
    <x v="365"/>
    <d v="2017-04-06T00:00:00"/>
    <b v="1"/>
    <s v="Approved"/>
    <s v="Trek Bicycles"/>
    <s v="Standard"/>
    <s v="medium"/>
    <s v="small"/>
    <n v="1386.84"/>
    <n v="1234.29"/>
    <d v="1993-07-15T00:00:00"/>
  </r>
  <r>
    <n v="7704"/>
    <n v="24"/>
    <x v="2617"/>
    <d v="2017-02-16T00:00:00"/>
    <b v="1"/>
    <s v="Approved"/>
    <s v="Solex"/>
    <s v="Road"/>
    <s v="medium"/>
    <s v="large"/>
    <n v="1777.8"/>
    <n v="820.78"/>
    <d v="2011-05-07T00:00:00"/>
  </r>
  <r>
    <n v="7705"/>
    <n v="1"/>
    <x v="887"/>
    <d v="2017-08-09T00:00:00"/>
    <b v="0"/>
    <s v="Approved"/>
    <s v="Giant Bicycles"/>
    <s v="Standard"/>
    <s v="medium"/>
    <s v="medium"/>
    <n v="1403.5"/>
    <n v="954.82"/>
    <d v="2012-09-15T00:00:00"/>
  </r>
  <r>
    <n v="7706"/>
    <n v="46"/>
    <x v="2909"/>
    <d v="2017-11-17T00:00:00"/>
    <b v="1"/>
    <s v="Approved"/>
    <s v="OHM Cycles"/>
    <s v="Standard"/>
    <s v="low"/>
    <s v="medium"/>
    <n v="1793.43"/>
    <n v="248.82"/>
    <d v="1999-07-20T00:00:00"/>
  </r>
  <r>
    <n v="7707"/>
    <n v="9"/>
    <x v="2923"/>
    <d v="2017-08-22T00:00:00"/>
    <b v="1"/>
    <s v="Approved"/>
    <s v="OHM Cycles"/>
    <s v="Road"/>
    <s v="medium"/>
    <s v="medium"/>
    <n v="742.54"/>
    <n v="667.4"/>
    <d v="1991-11-07T00:00:00"/>
  </r>
  <r>
    <n v="7708"/>
    <n v="67"/>
    <x v="1038"/>
    <d v="2017-02-15T00:00:00"/>
    <b v="0"/>
    <s v="Approved"/>
    <s v="Solex"/>
    <s v="Standard"/>
    <s v="medium"/>
    <s v="large"/>
    <n v="1071.23"/>
    <n v="380.74"/>
    <d v="1996-04-05T00:00:00"/>
  </r>
  <r>
    <n v="7709"/>
    <n v="2"/>
    <x v="285"/>
    <d v="2017-03-19T00:00:00"/>
    <b v="0"/>
    <s v="Approved"/>
    <s v="Solex"/>
    <s v="Standard"/>
    <s v="medium"/>
    <s v="medium"/>
    <n v="71.489999999999995"/>
    <n v="53.62"/>
    <d v="2012-09-15T00:00:00"/>
  </r>
  <r>
    <n v="7710"/>
    <n v="1"/>
    <x v="2155"/>
    <d v="2017-01-05T00:00:00"/>
    <b v="1"/>
    <s v="Approved"/>
    <s v="Giant Bicycles"/>
    <s v="Touring"/>
    <s v="medium"/>
    <s v="large"/>
    <n v="1873.97"/>
    <n v="863.95"/>
    <d v="2006-05-22T00:00:00"/>
  </r>
  <r>
    <n v="7711"/>
    <n v="63"/>
    <x v="904"/>
    <d v="2017-07-13T00:00:00"/>
    <b v="0"/>
    <s v="Approved"/>
    <s v="Solex"/>
    <s v="Standard"/>
    <s v="medium"/>
    <s v="medium"/>
    <n v="1483.2"/>
    <n v="99.59"/>
    <d v="1998-12-17T00:00:00"/>
  </r>
  <r>
    <n v="7712"/>
    <n v="0"/>
    <x v="419"/>
    <d v="2017-02-06T00:00:00"/>
    <b v="1"/>
    <s v="Approved"/>
    <s v="OHM Cycles"/>
    <s v="Standard"/>
    <s v="medium"/>
    <s v="medium"/>
    <n v="235.63"/>
    <n v="125.07"/>
    <d v="1997-08-25T00:00:00"/>
  </r>
  <r>
    <n v="7713"/>
    <n v="15"/>
    <x v="1575"/>
    <d v="2017-03-03T00:00:00"/>
    <b v="0"/>
    <s v="Approved"/>
    <s v="Norco Bicycles"/>
    <s v="Standard"/>
    <s v="low"/>
    <s v="medium"/>
    <n v="958.74"/>
    <n v="748.9"/>
    <d v="1993-10-02T00:00:00"/>
  </r>
  <r>
    <n v="7714"/>
    <n v="86"/>
    <x v="173"/>
    <d v="2017-06-27T00:00:00"/>
    <b v="1"/>
    <s v="Approved"/>
    <s v="OHM Cycles"/>
    <s v="Standard"/>
    <s v="medium"/>
    <s v="medium"/>
    <n v="235.63"/>
    <n v="125.07"/>
    <d v="2004-08-07T00:00:00"/>
  </r>
  <r>
    <n v="7715"/>
    <n v="95"/>
    <x v="1051"/>
    <d v="2017-05-08T00:00:00"/>
    <b v="0"/>
    <s v="Approved"/>
    <s v="OHM Cycles"/>
    <s v="Touring"/>
    <s v="low"/>
    <s v="medium"/>
    <n v="1073.07"/>
    <n v="933.84"/>
    <d v="1997-01-25T00:00:00"/>
  </r>
  <r>
    <n v="7716"/>
    <n v="73"/>
    <x v="1020"/>
    <d v="2017-01-23T00:00:00"/>
    <b v="1"/>
    <s v="Approved"/>
    <s v="Solex"/>
    <s v="Standard"/>
    <s v="medium"/>
    <s v="medium"/>
    <n v="1945.43"/>
    <n v="333.18"/>
    <d v="2002-08-31T00:00:00"/>
  </r>
  <r>
    <n v="7717"/>
    <n v="28"/>
    <x v="2962"/>
    <d v="2017-07-20T00:00:00"/>
    <b v="1"/>
    <s v="Approved"/>
    <s v="Solex"/>
    <s v="Road"/>
    <s v="medium"/>
    <s v="small"/>
    <n v="1703.52"/>
    <n v="1516.13"/>
    <d v="2007-08-04T00:00:00"/>
  </r>
  <r>
    <n v="7718"/>
    <n v="59"/>
    <x v="1238"/>
    <d v="2017-02-23T00:00:00"/>
    <b v="0"/>
    <s v="Approved"/>
    <s v="Solex"/>
    <s v="Standard"/>
    <s v="medium"/>
    <s v="large"/>
    <n v="1061.56"/>
    <n v="733.58"/>
    <d v="2005-10-22T00:00:00"/>
  </r>
  <r>
    <n v="7719"/>
    <n v="59"/>
    <x v="2620"/>
    <d v="2017-04-08T00:00:00"/>
    <b v="0"/>
    <s v="Approved"/>
    <s v="Solex"/>
    <s v="Standard"/>
    <s v="medium"/>
    <s v="large"/>
    <n v="1061.56"/>
    <n v="733.58"/>
    <d v="1993-07-20T00:00:00"/>
  </r>
  <r>
    <n v="7720"/>
    <n v="14"/>
    <x v="668"/>
    <d v="2017-12-12T00:00:00"/>
    <b v="1"/>
    <s v="Approved"/>
    <s v="Solex"/>
    <s v="Standard"/>
    <s v="high"/>
    <s v="large"/>
    <n v="1842.92"/>
    <n v="1105.75"/>
    <d v="1995-10-24T00:00:00"/>
  </r>
  <r>
    <n v="7721"/>
    <n v="19"/>
    <x v="2620"/>
    <d v="2017-08-18T00:00:00"/>
    <b v="1"/>
    <s v="Approved"/>
    <s v="OHM Cycles"/>
    <s v="Road"/>
    <s v="high"/>
    <s v="large"/>
    <n v="12.01"/>
    <n v="7.21"/>
    <d v="2009-03-08T00:00:00"/>
  </r>
  <r>
    <n v="7722"/>
    <n v="38"/>
    <x v="2981"/>
    <d v="2017-08-15T00:00:00"/>
    <b v="0"/>
    <s v="Approved"/>
    <s v="Trek Bicycles"/>
    <s v="Standard"/>
    <s v="medium"/>
    <s v="large"/>
    <n v="2091.4699999999998"/>
    <n v="388.92"/>
    <d v="2007-08-04T00:00:00"/>
  </r>
  <r>
    <n v="7723"/>
    <n v="0"/>
    <x v="256"/>
    <d v="2017-03-05T00:00:00"/>
    <b v="1"/>
    <s v="Approved"/>
    <s v="WeareA2B"/>
    <s v="Standard"/>
    <s v="medium"/>
    <s v="small"/>
    <n v="175.89"/>
    <n v="131.91999999999999"/>
    <d v="1997-02-09T00:00:00"/>
  </r>
  <r>
    <n v="7724"/>
    <n v="0"/>
    <x v="2034"/>
    <d v="2017-09-15T00:00:00"/>
    <b v="0"/>
    <s v="Approved"/>
    <s v="Solex"/>
    <s v="Standard"/>
    <s v="medium"/>
    <s v="medium"/>
    <n v="71.489999999999995"/>
    <n v="53.62"/>
    <d v="2011-08-29T00:00:00"/>
  </r>
  <r>
    <n v="7725"/>
    <n v="49"/>
    <x v="3136"/>
    <d v="2017-02-11T00:00:00"/>
    <b v="1"/>
    <s v="Approved"/>
    <s v="Trek Bicycles"/>
    <s v="Road"/>
    <s v="medium"/>
    <s v="medium"/>
    <n v="533.51"/>
    <n v="400.13"/>
    <d v="2012-06-04T00:00:00"/>
  </r>
  <r>
    <n v="7726"/>
    <n v="58"/>
    <x v="1186"/>
    <d v="2017-06-14T00:00:00"/>
    <b v="1"/>
    <s v="Approved"/>
    <s v="OHM Cycles"/>
    <s v="Standard"/>
    <s v="medium"/>
    <s v="medium"/>
    <n v="912.52"/>
    <n v="141.4"/>
    <d v="2015-10-18T00:00:00"/>
  </r>
  <r>
    <n v="7728"/>
    <n v="12"/>
    <x v="3137"/>
    <d v="2017-12-12T00:00:00"/>
    <b v="1"/>
    <s v="Approved"/>
    <s v="WeareA2B"/>
    <s v="Standard"/>
    <s v="medium"/>
    <s v="medium"/>
    <n v="1231.1500000000001"/>
    <n v="161.6"/>
    <d v="2010-05-05T00:00:00"/>
  </r>
  <r>
    <n v="7729"/>
    <n v="79"/>
    <x v="1682"/>
    <d v="2017-03-30T00:00:00"/>
    <b v="0"/>
    <s v="Approved"/>
    <s v="Norco Bicycles"/>
    <s v="Standard"/>
    <s v="medium"/>
    <s v="medium"/>
    <n v="1555.58"/>
    <n v="818.01"/>
    <d v="2015-08-02T00:00:00"/>
  </r>
  <r>
    <n v="7731"/>
    <n v="44"/>
    <x v="758"/>
    <d v="2017-02-02T00:00:00"/>
    <b v="0"/>
    <s v="Approved"/>
    <s v="WeareA2B"/>
    <s v="Standard"/>
    <s v="medium"/>
    <s v="medium"/>
    <n v="1769.64"/>
    <n v="108.76"/>
    <d v="2007-12-11T00:00:00"/>
  </r>
  <r>
    <n v="7732"/>
    <n v="0"/>
    <x v="2335"/>
    <d v="2017-02-03T00:00:00"/>
    <b v="1"/>
    <s v="Approved"/>
    <s v="Norco Bicycles"/>
    <s v="Standard"/>
    <s v="medium"/>
    <s v="medium"/>
    <n v="360.4"/>
    <n v="270.3"/>
    <d v="2016-12-06T00:00:00"/>
  </r>
  <r>
    <n v="7733"/>
    <n v="84"/>
    <x v="1948"/>
    <d v="2017-10-06T00:00:00"/>
    <b v="1"/>
    <s v="Approved"/>
    <s v="Trek Bicycles"/>
    <s v="Road"/>
    <s v="medium"/>
    <s v="medium"/>
    <n v="290.62"/>
    <n v="215.14"/>
    <d v="2004-12-18T00:00:00"/>
  </r>
  <r>
    <n v="7734"/>
    <n v="69"/>
    <x v="85"/>
    <d v="2017-03-15T00:00:00"/>
    <b v="1"/>
    <s v="Approved"/>
    <s v="Norco Bicycles"/>
    <s v="Road"/>
    <s v="medium"/>
    <s v="large"/>
    <n v="1240.31"/>
    <n v="795.1"/>
    <d v="1991-07-10T00:00:00"/>
  </r>
  <r>
    <n v="7736"/>
    <n v="23"/>
    <x v="2262"/>
    <d v="2017-10-23T00:00:00"/>
    <b v="0"/>
    <s v="Approved"/>
    <s v="Norco Bicycles"/>
    <s v="Mountain"/>
    <s v="low"/>
    <s v="small"/>
    <n v="688.63"/>
    <n v="612.88"/>
    <d v="1993-10-02T00:00:00"/>
  </r>
  <r>
    <n v="7737"/>
    <n v="49"/>
    <x v="1535"/>
    <d v="2017-05-01T00:00:00"/>
    <b v="0"/>
    <s v="Cancelled"/>
    <s v="Solex"/>
    <s v="Standard"/>
    <s v="medium"/>
    <s v="large"/>
    <n v="1061.56"/>
    <n v="733.58"/>
    <d v="2011-08-24T00:00:00"/>
  </r>
  <r>
    <n v="7738"/>
    <n v="0"/>
    <x v="2479"/>
    <d v="2017-08-11T00:00:00"/>
    <b v="1"/>
    <s v="Approved"/>
    <s v="Solex"/>
    <s v="Standard"/>
    <s v="medium"/>
    <s v="medium"/>
    <n v="100.35"/>
    <n v="75.260000000000005"/>
    <d v="1994-08-10T00:00:00"/>
  </r>
  <r>
    <n v="7739"/>
    <n v="50"/>
    <x v="3138"/>
    <d v="2017-03-14T00:00:00"/>
    <b v="0"/>
    <s v="Approved"/>
    <s v="WeareA2B"/>
    <s v="Standard"/>
    <s v="medium"/>
    <s v="small"/>
    <n v="175.89"/>
    <n v="131.91999999999999"/>
    <d v="2003-02-16T00:00:00"/>
  </r>
  <r>
    <n v="7740"/>
    <n v="18"/>
    <x v="1159"/>
    <d v="2017-04-18T00:00:00"/>
    <b v="1"/>
    <s v="Approved"/>
    <s v="Solex"/>
    <s v="Standard"/>
    <s v="medium"/>
    <s v="medium"/>
    <n v="575.27"/>
    <n v="431.45"/>
    <d v="2013-03-12T00:00:00"/>
  </r>
  <r>
    <n v="7741"/>
    <n v="90"/>
    <x v="1132"/>
    <d v="2017-07-17T00:00:00"/>
    <b v="1"/>
    <s v="Approved"/>
    <s v="Solex"/>
    <s v="Standard"/>
    <s v="low"/>
    <s v="medium"/>
    <n v="945.04"/>
    <n v="507.58"/>
    <d v="2011-03-16T00:00:00"/>
  </r>
  <r>
    <n v="7742"/>
    <n v="43"/>
    <x v="64"/>
    <d v="2017-12-29T00:00:00"/>
    <b v="0"/>
    <s v="Approved"/>
    <s v="Solex"/>
    <s v="Standard"/>
    <s v="medium"/>
    <s v="medium"/>
    <n v="1151.96"/>
    <n v="649.49"/>
    <d v="1993-04-12T00:00:00"/>
  </r>
  <r>
    <n v="7743"/>
    <n v="26"/>
    <x v="1544"/>
    <d v="2017-11-05T00:00:00"/>
    <b v="0"/>
    <s v="Approved"/>
    <s v="WeareA2B"/>
    <s v="Standard"/>
    <s v="medium"/>
    <s v="medium"/>
    <n v="1992.93"/>
    <n v="762.63"/>
    <d v="1993-05-26T00:00:00"/>
  </r>
  <r>
    <n v="7744"/>
    <n v="83"/>
    <x v="1327"/>
    <d v="2017-07-28T00:00:00"/>
    <b v="0"/>
    <s v="Approved"/>
    <s v="Solex"/>
    <s v="Touring"/>
    <s v="medium"/>
    <s v="large"/>
    <n v="2083.94"/>
    <n v="675.03"/>
    <d v="1999-07-26T00:00:00"/>
  </r>
  <r>
    <n v="7745"/>
    <n v="80"/>
    <x v="855"/>
    <d v="2017-01-07T00:00:00"/>
    <b v="0"/>
    <s v="Approved"/>
    <s v="Trek Bicycles"/>
    <s v="Standard"/>
    <s v="medium"/>
    <s v="large"/>
    <n v="1469.44"/>
    <n v="596.54999999999995"/>
    <d v="1992-10-02T00:00:00"/>
  </r>
  <r>
    <n v="7746"/>
    <n v="81"/>
    <x v="2696"/>
    <d v="2017-05-08T00:00:00"/>
    <b v="1"/>
    <s v="Approved"/>
    <s v="Norco Bicycles"/>
    <s v="Standard"/>
    <s v="medium"/>
    <s v="small"/>
    <n v="586.45000000000005"/>
    <n v="521.94000000000005"/>
    <d v="1993-04-20T00:00:00"/>
  </r>
  <r>
    <n v="7747"/>
    <n v="33"/>
    <x v="2490"/>
    <d v="2017-06-22T00:00:00"/>
    <b v="0"/>
    <s v="Approved"/>
    <s v="Giant Bicycles"/>
    <s v="Standard"/>
    <s v="medium"/>
    <s v="small"/>
    <n v="1311.44"/>
    <n v="1167.18"/>
    <d v="2003-03-18T00:00:00"/>
  </r>
  <r>
    <n v="7748"/>
    <n v="23"/>
    <x v="1113"/>
    <d v="2017-10-06T00:00:00"/>
    <b v="0"/>
    <s v="Approved"/>
    <s v="Norco Bicycles"/>
    <s v="Standard"/>
    <s v="medium"/>
    <s v="medium"/>
    <n v="1198.46"/>
    <n v="381.1"/>
    <d v="1998-12-16T00:00:00"/>
  </r>
  <r>
    <n v="7749"/>
    <n v="100"/>
    <x v="3139"/>
    <d v="2017-06-10T00:00:00"/>
    <b v="1"/>
    <s v="Approved"/>
    <s v="Trek Bicycles"/>
    <s v="Standard"/>
    <s v="medium"/>
    <s v="small"/>
    <n v="1386.84"/>
    <n v="1234.29"/>
    <d v="1996-11-09T00:00:00"/>
  </r>
  <r>
    <n v="7750"/>
    <n v="0"/>
    <x v="3140"/>
    <d v="2017-05-13T00:00:00"/>
    <b v="0"/>
    <s v="Approved"/>
    <s v="Norco Bicycles"/>
    <s v="Road"/>
    <s v="medium"/>
    <s v="medium"/>
    <n v="544.04999999999995"/>
    <n v="376.84"/>
    <d v="2005-10-22T00:00:00"/>
  </r>
  <r>
    <n v="7751"/>
    <n v="62"/>
    <x v="2499"/>
    <d v="2017-12-18T00:00:00"/>
    <b v="0"/>
    <s v="Approved"/>
    <s v="Solex"/>
    <s v="Standard"/>
    <s v="medium"/>
    <s v="medium"/>
    <n v="478.16"/>
    <n v="298.72000000000003"/>
    <d v="1993-06-23T00:00:00"/>
  </r>
  <r>
    <n v="7752"/>
    <n v="80"/>
    <x v="2784"/>
    <d v="2017-06-09T00:00:00"/>
    <b v="0"/>
    <s v="Approved"/>
    <s v="OHM Cycles"/>
    <s v="Touring"/>
    <s v="low"/>
    <s v="medium"/>
    <n v="1073.07"/>
    <n v="933.84"/>
    <d v="1997-01-25T00:00:00"/>
  </r>
  <r>
    <n v="7753"/>
    <n v="89"/>
    <x v="502"/>
    <d v="2017-03-16T00:00:00"/>
    <b v="0"/>
    <s v="Approved"/>
    <s v="Giant Bicycles"/>
    <s v="Standard"/>
    <s v="medium"/>
    <s v="large"/>
    <n v="1812.75"/>
    <n v="582.48"/>
    <d v="2010-06-07T00:00:00"/>
  </r>
  <r>
    <n v="7754"/>
    <n v="97"/>
    <x v="1277"/>
    <d v="2017-01-19T00:00:00"/>
    <b v="1"/>
    <s v="Approved"/>
    <s v="Solex"/>
    <s v="Standard"/>
    <s v="medium"/>
    <s v="large"/>
    <n v="202.62"/>
    <n v="151.96"/>
    <d v="1994-08-10T00:00:00"/>
  </r>
  <r>
    <n v="7755"/>
    <n v="52"/>
    <x v="1693"/>
    <d v="2017-10-05T00:00:00"/>
    <b v="0"/>
    <s v="Approved"/>
    <s v="OHM Cycles"/>
    <s v="Road"/>
    <s v="medium"/>
    <s v="medium"/>
    <n v="1280.28"/>
    <n v="829.51"/>
    <d v="1993-07-20T00:00:00"/>
  </r>
  <r>
    <n v="7756"/>
    <n v="28"/>
    <x v="2184"/>
    <d v="2017-07-28T00:00:00"/>
    <b v="1"/>
    <s v="Approved"/>
    <s v="Norco Bicycles"/>
    <s v="Standard"/>
    <s v="medium"/>
    <s v="small"/>
    <n v="1216.1400000000001"/>
    <n v="1082.3599999999999"/>
    <d v="1995-12-19T00:00:00"/>
  </r>
  <r>
    <n v="7757"/>
    <n v="1"/>
    <x v="1748"/>
    <d v="2017-08-09T00:00:00"/>
    <b v="1"/>
    <s v="Approved"/>
    <s v="Giant Bicycles"/>
    <s v="Standard"/>
    <s v="medium"/>
    <s v="medium"/>
    <n v="1403.5"/>
    <n v="954.82"/>
    <d v="2011-04-16T00:00:00"/>
  </r>
  <r>
    <n v="7758"/>
    <n v="8"/>
    <x v="1971"/>
    <d v="2017-02-03T00:00:00"/>
    <b v="0"/>
    <s v="Approved"/>
    <s v="Solex"/>
    <s v="Road"/>
    <s v="medium"/>
    <s v="small"/>
    <n v="1703.52"/>
    <n v="1516.13"/>
    <d v="2011-04-16T00:00:00"/>
  </r>
  <r>
    <n v="7759"/>
    <n v="25"/>
    <x v="1759"/>
    <d v="2017-12-28T00:00:00"/>
    <b v="1"/>
    <s v="Approved"/>
    <s v="Giant Bicycles"/>
    <s v="Road"/>
    <s v="medium"/>
    <s v="medium"/>
    <n v="1538.99"/>
    <n v="829.65"/>
    <d v="2016-02-04T00:00:00"/>
  </r>
  <r>
    <n v="7760"/>
    <n v="21"/>
    <x v="681"/>
    <d v="2017-12-02T00:00:00"/>
    <b v="0"/>
    <s v="Approved"/>
    <s v="Solex"/>
    <s v="Standard"/>
    <s v="medium"/>
    <s v="large"/>
    <n v="1071.23"/>
    <n v="380.74"/>
    <d v="1996-04-05T00:00:00"/>
  </r>
  <r>
    <n v="7761"/>
    <n v="67"/>
    <x v="1074"/>
    <d v="2017-06-06T00:00:00"/>
    <b v="0"/>
    <s v="Approved"/>
    <s v="Norco Bicycles"/>
    <s v="Road"/>
    <s v="medium"/>
    <s v="medium"/>
    <n v="544.04999999999995"/>
    <n v="376.84"/>
    <d v="2005-10-22T00:00:00"/>
  </r>
  <r>
    <n v="7762"/>
    <n v="33"/>
    <x v="3141"/>
    <d v="2017-11-26T00:00:00"/>
    <b v="1"/>
    <s v="Approved"/>
    <s v="Giant Bicycles"/>
    <s v="Standard"/>
    <s v="medium"/>
    <s v="small"/>
    <n v="1311.44"/>
    <n v="1167.18"/>
    <d v="1992-10-11T00:00:00"/>
  </r>
  <r>
    <n v="7763"/>
    <n v="14"/>
    <x v="714"/>
    <d v="2017-08-29T00:00:00"/>
    <b v="1"/>
    <s v="Approved"/>
    <s v="Trek Bicycles"/>
    <s v="Standard"/>
    <s v="medium"/>
    <s v="small"/>
    <n v="1386.84"/>
    <n v="1234.29"/>
    <d v="2003-08-05T00:00:00"/>
  </r>
  <r>
    <n v="7764"/>
    <n v="15"/>
    <x v="2398"/>
    <d v="2017-02-11T00:00:00"/>
    <b v="1"/>
    <s v="Approved"/>
    <s v="Norco Bicycles"/>
    <s v="Standard"/>
    <s v="low"/>
    <s v="medium"/>
    <n v="958.74"/>
    <n v="748.9"/>
    <d v="2005-12-07T00:00:00"/>
  </r>
  <r>
    <n v="7765"/>
    <n v="0"/>
    <x v="3142"/>
    <d v="2017-07-20T00:00:00"/>
    <b v="0"/>
    <s v="Approved"/>
    <s v="OHM Cycles"/>
    <s v="Standard"/>
    <s v="medium"/>
    <s v="medium"/>
    <n v="183.86"/>
    <n v="137.9"/>
    <d v="1998-12-17T00:00:00"/>
  </r>
  <r>
    <n v="7766"/>
    <n v="77"/>
    <x v="881"/>
    <d v="2017-01-20T00:00:00"/>
    <b v="1"/>
    <s v="Approved"/>
    <s v="Norco Bicycles"/>
    <s v="Road"/>
    <s v="medium"/>
    <s v="large"/>
    <n v="1240.31"/>
    <n v="795.1"/>
    <d v="2004-07-25T00:00:00"/>
  </r>
  <r>
    <n v="7767"/>
    <n v="13"/>
    <x v="597"/>
    <d v="2017-10-15T00:00:00"/>
    <b v="1"/>
    <s v="Approved"/>
    <s v="Solex"/>
    <s v="Standard"/>
    <s v="medium"/>
    <s v="medium"/>
    <n v="1163.8900000000001"/>
    <n v="589.27"/>
    <d v="2010-05-05T00:00:00"/>
  </r>
  <r>
    <n v="7768"/>
    <n v="9"/>
    <x v="2312"/>
    <d v="2017-04-06T00:00:00"/>
    <b v="1"/>
    <s v="Approved"/>
    <s v="OHM Cycles"/>
    <s v="Road"/>
    <s v="medium"/>
    <s v="medium"/>
    <n v="742.54"/>
    <n v="667.4"/>
    <d v="1991-11-07T00:00:00"/>
  </r>
  <r>
    <n v="7769"/>
    <n v="79"/>
    <x v="665"/>
    <d v="2017-03-08T00:00:00"/>
    <b v="0"/>
    <s v="Approved"/>
    <s v="Norco Bicycles"/>
    <s v="Standard"/>
    <s v="medium"/>
    <s v="medium"/>
    <n v="1555.58"/>
    <n v="818.01"/>
    <d v="2003-09-09T00:00:00"/>
  </r>
  <r>
    <n v="7770"/>
    <n v="15"/>
    <x v="1996"/>
    <d v="2017-01-19T00:00:00"/>
    <b v="0"/>
    <s v="Approved"/>
    <s v="Norco Bicycles"/>
    <s v="Standard"/>
    <s v="low"/>
    <s v="medium"/>
    <n v="958.74"/>
    <n v="748.9"/>
    <d v="2005-12-07T00:00:00"/>
  </r>
  <r>
    <n v="7771"/>
    <n v="12"/>
    <x v="1951"/>
    <d v="2017-10-04T00:00:00"/>
    <b v="0"/>
    <s v="Approved"/>
    <s v="WeareA2B"/>
    <s v="Standard"/>
    <s v="medium"/>
    <s v="medium"/>
    <n v="1231.1500000000001"/>
    <n v="161.6"/>
    <d v="2004-08-17T00:00:00"/>
  </r>
  <r>
    <n v="7772"/>
    <n v="13"/>
    <x v="1117"/>
    <d v="2017-05-13T00:00:00"/>
    <b v="1"/>
    <s v="Approved"/>
    <s v="Solex"/>
    <s v="Standard"/>
    <s v="medium"/>
    <s v="medium"/>
    <n v="1577.53"/>
    <n v="826.51"/>
    <d v="2001-11-25T00:00:00"/>
  </r>
  <r>
    <n v="7773"/>
    <n v="88"/>
    <x v="3109"/>
    <d v="2017-04-12T00:00:00"/>
    <b v="0"/>
    <s v="Approved"/>
    <s v="Norco Bicycles"/>
    <s v="Standard"/>
    <s v="medium"/>
    <s v="medium"/>
    <n v="1198.46"/>
    <n v="381.1"/>
    <d v="1998-12-16T00:00:00"/>
  </r>
  <r>
    <n v="7774"/>
    <n v="69"/>
    <x v="1008"/>
    <d v="2017-10-09T00:00:00"/>
    <b v="1"/>
    <s v="Approved"/>
    <s v="Giant Bicycles"/>
    <s v="Road"/>
    <s v="medium"/>
    <s v="medium"/>
    <n v="792.9"/>
    <n v="594.67999999999995"/>
    <d v="2000-05-22T00:00:00"/>
  </r>
  <r>
    <n v="7775"/>
    <n v="72"/>
    <x v="3045"/>
    <d v="2017-01-23T00:00:00"/>
    <b v="1"/>
    <s v="Approved"/>
    <s v="Norco Bicycles"/>
    <s v="Standard"/>
    <s v="medium"/>
    <s v="medium"/>
    <n v="360.4"/>
    <n v="270.3"/>
    <d v="2014-10-10T00:00:00"/>
  </r>
  <r>
    <n v="7776"/>
    <n v="82"/>
    <x v="3143"/>
    <d v="2017-10-03T00:00:00"/>
    <b v="1"/>
    <s v="Approved"/>
    <s v="Giant Bicycles"/>
    <s v="Road"/>
    <s v="medium"/>
    <s v="medium"/>
    <n v="1538.99"/>
    <n v="829.65"/>
    <d v="2016-02-04T00:00:00"/>
  </r>
  <r>
    <n v="7778"/>
    <n v="0"/>
    <x v="2760"/>
    <d v="2017-06-29T00:00:00"/>
    <b v="0"/>
    <s v="Approved"/>
    <s v="Solex"/>
    <s v="Road"/>
    <s v="medium"/>
    <s v="medium"/>
    <n v="416.98"/>
    <n v="312.74"/>
    <d v="1997-05-10T00:00:00"/>
  </r>
  <r>
    <n v="7779"/>
    <n v="50"/>
    <x v="2528"/>
    <d v="2017-09-14T00:00:00"/>
    <b v="1"/>
    <s v="Approved"/>
    <s v="WeareA2B"/>
    <s v="Standard"/>
    <s v="medium"/>
    <s v="small"/>
    <n v="175.89"/>
    <n v="131.91999999999999"/>
    <d v="2001-11-25T00:00:00"/>
  </r>
  <r>
    <n v="7781"/>
    <n v="54"/>
    <x v="791"/>
    <d v="2017-09-02T00:00:00"/>
    <b v="0"/>
    <s v="Approved"/>
    <s v="WeareA2B"/>
    <s v="Standard"/>
    <s v="medium"/>
    <s v="medium"/>
    <n v="1807.45"/>
    <n v="778.69"/>
    <d v="2015-04-11T00:00:00"/>
  </r>
  <r>
    <n v="7782"/>
    <n v="54"/>
    <x v="1879"/>
    <d v="2017-08-18T00:00:00"/>
    <b v="1"/>
    <s v="Approved"/>
    <s v="WeareA2B"/>
    <s v="Standard"/>
    <s v="medium"/>
    <s v="medium"/>
    <n v="1292.8399999999999"/>
    <n v="13.44"/>
    <d v="2009-04-12T00:00:00"/>
  </r>
  <r>
    <n v="7783"/>
    <n v="19"/>
    <x v="2387"/>
    <d v="2017-01-05T00:00:00"/>
    <b v="0"/>
    <s v="Approved"/>
    <s v="OHM Cycles"/>
    <s v="Road"/>
    <s v="high"/>
    <s v="large"/>
    <n v="12.01"/>
    <n v="7.21"/>
    <d v="2016-02-04T00:00:00"/>
  </r>
  <r>
    <n v="7784"/>
    <n v="49"/>
    <x v="1754"/>
    <d v="2017-09-27T00:00:00"/>
    <b v="0"/>
    <s v="Approved"/>
    <s v="Trek Bicycles"/>
    <s v="Road"/>
    <s v="medium"/>
    <s v="medium"/>
    <n v="533.51"/>
    <n v="400.13"/>
    <d v="2012-06-04T00:00:00"/>
  </r>
  <r>
    <n v="7785"/>
    <n v="20"/>
    <x v="822"/>
    <d v="2017-02-28T00:00:00"/>
    <b v="0"/>
    <s v="Approved"/>
    <s v="Trek Bicycles"/>
    <s v="Standard"/>
    <s v="medium"/>
    <s v="small"/>
    <n v="1775.81"/>
    <n v="1580.47"/>
    <d v="2010-05-05T00:00:00"/>
  </r>
  <r>
    <n v="7786"/>
    <n v="73"/>
    <x v="2750"/>
    <d v="2017-03-16T00:00:00"/>
    <b v="0"/>
    <s v="Approved"/>
    <s v="Solex"/>
    <s v="Standard"/>
    <s v="medium"/>
    <s v="medium"/>
    <n v="1945.43"/>
    <n v="333.18"/>
    <d v="2002-08-31T00:00:00"/>
  </r>
  <r>
    <n v="7787"/>
    <n v="18"/>
    <x v="681"/>
    <d v="2017-06-23T00:00:00"/>
    <b v="0"/>
    <s v="Approved"/>
    <s v="Solex"/>
    <s v="Standard"/>
    <s v="medium"/>
    <s v="medium"/>
    <n v="575.27"/>
    <n v="431.45"/>
    <d v="2013-03-12T00:00:00"/>
  </r>
  <r>
    <n v="7788"/>
    <n v="15"/>
    <x v="3144"/>
    <d v="2017-12-02T00:00:00"/>
    <b v="1"/>
    <s v="Approved"/>
    <s v="WeareA2B"/>
    <s v="Standard"/>
    <s v="medium"/>
    <s v="medium"/>
    <n v="1292.8399999999999"/>
    <n v="13.44"/>
    <d v="1997-10-04T00:00:00"/>
  </r>
  <r>
    <n v="7789"/>
    <n v="0"/>
    <x v="737"/>
    <d v="2017-08-09T00:00:00"/>
    <b v="1"/>
    <s v="Approved"/>
    <s v="OHM Cycles"/>
    <s v="Road"/>
    <s v="high"/>
    <s v="large"/>
    <n v="12.01"/>
    <n v="7.21"/>
    <d v="2009-03-08T00:00:00"/>
  </r>
  <r>
    <n v="7790"/>
    <n v="46"/>
    <x v="2566"/>
    <d v="2017-07-17T00:00:00"/>
    <b v="0"/>
    <s v="Approved"/>
    <s v="OHM Cycles"/>
    <s v="Standard"/>
    <s v="low"/>
    <s v="medium"/>
    <n v="1793.43"/>
    <n v="248.82"/>
    <d v="1999-12-04T00:00:00"/>
  </r>
  <r>
    <n v="7791"/>
    <n v="37"/>
    <x v="1720"/>
    <d v="2017-07-17T00:00:00"/>
    <b v="0"/>
    <s v="Approved"/>
    <s v="OHM Cycles"/>
    <s v="Standard"/>
    <s v="low"/>
    <s v="medium"/>
    <n v="1793.43"/>
    <n v="248.82"/>
    <d v="1993-04-12T00:00:00"/>
  </r>
  <r>
    <n v="7792"/>
    <n v="0"/>
    <x v="929"/>
    <d v="2017-07-11T00:00:00"/>
    <b v="0"/>
    <s v="Approved"/>
    <s v="Solex"/>
    <s v="Standard"/>
    <s v="medium"/>
    <s v="medium"/>
    <n v="441.49"/>
    <n v="84.99"/>
    <d v="1993-04-12T00:00:00"/>
  </r>
  <r>
    <n v="7793"/>
    <n v="98"/>
    <x v="205"/>
    <d v="2017-10-21T00:00:00"/>
    <b v="1"/>
    <s v="Approved"/>
    <s v="OHM Cycles"/>
    <s v="Standard"/>
    <s v="medium"/>
    <s v="medium"/>
    <n v="795.34"/>
    <n v="101.58"/>
    <d v="1997-02-09T00:00:00"/>
  </r>
  <r>
    <n v="7794"/>
    <n v="43"/>
    <x v="1453"/>
    <d v="2017-04-07T00:00:00"/>
    <b v="0"/>
    <s v="Cancelled"/>
    <s v="Norco Bicycles"/>
    <s v="Standard"/>
    <s v="medium"/>
    <s v="medium"/>
    <n v="1555.58"/>
    <n v="818.01"/>
    <d v="2015-08-02T00:00:00"/>
  </r>
  <r>
    <n v="7795"/>
    <n v="74"/>
    <x v="62"/>
    <d v="2017-11-16T00:00:00"/>
    <b v="0"/>
    <s v="Approved"/>
    <s v="WeareA2B"/>
    <s v="Standard"/>
    <s v="medium"/>
    <s v="medium"/>
    <n v="1762.96"/>
    <n v="950.52"/>
    <d v="2001-11-25T00:00:00"/>
  </r>
  <r>
    <n v="7796"/>
    <n v="0"/>
    <x v="2919"/>
    <d v="2017-12-21T00:00:00"/>
    <b v="0"/>
    <s v="Cancelled"/>
    <s v="Giant Bicycles"/>
    <s v="Standard"/>
    <s v="medium"/>
    <s v="medium"/>
    <n v="230.91"/>
    <n v="173.18"/>
    <d v="2006-11-10T00:00:00"/>
  </r>
  <r>
    <n v="7797"/>
    <n v="26"/>
    <x v="680"/>
    <d v="2017-11-10T00:00:00"/>
    <b v="1"/>
    <s v="Approved"/>
    <s v="WeareA2B"/>
    <s v="Standard"/>
    <s v="medium"/>
    <s v="medium"/>
    <n v="1992.93"/>
    <n v="762.63"/>
    <d v="1992-10-11T00:00:00"/>
  </r>
  <r>
    <n v="7798"/>
    <n v="0"/>
    <x v="1333"/>
    <d v="2017-08-16T00:00:00"/>
    <b v="0"/>
    <s v="Approved"/>
    <s v="OHM Cycles"/>
    <s v="Standard"/>
    <s v="high"/>
    <s v="medium"/>
    <n v="227.88"/>
    <n v="136.72999999999999"/>
    <d v="2007-08-04T00:00:00"/>
  </r>
  <r>
    <n v="7799"/>
    <n v="10"/>
    <x v="1288"/>
    <d v="2017-06-25T00:00:00"/>
    <b v="0"/>
    <s v="Approved"/>
    <s v="Solex"/>
    <s v="Standard"/>
    <s v="medium"/>
    <s v="medium"/>
    <n v="1945.43"/>
    <n v="333.18"/>
    <d v="2002-08-31T00:00:00"/>
  </r>
  <r>
    <n v="7800"/>
    <n v="76"/>
    <x v="3145"/>
    <d v="2017-03-15T00:00:00"/>
    <b v="1"/>
    <s v="Approved"/>
    <s v="WeareA2B"/>
    <s v="Standard"/>
    <s v="low"/>
    <s v="medium"/>
    <n v="642.30999999999995"/>
    <n v="513.85"/>
    <d v="2013-09-16T00:00:00"/>
  </r>
  <r>
    <n v="7801"/>
    <n v="3"/>
    <x v="3035"/>
    <d v="2017-03-22T00:00:00"/>
    <b v="0"/>
    <s v="Approved"/>
    <s v="Trek Bicycles"/>
    <s v="Standard"/>
    <s v="medium"/>
    <s v="large"/>
    <n v="2091.4699999999998"/>
    <n v="388.92"/>
    <d v="2012-09-15T00:00:00"/>
  </r>
  <r>
    <n v="7802"/>
    <n v="35"/>
    <x v="2857"/>
    <d v="2017-04-08T00:00:00"/>
    <b v="0"/>
    <s v="Approved"/>
    <s v="Giant Bicycles"/>
    <s v="Standard"/>
    <s v="medium"/>
    <s v="medium"/>
    <n v="1403.5"/>
    <n v="954.82"/>
    <d v="2016-11-14T00:00:00"/>
  </r>
  <r>
    <n v="7803"/>
    <n v="24"/>
    <x v="3129"/>
    <d v="2017-04-09T00:00:00"/>
    <b v="0"/>
    <s v="Approved"/>
    <s v="Solex"/>
    <s v="Road"/>
    <s v="medium"/>
    <s v="large"/>
    <n v="1777.8"/>
    <n v="820.78"/>
    <d v="2011-05-07T00:00:00"/>
  </r>
  <r>
    <n v="7804"/>
    <n v="99"/>
    <x v="2919"/>
    <d v="2017-09-08T00:00:00"/>
    <b v="0"/>
    <s v="Approved"/>
    <s v="Trek Bicycles"/>
    <s v="Road"/>
    <s v="low"/>
    <s v="small"/>
    <n v="1720.7"/>
    <n v="1531.42"/>
    <d v="2006-10-01T00:00:00"/>
  </r>
  <r>
    <n v="7805"/>
    <n v="89"/>
    <x v="1906"/>
    <d v="2017-08-21T00:00:00"/>
    <b v="1"/>
    <s v="Approved"/>
    <s v="WeareA2B"/>
    <s v="Touring"/>
    <s v="medium"/>
    <s v="large"/>
    <n v="1362.99"/>
    <n v="57.74"/>
    <d v="2003-01-05T00:00:00"/>
  </r>
  <r>
    <n v="7806"/>
    <n v="39"/>
    <x v="2956"/>
    <d v="2017-04-19T00:00:00"/>
    <b v="1"/>
    <s v="Approved"/>
    <s v="Giant Bicycles"/>
    <s v="Standard"/>
    <s v="medium"/>
    <s v="large"/>
    <n v="1812.75"/>
    <n v="582.48"/>
    <d v="2010-06-07T00:00:00"/>
  </r>
  <r>
    <n v="7807"/>
    <n v="19"/>
    <x v="269"/>
    <d v="2017-06-16T00:00:00"/>
    <b v="1"/>
    <s v="Approved"/>
    <s v="Trek Bicycles"/>
    <s v="Mountain"/>
    <s v="low"/>
    <s v="medium"/>
    <n v="574.64"/>
    <n v="459.71"/>
    <d v="2014-03-03T00:00:00"/>
  </r>
  <r>
    <n v="7808"/>
    <n v="69"/>
    <x v="1430"/>
    <d v="2017-12-11T00:00:00"/>
    <b v="0"/>
    <s v="Approved"/>
    <s v="Giant Bicycles"/>
    <s v="Road"/>
    <s v="medium"/>
    <s v="medium"/>
    <n v="792.9"/>
    <n v="594.67999999999995"/>
    <d v="1992-10-02T00:00:00"/>
  </r>
  <r>
    <n v="7809"/>
    <n v="80"/>
    <x v="1151"/>
    <d v="2017-09-21T00:00:00"/>
    <b v="0"/>
    <s v="Approved"/>
    <s v="OHM Cycles"/>
    <s v="Touring"/>
    <s v="low"/>
    <s v="medium"/>
    <n v="1073.07"/>
    <n v="933.84"/>
    <d v="1997-01-25T00:00:00"/>
  </r>
  <r>
    <n v="7810"/>
    <n v="77"/>
    <x v="2670"/>
    <d v="2017-10-04T00:00:00"/>
    <b v="1"/>
    <s v="Approved"/>
    <s v="Norco Bicycles"/>
    <s v="Road"/>
    <s v="medium"/>
    <s v="large"/>
    <n v="1240.31"/>
    <n v="795.1"/>
    <d v="2011-01-10T00:00:00"/>
  </r>
  <r>
    <n v="7811"/>
    <n v="3"/>
    <x v="1090"/>
    <d v="2017-07-21T00:00:00"/>
    <b v="0"/>
    <s v="Approved"/>
    <s v="Trek Bicycles"/>
    <s v="Standard"/>
    <s v="medium"/>
    <s v="large"/>
    <n v="2091.4699999999998"/>
    <n v="388.92"/>
    <d v="1999-07-20T00:00:00"/>
  </r>
  <r>
    <n v="7812"/>
    <n v="82"/>
    <x v="3085"/>
    <d v="2017-06-21T00:00:00"/>
    <b v="0"/>
    <s v="Approved"/>
    <s v="Norco Bicycles"/>
    <s v="Standard"/>
    <s v="high"/>
    <s v="medium"/>
    <n v="1148.6400000000001"/>
    <n v="689.18"/>
    <d v="2015-08-10T00:00:00"/>
  </r>
  <r>
    <n v="7813"/>
    <n v="67"/>
    <x v="820"/>
    <d v="2017-04-03T00:00:00"/>
    <b v="1"/>
    <s v="Approved"/>
    <s v="Solex"/>
    <s v="Standard"/>
    <s v="medium"/>
    <s v="large"/>
    <n v="1071.23"/>
    <n v="380.74"/>
    <d v="1996-04-05T00:00:00"/>
  </r>
  <r>
    <n v="7814"/>
    <n v="43"/>
    <x v="1929"/>
    <d v="2017-01-29T00:00:00"/>
    <b v="0"/>
    <s v="Approved"/>
    <s v="Solex"/>
    <s v="Standard"/>
    <s v="medium"/>
    <s v="medium"/>
    <n v="1151.96"/>
    <n v="649.49"/>
    <d v="2006-10-01T00:00:00"/>
  </r>
  <r>
    <n v="7815"/>
    <n v="56"/>
    <x v="46"/>
    <d v="2017-01-27T00:00:00"/>
    <b v="1"/>
    <s v="Approved"/>
    <s v="OHM Cycles"/>
    <s v="Standard"/>
    <s v="medium"/>
    <s v="medium"/>
    <n v="183.86"/>
    <n v="137.9"/>
    <d v="1997-10-04T00:00:00"/>
  </r>
  <r>
    <n v="7816"/>
    <n v="9"/>
    <x v="3146"/>
    <d v="2017-03-11T00:00:00"/>
    <b v="0"/>
    <s v="Approved"/>
    <s v="Norco Bicycles"/>
    <s v="Standard"/>
    <s v="medium"/>
    <s v="small"/>
    <n v="1216.1400000000001"/>
    <n v="1082.3599999999999"/>
    <d v="1991-08-05T00:00:00"/>
  </r>
  <r>
    <n v="7817"/>
    <n v="78"/>
    <x v="412"/>
    <d v="2017-06-17T00:00:00"/>
    <b v="0"/>
    <s v="Approved"/>
    <s v="Giant Bicycles"/>
    <s v="Standard"/>
    <s v="medium"/>
    <s v="large"/>
    <n v="1765.3"/>
    <n v="709.48"/>
    <d v="2004-07-25T00:00:00"/>
  </r>
  <r>
    <n v="7818"/>
    <n v="93"/>
    <x v="1140"/>
    <d v="2017-08-23T00:00:00"/>
    <b v="1"/>
    <s v="Approved"/>
    <s v="WeareA2B"/>
    <s v="Standard"/>
    <s v="medium"/>
    <s v="medium"/>
    <n v="1065.03"/>
    <n v="230.09"/>
    <d v="2000-11-03T00:00:00"/>
  </r>
  <r>
    <n v="7819"/>
    <n v="34"/>
    <x v="271"/>
    <d v="2017-10-26T00:00:00"/>
    <b v="1"/>
    <s v="Approved"/>
    <s v="Norco Bicycles"/>
    <s v="Road"/>
    <s v="high"/>
    <s v="large"/>
    <n v="774.53"/>
    <n v="464.72"/>
    <d v="2003-03-18T00:00:00"/>
  </r>
  <r>
    <n v="7820"/>
    <n v="62"/>
    <x v="584"/>
    <d v="2017-10-21T00:00:00"/>
    <b v="0"/>
    <s v="Approved"/>
    <s v="Solex"/>
    <s v="Standard"/>
    <s v="medium"/>
    <s v="medium"/>
    <n v="478.16"/>
    <n v="298.72000000000003"/>
    <d v="1993-06-23T00:00:00"/>
  </r>
  <r>
    <n v="7821"/>
    <n v="2"/>
    <x v="3147"/>
    <d v="2017-02-03T00:00:00"/>
    <b v="0"/>
    <s v="Approved"/>
    <s v="Solex"/>
    <s v="Standard"/>
    <s v="medium"/>
    <s v="medium"/>
    <n v="71.489999999999995"/>
    <n v="53.62"/>
    <d v="2012-12-02T00:00:00"/>
  </r>
  <r>
    <n v="7822"/>
    <n v="19"/>
    <x v="1590"/>
    <d v="2017-03-08T00:00:00"/>
    <b v="0"/>
    <s v="Approved"/>
    <s v="OHM Cycles"/>
    <s v="Road"/>
    <s v="high"/>
    <s v="large"/>
    <n v="12.01"/>
    <n v="7.21"/>
    <d v="2009-03-08T00:00:00"/>
  </r>
  <r>
    <n v="7823"/>
    <n v="25"/>
    <x v="3148"/>
    <d v="2017-07-23T00:00:00"/>
    <b v="1"/>
    <s v="Approved"/>
    <s v="Giant Bicycles"/>
    <s v="Road"/>
    <s v="medium"/>
    <s v="medium"/>
    <n v="1538.99"/>
    <n v="829.65"/>
    <d v="1999-06-23T00:00:00"/>
  </r>
  <r>
    <n v="7824"/>
    <n v="77"/>
    <x v="566"/>
    <d v="2017-12-13T00:00:00"/>
    <b v="1"/>
    <s v="Approved"/>
    <s v="Norco Bicycles"/>
    <s v="Road"/>
    <s v="medium"/>
    <s v="large"/>
    <n v="1240.31"/>
    <n v="795.1"/>
    <d v="2004-12-18T00:00:00"/>
  </r>
  <r>
    <n v="7825"/>
    <n v="38"/>
    <x v="1232"/>
    <d v="2017-11-09T00:00:00"/>
    <b v="0"/>
    <s v="Approved"/>
    <s v="Solex"/>
    <s v="Standard"/>
    <s v="medium"/>
    <s v="medium"/>
    <n v="1577.53"/>
    <n v="826.51"/>
    <d v="1991-01-21T00:00:00"/>
  </r>
  <r>
    <n v="7826"/>
    <n v="3"/>
    <x v="2707"/>
    <d v="2017-07-01T00:00:00"/>
    <b v="0"/>
    <s v="Approved"/>
    <s v="Trek Bicycles"/>
    <s v="Standard"/>
    <s v="medium"/>
    <s v="large"/>
    <n v="2091.4699999999998"/>
    <n v="388.92"/>
    <d v="2012-09-15T00:00:00"/>
  </r>
  <r>
    <n v="7827"/>
    <n v="90"/>
    <x v="1432"/>
    <d v="2017-04-26T00:00:00"/>
    <b v="1"/>
    <s v="Approved"/>
    <s v="Norco Bicycles"/>
    <s v="Standard"/>
    <s v="low"/>
    <s v="medium"/>
    <n v="363.01"/>
    <n v="290.41000000000003"/>
    <d v="2013-06-09T00:00:00"/>
  </r>
  <r>
    <n v="7828"/>
    <n v="56"/>
    <x v="2216"/>
    <d v="2017-04-08T00:00:00"/>
    <b v="1"/>
    <s v="Approved"/>
    <s v="OHM Cycles"/>
    <s v="Standard"/>
    <s v="medium"/>
    <s v="medium"/>
    <n v="183.86"/>
    <n v="137.9"/>
    <d v="1997-10-04T00:00:00"/>
  </r>
  <r>
    <n v="7829"/>
    <n v="0"/>
    <x v="868"/>
    <d v="2017-04-28T00:00:00"/>
    <b v="0"/>
    <s v="Approved"/>
    <s v="Trek Bicycles"/>
    <s v="Standard"/>
    <s v="high"/>
    <s v="medium"/>
    <n v="495.72"/>
    <n v="297.43"/>
    <d v="2015-04-11T00:00:00"/>
  </r>
  <r>
    <n v="7830"/>
    <n v="49"/>
    <x v="1960"/>
    <d v="2017-06-20T00:00:00"/>
    <b v="0"/>
    <s v="Approved"/>
    <s v="Trek Bicycles"/>
    <s v="Road"/>
    <s v="medium"/>
    <s v="medium"/>
    <n v="533.51"/>
    <n v="400.13"/>
    <d v="2009-04-12T00:00:00"/>
  </r>
  <r>
    <n v="7831"/>
    <n v="17"/>
    <x v="1107"/>
    <d v="2017-12-17T00:00:00"/>
    <b v="0"/>
    <s v="Approved"/>
    <s v="Solex"/>
    <s v="Standard"/>
    <s v="high"/>
    <s v="medium"/>
    <n v="1024.6600000000001"/>
    <n v="614.79999999999995"/>
    <d v="1996-11-09T00:00:00"/>
  </r>
  <r>
    <n v="7832"/>
    <n v="34"/>
    <x v="766"/>
    <d v="2017-02-07T00:00:00"/>
    <b v="0"/>
    <s v="Approved"/>
    <s v="Norco Bicycles"/>
    <s v="Road"/>
    <s v="high"/>
    <s v="large"/>
    <n v="774.53"/>
    <n v="464.72"/>
    <d v="2003-03-18T00:00:00"/>
  </r>
  <r>
    <n v="7833"/>
    <n v="20"/>
    <x v="2138"/>
    <d v="2017-02-19T00:00:00"/>
    <b v="1"/>
    <s v="Approved"/>
    <s v="Trek Bicycles"/>
    <s v="Standard"/>
    <s v="medium"/>
    <s v="small"/>
    <n v="1775.81"/>
    <n v="1580.47"/>
    <d v="2014-03-03T00:00:00"/>
  </r>
  <r>
    <n v="7835"/>
    <n v="62"/>
    <x v="1965"/>
    <d v="2017-09-06T00:00:00"/>
    <b v="0"/>
    <s v="Approved"/>
    <s v="Solex"/>
    <s v="Standard"/>
    <s v="medium"/>
    <s v="medium"/>
    <n v="478.16"/>
    <n v="298.72000000000003"/>
    <d v="2010-08-20T00:00:00"/>
  </r>
  <r>
    <n v="7836"/>
    <n v="70"/>
    <x v="2948"/>
    <d v="2017-05-02T00:00:00"/>
    <b v="0"/>
    <s v="Approved"/>
    <s v="Trek Bicycles"/>
    <s v="Standard"/>
    <s v="high"/>
    <s v="medium"/>
    <n v="495.72"/>
    <n v="297.43"/>
    <d v="2015-04-11T00:00:00"/>
  </r>
  <r>
    <n v="7837"/>
    <n v="38"/>
    <x v="2342"/>
    <d v="2017-02-16T00:00:00"/>
    <b v="0"/>
    <s v="Approved"/>
    <s v="Solex"/>
    <s v="Standard"/>
    <s v="medium"/>
    <s v="medium"/>
    <n v="1577.53"/>
    <n v="826.51"/>
    <d v="2011-03-16T00:00:00"/>
  </r>
  <r>
    <n v="7838"/>
    <n v="66"/>
    <x v="947"/>
    <d v="2017-06-13T00:00:00"/>
    <b v="0"/>
    <s v="Approved"/>
    <s v="Giant Bicycles"/>
    <s v="Road"/>
    <s v="low"/>
    <s v="small"/>
    <n v="590.26"/>
    <n v="525.33000000000004"/>
    <d v="2010-11-05T00:00:00"/>
  </r>
  <r>
    <n v="7839"/>
    <n v="63"/>
    <x v="1376"/>
    <d v="2017-06-24T00:00:00"/>
    <b v="0"/>
    <s v="Approved"/>
    <s v="Solex"/>
    <s v="Standard"/>
    <s v="medium"/>
    <s v="medium"/>
    <n v="1483.2"/>
    <n v="99.59"/>
    <d v="1998-12-17T00:00:00"/>
  </r>
  <r>
    <n v="7840"/>
    <n v="68"/>
    <x v="1728"/>
    <d v="2017-07-09T00:00:00"/>
    <b v="1"/>
    <s v="Approved"/>
    <s v="OHM Cycles"/>
    <s v="Standard"/>
    <s v="medium"/>
    <s v="medium"/>
    <n v="1636.9"/>
    <n v="44.71"/>
    <d v="2015-04-11T00:00:00"/>
  </r>
  <r>
    <n v="7841"/>
    <n v="19"/>
    <x v="2181"/>
    <d v="2017-10-01T00:00:00"/>
    <b v="1"/>
    <s v="Approved"/>
    <s v="Trek Bicycles"/>
    <s v="Mountain"/>
    <s v="low"/>
    <s v="medium"/>
    <n v="574.64"/>
    <n v="459.71"/>
    <d v="2007-08-04T00:00:00"/>
  </r>
  <r>
    <n v="7842"/>
    <n v="40"/>
    <x v="3149"/>
    <d v="2017-01-12T00:00:00"/>
    <b v="1"/>
    <s v="Approved"/>
    <s v="Trek Bicycles"/>
    <s v="Road"/>
    <s v="medium"/>
    <s v="large"/>
    <n v="1894.19"/>
    <n v="598.76"/>
    <d v="2003-07-21T00:00:00"/>
  </r>
  <r>
    <n v="7843"/>
    <n v="69"/>
    <x v="335"/>
    <d v="2017-07-12T00:00:00"/>
    <b v="0"/>
    <s v="Approved"/>
    <s v="Norco Bicycles"/>
    <s v="Road"/>
    <s v="medium"/>
    <s v="large"/>
    <n v="1240.31"/>
    <n v="795.1"/>
    <d v="2011-01-10T00:00:00"/>
  </r>
  <r>
    <n v="7844"/>
    <n v="46"/>
    <x v="995"/>
    <d v="2017-12-18T00:00:00"/>
    <b v="0"/>
    <s v="Approved"/>
    <s v="OHM Cycles"/>
    <s v="Standard"/>
    <s v="low"/>
    <s v="medium"/>
    <n v="1793.43"/>
    <n v="248.82"/>
    <d v="2005-10-22T00:00:00"/>
  </r>
  <r>
    <n v="7845"/>
    <n v="36"/>
    <x v="1530"/>
    <d v="2017-11-09T00:00:00"/>
    <b v="1"/>
    <s v="Approved"/>
    <s v="Solex"/>
    <s v="Standard"/>
    <s v="low"/>
    <s v="medium"/>
    <n v="1289.8499999999999"/>
    <n v="74.510000000000005"/>
    <d v="2007-12-11T00:00:00"/>
  </r>
  <r>
    <n v="7846"/>
    <n v="94"/>
    <x v="2695"/>
    <d v="2017-09-30T00:00:00"/>
    <b v="1"/>
    <s v="Approved"/>
    <s v="Giant Bicycles"/>
    <s v="Standard"/>
    <s v="medium"/>
    <s v="large"/>
    <n v="1635.3"/>
    <n v="993.66"/>
    <d v="2013-06-09T00:00:00"/>
  </r>
  <r>
    <n v="7847"/>
    <n v="69"/>
    <x v="2565"/>
    <d v="2017-04-09T00:00:00"/>
    <b v="1"/>
    <s v="Approved"/>
    <s v="Norco Bicycles"/>
    <s v="Road"/>
    <s v="medium"/>
    <s v="large"/>
    <n v="1240.31"/>
    <n v="795.1"/>
    <d v="2011-01-10T00:00:00"/>
  </r>
  <r>
    <n v="7848"/>
    <n v="1"/>
    <x v="300"/>
    <d v="2017-03-17T00:00:00"/>
    <b v="1"/>
    <s v="Approved"/>
    <s v="Giant Bicycles"/>
    <s v="Standard"/>
    <s v="medium"/>
    <s v="medium"/>
    <n v="1403.5"/>
    <n v="954.82"/>
    <d v="2016-11-14T00:00:00"/>
  </r>
  <r>
    <n v="7849"/>
    <n v="84"/>
    <x v="2286"/>
    <d v="2017-04-28T00:00:00"/>
    <b v="0"/>
    <s v="Approved"/>
    <s v="Trek Bicycles"/>
    <s v="Road"/>
    <s v="medium"/>
    <s v="medium"/>
    <n v="290.62"/>
    <n v="215.14"/>
    <d v="2004-12-18T00:00:00"/>
  </r>
  <r>
    <n v="7850"/>
    <n v="31"/>
    <x v="2835"/>
    <d v="2017-09-15T00:00:00"/>
    <b v="0"/>
    <s v="Approved"/>
    <s v="Giant Bicycles"/>
    <s v="Standard"/>
    <s v="medium"/>
    <s v="medium"/>
    <n v="230.91"/>
    <n v="173.18"/>
    <d v="2011-03-16T00:00:00"/>
  </r>
  <r>
    <n v="7852"/>
    <n v="92"/>
    <x v="2085"/>
    <d v="2017-04-03T00:00:00"/>
    <b v="0"/>
    <s v="Approved"/>
    <s v="WeareA2B"/>
    <s v="Standard"/>
    <s v="medium"/>
    <s v="small"/>
    <n v="1415.01"/>
    <n v="1259.3599999999999"/>
    <d v="2003-01-05T00:00:00"/>
  </r>
  <r>
    <n v="7853"/>
    <n v="37"/>
    <x v="1222"/>
    <d v="2017-12-19T00:00:00"/>
    <b v="1"/>
    <s v="Approved"/>
    <s v="OHM Cycles"/>
    <s v="Standard"/>
    <s v="low"/>
    <s v="medium"/>
    <n v="1793.43"/>
    <n v="248.82"/>
    <d v="2010-06-07T00:00:00"/>
  </r>
  <r>
    <n v="7854"/>
    <n v="26"/>
    <x v="1928"/>
    <d v="2017-09-01T00:00:00"/>
    <b v="1"/>
    <s v="Approved"/>
    <s v="WeareA2B"/>
    <s v="Standard"/>
    <s v="medium"/>
    <s v="medium"/>
    <n v="1992.93"/>
    <n v="762.63"/>
    <d v="1993-05-26T00:00:00"/>
  </r>
  <r>
    <n v="7855"/>
    <n v="80"/>
    <x v="343"/>
    <d v="2017-07-18T00:00:00"/>
    <b v="0"/>
    <s v="Approved"/>
    <s v="OHM Cycles"/>
    <s v="Touring"/>
    <s v="low"/>
    <s v="medium"/>
    <n v="1073.07"/>
    <n v="933.84"/>
    <d v="1997-01-25T00:00:00"/>
  </r>
  <r>
    <n v="7856"/>
    <n v="53"/>
    <x v="459"/>
    <d v="2017-11-15T00:00:00"/>
    <b v="0"/>
    <s v="Approved"/>
    <s v="OHM Cycles"/>
    <s v="Standard"/>
    <s v="medium"/>
    <s v="medium"/>
    <n v="795.34"/>
    <n v="101.58"/>
    <d v="1997-02-09T00:00:00"/>
  </r>
  <r>
    <n v="7857"/>
    <n v="42"/>
    <x v="3150"/>
    <d v="2017-03-15T00:00:00"/>
    <b v="0"/>
    <s v="Approved"/>
    <s v="OHM Cycles"/>
    <s v="Road"/>
    <s v="medium"/>
    <s v="small"/>
    <n v="1810"/>
    <n v="1610.9"/>
    <d v="2014-07-28T00:00:00"/>
  </r>
  <r>
    <n v="7858"/>
    <n v="12"/>
    <x v="1421"/>
    <d v="2017-08-19T00:00:00"/>
    <b v="1"/>
    <s v="Approved"/>
    <s v="WeareA2B"/>
    <s v="Standard"/>
    <s v="medium"/>
    <s v="medium"/>
    <n v="1231.1500000000001"/>
    <n v="161.6"/>
    <d v="2010-05-05T00:00:00"/>
  </r>
  <r>
    <n v="7859"/>
    <n v="98"/>
    <x v="1841"/>
    <d v="2017-03-05T00:00:00"/>
    <b v="1"/>
    <s v="Approved"/>
    <s v="Trek Bicycles"/>
    <s v="Standard"/>
    <s v="high"/>
    <s v="medium"/>
    <n v="358.39"/>
    <n v="215.03"/>
    <d v="2004-01-16T00:00:00"/>
  </r>
  <r>
    <n v="7860"/>
    <n v="84"/>
    <x v="2670"/>
    <d v="2017-05-06T00:00:00"/>
    <b v="1"/>
    <s v="Approved"/>
    <s v="Trek Bicycles"/>
    <s v="Road"/>
    <s v="medium"/>
    <s v="medium"/>
    <n v="290.62"/>
    <n v="215.14"/>
    <d v="1998-12-16T00:00:00"/>
  </r>
  <r>
    <n v="7861"/>
    <n v="90"/>
    <x v="912"/>
    <d v="2017-02-24T00:00:00"/>
    <b v="1"/>
    <s v="Approved"/>
    <s v="Norco Bicycles"/>
    <s v="Standard"/>
    <s v="low"/>
    <s v="medium"/>
    <n v="363.01"/>
    <n v="290.41000000000003"/>
    <d v="2005-05-10T00:00:00"/>
  </r>
  <r>
    <n v="7862"/>
    <n v="64"/>
    <x v="3151"/>
    <d v="2017-08-11T00:00:00"/>
    <b v="0"/>
    <s v="Approved"/>
    <s v="Giant Bicycles"/>
    <s v="Standard"/>
    <s v="high"/>
    <s v="small"/>
    <n v="1977.36"/>
    <n v="1759.85"/>
    <d v="2010-11-05T00:00:00"/>
  </r>
  <r>
    <n v="7863"/>
    <n v="90"/>
    <x v="3152"/>
    <d v="2017-07-22T00:00:00"/>
    <b v="1"/>
    <s v="Approved"/>
    <s v="Norco Bicycles"/>
    <s v="Standard"/>
    <s v="low"/>
    <s v="medium"/>
    <n v="363.01"/>
    <n v="290.41000000000003"/>
    <d v="2005-05-10T00:00:00"/>
  </r>
  <r>
    <n v="7864"/>
    <n v="67"/>
    <x v="2100"/>
    <d v="2017-02-28T00:00:00"/>
    <b v="1"/>
    <s v="Approved"/>
    <s v="Norco Bicycles"/>
    <s v="Road"/>
    <s v="medium"/>
    <s v="medium"/>
    <n v="544.04999999999995"/>
    <n v="376.84"/>
    <d v="2005-10-22T00:00:00"/>
  </r>
  <r>
    <n v="7865"/>
    <n v="62"/>
    <x v="1404"/>
    <d v="2017-09-26T00:00:00"/>
    <b v="0"/>
    <s v="Approved"/>
    <s v="Solex"/>
    <s v="Standard"/>
    <s v="medium"/>
    <s v="medium"/>
    <n v="478.16"/>
    <n v="298.72000000000003"/>
    <d v="1992-10-02T00:00:00"/>
  </r>
  <r>
    <n v="7866"/>
    <n v="95"/>
    <x v="2457"/>
    <d v="2017-11-20T00:00:00"/>
    <b v="1"/>
    <s v="Approved"/>
    <s v="Giant Bicycles"/>
    <s v="Standard"/>
    <s v="medium"/>
    <s v="large"/>
    <n v="569.55999999999995"/>
    <n v="528.42999999999995"/>
    <d v="2003-09-10T00:00:00"/>
  </r>
  <r>
    <n v="7867"/>
    <n v="99"/>
    <x v="1774"/>
    <d v="2017-12-04T00:00:00"/>
    <b v="1"/>
    <s v="Approved"/>
    <s v="Trek Bicycles"/>
    <s v="Road"/>
    <s v="low"/>
    <s v="small"/>
    <n v="1720.7"/>
    <n v="1531.42"/>
    <d v="2006-10-01T00:00:00"/>
  </r>
  <r>
    <n v="7868"/>
    <n v="6"/>
    <x v="1104"/>
    <d v="2017-05-07T00:00:00"/>
    <b v="1"/>
    <s v="Approved"/>
    <s v="OHM Cycles"/>
    <s v="Standard"/>
    <s v="high"/>
    <s v="medium"/>
    <n v="227.88"/>
    <n v="136.72999999999999"/>
    <d v="2004-09-28T00:00:00"/>
  </r>
  <r>
    <n v="7869"/>
    <n v="13"/>
    <x v="3153"/>
    <d v="2017-07-06T00:00:00"/>
    <b v="0"/>
    <s v="Approved"/>
    <s v="Solex"/>
    <s v="Standard"/>
    <s v="medium"/>
    <s v="medium"/>
    <n v="1163.8900000000001"/>
    <n v="589.27"/>
    <d v="2016-07-09T00:00:00"/>
  </r>
  <r>
    <n v="7870"/>
    <n v="88"/>
    <x v="3154"/>
    <d v="2017-06-19T00:00:00"/>
    <b v="1"/>
    <s v="Approved"/>
    <s v="Norco Bicycles"/>
    <s v="Standard"/>
    <s v="high"/>
    <s v="small"/>
    <n v="1661.92"/>
    <n v="1479.11"/>
    <d v="1993-10-02T00:00:00"/>
  </r>
  <r>
    <n v="7871"/>
    <n v="17"/>
    <x v="1762"/>
    <d v="2017-09-22T00:00:00"/>
    <b v="0"/>
    <s v="Approved"/>
    <s v="Solex"/>
    <s v="Standard"/>
    <s v="high"/>
    <s v="medium"/>
    <n v="1024.6600000000001"/>
    <n v="614.79999999999995"/>
    <d v="1993-07-15T00:00:00"/>
  </r>
  <r>
    <n v="7872"/>
    <n v="50"/>
    <x v="726"/>
    <d v="2017-08-13T00:00:00"/>
    <b v="0"/>
    <s v="Approved"/>
    <s v="WeareA2B"/>
    <s v="Standard"/>
    <s v="medium"/>
    <s v="small"/>
    <n v="175.89"/>
    <n v="131.91999999999999"/>
    <d v="2003-02-16T00:00:00"/>
  </r>
  <r>
    <n v="7873"/>
    <n v="28"/>
    <x v="3155"/>
    <d v="2017-07-04T00:00:00"/>
    <b v="0"/>
    <s v="Approved"/>
    <s v="Norco Bicycles"/>
    <s v="Standard"/>
    <s v="medium"/>
    <s v="small"/>
    <n v="1216.1400000000001"/>
    <n v="1082.3599999999999"/>
    <d v="2006-11-10T00:00:00"/>
  </r>
  <r>
    <n v="7874"/>
    <n v="98"/>
    <x v="836"/>
    <d v="2017-09-26T00:00:00"/>
    <b v="0"/>
    <s v="Approved"/>
    <s v="Trek Bicycles"/>
    <s v="Standard"/>
    <s v="high"/>
    <s v="medium"/>
    <n v="358.39"/>
    <n v="215.03"/>
    <d v="2004-01-16T00:00:00"/>
  </r>
  <r>
    <n v="7875"/>
    <n v="13"/>
    <x v="538"/>
    <d v="2017-08-03T00:00:00"/>
    <b v="0"/>
    <s v="Approved"/>
    <s v="Solex"/>
    <s v="Standard"/>
    <s v="medium"/>
    <s v="medium"/>
    <n v="1577.53"/>
    <n v="826.51"/>
    <d v="2010-06-07T00:00:00"/>
  </r>
  <r>
    <n v="7876"/>
    <n v="94"/>
    <x v="534"/>
    <d v="2017-07-11T00:00:00"/>
    <b v="0"/>
    <s v="Approved"/>
    <s v="Giant Bicycles"/>
    <s v="Standard"/>
    <s v="medium"/>
    <s v="large"/>
    <n v="1635.3"/>
    <n v="993.66"/>
    <d v="2004-01-16T00:00:00"/>
  </r>
  <r>
    <n v="7877"/>
    <n v="35"/>
    <x v="661"/>
    <d v="2017-07-26T00:00:00"/>
    <b v="1"/>
    <s v="Approved"/>
    <s v="Giant Bicycles"/>
    <s v="Standard"/>
    <s v="medium"/>
    <s v="medium"/>
    <n v="1403.5"/>
    <n v="954.82"/>
    <d v="2016-11-14T00:00:00"/>
  </r>
  <r>
    <n v="7878"/>
    <n v="87"/>
    <x v="428"/>
    <d v="2017-10-13T00:00:00"/>
    <b v="0"/>
    <s v="Approved"/>
    <s v="Giant Bicycles"/>
    <s v="Standard"/>
    <s v="high"/>
    <s v="medium"/>
    <n v="1179"/>
    <n v="707.4"/>
    <d v="2000-11-03T00:00:00"/>
  </r>
  <r>
    <n v="7879"/>
    <n v="22"/>
    <x v="1559"/>
    <d v="2017-09-24T00:00:00"/>
    <b v="1"/>
    <s v="Approved"/>
    <s v="WeareA2B"/>
    <s v="Standard"/>
    <s v="medium"/>
    <s v="medium"/>
    <n v="60.34"/>
    <n v="45.26"/>
    <d v="1991-11-10T00:00:00"/>
  </r>
  <r>
    <n v="7880"/>
    <n v="30"/>
    <x v="2257"/>
    <d v="2017-07-04T00:00:00"/>
    <b v="1"/>
    <s v="Approved"/>
    <s v="Solex"/>
    <s v="Standard"/>
    <s v="high"/>
    <s v="medium"/>
    <n v="748.17"/>
    <n v="448.9"/>
    <d v="1991-11-10T00:00:00"/>
  </r>
  <r>
    <n v="7881"/>
    <n v="81"/>
    <x v="1929"/>
    <d v="2017-03-16T00:00:00"/>
    <b v="1"/>
    <s v="Approved"/>
    <s v="Norco Bicycles"/>
    <s v="Standard"/>
    <s v="medium"/>
    <s v="small"/>
    <n v="586.45000000000005"/>
    <n v="521.94000000000005"/>
    <d v="2015-08-10T00:00:00"/>
  </r>
  <r>
    <n v="7882"/>
    <n v="0"/>
    <x v="1208"/>
    <d v="2017-08-27T00:00:00"/>
    <b v="1"/>
    <s v="Approved"/>
    <s v="Solex"/>
    <s v="Standard"/>
    <s v="medium"/>
    <s v="medium"/>
    <n v="71.489999999999995"/>
    <n v="53.62"/>
    <d v="2011-08-29T00:00:00"/>
  </r>
  <r>
    <n v="7883"/>
    <n v="56"/>
    <x v="1989"/>
    <d v="2017-02-25T00:00:00"/>
    <b v="1"/>
    <s v="Approved"/>
    <s v="OHM Cycles"/>
    <s v="Standard"/>
    <s v="medium"/>
    <s v="medium"/>
    <n v="183.86"/>
    <n v="137.9"/>
    <d v="2011-08-24T00:00:00"/>
  </r>
  <r>
    <n v="7884"/>
    <n v="80"/>
    <x v="1326"/>
    <d v="2017-02-18T00:00:00"/>
    <b v="1"/>
    <s v="Approved"/>
    <s v="OHM Cycles"/>
    <s v="Touring"/>
    <s v="low"/>
    <s v="medium"/>
    <n v="1073.07"/>
    <n v="933.84"/>
    <d v="1997-01-25T00:00:00"/>
  </r>
  <r>
    <n v="7885"/>
    <n v="50"/>
    <x v="1599"/>
    <d v="2017-04-27T00:00:00"/>
    <b v="0"/>
    <s v="Approved"/>
    <s v="WeareA2B"/>
    <s v="Standard"/>
    <s v="medium"/>
    <s v="small"/>
    <n v="175.89"/>
    <n v="131.91999999999999"/>
    <d v="1997-02-09T00:00:00"/>
  </r>
  <r>
    <n v="7886"/>
    <n v="81"/>
    <x v="2732"/>
    <d v="2017-06-19T00:00:00"/>
    <b v="1"/>
    <s v="Approved"/>
    <s v="Norco Bicycles"/>
    <s v="Standard"/>
    <s v="medium"/>
    <s v="small"/>
    <n v="586.45000000000005"/>
    <n v="521.94000000000005"/>
    <d v="1991-07-10T00:00:00"/>
  </r>
  <r>
    <n v="7887"/>
    <n v="24"/>
    <x v="3120"/>
    <d v="2017-01-20T00:00:00"/>
    <b v="0"/>
    <s v="Approved"/>
    <s v="Solex"/>
    <s v="Road"/>
    <s v="medium"/>
    <s v="large"/>
    <n v="1777.8"/>
    <n v="820.78"/>
    <d v="2006-11-10T00:00:00"/>
  </r>
  <r>
    <n v="7888"/>
    <n v="0"/>
    <x v="2637"/>
    <d v="2017-06-11T00:00:00"/>
    <b v="1"/>
    <s v="Approved"/>
    <s v="Trek Bicycles"/>
    <s v="Road"/>
    <s v="medium"/>
    <s v="medium"/>
    <n v="290.62"/>
    <n v="215.14"/>
    <d v="1998-12-16T00:00:00"/>
  </r>
  <r>
    <n v="7889"/>
    <n v="11"/>
    <x v="784"/>
    <d v="2017-07-13T00:00:00"/>
    <b v="0"/>
    <s v="Approved"/>
    <s v="Giant Bicycles"/>
    <s v="Standard"/>
    <s v="high"/>
    <s v="medium"/>
    <n v="1274.93"/>
    <n v="764.96"/>
    <d v="2007-08-04T00:00:00"/>
  </r>
  <r>
    <n v="7890"/>
    <n v="64"/>
    <x v="2191"/>
    <d v="2017-07-09T00:00:00"/>
    <b v="1"/>
    <s v="Approved"/>
    <s v="Giant Bicycles"/>
    <s v="Standard"/>
    <s v="high"/>
    <s v="small"/>
    <n v="1977.36"/>
    <n v="1759.85"/>
    <d v="1993-06-23T00:00:00"/>
  </r>
  <r>
    <n v="7891"/>
    <n v="49"/>
    <x v="771"/>
    <d v="2017-04-09T00:00:00"/>
    <b v="0"/>
    <s v="Approved"/>
    <s v="Solex"/>
    <s v="Standard"/>
    <s v="medium"/>
    <s v="large"/>
    <n v="1061.56"/>
    <n v="733.58"/>
    <d v="2010-11-05T00:00:00"/>
  </r>
  <r>
    <n v="7892"/>
    <n v="46"/>
    <x v="946"/>
    <d v="2017-09-08T00:00:00"/>
    <b v="1"/>
    <s v="Approved"/>
    <s v="Solex"/>
    <s v="Standard"/>
    <s v="low"/>
    <s v="medium"/>
    <n v="1289.8499999999999"/>
    <n v="74.510000000000005"/>
    <d v="2012-06-04T00:00:00"/>
  </r>
  <r>
    <n v="7893"/>
    <n v="19"/>
    <x v="150"/>
    <d v="2017-12-11T00:00:00"/>
    <b v="0"/>
    <s v="Approved"/>
    <s v="OHM Cycles"/>
    <s v="Road"/>
    <s v="high"/>
    <s v="large"/>
    <n v="12.01"/>
    <n v="7.21"/>
    <d v="2011-05-07T00:00:00"/>
  </r>
  <r>
    <n v="7894"/>
    <n v="66"/>
    <x v="959"/>
    <d v="2017-05-11T00:00:00"/>
    <b v="1"/>
    <s v="Cancelled"/>
    <s v="Solex"/>
    <s v="Standard"/>
    <s v="medium"/>
    <s v="medium"/>
    <n v="1163.8900000000001"/>
    <n v="589.27"/>
    <d v="2016-07-09T00:00:00"/>
  </r>
  <r>
    <n v="7895"/>
    <n v="29"/>
    <x v="497"/>
    <d v="2017-01-17T00:00:00"/>
    <b v="0"/>
    <s v="Approved"/>
    <s v="Norco Bicycles"/>
    <s v="Road"/>
    <s v="medium"/>
    <s v="medium"/>
    <n v="543.39"/>
    <n v="407.54"/>
    <d v="2003-03-18T00:00:00"/>
  </r>
  <r>
    <n v="7896"/>
    <n v="26"/>
    <x v="395"/>
    <d v="2017-07-30T00:00:00"/>
    <b v="0"/>
    <s v="Approved"/>
    <s v="WeareA2B"/>
    <s v="Standard"/>
    <s v="medium"/>
    <s v="medium"/>
    <n v="1992.93"/>
    <n v="762.63"/>
    <d v="1993-05-26T00:00:00"/>
  </r>
  <r>
    <n v="7897"/>
    <n v="93"/>
    <x v="1990"/>
    <d v="2017-10-17T00:00:00"/>
    <b v="1"/>
    <s v="Approved"/>
    <s v="OHM Cycles"/>
    <s v="Standard"/>
    <s v="high"/>
    <s v="medium"/>
    <n v="1458.17"/>
    <n v="874.9"/>
    <d v="2006-02-02T00:00:00"/>
  </r>
  <r>
    <n v="7898"/>
    <n v="93"/>
    <x v="1722"/>
    <d v="2017-06-23T00:00:00"/>
    <b v="0"/>
    <s v="Approved"/>
    <s v="OHM Cycles"/>
    <s v="Standard"/>
    <s v="high"/>
    <s v="medium"/>
    <n v="1458.17"/>
    <n v="874.9"/>
    <d v="2006-02-02T00:00:00"/>
  </r>
  <r>
    <n v="7899"/>
    <n v="5"/>
    <x v="1311"/>
    <d v="2017-07-03T00:00:00"/>
    <b v="0"/>
    <s v="Approved"/>
    <s v="Trek Bicycles"/>
    <s v="Mountain"/>
    <s v="low"/>
    <s v="medium"/>
    <n v="574.64"/>
    <n v="459.71"/>
    <d v="2011-08-29T00:00:00"/>
  </r>
  <r>
    <n v="7900"/>
    <n v="15"/>
    <x v="901"/>
    <d v="2017-07-20T00:00:00"/>
    <b v="0"/>
    <s v="Approved"/>
    <s v="WeareA2B"/>
    <s v="Standard"/>
    <s v="medium"/>
    <s v="medium"/>
    <n v="1292.8399999999999"/>
    <n v="13.44"/>
    <d v="2009-04-12T00:00:00"/>
  </r>
  <r>
    <n v="7901"/>
    <n v="75"/>
    <x v="3156"/>
    <d v="2017-05-26T00:00:00"/>
    <b v="0"/>
    <s v="Approved"/>
    <s v="Giant Bicycles"/>
    <s v="Touring"/>
    <s v="medium"/>
    <s v="large"/>
    <n v="1873.97"/>
    <n v="863.95"/>
    <d v="2015-08-10T00:00:00"/>
  </r>
  <r>
    <n v="7902"/>
    <n v="92"/>
    <x v="2775"/>
    <d v="2017-12-20T00:00:00"/>
    <b v="0"/>
    <s v="Approved"/>
    <s v="WeareA2B"/>
    <s v="Standard"/>
    <s v="medium"/>
    <s v="small"/>
    <n v="1415.01"/>
    <n v="1259.3599999999999"/>
    <d v="2002-10-10T00:00:00"/>
  </r>
  <r>
    <n v="7903"/>
    <n v="10"/>
    <x v="1100"/>
    <d v="2017-02-09T00:00:00"/>
    <b v="1"/>
    <s v="Approved"/>
    <s v="WeareA2B"/>
    <s v="Touring"/>
    <s v="medium"/>
    <s v="medium"/>
    <n v="1466.68"/>
    <n v="363.25"/>
    <d v="2014-03-03T00:00:00"/>
  </r>
  <r>
    <n v="7904"/>
    <n v="30"/>
    <x v="2422"/>
    <d v="2017-08-17T00:00:00"/>
    <b v="0"/>
    <s v="Approved"/>
    <s v="Solex"/>
    <s v="Standard"/>
    <s v="high"/>
    <s v="medium"/>
    <n v="748.17"/>
    <n v="448.9"/>
    <d v="2006-11-10T00:00:00"/>
  </r>
  <r>
    <n v="7905"/>
    <n v="19"/>
    <x v="1984"/>
    <d v="2017-07-25T00:00:00"/>
    <b v="0"/>
    <s v="Approved"/>
    <s v="OHM Cycles"/>
    <s v="Road"/>
    <s v="high"/>
    <s v="large"/>
    <n v="12.01"/>
    <n v="7.21"/>
    <d v="2009-03-08T00:00:00"/>
  </r>
  <r>
    <n v="7906"/>
    <n v="1"/>
    <x v="2187"/>
    <d v="2017-07-02T00:00:00"/>
    <b v="1"/>
    <s v="Approved"/>
    <s v="Giant Bicycles"/>
    <s v="Standard"/>
    <s v="medium"/>
    <s v="medium"/>
    <n v="1403.5"/>
    <n v="954.82"/>
    <d v="2012-12-02T00:00:00"/>
  </r>
  <r>
    <n v="7907"/>
    <n v="59"/>
    <x v="2833"/>
    <d v="2017-02-16T00:00:00"/>
    <b v="1"/>
    <s v="Approved"/>
    <s v="Solex"/>
    <s v="Standard"/>
    <s v="medium"/>
    <s v="large"/>
    <n v="1061.56"/>
    <n v="733.58"/>
    <d v="1993-07-20T00:00:00"/>
  </r>
  <r>
    <n v="7908"/>
    <n v="4"/>
    <x v="3073"/>
    <d v="2017-06-13T00:00:00"/>
    <b v="0"/>
    <s v="Approved"/>
    <s v="Giant Bicycles"/>
    <s v="Standard"/>
    <s v="high"/>
    <s v="medium"/>
    <n v="1129.1300000000001"/>
    <n v="677.48"/>
    <d v="2005-08-09T00:00:00"/>
  </r>
  <r>
    <n v="7909"/>
    <n v="58"/>
    <x v="1825"/>
    <d v="2017-02-18T00:00:00"/>
    <b v="1"/>
    <s v="Approved"/>
    <s v="OHM Cycles"/>
    <s v="Standard"/>
    <s v="medium"/>
    <s v="medium"/>
    <n v="912.52"/>
    <n v="141.4"/>
    <d v="1993-07-20T00:00:00"/>
  </r>
  <r>
    <n v="7910"/>
    <n v="90"/>
    <x v="2480"/>
    <d v="2017-10-28T00:00:00"/>
    <b v="1"/>
    <s v="Approved"/>
    <s v="Solex"/>
    <s v="Standard"/>
    <s v="low"/>
    <s v="medium"/>
    <n v="945.04"/>
    <n v="507.58"/>
    <d v="1995-12-19T00:00:00"/>
  </r>
  <r>
    <n v="7911"/>
    <n v="30"/>
    <x v="1434"/>
    <d v="2017-09-11T00:00:00"/>
    <b v="1"/>
    <s v="Approved"/>
    <s v="Solex"/>
    <s v="Standard"/>
    <s v="high"/>
    <s v="medium"/>
    <n v="748.17"/>
    <n v="448.9"/>
    <d v="1999-07-20T00:00:00"/>
  </r>
  <r>
    <n v="7912"/>
    <n v="46"/>
    <x v="3157"/>
    <d v="2017-08-05T00:00:00"/>
    <b v="1"/>
    <s v="Approved"/>
    <s v="Solex"/>
    <s v="Standard"/>
    <s v="low"/>
    <s v="medium"/>
    <n v="1289.8499999999999"/>
    <n v="74.510000000000005"/>
    <d v="2006-10-01T00:00:00"/>
  </r>
  <r>
    <n v="7913"/>
    <n v="61"/>
    <x v="3158"/>
    <d v="2017-01-23T00:00:00"/>
    <b v="1"/>
    <s v="Approved"/>
    <s v="Norco Bicycles"/>
    <s v="Standard"/>
    <s v="medium"/>
    <s v="small"/>
    <n v="586.45000000000005"/>
    <n v="521.94000000000005"/>
    <d v="1991-07-10T00:00:00"/>
  </r>
  <r>
    <n v="7914"/>
    <n v="10"/>
    <x v="2742"/>
    <d v="2017-02-09T00:00:00"/>
    <b v="0"/>
    <s v="Approved"/>
    <s v="WeareA2B"/>
    <s v="Touring"/>
    <s v="medium"/>
    <s v="medium"/>
    <n v="1466.68"/>
    <n v="363.25"/>
    <d v="2014-03-03T00:00:00"/>
  </r>
  <r>
    <n v="7915"/>
    <n v="46"/>
    <x v="3159"/>
    <d v="2017-04-07T00:00:00"/>
    <b v="0"/>
    <s v="Approved"/>
    <s v="Solex"/>
    <s v="Standard"/>
    <s v="low"/>
    <s v="medium"/>
    <n v="1289.8499999999999"/>
    <n v="74.510000000000005"/>
    <d v="2007-12-11T00:00:00"/>
  </r>
  <r>
    <n v="7916"/>
    <n v="28"/>
    <x v="1618"/>
    <d v="2017-03-17T00:00:00"/>
    <b v="0"/>
    <s v="Approved"/>
    <s v="Norco Bicycles"/>
    <s v="Standard"/>
    <s v="medium"/>
    <s v="small"/>
    <n v="1216.1400000000001"/>
    <n v="1082.3599999999999"/>
    <d v="1991-08-05T00:00:00"/>
  </r>
  <r>
    <n v="7917"/>
    <n v="12"/>
    <x v="728"/>
    <d v="2017-05-23T00:00:00"/>
    <b v="0"/>
    <s v="Approved"/>
    <s v="Giant Bicycles"/>
    <s v="Standard"/>
    <s v="medium"/>
    <s v="large"/>
    <n v="1765.3"/>
    <n v="709.48"/>
    <d v="2013-09-16T00:00:00"/>
  </r>
  <r>
    <n v="7918"/>
    <n v="78"/>
    <x v="3160"/>
    <d v="2017-12-12T00:00:00"/>
    <b v="0"/>
    <s v="Approved"/>
    <s v="Giant Bicycles"/>
    <s v="Standard"/>
    <s v="medium"/>
    <s v="large"/>
    <n v="1765.3"/>
    <n v="709.48"/>
    <d v="2004-07-25T00:00:00"/>
  </r>
  <r>
    <n v="7919"/>
    <n v="66"/>
    <x v="1395"/>
    <d v="2017-02-01T00:00:00"/>
    <b v="0"/>
    <s v="Approved"/>
    <s v="Giant Bicycles"/>
    <s v="Road"/>
    <s v="low"/>
    <s v="small"/>
    <n v="590.26"/>
    <n v="525.33000000000004"/>
    <d v="2010-11-05T00:00:00"/>
  </r>
  <r>
    <n v="7920"/>
    <n v="31"/>
    <x v="1186"/>
    <d v="2017-01-16T00:00:00"/>
    <b v="0"/>
    <s v="Approved"/>
    <s v="Giant Bicycles"/>
    <s v="Standard"/>
    <s v="medium"/>
    <s v="medium"/>
    <n v="230.91"/>
    <n v="173.18"/>
    <d v="2006-11-10T00:00:00"/>
  </r>
  <r>
    <n v="7921"/>
    <n v="73"/>
    <x v="2837"/>
    <d v="2017-09-04T00:00:00"/>
    <b v="0"/>
    <s v="Approved"/>
    <s v="Solex"/>
    <s v="Standard"/>
    <s v="medium"/>
    <s v="medium"/>
    <n v="1945.43"/>
    <n v="333.18"/>
    <d v="2002-08-31T00:00:00"/>
  </r>
  <r>
    <n v="7922"/>
    <n v="43"/>
    <x v="3151"/>
    <d v="2017-02-07T00:00:00"/>
    <b v="1"/>
    <s v="Approved"/>
    <s v="Norco Bicycles"/>
    <s v="Standard"/>
    <s v="medium"/>
    <s v="medium"/>
    <n v="1555.58"/>
    <n v="818.01"/>
    <d v="2013-09-16T00:00:00"/>
  </r>
  <r>
    <n v="7923"/>
    <n v="42"/>
    <x v="2587"/>
    <d v="2017-11-20T00:00:00"/>
    <b v="0"/>
    <s v="Approved"/>
    <s v="OHM Cycles"/>
    <s v="Road"/>
    <s v="medium"/>
    <s v="small"/>
    <n v="1810"/>
    <n v="1610.9"/>
    <d v="2007-12-11T00:00:00"/>
  </r>
  <r>
    <n v="7924"/>
    <n v="7"/>
    <x v="2561"/>
    <d v="2017-08-30T00:00:00"/>
    <b v="1"/>
    <s v="Approved"/>
    <s v="Trek Bicycles"/>
    <s v="Road"/>
    <s v="low"/>
    <s v="medium"/>
    <n v="980.37"/>
    <n v="234.43"/>
    <d v="2004-09-28T00:00:00"/>
  </r>
  <r>
    <n v="7925"/>
    <n v="9"/>
    <x v="2728"/>
    <d v="2017-08-26T00:00:00"/>
    <b v="1"/>
    <s v="Approved"/>
    <s v="OHM Cycles"/>
    <s v="Road"/>
    <s v="medium"/>
    <s v="medium"/>
    <n v="742.54"/>
    <n v="667.4"/>
    <d v="1991-11-07T00:00:00"/>
  </r>
  <r>
    <n v="7926"/>
    <n v="50"/>
    <x v="2347"/>
    <d v="2017-11-29T00:00:00"/>
    <b v="0"/>
    <s v="Approved"/>
    <s v="WeareA2B"/>
    <s v="Standard"/>
    <s v="medium"/>
    <s v="small"/>
    <n v="175.89"/>
    <n v="131.91999999999999"/>
    <d v="2003-02-16T00:00:00"/>
  </r>
  <r>
    <n v="7927"/>
    <n v="89"/>
    <x v="1250"/>
    <d v="2017-02-06T00:00:00"/>
    <b v="0"/>
    <s v="Approved"/>
    <s v="WeareA2B"/>
    <s v="Touring"/>
    <s v="medium"/>
    <s v="large"/>
    <n v="1362.99"/>
    <n v="57.74"/>
    <d v="1999-07-26T00:00:00"/>
  </r>
  <r>
    <n v="7928"/>
    <n v="47"/>
    <x v="1207"/>
    <d v="2017-12-03T00:00:00"/>
    <b v="0"/>
    <s v="Approved"/>
    <s v="Trek Bicycles"/>
    <s v="Road"/>
    <s v="low"/>
    <s v="small"/>
    <n v="1720.7"/>
    <n v="1531.42"/>
    <d v="2006-10-01T00:00:00"/>
  </r>
  <r>
    <n v="7929"/>
    <n v="7"/>
    <x v="1568"/>
    <d v="2017-07-02T00:00:00"/>
    <b v="1"/>
    <s v="Approved"/>
    <s v="Trek Bicycles"/>
    <s v="Road"/>
    <s v="low"/>
    <s v="medium"/>
    <n v="980.37"/>
    <n v="234.43"/>
    <d v="2004-09-28T00:00:00"/>
  </r>
  <r>
    <n v="7930"/>
    <n v="85"/>
    <x v="3161"/>
    <d v="2017-08-07T00:00:00"/>
    <b v="1"/>
    <s v="Approved"/>
    <s v="WeareA2B"/>
    <s v="Standard"/>
    <s v="medium"/>
    <s v="medium"/>
    <n v="752.64"/>
    <n v="205.36"/>
    <d v="2015-08-02T00:00:00"/>
  </r>
  <r>
    <n v="7931"/>
    <n v="18"/>
    <x v="994"/>
    <d v="2017-06-11T00:00:00"/>
    <b v="1"/>
    <s v="Approved"/>
    <s v="Solex"/>
    <s v="Standard"/>
    <s v="medium"/>
    <s v="medium"/>
    <n v="575.27"/>
    <n v="431.45"/>
    <d v="2013-03-12T00:00:00"/>
  </r>
  <r>
    <n v="7932"/>
    <n v="80"/>
    <x v="1671"/>
    <d v="2017-01-14T00:00:00"/>
    <b v="0"/>
    <s v="Approved"/>
    <s v="OHM Cycles"/>
    <s v="Touring"/>
    <s v="low"/>
    <s v="medium"/>
    <n v="1073.07"/>
    <n v="933.84"/>
    <d v="1991-07-10T00:00:00"/>
  </r>
  <r>
    <n v="7933"/>
    <n v="13"/>
    <x v="3162"/>
    <d v="2017-07-29T00:00:00"/>
    <b v="0"/>
    <s v="Approved"/>
    <s v="Solex"/>
    <s v="Standard"/>
    <s v="medium"/>
    <s v="medium"/>
    <n v="1577.53"/>
    <n v="826.51"/>
    <d v="1993-04-12T00:00:00"/>
  </r>
  <r>
    <n v="7934"/>
    <n v="26"/>
    <x v="1762"/>
    <d v="2017-12-28T00:00:00"/>
    <b v="0"/>
    <s v="Approved"/>
    <s v="WeareA2B"/>
    <s v="Standard"/>
    <s v="medium"/>
    <s v="medium"/>
    <n v="1992.93"/>
    <n v="762.63"/>
    <d v="1993-05-26T00:00:00"/>
  </r>
  <r>
    <n v="7935"/>
    <n v="30"/>
    <x v="73"/>
    <d v="2017-11-07T00:00:00"/>
    <b v="1"/>
    <s v="Approved"/>
    <s v="Solex"/>
    <s v="Standard"/>
    <s v="high"/>
    <s v="medium"/>
    <n v="748.17"/>
    <n v="448.9"/>
    <d v="1991-11-10T00:00:00"/>
  </r>
  <r>
    <n v="7936"/>
    <n v="59"/>
    <x v="1742"/>
    <d v="2017-03-25T00:00:00"/>
    <b v="1"/>
    <s v="Approved"/>
    <s v="WeareA2B"/>
    <s v="Standard"/>
    <s v="medium"/>
    <s v="small"/>
    <n v="1415.01"/>
    <n v="1259.3599999999999"/>
    <d v="2003-01-05T00:00:00"/>
  </r>
  <r>
    <n v="7937"/>
    <n v="34"/>
    <x v="2057"/>
    <d v="2017-06-01T00:00:00"/>
    <b v="0"/>
    <s v="Approved"/>
    <s v="Norco Bicycles"/>
    <s v="Road"/>
    <s v="high"/>
    <s v="large"/>
    <n v="774.53"/>
    <n v="464.72"/>
    <d v="2003-03-18T00:00:00"/>
  </r>
  <r>
    <n v="7938"/>
    <n v="65"/>
    <x v="2008"/>
    <d v="2017-06-02T00:00:00"/>
    <b v="0"/>
    <s v="Approved"/>
    <s v="WeareA2B"/>
    <s v="Standard"/>
    <s v="medium"/>
    <s v="medium"/>
    <n v="1807.45"/>
    <n v="778.69"/>
    <d v="2015-05-21T00:00:00"/>
  </r>
  <r>
    <n v="7939"/>
    <n v="65"/>
    <x v="3019"/>
    <d v="2017-10-24T00:00:00"/>
    <b v="0"/>
    <s v="Approved"/>
    <s v="WeareA2B"/>
    <s v="Standard"/>
    <s v="medium"/>
    <s v="medium"/>
    <n v="1807.45"/>
    <n v="778.69"/>
    <d v="2015-04-11T00:00:00"/>
  </r>
  <r>
    <n v="7940"/>
    <n v="79"/>
    <x v="1903"/>
    <d v="2017-11-14T00:00:00"/>
    <b v="1"/>
    <s v="Approved"/>
    <s v="Solex"/>
    <s v="Touring"/>
    <s v="medium"/>
    <s v="large"/>
    <n v="2083.94"/>
    <n v="675.03"/>
    <d v="2013-09-16T00:00:00"/>
  </r>
  <r>
    <n v="7941"/>
    <n v="68"/>
    <x v="1651"/>
    <d v="2017-07-11T00:00:00"/>
    <b v="1"/>
    <s v="Approved"/>
    <s v="OHM Cycles"/>
    <s v="Standard"/>
    <s v="medium"/>
    <s v="medium"/>
    <n v="1636.9"/>
    <n v="44.71"/>
    <d v="2010-08-20T00:00:00"/>
  </r>
  <r>
    <n v="7942"/>
    <n v="69"/>
    <x v="1617"/>
    <d v="2017-01-22T00:00:00"/>
    <b v="1"/>
    <s v="Approved"/>
    <s v="Giant Bicycles"/>
    <s v="Road"/>
    <s v="medium"/>
    <s v="medium"/>
    <n v="792.9"/>
    <n v="594.67999999999995"/>
    <d v="1992-10-02T00:00:00"/>
  </r>
  <r>
    <n v="7943"/>
    <n v="40"/>
    <x v="1842"/>
    <d v="2017-06-04T00:00:00"/>
    <b v="0"/>
    <s v="Approved"/>
    <s v="OHM Cycles"/>
    <s v="Standard"/>
    <s v="high"/>
    <s v="medium"/>
    <n v="1458.17"/>
    <n v="874.9"/>
    <d v="2006-02-02T00:00:00"/>
  </r>
  <r>
    <n v="7944"/>
    <n v="49"/>
    <x v="2598"/>
    <d v="2017-05-29T00:00:00"/>
    <b v="1"/>
    <s v="Approved"/>
    <s v="Trek Bicycles"/>
    <s v="Road"/>
    <s v="medium"/>
    <s v="medium"/>
    <n v="533.51"/>
    <n v="400.13"/>
    <d v="2012-06-04T00:00:00"/>
  </r>
  <r>
    <n v="7945"/>
    <n v="94"/>
    <x v="1378"/>
    <d v="2017-04-28T00:00:00"/>
    <b v="0"/>
    <s v="Approved"/>
    <s v="Giant Bicycles"/>
    <s v="Standard"/>
    <s v="medium"/>
    <s v="large"/>
    <n v="1635.3"/>
    <n v="993.66"/>
    <d v="2004-01-16T00:00:00"/>
  </r>
  <r>
    <n v="7946"/>
    <n v="99"/>
    <x v="1062"/>
    <d v="2017-08-20T00:00:00"/>
    <b v="1"/>
    <s v="Approved"/>
    <s v="OHM Cycles"/>
    <s v="Standard"/>
    <s v="medium"/>
    <s v="medium"/>
    <n v="1227.3399999999999"/>
    <n v="770.89"/>
    <d v="1994-08-10T00:00:00"/>
  </r>
  <r>
    <n v="7947"/>
    <n v="31"/>
    <x v="1543"/>
    <d v="2017-12-26T00:00:00"/>
    <b v="0"/>
    <s v="Approved"/>
    <s v="Giant Bicycles"/>
    <s v="Standard"/>
    <s v="medium"/>
    <s v="medium"/>
    <n v="230.91"/>
    <n v="173.18"/>
    <d v="2006-11-10T00:00:00"/>
  </r>
  <r>
    <n v="7948"/>
    <n v="34"/>
    <x v="1031"/>
    <d v="2017-08-20T00:00:00"/>
    <b v="1"/>
    <s v="Approved"/>
    <s v="WeareA2B"/>
    <s v="Standard"/>
    <s v="medium"/>
    <s v="medium"/>
    <n v="1231.1500000000001"/>
    <n v="161.6"/>
    <d v="2004-08-17T00:00:00"/>
  </r>
  <r>
    <n v="7950"/>
    <n v="79"/>
    <x v="2959"/>
    <d v="2017-09-12T00:00:00"/>
    <b v="1"/>
    <s v="Approved"/>
    <s v="Solex"/>
    <s v="Touring"/>
    <s v="medium"/>
    <s v="large"/>
    <n v="2083.94"/>
    <n v="675.03"/>
    <d v="2013-09-16T00:00:00"/>
  </r>
  <r>
    <n v="7951"/>
    <n v="19"/>
    <x v="2798"/>
    <d v="2017-08-03T00:00:00"/>
    <b v="1"/>
    <s v="Approved"/>
    <s v="Trek Bicycles"/>
    <s v="Mountain"/>
    <s v="low"/>
    <s v="medium"/>
    <n v="574.64"/>
    <n v="459.71"/>
    <d v="2007-08-04T00:00:00"/>
  </r>
  <r>
    <n v="7952"/>
    <n v="79"/>
    <x v="1090"/>
    <d v="2017-07-18T00:00:00"/>
    <b v="1"/>
    <s v="Approved"/>
    <s v="Norco Bicycles"/>
    <s v="Standard"/>
    <s v="medium"/>
    <s v="medium"/>
    <n v="1555.58"/>
    <n v="818.01"/>
    <d v="2016-07-09T00:00:00"/>
  </r>
  <r>
    <n v="7953"/>
    <n v="0"/>
    <x v="2386"/>
    <d v="2017-07-10T00:00:00"/>
    <b v="0"/>
    <s v="Approved"/>
    <s v="Giant Bicycles"/>
    <s v="Standard"/>
    <s v="medium"/>
    <s v="medium"/>
    <n v="230.91"/>
    <n v="173.18"/>
    <d v="2006-11-10T00:00:00"/>
  </r>
  <r>
    <n v="7954"/>
    <n v="17"/>
    <x v="648"/>
    <d v="2017-05-02T00:00:00"/>
    <b v="0"/>
    <s v="Approved"/>
    <s v="Solex"/>
    <s v="Standard"/>
    <s v="high"/>
    <s v="medium"/>
    <n v="1024.6600000000001"/>
    <n v="614.79999999999995"/>
    <d v="1996-11-09T00:00:00"/>
  </r>
  <r>
    <n v="7956"/>
    <n v="6"/>
    <x v="2315"/>
    <d v="2017-03-25T00:00:00"/>
    <b v="0"/>
    <s v="Approved"/>
    <s v="OHM Cycles"/>
    <s v="Standard"/>
    <s v="high"/>
    <s v="medium"/>
    <n v="227.88"/>
    <n v="136.72999999999999"/>
    <d v="1991-11-07T00:00:00"/>
  </r>
  <r>
    <n v="7957"/>
    <n v="21"/>
    <x v="3163"/>
    <d v="2017-04-16T00:00:00"/>
    <b v="1"/>
    <s v="Approved"/>
    <s v="Solex"/>
    <s v="Standard"/>
    <s v="medium"/>
    <s v="large"/>
    <n v="1071.23"/>
    <n v="380.74"/>
    <d v="1996-04-05T00:00:00"/>
  </r>
  <r>
    <n v="7958"/>
    <n v="19"/>
    <x v="2179"/>
    <d v="2017-05-30T00:00:00"/>
    <b v="0"/>
    <s v="Approved"/>
    <s v="OHM Cycles"/>
    <s v="Road"/>
    <s v="high"/>
    <s v="large"/>
    <n v="12.01"/>
    <n v="7.21"/>
    <d v="2009-03-08T00:00:00"/>
  </r>
  <r>
    <n v="7959"/>
    <n v="0"/>
    <x v="2432"/>
    <d v="2017-05-28T00:00:00"/>
    <b v="0"/>
    <s v="Approved"/>
    <s v="Solex"/>
    <s v="Standard"/>
    <s v="medium"/>
    <s v="medium"/>
    <n v="71.489999999999995"/>
    <n v="53.62"/>
    <d v="1991-11-07T00:00:00"/>
  </r>
  <r>
    <n v="7960"/>
    <n v="38"/>
    <x v="1988"/>
    <d v="2017-09-19T00:00:00"/>
    <b v="1"/>
    <s v="Approved"/>
    <s v="Trek Bicycles"/>
    <s v="Standard"/>
    <s v="medium"/>
    <s v="large"/>
    <n v="2091.4699999999998"/>
    <n v="388.92"/>
    <d v="2012-09-15T00:00:00"/>
  </r>
  <r>
    <n v="7961"/>
    <n v="17"/>
    <x v="3164"/>
    <d v="2017-09-01T00:00:00"/>
    <b v="0"/>
    <s v="Approved"/>
    <s v="Solex"/>
    <s v="Standard"/>
    <s v="high"/>
    <s v="medium"/>
    <n v="1024.6600000000001"/>
    <n v="614.79999999999995"/>
    <d v="2016-02-04T00:00:00"/>
  </r>
  <r>
    <n v="7962"/>
    <n v="25"/>
    <x v="3165"/>
    <d v="2017-12-17T00:00:00"/>
    <b v="1"/>
    <s v="Approved"/>
    <s v="Giant Bicycles"/>
    <s v="Road"/>
    <s v="medium"/>
    <s v="medium"/>
    <n v="1538.99"/>
    <n v="829.65"/>
    <d v="1999-06-23T00:00:00"/>
  </r>
  <r>
    <n v="7963"/>
    <n v="25"/>
    <x v="3166"/>
    <d v="2017-11-28T00:00:00"/>
    <b v="1"/>
    <s v="Approved"/>
    <s v="Giant Bicycles"/>
    <s v="Road"/>
    <s v="medium"/>
    <s v="medium"/>
    <n v="1538.99"/>
    <n v="829.65"/>
    <d v="2016-02-04T00:00:00"/>
  </r>
  <r>
    <n v="7964"/>
    <n v="0"/>
    <x v="2778"/>
    <d v="2017-02-06T00:00:00"/>
    <b v="0"/>
    <s v="Approved"/>
    <s v="OHM Cycles"/>
    <s v="Road"/>
    <s v="high"/>
    <s v="large"/>
    <n v="12.01"/>
    <n v="7.21"/>
    <d v="2009-03-08T00:00:00"/>
  </r>
  <r>
    <n v="7965"/>
    <n v="98"/>
    <x v="1833"/>
    <d v="2017-07-06T00:00:00"/>
    <b v="0"/>
    <s v="Approved"/>
    <s v="Trek Bicycles"/>
    <s v="Standard"/>
    <s v="high"/>
    <s v="medium"/>
    <n v="358.39"/>
    <n v="215.03"/>
    <d v="2004-01-16T00:00:00"/>
  </r>
  <r>
    <n v="7966"/>
    <n v="93"/>
    <x v="1772"/>
    <d v="2017-02-14T00:00:00"/>
    <b v="0"/>
    <s v="Approved"/>
    <s v="OHM Cycles"/>
    <s v="Standard"/>
    <s v="high"/>
    <s v="medium"/>
    <n v="1458.17"/>
    <n v="874.9"/>
    <d v="2011-05-09T00:00:00"/>
  </r>
  <r>
    <n v="7967"/>
    <n v="64"/>
    <x v="3167"/>
    <d v="2017-08-09T00:00:00"/>
    <b v="1"/>
    <s v="Approved"/>
    <s v="Trek Bicycles"/>
    <s v="Standard"/>
    <s v="medium"/>
    <s v="large"/>
    <n v="1469.44"/>
    <n v="596.54999999999995"/>
    <d v="2012-05-18T00:00:00"/>
  </r>
  <r>
    <n v="7968"/>
    <n v="90"/>
    <x v="792"/>
    <d v="2017-07-26T00:00:00"/>
    <b v="1"/>
    <s v="Approved"/>
    <s v="Norco Bicycles"/>
    <s v="Standard"/>
    <s v="low"/>
    <s v="medium"/>
    <n v="363.01"/>
    <n v="290.41000000000003"/>
    <d v="2000-11-03T00:00:00"/>
  </r>
  <r>
    <n v="7969"/>
    <n v="71"/>
    <x v="1308"/>
    <d v="2017-06-01T00:00:00"/>
    <b v="0"/>
    <s v="Approved"/>
    <s v="Solex"/>
    <s v="Standard"/>
    <s v="high"/>
    <s v="large"/>
    <n v="1842.92"/>
    <n v="1105.75"/>
    <d v="1995-10-24T00:00:00"/>
  </r>
  <r>
    <n v="7970"/>
    <n v="13"/>
    <x v="1997"/>
    <d v="2017-02-01T00:00:00"/>
    <b v="0"/>
    <s v="Approved"/>
    <s v="Solex"/>
    <s v="Standard"/>
    <s v="medium"/>
    <s v="medium"/>
    <n v="1577.53"/>
    <n v="826.51"/>
    <d v="1999-12-04T00:00:00"/>
  </r>
  <r>
    <n v="7971"/>
    <n v="42"/>
    <x v="479"/>
    <d v="2017-01-14T00:00:00"/>
    <b v="0"/>
    <s v="Approved"/>
    <s v="OHM Cycles"/>
    <s v="Road"/>
    <s v="medium"/>
    <s v="small"/>
    <n v="1810"/>
    <n v="1610.9"/>
    <d v="1993-04-12T00:00:00"/>
  </r>
  <r>
    <n v="7972"/>
    <n v="73"/>
    <x v="2797"/>
    <d v="2017-06-24T00:00:00"/>
    <b v="0"/>
    <s v="Approved"/>
    <s v="Solex"/>
    <s v="Standard"/>
    <s v="medium"/>
    <s v="medium"/>
    <n v="1945.43"/>
    <n v="333.18"/>
    <d v="1997-01-25T00:00:00"/>
  </r>
  <r>
    <n v="7973"/>
    <n v="33"/>
    <x v="3162"/>
    <d v="2017-12-10T00:00:00"/>
    <b v="0"/>
    <s v="Cancelled"/>
    <s v="OHM Cycles"/>
    <s v="Road"/>
    <s v="medium"/>
    <s v="small"/>
    <n v="1810"/>
    <n v="1610.9"/>
    <d v="1993-04-12T00:00:00"/>
  </r>
  <r>
    <n v="7975"/>
    <n v="69"/>
    <x v="1954"/>
    <d v="2017-11-01T00:00:00"/>
    <b v="1"/>
    <s v="Approved"/>
    <s v="Giant Bicycles"/>
    <s v="Road"/>
    <s v="medium"/>
    <s v="medium"/>
    <n v="792.9"/>
    <n v="594.67999999999995"/>
    <d v="1992-10-02T00:00:00"/>
  </r>
  <r>
    <n v="7976"/>
    <n v="38"/>
    <x v="2779"/>
    <d v="2017-04-10T00:00:00"/>
    <b v="0"/>
    <s v="Approved"/>
    <s v="Solex"/>
    <s v="Standard"/>
    <s v="medium"/>
    <s v="medium"/>
    <n v="1577.53"/>
    <n v="826.51"/>
    <d v="2011-03-16T00:00:00"/>
  </r>
  <r>
    <n v="7977"/>
    <n v="36"/>
    <x v="290"/>
    <d v="2017-11-30T00:00:00"/>
    <b v="1"/>
    <s v="Approved"/>
    <s v="Solex"/>
    <s v="Standard"/>
    <s v="low"/>
    <s v="medium"/>
    <n v="1289.8499999999999"/>
    <n v="74.510000000000005"/>
    <d v="2007-12-11T00:00:00"/>
  </r>
  <r>
    <n v="7978"/>
    <n v="46"/>
    <x v="3168"/>
    <d v="2017-02-17T00:00:00"/>
    <b v="1"/>
    <s v="Approved"/>
    <s v="OHM Cycles"/>
    <s v="Standard"/>
    <s v="low"/>
    <s v="medium"/>
    <n v="1793.43"/>
    <n v="248.82"/>
    <d v="1999-07-20T00:00:00"/>
  </r>
  <r>
    <n v="7979"/>
    <n v="22"/>
    <x v="2903"/>
    <d v="2017-07-05T00:00:00"/>
    <b v="0"/>
    <s v="Approved"/>
    <s v="WeareA2B"/>
    <s v="Standard"/>
    <s v="medium"/>
    <s v="medium"/>
    <n v="60.34"/>
    <n v="45.26"/>
    <d v="1993-07-15T00:00:00"/>
  </r>
  <r>
    <n v="7980"/>
    <n v="0"/>
    <x v="1463"/>
    <d v="2017-02-23T00:00:00"/>
    <b v="0"/>
    <s v="Approved"/>
    <s v="Solex"/>
    <s v="Standard"/>
    <s v="medium"/>
    <s v="medium"/>
    <n v="441.49"/>
    <n v="84.99"/>
    <d v="1997-02-09T00:00:00"/>
  </r>
  <r>
    <n v="7981"/>
    <n v="12"/>
    <x v="2662"/>
    <d v="2017-06-09T00:00:00"/>
    <b v="1"/>
    <s v="Cancelled"/>
    <s v="WeareA2B"/>
    <s v="Standard"/>
    <s v="medium"/>
    <s v="medium"/>
    <n v="1231.1500000000001"/>
    <n v="161.6"/>
    <d v="2004-08-17T00:00:00"/>
  </r>
  <r>
    <n v="7982"/>
    <n v="93"/>
    <x v="1887"/>
    <d v="2017-03-26T00:00:00"/>
    <b v="1"/>
    <s v="Approved"/>
    <s v="WeareA2B"/>
    <s v="Standard"/>
    <s v="medium"/>
    <s v="medium"/>
    <n v="1065.03"/>
    <n v="230.09"/>
    <d v="1991-11-07T00:00:00"/>
  </r>
  <r>
    <n v="7983"/>
    <n v="24"/>
    <x v="659"/>
    <d v="2017-10-17T00:00:00"/>
    <b v="1"/>
    <s v="Approved"/>
    <s v="Solex"/>
    <s v="Road"/>
    <s v="medium"/>
    <s v="large"/>
    <n v="1777.8"/>
    <n v="820.78"/>
    <d v="2011-05-07T00:00:00"/>
  </r>
  <r>
    <n v="7984"/>
    <n v="91"/>
    <x v="1528"/>
    <d v="2017-09-30T00:00:00"/>
    <b v="1"/>
    <s v="Approved"/>
    <s v="Solex"/>
    <s v="Standard"/>
    <s v="medium"/>
    <s v="medium"/>
    <n v="100.35"/>
    <n v="75.260000000000005"/>
    <d v="2016-03-29T00:00:00"/>
  </r>
  <r>
    <n v="7985"/>
    <n v="0"/>
    <x v="2102"/>
    <d v="2017-05-04T00:00:00"/>
    <b v="1"/>
    <s v="Approved"/>
    <s v="Trek Bicycles"/>
    <s v="Standard"/>
    <s v="medium"/>
    <s v="medium"/>
    <n v="499.53"/>
    <n v="388.72"/>
    <d v="1991-08-05T00:00:00"/>
  </r>
  <r>
    <n v="7986"/>
    <n v="75"/>
    <x v="2042"/>
    <d v="2017-02-15T00:00:00"/>
    <b v="0"/>
    <s v="Approved"/>
    <s v="Giant Bicycles"/>
    <s v="Touring"/>
    <s v="medium"/>
    <s v="large"/>
    <n v="1873.97"/>
    <n v="863.95"/>
    <d v="2006-05-22T00:00:00"/>
  </r>
  <r>
    <n v="7987"/>
    <n v="52"/>
    <x v="3056"/>
    <d v="2017-01-09T00:00:00"/>
    <b v="0"/>
    <s v="Approved"/>
    <s v="OHM Cycles"/>
    <s v="Road"/>
    <s v="medium"/>
    <s v="medium"/>
    <n v="1280.28"/>
    <n v="829.51"/>
    <d v="2001-11-25T00:00:00"/>
  </r>
  <r>
    <n v="7988"/>
    <n v="20"/>
    <x v="1309"/>
    <d v="2017-11-06T00:00:00"/>
    <b v="1"/>
    <s v="Cancelled"/>
    <s v="Trek Bicycles"/>
    <s v="Standard"/>
    <s v="medium"/>
    <s v="small"/>
    <n v="1775.81"/>
    <n v="1580.47"/>
    <d v="2011-05-07T00:00:00"/>
  </r>
  <r>
    <n v="7989"/>
    <n v="18"/>
    <x v="1303"/>
    <d v="2017-02-17T00:00:00"/>
    <b v="0"/>
    <s v="Approved"/>
    <s v="Solex"/>
    <s v="Standard"/>
    <s v="medium"/>
    <s v="medium"/>
    <n v="575.27"/>
    <n v="431.45"/>
    <d v="2009-03-08T00:00:00"/>
  </r>
  <r>
    <n v="7990"/>
    <n v="98"/>
    <x v="3169"/>
    <d v="2017-01-18T00:00:00"/>
    <b v="0"/>
    <s v="Approved"/>
    <s v="Trek Bicycles"/>
    <s v="Standard"/>
    <s v="high"/>
    <s v="medium"/>
    <n v="358.39"/>
    <n v="215.03"/>
    <d v="2004-01-16T00:00:00"/>
  </r>
  <r>
    <n v="7991"/>
    <n v="51"/>
    <x v="752"/>
    <d v="2017-10-09T00:00:00"/>
    <b v="1"/>
    <s v="Approved"/>
    <s v="OHM Cycles"/>
    <s v="Standard"/>
    <s v="high"/>
    <s v="medium"/>
    <n v="2005.66"/>
    <n v="1203.4000000000001"/>
    <d v="2012-04-10T00:00:00"/>
  </r>
  <r>
    <n v="7992"/>
    <n v="48"/>
    <x v="2273"/>
    <d v="2017-06-30T00:00:00"/>
    <b v="1"/>
    <s v="Approved"/>
    <s v="WeareA2B"/>
    <s v="Standard"/>
    <s v="medium"/>
    <s v="medium"/>
    <n v="1762.96"/>
    <n v="950.52"/>
    <d v="1997-02-09T00:00:00"/>
  </r>
  <r>
    <n v="7993"/>
    <n v="79"/>
    <x v="803"/>
    <d v="2017-04-19T00:00:00"/>
    <b v="0"/>
    <s v="Approved"/>
    <s v="Norco Bicycles"/>
    <s v="Standard"/>
    <s v="medium"/>
    <s v="medium"/>
    <n v="1555.58"/>
    <n v="818.01"/>
    <d v="2003-09-09T00:00:00"/>
  </r>
  <r>
    <n v="7994"/>
    <n v="87"/>
    <x v="1499"/>
    <d v="2017-10-28T00:00:00"/>
    <b v="0"/>
    <s v="Approved"/>
    <s v="Giant Bicycles"/>
    <s v="Standard"/>
    <s v="high"/>
    <s v="medium"/>
    <n v="1179"/>
    <n v="707.4"/>
    <d v="1997-08-25T00:00:00"/>
  </r>
  <r>
    <n v="7995"/>
    <n v="7"/>
    <x v="495"/>
    <d v="2017-04-18T00:00:00"/>
    <b v="1"/>
    <s v="Approved"/>
    <s v="Trek Bicycles"/>
    <s v="Road"/>
    <s v="low"/>
    <s v="medium"/>
    <n v="980.37"/>
    <n v="234.43"/>
    <d v="2004-08-17T00:00:00"/>
  </r>
  <r>
    <n v="7996"/>
    <n v="0"/>
    <x v="2095"/>
    <d v="2017-09-09T00:00:00"/>
    <b v="1"/>
    <s v="Approved"/>
    <s v="Trek Bicycles"/>
    <s v="Standard"/>
    <s v="medium"/>
    <s v="medium"/>
    <n v="499.53"/>
    <n v="388.72"/>
    <d v="1999-06-23T00:00:00"/>
  </r>
  <r>
    <n v="7997"/>
    <n v="20"/>
    <x v="1950"/>
    <d v="2017-11-20T00:00:00"/>
    <b v="1"/>
    <s v="Approved"/>
    <s v="Trek Bicycles"/>
    <s v="Standard"/>
    <s v="medium"/>
    <s v="small"/>
    <n v="1775.81"/>
    <n v="1580.47"/>
    <d v="1999-06-23T00:00:00"/>
  </r>
  <r>
    <n v="7999"/>
    <n v="14"/>
    <x v="2253"/>
    <d v="2017-07-30T00:00:00"/>
    <b v="0"/>
    <s v="Approved"/>
    <s v="Trek Bicycles"/>
    <s v="Standard"/>
    <s v="medium"/>
    <s v="small"/>
    <n v="1386.84"/>
    <n v="1234.29"/>
    <d v="2003-08-05T00:00:00"/>
  </r>
  <r>
    <n v="8000"/>
    <n v="40"/>
    <x v="3002"/>
    <d v="2017-05-21T00:00:00"/>
    <b v="0"/>
    <s v="Approved"/>
    <s v="OHM Cycles"/>
    <s v="Standard"/>
    <s v="high"/>
    <s v="medium"/>
    <n v="1458.17"/>
    <n v="874.9"/>
    <d v="2006-02-02T00:00:00"/>
  </r>
  <r>
    <n v="8001"/>
    <n v="49"/>
    <x v="738"/>
    <d v="2017-03-13T00:00:00"/>
    <b v="1"/>
    <s v="Approved"/>
    <s v="Trek Bicycles"/>
    <s v="Road"/>
    <s v="medium"/>
    <s v="medium"/>
    <n v="533.51"/>
    <n v="400.13"/>
    <d v="2012-06-04T00:00:00"/>
  </r>
  <r>
    <n v="8002"/>
    <n v="22"/>
    <x v="2846"/>
    <d v="2017-08-01T00:00:00"/>
    <b v="1"/>
    <s v="Approved"/>
    <s v="Solex"/>
    <s v="Standard"/>
    <s v="medium"/>
    <s v="medium"/>
    <n v="575.27"/>
    <n v="431.45"/>
    <d v="2013-03-12T00:00:00"/>
  </r>
  <r>
    <n v="8003"/>
    <n v="85"/>
    <x v="1461"/>
    <d v="2017-12-09T00:00:00"/>
    <b v="1"/>
    <s v="Approved"/>
    <s v="WeareA2B"/>
    <s v="Standard"/>
    <s v="medium"/>
    <s v="medium"/>
    <n v="752.64"/>
    <n v="205.36"/>
    <d v="1999-06-23T00:00:00"/>
  </r>
  <r>
    <n v="8004"/>
    <n v="2"/>
    <x v="453"/>
    <d v="2017-07-20T00:00:00"/>
    <b v="1"/>
    <s v="Approved"/>
    <s v="Giant Bicycles"/>
    <s v="Road"/>
    <s v="low"/>
    <s v="small"/>
    <n v="590.26"/>
    <n v="525.33000000000004"/>
    <d v="2005-10-22T00:00:00"/>
  </r>
  <r>
    <n v="8005"/>
    <n v="0"/>
    <x v="2480"/>
    <d v="2017-11-17T00:00:00"/>
    <b v="0"/>
    <s v="Approved"/>
    <s v="WeareA2B"/>
    <s v="Standard"/>
    <s v="medium"/>
    <s v="small"/>
    <n v="175.89"/>
    <n v="131.91999999999999"/>
    <d v="2003-02-16T00:00:00"/>
  </r>
  <r>
    <n v="8006"/>
    <n v="80"/>
    <x v="274"/>
    <d v="2017-04-08T00:00:00"/>
    <b v="1"/>
    <s v="Approved"/>
    <s v="OHM Cycles"/>
    <s v="Touring"/>
    <s v="low"/>
    <s v="medium"/>
    <n v="1073.07"/>
    <n v="933.84"/>
    <d v="1997-01-25T00:00:00"/>
  </r>
  <r>
    <n v="8007"/>
    <n v="83"/>
    <x v="2137"/>
    <d v="2017-07-24T00:00:00"/>
    <b v="0"/>
    <s v="Approved"/>
    <s v="Solex"/>
    <s v="Touring"/>
    <s v="medium"/>
    <s v="large"/>
    <n v="2083.94"/>
    <n v="675.03"/>
    <d v="2013-09-16T00:00:00"/>
  </r>
  <r>
    <n v="8008"/>
    <n v="8"/>
    <x v="25"/>
    <d v="2017-06-23T00:00:00"/>
    <b v="1"/>
    <s v="Approved"/>
    <s v="Solex"/>
    <s v="Road"/>
    <s v="medium"/>
    <s v="small"/>
    <n v="1703.52"/>
    <n v="1516.13"/>
    <d v="2005-12-07T00:00:00"/>
  </r>
  <r>
    <n v="8009"/>
    <n v="7"/>
    <x v="2475"/>
    <d v="2017-02-02T00:00:00"/>
    <b v="1"/>
    <s v="Approved"/>
    <s v="Trek Bicycles"/>
    <s v="Road"/>
    <s v="low"/>
    <s v="medium"/>
    <n v="980.37"/>
    <n v="234.43"/>
    <d v="2016-07-09T00:00:00"/>
  </r>
  <r>
    <n v="8010"/>
    <n v="87"/>
    <x v="3090"/>
    <d v="2017-07-19T00:00:00"/>
    <b v="1"/>
    <s v="Approved"/>
    <s v="Giant Bicycles"/>
    <s v="Standard"/>
    <s v="high"/>
    <s v="medium"/>
    <n v="1179"/>
    <n v="707.4"/>
    <d v="1997-08-25T00:00:00"/>
  </r>
  <r>
    <n v="8011"/>
    <n v="49"/>
    <x v="1339"/>
    <d v="2017-10-10T00:00:00"/>
    <b v="0"/>
    <s v="Approved"/>
    <s v="Trek Bicycles"/>
    <s v="Road"/>
    <s v="medium"/>
    <s v="medium"/>
    <n v="533.51"/>
    <n v="400.13"/>
    <d v="2012-06-04T00:00:00"/>
  </r>
  <r>
    <n v="8012"/>
    <n v="5"/>
    <x v="2779"/>
    <d v="2017-05-22T00:00:00"/>
    <b v="0"/>
    <s v="Approved"/>
    <s v="Trek Bicycles"/>
    <s v="Mountain"/>
    <s v="low"/>
    <s v="medium"/>
    <n v="574.64"/>
    <n v="459.71"/>
    <d v="2011-08-29T00:00:00"/>
  </r>
  <r>
    <n v="8013"/>
    <n v="11"/>
    <x v="875"/>
    <d v="2017-03-06T00:00:00"/>
    <b v="1"/>
    <s v="Approved"/>
    <s v="Giant Bicycles"/>
    <s v="Standard"/>
    <s v="high"/>
    <s v="medium"/>
    <n v="1274.93"/>
    <n v="764.96"/>
    <d v="2005-12-07T00:00:00"/>
  </r>
  <r>
    <n v="8014"/>
    <n v="65"/>
    <x v="87"/>
    <d v="2017-09-22T00:00:00"/>
    <b v="1"/>
    <s v="Approved"/>
    <s v="WeareA2B"/>
    <s v="Standard"/>
    <s v="medium"/>
    <s v="medium"/>
    <n v="1807.45"/>
    <n v="778.69"/>
    <d v="2015-05-21T00:00:00"/>
  </r>
  <r>
    <n v="8015"/>
    <n v="59"/>
    <x v="264"/>
    <d v="2017-09-26T00:00:00"/>
    <b v="0"/>
    <s v="Approved"/>
    <s v="Solex"/>
    <s v="Standard"/>
    <s v="medium"/>
    <s v="large"/>
    <n v="1061.56"/>
    <n v="733.58"/>
    <d v="1993-07-20T00:00:00"/>
  </r>
  <r>
    <n v="8016"/>
    <n v="68"/>
    <x v="3161"/>
    <d v="2017-11-03T00:00:00"/>
    <b v="1"/>
    <s v="Approved"/>
    <s v="OHM Cycles"/>
    <s v="Standard"/>
    <s v="medium"/>
    <s v="medium"/>
    <n v="1636.9"/>
    <n v="44.71"/>
    <d v="2010-08-20T00:00:00"/>
  </r>
  <r>
    <n v="8017"/>
    <n v="79"/>
    <x v="1184"/>
    <d v="2017-10-11T00:00:00"/>
    <b v="0"/>
    <s v="Approved"/>
    <s v="Norco Bicycles"/>
    <s v="Standard"/>
    <s v="medium"/>
    <s v="medium"/>
    <n v="1555.58"/>
    <n v="818.01"/>
    <d v="2013-09-16T00:00:00"/>
  </r>
  <r>
    <n v="8018"/>
    <n v="82"/>
    <x v="1699"/>
    <d v="2017-08-19T00:00:00"/>
    <b v="0"/>
    <s v="Approved"/>
    <s v="Norco Bicycles"/>
    <s v="Standard"/>
    <s v="high"/>
    <s v="medium"/>
    <n v="1148.6400000000001"/>
    <n v="689.18"/>
    <d v="2015-08-10T00:00:00"/>
  </r>
  <r>
    <n v="8019"/>
    <n v="44"/>
    <x v="1752"/>
    <d v="2017-08-28T00:00:00"/>
    <b v="1"/>
    <s v="Approved"/>
    <s v="WeareA2B"/>
    <s v="Standard"/>
    <s v="medium"/>
    <s v="medium"/>
    <n v="1769.64"/>
    <n v="108.76"/>
    <d v="2008-03-19T00:00:00"/>
  </r>
  <r>
    <n v="8020"/>
    <n v="61"/>
    <x v="145"/>
    <d v="2017-10-13T00:00:00"/>
    <b v="1"/>
    <s v="Approved"/>
    <s v="OHM Cycles"/>
    <s v="Standard"/>
    <s v="low"/>
    <s v="medium"/>
    <n v="71.16"/>
    <n v="56.93"/>
    <d v="2015-06-17T00:00:00"/>
  </r>
  <r>
    <n v="8021"/>
    <n v="48"/>
    <x v="249"/>
    <d v="2017-11-15T00:00:00"/>
    <b v="0"/>
    <s v="Approved"/>
    <s v="WeareA2B"/>
    <s v="Standard"/>
    <s v="medium"/>
    <s v="medium"/>
    <n v="1762.96"/>
    <n v="950.52"/>
    <d v="2012-04-10T00:00:00"/>
  </r>
  <r>
    <n v="8022"/>
    <n v="2"/>
    <x v="2520"/>
    <d v="2017-04-27T00:00:00"/>
    <b v="0"/>
    <s v="Approved"/>
    <s v="Giant Bicycles"/>
    <s v="Road"/>
    <s v="low"/>
    <s v="small"/>
    <n v="590.26"/>
    <n v="525.33000000000004"/>
    <d v="2011-01-10T00:00:00"/>
  </r>
  <r>
    <n v="8023"/>
    <n v="91"/>
    <x v="3170"/>
    <d v="2017-06-17T00:00:00"/>
    <b v="1"/>
    <s v="Approved"/>
    <s v="Solex"/>
    <s v="Standard"/>
    <s v="medium"/>
    <s v="medium"/>
    <n v="100.35"/>
    <n v="75.260000000000005"/>
    <d v="2004-01-16T00:00:00"/>
  </r>
  <r>
    <n v="8024"/>
    <n v="0"/>
    <x v="1049"/>
    <d v="2017-04-09T00:00:00"/>
    <b v="0"/>
    <s v="Approved"/>
    <s v="Trek Bicycles"/>
    <s v="Road"/>
    <s v="medium"/>
    <s v="medium"/>
    <n v="290.62"/>
    <n v="215.14"/>
    <d v="2004-12-18T00:00:00"/>
  </r>
  <r>
    <n v="8025"/>
    <n v="4"/>
    <x v="778"/>
    <d v="2017-11-07T00:00:00"/>
    <b v="1"/>
    <s v="Approved"/>
    <s v="Solex"/>
    <s v="Standard"/>
    <s v="medium"/>
    <s v="medium"/>
    <n v="1483.2"/>
    <n v="99.59"/>
    <d v="1998-12-17T00:00:00"/>
  </r>
  <r>
    <n v="8026"/>
    <n v="35"/>
    <x v="2204"/>
    <d v="2017-10-03T00:00:00"/>
    <b v="1"/>
    <s v="Approved"/>
    <s v="Trek Bicycles"/>
    <s v="Standard"/>
    <s v="low"/>
    <s v="medium"/>
    <n v="1057.51"/>
    <n v="154.4"/>
    <d v="1994-07-12T00:00:00"/>
  </r>
  <r>
    <n v="8027"/>
    <n v="15"/>
    <x v="1401"/>
    <d v="2017-02-08T00:00:00"/>
    <b v="1"/>
    <s v="Approved"/>
    <s v="Norco Bicycles"/>
    <s v="Standard"/>
    <s v="low"/>
    <s v="medium"/>
    <n v="958.74"/>
    <n v="748.9"/>
    <d v="2013-03-12T00:00:00"/>
  </r>
  <r>
    <n v="8030"/>
    <n v="31"/>
    <x v="637"/>
    <d v="2017-01-23T00:00:00"/>
    <b v="0"/>
    <s v="Approved"/>
    <s v="Giant Bicycles"/>
    <s v="Standard"/>
    <s v="medium"/>
    <s v="medium"/>
    <n v="230.91"/>
    <n v="173.18"/>
    <d v="1999-07-20T00:00:00"/>
  </r>
  <r>
    <n v="8031"/>
    <n v="69"/>
    <x v="2162"/>
    <d v="2017-04-11T00:00:00"/>
    <b v="1"/>
    <s v="Approved"/>
    <s v="Norco Bicycles"/>
    <s v="Road"/>
    <s v="medium"/>
    <s v="large"/>
    <n v="1240.31"/>
    <n v="795.1"/>
    <d v="2011-01-10T00:00:00"/>
  </r>
  <r>
    <n v="8032"/>
    <n v="22"/>
    <x v="1051"/>
    <d v="2017-06-11T00:00:00"/>
    <b v="0"/>
    <s v="Approved"/>
    <s v="Solex"/>
    <s v="Standard"/>
    <s v="medium"/>
    <s v="medium"/>
    <n v="575.27"/>
    <n v="431.45"/>
    <d v="2013-03-12T00:00:00"/>
  </r>
  <r>
    <n v="8033"/>
    <n v="29"/>
    <x v="260"/>
    <d v="2017-01-07T00:00:00"/>
    <b v="0"/>
    <s v="Approved"/>
    <s v="Norco Bicycles"/>
    <s v="Road"/>
    <s v="medium"/>
    <s v="medium"/>
    <n v="543.39"/>
    <n v="407.54"/>
    <d v="2016-11-22T00:00:00"/>
  </r>
  <r>
    <n v="8034"/>
    <n v="73"/>
    <x v="267"/>
    <d v="2017-10-01T00:00:00"/>
    <b v="0"/>
    <s v="Approved"/>
    <s v="Solex"/>
    <s v="Standard"/>
    <s v="medium"/>
    <s v="medium"/>
    <n v="1945.43"/>
    <n v="333.18"/>
    <d v="2002-08-31T00:00:00"/>
  </r>
  <r>
    <n v="8035"/>
    <n v="9"/>
    <x v="2783"/>
    <d v="2017-09-24T00:00:00"/>
    <b v="1"/>
    <s v="Approved"/>
    <s v="Norco Bicycles"/>
    <s v="Standard"/>
    <s v="medium"/>
    <s v="small"/>
    <n v="1216.1400000000001"/>
    <n v="1082.3599999999999"/>
    <d v="1994-07-12T00:00:00"/>
  </r>
  <r>
    <n v="8036"/>
    <n v="32"/>
    <x v="2725"/>
    <d v="2017-08-22T00:00:00"/>
    <b v="0"/>
    <s v="Approved"/>
    <s v="Giant Bicycles"/>
    <s v="Standard"/>
    <s v="medium"/>
    <s v="medium"/>
    <n v="642.70000000000005"/>
    <n v="211.37"/>
    <d v="1994-07-12T00:00:00"/>
  </r>
  <r>
    <n v="8038"/>
    <n v="50"/>
    <x v="2251"/>
    <d v="2017-09-11T00:00:00"/>
    <b v="1"/>
    <s v="Approved"/>
    <s v="Giant Bicycles"/>
    <s v="Standard"/>
    <s v="medium"/>
    <s v="medium"/>
    <n v="642.70000000000005"/>
    <n v="211.37"/>
    <d v="1994-07-12T00:00:00"/>
  </r>
  <r>
    <n v="8039"/>
    <n v="3"/>
    <x v="805"/>
    <d v="2017-07-14T00:00:00"/>
    <b v="1"/>
    <s v="Approved"/>
    <s v="Trek Bicycles"/>
    <s v="Standard"/>
    <s v="medium"/>
    <s v="large"/>
    <n v="2091.4699999999998"/>
    <n v="388.92"/>
    <d v="2005-08-09T00:00:00"/>
  </r>
  <r>
    <n v="8040"/>
    <n v="5"/>
    <x v="54"/>
    <d v="2017-09-07T00:00:00"/>
    <b v="1"/>
    <s v="Approved"/>
    <s v="Trek Bicycles"/>
    <s v="Mountain"/>
    <s v="low"/>
    <s v="medium"/>
    <n v="574.64"/>
    <n v="459.71"/>
    <d v="2003-02-07T00:00:00"/>
  </r>
  <r>
    <n v="8042"/>
    <n v="56"/>
    <x v="3171"/>
    <d v="2017-05-28T00:00:00"/>
    <b v="0"/>
    <s v="Approved"/>
    <s v="OHM Cycles"/>
    <s v="Standard"/>
    <s v="medium"/>
    <s v="medium"/>
    <n v="183.86"/>
    <n v="137.9"/>
    <d v="1997-10-04T00:00:00"/>
  </r>
  <r>
    <n v="8043"/>
    <n v="38"/>
    <x v="1042"/>
    <d v="2017-09-03T00:00:00"/>
    <b v="1"/>
    <s v="Approved"/>
    <s v="Trek Bicycles"/>
    <s v="Standard"/>
    <s v="medium"/>
    <s v="large"/>
    <n v="2091.4699999999998"/>
    <n v="388.92"/>
    <d v="2015-10-18T00:00:00"/>
  </r>
  <r>
    <n v="8044"/>
    <n v="28"/>
    <x v="2326"/>
    <d v="2017-08-13T00:00:00"/>
    <b v="1"/>
    <s v="Approved"/>
    <s v="Norco Bicycles"/>
    <s v="Standard"/>
    <s v="medium"/>
    <s v="small"/>
    <n v="1216.1400000000001"/>
    <n v="1082.3599999999999"/>
    <d v="1991-08-05T00:00:00"/>
  </r>
  <r>
    <n v="8045"/>
    <n v="36"/>
    <x v="2839"/>
    <d v="2017-08-09T00:00:00"/>
    <b v="1"/>
    <s v="Approved"/>
    <s v="Solex"/>
    <s v="Standard"/>
    <s v="low"/>
    <s v="medium"/>
    <n v="1289.8499999999999"/>
    <n v="74.510000000000005"/>
    <d v="2001-11-25T00:00:00"/>
  </r>
  <r>
    <n v="8046"/>
    <n v="26"/>
    <x v="1838"/>
    <d v="2017-07-07T00:00:00"/>
    <b v="1"/>
    <s v="Approved"/>
    <s v="WeareA2B"/>
    <s v="Standard"/>
    <s v="medium"/>
    <s v="medium"/>
    <n v="1992.93"/>
    <n v="762.63"/>
    <d v="2015-08-02T00:00:00"/>
  </r>
  <r>
    <n v="8047"/>
    <n v="21"/>
    <x v="1210"/>
    <d v="2017-09-04T00:00:00"/>
    <b v="1"/>
    <s v="Approved"/>
    <s v="Solex"/>
    <s v="Standard"/>
    <s v="medium"/>
    <s v="large"/>
    <n v="1071.23"/>
    <n v="380.74"/>
    <d v="1996-04-05T00:00:00"/>
  </r>
  <r>
    <n v="8048"/>
    <n v="29"/>
    <x v="3172"/>
    <d v="2017-10-08T00:00:00"/>
    <b v="1"/>
    <s v="Approved"/>
    <s v="Norco Bicycles"/>
    <s v="Road"/>
    <s v="medium"/>
    <s v="medium"/>
    <n v="543.39"/>
    <n v="407.54"/>
    <d v="1992-10-11T00:00:00"/>
  </r>
  <r>
    <n v="8049"/>
    <n v="64"/>
    <x v="1627"/>
    <d v="2017-03-13T00:00:00"/>
    <b v="1"/>
    <s v="Approved"/>
    <s v="Trek Bicycles"/>
    <s v="Standard"/>
    <s v="medium"/>
    <s v="large"/>
    <n v="1469.44"/>
    <n v="596.54999999999995"/>
    <d v="2010-11-05T00:00:00"/>
  </r>
  <r>
    <n v="8050"/>
    <n v="41"/>
    <x v="2718"/>
    <d v="2017-10-02T00:00:00"/>
    <b v="0"/>
    <s v="Approved"/>
    <s v="Solex"/>
    <s v="Road"/>
    <s v="medium"/>
    <s v="medium"/>
    <n v="416.98"/>
    <n v="312.74"/>
    <d v="1997-05-10T00:00:00"/>
  </r>
  <r>
    <n v="8051"/>
    <n v="69"/>
    <x v="524"/>
    <d v="2017-08-20T00:00:00"/>
    <b v="1"/>
    <s v="Approved"/>
    <s v="Giant Bicycles"/>
    <s v="Road"/>
    <s v="medium"/>
    <s v="medium"/>
    <n v="792.9"/>
    <n v="594.67999999999995"/>
    <d v="1992-10-02T00:00:00"/>
  </r>
  <r>
    <n v="8052"/>
    <n v="43"/>
    <x v="1006"/>
    <d v="2017-10-29T00:00:00"/>
    <b v="1"/>
    <s v="Approved"/>
    <s v="Solex"/>
    <s v="Standard"/>
    <s v="medium"/>
    <s v="medium"/>
    <n v="1151.96"/>
    <n v="649.49"/>
    <d v="2012-04-10T00:00:00"/>
  </r>
  <r>
    <n v="8054"/>
    <n v="29"/>
    <x v="3017"/>
    <d v="2017-12-05T00:00:00"/>
    <b v="0"/>
    <s v="Approved"/>
    <s v="Norco Bicycles"/>
    <s v="Road"/>
    <s v="medium"/>
    <s v="medium"/>
    <n v="543.39"/>
    <n v="407.54"/>
    <d v="2002-03-22T00:00:00"/>
  </r>
  <r>
    <n v="8055"/>
    <n v="19"/>
    <x v="1063"/>
    <d v="2017-02-08T00:00:00"/>
    <b v="0"/>
    <s v="Approved"/>
    <s v="OHM Cycles"/>
    <s v="Road"/>
    <s v="high"/>
    <s v="large"/>
    <n v="12.01"/>
    <n v="7.21"/>
    <d v="2011-05-07T00:00:00"/>
  </r>
  <r>
    <n v="8056"/>
    <n v="93"/>
    <x v="1304"/>
    <d v="2017-07-29T00:00:00"/>
    <b v="0"/>
    <s v="Approved"/>
    <s v="OHM Cycles"/>
    <s v="Standard"/>
    <s v="high"/>
    <s v="medium"/>
    <n v="1458.17"/>
    <n v="874.9"/>
    <d v="1997-05-10T00:00:00"/>
  </r>
  <r>
    <n v="8057"/>
    <n v="25"/>
    <x v="1123"/>
    <d v="2017-04-04T00:00:00"/>
    <b v="1"/>
    <s v="Approved"/>
    <s v="Giant Bicycles"/>
    <s v="Road"/>
    <s v="medium"/>
    <s v="medium"/>
    <n v="1538.99"/>
    <n v="829.65"/>
    <d v="2011-01-10T00:00:00"/>
  </r>
  <r>
    <n v="8058"/>
    <n v="78"/>
    <x v="1533"/>
    <d v="2017-03-27T00:00:00"/>
    <b v="0"/>
    <s v="Approved"/>
    <s v="Giant Bicycles"/>
    <s v="Standard"/>
    <s v="medium"/>
    <s v="large"/>
    <n v="1765.3"/>
    <n v="709.48"/>
    <d v="2003-01-05T00:00:00"/>
  </r>
  <r>
    <n v="8059"/>
    <n v="53"/>
    <x v="1118"/>
    <d v="2017-07-21T00:00:00"/>
    <b v="0"/>
    <s v="Approved"/>
    <s v="OHM Cycles"/>
    <s v="Standard"/>
    <s v="medium"/>
    <s v="medium"/>
    <n v="795.34"/>
    <n v="101.58"/>
    <d v="1997-02-09T00:00:00"/>
  </r>
  <r>
    <n v="8060"/>
    <n v="9"/>
    <x v="1176"/>
    <d v="2017-04-16T00:00:00"/>
    <b v="1"/>
    <s v="Approved"/>
    <s v="OHM Cycles"/>
    <s v="Road"/>
    <s v="medium"/>
    <s v="medium"/>
    <n v="742.54"/>
    <n v="667.4"/>
    <d v="2004-08-17T00:00:00"/>
  </r>
  <r>
    <n v="8061"/>
    <n v="99"/>
    <x v="1402"/>
    <d v="2017-01-09T00:00:00"/>
    <b v="0"/>
    <s v="Approved"/>
    <s v="OHM Cycles"/>
    <s v="Standard"/>
    <s v="medium"/>
    <s v="medium"/>
    <n v="1227.3399999999999"/>
    <n v="770.89"/>
    <d v="1994-08-10T00:00:00"/>
  </r>
  <r>
    <n v="8062"/>
    <n v="0"/>
    <x v="504"/>
    <d v="2017-07-11T00:00:00"/>
    <b v="1"/>
    <s v="Approved"/>
    <s v="Giant Bicycles"/>
    <s v="Standard"/>
    <s v="medium"/>
    <s v="medium"/>
    <n v="230.91"/>
    <n v="173.18"/>
    <d v="2006-11-10T00:00:00"/>
  </r>
  <r>
    <n v="8063"/>
    <n v="80"/>
    <x v="41"/>
    <d v="2017-10-26T00:00:00"/>
    <b v="1"/>
    <s v="Approved"/>
    <s v="Trek Bicycles"/>
    <s v="Standard"/>
    <s v="medium"/>
    <s v="large"/>
    <n v="1469.44"/>
    <n v="596.54999999999995"/>
    <d v="2015-04-11T00:00:00"/>
  </r>
  <r>
    <n v="8064"/>
    <n v="85"/>
    <x v="2716"/>
    <d v="2017-08-26T00:00:00"/>
    <b v="1"/>
    <s v="Approved"/>
    <s v="WeareA2B"/>
    <s v="Standard"/>
    <s v="medium"/>
    <s v="medium"/>
    <n v="1228.07"/>
    <n v="400.91"/>
    <d v="2000-05-22T00:00:00"/>
  </r>
  <r>
    <n v="8065"/>
    <n v="55"/>
    <x v="3173"/>
    <d v="2017-07-13T00:00:00"/>
    <b v="1"/>
    <s v="Approved"/>
    <s v="Trek Bicycles"/>
    <s v="Road"/>
    <s v="medium"/>
    <s v="large"/>
    <n v="1894.19"/>
    <n v="598.76"/>
    <d v="2003-07-21T00:00:00"/>
  </r>
  <r>
    <n v="8066"/>
    <n v="23"/>
    <x v="1487"/>
    <d v="2017-08-05T00:00:00"/>
    <b v="0"/>
    <s v="Approved"/>
    <s v="Norco Bicycles"/>
    <s v="Mountain"/>
    <s v="low"/>
    <s v="small"/>
    <n v="688.63"/>
    <n v="612.88"/>
    <d v="1993-04-12T00:00:00"/>
  </r>
  <r>
    <n v="8067"/>
    <n v="99"/>
    <x v="3174"/>
    <d v="2017-06-15T00:00:00"/>
    <b v="0"/>
    <s v="Approved"/>
    <s v="Trek Bicycles"/>
    <s v="Road"/>
    <s v="low"/>
    <s v="small"/>
    <n v="1720.7"/>
    <n v="1531.42"/>
    <d v="2006-10-01T00:00:00"/>
  </r>
  <r>
    <n v="8068"/>
    <n v="92"/>
    <x v="1715"/>
    <d v="2017-12-25T00:00:00"/>
    <b v="1"/>
    <s v="Approved"/>
    <s v="WeareA2B"/>
    <s v="Touring"/>
    <s v="medium"/>
    <s v="large"/>
    <n v="1890.39"/>
    <n v="260.14"/>
    <d v="1993-07-20T00:00:00"/>
  </r>
  <r>
    <n v="8069"/>
    <n v="10"/>
    <x v="2644"/>
    <d v="2017-05-12T00:00:00"/>
    <b v="1"/>
    <s v="Approved"/>
    <s v="Solex"/>
    <s v="Standard"/>
    <s v="medium"/>
    <s v="medium"/>
    <n v="1945.43"/>
    <n v="333.18"/>
    <d v="2003-09-09T00:00:00"/>
  </r>
  <r>
    <n v="8070"/>
    <n v="38"/>
    <x v="2362"/>
    <d v="2017-12-07T00:00:00"/>
    <b v="0"/>
    <s v="Approved"/>
    <s v="Trek Bicycles"/>
    <s v="Standard"/>
    <s v="medium"/>
    <s v="large"/>
    <n v="2091.4699999999998"/>
    <n v="388.92"/>
    <d v="2002-03-22T00:00:00"/>
  </r>
  <r>
    <n v="8071"/>
    <n v="76"/>
    <x v="1882"/>
    <d v="2017-05-23T00:00:00"/>
    <b v="0"/>
    <s v="Approved"/>
    <s v="WeareA2B"/>
    <s v="Standard"/>
    <s v="low"/>
    <s v="medium"/>
    <n v="642.30999999999995"/>
    <n v="513.85"/>
    <d v="2014-10-10T00:00:00"/>
  </r>
  <r>
    <n v="8072"/>
    <n v="65"/>
    <x v="1843"/>
    <d v="2017-10-17T00:00:00"/>
    <b v="1"/>
    <s v="Approved"/>
    <s v="WeareA2B"/>
    <s v="Standard"/>
    <s v="medium"/>
    <s v="medium"/>
    <n v="1807.45"/>
    <n v="778.69"/>
    <d v="2015-05-21T00:00:00"/>
  </r>
  <r>
    <n v="8073"/>
    <n v="1"/>
    <x v="1436"/>
    <d v="2017-05-21T00:00:00"/>
    <b v="1"/>
    <s v="Approved"/>
    <s v="Giant Bicycles"/>
    <s v="Standard"/>
    <s v="medium"/>
    <s v="medium"/>
    <n v="1403.5"/>
    <n v="954.82"/>
    <d v="2016-11-14T00:00:00"/>
  </r>
  <r>
    <n v="8075"/>
    <n v="29"/>
    <x v="3175"/>
    <d v="2017-04-04T00:00:00"/>
    <b v="0"/>
    <s v="Approved"/>
    <s v="Norco Bicycles"/>
    <s v="Road"/>
    <s v="medium"/>
    <s v="medium"/>
    <n v="543.39"/>
    <n v="407.54"/>
    <d v="1994-07-12T00:00:00"/>
  </r>
  <r>
    <n v="8076"/>
    <n v="94"/>
    <x v="2791"/>
    <d v="2017-02-22T00:00:00"/>
    <b v="0"/>
    <s v="Approved"/>
    <s v="Giant Bicycles"/>
    <s v="Standard"/>
    <s v="medium"/>
    <s v="large"/>
    <n v="1635.3"/>
    <n v="993.66"/>
    <d v="2013-06-09T00:00:00"/>
  </r>
  <r>
    <n v="8077"/>
    <n v="92"/>
    <x v="637"/>
    <d v="2017-05-22T00:00:00"/>
    <b v="0"/>
    <s v="Approved"/>
    <s v="WeareA2B"/>
    <s v="Standard"/>
    <s v="medium"/>
    <s v="small"/>
    <n v="1415.01"/>
    <n v="1259.3599999999999"/>
    <d v="2003-01-05T00:00:00"/>
  </r>
  <r>
    <n v="8078"/>
    <n v="19"/>
    <x v="3127"/>
    <d v="2017-09-14T00:00:00"/>
    <b v="1"/>
    <s v="Approved"/>
    <s v="OHM Cycles"/>
    <s v="Road"/>
    <s v="high"/>
    <s v="large"/>
    <n v="12.01"/>
    <n v="7.21"/>
    <d v="1993-05-26T00:00:00"/>
  </r>
  <r>
    <n v="8079"/>
    <n v="47"/>
    <x v="2721"/>
    <d v="2017-10-15T00:00:00"/>
    <b v="1"/>
    <s v="Approved"/>
    <s v="Trek Bicycles"/>
    <s v="Road"/>
    <s v="low"/>
    <s v="small"/>
    <n v="1720.7"/>
    <n v="1531.42"/>
    <d v="2003-02-16T00:00:00"/>
  </r>
  <r>
    <n v="8080"/>
    <n v="84"/>
    <x v="2499"/>
    <d v="2017-06-25T00:00:00"/>
    <b v="1"/>
    <s v="Approved"/>
    <s v="Trek Bicycles"/>
    <s v="Road"/>
    <s v="medium"/>
    <s v="medium"/>
    <n v="290.62"/>
    <n v="215.14"/>
    <d v="2004-12-18T00:00:00"/>
  </r>
  <r>
    <n v="8081"/>
    <n v="50"/>
    <x v="3176"/>
    <d v="2017-06-29T00:00:00"/>
    <b v="0"/>
    <s v="Approved"/>
    <s v="Giant Bicycles"/>
    <s v="Standard"/>
    <s v="medium"/>
    <s v="medium"/>
    <n v="642.70000000000005"/>
    <n v="211.37"/>
    <d v="1999-07-20T00:00:00"/>
  </r>
  <r>
    <n v="8082"/>
    <n v="40"/>
    <x v="2175"/>
    <d v="2017-06-16T00:00:00"/>
    <b v="1"/>
    <s v="Approved"/>
    <s v="OHM Cycles"/>
    <s v="Standard"/>
    <s v="high"/>
    <s v="medium"/>
    <n v="1458.17"/>
    <n v="874.9"/>
    <d v="2006-02-02T00:00:00"/>
  </r>
  <r>
    <n v="8083"/>
    <n v="52"/>
    <x v="2584"/>
    <d v="2017-08-07T00:00:00"/>
    <b v="1"/>
    <s v="Approved"/>
    <s v="OHM Cycles"/>
    <s v="Road"/>
    <s v="medium"/>
    <s v="medium"/>
    <n v="1280.28"/>
    <n v="829.51"/>
    <d v="2001-11-25T00:00:00"/>
  </r>
  <r>
    <n v="8084"/>
    <n v="66"/>
    <x v="3028"/>
    <d v="2017-02-12T00:00:00"/>
    <b v="1"/>
    <s v="Approved"/>
    <s v="Giant Bicycles"/>
    <s v="Road"/>
    <s v="low"/>
    <s v="small"/>
    <n v="590.26"/>
    <n v="525.33000000000004"/>
    <d v="1992-10-02T00:00:00"/>
  </r>
  <r>
    <n v="8085"/>
    <n v="70"/>
    <x v="94"/>
    <d v="2017-05-24T00:00:00"/>
    <b v="0"/>
    <s v="Approved"/>
    <s v="Trek Bicycles"/>
    <s v="Standard"/>
    <s v="high"/>
    <s v="medium"/>
    <n v="495.72"/>
    <n v="297.43"/>
    <d v="2011-01-10T00:00:00"/>
  </r>
  <r>
    <n v="8086"/>
    <n v="25"/>
    <x v="3001"/>
    <d v="2017-05-19T00:00:00"/>
    <b v="1"/>
    <s v="Approved"/>
    <s v="Giant Bicycles"/>
    <s v="Road"/>
    <s v="medium"/>
    <s v="medium"/>
    <n v="1538.99"/>
    <n v="829.65"/>
    <d v="2016-02-04T00:00:00"/>
  </r>
  <r>
    <n v="8088"/>
    <n v="1"/>
    <x v="2231"/>
    <d v="2017-09-14T00:00:00"/>
    <b v="1"/>
    <s v="Approved"/>
    <s v="Giant Bicycles"/>
    <s v="Standard"/>
    <s v="medium"/>
    <s v="medium"/>
    <n v="1403.5"/>
    <n v="954.82"/>
    <d v="2016-11-14T00:00:00"/>
  </r>
  <r>
    <n v="8089"/>
    <n v="28"/>
    <x v="3031"/>
    <d v="2017-06-30T00:00:00"/>
    <b v="0"/>
    <s v="Approved"/>
    <s v="Solex"/>
    <s v="Road"/>
    <s v="medium"/>
    <s v="small"/>
    <n v="1703.52"/>
    <n v="1516.13"/>
    <d v="2004-08-17T00:00:00"/>
  </r>
  <r>
    <n v="8090"/>
    <n v="82"/>
    <x v="2257"/>
    <d v="2017-02-23T00:00:00"/>
    <b v="1"/>
    <s v="Approved"/>
    <s v="Norco Bicycles"/>
    <s v="Standard"/>
    <s v="high"/>
    <s v="medium"/>
    <n v="1148.6400000000001"/>
    <n v="689.18"/>
    <d v="1998-12-16T00:00:00"/>
  </r>
  <r>
    <n v="8091"/>
    <n v="20"/>
    <x v="2426"/>
    <d v="2017-03-08T00:00:00"/>
    <b v="0"/>
    <s v="Approved"/>
    <s v="Trek Bicycles"/>
    <s v="Standard"/>
    <s v="medium"/>
    <s v="small"/>
    <n v="1775.81"/>
    <n v="1580.47"/>
    <d v="2014-03-03T00:00:00"/>
  </r>
  <r>
    <n v="8092"/>
    <n v="76"/>
    <x v="1419"/>
    <d v="2017-06-18T00:00:00"/>
    <b v="1"/>
    <s v="Approved"/>
    <s v="WeareA2B"/>
    <s v="Standard"/>
    <s v="low"/>
    <s v="medium"/>
    <n v="642.30999999999995"/>
    <n v="513.85"/>
    <d v="2011-01-10T00:00:00"/>
  </r>
  <r>
    <n v="8093"/>
    <n v="29"/>
    <x v="1457"/>
    <d v="2017-08-21T00:00:00"/>
    <b v="1"/>
    <s v="Approved"/>
    <s v="WeareA2B"/>
    <s v="Standard"/>
    <s v="medium"/>
    <s v="medium"/>
    <n v="1065.03"/>
    <n v="230.09"/>
    <d v="2000-11-03T00:00:00"/>
  </r>
  <r>
    <n v="8094"/>
    <n v="0"/>
    <x v="1823"/>
    <d v="2017-10-12T00:00:00"/>
    <b v="1"/>
    <s v="Approved"/>
    <s v="Norco Bicycles"/>
    <s v="Road"/>
    <s v="medium"/>
    <s v="medium"/>
    <n v="544.04999999999995"/>
    <n v="376.84"/>
    <d v="2006-05-22T00:00:00"/>
  </r>
  <r>
    <n v="8095"/>
    <n v="44"/>
    <x v="1822"/>
    <d v="2017-04-16T00:00:00"/>
    <b v="0"/>
    <s v="Approved"/>
    <s v="WeareA2B"/>
    <s v="Standard"/>
    <s v="medium"/>
    <s v="medium"/>
    <n v="1769.64"/>
    <n v="108.76"/>
    <d v="2007-12-11T00:00:00"/>
  </r>
  <r>
    <n v="8096"/>
    <n v="99"/>
    <x v="1531"/>
    <d v="2017-07-04T00:00:00"/>
    <b v="1"/>
    <s v="Approved"/>
    <s v="Trek Bicycles"/>
    <s v="Road"/>
    <s v="low"/>
    <s v="small"/>
    <n v="1720.7"/>
    <n v="1531.42"/>
    <d v="2012-04-10T00:00:00"/>
  </r>
  <r>
    <n v="8097"/>
    <n v="7"/>
    <x v="495"/>
    <d v="2017-10-23T00:00:00"/>
    <b v="1"/>
    <s v="Approved"/>
    <s v="Trek Bicycles"/>
    <s v="Road"/>
    <s v="low"/>
    <s v="medium"/>
    <n v="980.37"/>
    <n v="234.43"/>
    <d v="2014-03-03T00:00:00"/>
  </r>
  <r>
    <n v="8098"/>
    <n v="99"/>
    <x v="3177"/>
    <d v="2017-02-05T00:00:00"/>
    <b v="1"/>
    <s v="Approved"/>
    <s v="OHM Cycles"/>
    <s v="Standard"/>
    <s v="medium"/>
    <s v="medium"/>
    <n v="1227.3399999999999"/>
    <n v="770.89"/>
    <d v="1991-05-06T00:00:00"/>
  </r>
  <r>
    <n v="8099"/>
    <n v="73"/>
    <x v="948"/>
    <d v="2017-09-26T00:00:00"/>
    <b v="1"/>
    <s v="Approved"/>
    <s v="Solex"/>
    <s v="Standard"/>
    <s v="medium"/>
    <s v="medium"/>
    <n v="1945.43"/>
    <n v="333.18"/>
    <d v="2000-05-22T00:00:00"/>
  </r>
  <r>
    <n v="8100"/>
    <n v="84"/>
    <x v="2634"/>
    <d v="2017-03-13T00:00:00"/>
    <b v="0"/>
    <s v="Approved"/>
    <s v="Trek Bicycles"/>
    <s v="Road"/>
    <s v="medium"/>
    <s v="medium"/>
    <n v="290.62"/>
    <n v="215.14"/>
    <d v="2004-12-18T00:00:00"/>
  </r>
  <r>
    <n v="8101"/>
    <n v="90"/>
    <x v="454"/>
    <d v="2017-03-01T00:00:00"/>
    <b v="0"/>
    <s v="Approved"/>
    <s v="Norco Bicycles"/>
    <s v="Standard"/>
    <s v="low"/>
    <s v="medium"/>
    <n v="363.01"/>
    <n v="290.41000000000003"/>
    <d v="2005-05-10T00:00:00"/>
  </r>
  <r>
    <n v="8102"/>
    <n v="0"/>
    <x v="2652"/>
    <d v="2017-07-14T00:00:00"/>
    <b v="0"/>
    <s v="Approved"/>
    <s v="Giant Bicycles"/>
    <s v="Standard"/>
    <s v="medium"/>
    <s v="medium"/>
    <n v="230.91"/>
    <n v="173.18"/>
    <d v="2003-03-18T00:00:00"/>
  </r>
  <r>
    <n v="8103"/>
    <n v="36"/>
    <x v="1835"/>
    <d v="2017-02-07T00:00:00"/>
    <b v="1"/>
    <s v="Approved"/>
    <s v="Solex"/>
    <s v="Standard"/>
    <s v="low"/>
    <s v="medium"/>
    <n v="1289.8499999999999"/>
    <n v="74.510000000000005"/>
    <d v="2007-12-11T00:00:00"/>
  </r>
  <r>
    <n v="8104"/>
    <n v="76"/>
    <x v="1041"/>
    <d v="2017-12-18T00:00:00"/>
    <b v="0"/>
    <s v="Approved"/>
    <s v="WeareA2B"/>
    <s v="Standard"/>
    <s v="low"/>
    <s v="medium"/>
    <n v="642.30999999999995"/>
    <n v="513.85"/>
    <d v="2014-10-10T00:00:00"/>
  </r>
  <r>
    <n v="8105"/>
    <n v="91"/>
    <x v="1307"/>
    <d v="2017-08-17T00:00:00"/>
    <b v="0"/>
    <s v="Approved"/>
    <s v="Solex"/>
    <s v="Standard"/>
    <s v="medium"/>
    <s v="medium"/>
    <n v="100.35"/>
    <n v="75.260000000000005"/>
    <d v="1999-07-26T00:00:00"/>
  </r>
  <r>
    <n v="8106"/>
    <n v="90"/>
    <x v="289"/>
    <d v="2017-12-10T00:00:00"/>
    <b v="0"/>
    <s v="Approved"/>
    <s v="Norco Bicycles"/>
    <s v="Standard"/>
    <s v="low"/>
    <s v="medium"/>
    <n v="363.01"/>
    <n v="290.41000000000003"/>
    <d v="2000-11-03T00:00:00"/>
  </r>
  <r>
    <n v="8107"/>
    <n v="21"/>
    <x v="2224"/>
    <d v="2017-03-21T00:00:00"/>
    <b v="0"/>
    <s v="Approved"/>
    <s v="Solex"/>
    <s v="Standard"/>
    <s v="medium"/>
    <s v="large"/>
    <n v="1071.23"/>
    <n v="380.74"/>
    <d v="1993-07-15T00:00:00"/>
  </r>
  <r>
    <n v="8108"/>
    <n v="91"/>
    <x v="2594"/>
    <d v="2017-10-16T00:00:00"/>
    <b v="0"/>
    <s v="Approved"/>
    <s v="Solex"/>
    <s v="Standard"/>
    <s v="medium"/>
    <s v="medium"/>
    <n v="100.35"/>
    <n v="75.260000000000005"/>
    <d v="1999-07-26T00:00:00"/>
  </r>
  <r>
    <n v="8109"/>
    <n v="8"/>
    <x v="1376"/>
    <d v="2017-01-05T00:00:00"/>
    <b v="1"/>
    <s v="Approved"/>
    <s v="Solex"/>
    <s v="Road"/>
    <s v="medium"/>
    <s v="small"/>
    <n v="1703.52"/>
    <n v="1516.13"/>
    <d v="2011-04-16T00:00:00"/>
  </r>
  <r>
    <n v="8110"/>
    <n v="45"/>
    <x v="1691"/>
    <d v="2017-03-11T00:00:00"/>
    <b v="0"/>
    <s v="Approved"/>
    <s v="Solex"/>
    <s v="Standard"/>
    <s v="medium"/>
    <s v="medium"/>
    <n v="441.49"/>
    <n v="84.99"/>
    <d v="2012-04-10T00:00:00"/>
  </r>
  <r>
    <n v="8111"/>
    <n v="79"/>
    <x v="766"/>
    <d v="2017-12-30T00:00:00"/>
    <b v="1"/>
    <s v="Approved"/>
    <s v="Norco Bicycles"/>
    <s v="Standard"/>
    <s v="medium"/>
    <s v="medium"/>
    <n v="1555.58"/>
    <n v="818.01"/>
    <d v="2003-09-09T00:00:00"/>
  </r>
  <r>
    <n v="8112"/>
    <n v="0"/>
    <x v="3178"/>
    <d v="2017-01-20T00:00:00"/>
    <b v="0"/>
    <s v="Approved"/>
    <s v="Norco Bicycles"/>
    <s v="Standard"/>
    <s v="medium"/>
    <s v="medium"/>
    <n v="360.4"/>
    <n v="270.3"/>
    <d v="2016-12-06T00:00:00"/>
  </r>
  <r>
    <n v="8113"/>
    <n v="30"/>
    <x v="1587"/>
    <d v="2017-03-07T00:00:00"/>
    <b v="0"/>
    <s v="Approved"/>
    <s v="Solex"/>
    <s v="Standard"/>
    <s v="high"/>
    <s v="medium"/>
    <n v="748.17"/>
    <n v="448.9"/>
    <d v="1991-11-10T00:00:00"/>
  </r>
  <r>
    <n v="8114"/>
    <n v="45"/>
    <x v="1092"/>
    <d v="2017-11-28T00:00:00"/>
    <b v="1"/>
    <s v="Approved"/>
    <s v="Solex"/>
    <s v="Standard"/>
    <s v="medium"/>
    <s v="medium"/>
    <n v="441.49"/>
    <n v="84.99"/>
    <d v="2003-02-16T00:00:00"/>
  </r>
  <r>
    <n v="8115"/>
    <n v="44"/>
    <x v="2788"/>
    <d v="2017-08-10T00:00:00"/>
    <b v="0"/>
    <s v="Approved"/>
    <s v="WeareA2B"/>
    <s v="Standard"/>
    <s v="medium"/>
    <s v="medium"/>
    <n v="1769.64"/>
    <n v="108.76"/>
    <d v="2011-05-09T00:00:00"/>
  </r>
  <r>
    <n v="8117"/>
    <n v="79"/>
    <x v="1052"/>
    <d v="2017-03-02T00:00:00"/>
    <b v="1"/>
    <s v="Approved"/>
    <s v="Solex"/>
    <s v="Touring"/>
    <s v="medium"/>
    <s v="large"/>
    <n v="2083.94"/>
    <n v="675.03"/>
    <d v="2013-09-16T00:00:00"/>
  </r>
  <r>
    <n v="8118"/>
    <n v="28"/>
    <x v="2425"/>
    <d v="2017-08-13T00:00:00"/>
    <b v="0"/>
    <s v="Approved"/>
    <s v="Norco Bicycles"/>
    <s v="Standard"/>
    <s v="medium"/>
    <s v="small"/>
    <n v="1216.1400000000001"/>
    <n v="1082.3599999999999"/>
    <d v="1991-08-05T00:00:00"/>
  </r>
  <r>
    <n v="8119"/>
    <n v="64"/>
    <x v="659"/>
    <d v="2017-11-23T00:00:00"/>
    <b v="0"/>
    <s v="Approved"/>
    <s v="Trek Bicycles"/>
    <s v="Standard"/>
    <s v="medium"/>
    <s v="large"/>
    <n v="1469.44"/>
    <n v="596.54999999999995"/>
    <d v="2012-05-18T00:00:00"/>
  </r>
  <r>
    <n v="8120"/>
    <n v="58"/>
    <x v="1936"/>
    <d v="2017-08-12T00:00:00"/>
    <b v="1"/>
    <s v="Approved"/>
    <s v="OHM Cycles"/>
    <s v="Standard"/>
    <s v="medium"/>
    <s v="medium"/>
    <n v="912.52"/>
    <n v="141.4"/>
    <d v="2015-10-18T00:00:00"/>
  </r>
  <r>
    <n v="8121"/>
    <n v="24"/>
    <x v="171"/>
    <d v="2017-02-27T00:00:00"/>
    <b v="1"/>
    <s v="Approved"/>
    <s v="Solex"/>
    <s v="Road"/>
    <s v="medium"/>
    <s v="large"/>
    <n v="1777.8"/>
    <n v="820.78"/>
    <d v="2011-05-07T00:00:00"/>
  </r>
  <r>
    <n v="8122"/>
    <n v="35"/>
    <x v="1122"/>
    <d v="2017-07-27T00:00:00"/>
    <b v="0"/>
    <s v="Approved"/>
    <s v="Trek Bicycles"/>
    <s v="Standard"/>
    <s v="low"/>
    <s v="medium"/>
    <n v="1057.51"/>
    <n v="154.4"/>
    <d v="1992-10-11T00:00:00"/>
  </r>
  <r>
    <n v="8123"/>
    <n v="89"/>
    <x v="3179"/>
    <d v="2017-10-05T00:00:00"/>
    <b v="1"/>
    <s v="Approved"/>
    <s v="WeareA2B"/>
    <s v="Touring"/>
    <s v="medium"/>
    <s v="large"/>
    <n v="1362.99"/>
    <n v="57.74"/>
    <d v="2016-03-29T00:00:00"/>
  </r>
  <r>
    <n v="8124"/>
    <n v="69"/>
    <x v="474"/>
    <d v="2017-08-24T00:00:00"/>
    <b v="1"/>
    <s v="Approved"/>
    <s v="Giant Bicycles"/>
    <s v="Road"/>
    <s v="medium"/>
    <s v="medium"/>
    <n v="792.9"/>
    <n v="594.67999999999995"/>
    <d v="1994-07-12T00:00:00"/>
  </r>
  <r>
    <n v="8125"/>
    <n v="25"/>
    <x v="2112"/>
    <d v="2017-11-25T00:00:00"/>
    <b v="0"/>
    <s v="Approved"/>
    <s v="Giant Bicycles"/>
    <s v="Road"/>
    <s v="medium"/>
    <s v="medium"/>
    <n v="1538.99"/>
    <n v="829.65"/>
    <d v="2016-02-04T00:00:00"/>
  </r>
  <r>
    <n v="8126"/>
    <n v="28"/>
    <x v="1291"/>
    <d v="2017-04-15T00:00:00"/>
    <b v="0"/>
    <s v="Approved"/>
    <s v="Solex"/>
    <s v="Road"/>
    <s v="medium"/>
    <s v="small"/>
    <n v="1703.52"/>
    <n v="1516.13"/>
    <d v="2011-04-16T00:00:00"/>
  </r>
  <r>
    <n v="8127"/>
    <n v="2"/>
    <x v="1283"/>
    <d v="2017-10-10T00:00:00"/>
    <b v="0"/>
    <s v="Approved"/>
    <s v="Solex"/>
    <s v="Standard"/>
    <s v="medium"/>
    <s v="medium"/>
    <n v="71.489999999999995"/>
    <n v="53.62"/>
    <d v="2005-08-09T00:00:00"/>
  </r>
  <r>
    <n v="8128"/>
    <n v="90"/>
    <x v="5"/>
    <d v="2017-02-05T00:00:00"/>
    <b v="0"/>
    <s v="Approved"/>
    <s v="Norco Bicycles"/>
    <s v="Standard"/>
    <s v="low"/>
    <s v="medium"/>
    <n v="363.01"/>
    <n v="290.41000000000003"/>
    <d v="2002-10-10T00:00:00"/>
  </r>
  <r>
    <n v="8129"/>
    <n v="1"/>
    <x v="2747"/>
    <d v="2017-12-01T00:00:00"/>
    <b v="1"/>
    <s v="Approved"/>
    <s v="Giant Bicycles"/>
    <s v="Standard"/>
    <s v="medium"/>
    <s v="medium"/>
    <n v="1403.5"/>
    <n v="954.82"/>
    <d v="2016-11-14T00:00:00"/>
  </r>
  <r>
    <n v="8130"/>
    <n v="85"/>
    <x v="1182"/>
    <d v="2017-02-15T00:00:00"/>
    <b v="1"/>
    <s v="Approved"/>
    <s v="WeareA2B"/>
    <s v="Standard"/>
    <s v="medium"/>
    <s v="medium"/>
    <n v="752.64"/>
    <n v="205.36"/>
    <d v="2003-01-05T00:00:00"/>
  </r>
  <r>
    <n v="8131"/>
    <n v="46"/>
    <x v="2070"/>
    <d v="2017-02-14T00:00:00"/>
    <b v="0"/>
    <s v="Approved"/>
    <s v="Solex"/>
    <s v="Standard"/>
    <s v="low"/>
    <s v="medium"/>
    <n v="1289.8499999999999"/>
    <n v="74.510000000000005"/>
    <d v="2007-12-11T00:00:00"/>
  </r>
  <r>
    <n v="8132"/>
    <n v="22"/>
    <x v="2221"/>
    <d v="2017-11-21T00:00:00"/>
    <b v="0"/>
    <s v="Approved"/>
    <s v="Solex"/>
    <s v="Standard"/>
    <s v="medium"/>
    <s v="medium"/>
    <n v="575.27"/>
    <n v="431.45"/>
    <d v="2010-05-05T00:00:00"/>
  </r>
  <r>
    <n v="8133"/>
    <n v="43"/>
    <x v="2670"/>
    <d v="2017-10-06T00:00:00"/>
    <b v="1"/>
    <s v="Approved"/>
    <s v="Solex"/>
    <s v="Standard"/>
    <s v="medium"/>
    <s v="medium"/>
    <n v="1151.96"/>
    <n v="649.49"/>
    <d v="1993-04-12T00:00:00"/>
  </r>
  <r>
    <n v="8134"/>
    <n v="2"/>
    <x v="2523"/>
    <d v="2017-08-11T00:00:00"/>
    <b v="1"/>
    <s v="Approved"/>
    <s v="Solex"/>
    <s v="Standard"/>
    <s v="medium"/>
    <s v="medium"/>
    <n v="71.489999999999995"/>
    <n v="53.62"/>
    <d v="2012-09-15T00:00:00"/>
  </r>
  <r>
    <n v="8135"/>
    <n v="100"/>
    <x v="252"/>
    <d v="2017-01-26T00:00:00"/>
    <b v="0"/>
    <s v="Approved"/>
    <s v="Trek Bicycles"/>
    <s v="Standard"/>
    <s v="medium"/>
    <s v="small"/>
    <n v="1386.84"/>
    <n v="1234.29"/>
    <d v="2002-10-10T00:00:00"/>
  </r>
  <r>
    <n v="8136"/>
    <n v="79"/>
    <x v="2375"/>
    <d v="2017-04-19T00:00:00"/>
    <b v="0"/>
    <s v="Approved"/>
    <s v="Norco Bicycles"/>
    <s v="Standard"/>
    <s v="medium"/>
    <s v="medium"/>
    <n v="1555.58"/>
    <n v="818.01"/>
    <d v="2003-09-09T00:00:00"/>
  </r>
  <r>
    <n v="8137"/>
    <n v="37"/>
    <x v="1889"/>
    <d v="2017-03-03T00:00:00"/>
    <b v="1"/>
    <s v="Approved"/>
    <s v="OHM Cycles"/>
    <s v="Standard"/>
    <s v="low"/>
    <s v="medium"/>
    <n v="1793.43"/>
    <n v="248.82"/>
    <d v="1999-07-20T00:00:00"/>
  </r>
  <r>
    <n v="8138"/>
    <n v="0"/>
    <x v="2225"/>
    <d v="2017-05-28T00:00:00"/>
    <b v="0"/>
    <s v="Approved"/>
    <s v="Norco Bicycles"/>
    <s v="Road"/>
    <s v="medium"/>
    <s v="medium"/>
    <n v="543.39"/>
    <n v="407.54"/>
    <d v="2016-11-22T00:00:00"/>
  </r>
  <r>
    <n v="8139"/>
    <n v="70"/>
    <x v="3045"/>
    <d v="2017-01-31T00:00:00"/>
    <b v="1"/>
    <s v="Approved"/>
    <s v="Trek Bicycles"/>
    <s v="Standard"/>
    <s v="high"/>
    <s v="medium"/>
    <n v="495.72"/>
    <n v="297.43"/>
    <d v="1995-10-24T00:00:00"/>
  </r>
  <r>
    <n v="8140"/>
    <n v="61"/>
    <x v="991"/>
    <d v="2017-03-03T00:00:00"/>
    <b v="1"/>
    <s v="Approved"/>
    <s v="OHM Cycles"/>
    <s v="Standard"/>
    <s v="low"/>
    <s v="medium"/>
    <n v="71.16"/>
    <n v="56.93"/>
    <d v="2015-06-17T00:00:00"/>
  </r>
  <r>
    <n v="8141"/>
    <n v="94"/>
    <x v="2911"/>
    <d v="2017-02-19T00:00:00"/>
    <b v="1"/>
    <s v="Approved"/>
    <s v="Giant Bicycles"/>
    <s v="Standard"/>
    <s v="medium"/>
    <s v="large"/>
    <n v="1635.3"/>
    <n v="993.66"/>
    <d v="2002-10-10T00:00:00"/>
  </r>
  <r>
    <n v="8142"/>
    <n v="79"/>
    <x v="1755"/>
    <d v="2017-12-17T00:00:00"/>
    <b v="1"/>
    <s v="Approved"/>
    <s v="Norco Bicycles"/>
    <s v="Standard"/>
    <s v="medium"/>
    <s v="medium"/>
    <n v="1555.58"/>
    <n v="818.01"/>
    <d v="2013-09-16T00:00:00"/>
  </r>
  <r>
    <n v="8143"/>
    <n v="30"/>
    <x v="1207"/>
    <d v="2017-05-23T00:00:00"/>
    <b v="0"/>
    <s v="Approved"/>
    <s v="Solex"/>
    <s v="Standard"/>
    <s v="high"/>
    <s v="medium"/>
    <n v="748.17"/>
    <n v="448.9"/>
    <d v="1991-11-10T00:00:00"/>
  </r>
  <r>
    <n v="8144"/>
    <n v="87"/>
    <x v="797"/>
    <d v="2017-12-08T00:00:00"/>
    <b v="1"/>
    <s v="Approved"/>
    <s v="Giant Bicycles"/>
    <s v="Standard"/>
    <s v="high"/>
    <s v="medium"/>
    <n v="1179"/>
    <n v="707.4"/>
    <d v="1998-12-16T00:00:00"/>
  </r>
  <r>
    <n v="8145"/>
    <n v="31"/>
    <x v="2938"/>
    <d v="2017-11-19T00:00:00"/>
    <b v="1"/>
    <s v="Approved"/>
    <s v="Giant Bicycles"/>
    <s v="Standard"/>
    <s v="medium"/>
    <s v="medium"/>
    <n v="230.91"/>
    <n v="173.18"/>
    <d v="2006-11-10T00:00:00"/>
  </r>
  <r>
    <n v="8146"/>
    <n v="90"/>
    <x v="2062"/>
    <d v="2017-10-22T00:00:00"/>
    <b v="0"/>
    <s v="Approved"/>
    <s v="Norco Bicycles"/>
    <s v="Standard"/>
    <s v="low"/>
    <s v="medium"/>
    <n v="363.01"/>
    <n v="290.41000000000003"/>
    <d v="2003-09-10T00:00:00"/>
  </r>
  <r>
    <n v="8147"/>
    <n v="90"/>
    <x v="830"/>
    <d v="2017-01-03T00:00:00"/>
    <b v="0"/>
    <s v="Approved"/>
    <s v="Norco Bicycles"/>
    <s v="Standard"/>
    <s v="low"/>
    <s v="medium"/>
    <n v="363.01"/>
    <n v="290.41000000000003"/>
    <d v="2016-03-29T00:00:00"/>
  </r>
  <r>
    <n v="8148"/>
    <n v="0"/>
    <x v="1031"/>
    <d v="2017-01-23T00:00:00"/>
    <b v="1"/>
    <s v="Approved"/>
    <s v="Giant Bicycles"/>
    <s v="Standard"/>
    <s v="medium"/>
    <s v="medium"/>
    <n v="230.91"/>
    <n v="173.18"/>
    <d v="2006-11-10T00:00:00"/>
  </r>
  <r>
    <n v="8149"/>
    <n v="0"/>
    <x v="864"/>
    <d v="2017-12-18T00:00:00"/>
    <b v="0"/>
    <s v="Approved"/>
    <s v="Trek Bicycles"/>
    <s v="Standard"/>
    <s v="high"/>
    <s v="medium"/>
    <n v="495.72"/>
    <n v="297.43"/>
    <d v="2000-05-22T00:00:00"/>
  </r>
  <r>
    <n v="8150"/>
    <n v="13"/>
    <x v="1953"/>
    <d v="2017-03-28T00:00:00"/>
    <b v="0"/>
    <s v="Approved"/>
    <s v="Solex"/>
    <s v="Standard"/>
    <s v="medium"/>
    <s v="medium"/>
    <n v="1163.8900000000001"/>
    <n v="589.27"/>
    <d v="2009-03-08T00:00:00"/>
  </r>
  <r>
    <n v="8151"/>
    <n v="53"/>
    <x v="27"/>
    <d v="2017-05-19T00:00:00"/>
    <b v="1"/>
    <s v="Approved"/>
    <s v="Giant Bicycles"/>
    <s v="Standard"/>
    <s v="high"/>
    <s v="medium"/>
    <n v="1274.93"/>
    <n v="764.96"/>
    <d v="2007-08-04T00:00:00"/>
  </r>
  <r>
    <n v="8152"/>
    <n v="14"/>
    <x v="3180"/>
    <d v="2017-12-09T00:00:00"/>
    <b v="0"/>
    <s v="Approved"/>
    <s v="Trek Bicycles"/>
    <s v="Standard"/>
    <s v="medium"/>
    <s v="small"/>
    <n v="1386.84"/>
    <n v="1234.29"/>
    <d v="2003-08-05T00:00:00"/>
  </r>
  <r>
    <n v="8153"/>
    <n v="64"/>
    <x v="493"/>
    <d v="2017-05-23T00:00:00"/>
    <b v="0"/>
    <s v="Approved"/>
    <s v="Trek Bicycles"/>
    <s v="Standard"/>
    <s v="medium"/>
    <s v="large"/>
    <n v="1469.44"/>
    <n v="596.54999999999995"/>
    <d v="2012-05-18T00:00:00"/>
  </r>
  <r>
    <n v="8154"/>
    <n v="29"/>
    <x v="2815"/>
    <d v="2017-09-09T00:00:00"/>
    <b v="1"/>
    <s v="Approved"/>
    <s v="WeareA2B"/>
    <s v="Standard"/>
    <s v="medium"/>
    <s v="medium"/>
    <n v="1065.03"/>
    <n v="230.09"/>
    <d v="2004-01-16T00:00:00"/>
  </r>
  <r>
    <n v="8155"/>
    <n v="4"/>
    <x v="2553"/>
    <d v="2017-08-16T00:00:00"/>
    <b v="1"/>
    <s v="Approved"/>
    <s v="Giant Bicycles"/>
    <s v="Standard"/>
    <s v="high"/>
    <s v="medium"/>
    <n v="1129.1300000000001"/>
    <n v="677.48"/>
    <d v="2004-09-28T00:00:00"/>
  </r>
  <r>
    <n v="8156"/>
    <n v="62"/>
    <x v="2999"/>
    <d v="2017-08-18T00:00:00"/>
    <b v="0"/>
    <s v="Approved"/>
    <s v="Solex"/>
    <s v="Standard"/>
    <s v="high"/>
    <s v="medium"/>
    <n v="1024.6600000000001"/>
    <n v="614.79999999999995"/>
    <d v="2011-05-07T00:00:00"/>
  </r>
  <r>
    <n v="8157"/>
    <n v="86"/>
    <x v="1854"/>
    <d v="2017-11-12T00:00:00"/>
    <b v="1"/>
    <s v="Approved"/>
    <s v="OHM Cycles"/>
    <s v="Standard"/>
    <s v="medium"/>
    <s v="medium"/>
    <n v="235.63"/>
    <n v="125.07"/>
    <d v="2004-08-07T00:00:00"/>
  </r>
  <r>
    <n v="8158"/>
    <n v="0"/>
    <x v="903"/>
    <d v="2017-08-16T00:00:00"/>
    <b v="0"/>
    <s v="Approved"/>
    <s v="OHM Cycles"/>
    <s v="Standard"/>
    <s v="low"/>
    <s v="medium"/>
    <n v="71.16"/>
    <n v="56.93"/>
    <d v="2010-11-05T00:00:00"/>
  </r>
  <r>
    <n v="8159"/>
    <n v="40"/>
    <x v="1532"/>
    <d v="2017-10-11T00:00:00"/>
    <b v="1"/>
    <s v="Approved"/>
    <s v="OHM Cycles"/>
    <s v="Standard"/>
    <s v="high"/>
    <s v="medium"/>
    <n v="1458.17"/>
    <n v="874.9"/>
    <d v="2014-07-28T00:00:00"/>
  </r>
  <r>
    <n v="8162"/>
    <n v="80"/>
    <x v="3181"/>
    <d v="2017-09-23T00:00:00"/>
    <b v="1"/>
    <s v="Approved"/>
    <s v="Trek Bicycles"/>
    <s v="Standard"/>
    <s v="medium"/>
    <s v="large"/>
    <n v="1469.44"/>
    <n v="596.54999999999995"/>
    <d v="2005-10-22T00:00:00"/>
  </r>
  <r>
    <n v="8163"/>
    <n v="14"/>
    <x v="404"/>
    <d v="2017-09-03T00:00:00"/>
    <b v="1"/>
    <s v="Approved"/>
    <s v="Trek Bicycles"/>
    <s v="Standard"/>
    <s v="medium"/>
    <s v="small"/>
    <n v="1386.84"/>
    <n v="1234.29"/>
    <d v="2003-08-05T00:00:00"/>
  </r>
  <r>
    <n v="8164"/>
    <n v="74"/>
    <x v="1366"/>
    <d v="2017-12-19T00:00:00"/>
    <b v="1"/>
    <s v="Approved"/>
    <s v="WeareA2B"/>
    <s v="Standard"/>
    <s v="medium"/>
    <s v="medium"/>
    <n v="1228.07"/>
    <n v="400.91"/>
    <d v="1991-07-10T00:00:00"/>
  </r>
  <r>
    <n v="8166"/>
    <n v="38"/>
    <x v="2165"/>
    <d v="2017-02-20T00:00:00"/>
    <b v="1"/>
    <s v="Approved"/>
    <s v="Solex"/>
    <s v="Standard"/>
    <s v="medium"/>
    <s v="medium"/>
    <n v="1577.53"/>
    <n v="826.51"/>
    <d v="2007-12-11T00:00:00"/>
  </r>
  <r>
    <n v="8167"/>
    <n v="70"/>
    <x v="1248"/>
    <d v="2017-06-06T00:00:00"/>
    <b v="0"/>
    <s v="Approved"/>
    <s v="Norco Bicycles"/>
    <s v="Road"/>
    <s v="medium"/>
    <s v="medium"/>
    <n v="1036.5899999999999"/>
    <n v="206.35"/>
    <d v="1991-05-06T00:00:00"/>
  </r>
  <r>
    <n v="8168"/>
    <n v="100"/>
    <x v="3087"/>
    <d v="2017-06-16T00:00:00"/>
    <b v="0"/>
    <s v="Approved"/>
    <s v="Trek Bicycles"/>
    <s v="Standard"/>
    <s v="medium"/>
    <s v="small"/>
    <n v="1386.84"/>
    <n v="1234.29"/>
    <d v="2003-08-05T00:00:00"/>
  </r>
  <r>
    <n v="8169"/>
    <n v="44"/>
    <x v="423"/>
    <d v="2017-03-28T00:00:00"/>
    <b v="0"/>
    <s v="Approved"/>
    <s v="WeareA2B"/>
    <s v="Standard"/>
    <s v="medium"/>
    <s v="medium"/>
    <n v="1769.64"/>
    <n v="108.76"/>
    <d v="1993-04-12T00:00:00"/>
  </r>
  <r>
    <n v="8170"/>
    <n v="85"/>
    <x v="1458"/>
    <d v="2017-10-31T00:00:00"/>
    <b v="1"/>
    <s v="Approved"/>
    <s v="WeareA2B"/>
    <s v="Standard"/>
    <s v="medium"/>
    <s v="medium"/>
    <n v="752.64"/>
    <n v="205.36"/>
    <d v="2015-08-02T00:00:00"/>
  </r>
  <r>
    <n v="8171"/>
    <n v="47"/>
    <x v="2706"/>
    <d v="2017-10-11T00:00:00"/>
    <b v="0"/>
    <s v="Approved"/>
    <s v="Trek Bicycles"/>
    <s v="Road"/>
    <s v="low"/>
    <s v="small"/>
    <n v="1720.7"/>
    <n v="1531.42"/>
    <d v="2006-10-01T00:00:00"/>
  </r>
  <r>
    <n v="8172"/>
    <n v="17"/>
    <x v="1335"/>
    <d v="2017-11-23T00:00:00"/>
    <b v="1"/>
    <s v="Approved"/>
    <s v="Solex"/>
    <s v="Standard"/>
    <s v="high"/>
    <s v="medium"/>
    <n v="1024.6600000000001"/>
    <n v="614.79999999999995"/>
    <d v="1996-11-09T00:00:00"/>
  </r>
  <r>
    <n v="8173"/>
    <n v="60"/>
    <x v="2590"/>
    <d v="2017-09-23T00:00:00"/>
    <b v="0"/>
    <s v="Approved"/>
    <s v="Giant Bicycles"/>
    <s v="Standard"/>
    <s v="high"/>
    <s v="small"/>
    <n v="1977.36"/>
    <n v="1759.85"/>
    <d v="1993-06-23T00:00:00"/>
  </r>
  <r>
    <n v="8174"/>
    <n v="0"/>
    <x v="546"/>
    <d v="2017-03-02T00:00:00"/>
    <b v="1"/>
    <s v="Approved"/>
    <s v="Solex"/>
    <s v="Road"/>
    <s v="medium"/>
    <s v="medium"/>
    <n v="416.98"/>
    <n v="312.74"/>
    <d v="1999-12-04T00:00:00"/>
  </r>
  <r>
    <n v="8175"/>
    <n v="23"/>
    <x v="294"/>
    <d v="2017-01-07T00:00:00"/>
    <b v="1"/>
    <s v="Approved"/>
    <s v="Norco Bicycles"/>
    <s v="Mountain"/>
    <s v="low"/>
    <s v="small"/>
    <n v="688.63"/>
    <n v="612.88"/>
    <d v="1991-08-05T00:00:00"/>
  </r>
  <r>
    <n v="8176"/>
    <n v="19"/>
    <x v="1271"/>
    <d v="2017-05-07T00:00:00"/>
    <b v="1"/>
    <s v="Approved"/>
    <s v="Trek Bicycles"/>
    <s v="Mountain"/>
    <s v="low"/>
    <s v="medium"/>
    <n v="574.64"/>
    <n v="459.71"/>
    <d v="2004-09-28T00:00:00"/>
  </r>
  <r>
    <n v="8177"/>
    <n v="0"/>
    <x v="2672"/>
    <d v="2017-12-14T00:00:00"/>
    <b v="0"/>
    <s v="Approved"/>
    <s v="WeareA2B"/>
    <s v="Standard"/>
    <s v="medium"/>
    <s v="medium"/>
    <n v="60.34"/>
    <n v="45.26"/>
    <d v="1993-07-15T00:00:00"/>
  </r>
  <r>
    <n v="8178"/>
    <n v="82"/>
    <x v="290"/>
    <d v="2017-08-31T00:00:00"/>
    <b v="1"/>
    <s v="Approved"/>
    <s v="Giant Bicycles"/>
    <s v="Road"/>
    <s v="medium"/>
    <s v="medium"/>
    <n v="1538.99"/>
    <n v="829.65"/>
    <d v="2016-02-04T00:00:00"/>
  </r>
  <r>
    <n v="8179"/>
    <n v="2"/>
    <x v="858"/>
    <d v="2017-08-09T00:00:00"/>
    <b v="1"/>
    <s v="Approved"/>
    <s v="Solex"/>
    <s v="Standard"/>
    <s v="medium"/>
    <s v="medium"/>
    <n v="71.489999999999995"/>
    <n v="53.62"/>
    <d v="2012-12-02T00:00:00"/>
  </r>
  <r>
    <n v="8180"/>
    <n v="87"/>
    <x v="102"/>
    <d v="2017-11-20T00:00:00"/>
    <b v="1"/>
    <s v="Approved"/>
    <s v="Giant Bicycles"/>
    <s v="Standard"/>
    <s v="high"/>
    <s v="medium"/>
    <n v="1179"/>
    <n v="707.4"/>
    <d v="1997-08-25T00:00:00"/>
  </r>
  <r>
    <n v="8181"/>
    <n v="53"/>
    <x v="1551"/>
    <d v="2017-07-25T00:00:00"/>
    <b v="0"/>
    <s v="Approved"/>
    <s v="OHM Cycles"/>
    <s v="Standard"/>
    <s v="medium"/>
    <s v="medium"/>
    <n v="795.34"/>
    <n v="101.58"/>
    <d v="1997-02-09T00:00:00"/>
  </r>
  <r>
    <n v="8182"/>
    <n v="88"/>
    <x v="309"/>
    <d v="2017-06-02T00:00:00"/>
    <b v="0"/>
    <s v="Approved"/>
    <s v="Norco Bicycles"/>
    <s v="Standard"/>
    <s v="high"/>
    <s v="small"/>
    <n v="1661.92"/>
    <n v="1479.11"/>
    <d v="2010-05-05T00:00:00"/>
  </r>
  <r>
    <n v="8183"/>
    <n v="10"/>
    <x v="1984"/>
    <d v="2017-01-30T00:00:00"/>
    <b v="0"/>
    <s v="Approved"/>
    <s v="WeareA2B"/>
    <s v="Touring"/>
    <s v="medium"/>
    <s v="medium"/>
    <n v="1466.68"/>
    <n v="363.25"/>
    <d v="2014-03-03T00:00:00"/>
  </r>
  <r>
    <n v="8184"/>
    <n v="87"/>
    <x v="3182"/>
    <d v="2017-01-06T00:00:00"/>
    <b v="1"/>
    <s v="Approved"/>
    <s v="Giant Bicycles"/>
    <s v="Standard"/>
    <s v="high"/>
    <s v="medium"/>
    <n v="1179"/>
    <n v="707.4"/>
    <d v="1997-08-25T00:00:00"/>
  </r>
  <r>
    <n v="8185"/>
    <n v="38"/>
    <x v="1279"/>
    <d v="2017-09-07T00:00:00"/>
    <b v="1"/>
    <s v="Approved"/>
    <s v="Solex"/>
    <s v="Standard"/>
    <s v="medium"/>
    <s v="medium"/>
    <n v="1577.53"/>
    <n v="826.51"/>
    <d v="2011-03-16T00:00:00"/>
  </r>
  <r>
    <n v="8186"/>
    <n v="83"/>
    <x v="658"/>
    <d v="2017-02-14T00:00:00"/>
    <b v="1"/>
    <s v="Approved"/>
    <s v="Solex"/>
    <s v="Touring"/>
    <s v="medium"/>
    <s v="large"/>
    <n v="2083.94"/>
    <n v="675.03"/>
    <d v="2004-12-18T00:00:00"/>
  </r>
  <r>
    <n v="8187"/>
    <n v="80"/>
    <x v="1339"/>
    <d v="2017-08-23T00:00:00"/>
    <b v="0"/>
    <s v="Approved"/>
    <s v="OHM Cycles"/>
    <s v="Touring"/>
    <s v="low"/>
    <s v="medium"/>
    <n v="1073.07"/>
    <n v="933.84"/>
    <d v="1997-01-25T00:00:00"/>
  </r>
  <r>
    <n v="8188"/>
    <n v="86"/>
    <x v="1508"/>
    <d v="2017-11-18T00:00:00"/>
    <b v="1"/>
    <s v="Approved"/>
    <s v="OHM Cycles"/>
    <s v="Standard"/>
    <s v="medium"/>
    <s v="medium"/>
    <n v="235.63"/>
    <n v="125.07"/>
    <d v="2004-08-07T00:00:00"/>
  </r>
  <r>
    <n v="8189"/>
    <n v="31"/>
    <x v="3183"/>
    <d v="2017-02-18T00:00:00"/>
    <b v="0"/>
    <s v="Approved"/>
    <s v="Giant Bicycles"/>
    <s v="Standard"/>
    <s v="medium"/>
    <s v="medium"/>
    <n v="230.91"/>
    <n v="173.18"/>
    <d v="2006-11-10T00:00:00"/>
  </r>
  <r>
    <n v="8190"/>
    <n v="43"/>
    <x v="1649"/>
    <d v="2017-05-04T00:00:00"/>
    <b v="1"/>
    <s v="Approved"/>
    <s v="Solex"/>
    <s v="Standard"/>
    <s v="medium"/>
    <s v="medium"/>
    <n v="1151.96"/>
    <n v="649.49"/>
    <d v="1999-12-04T00:00:00"/>
  </r>
  <r>
    <n v="8191"/>
    <n v="84"/>
    <x v="2995"/>
    <d v="2017-01-18T00:00:00"/>
    <b v="0"/>
    <s v="Approved"/>
    <s v="Giant Bicycles"/>
    <s v="Road"/>
    <s v="medium"/>
    <s v="medium"/>
    <n v="792.9"/>
    <n v="594.67999999999995"/>
    <d v="1992-10-02T00:00:00"/>
  </r>
  <r>
    <n v="8192"/>
    <n v="52"/>
    <x v="1495"/>
    <d v="2017-09-06T00:00:00"/>
    <b v="0"/>
    <s v="Approved"/>
    <s v="Solex"/>
    <s v="Road"/>
    <s v="medium"/>
    <s v="large"/>
    <n v="1777.8"/>
    <n v="820.78"/>
    <d v="2011-05-07T00:00:00"/>
  </r>
  <r>
    <n v="8193"/>
    <n v="59"/>
    <x v="2950"/>
    <d v="2017-05-20T00:00:00"/>
    <b v="0"/>
    <s v="Approved"/>
    <s v="Solex"/>
    <s v="Standard"/>
    <s v="medium"/>
    <s v="large"/>
    <n v="1061.56"/>
    <n v="733.58"/>
    <d v="2012-05-18T00:00:00"/>
  </r>
  <r>
    <n v="8194"/>
    <n v="17"/>
    <x v="1494"/>
    <d v="2017-08-04T00:00:00"/>
    <b v="0"/>
    <s v="Approved"/>
    <s v="WeareA2B"/>
    <s v="Touring"/>
    <s v="medium"/>
    <s v="large"/>
    <n v="1362.99"/>
    <n v="57.74"/>
    <d v="1993-04-20T00:00:00"/>
  </r>
  <r>
    <n v="8195"/>
    <n v="35"/>
    <x v="1763"/>
    <d v="2017-03-23T00:00:00"/>
    <b v="0"/>
    <s v="Approved"/>
    <s v="Giant Bicycles"/>
    <s v="Standard"/>
    <s v="medium"/>
    <s v="medium"/>
    <n v="1403.5"/>
    <n v="954.82"/>
    <d v="2012-09-15T00:00:00"/>
  </r>
  <r>
    <n v="8196"/>
    <n v="76"/>
    <x v="2101"/>
    <d v="2017-12-13T00:00:00"/>
    <b v="1"/>
    <s v="Approved"/>
    <s v="WeareA2B"/>
    <s v="Road"/>
    <s v="low"/>
    <s v="small"/>
    <n v="1172.78"/>
    <n v="1043.77"/>
    <d v="2002-10-10T00:00:00"/>
  </r>
  <r>
    <n v="8197"/>
    <n v="57"/>
    <x v="1985"/>
    <d v="2017-12-15T00:00:00"/>
    <b v="0"/>
    <s v="Approved"/>
    <s v="WeareA2B"/>
    <s v="Touring"/>
    <s v="medium"/>
    <s v="large"/>
    <n v="1890.39"/>
    <n v="260.14"/>
    <d v="1996-04-05T00:00:00"/>
  </r>
  <r>
    <n v="8198"/>
    <n v="10"/>
    <x v="3184"/>
    <d v="2017-10-10T00:00:00"/>
    <b v="1"/>
    <s v="Approved"/>
    <s v="WeareA2B"/>
    <s v="Touring"/>
    <s v="medium"/>
    <s v="medium"/>
    <n v="1466.68"/>
    <n v="363.25"/>
    <d v="1994-09-09T00:00:00"/>
  </r>
  <r>
    <n v="8199"/>
    <n v="71"/>
    <x v="2524"/>
    <d v="2017-11-14T00:00:00"/>
    <b v="0"/>
    <s v="Approved"/>
    <s v="Solex"/>
    <s v="Standard"/>
    <s v="high"/>
    <s v="large"/>
    <n v="1842.92"/>
    <n v="1105.75"/>
    <d v="2004-07-25T00:00:00"/>
  </r>
  <r>
    <n v="8200"/>
    <n v="75"/>
    <x v="2842"/>
    <d v="2017-02-17T00:00:00"/>
    <b v="0"/>
    <s v="Approved"/>
    <s v="Giant Bicycles"/>
    <s v="Touring"/>
    <s v="medium"/>
    <s v="large"/>
    <n v="1873.97"/>
    <n v="863.95"/>
    <d v="2006-05-22T00:00:00"/>
  </r>
  <r>
    <n v="8201"/>
    <n v="44"/>
    <x v="1235"/>
    <d v="2017-06-15T00:00:00"/>
    <b v="1"/>
    <s v="Approved"/>
    <s v="WeareA2B"/>
    <s v="Standard"/>
    <s v="medium"/>
    <s v="medium"/>
    <n v="1769.64"/>
    <n v="108.76"/>
    <d v="2011-05-09T00:00:00"/>
  </r>
  <r>
    <n v="8202"/>
    <n v="41"/>
    <x v="728"/>
    <d v="2017-03-14T00:00:00"/>
    <b v="0"/>
    <s v="Approved"/>
    <s v="Norco Bicycles"/>
    <s v="Standard"/>
    <s v="low"/>
    <s v="medium"/>
    <n v="958.74"/>
    <n v="748.9"/>
    <d v="1994-09-09T00:00:00"/>
  </r>
  <r>
    <n v="8203"/>
    <n v="69"/>
    <x v="2061"/>
    <d v="2017-05-18T00:00:00"/>
    <b v="0"/>
    <s v="Approved"/>
    <s v="Giant Bicycles"/>
    <s v="Road"/>
    <s v="medium"/>
    <s v="medium"/>
    <n v="792.9"/>
    <n v="594.67999999999995"/>
    <d v="1992-10-02T00:00:00"/>
  </r>
  <r>
    <n v="8204"/>
    <n v="12"/>
    <x v="789"/>
    <d v="2017-02-06T00:00:00"/>
    <b v="1"/>
    <s v="Approved"/>
    <s v="Giant Bicycles"/>
    <s v="Standard"/>
    <s v="medium"/>
    <s v="large"/>
    <n v="1765.3"/>
    <n v="709.48"/>
    <d v="2015-08-10T00:00:00"/>
  </r>
  <r>
    <n v="8205"/>
    <n v="91"/>
    <x v="1468"/>
    <d v="2017-09-19T00:00:00"/>
    <b v="1"/>
    <s v="Approved"/>
    <s v="WeareA2B"/>
    <s v="Standard"/>
    <s v="low"/>
    <s v="medium"/>
    <n v="642.30999999999995"/>
    <n v="513.85"/>
    <d v="2014-10-10T00:00:00"/>
  </r>
  <r>
    <n v="8206"/>
    <n v="33"/>
    <x v="1681"/>
    <d v="2017-04-16T00:00:00"/>
    <b v="0"/>
    <s v="Approved"/>
    <s v="OHM Cycles"/>
    <s v="Road"/>
    <s v="medium"/>
    <s v="small"/>
    <n v="1810"/>
    <n v="1610.9"/>
    <d v="2014-07-28T00:00:00"/>
  </r>
  <r>
    <n v="8207"/>
    <n v="53"/>
    <x v="114"/>
    <d v="2017-09-19T00:00:00"/>
    <b v="0"/>
    <s v="Approved"/>
    <s v="OHM Cycles"/>
    <s v="Standard"/>
    <s v="medium"/>
    <s v="medium"/>
    <n v="795.34"/>
    <n v="101.58"/>
    <d v="1997-02-09T00:00:00"/>
  </r>
  <r>
    <n v="8208"/>
    <n v="80"/>
    <x v="3128"/>
    <d v="2017-06-08T00:00:00"/>
    <b v="0"/>
    <s v="Approved"/>
    <s v="OHM Cycles"/>
    <s v="Touring"/>
    <s v="low"/>
    <s v="medium"/>
    <n v="1073.07"/>
    <n v="933.84"/>
    <d v="2004-12-18T00:00:00"/>
  </r>
  <r>
    <n v="8209"/>
    <n v="52"/>
    <x v="2115"/>
    <d v="2017-01-02T00:00:00"/>
    <b v="0"/>
    <s v="Approved"/>
    <s v="OHM Cycles"/>
    <s v="Road"/>
    <s v="medium"/>
    <s v="medium"/>
    <n v="1280.28"/>
    <n v="829.51"/>
    <d v="1997-02-09T00:00:00"/>
  </r>
  <r>
    <n v="8210"/>
    <n v="80"/>
    <x v="1837"/>
    <d v="2017-10-28T00:00:00"/>
    <b v="1"/>
    <s v="Approved"/>
    <s v="OHM Cycles"/>
    <s v="Touring"/>
    <s v="low"/>
    <s v="medium"/>
    <n v="1073.07"/>
    <n v="933.84"/>
    <d v="1997-08-25T00:00:00"/>
  </r>
  <r>
    <n v="8211"/>
    <n v="18"/>
    <x v="2692"/>
    <d v="2017-06-25T00:00:00"/>
    <b v="1"/>
    <s v="Approved"/>
    <s v="Solex"/>
    <s v="Standard"/>
    <s v="medium"/>
    <s v="medium"/>
    <n v="575.27"/>
    <n v="431.45"/>
    <d v="1993-07-15T00:00:00"/>
  </r>
  <r>
    <n v="8212"/>
    <n v="22"/>
    <x v="3185"/>
    <d v="2017-08-01T00:00:00"/>
    <b v="1"/>
    <s v="Approved"/>
    <s v="WeareA2B"/>
    <s v="Standard"/>
    <s v="medium"/>
    <s v="medium"/>
    <n v="60.34"/>
    <n v="45.26"/>
    <d v="1993-07-15T00:00:00"/>
  </r>
  <r>
    <n v="8213"/>
    <n v="66"/>
    <x v="1713"/>
    <d v="2017-02-03T00:00:00"/>
    <b v="1"/>
    <s v="Approved"/>
    <s v="Giant Bicycles"/>
    <s v="Road"/>
    <s v="low"/>
    <s v="small"/>
    <n v="590.26"/>
    <n v="525.33000000000004"/>
    <d v="2010-08-20T00:00:00"/>
  </r>
  <r>
    <n v="8214"/>
    <n v="77"/>
    <x v="1147"/>
    <d v="2017-04-10T00:00:00"/>
    <b v="1"/>
    <s v="Approved"/>
    <s v="WeareA2B"/>
    <s v="Standard"/>
    <s v="medium"/>
    <s v="medium"/>
    <n v="1769.64"/>
    <n v="108.76"/>
    <d v="2006-10-01T00:00:00"/>
  </r>
  <r>
    <n v="8215"/>
    <n v="98"/>
    <x v="3035"/>
    <d v="2017-06-11T00:00:00"/>
    <b v="0"/>
    <s v="Cancelled"/>
    <s v="Trek Bicycles"/>
    <s v="Standard"/>
    <s v="high"/>
    <s v="medium"/>
    <n v="358.39"/>
    <n v="215.03"/>
    <d v="2004-01-16T00:00:00"/>
  </r>
  <r>
    <n v="8217"/>
    <n v="35"/>
    <x v="1490"/>
    <d v="2017-09-17T00:00:00"/>
    <b v="1"/>
    <s v="Approved"/>
    <s v="Trek Bicycles"/>
    <s v="Standard"/>
    <s v="low"/>
    <s v="medium"/>
    <n v="1057.51"/>
    <n v="154.4"/>
    <d v="1994-07-12T00:00:00"/>
  </r>
  <r>
    <n v="8218"/>
    <n v="78"/>
    <x v="2298"/>
    <d v="2017-08-30T00:00:00"/>
    <b v="1"/>
    <s v="Approved"/>
    <s v="Giant Bicycles"/>
    <s v="Standard"/>
    <s v="medium"/>
    <s v="large"/>
    <n v="1765.3"/>
    <n v="709.48"/>
    <d v="2004-07-25T00:00:00"/>
  </r>
  <r>
    <n v="8219"/>
    <n v="65"/>
    <x v="3186"/>
    <d v="2017-11-23T00:00:00"/>
    <b v="0"/>
    <s v="Approved"/>
    <s v="WeareA2B"/>
    <s v="Standard"/>
    <s v="medium"/>
    <s v="medium"/>
    <n v="1807.45"/>
    <n v="778.69"/>
    <d v="2010-08-20T00:00:00"/>
  </r>
  <r>
    <n v="8220"/>
    <n v="15"/>
    <x v="2180"/>
    <d v="2017-04-25T00:00:00"/>
    <b v="0"/>
    <s v="Approved"/>
    <s v="Norco Bicycles"/>
    <s v="Standard"/>
    <s v="low"/>
    <s v="medium"/>
    <n v="958.74"/>
    <n v="748.9"/>
    <d v="2005-12-07T00:00:00"/>
  </r>
  <r>
    <n v="8221"/>
    <n v="92"/>
    <x v="2164"/>
    <d v="2017-09-23T00:00:00"/>
    <b v="1"/>
    <s v="Approved"/>
    <s v="WeareA2B"/>
    <s v="Standard"/>
    <s v="medium"/>
    <s v="small"/>
    <n v="1415.01"/>
    <n v="1259.3599999999999"/>
    <d v="2003-01-05T00:00:00"/>
  </r>
  <r>
    <n v="8222"/>
    <n v="93"/>
    <x v="2498"/>
    <d v="2017-06-17T00:00:00"/>
    <b v="1"/>
    <s v="Approved"/>
    <s v="WeareA2B"/>
    <s v="Standard"/>
    <s v="medium"/>
    <s v="medium"/>
    <n v="1065.03"/>
    <n v="230.09"/>
    <d v="2004-01-16T00:00:00"/>
  </r>
  <r>
    <n v="8223"/>
    <n v="59"/>
    <x v="863"/>
    <d v="2017-08-07T00:00:00"/>
    <b v="1"/>
    <s v="Approved"/>
    <s v="Solex"/>
    <s v="Standard"/>
    <s v="medium"/>
    <s v="large"/>
    <n v="1061.56"/>
    <n v="733.58"/>
    <d v="1993-07-20T00:00:00"/>
  </r>
  <r>
    <n v="8224"/>
    <n v="90"/>
    <x v="79"/>
    <d v="2017-07-13T00:00:00"/>
    <b v="1"/>
    <s v="Approved"/>
    <s v="Solex"/>
    <s v="Standard"/>
    <s v="low"/>
    <s v="medium"/>
    <n v="945.04"/>
    <n v="507.58"/>
    <d v="1995-12-19T00:00:00"/>
  </r>
  <r>
    <n v="8225"/>
    <n v="84"/>
    <x v="500"/>
    <d v="2017-01-14T00:00:00"/>
    <b v="0"/>
    <s v="Approved"/>
    <s v="Trek Bicycles"/>
    <s v="Road"/>
    <s v="medium"/>
    <s v="medium"/>
    <n v="290.62"/>
    <n v="215.14"/>
    <d v="2004-12-18T00:00:00"/>
  </r>
  <r>
    <n v="8226"/>
    <n v="3"/>
    <x v="1279"/>
    <d v="2017-10-13T00:00:00"/>
    <b v="0"/>
    <s v="Approved"/>
    <s v="Trek Bicycles"/>
    <s v="Standard"/>
    <s v="medium"/>
    <s v="large"/>
    <n v="2091.4699999999998"/>
    <n v="388.92"/>
    <d v="2012-09-15T00:00:00"/>
  </r>
  <r>
    <n v="8227"/>
    <n v="55"/>
    <x v="634"/>
    <d v="2017-08-16T00:00:00"/>
    <b v="0"/>
    <s v="Approved"/>
    <s v="Trek Bicycles"/>
    <s v="Road"/>
    <s v="medium"/>
    <s v="large"/>
    <n v="1894.19"/>
    <n v="598.76"/>
    <d v="1998-12-17T00:00:00"/>
  </r>
  <r>
    <n v="8228"/>
    <n v="41"/>
    <x v="1195"/>
    <d v="2017-04-07T00:00:00"/>
    <b v="1"/>
    <s v="Approved"/>
    <s v="Norco Bicycles"/>
    <s v="Standard"/>
    <s v="low"/>
    <s v="medium"/>
    <n v="958.74"/>
    <n v="748.9"/>
    <d v="2010-05-05T00:00:00"/>
  </r>
  <r>
    <n v="8229"/>
    <n v="43"/>
    <x v="1903"/>
    <d v="2017-08-27T00:00:00"/>
    <b v="0"/>
    <s v="Approved"/>
    <s v="Norco Bicycles"/>
    <s v="Standard"/>
    <s v="medium"/>
    <s v="medium"/>
    <n v="1555.58"/>
    <n v="818.01"/>
    <d v="2003-09-09T00:00:00"/>
  </r>
  <r>
    <n v="8230"/>
    <n v="12"/>
    <x v="1704"/>
    <d v="2017-03-25T00:00:00"/>
    <b v="0"/>
    <s v="Approved"/>
    <s v="WeareA2B"/>
    <s v="Standard"/>
    <s v="medium"/>
    <s v="medium"/>
    <n v="1231.1500000000001"/>
    <n v="161.6"/>
    <d v="1994-09-09T00:00:00"/>
  </r>
  <r>
    <n v="8231"/>
    <n v="70"/>
    <x v="3187"/>
    <d v="2017-08-03T00:00:00"/>
    <b v="0"/>
    <s v="Approved"/>
    <s v="Trek Bicycles"/>
    <s v="Standard"/>
    <s v="high"/>
    <s v="medium"/>
    <n v="495.72"/>
    <n v="297.43"/>
    <d v="2015-04-11T00:00:00"/>
  </r>
  <r>
    <n v="8232"/>
    <n v="63"/>
    <x v="2965"/>
    <d v="2017-10-16T00:00:00"/>
    <b v="0"/>
    <s v="Approved"/>
    <s v="Solex"/>
    <s v="Standard"/>
    <s v="medium"/>
    <s v="medium"/>
    <n v="1483.2"/>
    <n v="99.59"/>
    <d v="1998-12-17T00:00:00"/>
  </r>
  <r>
    <n v="8233"/>
    <n v="2"/>
    <x v="265"/>
    <d v="2017-05-12T00:00:00"/>
    <b v="0"/>
    <s v="Approved"/>
    <s v="Giant Bicycles"/>
    <s v="Road"/>
    <s v="low"/>
    <s v="small"/>
    <n v="590.26"/>
    <n v="525.33000000000004"/>
    <d v="1995-10-24T00:00:00"/>
  </r>
  <r>
    <n v="8234"/>
    <n v="92"/>
    <x v="373"/>
    <d v="2017-03-16T00:00:00"/>
    <b v="0"/>
    <s v="Approved"/>
    <s v="WeareA2B"/>
    <s v="Standard"/>
    <s v="medium"/>
    <s v="small"/>
    <n v="1415.01"/>
    <n v="1259.3599999999999"/>
    <d v="2003-01-05T00:00:00"/>
  </r>
  <r>
    <n v="8235"/>
    <n v="36"/>
    <x v="2847"/>
    <d v="2017-01-18T00:00:00"/>
    <b v="1"/>
    <s v="Approved"/>
    <s v="Solex"/>
    <s v="Standard"/>
    <s v="low"/>
    <s v="medium"/>
    <n v="945.04"/>
    <n v="507.58"/>
    <d v="1995-12-19T00:00:00"/>
  </r>
  <r>
    <n v="8236"/>
    <n v="64"/>
    <x v="1830"/>
    <d v="2017-10-06T00:00:00"/>
    <b v="1"/>
    <s v="Approved"/>
    <s v="Trek Bicycles"/>
    <s v="Standard"/>
    <s v="medium"/>
    <s v="large"/>
    <n v="1469.44"/>
    <n v="596.54999999999995"/>
    <d v="2012-05-18T00:00:00"/>
  </r>
  <r>
    <n v="8237"/>
    <n v="93"/>
    <x v="3055"/>
    <d v="2017-06-22T00:00:00"/>
    <b v="1"/>
    <s v="Approved"/>
    <s v="WeareA2B"/>
    <s v="Standard"/>
    <s v="medium"/>
    <s v="medium"/>
    <n v="1065.03"/>
    <n v="230.09"/>
    <d v="1991-05-06T00:00:00"/>
  </r>
  <r>
    <n v="8238"/>
    <n v="31"/>
    <x v="2894"/>
    <d v="2017-07-13T00:00:00"/>
    <b v="1"/>
    <s v="Approved"/>
    <s v="Giant Bicycles"/>
    <s v="Standard"/>
    <s v="medium"/>
    <s v="medium"/>
    <n v="230.91"/>
    <n v="173.18"/>
    <d v="2011-03-16T00:00:00"/>
  </r>
  <r>
    <n v="8239"/>
    <n v="12"/>
    <x v="824"/>
    <d v="2017-05-05T00:00:00"/>
    <b v="0"/>
    <s v="Approved"/>
    <s v="WeareA2B"/>
    <s v="Standard"/>
    <s v="medium"/>
    <s v="medium"/>
    <n v="1231.1500000000001"/>
    <n v="161.6"/>
    <d v="2004-08-17T00:00:00"/>
  </r>
  <r>
    <n v="8240"/>
    <n v="0"/>
    <x v="147"/>
    <d v="2017-11-05T00:00:00"/>
    <b v="1"/>
    <s v="Approved"/>
    <s v="Solex"/>
    <s v="Standard"/>
    <s v="medium"/>
    <s v="medium"/>
    <n v="71.489999999999995"/>
    <n v="53.62"/>
    <d v="2014-03-03T00:00:00"/>
  </r>
  <r>
    <n v="8241"/>
    <n v="58"/>
    <x v="1625"/>
    <d v="2017-02-14T00:00:00"/>
    <b v="0"/>
    <s v="Approved"/>
    <s v="OHM Cycles"/>
    <s v="Standard"/>
    <s v="medium"/>
    <s v="medium"/>
    <n v="912.52"/>
    <n v="141.4"/>
    <d v="1993-07-20T00:00:00"/>
  </r>
  <r>
    <n v="8242"/>
    <n v="5"/>
    <x v="1029"/>
    <d v="2017-03-31T00:00:00"/>
    <b v="0"/>
    <s v="Approved"/>
    <s v="Trek Bicycles"/>
    <s v="Mountain"/>
    <s v="low"/>
    <s v="medium"/>
    <n v="574.64"/>
    <n v="459.71"/>
    <d v="2011-08-29T00:00:00"/>
  </r>
  <r>
    <n v="8243"/>
    <n v="67"/>
    <x v="1322"/>
    <d v="2017-04-20T00:00:00"/>
    <b v="0"/>
    <s v="Approved"/>
    <s v="Solex"/>
    <s v="Standard"/>
    <s v="medium"/>
    <s v="large"/>
    <n v="1071.23"/>
    <n v="380.74"/>
    <d v="2011-05-07T00:00:00"/>
  </r>
  <r>
    <n v="8244"/>
    <n v="43"/>
    <x v="948"/>
    <d v="2017-07-25T00:00:00"/>
    <b v="0"/>
    <s v="Approved"/>
    <s v="Solex"/>
    <s v="Standard"/>
    <s v="medium"/>
    <s v="medium"/>
    <n v="1151.96"/>
    <n v="649.49"/>
    <d v="1999-12-04T00:00:00"/>
  </r>
  <r>
    <n v="8245"/>
    <n v="5"/>
    <x v="906"/>
    <d v="2017-07-07T00:00:00"/>
    <b v="1"/>
    <s v="Approved"/>
    <s v="Trek Bicycles"/>
    <s v="Mountain"/>
    <s v="low"/>
    <s v="medium"/>
    <n v="574.64"/>
    <n v="459.71"/>
    <d v="2011-08-29T00:00:00"/>
  </r>
  <r>
    <n v="8246"/>
    <n v="33"/>
    <x v="3177"/>
    <d v="2017-02-17T00:00:00"/>
    <b v="0"/>
    <s v="Approved"/>
    <s v="Giant Bicycles"/>
    <s v="Standard"/>
    <s v="medium"/>
    <s v="small"/>
    <n v="1311.44"/>
    <n v="1167.18"/>
    <d v="2003-03-18T00:00:00"/>
  </r>
  <r>
    <n v="8247"/>
    <n v="86"/>
    <x v="2422"/>
    <d v="2017-07-18T00:00:00"/>
    <b v="0"/>
    <s v="Approved"/>
    <s v="OHM Cycles"/>
    <s v="Standard"/>
    <s v="medium"/>
    <s v="medium"/>
    <n v="235.63"/>
    <n v="125.07"/>
    <d v="1998-12-16T00:00:00"/>
  </r>
  <r>
    <n v="8248"/>
    <n v="2"/>
    <x v="1001"/>
    <d v="2017-10-27T00:00:00"/>
    <b v="1"/>
    <s v="Approved"/>
    <s v="Giant Bicycles"/>
    <s v="Road"/>
    <s v="low"/>
    <s v="small"/>
    <n v="590.26"/>
    <n v="525.33000000000004"/>
    <d v="2010-11-05T00:00:00"/>
  </r>
  <r>
    <n v="8249"/>
    <n v="6"/>
    <x v="1583"/>
    <d v="2017-03-23T00:00:00"/>
    <b v="1"/>
    <s v="Approved"/>
    <s v="OHM Cycles"/>
    <s v="Standard"/>
    <s v="high"/>
    <s v="medium"/>
    <n v="227.88"/>
    <n v="136.72999999999999"/>
    <d v="2014-03-03T00:00:00"/>
  </r>
  <r>
    <n v="8250"/>
    <n v="26"/>
    <x v="1901"/>
    <d v="2017-08-26T00:00:00"/>
    <b v="0"/>
    <s v="Approved"/>
    <s v="WeareA2B"/>
    <s v="Standard"/>
    <s v="medium"/>
    <s v="medium"/>
    <n v="1992.93"/>
    <n v="762.63"/>
    <d v="1993-05-26T00:00:00"/>
  </r>
  <r>
    <n v="8251"/>
    <n v="53"/>
    <x v="1154"/>
    <d v="2017-04-11T00:00:00"/>
    <b v="0"/>
    <s v="Approved"/>
    <s v="OHM Cycles"/>
    <s v="Standard"/>
    <s v="medium"/>
    <s v="medium"/>
    <n v="795.34"/>
    <n v="101.58"/>
    <d v="1997-02-09T00:00:00"/>
  </r>
  <r>
    <n v="8252"/>
    <n v="27"/>
    <x v="335"/>
    <d v="2017-01-01T00:00:00"/>
    <b v="0"/>
    <s v="Approved"/>
    <s v="Trek Bicycles"/>
    <s v="Standard"/>
    <s v="low"/>
    <s v="medium"/>
    <n v="1057.51"/>
    <n v="154.4"/>
    <d v="1994-07-12T00:00:00"/>
  </r>
  <r>
    <n v="8253"/>
    <n v="94"/>
    <x v="3188"/>
    <d v="2017-10-09T00:00:00"/>
    <b v="1"/>
    <s v="Approved"/>
    <s v="Giant Bicycles"/>
    <s v="Standard"/>
    <s v="medium"/>
    <s v="large"/>
    <n v="1635.3"/>
    <n v="993.66"/>
    <d v="2013-06-09T00:00:00"/>
  </r>
  <r>
    <n v="8254"/>
    <n v="65"/>
    <x v="1314"/>
    <d v="2017-03-08T00:00:00"/>
    <b v="0"/>
    <s v="Approved"/>
    <s v="WeareA2B"/>
    <s v="Standard"/>
    <s v="medium"/>
    <s v="medium"/>
    <n v="1807.45"/>
    <n v="778.69"/>
    <d v="2016-02-04T00:00:00"/>
  </r>
  <r>
    <n v="8255"/>
    <n v="58"/>
    <x v="1378"/>
    <d v="2017-02-09T00:00:00"/>
    <b v="1"/>
    <s v="Approved"/>
    <s v="OHM Cycles"/>
    <s v="Standard"/>
    <s v="medium"/>
    <s v="medium"/>
    <n v="912.52"/>
    <n v="141.4"/>
    <d v="2015-10-18T00:00:00"/>
  </r>
  <r>
    <n v="8256"/>
    <n v="0"/>
    <x v="2131"/>
    <d v="2017-05-17T00:00:00"/>
    <b v="0"/>
    <s v="Approved"/>
    <s v="Giant Bicycles"/>
    <s v="Standard"/>
    <s v="medium"/>
    <s v="medium"/>
    <n v="230.91"/>
    <n v="173.18"/>
    <d v="2006-11-10T00:00:00"/>
  </r>
  <r>
    <n v="8257"/>
    <n v="96"/>
    <x v="266"/>
    <d v="2017-12-18T00:00:00"/>
    <b v="1"/>
    <s v="Approved"/>
    <s v="WeareA2B"/>
    <s v="Road"/>
    <s v="low"/>
    <s v="small"/>
    <n v="1172.78"/>
    <n v="1043.77"/>
    <d v="2016-03-29T00:00:00"/>
  </r>
  <r>
    <n v="8258"/>
    <n v="70"/>
    <x v="3025"/>
    <d v="2017-01-08T00:00:00"/>
    <b v="1"/>
    <s v="Approved"/>
    <s v="Trek Bicycles"/>
    <s v="Standard"/>
    <s v="high"/>
    <s v="medium"/>
    <n v="495.72"/>
    <n v="297.43"/>
    <d v="1994-08-10T00:00:00"/>
  </r>
  <r>
    <n v="8259"/>
    <n v="2"/>
    <x v="689"/>
    <d v="2017-04-01T00:00:00"/>
    <b v="1"/>
    <s v="Approved"/>
    <s v="Solex"/>
    <s v="Standard"/>
    <s v="medium"/>
    <s v="medium"/>
    <n v="71.489999999999995"/>
    <n v="53.62"/>
    <d v="2012-12-02T00:00:00"/>
  </r>
  <r>
    <n v="8260"/>
    <n v="92"/>
    <x v="1194"/>
    <d v="2017-07-09T00:00:00"/>
    <b v="1"/>
    <s v="Approved"/>
    <s v="WeareA2B"/>
    <s v="Standard"/>
    <s v="medium"/>
    <s v="small"/>
    <n v="1415.01"/>
    <n v="1259.3599999999999"/>
    <d v="2003-01-05T00:00:00"/>
  </r>
  <r>
    <n v="8261"/>
    <n v="37"/>
    <x v="727"/>
    <d v="2017-12-16T00:00:00"/>
    <b v="1"/>
    <s v="Approved"/>
    <s v="OHM Cycles"/>
    <s v="Standard"/>
    <s v="low"/>
    <s v="medium"/>
    <n v="1793.43"/>
    <n v="248.82"/>
    <d v="1999-07-20T00:00:00"/>
  </r>
  <r>
    <n v="8262"/>
    <n v="15"/>
    <x v="1006"/>
    <d v="2017-07-27T00:00:00"/>
    <b v="1"/>
    <s v="Approved"/>
    <s v="Norco Bicycles"/>
    <s v="Standard"/>
    <s v="low"/>
    <s v="medium"/>
    <n v="958.74"/>
    <n v="748.9"/>
    <d v="2009-03-08T00:00:00"/>
  </r>
  <r>
    <n v="8263"/>
    <n v="27"/>
    <x v="1950"/>
    <d v="2017-03-15T00:00:00"/>
    <b v="0"/>
    <s v="Approved"/>
    <s v="Trek Bicycles"/>
    <s v="Standard"/>
    <s v="medium"/>
    <s v="medium"/>
    <n v="499.53"/>
    <n v="388.72"/>
    <d v="1991-11-10T00:00:00"/>
  </r>
  <r>
    <n v="8264"/>
    <n v="43"/>
    <x v="654"/>
    <d v="2017-05-24T00:00:00"/>
    <b v="0"/>
    <s v="Approved"/>
    <s v="Norco Bicycles"/>
    <s v="Standard"/>
    <s v="medium"/>
    <s v="medium"/>
    <n v="1555.58"/>
    <n v="818.01"/>
    <d v="2015-08-10T00:00:00"/>
  </r>
  <r>
    <n v="8265"/>
    <n v="100"/>
    <x v="1382"/>
    <d v="2017-04-01T00:00:00"/>
    <b v="1"/>
    <s v="Approved"/>
    <s v="Trek Bicycles"/>
    <s v="Standard"/>
    <s v="medium"/>
    <s v="small"/>
    <n v="1386.84"/>
    <n v="1234.29"/>
    <d v="1994-09-09T00:00:00"/>
  </r>
  <r>
    <n v="8266"/>
    <n v="15"/>
    <x v="2344"/>
    <d v="2017-05-14T00:00:00"/>
    <b v="0"/>
    <s v="Approved"/>
    <s v="Norco Bicycles"/>
    <s v="Standard"/>
    <s v="low"/>
    <s v="medium"/>
    <n v="958.74"/>
    <n v="748.9"/>
    <d v="1994-09-09T00:00:00"/>
  </r>
  <r>
    <n v="8267"/>
    <n v="40"/>
    <x v="69"/>
    <d v="2017-07-10T00:00:00"/>
    <b v="0"/>
    <s v="Approved"/>
    <s v="OHM Cycles"/>
    <s v="Standard"/>
    <s v="high"/>
    <s v="medium"/>
    <n v="1458.17"/>
    <n v="874.9"/>
    <d v="2006-02-02T00:00:00"/>
  </r>
  <r>
    <n v="8268"/>
    <n v="58"/>
    <x v="2984"/>
    <d v="2017-10-07T00:00:00"/>
    <b v="1"/>
    <s v="Approved"/>
    <s v="OHM Cycles"/>
    <s v="Standard"/>
    <s v="medium"/>
    <s v="medium"/>
    <n v="912.52"/>
    <n v="141.4"/>
    <d v="2015-05-21T00:00:00"/>
  </r>
  <r>
    <n v="8269"/>
    <n v="37"/>
    <x v="507"/>
    <d v="2017-07-15T00:00:00"/>
    <b v="1"/>
    <s v="Approved"/>
    <s v="OHM Cycles"/>
    <s v="Standard"/>
    <s v="low"/>
    <s v="medium"/>
    <n v="1793.43"/>
    <n v="248.82"/>
    <d v="1997-05-10T00:00:00"/>
  </r>
  <r>
    <n v="8270"/>
    <n v="0"/>
    <x v="2169"/>
    <d v="2017-03-05T00:00:00"/>
    <b v="1"/>
    <s v="Approved"/>
    <s v="Solex"/>
    <s v="Standard"/>
    <s v="medium"/>
    <s v="medium"/>
    <n v="100.35"/>
    <n v="75.260000000000005"/>
    <d v="1999-07-26T00:00:00"/>
  </r>
  <r>
    <n v="8271"/>
    <n v="67"/>
    <x v="2831"/>
    <d v="2017-03-24T00:00:00"/>
    <b v="1"/>
    <s v="Approved"/>
    <s v="Norco Bicycles"/>
    <s v="Road"/>
    <s v="medium"/>
    <s v="medium"/>
    <n v="544.04999999999995"/>
    <n v="376.84"/>
    <d v="2005-10-22T00:00:00"/>
  </r>
  <r>
    <n v="8272"/>
    <n v="55"/>
    <x v="1924"/>
    <d v="2017-07-19T00:00:00"/>
    <b v="0"/>
    <s v="Approved"/>
    <s v="Trek Bicycles"/>
    <s v="Road"/>
    <s v="medium"/>
    <s v="large"/>
    <n v="1894.19"/>
    <n v="598.76"/>
    <d v="1991-01-21T00:00:00"/>
  </r>
  <r>
    <n v="8273"/>
    <n v="5"/>
    <x v="823"/>
    <d v="2017-01-09T00:00:00"/>
    <b v="1"/>
    <s v="Approved"/>
    <s v="Trek Bicycles"/>
    <s v="Mountain"/>
    <s v="low"/>
    <s v="medium"/>
    <n v="574.64"/>
    <n v="459.71"/>
    <d v="2011-08-29T00:00:00"/>
  </r>
  <r>
    <n v="8274"/>
    <n v="77"/>
    <x v="436"/>
    <d v="2017-11-19T00:00:00"/>
    <b v="1"/>
    <s v="Approved"/>
    <s v="WeareA2B"/>
    <s v="Standard"/>
    <s v="medium"/>
    <s v="medium"/>
    <n v="1769.64"/>
    <n v="108.76"/>
    <d v="1993-04-12T00:00:00"/>
  </r>
  <r>
    <n v="8275"/>
    <n v="71"/>
    <x v="2164"/>
    <d v="2017-04-27T00:00:00"/>
    <b v="0"/>
    <s v="Approved"/>
    <s v="Solex"/>
    <s v="Standard"/>
    <s v="high"/>
    <s v="large"/>
    <n v="1842.92"/>
    <n v="1105.75"/>
    <d v="1995-10-24T00:00:00"/>
  </r>
  <r>
    <n v="8276"/>
    <n v="18"/>
    <x v="3027"/>
    <d v="2017-09-01T00:00:00"/>
    <b v="1"/>
    <s v="Approved"/>
    <s v="Solex"/>
    <s v="Standard"/>
    <s v="medium"/>
    <s v="medium"/>
    <n v="575.27"/>
    <n v="431.45"/>
    <d v="1996-04-05T00:00:00"/>
  </r>
  <r>
    <n v="8277"/>
    <n v="9"/>
    <x v="437"/>
    <d v="2017-05-24T00:00:00"/>
    <b v="1"/>
    <s v="Approved"/>
    <s v="OHM Cycles"/>
    <s v="Road"/>
    <s v="medium"/>
    <s v="medium"/>
    <n v="742.54"/>
    <n v="667.4"/>
    <d v="1991-11-07T00:00:00"/>
  </r>
  <r>
    <n v="8278"/>
    <n v="94"/>
    <x v="575"/>
    <d v="2017-03-24T00:00:00"/>
    <b v="0"/>
    <s v="Approved"/>
    <s v="Giant Bicycles"/>
    <s v="Standard"/>
    <s v="medium"/>
    <s v="large"/>
    <n v="1635.3"/>
    <n v="993.66"/>
    <d v="2013-06-09T00:00:00"/>
  </r>
  <r>
    <n v="8279"/>
    <n v="2"/>
    <x v="1725"/>
    <d v="2017-10-18T00:00:00"/>
    <b v="1"/>
    <s v="Approved"/>
    <s v="Solex"/>
    <s v="Standard"/>
    <s v="medium"/>
    <s v="medium"/>
    <n v="71.489999999999995"/>
    <n v="53.62"/>
    <d v="2012-09-15T00:00:00"/>
  </r>
  <r>
    <n v="8280"/>
    <n v="0"/>
    <x v="3189"/>
    <d v="2017-03-21T00:00:00"/>
    <b v="0"/>
    <s v="Approved"/>
    <s v="Norco Bicycles"/>
    <s v="Road"/>
    <s v="medium"/>
    <s v="medium"/>
    <n v="544.04999999999995"/>
    <n v="376.84"/>
    <d v="2005-10-22T00:00:00"/>
  </r>
  <r>
    <n v="8281"/>
    <n v="82"/>
    <x v="2310"/>
    <d v="2017-06-21T00:00:00"/>
    <b v="0"/>
    <s v="Approved"/>
    <s v="Norco Bicycles"/>
    <s v="Standard"/>
    <s v="high"/>
    <s v="medium"/>
    <n v="1148.6400000000001"/>
    <n v="689.18"/>
    <d v="2004-12-18T00:00:00"/>
  </r>
  <r>
    <n v="8282"/>
    <n v="22"/>
    <x v="236"/>
    <d v="2017-02-04T00:00:00"/>
    <b v="0"/>
    <s v="Approved"/>
    <s v="WeareA2B"/>
    <s v="Standard"/>
    <s v="medium"/>
    <s v="medium"/>
    <n v="60.34"/>
    <n v="45.26"/>
    <d v="1993-07-15T00:00:00"/>
  </r>
  <r>
    <n v="8283"/>
    <n v="93"/>
    <x v="3014"/>
    <d v="2017-01-07T00:00:00"/>
    <b v="1"/>
    <s v="Approved"/>
    <s v="WeareA2B"/>
    <s v="Standard"/>
    <s v="medium"/>
    <s v="medium"/>
    <n v="1065.03"/>
    <n v="230.09"/>
    <d v="2000-11-03T00:00:00"/>
  </r>
  <r>
    <n v="8284"/>
    <n v="14"/>
    <x v="493"/>
    <d v="2017-01-28T00:00:00"/>
    <b v="0"/>
    <s v="Approved"/>
    <s v="Trek Bicycles"/>
    <s v="Standard"/>
    <s v="medium"/>
    <s v="small"/>
    <n v="1386.84"/>
    <n v="1234.29"/>
    <d v="2003-08-05T00:00:00"/>
  </r>
  <r>
    <n v="8285"/>
    <n v="97"/>
    <x v="2496"/>
    <d v="2017-01-09T00:00:00"/>
    <b v="1"/>
    <s v="Approved"/>
    <s v="OHM Cycles"/>
    <s v="Road"/>
    <s v="medium"/>
    <s v="medium"/>
    <n v="742.54"/>
    <n v="667.4"/>
    <d v="2004-08-17T00:00:00"/>
  </r>
  <r>
    <n v="8286"/>
    <n v="29"/>
    <x v="1238"/>
    <d v="2017-03-07T00:00:00"/>
    <b v="1"/>
    <s v="Approved"/>
    <s v="Norco Bicycles"/>
    <s v="Road"/>
    <s v="medium"/>
    <s v="medium"/>
    <n v="543.39"/>
    <n v="407.54"/>
    <d v="1992-10-11T00:00:00"/>
  </r>
  <r>
    <n v="8287"/>
    <n v="89"/>
    <x v="2105"/>
    <d v="2017-08-24T00:00:00"/>
    <b v="1"/>
    <s v="Approved"/>
    <s v="Giant Bicycles"/>
    <s v="Standard"/>
    <s v="medium"/>
    <s v="large"/>
    <n v="1812.75"/>
    <n v="582.48"/>
    <d v="2006-02-02T00:00:00"/>
  </r>
  <r>
    <n v="8288"/>
    <n v="46"/>
    <x v="2700"/>
    <d v="2017-09-07T00:00:00"/>
    <b v="0"/>
    <s v="Approved"/>
    <s v="OHM Cycles"/>
    <s v="Standard"/>
    <s v="low"/>
    <s v="medium"/>
    <n v="1793.43"/>
    <n v="248.82"/>
    <d v="1999-07-20T00:00:00"/>
  </r>
  <r>
    <n v="8289"/>
    <n v="0"/>
    <x v="1271"/>
    <d v="2017-11-03T00:00:00"/>
    <b v="0"/>
    <s v="Approved"/>
    <s v="Norco Bicycles"/>
    <s v="Road"/>
    <s v="medium"/>
    <s v="medium"/>
    <n v="543.39"/>
    <n v="407.54"/>
    <d v="1991-11-10T00:00:00"/>
  </r>
  <r>
    <n v="8290"/>
    <n v="22"/>
    <x v="2353"/>
    <d v="2017-06-24T00:00:00"/>
    <b v="1"/>
    <s v="Approved"/>
    <s v="WeareA2B"/>
    <s v="Standard"/>
    <s v="medium"/>
    <s v="medium"/>
    <n v="60.34"/>
    <n v="45.26"/>
    <d v="1993-07-15T00:00:00"/>
  </r>
  <r>
    <n v="8291"/>
    <n v="48"/>
    <x v="1766"/>
    <d v="2017-06-24T00:00:00"/>
    <b v="1"/>
    <s v="Approved"/>
    <s v="WeareA2B"/>
    <s v="Standard"/>
    <s v="medium"/>
    <s v="medium"/>
    <n v="1762.96"/>
    <n v="950.52"/>
    <d v="2014-07-28T00:00:00"/>
  </r>
  <r>
    <n v="8292"/>
    <n v="69"/>
    <x v="550"/>
    <d v="2017-12-08T00:00:00"/>
    <b v="0"/>
    <s v="Approved"/>
    <s v="Giant Bicycles"/>
    <s v="Road"/>
    <s v="medium"/>
    <s v="medium"/>
    <n v="792.9"/>
    <n v="594.67999999999995"/>
    <d v="1992-10-02T00:00:00"/>
  </r>
  <r>
    <n v="8293"/>
    <n v="91"/>
    <x v="1015"/>
    <d v="2017-06-01T00:00:00"/>
    <b v="1"/>
    <s v="Cancelled"/>
    <s v="WeareA2B"/>
    <s v="Standard"/>
    <s v="low"/>
    <s v="medium"/>
    <n v="642.30999999999995"/>
    <n v="513.85"/>
    <d v="2014-10-10T00:00:00"/>
  </r>
  <r>
    <n v="8294"/>
    <n v="10"/>
    <x v="782"/>
    <d v="2017-02-26T00:00:00"/>
    <b v="1"/>
    <s v="Approved"/>
    <s v="WeareA2B"/>
    <s v="Touring"/>
    <s v="medium"/>
    <s v="medium"/>
    <n v="1466.68"/>
    <n v="363.25"/>
    <d v="2014-03-03T00:00:00"/>
  </r>
  <r>
    <n v="8295"/>
    <n v="0"/>
    <x v="2367"/>
    <d v="2017-11-13T00:00:00"/>
    <b v="1"/>
    <s v="Approved"/>
    <s v="Giant Bicycles"/>
    <s v="Standard"/>
    <s v="medium"/>
    <s v="medium"/>
    <n v="230.91"/>
    <n v="173.18"/>
    <d v="2006-11-10T00:00:00"/>
  </r>
  <r>
    <n v="8296"/>
    <n v="38"/>
    <x v="1740"/>
    <d v="2017-05-11T00:00:00"/>
    <b v="1"/>
    <s v="Approved"/>
    <s v="Trek Bicycles"/>
    <s v="Standard"/>
    <s v="medium"/>
    <s v="large"/>
    <n v="2091.4699999999998"/>
    <n v="388.92"/>
    <d v="2004-09-28T00:00:00"/>
  </r>
  <r>
    <n v="8297"/>
    <n v="78"/>
    <x v="1879"/>
    <d v="2017-12-26T00:00:00"/>
    <b v="0"/>
    <s v="Approved"/>
    <s v="Giant Bicycles"/>
    <s v="Standard"/>
    <s v="medium"/>
    <s v="large"/>
    <n v="1765.3"/>
    <n v="709.48"/>
    <d v="2004-07-25T00:00:00"/>
  </r>
  <r>
    <n v="8299"/>
    <n v="84"/>
    <x v="1977"/>
    <d v="2017-10-20T00:00:00"/>
    <b v="1"/>
    <s v="Approved"/>
    <s v="Trek Bicycles"/>
    <s v="Road"/>
    <s v="medium"/>
    <s v="medium"/>
    <n v="290.62"/>
    <n v="215.14"/>
    <d v="2004-12-18T00:00:00"/>
  </r>
  <r>
    <n v="8300"/>
    <n v="14"/>
    <x v="2594"/>
    <d v="2017-09-27T00:00:00"/>
    <b v="1"/>
    <s v="Approved"/>
    <s v="Trek Bicycles"/>
    <s v="Standard"/>
    <s v="medium"/>
    <s v="small"/>
    <n v="1386.84"/>
    <n v="1234.29"/>
    <d v="2003-08-05T00:00:00"/>
  </r>
  <r>
    <n v="8301"/>
    <n v="72"/>
    <x v="3190"/>
    <d v="2017-11-18T00:00:00"/>
    <b v="1"/>
    <s v="Approved"/>
    <s v="Norco Bicycles"/>
    <s v="Standard"/>
    <s v="medium"/>
    <s v="medium"/>
    <n v="360.4"/>
    <n v="270.3"/>
    <d v="2016-12-06T00:00:00"/>
  </r>
  <r>
    <n v="8302"/>
    <n v="91"/>
    <x v="1092"/>
    <d v="2017-03-23T00:00:00"/>
    <b v="0"/>
    <s v="Approved"/>
    <s v="Solex"/>
    <s v="Standard"/>
    <s v="medium"/>
    <s v="medium"/>
    <n v="100.35"/>
    <n v="75.260000000000005"/>
    <d v="2003-09-10T00:00:00"/>
  </r>
  <r>
    <n v="8303"/>
    <n v="69"/>
    <x v="513"/>
    <d v="2017-11-14T00:00:00"/>
    <b v="0"/>
    <s v="Approved"/>
    <s v="Giant Bicycles"/>
    <s v="Road"/>
    <s v="medium"/>
    <s v="medium"/>
    <n v="792.9"/>
    <n v="594.67999999999995"/>
    <d v="2000-05-22T00:00:00"/>
  </r>
  <r>
    <n v="8304"/>
    <n v="3"/>
    <x v="801"/>
    <d v="2017-04-02T00:00:00"/>
    <b v="0"/>
    <s v="Approved"/>
    <s v="Trek Bicycles"/>
    <s v="Standard"/>
    <s v="medium"/>
    <s v="large"/>
    <n v="2091.4699999999998"/>
    <n v="388.92"/>
    <d v="2012-09-15T00:00:00"/>
  </r>
  <r>
    <n v="8305"/>
    <n v="7"/>
    <x v="2875"/>
    <d v="2017-08-02T00:00:00"/>
    <b v="1"/>
    <s v="Approved"/>
    <s v="Trek Bicycles"/>
    <s v="Road"/>
    <s v="low"/>
    <s v="medium"/>
    <n v="980.37"/>
    <n v="234.43"/>
    <d v="2004-09-28T00:00:00"/>
  </r>
  <r>
    <n v="8306"/>
    <n v="70"/>
    <x v="1372"/>
    <d v="2017-12-09T00:00:00"/>
    <b v="0"/>
    <s v="Approved"/>
    <s v="Trek Bicycles"/>
    <s v="Standard"/>
    <s v="high"/>
    <s v="medium"/>
    <n v="495.72"/>
    <n v="297.43"/>
    <d v="2015-04-11T00:00:00"/>
  </r>
  <r>
    <n v="8307"/>
    <n v="46"/>
    <x v="195"/>
    <d v="2017-10-18T00:00:00"/>
    <b v="0"/>
    <s v="Approved"/>
    <s v="OHM Cycles"/>
    <s v="Standard"/>
    <s v="low"/>
    <s v="medium"/>
    <n v="1793.43"/>
    <n v="248.82"/>
    <d v="1999-07-20T00:00:00"/>
  </r>
  <r>
    <n v="8308"/>
    <n v="92"/>
    <x v="2183"/>
    <d v="2017-12-26T00:00:00"/>
    <b v="1"/>
    <s v="Approved"/>
    <s v="WeareA2B"/>
    <s v="Standard"/>
    <s v="medium"/>
    <s v="small"/>
    <n v="1415.01"/>
    <n v="1259.3599999999999"/>
    <d v="2003-09-10T00:00:00"/>
  </r>
  <r>
    <n v="8309"/>
    <n v="58"/>
    <x v="2585"/>
    <d v="2017-08-14T00:00:00"/>
    <b v="0"/>
    <s v="Approved"/>
    <s v="OHM Cycles"/>
    <s v="Road"/>
    <s v="medium"/>
    <s v="medium"/>
    <n v="1280.28"/>
    <n v="829.51"/>
    <d v="2001-11-25T00:00:00"/>
  </r>
  <r>
    <n v="8310"/>
    <n v="0"/>
    <x v="2376"/>
    <d v="2017-10-29T00:00:00"/>
    <b v="0"/>
    <s v="Approved"/>
    <s v="Trek Bicycles"/>
    <s v="Road"/>
    <s v="medium"/>
    <s v="medium"/>
    <n v="533.51"/>
    <n v="400.13"/>
    <d v="2012-06-04T00:00:00"/>
  </r>
  <r>
    <n v="8311"/>
    <n v="98"/>
    <x v="938"/>
    <d v="2017-05-09T00:00:00"/>
    <b v="1"/>
    <s v="Approved"/>
    <s v="OHM Cycles"/>
    <s v="Standard"/>
    <s v="medium"/>
    <s v="medium"/>
    <n v="795.34"/>
    <n v="101.58"/>
    <d v="1997-02-09T00:00:00"/>
  </r>
  <r>
    <n v="8312"/>
    <n v="23"/>
    <x v="2512"/>
    <d v="2017-12-16T00:00:00"/>
    <b v="0"/>
    <s v="Approved"/>
    <s v="Norco Bicycles"/>
    <s v="Mountain"/>
    <s v="low"/>
    <s v="small"/>
    <n v="688.63"/>
    <n v="612.88"/>
    <d v="1993-05-26T00:00:00"/>
  </r>
  <r>
    <n v="8313"/>
    <n v="5"/>
    <x v="1240"/>
    <d v="2017-05-06T00:00:00"/>
    <b v="1"/>
    <s v="Approved"/>
    <s v="Trek Bicycles"/>
    <s v="Mountain"/>
    <s v="low"/>
    <s v="medium"/>
    <n v="574.64"/>
    <n v="459.71"/>
    <d v="2011-08-29T00:00:00"/>
  </r>
  <r>
    <n v="8314"/>
    <n v="42"/>
    <x v="2122"/>
    <d v="2017-08-19T00:00:00"/>
    <b v="1"/>
    <s v="Approved"/>
    <s v="OHM Cycles"/>
    <s v="Road"/>
    <s v="medium"/>
    <s v="small"/>
    <n v="1810"/>
    <n v="1610.9"/>
    <d v="2008-03-19T00:00:00"/>
  </r>
  <r>
    <n v="8315"/>
    <n v="4"/>
    <x v="3191"/>
    <d v="2017-11-16T00:00:00"/>
    <b v="0"/>
    <s v="Approved"/>
    <s v="Giant Bicycles"/>
    <s v="Standard"/>
    <s v="high"/>
    <s v="medium"/>
    <n v="1129.1300000000001"/>
    <n v="677.48"/>
    <d v="2011-04-16T00:00:00"/>
  </r>
  <r>
    <n v="8316"/>
    <n v="44"/>
    <x v="2945"/>
    <d v="2017-07-17T00:00:00"/>
    <b v="1"/>
    <s v="Approved"/>
    <s v="WeareA2B"/>
    <s v="Standard"/>
    <s v="medium"/>
    <s v="medium"/>
    <n v="1769.64"/>
    <n v="108.76"/>
    <d v="2011-05-09T00:00:00"/>
  </r>
  <r>
    <n v="8317"/>
    <n v="64"/>
    <x v="2940"/>
    <d v="2017-08-23T00:00:00"/>
    <b v="1"/>
    <s v="Approved"/>
    <s v="Giant Bicycles"/>
    <s v="Standard"/>
    <s v="high"/>
    <s v="small"/>
    <n v="1977.36"/>
    <n v="1759.85"/>
    <d v="2010-11-05T00:00:00"/>
  </r>
  <r>
    <n v="8318"/>
    <n v="77"/>
    <x v="3192"/>
    <d v="2017-10-16T00:00:00"/>
    <b v="0"/>
    <s v="Approved"/>
    <s v="Norco Bicycles"/>
    <s v="Road"/>
    <s v="medium"/>
    <s v="large"/>
    <n v="1240.31"/>
    <n v="795.1"/>
    <d v="2004-07-25T00:00:00"/>
  </r>
  <r>
    <n v="8319"/>
    <n v="1"/>
    <x v="3193"/>
    <d v="2017-05-13T00:00:00"/>
    <b v="0"/>
    <s v="Approved"/>
    <s v="Giant Bicycles"/>
    <s v="Standard"/>
    <s v="medium"/>
    <s v="medium"/>
    <n v="1403.5"/>
    <n v="954.82"/>
    <d v="2016-11-14T00:00:00"/>
  </r>
  <r>
    <n v="8320"/>
    <n v="41"/>
    <x v="2448"/>
    <d v="2017-08-30T00:00:00"/>
    <b v="0"/>
    <s v="Approved"/>
    <s v="Solex"/>
    <s v="Road"/>
    <s v="medium"/>
    <s v="medium"/>
    <n v="416.98"/>
    <n v="312.74"/>
    <d v="1997-05-10T00:00:00"/>
  </r>
  <r>
    <n v="8321"/>
    <n v="87"/>
    <x v="1897"/>
    <d v="2017-08-13T00:00:00"/>
    <b v="1"/>
    <s v="Approved"/>
    <s v="Giant Bicycles"/>
    <s v="Standard"/>
    <s v="high"/>
    <s v="medium"/>
    <n v="1179"/>
    <n v="707.4"/>
    <d v="2000-11-03T00:00:00"/>
  </r>
  <r>
    <n v="8323"/>
    <n v="49"/>
    <x v="764"/>
    <d v="2017-07-14T00:00:00"/>
    <b v="1"/>
    <s v="Approved"/>
    <s v="Trek Bicycles"/>
    <s v="Road"/>
    <s v="medium"/>
    <s v="medium"/>
    <n v="533.51"/>
    <n v="400.13"/>
    <d v="2012-06-04T00:00:00"/>
  </r>
  <r>
    <n v="8324"/>
    <n v="3"/>
    <x v="918"/>
    <d v="2017-09-08T00:00:00"/>
    <b v="0"/>
    <s v="Approved"/>
    <s v="Trek Bicycles"/>
    <s v="Standard"/>
    <s v="medium"/>
    <s v="large"/>
    <n v="2091.4699999999998"/>
    <n v="388.92"/>
    <d v="2003-02-07T00:00:00"/>
  </r>
  <r>
    <n v="8325"/>
    <n v="31"/>
    <x v="1210"/>
    <d v="2017-05-04T00:00:00"/>
    <b v="1"/>
    <s v="Approved"/>
    <s v="Giant Bicycles"/>
    <s v="Standard"/>
    <s v="medium"/>
    <s v="medium"/>
    <n v="230.91"/>
    <n v="173.18"/>
    <d v="2006-11-10T00:00:00"/>
  </r>
  <r>
    <n v="8326"/>
    <n v="0"/>
    <x v="3194"/>
    <d v="2017-08-18T00:00:00"/>
    <b v="1"/>
    <s v="Approved"/>
    <s v="Norco Bicycles"/>
    <s v="Standard"/>
    <s v="low"/>
    <s v="medium"/>
    <n v="363.01"/>
    <n v="290.41000000000003"/>
    <d v="2005-05-10T00:00:00"/>
  </r>
  <r>
    <n v="8327"/>
    <n v="98"/>
    <x v="906"/>
    <d v="2017-06-12T00:00:00"/>
    <b v="0"/>
    <s v="Approved"/>
    <s v="Trek Bicycles"/>
    <s v="Standard"/>
    <s v="high"/>
    <s v="medium"/>
    <n v="358.39"/>
    <n v="215.03"/>
    <d v="2004-01-16T00:00:00"/>
  </r>
  <r>
    <n v="8328"/>
    <n v="84"/>
    <x v="3195"/>
    <d v="2017-01-25T00:00:00"/>
    <b v="1"/>
    <s v="Approved"/>
    <s v="Giant Bicycles"/>
    <s v="Road"/>
    <s v="medium"/>
    <s v="medium"/>
    <n v="792.9"/>
    <n v="594.67999999999995"/>
    <d v="1992-10-02T00:00:00"/>
  </r>
  <r>
    <n v="8330"/>
    <n v="62"/>
    <x v="87"/>
    <d v="2017-03-17T00:00:00"/>
    <b v="0"/>
    <s v="Approved"/>
    <s v="Solex"/>
    <s v="Standard"/>
    <s v="medium"/>
    <s v="medium"/>
    <n v="478.16"/>
    <n v="298.72000000000003"/>
    <d v="1993-06-23T00:00:00"/>
  </r>
  <r>
    <n v="8331"/>
    <n v="33"/>
    <x v="2904"/>
    <d v="2017-05-19T00:00:00"/>
    <b v="1"/>
    <s v="Approved"/>
    <s v="Giant Bicycles"/>
    <s v="Standard"/>
    <s v="medium"/>
    <s v="small"/>
    <n v="1311.44"/>
    <n v="1167.18"/>
    <d v="1992-10-11T00:00:00"/>
  </r>
  <r>
    <n v="8332"/>
    <n v="12"/>
    <x v="1328"/>
    <d v="2017-11-22T00:00:00"/>
    <b v="1"/>
    <s v="Approved"/>
    <s v="Giant Bicycles"/>
    <s v="Standard"/>
    <s v="medium"/>
    <s v="large"/>
    <n v="1765.3"/>
    <n v="709.48"/>
    <d v="2004-07-25T00:00:00"/>
  </r>
  <r>
    <n v="8333"/>
    <n v="29"/>
    <x v="2719"/>
    <d v="2017-02-22T00:00:00"/>
    <b v="0"/>
    <s v="Approved"/>
    <s v="Norco Bicycles"/>
    <s v="Road"/>
    <s v="medium"/>
    <s v="medium"/>
    <n v="543.39"/>
    <n v="407.54"/>
    <d v="2016-11-22T00:00:00"/>
  </r>
  <r>
    <n v="8334"/>
    <n v="11"/>
    <x v="974"/>
    <d v="2017-07-18T00:00:00"/>
    <b v="1"/>
    <s v="Approved"/>
    <s v="Giant Bicycles"/>
    <s v="Standard"/>
    <s v="high"/>
    <s v="medium"/>
    <n v="1274.93"/>
    <n v="764.96"/>
    <d v="2007-08-04T00:00:00"/>
  </r>
  <r>
    <n v="8335"/>
    <n v="0"/>
    <x v="3196"/>
    <d v="2017-03-23T00:00:00"/>
    <b v="0"/>
    <s v="Approved"/>
    <s v="Trek Bicycles"/>
    <s v="Standard"/>
    <s v="high"/>
    <s v="medium"/>
    <n v="495.72"/>
    <n v="297.43"/>
    <d v="2004-07-25T00:00:00"/>
  </r>
  <r>
    <n v="8336"/>
    <n v="0"/>
    <x v="362"/>
    <d v="2017-11-19T00:00:00"/>
    <b v="0"/>
    <s v="Approved"/>
    <s v="Norco Bicycles"/>
    <s v="Standard"/>
    <s v="low"/>
    <s v="medium"/>
    <n v="363.01"/>
    <n v="290.41000000000003"/>
    <d v="2005-05-10T00:00:00"/>
  </r>
  <r>
    <n v="8337"/>
    <n v="56"/>
    <x v="719"/>
    <d v="2017-12-19T00:00:00"/>
    <b v="0"/>
    <s v="Approved"/>
    <s v="Norco Bicycles"/>
    <s v="Mountain"/>
    <s v="low"/>
    <s v="small"/>
    <n v="688.63"/>
    <n v="612.88"/>
    <d v="2006-11-10T00:00:00"/>
  </r>
  <r>
    <n v="8338"/>
    <n v="58"/>
    <x v="2181"/>
    <d v="2017-12-05T00:00:00"/>
    <b v="0"/>
    <s v="Approved"/>
    <s v="OHM Cycles"/>
    <s v="Road"/>
    <s v="medium"/>
    <s v="medium"/>
    <n v="1280.28"/>
    <n v="829.51"/>
    <d v="1997-10-04T00:00:00"/>
  </r>
  <r>
    <n v="8339"/>
    <n v="83"/>
    <x v="482"/>
    <d v="2017-01-02T00:00:00"/>
    <b v="0"/>
    <s v="Approved"/>
    <s v="Solex"/>
    <s v="Touring"/>
    <s v="medium"/>
    <s v="large"/>
    <n v="2083.94"/>
    <n v="675.03"/>
    <d v="2013-09-16T00:00:00"/>
  </r>
  <r>
    <n v="8340"/>
    <n v="6"/>
    <x v="2959"/>
    <d v="2017-10-30T00:00:00"/>
    <b v="0"/>
    <s v="Approved"/>
    <s v="Solex"/>
    <s v="Standard"/>
    <s v="high"/>
    <s v="medium"/>
    <n v="748.17"/>
    <n v="448.9"/>
    <d v="2003-03-18T00:00:00"/>
  </r>
  <r>
    <n v="8341"/>
    <n v="53"/>
    <x v="2792"/>
    <d v="2017-06-23T00:00:00"/>
    <b v="1"/>
    <s v="Approved"/>
    <s v="Giant Bicycles"/>
    <s v="Standard"/>
    <s v="high"/>
    <s v="medium"/>
    <n v="1274.93"/>
    <n v="764.96"/>
    <d v="2003-08-05T00:00:00"/>
  </r>
  <r>
    <n v="8342"/>
    <n v="77"/>
    <x v="2450"/>
    <d v="2017-10-10T00:00:00"/>
    <b v="0"/>
    <s v="Approved"/>
    <s v="Norco Bicycles"/>
    <s v="Road"/>
    <s v="medium"/>
    <s v="large"/>
    <n v="1240.31"/>
    <n v="795.1"/>
    <d v="1994-08-10T00:00:00"/>
  </r>
  <r>
    <n v="8343"/>
    <n v="81"/>
    <x v="2650"/>
    <d v="2017-01-21T00:00:00"/>
    <b v="0"/>
    <s v="Approved"/>
    <s v="Norco Bicycles"/>
    <s v="Standard"/>
    <s v="medium"/>
    <s v="small"/>
    <n v="586.45000000000005"/>
    <n v="521.94000000000005"/>
    <d v="1991-07-10T00:00:00"/>
  </r>
  <r>
    <n v="8344"/>
    <n v="3"/>
    <x v="2434"/>
    <d v="2017-02-10T00:00:00"/>
    <b v="0"/>
    <s v="Approved"/>
    <s v="Trek Bicycles"/>
    <s v="Standard"/>
    <s v="medium"/>
    <s v="large"/>
    <n v="2091.4699999999998"/>
    <n v="388.92"/>
    <d v="2002-08-31T00:00:00"/>
  </r>
  <r>
    <n v="8345"/>
    <n v="56"/>
    <x v="1369"/>
    <d v="2017-10-24T00:00:00"/>
    <b v="1"/>
    <s v="Approved"/>
    <s v="Norco Bicycles"/>
    <s v="Mountain"/>
    <s v="low"/>
    <s v="small"/>
    <n v="688.63"/>
    <n v="612.88"/>
    <d v="1993-10-02T00:00:00"/>
  </r>
  <r>
    <n v="8346"/>
    <n v="4"/>
    <x v="169"/>
    <d v="2017-12-16T00:00:00"/>
    <b v="1"/>
    <s v="Approved"/>
    <s v="Giant Bicycles"/>
    <s v="Standard"/>
    <s v="high"/>
    <s v="medium"/>
    <n v="1129.1300000000001"/>
    <n v="677.48"/>
    <d v="2011-08-29T00:00:00"/>
  </r>
  <r>
    <n v="8347"/>
    <n v="0"/>
    <x v="2102"/>
    <d v="2017-02-19T00:00:00"/>
    <b v="1"/>
    <s v="Approved"/>
    <s v="Trek Bicycles"/>
    <s v="Standard"/>
    <s v="high"/>
    <s v="medium"/>
    <n v="495.72"/>
    <n v="297.43"/>
    <d v="2000-05-22T00:00:00"/>
  </r>
  <r>
    <n v="8348"/>
    <n v="47"/>
    <x v="1158"/>
    <d v="2017-07-20T00:00:00"/>
    <b v="0"/>
    <s v="Approved"/>
    <s v="Trek Bicycles"/>
    <s v="Road"/>
    <s v="low"/>
    <s v="small"/>
    <n v="1720.7"/>
    <n v="1531.42"/>
    <d v="2006-10-01T00:00:00"/>
  </r>
  <r>
    <n v="8349"/>
    <n v="43"/>
    <x v="1909"/>
    <d v="2017-11-09T00:00:00"/>
    <b v="1"/>
    <s v="Approved"/>
    <s v="Solex"/>
    <s v="Standard"/>
    <s v="medium"/>
    <s v="medium"/>
    <n v="1151.96"/>
    <n v="649.49"/>
    <d v="1999-12-04T00:00:00"/>
  </r>
  <r>
    <n v="8350"/>
    <n v="99"/>
    <x v="2571"/>
    <d v="2017-03-09T00:00:00"/>
    <b v="1"/>
    <s v="Approved"/>
    <s v="OHM Cycles"/>
    <s v="Standard"/>
    <s v="medium"/>
    <s v="medium"/>
    <n v="1227.3399999999999"/>
    <n v="770.89"/>
    <d v="1994-08-10T00:00:00"/>
  </r>
  <r>
    <n v="8351"/>
    <n v="9"/>
    <x v="3060"/>
    <d v="2017-12-28T00:00:00"/>
    <b v="0"/>
    <s v="Approved"/>
    <s v="Norco Bicycles"/>
    <s v="Standard"/>
    <s v="medium"/>
    <s v="small"/>
    <n v="1216.1400000000001"/>
    <n v="1082.3599999999999"/>
    <d v="1991-08-05T00:00:00"/>
  </r>
  <r>
    <n v="8352"/>
    <n v="99"/>
    <x v="9"/>
    <d v="2017-12-29T00:00:00"/>
    <b v="1"/>
    <s v="Approved"/>
    <s v="OHM Cycles"/>
    <s v="Standard"/>
    <s v="medium"/>
    <s v="medium"/>
    <n v="1227.3399999999999"/>
    <n v="770.89"/>
    <d v="1994-08-10T00:00:00"/>
  </r>
  <r>
    <n v="8353"/>
    <n v="62"/>
    <x v="1000"/>
    <d v="2017-10-28T00:00:00"/>
    <b v="0"/>
    <s v="Approved"/>
    <s v="Solex"/>
    <s v="Standard"/>
    <s v="medium"/>
    <s v="medium"/>
    <n v="478.16"/>
    <n v="298.72000000000003"/>
    <d v="1993-06-23T00:00:00"/>
  </r>
  <r>
    <n v="8354"/>
    <n v="0"/>
    <x v="3194"/>
    <d v="2017-08-30T00:00:00"/>
    <b v="1"/>
    <s v="Approved"/>
    <s v="Norco Bicycles"/>
    <s v="Standard"/>
    <s v="medium"/>
    <s v="medium"/>
    <n v="360.4"/>
    <n v="270.3"/>
    <d v="2016-12-06T00:00:00"/>
  </r>
  <r>
    <n v="8355"/>
    <n v="49"/>
    <x v="1629"/>
    <d v="2017-02-08T00:00:00"/>
    <b v="0"/>
    <s v="Approved"/>
    <s v="Solex"/>
    <s v="Standard"/>
    <s v="medium"/>
    <s v="large"/>
    <n v="1061.56"/>
    <n v="733.58"/>
    <d v="1993-07-20T00:00:00"/>
  </r>
  <r>
    <n v="8356"/>
    <n v="36"/>
    <x v="59"/>
    <d v="2017-06-25T00:00:00"/>
    <b v="0"/>
    <s v="Approved"/>
    <s v="Solex"/>
    <s v="Standard"/>
    <s v="low"/>
    <s v="medium"/>
    <n v="1289.8499999999999"/>
    <n v="74.510000000000005"/>
    <d v="2012-06-04T00:00:00"/>
  </r>
  <r>
    <n v="8357"/>
    <n v="53"/>
    <x v="242"/>
    <d v="2017-04-18T00:00:00"/>
    <b v="1"/>
    <s v="Approved"/>
    <s v="OHM Cycles"/>
    <s v="Standard"/>
    <s v="medium"/>
    <s v="medium"/>
    <n v="795.34"/>
    <n v="101.58"/>
    <d v="1992-10-02T00:00:00"/>
  </r>
  <r>
    <n v="8358"/>
    <n v="52"/>
    <x v="1036"/>
    <d v="2017-06-03T00:00:00"/>
    <b v="1"/>
    <s v="Approved"/>
    <s v="OHM Cycles"/>
    <s v="Road"/>
    <s v="medium"/>
    <s v="medium"/>
    <n v="1280.28"/>
    <n v="829.51"/>
    <d v="2004-12-18T00:00:00"/>
  </r>
  <r>
    <n v="8359"/>
    <n v="91"/>
    <x v="2055"/>
    <d v="2017-07-06T00:00:00"/>
    <b v="1"/>
    <s v="Cancelled"/>
    <s v="Solex"/>
    <s v="Standard"/>
    <s v="medium"/>
    <s v="medium"/>
    <n v="100.35"/>
    <n v="75.260000000000005"/>
    <d v="1999-07-26T00:00:00"/>
  </r>
  <r>
    <n v="8360"/>
    <n v="29"/>
    <x v="3112"/>
    <d v="2017-07-04T00:00:00"/>
    <b v="0"/>
    <s v="Approved"/>
    <s v="WeareA2B"/>
    <s v="Standard"/>
    <s v="medium"/>
    <s v="medium"/>
    <n v="1065.03"/>
    <n v="230.09"/>
    <d v="2000-11-03T00:00:00"/>
  </r>
  <r>
    <n v="8361"/>
    <n v="98"/>
    <x v="1556"/>
    <d v="2017-12-06T00:00:00"/>
    <b v="1"/>
    <s v="Approved"/>
    <s v="Trek Bicycles"/>
    <s v="Standard"/>
    <s v="high"/>
    <s v="medium"/>
    <n v="358.39"/>
    <n v="215.03"/>
    <d v="2004-01-16T00:00:00"/>
  </r>
  <r>
    <n v="8362"/>
    <n v="4"/>
    <x v="2497"/>
    <d v="2017-02-26T00:00:00"/>
    <b v="1"/>
    <s v="Approved"/>
    <s v="Giant Bicycles"/>
    <s v="Standard"/>
    <s v="high"/>
    <s v="medium"/>
    <n v="1129.1300000000001"/>
    <n v="677.48"/>
    <d v="2005-08-09T00:00:00"/>
  </r>
  <r>
    <n v="8363"/>
    <n v="30"/>
    <x v="199"/>
    <d v="2017-03-31T00:00:00"/>
    <b v="1"/>
    <s v="Approved"/>
    <s v="Solex"/>
    <s v="Standard"/>
    <s v="high"/>
    <s v="medium"/>
    <n v="748.17"/>
    <n v="448.9"/>
    <d v="1992-10-11T00:00:00"/>
  </r>
  <r>
    <n v="8364"/>
    <n v="90"/>
    <x v="2931"/>
    <d v="2017-02-10T00:00:00"/>
    <b v="1"/>
    <s v="Approved"/>
    <s v="Norco Bicycles"/>
    <s v="Standard"/>
    <s v="low"/>
    <s v="medium"/>
    <n v="363.01"/>
    <n v="290.41000000000003"/>
    <d v="2005-05-10T00:00:00"/>
  </r>
  <r>
    <n v="8365"/>
    <n v="53"/>
    <x v="2566"/>
    <d v="2017-10-30T00:00:00"/>
    <b v="1"/>
    <s v="Approved"/>
    <s v="Giant Bicycles"/>
    <s v="Standard"/>
    <s v="high"/>
    <s v="medium"/>
    <n v="1274.93"/>
    <n v="764.96"/>
    <d v="1994-09-09T00:00:00"/>
  </r>
  <r>
    <n v="8366"/>
    <n v="93"/>
    <x v="1722"/>
    <d v="2017-06-30T00:00:00"/>
    <b v="0"/>
    <s v="Approved"/>
    <s v="OHM Cycles"/>
    <s v="Standard"/>
    <s v="high"/>
    <s v="medium"/>
    <n v="1458.17"/>
    <n v="874.9"/>
    <d v="2006-02-02T00:00:00"/>
  </r>
  <r>
    <n v="8367"/>
    <n v="65"/>
    <x v="28"/>
    <d v="2017-12-01T00:00:00"/>
    <b v="0"/>
    <s v="Approved"/>
    <s v="WeareA2B"/>
    <s v="Standard"/>
    <s v="medium"/>
    <s v="medium"/>
    <n v="1807.45"/>
    <n v="778.69"/>
    <d v="2015-05-21T00:00:00"/>
  </r>
  <r>
    <n v="8368"/>
    <n v="98"/>
    <x v="2633"/>
    <d v="2017-06-10T00:00:00"/>
    <b v="1"/>
    <s v="Approved"/>
    <s v="Trek Bicycles"/>
    <s v="Standard"/>
    <s v="high"/>
    <s v="medium"/>
    <n v="358.39"/>
    <n v="215.03"/>
    <d v="2004-01-16T00:00:00"/>
  </r>
  <r>
    <n v="8369"/>
    <n v="94"/>
    <x v="2370"/>
    <d v="2017-04-30T00:00:00"/>
    <b v="1"/>
    <s v="Approved"/>
    <s v="Giant Bicycles"/>
    <s v="Standard"/>
    <s v="medium"/>
    <s v="large"/>
    <n v="1635.3"/>
    <n v="993.66"/>
    <d v="2013-06-09T00:00:00"/>
  </r>
  <r>
    <n v="8370"/>
    <n v="16"/>
    <x v="3190"/>
    <d v="2017-05-08T00:00:00"/>
    <b v="1"/>
    <s v="Approved"/>
    <s v="Norco Bicycles"/>
    <s v="Standard"/>
    <s v="high"/>
    <s v="small"/>
    <n v="1661.92"/>
    <n v="1479.11"/>
    <d v="1994-09-09T00:00:00"/>
  </r>
  <r>
    <n v="8371"/>
    <n v="63"/>
    <x v="3197"/>
    <d v="2017-05-26T00:00:00"/>
    <b v="1"/>
    <s v="Approved"/>
    <s v="Solex"/>
    <s v="Standard"/>
    <s v="medium"/>
    <s v="medium"/>
    <n v="1483.2"/>
    <n v="99.59"/>
    <d v="1992-10-02T00:00:00"/>
  </r>
  <r>
    <n v="8372"/>
    <n v="5"/>
    <x v="3198"/>
    <d v="2017-07-23T00:00:00"/>
    <b v="1"/>
    <s v="Approved"/>
    <s v="Trek Bicycles"/>
    <s v="Mountain"/>
    <s v="low"/>
    <s v="medium"/>
    <n v="574.64"/>
    <n v="459.71"/>
    <d v="2014-03-03T00:00:00"/>
  </r>
  <r>
    <n v="8373"/>
    <n v="88"/>
    <x v="2480"/>
    <d v="2017-02-14T00:00:00"/>
    <b v="0"/>
    <s v="Approved"/>
    <s v="Norco Bicycles"/>
    <s v="Standard"/>
    <s v="high"/>
    <s v="small"/>
    <n v="1661.92"/>
    <n v="1479.11"/>
    <d v="1994-09-09T00:00:00"/>
  </r>
  <r>
    <n v="8374"/>
    <n v="18"/>
    <x v="1073"/>
    <d v="2017-04-17T00:00:00"/>
    <b v="1"/>
    <s v="Approved"/>
    <s v="Solex"/>
    <s v="Standard"/>
    <s v="medium"/>
    <s v="medium"/>
    <n v="575.27"/>
    <n v="431.45"/>
    <d v="1997-08-25T00:00:00"/>
  </r>
  <r>
    <n v="8375"/>
    <n v="95"/>
    <x v="2315"/>
    <d v="2017-07-14T00:00:00"/>
    <b v="1"/>
    <s v="Approved"/>
    <s v="Giant Bicycles"/>
    <s v="Standard"/>
    <s v="medium"/>
    <s v="large"/>
    <n v="569.55999999999995"/>
    <n v="528.42999999999995"/>
    <d v="2016-03-29T00:00:00"/>
  </r>
  <r>
    <n v="8376"/>
    <n v="90"/>
    <x v="811"/>
    <d v="2017-06-15T00:00:00"/>
    <b v="1"/>
    <s v="Approved"/>
    <s v="Solex"/>
    <s v="Standard"/>
    <s v="low"/>
    <s v="medium"/>
    <n v="945.04"/>
    <n v="507.58"/>
    <d v="1995-12-19T00:00:00"/>
  </r>
  <r>
    <n v="8377"/>
    <n v="17"/>
    <x v="1262"/>
    <d v="2017-04-01T00:00:00"/>
    <b v="1"/>
    <s v="Approved"/>
    <s v="WeareA2B"/>
    <s v="Touring"/>
    <s v="medium"/>
    <s v="large"/>
    <n v="1362.99"/>
    <n v="57.74"/>
    <d v="2002-10-10T00:00:00"/>
  </r>
  <r>
    <n v="8378"/>
    <n v="59"/>
    <x v="1655"/>
    <d v="2017-11-19T00:00:00"/>
    <b v="1"/>
    <s v="Approved"/>
    <s v="Solex"/>
    <s v="Standard"/>
    <s v="medium"/>
    <s v="large"/>
    <n v="1061.56"/>
    <n v="733.58"/>
    <d v="1998-12-17T00:00:00"/>
  </r>
  <r>
    <n v="8379"/>
    <n v="94"/>
    <x v="2890"/>
    <d v="2017-05-08T00:00:00"/>
    <b v="0"/>
    <s v="Approved"/>
    <s v="Giant Bicycles"/>
    <s v="Standard"/>
    <s v="medium"/>
    <s v="large"/>
    <n v="1635.3"/>
    <n v="993.66"/>
    <d v="2013-06-09T00:00:00"/>
  </r>
  <r>
    <n v="8380"/>
    <n v="25"/>
    <x v="2758"/>
    <d v="2017-06-08T00:00:00"/>
    <b v="1"/>
    <s v="Approved"/>
    <s v="Giant Bicycles"/>
    <s v="Road"/>
    <s v="medium"/>
    <s v="medium"/>
    <n v="1538.99"/>
    <n v="829.65"/>
    <d v="2002-03-22T00:00:00"/>
  </r>
  <r>
    <n v="8381"/>
    <n v="4"/>
    <x v="129"/>
    <d v="2017-06-01T00:00:00"/>
    <b v="1"/>
    <s v="Approved"/>
    <s v="Giant Bicycles"/>
    <s v="Standard"/>
    <s v="high"/>
    <s v="medium"/>
    <n v="1129.1300000000001"/>
    <n v="677.48"/>
    <d v="1991-11-07T00:00:00"/>
  </r>
  <r>
    <n v="8382"/>
    <n v="57"/>
    <x v="1799"/>
    <d v="2017-11-06T00:00:00"/>
    <b v="1"/>
    <s v="Approved"/>
    <s v="WeareA2B"/>
    <s v="Touring"/>
    <s v="medium"/>
    <s v="large"/>
    <n v="1890.39"/>
    <n v="260.14"/>
    <d v="2012-05-18T00:00:00"/>
  </r>
  <r>
    <n v="8383"/>
    <n v="65"/>
    <x v="2820"/>
    <d v="2017-04-01T00:00:00"/>
    <b v="0"/>
    <s v="Approved"/>
    <s v="WeareA2B"/>
    <s v="Standard"/>
    <s v="medium"/>
    <s v="medium"/>
    <n v="1807.45"/>
    <n v="778.69"/>
    <d v="2016-12-06T00:00:00"/>
  </r>
  <r>
    <n v="8384"/>
    <n v="3"/>
    <x v="3199"/>
    <d v="2017-02-10T00:00:00"/>
    <b v="1"/>
    <s v="Approved"/>
    <s v="Trek Bicycles"/>
    <s v="Standard"/>
    <s v="medium"/>
    <s v="large"/>
    <n v="2091.4699999999998"/>
    <n v="388.92"/>
    <d v="2012-09-15T00:00:00"/>
  </r>
  <r>
    <n v="8385"/>
    <n v="33"/>
    <x v="2885"/>
    <d v="2017-02-22T00:00:00"/>
    <b v="1"/>
    <s v="Approved"/>
    <s v="Giant Bicycles"/>
    <s v="Standard"/>
    <s v="medium"/>
    <s v="small"/>
    <n v="1311.44"/>
    <n v="1167.18"/>
    <d v="1997-05-10T00:00:00"/>
  </r>
  <r>
    <n v="8386"/>
    <n v="1"/>
    <x v="543"/>
    <d v="2017-09-25T00:00:00"/>
    <b v="0"/>
    <s v="Approved"/>
    <s v="Giant Bicycles"/>
    <s v="Standard"/>
    <s v="medium"/>
    <s v="medium"/>
    <n v="1403.5"/>
    <n v="954.82"/>
    <d v="2005-08-09T00:00:00"/>
  </r>
  <r>
    <n v="8387"/>
    <n v="42"/>
    <x v="3152"/>
    <d v="2017-04-24T00:00:00"/>
    <b v="0"/>
    <s v="Approved"/>
    <s v="OHM Cycles"/>
    <s v="Road"/>
    <s v="medium"/>
    <s v="small"/>
    <n v="1810"/>
    <n v="1610.9"/>
    <d v="2008-03-19T00:00:00"/>
  </r>
  <r>
    <n v="8388"/>
    <n v="86"/>
    <x v="3174"/>
    <d v="2017-09-12T00:00:00"/>
    <b v="1"/>
    <s v="Approved"/>
    <s v="Norco Bicycles"/>
    <s v="Road"/>
    <s v="high"/>
    <s v="large"/>
    <n v="774.53"/>
    <n v="464.72"/>
    <d v="2010-06-07T00:00:00"/>
  </r>
  <r>
    <n v="8389"/>
    <n v="97"/>
    <x v="740"/>
    <d v="2017-11-13T00:00:00"/>
    <b v="1"/>
    <s v="Approved"/>
    <s v="OHM Cycles"/>
    <s v="Road"/>
    <s v="medium"/>
    <s v="medium"/>
    <n v="742.54"/>
    <n v="667.4"/>
    <d v="1991-11-07T00:00:00"/>
  </r>
  <r>
    <n v="8390"/>
    <n v="94"/>
    <x v="193"/>
    <d v="2017-05-31T00:00:00"/>
    <b v="0"/>
    <s v="Approved"/>
    <s v="Giant Bicycles"/>
    <s v="Standard"/>
    <s v="medium"/>
    <s v="large"/>
    <n v="1635.3"/>
    <n v="993.66"/>
    <d v="2013-06-09T00:00:00"/>
  </r>
  <r>
    <n v="8391"/>
    <n v="38"/>
    <x v="481"/>
    <d v="2017-10-02T00:00:00"/>
    <b v="0"/>
    <s v="Approved"/>
    <s v="Trek Bicycles"/>
    <s v="Standard"/>
    <s v="medium"/>
    <s v="large"/>
    <n v="2091.4699999999998"/>
    <n v="388.92"/>
    <d v="2011-08-29T00:00:00"/>
  </r>
  <r>
    <n v="8392"/>
    <n v="36"/>
    <x v="3200"/>
    <d v="2017-03-25T00:00:00"/>
    <b v="0"/>
    <s v="Approved"/>
    <s v="Solex"/>
    <s v="Standard"/>
    <s v="low"/>
    <s v="medium"/>
    <n v="945.04"/>
    <n v="507.58"/>
    <d v="1995-12-19T00:00:00"/>
  </r>
  <r>
    <n v="8393"/>
    <n v="84"/>
    <x v="2806"/>
    <d v="2017-08-22T00:00:00"/>
    <b v="0"/>
    <s v="Approved"/>
    <s v="Trek Bicycles"/>
    <s v="Road"/>
    <s v="medium"/>
    <s v="medium"/>
    <n v="290.62"/>
    <n v="215.14"/>
    <d v="2004-12-18T00:00:00"/>
  </r>
  <r>
    <n v="8394"/>
    <n v="39"/>
    <x v="3098"/>
    <d v="2017-05-16T00:00:00"/>
    <b v="0"/>
    <s v="Approved"/>
    <s v="Giant Bicycles"/>
    <s v="Standard"/>
    <s v="medium"/>
    <s v="large"/>
    <n v="1812.75"/>
    <n v="582.48"/>
    <d v="2010-06-07T00:00:00"/>
  </r>
  <r>
    <n v="8395"/>
    <n v="3"/>
    <x v="1169"/>
    <d v="2017-05-26T00:00:00"/>
    <b v="0"/>
    <s v="Approved"/>
    <s v="Trek Bicycles"/>
    <s v="Standard"/>
    <s v="medium"/>
    <s v="large"/>
    <n v="2091.4699999999998"/>
    <n v="388.92"/>
    <d v="2015-05-21T00:00:00"/>
  </r>
  <r>
    <n v="8396"/>
    <n v="11"/>
    <x v="2545"/>
    <d v="2017-02-20T00:00:00"/>
    <b v="0"/>
    <s v="Approved"/>
    <s v="Trek Bicycles"/>
    <s v="Standard"/>
    <s v="medium"/>
    <s v="small"/>
    <n v="1775.81"/>
    <n v="1580.47"/>
    <d v="2016-07-09T00:00:00"/>
  </r>
  <r>
    <n v="8397"/>
    <n v="0"/>
    <x v="33"/>
    <d v="2017-05-25T00:00:00"/>
    <b v="0"/>
    <s v="Approved"/>
    <s v="Solex"/>
    <s v="Standard"/>
    <s v="medium"/>
    <s v="medium"/>
    <n v="100.35"/>
    <n v="75.260000000000005"/>
    <d v="2003-01-05T00:00:00"/>
  </r>
  <r>
    <n v="8398"/>
    <n v="13"/>
    <x v="2418"/>
    <d v="2017-07-11T00:00:00"/>
    <b v="0"/>
    <s v="Approved"/>
    <s v="Solex"/>
    <s v="Standard"/>
    <s v="medium"/>
    <s v="medium"/>
    <n v="1577.53"/>
    <n v="826.51"/>
    <d v="2007-12-11T00:00:00"/>
  </r>
  <r>
    <n v="8399"/>
    <n v="71"/>
    <x v="2074"/>
    <d v="2017-11-05T00:00:00"/>
    <b v="0"/>
    <s v="Approved"/>
    <s v="Solex"/>
    <s v="Standard"/>
    <s v="high"/>
    <s v="large"/>
    <n v="1842.92"/>
    <n v="1105.75"/>
    <d v="1995-10-24T00:00:00"/>
  </r>
  <r>
    <n v="8400"/>
    <n v="84"/>
    <x v="3201"/>
    <d v="2017-05-10T00:00:00"/>
    <b v="0"/>
    <s v="Approved"/>
    <s v="Trek Bicycles"/>
    <s v="Road"/>
    <s v="medium"/>
    <s v="medium"/>
    <n v="290.62"/>
    <n v="215.14"/>
    <d v="2004-12-18T00:00:00"/>
  </r>
  <r>
    <n v="8401"/>
    <n v="63"/>
    <x v="1531"/>
    <d v="2017-01-09T00:00:00"/>
    <b v="0"/>
    <s v="Approved"/>
    <s v="WeareA2B"/>
    <s v="Standard"/>
    <s v="medium"/>
    <s v="medium"/>
    <n v="1992.93"/>
    <n v="762.63"/>
    <d v="1991-11-10T00:00:00"/>
  </r>
  <r>
    <n v="8402"/>
    <n v="81"/>
    <x v="1573"/>
    <d v="2017-04-14T00:00:00"/>
    <b v="1"/>
    <s v="Approved"/>
    <s v="Norco Bicycles"/>
    <s v="Standard"/>
    <s v="medium"/>
    <s v="small"/>
    <n v="586.45000000000005"/>
    <n v="521.94000000000005"/>
    <d v="1998-12-16T00:00:00"/>
  </r>
  <r>
    <n v="8403"/>
    <n v="11"/>
    <x v="1050"/>
    <d v="2017-10-06T00:00:00"/>
    <b v="1"/>
    <s v="Approved"/>
    <s v="Giant Bicycles"/>
    <s v="Standard"/>
    <s v="high"/>
    <s v="medium"/>
    <n v="1274.93"/>
    <n v="764.96"/>
    <d v="2004-08-17T00:00:00"/>
  </r>
  <r>
    <n v="8404"/>
    <n v="96"/>
    <x v="2025"/>
    <d v="2017-12-22T00:00:00"/>
    <b v="1"/>
    <s v="Approved"/>
    <s v="WeareA2B"/>
    <s v="Road"/>
    <s v="low"/>
    <s v="small"/>
    <n v="1172.78"/>
    <n v="1043.77"/>
    <d v="1994-08-10T00:00:00"/>
  </r>
  <r>
    <n v="8405"/>
    <n v="9"/>
    <x v="3202"/>
    <d v="2017-12-21T00:00:00"/>
    <b v="1"/>
    <s v="Approved"/>
    <s v="OHM Cycles"/>
    <s v="Road"/>
    <s v="medium"/>
    <s v="medium"/>
    <n v="742.54"/>
    <n v="667.4"/>
    <d v="2004-08-17T00:00:00"/>
  </r>
  <r>
    <n v="8407"/>
    <n v="99"/>
    <x v="219"/>
    <d v="2017-10-14T00:00:00"/>
    <b v="1"/>
    <s v="Approved"/>
    <s v="OHM Cycles"/>
    <s v="Standard"/>
    <s v="medium"/>
    <s v="medium"/>
    <n v="1227.3399999999999"/>
    <n v="770.89"/>
    <d v="1994-08-10T00:00:00"/>
  </r>
  <r>
    <n v="8408"/>
    <n v="5"/>
    <x v="1663"/>
    <d v="2017-08-04T00:00:00"/>
    <b v="0"/>
    <s v="Approved"/>
    <s v="Trek Bicycles"/>
    <s v="Mountain"/>
    <s v="low"/>
    <s v="medium"/>
    <n v="574.64"/>
    <n v="459.71"/>
    <d v="2011-08-29T00:00:00"/>
  </r>
  <r>
    <n v="8409"/>
    <n v="55"/>
    <x v="1527"/>
    <d v="2017-05-22T00:00:00"/>
    <b v="1"/>
    <s v="Approved"/>
    <s v="Trek Bicycles"/>
    <s v="Road"/>
    <s v="medium"/>
    <s v="large"/>
    <n v="1894.19"/>
    <n v="598.76"/>
    <d v="2003-07-21T00:00:00"/>
  </r>
  <r>
    <n v="8410"/>
    <n v="25"/>
    <x v="3203"/>
    <d v="2017-11-02T00:00:00"/>
    <b v="1"/>
    <s v="Approved"/>
    <s v="Giant Bicycles"/>
    <s v="Road"/>
    <s v="medium"/>
    <s v="medium"/>
    <n v="1538.99"/>
    <n v="829.65"/>
    <d v="1991-08-05T00:00:00"/>
  </r>
  <r>
    <n v="8411"/>
    <n v="89"/>
    <x v="284"/>
    <d v="2017-05-25T00:00:00"/>
    <b v="0"/>
    <s v="Approved"/>
    <s v="WeareA2B"/>
    <s v="Touring"/>
    <s v="medium"/>
    <s v="large"/>
    <n v="1362.99"/>
    <n v="57.74"/>
    <d v="1993-04-20T00:00:00"/>
  </r>
  <r>
    <n v="8412"/>
    <n v="88"/>
    <x v="3059"/>
    <d v="2017-01-11T00:00:00"/>
    <b v="1"/>
    <s v="Approved"/>
    <s v="Norco Bicycles"/>
    <s v="Standard"/>
    <s v="high"/>
    <s v="small"/>
    <n v="1661.92"/>
    <n v="1479.11"/>
    <d v="1996-04-05T00:00:00"/>
  </r>
  <r>
    <n v="8413"/>
    <n v="56"/>
    <x v="488"/>
    <d v="2017-04-25T00:00:00"/>
    <b v="0"/>
    <s v="Approved"/>
    <s v="OHM Cycles"/>
    <s v="Standard"/>
    <s v="medium"/>
    <s v="medium"/>
    <n v="183.86"/>
    <n v="137.9"/>
    <d v="1997-10-04T00:00:00"/>
  </r>
  <r>
    <n v="8414"/>
    <n v="39"/>
    <x v="3180"/>
    <d v="2017-06-11T00:00:00"/>
    <b v="0"/>
    <s v="Approved"/>
    <s v="Giant Bicycles"/>
    <s v="Standard"/>
    <s v="medium"/>
    <s v="large"/>
    <n v="1812.75"/>
    <n v="582.48"/>
    <d v="2010-06-07T00:00:00"/>
  </r>
  <r>
    <n v="8415"/>
    <n v="76"/>
    <x v="2264"/>
    <d v="2017-04-11T00:00:00"/>
    <b v="0"/>
    <s v="Approved"/>
    <s v="WeareA2B"/>
    <s v="Standard"/>
    <s v="low"/>
    <s v="medium"/>
    <n v="642.30999999999995"/>
    <n v="513.85"/>
    <d v="2005-05-10T00:00:00"/>
  </r>
  <r>
    <n v="8416"/>
    <n v="74"/>
    <x v="1751"/>
    <d v="2017-02-16T00:00:00"/>
    <b v="0"/>
    <s v="Approved"/>
    <s v="WeareA2B"/>
    <s v="Standard"/>
    <s v="medium"/>
    <s v="medium"/>
    <n v="1228.07"/>
    <n v="400.91"/>
    <d v="2000-05-22T00:00:00"/>
  </r>
  <r>
    <n v="8417"/>
    <n v="49"/>
    <x v="84"/>
    <d v="2017-10-01T00:00:00"/>
    <b v="0"/>
    <s v="Approved"/>
    <s v="Trek Bicycles"/>
    <s v="Road"/>
    <s v="medium"/>
    <s v="medium"/>
    <n v="533.51"/>
    <n v="400.13"/>
    <d v="2012-04-10T00:00:00"/>
  </r>
  <r>
    <n v="8418"/>
    <n v="55"/>
    <x v="1989"/>
    <d v="2017-07-27T00:00:00"/>
    <b v="1"/>
    <s v="Approved"/>
    <s v="Trek Bicycles"/>
    <s v="Road"/>
    <s v="medium"/>
    <s v="large"/>
    <n v="1894.19"/>
    <n v="598.76"/>
    <d v="2003-07-21T00:00:00"/>
  </r>
  <r>
    <n v="8419"/>
    <n v="20"/>
    <x v="672"/>
    <d v="2017-01-03T00:00:00"/>
    <b v="1"/>
    <s v="Approved"/>
    <s v="Trek Bicycles"/>
    <s v="Standard"/>
    <s v="medium"/>
    <s v="small"/>
    <n v="1775.81"/>
    <n v="1580.47"/>
    <d v="2010-05-05T00:00:00"/>
  </r>
  <r>
    <n v="8420"/>
    <n v="84"/>
    <x v="1412"/>
    <d v="2017-07-31T00:00:00"/>
    <b v="1"/>
    <s v="Approved"/>
    <s v="Trek Bicycles"/>
    <s v="Road"/>
    <s v="medium"/>
    <s v="medium"/>
    <n v="290.62"/>
    <n v="215.14"/>
    <d v="2004-12-18T00:00:00"/>
  </r>
  <r>
    <n v="8421"/>
    <n v="64"/>
    <x v="22"/>
    <d v="2017-09-02T00:00:00"/>
    <b v="1"/>
    <s v="Approved"/>
    <s v="Trek Bicycles"/>
    <s v="Standard"/>
    <s v="medium"/>
    <s v="large"/>
    <n v="1469.44"/>
    <n v="596.54999999999995"/>
    <d v="2014-10-10T00:00:00"/>
  </r>
  <r>
    <n v="8422"/>
    <n v="19"/>
    <x v="3045"/>
    <d v="2017-07-21T00:00:00"/>
    <b v="1"/>
    <s v="Approved"/>
    <s v="OHM Cycles"/>
    <s v="Road"/>
    <s v="high"/>
    <s v="large"/>
    <n v="12.01"/>
    <n v="7.21"/>
    <d v="1993-10-02T00:00:00"/>
  </r>
  <r>
    <n v="8423"/>
    <n v="15"/>
    <x v="1871"/>
    <d v="2017-07-13T00:00:00"/>
    <b v="0"/>
    <s v="Cancelled"/>
    <s v="Norco Bicycles"/>
    <s v="Standard"/>
    <s v="low"/>
    <s v="medium"/>
    <n v="958.74"/>
    <n v="748.9"/>
    <d v="2013-03-12T00:00:00"/>
  </r>
  <r>
    <n v="8425"/>
    <n v="59"/>
    <x v="322"/>
    <d v="2017-02-02T00:00:00"/>
    <b v="1"/>
    <s v="Approved"/>
    <s v="WeareA2B"/>
    <s v="Standard"/>
    <s v="medium"/>
    <s v="small"/>
    <n v="1415.01"/>
    <n v="1259.3599999999999"/>
    <d v="2003-01-05T00:00:00"/>
  </r>
  <r>
    <n v="8426"/>
    <n v="16"/>
    <x v="3204"/>
    <d v="2017-01-31T00:00:00"/>
    <b v="1"/>
    <s v="Approved"/>
    <s v="Norco Bicycles"/>
    <s v="Standard"/>
    <s v="high"/>
    <s v="small"/>
    <n v="1661.92"/>
    <n v="1479.11"/>
    <d v="1993-07-15T00:00:00"/>
  </r>
  <r>
    <n v="8427"/>
    <n v="46"/>
    <x v="2675"/>
    <d v="2017-04-24T00:00:00"/>
    <b v="1"/>
    <s v="Approved"/>
    <s v="Solex"/>
    <s v="Standard"/>
    <s v="low"/>
    <s v="medium"/>
    <n v="1289.8499999999999"/>
    <n v="74.510000000000005"/>
    <d v="2007-12-11T00:00:00"/>
  </r>
  <r>
    <n v="8428"/>
    <n v="97"/>
    <x v="2069"/>
    <d v="2017-12-22T00:00:00"/>
    <b v="1"/>
    <s v="Approved"/>
    <s v="Solex"/>
    <s v="Standard"/>
    <s v="medium"/>
    <s v="large"/>
    <n v="202.62"/>
    <n v="151.96"/>
    <d v="2016-03-29T00:00:00"/>
  </r>
  <r>
    <n v="8429"/>
    <n v="89"/>
    <x v="3205"/>
    <d v="2017-04-12T00:00:00"/>
    <b v="1"/>
    <s v="Approved"/>
    <s v="WeareA2B"/>
    <s v="Touring"/>
    <s v="medium"/>
    <s v="large"/>
    <n v="1362.99"/>
    <n v="57.74"/>
    <d v="1993-04-20T00:00:00"/>
  </r>
  <r>
    <n v="8430"/>
    <n v="50"/>
    <x v="660"/>
    <d v="2017-02-12T00:00:00"/>
    <b v="1"/>
    <s v="Approved"/>
    <s v="WeareA2B"/>
    <s v="Standard"/>
    <s v="medium"/>
    <s v="small"/>
    <n v="175.89"/>
    <n v="131.91999999999999"/>
    <d v="2003-02-16T00:00:00"/>
  </r>
  <r>
    <n v="8431"/>
    <n v="45"/>
    <x v="1556"/>
    <d v="2017-05-06T00:00:00"/>
    <b v="1"/>
    <s v="Approved"/>
    <s v="Solex"/>
    <s v="Standard"/>
    <s v="medium"/>
    <s v="medium"/>
    <n v="441.49"/>
    <n v="84.99"/>
    <d v="1993-04-12T00:00:00"/>
  </r>
  <r>
    <n v="8432"/>
    <n v="61"/>
    <x v="2952"/>
    <d v="2017-01-22T00:00:00"/>
    <b v="0"/>
    <s v="Approved"/>
    <s v="OHM Cycles"/>
    <s v="Standard"/>
    <s v="low"/>
    <s v="medium"/>
    <n v="71.16"/>
    <n v="56.93"/>
    <d v="2015-06-17T00:00:00"/>
  </r>
  <r>
    <n v="8433"/>
    <n v="40"/>
    <x v="1067"/>
    <d v="2017-02-25T00:00:00"/>
    <b v="0"/>
    <s v="Approved"/>
    <s v="Trek Bicycles"/>
    <s v="Road"/>
    <s v="medium"/>
    <s v="large"/>
    <n v="1894.19"/>
    <n v="598.76"/>
    <d v="2003-07-21T00:00:00"/>
  </r>
  <r>
    <n v="8434"/>
    <n v="77"/>
    <x v="2485"/>
    <d v="2017-03-15T00:00:00"/>
    <b v="0"/>
    <s v="Approved"/>
    <s v="Norco Bicycles"/>
    <s v="Road"/>
    <s v="medium"/>
    <s v="large"/>
    <n v="1240.31"/>
    <n v="795.1"/>
    <d v="2011-01-10T00:00:00"/>
  </r>
  <r>
    <n v="8435"/>
    <n v="70"/>
    <x v="1801"/>
    <d v="2017-08-16T00:00:00"/>
    <b v="1"/>
    <s v="Approved"/>
    <s v="Trek Bicycles"/>
    <s v="Standard"/>
    <s v="high"/>
    <s v="medium"/>
    <n v="495.72"/>
    <n v="297.43"/>
    <d v="2004-07-25T00:00:00"/>
  </r>
  <r>
    <n v="8436"/>
    <n v="76"/>
    <x v="478"/>
    <d v="2017-07-07T00:00:00"/>
    <b v="1"/>
    <s v="Approved"/>
    <s v="WeareA2B"/>
    <s v="Standard"/>
    <s v="low"/>
    <s v="medium"/>
    <n v="642.30999999999995"/>
    <n v="513.85"/>
    <d v="2013-09-16T00:00:00"/>
  </r>
  <r>
    <n v="8437"/>
    <n v="93"/>
    <x v="983"/>
    <d v="2017-11-11T00:00:00"/>
    <b v="1"/>
    <s v="Approved"/>
    <s v="WeareA2B"/>
    <s v="Standard"/>
    <s v="medium"/>
    <s v="medium"/>
    <n v="1065.03"/>
    <n v="230.09"/>
    <d v="2013-06-09T00:00:00"/>
  </r>
  <r>
    <n v="8438"/>
    <n v="66"/>
    <x v="3206"/>
    <d v="2017-05-07T00:00:00"/>
    <b v="0"/>
    <s v="Approved"/>
    <s v="Giant Bicycles"/>
    <s v="Road"/>
    <s v="low"/>
    <s v="small"/>
    <n v="590.26"/>
    <n v="525.33000000000004"/>
    <d v="1992-10-02T00:00:00"/>
  </r>
  <r>
    <n v="8439"/>
    <n v="64"/>
    <x v="2986"/>
    <d v="2017-12-27T00:00:00"/>
    <b v="1"/>
    <s v="Approved"/>
    <s v="Trek Bicycles"/>
    <s v="Standard"/>
    <s v="medium"/>
    <s v="large"/>
    <n v="1469.44"/>
    <n v="596.54999999999995"/>
    <d v="2012-05-18T00:00:00"/>
  </r>
  <r>
    <n v="8440"/>
    <n v="46"/>
    <x v="1943"/>
    <d v="2017-12-14T00:00:00"/>
    <b v="1"/>
    <s v="Approved"/>
    <s v="OHM Cycles"/>
    <s v="Standard"/>
    <s v="low"/>
    <s v="medium"/>
    <n v="1793.43"/>
    <n v="248.82"/>
    <d v="2015-05-21T00:00:00"/>
  </r>
  <r>
    <n v="8441"/>
    <n v="77"/>
    <x v="1236"/>
    <d v="2017-08-07T00:00:00"/>
    <b v="0"/>
    <s v="Approved"/>
    <s v="WeareA2B"/>
    <s v="Standard"/>
    <s v="medium"/>
    <s v="medium"/>
    <n v="1769.64"/>
    <n v="108.76"/>
    <d v="2001-11-25T00:00:00"/>
  </r>
  <r>
    <n v="8442"/>
    <n v="32"/>
    <x v="760"/>
    <d v="2017-03-01T00:00:00"/>
    <b v="1"/>
    <s v="Approved"/>
    <s v="Giant Bicycles"/>
    <s v="Standard"/>
    <s v="medium"/>
    <s v="medium"/>
    <n v="642.70000000000005"/>
    <n v="211.37"/>
    <d v="2002-03-22T00:00:00"/>
  </r>
  <r>
    <n v="8443"/>
    <n v="56"/>
    <x v="1009"/>
    <d v="2017-09-22T00:00:00"/>
    <b v="0"/>
    <s v="Approved"/>
    <s v="OHM Cycles"/>
    <s v="Standard"/>
    <s v="medium"/>
    <s v="medium"/>
    <n v="183.86"/>
    <n v="137.9"/>
    <d v="1997-10-04T00:00:00"/>
  </r>
  <r>
    <n v="8444"/>
    <n v="50"/>
    <x v="2682"/>
    <d v="2017-08-30T00:00:00"/>
    <b v="0"/>
    <s v="Approved"/>
    <s v="WeareA2B"/>
    <s v="Standard"/>
    <s v="medium"/>
    <s v="small"/>
    <n v="175.89"/>
    <n v="131.91999999999999"/>
    <d v="2003-02-16T00:00:00"/>
  </r>
  <r>
    <n v="8445"/>
    <n v="77"/>
    <x v="2449"/>
    <d v="2017-05-24T00:00:00"/>
    <b v="0"/>
    <s v="Approved"/>
    <s v="Norco Bicycles"/>
    <s v="Road"/>
    <s v="medium"/>
    <s v="large"/>
    <n v="1240.31"/>
    <n v="795.1"/>
    <d v="2004-07-25T00:00:00"/>
  </r>
  <r>
    <n v="8446"/>
    <n v="49"/>
    <x v="2188"/>
    <d v="2017-09-10T00:00:00"/>
    <b v="0"/>
    <s v="Approved"/>
    <s v="Trek Bicycles"/>
    <s v="Road"/>
    <s v="medium"/>
    <s v="medium"/>
    <n v="533.51"/>
    <n v="400.13"/>
    <d v="2012-06-04T00:00:00"/>
  </r>
  <r>
    <n v="8447"/>
    <n v="27"/>
    <x v="1352"/>
    <d v="2017-07-04T00:00:00"/>
    <b v="0"/>
    <s v="Approved"/>
    <s v="Trek Bicycles"/>
    <s v="Standard"/>
    <s v="low"/>
    <s v="medium"/>
    <n v="1057.51"/>
    <n v="154.4"/>
    <d v="1994-07-12T00:00:00"/>
  </r>
  <r>
    <n v="8448"/>
    <n v="23"/>
    <x v="1865"/>
    <d v="2017-02-12T00:00:00"/>
    <b v="1"/>
    <s v="Approved"/>
    <s v="Norco Bicycles"/>
    <s v="Standard"/>
    <s v="medium"/>
    <s v="medium"/>
    <n v="1198.46"/>
    <n v="381.1"/>
    <d v="2003-09-10T00:00:00"/>
  </r>
  <r>
    <n v="8449"/>
    <n v="8"/>
    <x v="1617"/>
    <d v="2017-05-08T00:00:00"/>
    <b v="0"/>
    <s v="Approved"/>
    <s v="Solex"/>
    <s v="Road"/>
    <s v="medium"/>
    <s v="small"/>
    <n v="1703.52"/>
    <n v="1516.13"/>
    <d v="2011-04-16T00:00:00"/>
  </r>
  <r>
    <n v="8450"/>
    <n v="35"/>
    <x v="2530"/>
    <d v="2017-03-08T00:00:00"/>
    <b v="0"/>
    <s v="Approved"/>
    <s v="Trek Bicycles"/>
    <s v="Standard"/>
    <s v="low"/>
    <s v="medium"/>
    <n v="1057.51"/>
    <n v="154.4"/>
    <d v="1995-12-19T00:00:00"/>
  </r>
  <r>
    <n v="8451"/>
    <n v="12"/>
    <x v="1179"/>
    <d v="2017-05-02T00:00:00"/>
    <b v="1"/>
    <s v="Approved"/>
    <s v="Giant Bicycles"/>
    <s v="Standard"/>
    <s v="medium"/>
    <s v="large"/>
    <n v="1765.3"/>
    <n v="709.48"/>
    <d v="2004-07-25T00:00:00"/>
  </r>
  <r>
    <n v="8452"/>
    <n v="19"/>
    <x v="1583"/>
    <d v="2017-12-26T00:00:00"/>
    <b v="1"/>
    <s v="Approved"/>
    <s v="OHM Cycles"/>
    <s v="Road"/>
    <s v="high"/>
    <s v="large"/>
    <n v="12.01"/>
    <n v="7.21"/>
    <d v="1996-04-05T00:00:00"/>
  </r>
  <r>
    <n v="8454"/>
    <n v="68"/>
    <x v="3159"/>
    <d v="2017-09-22T00:00:00"/>
    <b v="1"/>
    <s v="Approved"/>
    <s v="OHM Cycles"/>
    <s v="Standard"/>
    <s v="medium"/>
    <s v="medium"/>
    <n v="1636.9"/>
    <n v="44.71"/>
    <d v="2010-08-20T00:00:00"/>
  </r>
  <r>
    <n v="8455"/>
    <n v="92"/>
    <x v="3207"/>
    <d v="2017-12-10T00:00:00"/>
    <b v="0"/>
    <s v="Approved"/>
    <s v="WeareA2B"/>
    <s v="Standard"/>
    <s v="medium"/>
    <s v="small"/>
    <n v="1415.01"/>
    <n v="1259.3599999999999"/>
    <d v="2003-01-05T00:00:00"/>
  </r>
  <r>
    <n v="8456"/>
    <n v="67"/>
    <x v="2637"/>
    <d v="2017-06-03T00:00:00"/>
    <b v="1"/>
    <s v="Approved"/>
    <s v="Solex"/>
    <s v="Standard"/>
    <s v="medium"/>
    <s v="large"/>
    <n v="1071.23"/>
    <n v="380.74"/>
    <d v="1999-06-23T00:00:00"/>
  </r>
  <r>
    <n v="8457"/>
    <n v="53"/>
    <x v="1034"/>
    <d v="2017-05-06T00:00:00"/>
    <b v="1"/>
    <s v="Approved"/>
    <s v="OHM Cycles"/>
    <s v="Standard"/>
    <s v="medium"/>
    <s v="medium"/>
    <n v="795.34"/>
    <n v="101.58"/>
    <d v="2005-10-22T00:00:00"/>
  </r>
  <r>
    <n v="8458"/>
    <n v="87"/>
    <x v="2398"/>
    <d v="2017-02-28T00:00:00"/>
    <b v="1"/>
    <s v="Approved"/>
    <s v="Giant Bicycles"/>
    <s v="Standard"/>
    <s v="high"/>
    <s v="medium"/>
    <n v="1179"/>
    <n v="707.4"/>
    <d v="1997-08-25T00:00:00"/>
  </r>
  <r>
    <n v="8459"/>
    <n v="67"/>
    <x v="3208"/>
    <d v="2017-11-15T00:00:00"/>
    <b v="1"/>
    <s v="Approved"/>
    <s v="Norco Bicycles"/>
    <s v="Road"/>
    <s v="medium"/>
    <s v="medium"/>
    <n v="544.04999999999995"/>
    <n v="376.84"/>
    <d v="2016-12-06T00:00:00"/>
  </r>
  <r>
    <n v="8460"/>
    <n v="9"/>
    <x v="2054"/>
    <d v="2017-10-31T00:00:00"/>
    <b v="1"/>
    <s v="Approved"/>
    <s v="OHM Cycles"/>
    <s v="Road"/>
    <s v="medium"/>
    <s v="medium"/>
    <n v="742.54"/>
    <n v="667.4"/>
    <d v="1991-11-07T00:00:00"/>
  </r>
  <r>
    <n v="8461"/>
    <n v="42"/>
    <x v="1894"/>
    <d v="2017-03-23T00:00:00"/>
    <b v="0"/>
    <s v="Approved"/>
    <s v="OHM Cycles"/>
    <s v="Road"/>
    <s v="medium"/>
    <s v="small"/>
    <n v="1810"/>
    <n v="1610.9"/>
    <d v="1997-08-25T00:00:00"/>
  </r>
  <r>
    <n v="8462"/>
    <n v="63"/>
    <x v="1583"/>
    <d v="2017-08-23T00:00:00"/>
    <b v="0"/>
    <s v="Approved"/>
    <s v="Solex"/>
    <s v="Standard"/>
    <s v="medium"/>
    <s v="medium"/>
    <n v="1483.2"/>
    <n v="99.59"/>
    <d v="2015-05-21T00:00:00"/>
  </r>
  <r>
    <n v="8463"/>
    <n v="77"/>
    <x v="1908"/>
    <d v="2017-01-12T00:00:00"/>
    <b v="0"/>
    <s v="Approved"/>
    <s v="Norco Bicycles"/>
    <s v="Road"/>
    <s v="medium"/>
    <s v="large"/>
    <n v="1240.31"/>
    <n v="795.1"/>
    <d v="2011-01-10T00:00:00"/>
  </r>
  <r>
    <n v="8464"/>
    <n v="56"/>
    <x v="749"/>
    <d v="2017-11-06T00:00:00"/>
    <b v="0"/>
    <s v="Approved"/>
    <s v="OHM Cycles"/>
    <s v="Standard"/>
    <s v="medium"/>
    <s v="medium"/>
    <n v="183.86"/>
    <n v="137.9"/>
    <d v="1991-01-21T00:00:00"/>
  </r>
  <r>
    <n v="8465"/>
    <n v="99"/>
    <x v="404"/>
    <d v="2017-01-19T00:00:00"/>
    <b v="1"/>
    <s v="Approved"/>
    <s v="OHM Cycles"/>
    <s v="Standard"/>
    <s v="medium"/>
    <s v="medium"/>
    <n v="1227.3399999999999"/>
    <n v="770.89"/>
    <d v="1994-08-10T00:00:00"/>
  </r>
  <r>
    <n v="8466"/>
    <n v="94"/>
    <x v="1924"/>
    <d v="2017-12-01T00:00:00"/>
    <b v="0"/>
    <s v="Approved"/>
    <s v="Giant Bicycles"/>
    <s v="Standard"/>
    <s v="medium"/>
    <s v="large"/>
    <n v="1635.3"/>
    <n v="993.66"/>
    <d v="2013-06-09T00:00:00"/>
  </r>
  <r>
    <n v="8467"/>
    <n v="13"/>
    <x v="1137"/>
    <d v="2017-05-13T00:00:00"/>
    <b v="0"/>
    <s v="Approved"/>
    <s v="Solex"/>
    <s v="Standard"/>
    <s v="medium"/>
    <s v="medium"/>
    <n v="1163.8900000000001"/>
    <n v="589.27"/>
    <d v="2016-07-09T00:00:00"/>
  </r>
  <r>
    <n v="8468"/>
    <n v="5"/>
    <x v="12"/>
    <d v="2017-01-18T00:00:00"/>
    <b v="1"/>
    <s v="Approved"/>
    <s v="Trek Bicycles"/>
    <s v="Mountain"/>
    <s v="low"/>
    <s v="medium"/>
    <n v="574.64"/>
    <n v="459.71"/>
    <d v="2011-08-29T00:00:00"/>
  </r>
  <r>
    <n v="8469"/>
    <n v="43"/>
    <x v="1911"/>
    <d v="2017-01-03T00:00:00"/>
    <b v="0"/>
    <s v="Approved"/>
    <s v="Solex"/>
    <s v="Standard"/>
    <s v="medium"/>
    <s v="medium"/>
    <n v="1151.96"/>
    <n v="649.49"/>
    <d v="2006-10-01T00:00:00"/>
  </r>
  <r>
    <n v="8470"/>
    <n v="5"/>
    <x v="2084"/>
    <d v="2017-03-28T00:00:00"/>
    <b v="0"/>
    <s v="Approved"/>
    <s v="Giant Bicycles"/>
    <s v="Standard"/>
    <s v="high"/>
    <s v="medium"/>
    <n v="1129.1300000000001"/>
    <n v="677.48"/>
    <d v="1997-05-10T00:00:00"/>
  </r>
  <r>
    <n v="8471"/>
    <n v="59"/>
    <x v="1486"/>
    <d v="2017-03-15T00:00:00"/>
    <b v="1"/>
    <s v="Approved"/>
    <s v="Solex"/>
    <s v="Standard"/>
    <s v="medium"/>
    <s v="large"/>
    <n v="1061.56"/>
    <n v="733.58"/>
    <d v="2011-08-24T00:00:00"/>
  </r>
  <r>
    <n v="8472"/>
    <n v="3"/>
    <x v="726"/>
    <d v="2017-06-06T00:00:00"/>
    <b v="1"/>
    <s v="Approved"/>
    <s v="Trek Bicycles"/>
    <s v="Standard"/>
    <s v="medium"/>
    <s v="large"/>
    <n v="2091.4699999999998"/>
    <n v="388.92"/>
    <d v="2012-09-15T00:00:00"/>
  </r>
  <r>
    <n v="8473"/>
    <n v="86"/>
    <x v="1038"/>
    <d v="2017-11-05T00:00:00"/>
    <b v="1"/>
    <s v="Approved"/>
    <s v="Norco Bicycles"/>
    <s v="Road"/>
    <s v="high"/>
    <s v="large"/>
    <n v="774.53"/>
    <n v="464.72"/>
    <d v="2003-03-18T00:00:00"/>
  </r>
  <r>
    <n v="8474"/>
    <n v="3"/>
    <x v="597"/>
    <d v="2017-10-10T00:00:00"/>
    <b v="1"/>
    <s v="Approved"/>
    <s v="Trek Bicycles"/>
    <s v="Standard"/>
    <s v="medium"/>
    <s v="large"/>
    <n v="2091.4699999999998"/>
    <n v="388.92"/>
    <d v="2012-09-15T00:00:00"/>
  </r>
  <r>
    <n v="8475"/>
    <n v="88"/>
    <x v="57"/>
    <d v="2017-06-16T00:00:00"/>
    <b v="0"/>
    <s v="Approved"/>
    <s v="Norco Bicycles"/>
    <s v="Standard"/>
    <s v="high"/>
    <s v="small"/>
    <n v="1661.92"/>
    <n v="1479.11"/>
    <d v="1994-09-09T00:00:00"/>
  </r>
  <r>
    <n v="8476"/>
    <n v="40"/>
    <x v="2329"/>
    <d v="2017-07-11T00:00:00"/>
    <b v="1"/>
    <s v="Approved"/>
    <s v="Trek Bicycles"/>
    <s v="Road"/>
    <s v="medium"/>
    <s v="large"/>
    <n v="1894.19"/>
    <n v="598.76"/>
    <d v="2015-10-18T00:00:00"/>
  </r>
  <r>
    <n v="8477"/>
    <n v="30"/>
    <x v="1854"/>
    <d v="2017-12-16T00:00:00"/>
    <b v="0"/>
    <s v="Approved"/>
    <s v="Solex"/>
    <s v="Standard"/>
    <s v="high"/>
    <s v="medium"/>
    <n v="748.17"/>
    <n v="448.9"/>
    <d v="1991-11-10T00:00:00"/>
  </r>
  <r>
    <n v="8478"/>
    <n v="1"/>
    <x v="2147"/>
    <d v="2017-08-20T00:00:00"/>
    <b v="1"/>
    <s v="Approved"/>
    <s v="Giant Bicycles"/>
    <s v="Standard"/>
    <s v="medium"/>
    <s v="medium"/>
    <n v="1403.5"/>
    <n v="954.82"/>
    <d v="2011-04-16T00:00:00"/>
  </r>
  <r>
    <n v="8479"/>
    <n v="50"/>
    <x v="3209"/>
    <d v="2017-01-01T00:00:00"/>
    <b v="1"/>
    <s v="Approved"/>
    <s v="WeareA2B"/>
    <s v="Standard"/>
    <s v="medium"/>
    <s v="small"/>
    <n v="175.89"/>
    <n v="131.91999999999999"/>
    <d v="1991-01-21T00:00:00"/>
  </r>
  <r>
    <n v="8480"/>
    <n v="45"/>
    <x v="2845"/>
    <d v="2017-07-20T00:00:00"/>
    <b v="1"/>
    <s v="Approved"/>
    <s v="Solex"/>
    <s v="Standard"/>
    <s v="medium"/>
    <s v="medium"/>
    <n v="441.49"/>
    <n v="84.99"/>
    <d v="1993-04-12T00:00:00"/>
  </r>
  <r>
    <n v="8481"/>
    <n v="7"/>
    <x v="1982"/>
    <d v="2017-04-30T00:00:00"/>
    <b v="0"/>
    <s v="Approved"/>
    <s v="Giant Bicycles"/>
    <s v="Standard"/>
    <s v="medium"/>
    <s v="small"/>
    <n v="1311.44"/>
    <n v="1167.18"/>
    <d v="2007-12-11T00:00:00"/>
  </r>
  <r>
    <n v="8482"/>
    <n v="98"/>
    <x v="704"/>
    <d v="2017-01-31T00:00:00"/>
    <b v="1"/>
    <s v="Approved"/>
    <s v="Trek Bicycles"/>
    <s v="Standard"/>
    <s v="high"/>
    <s v="medium"/>
    <n v="358.39"/>
    <n v="215.03"/>
    <d v="2004-01-16T00:00:00"/>
  </r>
  <r>
    <n v="8483"/>
    <n v="11"/>
    <x v="3210"/>
    <d v="2017-09-13T00:00:00"/>
    <b v="1"/>
    <s v="Approved"/>
    <s v="Giant Bicycles"/>
    <s v="Standard"/>
    <s v="high"/>
    <s v="medium"/>
    <n v="1274.93"/>
    <n v="764.96"/>
    <d v="2007-08-04T00:00:00"/>
  </r>
  <r>
    <n v="8484"/>
    <n v="89"/>
    <x v="2042"/>
    <d v="2017-12-23T00:00:00"/>
    <b v="1"/>
    <s v="Approved"/>
    <s v="WeareA2B"/>
    <s v="Touring"/>
    <s v="medium"/>
    <s v="large"/>
    <n v="1362.99"/>
    <n v="57.74"/>
    <d v="1993-04-20T00:00:00"/>
  </r>
  <r>
    <n v="8485"/>
    <n v="7"/>
    <x v="2377"/>
    <d v="2017-08-05T00:00:00"/>
    <b v="0"/>
    <s v="Approved"/>
    <s v="Trek Bicycles"/>
    <s v="Road"/>
    <s v="low"/>
    <s v="medium"/>
    <n v="980.37"/>
    <n v="234.43"/>
    <d v="2004-09-28T00:00:00"/>
  </r>
  <r>
    <n v="8487"/>
    <n v="46"/>
    <x v="3211"/>
    <d v="2017-08-14T00:00:00"/>
    <b v="0"/>
    <s v="Approved"/>
    <s v="Solex"/>
    <s v="Standard"/>
    <s v="low"/>
    <s v="medium"/>
    <n v="1289.8499999999999"/>
    <n v="74.510000000000005"/>
    <d v="1997-02-09T00:00:00"/>
  </r>
  <r>
    <n v="8488"/>
    <n v="68"/>
    <x v="2091"/>
    <d v="2017-08-24T00:00:00"/>
    <b v="0"/>
    <s v="Approved"/>
    <s v="OHM Cycles"/>
    <s v="Standard"/>
    <s v="medium"/>
    <s v="medium"/>
    <n v="1636.9"/>
    <n v="44.71"/>
    <d v="2010-08-20T00:00:00"/>
  </r>
  <r>
    <n v="8489"/>
    <n v="15"/>
    <x v="80"/>
    <d v="2017-06-10T00:00:00"/>
    <b v="0"/>
    <s v="Approved"/>
    <s v="Norco Bicycles"/>
    <s v="Standard"/>
    <s v="low"/>
    <s v="medium"/>
    <n v="958.74"/>
    <n v="748.9"/>
    <d v="2005-12-07T00:00:00"/>
  </r>
  <r>
    <n v="8490"/>
    <n v="51"/>
    <x v="2523"/>
    <d v="2017-05-21T00:00:00"/>
    <b v="1"/>
    <s v="Approved"/>
    <s v="OHM Cycles"/>
    <s v="Standard"/>
    <s v="high"/>
    <s v="medium"/>
    <n v="2005.66"/>
    <n v="1203.4000000000001"/>
    <d v="1997-10-04T00:00:00"/>
  </r>
  <r>
    <n v="8491"/>
    <n v="91"/>
    <x v="612"/>
    <d v="2017-02-20T00:00:00"/>
    <b v="1"/>
    <s v="Approved"/>
    <s v="Solex"/>
    <s v="Standard"/>
    <s v="medium"/>
    <s v="medium"/>
    <n v="100.35"/>
    <n v="75.260000000000005"/>
    <d v="1999-07-26T00:00:00"/>
  </r>
  <r>
    <n v="8492"/>
    <n v="1"/>
    <x v="2298"/>
    <d v="2017-03-07T00:00:00"/>
    <b v="0"/>
    <s v="Approved"/>
    <s v="Giant Bicycles"/>
    <s v="Standard"/>
    <s v="medium"/>
    <s v="medium"/>
    <n v="1403.5"/>
    <n v="954.82"/>
    <d v="2012-12-02T00:00:00"/>
  </r>
  <r>
    <n v="8493"/>
    <n v="81"/>
    <x v="2253"/>
    <d v="2017-11-22T00:00:00"/>
    <b v="1"/>
    <s v="Approved"/>
    <s v="Norco Bicycles"/>
    <s v="Standard"/>
    <s v="medium"/>
    <s v="small"/>
    <n v="586.45000000000005"/>
    <n v="521.94000000000005"/>
    <d v="1991-07-10T00:00:00"/>
  </r>
  <r>
    <n v="8494"/>
    <n v="56"/>
    <x v="1776"/>
    <d v="2017-05-08T00:00:00"/>
    <b v="1"/>
    <s v="Approved"/>
    <s v="OHM Cycles"/>
    <s v="Standard"/>
    <s v="medium"/>
    <s v="medium"/>
    <n v="183.86"/>
    <n v="137.9"/>
    <d v="2015-06-17T00:00:00"/>
  </r>
  <r>
    <n v="8495"/>
    <n v="53"/>
    <x v="1880"/>
    <d v="2017-11-15T00:00:00"/>
    <b v="1"/>
    <s v="Approved"/>
    <s v="Giant Bicycles"/>
    <s v="Standard"/>
    <s v="high"/>
    <s v="medium"/>
    <n v="1274.93"/>
    <n v="764.96"/>
    <d v="2007-08-04T00:00:00"/>
  </r>
  <r>
    <n v="8496"/>
    <n v="23"/>
    <x v="356"/>
    <d v="2017-02-28T00:00:00"/>
    <b v="1"/>
    <s v="Approved"/>
    <s v="Norco Bicycles"/>
    <s v="Standard"/>
    <s v="medium"/>
    <s v="medium"/>
    <n v="1198.46"/>
    <n v="381.1"/>
    <d v="2004-08-17T00:00:00"/>
  </r>
  <r>
    <n v="8497"/>
    <n v="16"/>
    <x v="3172"/>
    <d v="2017-12-06T00:00:00"/>
    <b v="1"/>
    <s v="Approved"/>
    <s v="Norco Bicycles"/>
    <s v="Standard"/>
    <s v="high"/>
    <s v="small"/>
    <n v="1661.92"/>
    <n v="1479.11"/>
    <d v="2010-05-05T00:00:00"/>
  </r>
  <r>
    <n v="8498"/>
    <n v="29"/>
    <x v="1011"/>
    <d v="2017-06-13T00:00:00"/>
    <b v="0"/>
    <s v="Approved"/>
    <s v="WeareA2B"/>
    <s v="Standard"/>
    <s v="medium"/>
    <s v="medium"/>
    <n v="1065.03"/>
    <n v="230.09"/>
    <d v="2013-06-09T00:00:00"/>
  </r>
  <r>
    <n v="8499"/>
    <n v="90"/>
    <x v="2077"/>
    <d v="2017-06-30T00:00:00"/>
    <b v="1"/>
    <s v="Approved"/>
    <s v="Norco Bicycles"/>
    <s v="Standard"/>
    <s v="low"/>
    <s v="medium"/>
    <n v="363.01"/>
    <n v="290.41000000000003"/>
    <d v="2005-05-10T00:00:00"/>
  </r>
  <r>
    <n v="8500"/>
    <n v="19"/>
    <x v="2170"/>
    <d v="2017-11-18T00:00:00"/>
    <b v="1"/>
    <s v="Approved"/>
    <s v="OHM Cycles"/>
    <s v="Road"/>
    <s v="high"/>
    <s v="large"/>
    <n v="12.01"/>
    <n v="7.21"/>
    <d v="1999-06-23T00:00:00"/>
  </r>
  <r>
    <n v="8501"/>
    <n v="43"/>
    <x v="2406"/>
    <d v="2017-10-09T00:00:00"/>
    <b v="1"/>
    <s v="Approved"/>
    <s v="Solex"/>
    <s v="Standard"/>
    <s v="medium"/>
    <s v="medium"/>
    <n v="1151.96"/>
    <n v="649.49"/>
    <d v="2011-05-09T00:00:00"/>
  </r>
  <r>
    <n v="8502"/>
    <n v="88"/>
    <x v="2447"/>
    <d v="2017-08-27T00:00:00"/>
    <b v="0"/>
    <s v="Approved"/>
    <s v="Norco Bicycles"/>
    <s v="Standard"/>
    <s v="medium"/>
    <s v="medium"/>
    <n v="1198.46"/>
    <n v="381.1"/>
    <d v="2003-09-10T00:00:00"/>
  </r>
  <r>
    <n v="8503"/>
    <n v="0"/>
    <x v="2335"/>
    <d v="2017-08-15T00:00:00"/>
    <b v="0"/>
    <s v="Approved"/>
    <s v="Solex"/>
    <s v="Road"/>
    <s v="medium"/>
    <s v="medium"/>
    <n v="416.98"/>
    <n v="312.74"/>
    <d v="1997-05-10T00:00:00"/>
  </r>
  <r>
    <n v="8504"/>
    <n v="2"/>
    <x v="2835"/>
    <d v="2017-11-03T00:00:00"/>
    <b v="0"/>
    <s v="Approved"/>
    <s v="Solex"/>
    <s v="Standard"/>
    <s v="medium"/>
    <s v="medium"/>
    <n v="71.489999999999995"/>
    <n v="53.62"/>
    <d v="2014-03-03T00:00:00"/>
  </r>
  <r>
    <n v="8505"/>
    <n v="76"/>
    <x v="1931"/>
    <d v="2017-05-06T00:00:00"/>
    <b v="1"/>
    <s v="Approved"/>
    <s v="WeareA2B"/>
    <s v="Standard"/>
    <s v="low"/>
    <s v="medium"/>
    <n v="642.30999999999995"/>
    <n v="513.85"/>
    <d v="2003-09-09T00:00:00"/>
  </r>
  <r>
    <n v="8506"/>
    <n v="59"/>
    <x v="2019"/>
    <d v="2017-10-08T00:00:00"/>
    <b v="1"/>
    <s v="Approved"/>
    <s v="Solex"/>
    <s v="Standard"/>
    <s v="medium"/>
    <s v="large"/>
    <n v="1061.56"/>
    <n v="733.58"/>
    <d v="1993-07-20T00:00:00"/>
  </r>
  <r>
    <n v="8507"/>
    <n v="31"/>
    <x v="912"/>
    <d v="2017-03-18T00:00:00"/>
    <b v="0"/>
    <s v="Approved"/>
    <s v="Giant Bicycles"/>
    <s v="Standard"/>
    <s v="medium"/>
    <s v="medium"/>
    <n v="230.91"/>
    <n v="173.18"/>
    <d v="2006-11-10T00:00:00"/>
  </r>
  <r>
    <n v="8508"/>
    <n v="90"/>
    <x v="1690"/>
    <d v="2017-01-02T00:00:00"/>
    <b v="1"/>
    <s v="Approved"/>
    <s v="Norco Bicycles"/>
    <s v="Standard"/>
    <s v="low"/>
    <s v="medium"/>
    <n v="363.01"/>
    <n v="290.41000000000003"/>
    <d v="1999-07-26T00:00:00"/>
  </r>
  <r>
    <n v="8509"/>
    <n v="92"/>
    <x v="684"/>
    <d v="2017-03-20T00:00:00"/>
    <b v="0"/>
    <s v="Approved"/>
    <s v="WeareA2B"/>
    <s v="Standard"/>
    <s v="medium"/>
    <s v="small"/>
    <n v="1415.01"/>
    <n v="1259.3599999999999"/>
    <d v="2016-03-29T00:00:00"/>
  </r>
  <r>
    <n v="8510"/>
    <n v="19"/>
    <x v="1807"/>
    <d v="2017-12-01T00:00:00"/>
    <b v="1"/>
    <s v="Cancelled"/>
    <s v="OHM Cycles"/>
    <s v="Road"/>
    <s v="high"/>
    <s v="large"/>
    <n v="12.01"/>
    <n v="7.21"/>
    <d v="2009-03-08T00:00:00"/>
  </r>
  <r>
    <n v="8511"/>
    <n v="56"/>
    <x v="13"/>
    <d v="2017-02-28T00:00:00"/>
    <b v="1"/>
    <s v="Approved"/>
    <s v="OHM Cycles"/>
    <s v="Standard"/>
    <s v="medium"/>
    <s v="medium"/>
    <n v="183.86"/>
    <n v="137.9"/>
    <d v="1997-10-04T00:00:00"/>
  </r>
  <r>
    <n v="8512"/>
    <n v="57"/>
    <x v="3212"/>
    <d v="2017-08-06T00:00:00"/>
    <b v="1"/>
    <s v="Approved"/>
    <s v="WeareA2B"/>
    <s v="Touring"/>
    <s v="medium"/>
    <s v="large"/>
    <n v="1890.39"/>
    <n v="260.14"/>
    <d v="1991-01-21T00:00:00"/>
  </r>
  <r>
    <n v="8513"/>
    <n v="64"/>
    <x v="982"/>
    <d v="2017-08-10T00:00:00"/>
    <b v="1"/>
    <s v="Approved"/>
    <s v="Giant Bicycles"/>
    <s v="Standard"/>
    <s v="high"/>
    <s v="small"/>
    <n v="1977.36"/>
    <n v="1759.85"/>
    <d v="2011-08-24T00:00:00"/>
  </r>
  <r>
    <n v="8514"/>
    <n v="14"/>
    <x v="2106"/>
    <d v="2017-04-06T00:00:00"/>
    <b v="0"/>
    <s v="Approved"/>
    <s v="Solex"/>
    <s v="Standard"/>
    <s v="high"/>
    <s v="large"/>
    <n v="1842.92"/>
    <n v="1105.75"/>
    <d v="2011-01-10T00:00:00"/>
  </r>
  <r>
    <n v="8515"/>
    <n v="63"/>
    <x v="3213"/>
    <d v="2017-07-29T00:00:00"/>
    <b v="1"/>
    <s v="Approved"/>
    <s v="WeareA2B"/>
    <s v="Standard"/>
    <s v="medium"/>
    <s v="medium"/>
    <n v="1992.93"/>
    <n v="762.63"/>
    <d v="1991-08-05T00:00:00"/>
  </r>
  <r>
    <n v="8516"/>
    <n v="72"/>
    <x v="333"/>
    <d v="2017-06-30T00:00:00"/>
    <b v="1"/>
    <s v="Approved"/>
    <s v="Norco Bicycles"/>
    <s v="Standard"/>
    <s v="medium"/>
    <s v="medium"/>
    <n v="360.4"/>
    <n v="270.3"/>
    <d v="2004-07-25T00:00:00"/>
  </r>
  <r>
    <n v="8517"/>
    <n v="10"/>
    <x v="1227"/>
    <d v="2017-03-20T00:00:00"/>
    <b v="1"/>
    <s v="Approved"/>
    <s v="Solex"/>
    <s v="Standard"/>
    <s v="medium"/>
    <s v="medium"/>
    <n v="1945.43"/>
    <n v="333.18"/>
    <d v="1997-01-25T00:00:00"/>
  </r>
  <r>
    <n v="8518"/>
    <n v="38"/>
    <x v="3183"/>
    <d v="2017-02-12T00:00:00"/>
    <b v="0"/>
    <s v="Approved"/>
    <s v="Solex"/>
    <s v="Standard"/>
    <s v="medium"/>
    <s v="medium"/>
    <n v="1577.53"/>
    <n v="826.51"/>
    <d v="2011-03-16T00:00:00"/>
  </r>
  <r>
    <n v="8519"/>
    <n v="0"/>
    <x v="1246"/>
    <d v="2017-10-08T00:00:00"/>
    <b v="1"/>
    <s v="Approved"/>
    <s v="Norco Bicycles"/>
    <s v="Standard"/>
    <s v="low"/>
    <s v="medium"/>
    <n v="363.01"/>
    <n v="290.41000000000003"/>
    <d v="1999-07-26T00:00:00"/>
  </r>
  <r>
    <n v="8520"/>
    <n v="0"/>
    <x v="1269"/>
    <d v="2017-02-02T00:00:00"/>
    <b v="1"/>
    <s v="Approved"/>
    <s v="Trek Bicycles"/>
    <s v="Standard"/>
    <s v="high"/>
    <s v="medium"/>
    <n v="358.39"/>
    <n v="215.03"/>
    <d v="2004-01-16T00:00:00"/>
  </r>
  <r>
    <n v="8521"/>
    <n v="7"/>
    <x v="2796"/>
    <d v="2017-12-14T00:00:00"/>
    <b v="1"/>
    <s v="Approved"/>
    <s v="Trek Bicycles"/>
    <s v="Road"/>
    <s v="low"/>
    <s v="medium"/>
    <n v="980.37"/>
    <n v="234.43"/>
    <d v="1991-07-10T00:00:00"/>
  </r>
  <r>
    <n v="8522"/>
    <n v="10"/>
    <x v="352"/>
    <d v="2017-06-13T00:00:00"/>
    <b v="0"/>
    <s v="Approved"/>
    <s v="WeareA2B"/>
    <s v="Touring"/>
    <s v="medium"/>
    <s v="medium"/>
    <n v="1466.68"/>
    <n v="363.25"/>
    <d v="1996-11-09T00:00:00"/>
  </r>
  <r>
    <n v="8523"/>
    <n v="20"/>
    <x v="856"/>
    <d v="2017-05-31T00:00:00"/>
    <b v="0"/>
    <s v="Approved"/>
    <s v="Trek Bicycles"/>
    <s v="Standard"/>
    <s v="medium"/>
    <s v="small"/>
    <n v="1775.81"/>
    <n v="1580.47"/>
    <d v="1993-07-15T00:00:00"/>
  </r>
  <r>
    <n v="8524"/>
    <n v="37"/>
    <x v="1356"/>
    <d v="2017-10-03T00:00:00"/>
    <b v="0"/>
    <s v="Approved"/>
    <s v="OHM Cycles"/>
    <s v="Standard"/>
    <s v="low"/>
    <s v="medium"/>
    <n v="1793.43"/>
    <n v="248.82"/>
    <d v="2010-06-07T00:00:00"/>
  </r>
  <r>
    <n v="8525"/>
    <n v="33"/>
    <x v="2808"/>
    <d v="2017-07-06T00:00:00"/>
    <b v="1"/>
    <s v="Approved"/>
    <s v="OHM Cycles"/>
    <s v="Road"/>
    <s v="medium"/>
    <s v="small"/>
    <n v="1810"/>
    <n v="1610.9"/>
    <d v="2008-03-19T00:00:00"/>
  </r>
  <r>
    <n v="8526"/>
    <n v="86"/>
    <x v="924"/>
    <d v="2017-06-20T00:00:00"/>
    <b v="1"/>
    <s v="Approved"/>
    <s v="OHM Cycles"/>
    <s v="Standard"/>
    <s v="medium"/>
    <s v="medium"/>
    <n v="235.63"/>
    <n v="125.07"/>
    <d v="2004-08-07T00:00:00"/>
  </r>
  <r>
    <n v="8528"/>
    <n v="68"/>
    <x v="1101"/>
    <d v="2017-08-24T00:00:00"/>
    <b v="1"/>
    <s v="Approved"/>
    <s v="OHM Cycles"/>
    <s v="Standard"/>
    <s v="medium"/>
    <s v="medium"/>
    <n v="1636.9"/>
    <n v="44.71"/>
    <d v="2016-12-06T00:00:00"/>
  </r>
  <r>
    <n v="8529"/>
    <n v="9"/>
    <x v="1877"/>
    <d v="2017-11-24T00:00:00"/>
    <b v="0"/>
    <s v="Approved"/>
    <s v="OHM Cycles"/>
    <s v="Road"/>
    <s v="medium"/>
    <s v="medium"/>
    <n v="742.54"/>
    <n v="667.4"/>
    <d v="1996-11-09T00:00:00"/>
  </r>
  <r>
    <n v="8530"/>
    <n v="81"/>
    <x v="728"/>
    <d v="2017-03-20T00:00:00"/>
    <b v="1"/>
    <s v="Approved"/>
    <s v="Solex"/>
    <s v="Standard"/>
    <s v="medium"/>
    <s v="medium"/>
    <n v="1151.96"/>
    <n v="649.49"/>
    <d v="2011-05-09T00:00:00"/>
  </r>
  <r>
    <n v="8531"/>
    <n v="68"/>
    <x v="2934"/>
    <d v="2017-12-05T00:00:00"/>
    <b v="0"/>
    <s v="Approved"/>
    <s v="OHM Cycles"/>
    <s v="Standard"/>
    <s v="medium"/>
    <s v="medium"/>
    <n v="1636.9"/>
    <n v="44.71"/>
    <d v="1995-10-24T00:00:00"/>
  </r>
  <r>
    <n v="8532"/>
    <n v="60"/>
    <x v="758"/>
    <d v="2017-08-03T00:00:00"/>
    <b v="0"/>
    <s v="Approved"/>
    <s v="Giant Bicycles"/>
    <s v="Standard"/>
    <s v="high"/>
    <s v="small"/>
    <n v="1977.36"/>
    <n v="1759.85"/>
    <d v="2005-10-22T00:00:00"/>
  </r>
  <r>
    <n v="8533"/>
    <n v="53"/>
    <x v="1716"/>
    <d v="2017-07-20T00:00:00"/>
    <b v="1"/>
    <s v="Approved"/>
    <s v="Giant Bicycles"/>
    <s v="Standard"/>
    <s v="high"/>
    <s v="medium"/>
    <n v="1274.93"/>
    <n v="764.96"/>
    <d v="2007-08-04T00:00:00"/>
  </r>
  <r>
    <n v="8534"/>
    <n v="76"/>
    <x v="2121"/>
    <d v="2017-04-09T00:00:00"/>
    <b v="1"/>
    <s v="Approved"/>
    <s v="WeareA2B"/>
    <s v="Road"/>
    <s v="low"/>
    <s v="small"/>
    <n v="1172.78"/>
    <n v="1043.77"/>
    <d v="2004-01-16T00:00:00"/>
  </r>
  <r>
    <n v="8535"/>
    <n v="48"/>
    <x v="2836"/>
    <d v="2017-07-05T00:00:00"/>
    <b v="0"/>
    <s v="Approved"/>
    <s v="WeareA2B"/>
    <s v="Standard"/>
    <s v="medium"/>
    <s v="medium"/>
    <n v="1762.96"/>
    <n v="950.52"/>
    <d v="2003-02-16T00:00:00"/>
  </r>
  <r>
    <n v="8536"/>
    <n v="85"/>
    <x v="3033"/>
    <d v="2017-08-23T00:00:00"/>
    <b v="1"/>
    <s v="Approved"/>
    <s v="WeareA2B"/>
    <s v="Standard"/>
    <s v="medium"/>
    <s v="medium"/>
    <n v="752.64"/>
    <n v="205.36"/>
    <d v="2015-08-02T00:00:00"/>
  </r>
  <r>
    <n v="8537"/>
    <n v="56"/>
    <x v="79"/>
    <d v="2017-02-15T00:00:00"/>
    <b v="0"/>
    <s v="Approved"/>
    <s v="Norco Bicycles"/>
    <s v="Mountain"/>
    <s v="low"/>
    <s v="small"/>
    <n v="688.63"/>
    <n v="612.88"/>
    <d v="1993-10-02T00:00:00"/>
  </r>
  <r>
    <n v="8538"/>
    <n v="71"/>
    <x v="1813"/>
    <d v="2017-09-13T00:00:00"/>
    <b v="1"/>
    <s v="Approved"/>
    <s v="Solex"/>
    <s v="Standard"/>
    <s v="high"/>
    <s v="large"/>
    <n v="1842.92"/>
    <n v="1105.75"/>
    <d v="2003-09-09T00:00:00"/>
  </r>
  <r>
    <n v="8539"/>
    <n v="59"/>
    <x v="2238"/>
    <d v="2017-11-09T00:00:00"/>
    <b v="0"/>
    <s v="Approved"/>
    <s v="Solex"/>
    <s v="Standard"/>
    <s v="medium"/>
    <s v="large"/>
    <n v="1061.56"/>
    <n v="733.58"/>
    <d v="2012-05-18T00:00:00"/>
  </r>
  <r>
    <n v="8540"/>
    <n v="43"/>
    <x v="2210"/>
    <d v="2017-09-27T00:00:00"/>
    <b v="0"/>
    <s v="Approved"/>
    <s v="Solex"/>
    <s v="Standard"/>
    <s v="medium"/>
    <s v="medium"/>
    <n v="1151.96"/>
    <n v="649.49"/>
    <d v="1999-12-04T00:00:00"/>
  </r>
  <r>
    <n v="8541"/>
    <n v="87"/>
    <x v="3214"/>
    <d v="2017-02-15T00:00:00"/>
    <b v="1"/>
    <s v="Approved"/>
    <s v="OHM Cycles"/>
    <s v="Standard"/>
    <s v="medium"/>
    <s v="medium"/>
    <n v="1636.9"/>
    <n v="44.71"/>
    <d v="2015-04-11T00:00:00"/>
  </r>
  <r>
    <n v="8542"/>
    <n v="64"/>
    <x v="637"/>
    <d v="2017-03-30T00:00:00"/>
    <b v="0"/>
    <s v="Approved"/>
    <s v="Trek Bicycles"/>
    <s v="Standard"/>
    <s v="medium"/>
    <s v="large"/>
    <n v="1469.44"/>
    <n v="596.54999999999995"/>
    <d v="1995-10-24T00:00:00"/>
  </r>
  <r>
    <n v="8543"/>
    <n v="17"/>
    <x v="785"/>
    <d v="2017-01-01T00:00:00"/>
    <b v="1"/>
    <s v="Approved"/>
    <s v="Solex"/>
    <s v="Standard"/>
    <s v="high"/>
    <s v="medium"/>
    <n v="1024.6600000000001"/>
    <n v="614.79999999999995"/>
    <d v="1996-11-09T00:00:00"/>
  </r>
  <r>
    <n v="8544"/>
    <n v="3"/>
    <x v="2737"/>
    <d v="2017-06-28T00:00:00"/>
    <b v="1"/>
    <s v="Approved"/>
    <s v="Trek Bicycles"/>
    <s v="Standard"/>
    <s v="medium"/>
    <s v="large"/>
    <n v="2091.4699999999998"/>
    <n v="388.92"/>
    <d v="2015-05-21T00:00:00"/>
  </r>
  <r>
    <n v="8545"/>
    <n v="3"/>
    <x v="3215"/>
    <d v="2017-05-24T00:00:00"/>
    <b v="0"/>
    <s v="Approved"/>
    <s v="Trek Bicycles"/>
    <s v="Standard"/>
    <s v="medium"/>
    <s v="large"/>
    <n v="2091.4699999999998"/>
    <n v="388.92"/>
    <d v="2013-09-16T00:00:00"/>
  </r>
  <r>
    <n v="8546"/>
    <n v="85"/>
    <x v="1654"/>
    <d v="2017-03-15T00:00:00"/>
    <b v="0"/>
    <s v="Approved"/>
    <s v="WeareA2B"/>
    <s v="Standard"/>
    <s v="medium"/>
    <s v="medium"/>
    <n v="752.64"/>
    <n v="205.36"/>
    <d v="2005-05-10T00:00:00"/>
  </r>
  <r>
    <n v="8547"/>
    <n v="27"/>
    <x v="1674"/>
    <d v="2017-07-05T00:00:00"/>
    <b v="1"/>
    <s v="Approved"/>
    <s v="Trek Bicycles"/>
    <s v="Standard"/>
    <s v="medium"/>
    <s v="medium"/>
    <n v="499.53"/>
    <n v="388.72"/>
    <d v="1991-08-05T00:00:00"/>
  </r>
  <r>
    <n v="8548"/>
    <n v="81"/>
    <x v="694"/>
    <d v="2017-02-09T00:00:00"/>
    <b v="0"/>
    <s v="Approved"/>
    <s v="Norco Bicycles"/>
    <s v="Standard"/>
    <s v="medium"/>
    <s v="small"/>
    <n v="586.45000000000005"/>
    <n v="521.94000000000005"/>
    <d v="2004-08-07T00:00:00"/>
  </r>
  <r>
    <n v="8549"/>
    <n v="80"/>
    <x v="1882"/>
    <d v="2017-06-09T00:00:00"/>
    <b v="0"/>
    <s v="Approved"/>
    <s v="OHM Cycles"/>
    <s v="Touring"/>
    <s v="low"/>
    <s v="medium"/>
    <n v="1073.07"/>
    <n v="933.84"/>
    <d v="1997-01-25T00:00:00"/>
  </r>
  <r>
    <n v="8550"/>
    <n v="0"/>
    <x v="538"/>
    <d v="2017-03-18T00:00:00"/>
    <b v="1"/>
    <s v="Approved"/>
    <s v="Trek Bicycles"/>
    <s v="Standard"/>
    <s v="medium"/>
    <s v="medium"/>
    <n v="499.53"/>
    <n v="388.72"/>
    <d v="2003-03-18T00:00:00"/>
  </r>
  <r>
    <n v="8551"/>
    <n v="42"/>
    <x v="106"/>
    <d v="2017-10-06T00:00:00"/>
    <b v="0"/>
    <s v="Approved"/>
    <s v="OHM Cycles"/>
    <s v="Road"/>
    <s v="medium"/>
    <s v="small"/>
    <n v="1810"/>
    <n v="1610.9"/>
    <d v="2008-03-19T00:00:00"/>
  </r>
  <r>
    <n v="8552"/>
    <n v="46"/>
    <x v="2156"/>
    <d v="2017-04-20T00:00:00"/>
    <b v="1"/>
    <s v="Approved"/>
    <s v="Solex"/>
    <s v="Standard"/>
    <s v="low"/>
    <s v="medium"/>
    <n v="1289.8499999999999"/>
    <n v="74.510000000000005"/>
    <d v="2007-12-11T00:00:00"/>
  </r>
  <r>
    <n v="8553"/>
    <n v="29"/>
    <x v="1739"/>
    <d v="2017-12-20T00:00:00"/>
    <b v="0"/>
    <s v="Approved"/>
    <s v="Norco Bicycles"/>
    <s v="Road"/>
    <s v="medium"/>
    <s v="medium"/>
    <n v="543.39"/>
    <n v="407.54"/>
    <d v="2016-11-22T00:00:00"/>
  </r>
  <r>
    <n v="8554"/>
    <n v="45"/>
    <x v="913"/>
    <d v="2017-12-08T00:00:00"/>
    <b v="1"/>
    <s v="Approved"/>
    <s v="Solex"/>
    <s v="Standard"/>
    <s v="medium"/>
    <s v="medium"/>
    <n v="441.49"/>
    <n v="84.99"/>
    <d v="2012-04-10T00:00:00"/>
  </r>
  <r>
    <n v="8555"/>
    <n v="44"/>
    <x v="2207"/>
    <d v="2017-07-23T00:00:00"/>
    <b v="1"/>
    <s v="Approved"/>
    <s v="WeareA2B"/>
    <s v="Standard"/>
    <s v="medium"/>
    <s v="medium"/>
    <n v="1769.64"/>
    <n v="108.76"/>
    <d v="2012-04-10T00:00:00"/>
  </r>
  <r>
    <n v="8556"/>
    <n v="57"/>
    <x v="3216"/>
    <d v="2017-05-13T00:00:00"/>
    <b v="1"/>
    <s v="Approved"/>
    <s v="WeareA2B"/>
    <s v="Touring"/>
    <s v="medium"/>
    <s v="large"/>
    <n v="1890.39"/>
    <n v="260.14"/>
    <d v="1991-01-21T00:00:00"/>
  </r>
  <r>
    <n v="8557"/>
    <n v="54"/>
    <x v="1625"/>
    <d v="2017-12-27T00:00:00"/>
    <b v="0"/>
    <s v="Approved"/>
    <s v="WeareA2B"/>
    <s v="Standard"/>
    <s v="medium"/>
    <s v="medium"/>
    <n v="1292.8399999999999"/>
    <n v="13.44"/>
    <d v="2003-07-21T00:00:00"/>
  </r>
  <r>
    <n v="8558"/>
    <n v="12"/>
    <x v="1220"/>
    <d v="2017-02-18T00:00:00"/>
    <b v="0"/>
    <s v="Approved"/>
    <s v="WeareA2B"/>
    <s v="Standard"/>
    <s v="medium"/>
    <s v="medium"/>
    <n v="1231.1500000000001"/>
    <n v="161.6"/>
    <d v="2004-08-17T00:00:00"/>
  </r>
  <r>
    <n v="8559"/>
    <n v="80"/>
    <x v="778"/>
    <d v="2017-01-20T00:00:00"/>
    <b v="0"/>
    <s v="Approved"/>
    <s v="Trek Bicycles"/>
    <s v="Standard"/>
    <s v="medium"/>
    <s v="large"/>
    <n v="1469.44"/>
    <n v="596.54999999999995"/>
    <d v="2010-08-20T00:00:00"/>
  </r>
  <r>
    <n v="8560"/>
    <n v="3"/>
    <x v="2446"/>
    <d v="2017-06-17T00:00:00"/>
    <b v="0"/>
    <s v="Approved"/>
    <s v="Trek Bicycles"/>
    <s v="Standard"/>
    <s v="medium"/>
    <s v="large"/>
    <n v="2091.4699999999998"/>
    <n v="388.92"/>
    <d v="2005-08-09T00:00:00"/>
  </r>
  <r>
    <n v="8561"/>
    <n v="56"/>
    <x v="288"/>
    <d v="2017-09-12T00:00:00"/>
    <b v="1"/>
    <s v="Approved"/>
    <s v="Norco Bicycles"/>
    <s v="Mountain"/>
    <s v="low"/>
    <s v="small"/>
    <n v="688.63"/>
    <n v="612.88"/>
    <d v="1993-10-02T00:00:00"/>
  </r>
  <r>
    <n v="8562"/>
    <n v="33"/>
    <x v="1751"/>
    <d v="2017-08-08T00:00:00"/>
    <b v="0"/>
    <s v="Approved"/>
    <s v="Giant Bicycles"/>
    <s v="Standard"/>
    <s v="medium"/>
    <s v="small"/>
    <n v="1311.44"/>
    <n v="1167.18"/>
    <d v="1992-10-11T00:00:00"/>
  </r>
  <r>
    <n v="8563"/>
    <n v="83"/>
    <x v="2253"/>
    <d v="2017-06-14T00:00:00"/>
    <b v="0"/>
    <s v="Approved"/>
    <s v="Solex"/>
    <s v="Touring"/>
    <s v="medium"/>
    <s v="large"/>
    <n v="2083.94"/>
    <n v="675.03"/>
    <d v="2013-09-16T00:00:00"/>
  </r>
  <r>
    <n v="8564"/>
    <n v="51"/>
    <x v="3217"/>
    <d v="2017-05-09T00:00:00"/>
    <b v="0"/>
    <s v="Approved"/>
    <s v="OHM Cycles"/>
    <s v="Standard"/>
    <s v="high"/>
    <s v="medium"/>
    <n v="2005.66"/>
    <n v="1203.4000000000001"/>
    <d v="1997-02-09T00:00:00"/>
  </r>
  <r>
    <n v="8565"/>
    <n v="0"/>
    <x v="351"/>
    <d v="2017-12-14T00:00:00"/>
    <b v="0"/>
    <s v="Approved"/>
    <s v="Norco Bicycles"/>
    <s v="Road"/>
    <s v="medium"/>
    <s v="medium"/>
    <n v="544.04999999999995"/>
    <n v="376.84"/>
    <d v="2015-04-11T00:00:00"/>
  </r>
  <r>
    <n v="8566"/>
    <n v="54"/>
    <x v="2735"/>
    <d v="2017-05-30T00:00:00"/>
    <b v="1"/>
    <s v="Approved"/>
    <s v="WeareA2B"/>
    <s v="Standard"/>
    <s v="medium"/>
    <s v="medium"/>
    <n v="1292.8399999999999"/>
    <n v="13.44"/>
    <d v="2009-04-12T00:00:00"/>
  </r>
  <r>
    <n v="8567"/>
    <n v="7"/>
    <x v="3218"/>
    <d v="2017-04-03T00:00:00"/>
    <b v="1"/>
    <s v="Approved"/>
    <s v="Trek Bicycles"/>
    <s v="Road"/>
    <s v="low"/>
    <s v="medium"/>
    <n v="980.37"/>
    <n v="234.43"/>
    <d v="2004-09-28T00:00:00"/>
  </r>
  <r>
    <n v="8568"/>
    <n v="2"/>
    <x v="2096"/>
    <d v="2017-07-20T00:00:00"/>
    <b v="0"/>
    <s v="Approved"/>
    <s v="Solex"/>
    <s v="Standard"/>
    <s v="medium"/>
    <s v="medium"/>
    <n v="71.489999999999995"/>
    <n v="53.62"/>
    <d v="2012-12-02T00:00:00"/>
  </r>
  <r>
    <n v="8569"/>
    <n v="0"/>
    <x v="2891"/>
    <d v="2017-02-03T00:00:00"/>
    <b v="0"/>
    <s v="Approved"/>
    <s v="Norco Bicycles"/>
    <s v="Standard"/>
    <s v="low"/>
    <s v="medium"/>
    <n v="363.01"/>
    <n v="290.41000000000003"/>
    <d v="2003-01-05T00:00:00"/>
  </r>
  <r>
    <n v="8570"/>
    <n v="22"/>
    <x v="2775"/>
    <d v="2017-03-27T00:00:00"/>
    <b v="1"/>
    <s v="Approved"/>
    <s v="WeareA2B"/>
    <s v="Standard"/>
    <s v="medium"/>
    <s v="medium"/>
    <n v="60.34"/>
    <n v="45.26"/>
    <d v="1993-05-26T00:00:00"/>
  </r>
  <r>
    <n v="8571"/>
    <n v="86"/>
    <x v="3219"/>
    <d v="2017-02-01T00:00:00"/>
    <b v="1"/>
    <s v="Approved"/>
    <s v="Norco Bicycles"/>
    <s v="Road"/>
    <s v="high"/>
    <s v="large"/>
    <n v="774.53"/>
    <n v="464.72"/>
    <d v="2011-03-16T00:00:00"/>
  </r>
  <r>
    <n v="8572"/>
    <n v="49"/>
    <x v="3187"/>
    <d v="2017-05-13T00:00:00"/>
    <b v="1"/>
    <s v="Approved"/>
    <s v="Trek Bicycles"/>
    <s v="Road"/>
    <s v="medium"/>
    <s v="medium"/>
    <n v="533.51"/>
    <n v="400.13"/>
    <d v="2012-06-04T00:00:00"/>
  </r>
  <r>
    <n v="8573"/>
    <n v="89"/>
    <x v="1525"/>
    <d v="2017-07-13T00:00:00"/>
    <b v="1"/>
    <s v="Approved"/>
    <s v="Giant Bicycles"/>
    <s v="Standard"/>
    <s v="medium"/>
    <s v="large"/>
    <n v="1812.75"/>
    <n v="582.48"/>
    <d v="2011-05-09T00:00:00"/>
  </r>
  <r>
    <n v="8574"/>
    <n v="3"/>
    <x v="1358"/>
    <d v="2017-11-04T00:00:00"/>
    <b v="0"/>
    <s v="Approved"/>
    <s v="Trek Bicycles"/>
    <s v="Standard"/>
    <s v="medium"/>
    <s v="large"/>
    <n v="2091.4699999999998"/>
    <n v="388.92"/>
    <d v="1991-11-07T00:00:00"/>
  </r>
  <r>
    <n v="8575"/>
    <n v="70"/>
    <x v="1215"/>
    <d v="2017-07-09T00:00:00"/>
    <b v="0"/>
    <s v="Approved"/>
    <s v="Trek Bicycles"/>
    <s v="Standard"/>
    <s v="high"/>
    <s v="medium"/>
    <n v="495.72"/>
    <n v="297.43"/>
    <d v="1999-07-26T00:00:00"/>
  </r>
  <r>
    <n v="8576"/>
    <n v="63"/>
    <x v="1355"/>
    <d v="2017-06-08T00:00:00"/>
    <b v="1"/>
    <s v="Approved"/>
    <s v="WeareA2B"/>
    <s v="Standard"/>
    <s v="medium"/>
    <s v="medium"/>
    <n v="1992.93"/>
    <n v="762.63"/>
    <d v="1993-05-26T00:00:00"/>
  </r>
  <r>
    <n v="8577"/>
    <n v="38"/>
    <x v="902"/>
    <d v="2017-09-29T00:00:00"/>
    <b v="1"/>
    <s v="Approved"/>
    <s v="Solex"/>
    <s v="Standard"/>
    <s v="medium"/>
    <s v="medium"/>
    <n v="1577.53"/>
    <n v="826.51"/>
    <d v="2010-06-07T00:00:00"/>
  </r>
  <r>
    <n v="8578"/>
    <n v="38"/>
    <x v="1227"/>
    <d v="2017-01-05T00:00:00"/>
    <b v="0"/>
    <s v="Approved"/>
    <s v="Trek Bicycles"/>
    <s v="Standard"/>
    <s v="medium"/>
    <s v="large"/>
    <n v="2091.4699999999998"/>
    <n v="388.92"/>
    <d v="2004-09-28T00:00:00"/>
  </r>
  <r>
    <n v="8579"/>
    <n v="76"/>
    <x v="651"/>
    <d v="2017-06-26T00:00:00"/>
    <b v="0"/>
    <s v="Approved"/>
    <s v="WeareA2B"/>
    <s v="Road"/>
    <s v="low"/>
    <s v="small"/>
    <n v="1172.78"/>
    <n v="1043.77"/>
    <d v="2002-10-10T00:00:00"/>
  </r>
  <r>
    <n v="8580"/>
    <n v="85"/>
    <x v="239"/>
    <d v="2017-05-14T00:00:00"/>
    <b v="0"/>
    <s v="Approved"/>
    <s v="WeareA2B"/>
    <s v="Standard"/>
    <s v="medium"/>
    <s v="medium"/>
    <n v="752.64"/>
    <n v="205.36"/>
    <d v="2015-08-02T00:00:00"/>
  </r>
  <r>
    <n v="8581"/>
    <n v="26"/>
    <x v="3156"/>
    <d v="2017-07-25T00:00:00"/>
    <b v="0"/>
    <s v="Approved"/>
    <s v="WeareA2B"/>
    <s v="Standard"/>
    <s v="medium"/>
    <s v="medium"/>
    <n v="1992.93"/>
    <n v="762.63"/>
    <d v="1992-10-11T00:00:00"/>
  </r>
  <r>
    <n v="8582"/>
    <n v="59"/>
    <x v="14"/>
    <d v="2017-08-23T00:00:00"/>
    <b v="1"/>
    <s v="Approved"/>
    <s v="WeareA2B"/>
    <s v="Standard"/>
    <s v="medium"/>
    <s v="small"/>
    <n v="1415.01"/>
    <n v="1259.3599999999999"/>
    <d v="2004-01-16T00:00:00"/>
  </r>
  <r>
    <n v="8583"/>
    <n v="55"/>
    <x v="2746"/>
    <d v="2017-05-09T00:00:00"/>
    <b v="1"/>
    <s v="Approved"/>
    <s v="Trek Bicycles"/>
    <s v="Road"/>
    <s v="medium"/>
    <s v="large"/>
    <n v="1894.19"/>
    <n v="598.76"/>
    <d v="2011-08-24T00:00:00"/>
  </r>
  <r>
    <n v="8584"/>
    <n v="8"/>
    <x v="2257"/>
    <d v="2017-05-21T00:00:00"/>
    <b v="0"/>
    <s v="Approved"/>
    <s v="Solex"/>
    <s v="Road"/>
    <s v="medium"/>
    <s v="small"/>
    <n v="1703.52"/>
    <n v="1516.13"/>
    <d v="1991-11-07T00:00:00"/>
  </r>
  <r>
    <n v="8585"/>
    <n v="62"/>
    <x v="464"/>
    <d v="2017-05-11T00:00:00"/>
    <b v="1"/>
    <s v="Approved"/>
    <s v="Solex"/>
    <s v="Standard"/>
    <s v="medium"/>
    <s v="medium"/>
    <n v="478.16"/>
    <n v="298.72000000000003"/>
    <d v="1993-06-23T00:00:00"/>
  </r>
  <r>
    <n v="8587"/>
    <n v="89"/>
    <x v="919"/>
    <d v="2017-08-19T00:00:00"/>
    <b v="1"/>
    <s v="Approved"/>
    <s v="Giant Bicycles"/>
    <s v="Standard"/>
    <s v="medium"/>
    <s v="large"/>
    <n v="1812.75"/>
    <n v="582.48"/>
    <d v="2008-03-19T00:00:00"/>
  </r>
  <r>
    <n v="8588"/>
    <n v="79"/>
    <x v="3201"/>
    <d v="2017-12-18T00:00:00"/>
    <b v="1"/>
    <s v="Approved"/>
    <s v="Norco Bicycles"/>
    <s v="Standard"/>
    <s v="medium"/>
    <s v="medium"/>
    <n v="1555.58"/>
    <n v="818.01"/>
    <d v="1991-07-10T00:00:00"/>
  </r>
  <r>
    <n v="8589"/>
    <n v="94"/>
    <x v="2508"/>
    <d v="2017-05-15T00:00:00"/>
    <b v="1"/>
    <s v="Approved"/>
    <s v="Giant Bicycles"/>
    <s v="Standard"/>
    <s v="medium"/>
    <s v="large"/>
    <n v="1635.3"/>
    <n v="993.66"/>
    <d v="2016-03-29T00:00:00"/>
  </r>
  <r>
    <n v="8590"/>
    <n v="8"/>
    <x v="2056"/>
    <d v="2017-12-18T00:00:00"/>
    <b v="0"/>
    <s v="Approved"/>
    <s v="Solex"/>
    <s v="Road"/>
    <s v="medium"/>
    <s v="small"/>
    <n v="1703.52"/>
    <n v="1516.13"/>
    <d v="2011-04-16T00:00:00"/>
  </r>
  <r>
    <n v="8591"/>
    <n v="69"/>
    <x v="1770"/>
    <d v="2017-02-04T00:00:00"/>
    <b v="0"/>
    <s v="Approved"/>
    <s v="Giant Bicycles"/>
    <s v="Road"/>
    <s v="medium"/>
    <s v="medium"/>
    <n v="792.9"/>
    <n v="594.67999999999995"/>
    <d v="2014-10-10T00:00:00"/>
  </r>
  <r>
    <n v="8592"/>
    <n v="2"/>
    <x v="2696"/>
    <d v="2017-09-26T00:00:00"/>
    <b v="1"/>
    <s v="Approved"/>
    <s v="Solex"/>
    <s v="Standard"/>
    <s v="medium"/>
    <s v="medium"/>
    <n v="71.489999999999995"/>
    <n v="53.62"/>
    <d v="2012-12-02T00:00:00"/>
  </r>
  <r>
    <n v="8593"/>
    <n v="0"/>
    <x v="1466"/>
    <d v="2017-05-01T00:00:00"/>
    <b v="0"/>
    <s v="Approved"/>
    <s v="Trek Bicycles"/>
    <s v="Road"/>
    <s v="medium"/>
    <s v="medium"/>
    <n v="290.62"/>
    <n v="215.14"/>
    <d v="2004-12-18T00:00:00"/>
  </r>
  <r>
    <n v="8594"/>
    <n v="0"/>
    <x v="3220"/>
    <d v="2017-10-29T00:00:00"/>
    <b v="1"/>
    <s v="Approved"/>
    <s v="Giant Bicycles"/>
    <s v="Standard"/>
    <s v="medium"/>
    <s v="medium"/>
    <n v="230.91"/>
    <n v="173.18"/>
    <d v="2006-11-10T00:00:00"/>
  </r>
  <r>
    <n v="8595"/>
    <n v="90"/>
    <x v="2522"/>
    <d v="2017-12-07T00:00:00"/>
    <b v="1"/>
    <s v="Approved"/>
    <s v="Norco Bicycles"/>
    <s v="Standard"/>
    <s v="low"/>
    <s v="medium"/>
    <n v="363.01"/>
    <n v="290.41000000000003"/>
    <d v="2005-05-10T00:00:00"/>
  </r>
  <r>
    <n v="8596"/>
    <n v="86"/>
    <x v="313"/>
    <d v="2017-11-15T00:00:00"/>
    <b v="1"/>
    <s v="Approved"/>
    <s v="OHM Cycles"/>
    <s v="Standard"/>
    <s v="medium"/>
    <s v="medium"/>
    <n v="235.63"/>
    <n v="125.07"/>
    <d v="2004-08-07T00:00:00"/>
  </r>
  <r>
    <n v="8597"/>
    <n v="54"/>
    <x v="1003"/>
    <d v="2017-03-09T00:00:00"/>
    <b v="1"/>
    <s v="Approved"/>
    <s v="WeareA2B"/>
    <s v="Standard"/>
    <s v="medium"/>
    <s v="medium"/>
    <n v="1292.8399999999999"/>
    <n v="13.44"/>
    <d v="2015-10-18T00:00:00"/>
  </r>
  <r>
    <n v="8598"/>
    <n v="71"/>
    <x v="871"/>
    <d v="2017-12-25T00:00:00"/>
    <b v="0"/>
    <s v="Approved"/>
    <s v="Solex"/>
    <s v="Standard"/>
    <s v="high"/>
    <s v="large"/>
    <n v="1842.92"/>
    <n v="1105.75"/>
    <d v="1995-10-24T00:00:00"/>
  </r>
  <r>
    <n v="8599"/>
    <n v="19"/>
    <x v="489"/>
    <d v="2017-11-02T00:00:00"/>
    <b v="0"/>
    <s v="Approved"/>
    <s v="OHM Cycles"/>
    <s v="Road"/>
    <s v="high"/>
    <s v="large"/>
    <n v="12.01"/>
    <n v="7.21"/>
    <d v="2011-05-07T00:00:00"/>
  </r>
  <r>
    <n v="8600"/>
    <n v="83"/>
    <x v="3221"/>
    <d v="2017-09-16T00:00:00"/>
    <b v="1"/>
    <s v="Approved"/>
    <s v="Solex"/>
    <s v="Touring"/>
    <s v="medium"/>
    <s v="large"/>
    <n v="2083.94"/>
    <n v="675.03"/>
    <d v="1996-04-05T00:00:00"/>
  </r>
  <r>
    <n v="8601"/>
    <n v="97"/>
    <x v="1760"/>
    <d v="2017-03-07T00:00:00"/>
    <b v="1"/>
    <s v="Approved"/>
    <s v="Solex"/>
    <s v="Standard"/>
    <s v="medium"/>
    <s v="large"/>
    <n v="202.62"/>
    <n v="151.96"/>
    <d v="2016-03-29T00:00:00"/>
  </r>
  <r>
    <n v="8602"/>
    <n v="89"/>
    <x v="777"/>
    <d v="2017-08-21T00:00:00"/>
    <b v="0"/>
    <s v="Approved"/>
    <s v="WeareA2B"/>
    <s v="Touring"/>
    <s v="medium"/>
    <s v="large"/>
    <n v="1362.99"/>
    <n v="57.74"/>
    <d v="2000-11-03T00:00:00"/>
  </r>
  <r>
    <n v="8603"/>
    <n v="7"/>
    <x v="696"/>
    <d v="2017-05-22T00:00:00"/>
    <b v="1"/>
    <s v="Approved"/>
    <s v="Giant Bicycles"/>
    <s v="Standard"/>
    <s v="medium"/>
    <s v="small"/>
    <n v="1311.44"/>
    <n v="1167.18"/>
    <d v="1997-05-10T00:00:00"/>
  </r>
  <r>
    <n v="8604"/>
    <n v="73"/>
    <x v="578"/>
    <d v="2017-12-04T00:00:00"/>
    <b v="0"/>
    <s v="Approved"/>
    <s v="Solex"/>
    <s v="Standard"/>
    <s v="medium"/>
    <s v="medium"/>
    <n v="1945.43"/>
    <n v="333.18"/>
    <d v="2002-08-31T00:00:00"/>
  </r>
  <r>
    <n v="8605"/>
    <n v="77"/>
    <x v="201"/>
    <d v="2017-12-05T00:00:00"/>
    <b v="0"/>
    <s v="Approved"/>
    <s v="Norco Bicycles"/>
    <s v="Road"/>
    <s v="medium"/>
    <s v="large"/>
    <n v="1240.31"/>
    <n v="795.1"/>
    <d v="2011-01-10T00:00:00"/>
  </r>
  <r>
    <n v="8606"/>
    <n v="35"/>
    <x v="215"/>
    <d v="2017-12-01T00:00:00"/>
    <b v="0"/>
    <s v="Approved"/>
    <s v="Giant Bicycles"/>
    <s v="Standard"/>
    <s v="medium"/>
    <s v="medium"/>
    <n v="1403.5"/>
    <n v="954.82"/>
    <d v="2012-12-02T00:00:00"/>
  </r>
  <r>
    <n v="8607"/>
    <n v="18"/>
    <x v="2629"/>
    <d v="2017-02-06T00:00:00"/>
    <b v="0"/>
    <s v="Approved"/>
    <s v="Norco Bicycles"/>
    <s v="Standard"/>
    <s v="high"/>
    <s v="medium"/>
    <n v="1148.6400000000001"/>
    <n v="689.18"/>
    <d v="1997-08-25T00:00:00"/>
  </r>
  <r>
    <n v="8608"/>
    <n v="67"/>
    <x v="1220"/>
    <d v="2017-11-09T00:00:00"/>
    <b v="0"/>
    <s v="Approved"/>
    <s v="Norco Bicycles"/>
    <s v="Road"/>
    <s v="medium"/>
    <s v="medium"/>
    <n v="544.04999999999995"/>
    <n v="376.84"/>
    <d v="2005-10-22T00:00:00"/>
  </r>
  <r>
    <n v="8609"/>
    <n v="6"/>
    <x v="1124"/>
    <d v="2017-12-04T00:00:00"/>
    <b v="0"/>
    <s v="Approved"/>
    <s v="Solex"/>
    <s v="Standard"/>
    <s v="high"/>
    <s v="medium"/>
    <n v="748.17"/>
    <n v="448.9"/>
    <d v="1991-11-10T00:00:00"/>
  </r>
  <r>
    <n v="8612"/>
    <n v="75"/>
    <x v="1913"/>
    <d v="2017-07-31T00:00:00"/>
    <b v="0"/>
    <s v="Approved"/>
    <s v="Giant Bicycles"/>
    <s v="Touring"/>
    <s v="medium"/>
    <s v="large"/>
    <n v="1873.97"/>
    <n v="863.95"/>
    <d v="2006-05-22T00:00:00"/>
  </r>
  <r>
    <n v="8613"/>
    <n v="68"/>
    <x v="1161"/>
    <d v="2017-03-02T00:00:00"/>
    <b v="1"/>
    <s v="Approved"/>
    <s v="OHM Cycles"/>
    <s v="Standard"/>
    <s v="medium"/>
    <s v="medium"/>
    <n v="1636.9"/>
    <n v="44.71"/>
    <d v="2014-10-10T00:00:00"/>
  </r>
  <r>
    <n v="8614"/>
    <n v="89"/>
    <x v="2319"/>
    <d v="2017-09-05T00:00:00"/>
    <b v="0"/>
    <s v="Approved"/>
    <s v="WeareA2B"/>
    <s v="Touring"/>
    <s v="medium"/>
    <s v="large"/>
    <n v="1362.99"/>
    <n v="57.74"/>
    <d v="1993-04-20T00:00:00"/>
  </r>
  <r>
    <n v="8615"/>
    <n v="47"/>
    <x v="152"/>
    <d v="2017-10-17T00:00:00"/>
    <b v="0"/>
    <s v="Approved"/>
    <s v="Trek Bicycles"/>
    <s v="Road"/>
    <s v="low"/>
    <s v="small"/>
    <n v="1720.7"/>
    <n v="1531.42"/>
    <d v="2001-11-25T00:00:00"/>
  </r>
  <r>
    <n v="8616"/>
    <n v="40"/>
    <x v="2316"/>
    <d v="2017-05-09T00:00:00"/>
    <b v="1"/>
    <s v="Approved"/>
    <s v="Trek Bicycles"/>
    <s v="Road"/>
    <s v="medium"/>
    <s v="large"/>
    <n v="1894.19"/>
    <n v="598.76"/>
    <d v="2003-07-21T00:00:00"/>
  </r>
  <r>
    <n v="8617"/>
    <n v="14"/>
    <x v="2951"/>
    <d v="2017-03-03T00:00:00"/>
    <b v="1"/>
    <s v="Approved"/>
    <s v="Trek Bicycles"/>
    <s v="Standard"/>
    <s v="medium"/>
    <s v="small"/>
    <n v="1386.84"/>
    <n v="1234.29"/>
    <d v="1994-09-09T00:00:00"/>
  </r>
  <r>
    <n v="8618"/>
    <n v="95"/>
    <x v="3222"/>
    <d v="2017-05-28T00:00:00"/>
    <b v="1"/>
    <s v="Approved"/>
    <s v="OHM Cycles"/>
    <s v="Touring"/>
    <s v="low"/>
    <s v="medium"/>
    <n v="1073.07"/>
    <n v="933.84"/>
    <d v="1998-12-16T00:00:00"/>
  </r>
  <r>
    <n v="8619"/>
    <n v="18"/>
    <x v="3223"/>
    <d v="2017-12-03T00:00:00"/>
    <b v="0"/>
    <s v="Approved"/>
    <s v="Solex"/>
    <s v="Standard"/>
    <s v="medium"/>
    <s v="medium"/>
    <n v="575.27"/>
    <n v="431.45"/>
    <d v="2013-03-12T00:00:00"/>
  </r>
  <r>
    <n v="8620"/>
    <n v="15"/>
    <x v="1371"/>
    <d v="2017-12-02T00:00:00"/>
    <b v="1"/>
    <s v="Approved"/>
    <s v="WeareA2B"/>
    <s v="Standard"/>
    <s v="medium"/>
    <s v="medium"/>
    <n v="1292.8399999999999"/>
    <n v="13.44"/>
    <d v="2009-04-12T00:00:00"/>
  </r>
  <r>
    <n v="8621"/>
    <n v="95"/>
    <x v="538"/>
    <d v="2017-12-11T00:00:00"/>
    <b v="0"/>
    <s v="Approved"/>
    <s v="OHM Cycles"/>
    <s v="Touring"/>
    <s v="low"/>
    <s v="medium"/>
    <n v="1073.07"/>
    <n v="933.84"/>
    <d v="2015-08-10T00:00:00"/>
  </r>
  <r>
    <n v="8622"/>
    <n v="94"/>
    <x v="2200"/>
    <d v="2017-05-16T00:00:00"/>
    <b v="0"/>
    <s v="Approved"/>
    <s v="Giant Bicycles"/>
    <s v="Standard"/>
    <s v="medium"/>
    <s v="large"/>
    <n v="1635.3"/>
    <n v="993.66"/>
    <d v="2013-06-09T00:00:00"/>
  </r>
  <r>
    <n v="8623"/>
    <n v="93"/>
    <x v="2327"/>
    <d v="2017-10-27T00:00:00"/>
    <b v="1"/>
    <s v="Approved"/>
    <s v="WeareA2B"/>
    <s v="Standard"/>
    <s v="medium"/>
    <s v="medium"/>
    <n v="1065.03"/>
    <n v="230.09"/>
    <d v="2000-11-03T00:00:00"/>
  </r>
  <r>
    <n v="8624"/>
    <n v="48"/>
    <x v="1020"/>
    <d v="2017-04-03T00:00:00"/>
    <b v="1"/>
    <s v="Approved"/>
    <s v="WeareA2B"/>
    <s v="Standard"/>
    <s v="medium"/>
    <s v="medium"/>
    <n v="1762.96"/>
    <n v="950.52"/>
    <d v="2014-07-28T00:00:00"/>
  </r>
  <r>
    <n v="8625"/>
    <n v="11"/>
    <x v="690"/>
    <d v="2017-12-06T00:00:00"/>
    <b v="1"/>
    <s v="Approved"/>
    <s v="Giant Bicycles"/>
    <s v="Standard"/>
    <s v="high"/>
    <s v="medium"/>
    <n v="1274.93"/>
    <n v="764.96"/>
    <d v="2013-03-12T00:00:00"/>
  </r>
  <r>
    <n v="8627"/>
    <n v="0"/>
    <x v="3113"/>
    <d v="2017-07-03T00:00:00"/>
    <b v="0"/>
    <s v="Approved"/>
    <s v="Solex"/>
    <s v="Standard"/>
    <s v="medium"/>
    <s v="medium"/>
    <n v="478.16"/>
    <n v="298.72000000000003"/>
    <d v="2005-10-22T00:00:00"/>
  </r>
  <r>
    <n v="8628"/>
    <n v="99"/>
    <x v="3224"/>
    <d v="2017-01-07T00:00:00"/>
    <b v="1"/>
    <s v="Approved"/>
    <s v="OHM Cycles"/>
    <s v="Standard"/>
    <s v="medium"/>
    <s v="medium"/>
    <n v="1227.3399999999999"/>
    <n v="770.89"/>
    <d v="1994-08-10T00:00:00"/>
  </r>
  <r>
    <n v="8629"/>
    <n v="0"/>
    <x v="1545"/>
    <d v="2017-05-24T00:00:00"/>
    <b v="0"/>
    <s v="Approved"/>
    <s v="Solex"/>
    <s v="Road"/>
    <s v="medium"/>
    <s v="medium"/>
    <n v="416.98"/>
    <n v="312.74"/>
    <d v="1997-05-10T00:00:00"/>
  </r>
  <r>
    <n v="8630"/>
    <n v="23"/>
    <x v="1881"/>
    <d v="2017-08-21T00:00:00"/>
    <b v="1"/>
    <s v="Approved"/>
    <s v="Norco Bicycles"/>
    <s v="Mountain"/>
    <s v="low"/>
    <s v="small"/>
    <n v="688.63"/>
    <n v="612.88"/>
    <d v="2011-05-07T00:00:00"/>
  </r>
  <r>
    <n v="8631"/>
    <n v="3"/>
    <x v="2796"/>
    <d v="2017-12-07T00:00:00"/>
    <b v="1"/>
    <s v="Approved"/>
    <s v="Trek Bicycles"/>
    <s v="Standard"/>
    <s v="medium"/>
    <s v="large"/>
    <n v="2091.4699999999998"/>
    <n v="388.92"/>
    <d v="2003-07-21T00:00:00"/>
  </r>
  <r>
    <n v="8632"/>
    <n v="48"/>
    <x v="73"/>
    <d v="2017-06-12T00:00:00"/>
    <b v="1"/>
    <s v="Approved"/>
    <s v="WeareA2B"/>
    <s v="Standard"/>
    <s v="medium"/>
    <s v="medium"/>
    <n v="1762.96"/>
    <n v="950.52"/>
    <d v="2014-07-28T00:00:00"/>
  </r>
  <r>
    <n v="8633"/>
    <n v="43"/>
    <x v="844"/>
    <d v="2017-08-25T00:00:00"/>
    <b v="1"/>
    <s v="Approved"/>
    <s v="Solex"/>
    <s v="Standard"/>
    <s v="medium"/>
    <s v="medium"/>
    <n v="1151.96"/>
    <n v="649.49"/>
    <d v="1999-12-04T00:00:00"/>
  </r>
  <r>
    <n v="8634"/>
    <n v="68"/>
    <x v="2910"/>
    <d v="2017-04-30T00:00:00"/>
    <b v="1"/>
    <s v="Approved"/>
    <s v="OHM Cycles"/>
    <s v="Standard"/>
    <s v="medium"/>
    <s v="medium"/>
    <n v="1636.9"/>
    <n v="44.71"/>
    <d v="2000-05-22T00:00:00"/>
  </r>
  <r>
    <n v="8635"/>
    <n v="81"/>
    <x v="1391"/>
    <d v="2017-10-13T00:00:00"/>
    <b v="1"/>
    <s v="Approved"/>
    <s v="Norco Bicycles"/>
    <s v="Standard"/>
    <s v="medium"/>
    <s v="small"/>
    <n v="586.45000000000005"/>
    <n v="521.94000000000005"/>
    <d v="2004-12-18T00:00:00"/>
  </r>
  <r>
    <n v="8636"/>
    <n v="11"/>
    <x v="1826"/>
    <d v="2017-10-02T00:00:00"/>
    <b v="1"/>
    <s v="Approved"/>
    <s v="Giant Bicycles"/>
    <s v="Standard"/>
    <s v="high"/>
    <s v="medium"/>
    <n v="1274.93"/>
    <n v="764.96"/>
    <d v="2007-08-04T00:00:00"/>
  </r>
  <r>
    <n v="8637"/>
    <n v="29"/>
    <x v="693"/>
    <d v="2017-10-27T00:00:00"/>
    <b v="0"/>
    <s v="Approved"/>
    <s v="WeareA2B"/>
    <s v="Standard"/>
    <s v="medium"/>
    <s v="medium"/>
    <n v="1065.03"/>
    <n v="230.09"/>
    <d v="2000-11-03T00:00:00"/>
  </r>
  <r>
    <n v="8638"/>
    <n v="53"/>
    <x v="1590"/>
    <d v="2017-12-11T00:00:00"/>
    <b v="1"/>
    <s v="Approved"/>
    <s v="OHM Cycles"/>
    <s v="Standard"/>
    <s v="medium"/>
    <s v="medium"/>
    <n v="795.34"/>
    <n v="101.58"/>
    <d v="1997-02-09T00:00:00"/>
  </r>
  <r>
    <n v="8639"/>
    <n v="59"/>
    <x v="2928"/>
    <d v="2017-11-10T00:00:00"/>
    <b v="0"/>
    <s v="Approved"/>
    <s v="Solex"/>
    <s v="Standard"/>
    <s v="medium"/>
    <s v="large"/>
    <n v="1061.56"/>
    <n v="733.58"/>
    <d v="2015-06-17T00:00:00"/>
  </r>
  <r>
    <n v="8640"/>
    <n v="24"/>
    <x v="2675"/>
    <d v="2017-04-05T00:00:00"/>
    <b v="0"/>
    <s v="Approved"/>
    <s v="Solex"/>
    <s v="Road"/>
    <s v="medium"/>
    <s v="large"/>
    <n v="1777.8"/>
    <n v="820.78"/>
    <d v="2011-05-07T00:00:00"/>
  </r>
  <r>
    <n v="8641"/>
    <n v="1"/>
    <x v="522"/>
    <d v="2017-05-28T00:00:00"/>
    <b v="1"/>
    <s v="Approved"/>
    <s v="Giant Bicycles"/>
    <s v="Standard"/>
    <s v="medium"/>
    <s v="medium"/>
    <n v="1403.5"/>
    <n v="954.82"/>
    <d v="2012-12-02T00:00:00"/>
  </r>
  <r>
    <n v="8642"/>
    <n v="88"/>
    <x v="2398"/>
    <d v="2017-05-14T00:00:00"/>
    <b v="0"/>
    <s v="Approved"/>
    <s v="Norco Bicycles"/>
    <s v="Standard"/>
    <s v="medium"/>
    <s v="medium"/>
    <n v="1198.46"/>
    <n v="381.1"/>
    <d v="1998-12-16T00:00:00"/>
  </r>
  <r>
    <n v="8643"/>
    <n v="51"/>
    <x v="3185"/>
    <d v="2017-03-26T00:00:00"/>
    <b v="0"/>
    <s v="Approved"/>
    <s v="OHM Cycles"/>
    <s v="Standard"/>
    <s v="high"/>
    <s v="medium"/>
    <n v="2005.66"/>
    <n v="1203.4000000000001"/>
    <d v="2012-04-10T00:00:00"/>
  </r>
  <r>
    <n v="8644"/>
    <n v="10"/>
    <x v="2081"/>
    <d v="2017-04-28T00:00:00"/>
    <b v="1"/>
    <s v="Approved"/>
    <s v="WeareA2B"/>
    <s v="Touring"/>
    <s v="medium"/>
    <s v="medium"/>
    <n v="1466.68"/>
    <n v="363.25"/>
    <d v="1994-08-10T00:00:00"/>
  </r>
  <r>
    <n v="8645"/>
    <n v="10"/>
    <x v="2463"/>
    <d v="2017-05-02T00:00:00"/>
    <b v="0"/>
    <s v="Approved"/>
    <s v="Solex"/>
    <s v="Standard"/>
    <s v="medium"/>
    <s v="medium"/>
    <n v="1945.43"/>
    <n v="333.18"/>
    <d v="2002-08-31T00:00:00"/>
  </r>
  <r>
    <n v="8646"/>
    <n v="12"/>
    <x v="1927"/>
    <d v="2017-03-11T00:00:00"/>
    <b v="0"/>
    <s v="Approved"/>
    <s v="WeareA2B"/>
    <s v="Standard"/>
    <s v="medium"/>
    <s v="medium"/>
    <n v="1231.1500000000001"/>
    <n v="161.6"/>
    <d v="2004-08-17T00:00:00"/>
  </r>
  <r>
    <n v="8647"/>
    <n v="6"/>
    <x v="1572"/>
    <d v="2017-08-21T00:00:00"/>
    <b v="1"/>
    <s v="Approved"/>
    <s v="OHM Cycles"/>
    <s v="Standard"/>
    <s v="high"/>
    <s v="medium"/>
    <n v="227.88"/>
    <n v="136.72999999999999"/>
    <d v="2016-07-09T00:00:00"/>
  </r>
  <r>
    <n v="8648"/>
    <n v="25"/>
    <x v="145"/>
    <d v="2017-12-20T00:00:00"/>
    <b v="1"/>
    <s v="Approved"/>
    <s v="Giant Bicycles"/>
    <s v="Road"/>
    <s v="medium"/>
    <s v="medium"/>
    <n v="1538.99"/>
    <n v="829.65"/>
    <d v="2016-02-04T00:00:00"/>
  </r>
  <r>
    <n v="8649"/>
    <n v="14"/>
    <x v="1482"/>
    <d v="2017-05-28T00:00:00"/>
    <b v="1"/>
    <s v="Approved"/>
    <s v="Trek Bicycles"/>
    <s v="Standard"/>
    <s v="medium"/>
    <s v="small"/>
    <n v="1386.84"/>
    <n v="1234.29"/>
    <d v="2003-08-05T00:00:00"/>
  </r>
  <r>
    <n v="8650"/>
    <n v="61"/>
    <x v="2382"/>
    <d v="2017-02-16T00:00:00"/>
    <b v="0"/>
    <s v="Approved"/>
    <s v="OHM Cycles"/>
    <s v="Standard"/>
    <s v="low"/>
    <s v="medium"/>
    <n v="71.16"/>
    <n v="56.93"/>
    <d v="2005-10-22T00:00:00"/>
  </r>
  <r>
    <n v="8651"/>
    <n v="76"/>
    <x v="3225"/>
    <d v="2017-05-07T00:00:00"/>
    <b v="1"/>
    <s v="Approved"/>
    <s v="WeareA2B"/>
    <s v="Standard"/>
    <s v="low"/>
    <s v="medium"/>
    <n v="642.30999999999995"/>
    <n v="513.85"/>
    <d v="2014-10-10T00:00:00"/>
  </r>
  <r>
    <n v="8652"/>
    <n v="67"/>
    <x v="76"/>
    <d v="2017-09-10T00:00:00"/>
    <b v="0"/>
    <s v="Approved"/>
    <s v="Norco Bicycles"/>
    <s v="Road"/>
    <s v="medium"/>
    <s v="medium"/>
    <n v="544.04999999999995"/>
    <n v="376.84"/>
    <d v="2016-12-06T00:00:00"/>
  </r>
  <r>
    <n v="8653"/>
    <n v="58"/>
    <x v="259"/>
    <d v="2017-09-23T00:00:00"/>
    <b v="0"/>
    <s v="Approved"/>
    <s v="OHM Cycles"/>
    <s v="Standard"/>
    <s v="medium"/>
    <s v="medium"/>
    <n v="912.52"/>
    <n v="141.4"/>
    <d v="1993-06-23T00:00:00"/>
  </r>
  <r>
    <n v="8654"/>
    <n v="2"/>
    <x v="3226"/>
    <d v="2017-11-21T00:00:00"/>
    <b v="0"/>
    <s v="Approved"/>
    <s v="Solex"/>
    <s v="Standard"/>
    <s v="medium"/>
    <s v="medium"/>
    <n v="71.489999999999995"/>
    <n v="53.62"/>
    <d v="2004-09-28T00:00:00"/>
  </r>
  <r>
    <n v="8655"/>
    <n v="34"/>
    <x v="2069"/>
    <d v="2017-08-01T00:00:00"/>
    <b v="0"/>
    <s v="Approved"/>
    <s v="Norco Bicycles"/>
    <s v="Road"/>
    <s v="high"/>
    <s v="large"/>
    <n v="774.53"/>
    <n v="464.72"/>
    <d v="2003-03-18T00:00:00"/>
  </r>
  <r>
    <n v="8656"/>
    <n v="30"/>
    <x v="1490"/>
    <d v="2017-02-18T00:00:00"/>
    <b v="0"/>
    <s v="Approved"/>
    <s v="Solex"/>
    <s v="Standard"/>
    <s v="high"/>
    <s v="medium"/>
    <n v="748.17"/>
    <n v="448.9"/>
    <d v="1991-11-10T00:00:00"/>
  </r>
  <r>
    <n v="8657"/>
    <n v="66"/>
    <x v="1210"/>
    <d v="2017-06-11T00:00:00"/>
    <b v="0"/>
    <s v="Approved"/>
    <s v="Giant Bicycles"/>
    <s v="Road"/>
    <s v="low"/>
    <s v="small"/>
    <n v="590.26"/>
    <n v="525.33000000000004"/>
    <d v="2010-11-05T00:00:00"/>
  </r>
  <r>
    <n v="8658"/>
    <n v="74"/>
    <x v="504"/>
    <d v="2017-11-06T00:00:00"/>
    <b v="1"/>
    <s v="Approved"/>
    <s v="WeareA2B"/>
    <s v="Standard"/>
    <s v="medium"/>
    <s v="medium"/>
    <n v="1762.96"/>
    <n v="950.52"/>
    <d v="2014-07-28T00:00:00"/>
  </r>
  <r>
    <n v="8659"/>
    <n v="61"/>
    <x v="1804"/>
    <d v="2017-10-25T00:00:00"/>
    <b v="0"/>
    <s v="Approved"/>
    <s v="OHM Cycles"/>
    <s v="Standard"/>
    <s v="low"/>
    <s v="medium"/>
    <n v="71.16"/>
    <n v="56.93"/>
    <d v="2015-06-17T00:00:00"/>
  </r>
  <r>
    <n v="8660"/>
    <n v="19"/>
    <x v="409"/>
    <d v="2017-10-05T00:00:00"/>
    <b v="1"/>
    <s v="Approved"/>
    <s v="OHM Cycles"/>
    <s v="Road"/>
    <s v="high"/>
    <s v="large"/>
    <n v="12.01"/>
    <n v="7.21"/>
    <d v="1996-04-05T00:00:00"/>
  </r>
  <r>
    <n v="8661"/>
    <n v="31"/>
    <x v="1065"/>
    <d v="2017-12-12T00:00:00"/>
    <b v="0"/>
    <s v="Approved"/>
    <s v="WeareA2B"/>
    <s v="Standard"/>
    <s v="medium"/>
    <s v="medium"/>
    <n v="752.64"/>
    <n v="205.36"/>
    <d v="2015-08-02T00:00:00"/>
  </r>
  <r>
    <n v="8662"/>
    <n v="20"/>
    <x v="2525"/>
    <d v="2017-07-15T00:00:00"/>
    <b v="1"/>
    <s v="Approved"/>
    <s v="Trek Bicycles"/>
    <s v="Standard"/>
    <s v="medium"/>
    <s v="small"/>
    <n v="1775.81"/>
    <n v="1580.47"/>
    <d v="2016-02-04T00:00:00"/>
  </r>
  <r>
    <n v="8663"/>
    <n v="1"/>
    <x v="1522"/>
    <d v="2017-10-01T00:00:00"/>
    <b v="0"/>
    <s v="Approved"/>
    <s v="Giant Bicycles"/>
    <s v="Standard"/>
    <s v="medium"/>
    <s v="medium"/>
    <n v="1403.5"/>
    <n v="954.82"/>
    <d v="2016-11-14T00:00:00"/>
  </r>
  <r>
    <n v="8664"/>
    <n v="47"/>
    <x v="3227"/>
    <d v="2017-06-04T00:00:00"/>
    <b v="0"/>
    <s v="Approved"/>
    <s v="Trek Bicycles"/>
    <s v="Road"/>
    <s v="low"/>
    <s v="small"/>
    <n v="1720.7"/>
    <n v="1531.42"/>
    <d v="2012-04-10T00:00:00"/>
  </r>
  <r>
    <n v="8665"/>
    <n v="91"/>
    <x v="1731"/>
    <d v="2017-07-12T00:00:00"/>
    <b v="0"/>
    <s v="Approved"/>
    <s v="Solex"/>
    <s v="Standard"/>
    <s v="medium"/>
    <s v="medium"/>
    <n v="100.35"/>
    <n v="75.260000000000005"/>
    <d v="1999-07-26T00:00:00"/>
  </r>
  <r>
    <n v="8666"/>
    <n v="3"/>
    <x v="2714"/>
    <d v="2017-08-17T00:00:00"/>
    <b v="1"/>
    <s v="Approved"/>
    <s v="Trek Bicycles"/>
    <s v="Standard"/>
    <s v="medium"/>
    <s v="large"/>
    <n v="2091.4699999999998"/>
    <n v="388.92"/>
    <d v="2012-04-10T00:00:00"/>
  </r>
  <r>
    <n v="8667"/>
    <n v="10"/>
    <x v="2778"/>
    <d v="2017-10-03T00:00:00"/>
    <b v="0"/>
    <s v="Approved"/>
    <s v="Solex"/>
    <s v="Standard"/>
    <s v="medium"/>
    <s v="medium"/>
    <n v="1945.43"/>
    <n v="333.18"/>
    <d v="2002-08-31T00:00:00"/>
  </r>
  <r>
    <n v="8668"/>
    <n v="2"/>
    <x v="797"/>
    <d v="2017-01-29T00:00:00"/>
    <b v="0"/>
    <s v="Approved"/>
    <s v="Solex"/>
    <s v="Standard"/>
    <s v="medium"/>
    <s v="medium"/>
    <n v="71.489999999999995"/>
    <n v="53.62"/>
    <d v="2003-02-07T00:00:00"/>
  </r>
  <r>
    <n v="8669"/>
    <n v="4"/>
    <x v="1756"/>
    <d v="2017-11-22T00:00:00"/>
    <b v="1"/>
    <s v="Approved"/>
    <s v="Giant Bicycles"/>
    <s v="Standard"/>
    <s v="high"/>
    <s v="medium"/>
    <n v="1129.1300000000001"/>
    <n v="677.48"/>
    <d v="2005-08-09T00:00:00"/>
  </r>
  <r>
    <n v="8670"/>
    <n v="94"/>
    <x v="2049"/>
    <d v="2017-05-09T00:00:00"/>
    <b v="1"/>
    <s v="Approved"/>
    <s v="Giant Bicycles"/>
    <s v="Standard"/>
    <s v="medium"/>
    <s v="large"/>
    <n v="1635.3"/>
    <n v="993.66"/>
    <d v="2013-06-09T00:00:00"/>
  </r>
  <r>
    <n v="8671"/>
    <n v="40"/>
    <x v="1912"/>
    <d v="2017-12-11T00:00:00"/>
    <b v="0"/>
    <s v="Approved"/>
    <s v="Trek Bicycles"/>
    <s v="Road"/>
    <s v="medium"/>
    <s v="large"/>
    <n v="1894.19"/>
    <n v="598.76"/>
    <d v="2015-10-18T00:00:00"/>
  </r>
  <r>
    <n v="8672"/>
    <n v="32"/>
    <x v="3174"/>
    <d v="2017-10-17T00:00:00"/>
    <b v="0"/>
    <s v="Approved"/>
    <s v="Giant Bicycles"/>
    <s v="Standard"/>
    <s v="high"/>
    <s v="medium"/>
    <n v="1179"/>
    <n v="707.4"/>
    <d v="1998-12-16T00:00:00"/>
  </r>
  <r>
    <n v="8673"/>
    <n v="91"/>
    <x v="693"/>
    <d v="2017-11-04T00:00:00"/>
    <b v="0"/>
    <s v="Approved"/>
    <s v="WeareA2B"/>
    <s v="Standard"/>
    <s v="low"/>
    <s v="medium"/>
    <n v="642.30999999999995"/>
    <n v="513.85"/>
    <d v="2014-10-10T00:00:00"/>
  </r>
  <r>
    <n v="8674"/>
    <n v="77"/>
    <x v="3015"/>
    <d v="2017-03-21T00:00:00"/>
    <b v="1"/>
    <s v="Approved"/>
    <s v="Norco Bicycles"/>
    <s v="Road"/>
    <s v="medium"/>
    <s v="large"/>
    <n v="1240.31"/>
    <n v="795.1"/>
    <d v="2004-07-25T00:00:00"/>
  </r>
  <r>
    <n v="8675"/>
    <n v="35"/>
    <x v="1736"/>
    <d v="2017-09-11T00:00:00"/>
    <b v="0"/>
    <s v="Approved"/>
    <s v="Giant Bicycles"/>
    <s v="Standard"/>
    <s v="medium"/>
    <s v="medium"/>
    <n v="1403.5"/>
    <n v="954.82"/>
    <d v="2012-09-15T00:00:00"/>
  </r>
  <r>
    <n v="8676"/>
    <n v="79"/>
    <x v="2040"/>
    <d v="2017-04-03T00:00:00"/>
    <b v="1"/>
    <s v="Approved"/>
    <s v="Norco Bicycles"/>
    <s v="Standard"/>
    <s v="medium"/>
    <s v="medium"/>
    <n v="1555.58"/>
    <n v="818.01"/>
    <d v="2003-09-09T00:00:00"/>
  </r>
  <r>
    <n v="8677"/>
    <n v="6"/>
    <x v="1060"/>
    <d v="2017-01-04T00:00:00"/>
    <b v="1"/>
    <s v="Approved"/>
    <s v="OHM Cycles"/>
    <s v="Standard"/>
    <s v="high"/>
    <s v="medium"/>
    <n v="227.88"/>
    <n v="136.72999999999999"/>
    <d v="2003-02-07T00:00:00"/>
  </r>
  <r>
    <n v="8678"/>
    <n v="31"/>
    <x v="3228"/>
    <d v="2017-07-08T00:00:00"/>
    <b v="1"/>
    <s v="Approved"/>
    <s v="Giant Bicycles"/>
    <s v="Standard"/>
    <s v="medium"/>
    <s v="medium"/>
    <n v="230.91"/>
    <n v="173.18"/>
    <d v="2006-11-10T00:00:00"/>
  </r>
  <r>
    <n v="8679"/>
    <n v="2"/>
    <x v="292"/>
    <d v="2017-08-02T00:00:00"/>
    <b v="0"/>
    <s v="Approved"/>
    <s v="Solex"/>
    <s v="Standard"/>
    <s v="medium"/>
    <s v="medium"/>
    <n v="71.489999999999995"/>
    <n v="53.62"/>
    <d v="2005-08-09T00:00:00"/>
  </r>
  <r>
    <n v="8680"/>
    <n v="16"/>
    <x v="2966"/>
    <d v="2017-03-16T00:00:00"/>
    <b v="0"/>
    <s v="Approved"/>
    <s v="Norco Bicycles"/>
    <s v="Standard"/>
    <s v="high"/>
    <s v="small"/>
    <n v="1661.92"/>
    <n v="1479.11"/>
    <d v="1992-10-11T00:00:00"/>
  </r>
  <r>
    <n v="8681"/>
    <n v="14"/>
    <x v="970"/>
    <d v="2017-04-29T00:00:00"/>
    <b v="1"/>
    <s v="Approved"/>
    <s v="Trek Bicycles"/>
    <s v="Standard"/>
    <s v="medium"/>
    <s v="small"/>
    <n v="1386.84"/>
    <n v="1234.29"/>
    <d v="2003-08-05T00:00:00"/>
  </r>
  <r>
    <n v="8682"/>
    <n v="72"/>
    <x v="651"/>
    <d v="2017-05-29T00:00:00"/>
    <b v="0"/>
    <s v="Approved"/>
    <s v="OHM Cycles"/>
    <s v="Standard"/>
    <s v="medium"/>
    <s v="medium"/>
    <n v="912.52"/>
    <n v="141.4"/>
    <d v="2015-10-18T00:00:00"/>
  </r>
  <r>
    <n v="8683"/>
    <n v="59"/>
    <x v="3"/>
    <d v="2017-05-17T00:00:00"/>
    <b v="0"/>
    <s v="Approved"/>
    <s v="Solex"/>
    <s v="Standard"/>
    <s v="medium"/>
    <s v="large"/>
    <n v="1061.56"/>
    <n v="733.58"/>
    <d v="1993-07-20T00:00:00"/>
  </r>
  <r>
    <n v="8684"/>
    <n v="0"/>
    <x v="473"/>
    <d v="2017-05-13T00:00:00"/>
    <b v="0"/>
    <s v="Approved"/>
    <s v="Solex"/>
    <s v="Standard"/>
    <s v="medium"/>
    <s v="medium"/>
    <n v="71.489999999999995"/>
    <n v="53.62"/>
    <d v="2012-12-02T00:00:00"/>
  </r>
  <r>
    <n v="8685"/>
    <n v="67"/>
    <x v="643"/>
    <d v="2017-06-20T00:00:00"/>
    <b v="0"/>
    <s v="Approved"/>
    <s v="Norco Bicycles"/>
    <s v="Road"/>
    <s v="medium"/>
    <s v="medium"/>
    <n v="544.04999999999995"/>
    <n v="376.84"/>
    <d v="2005-10-22T00:00:00"/>
  </r>
  <r>
    <n v="8686"/>
    <n v="82"/>
    <x v="1114"/>
    <d v="2017-09-15T00:00:00"/>
    <b v="0"/>
    <s v="Approved"/>
    <s v="Giant Bicycles"/>
    <s v="Road"/>
    <s v="medium"/>
    <s v="medium"/>
    <n v="1538.99"/>
    <n v="829.65"/>
    <d v="2016-02-04T00:00:00"/>
  </r>
  <r>
    <n v="8687"/>
    <n v="59"/>
    <x v="1471"/>
    <d v="2017-04-29T00:00:00"/>
    <b v="1"/>
    <s v="Approved"/>
    <s v="Solex"/>
    <s v="Standard"/>
    <s v="medium"/>
    <s v="large"/>
    <n v="1061.56"/>
    <n v="733.58"/>
    <d v="2010-11-05T00:00:00"/>
  </r>
  <r>
    <n v="8688"/>
    <n v="73"/>
    <x v="3050"/>
    <d v="2017-08-25T00:00:00"/>
    <b v="0"/>
    <s v="Approved"/>
    <s v="Solex"/>
    <s v="Standard"/>
    <s v="medium"/>
    <s v="medium"/>
    <n v="1945.43"/>
    <n v="333.18"/>
    <d v="2002-08-31T00:00:00"/>
  </r>
  <r>
    <n v="8689"/>
    <n v="28"/>
    <x v="1879"/>
    <d v="2017-02-17T00:00:00"/>
    <b v="1"/>
    <s v="Approved"/>
    <s v="Norco Bicycles"/>
    <s v="Standard"/>
    <s v="medium"/>
    <s v="small"/>
    <n v="1216.1400000000001"/>
    <n v="1082.3599999999999"/>
    <d v="1991-08-05T00:00:00"/>
  </r>
  <r>
    <n v="8690"/>
    <n v="83"/>
    <x v="1834"/>
    <d v="2017-07-24T00:00:00"/>
    <b v="1"/>
    <s v="Approved"/>
    <s v="Solex"/>
    <s v="Touring"/>
    <s v="medium"/>
    <s v="large"/>
    <n v="2083.94"/>
    <n v="675.03"/>
    <d v="1993-04-20T00:00:00"/>
  </r>
  <r>
    <n v="8691"/>
    <n v="10"/>
    <x v="2123"/>
    <d v="2017-10-28T00:00:00"/>
    <b v="1"/>
    <s v="Approved"/>
    <s v="WeareA2B"/>
    <s v="Touring"/>
    <s v="medium"/>
    <s v="medium"/>
    <n v="1466.68"/>
    <n v="363.25"/>
    <d v="2014-03-03T00:00:00"/>
  </r>
  <r>
    <n v="8692"/>
    <n v="18"/>
    <x v="2917"/>
    <d v="2017-12-10T00:00:00"/>
    <b v="0"/>
    <s v="Approved"/>
    <s v="Norco Bicycles"/>
    <s v="Standard"/>
    <s v="high"/>
    <s v="medium"/>
    <n v="1148.6400000000001"/>
    <n v="689.18"/>
    <d v="2015-08-10T00:00:00"/>
  </r>
  <r>
    <n v="8693"/>
    <n v="13"/>
    <x v="632"/>
    <d v="2017-09-08T00:00:00"/>
    <b v="1"/>
    <s v="Approved"/>
    <s v="Solex"/>
    <s v="Standard"/>
    <s v="medium"/>
    <s v="medium"/>
    <n v="1163.8900000000001"/>
    <n v="589.27"/>
    <d v="2016-07-09T00:00:00"/>
  </r>
  <r>
    <n v="8695"/>
    <n v="12"/>
    <x v="1911"/>
    <d v="2017-03-23T00:00:00"/>
    <b v="1"/>
    <s v="Approved"/>
    <s v="WeareA2B"/>
    <s v="Standard"/>
    <s v="medium"/>
    <s v="medium"/>
    <n v="1231.1500000000001"/>
    <n v="161.6"/>
    <d v="2016-07-09T00:00:00"/>
  </r>
  <r>
    <n v="8696"/>
    <n v="45"/>
    <x v="1365"/>
    <d v="2017-01-15T00:00:00"/>
    <b v="1"/>
    <s v="Approved"/>
    <s v="Solex"/>
    <s v="Standard"/>
    <s v="medium"/>
    <s v="medium"/>
    <n v="441.49"/>
    <n v="84.99"/>
    <d v="2012-04-10T00:00:00"/>
  </r>
  <r>
    <n v="8697"/>
    <n v="51"/>
    <x v="496"/>
    <d v="2017-03-12T00:00:00"/>
    <b v="1"/>
    <s v="Approved"/>
    <s v="OHM Cycles"/>
    <s v="Standard"/>
    <s v="high"/>
    <s v="medium"/>
    <n v="2005.66"/>
    <n v="1203.4000000000001"/>
    <d v="2012-04-10T00:00:00"/>
  </r>
  <r>
    <n v="8698"/>
    <n v="2"/>
    <x v="1116"/>
    <d v="2017-01-31T00:00:00"/>
    <b v="0"/>
    <s v="Approved"/>
    <s v="Solex"/>
    <s v="Standard"/>
    <s v="medium"/>
    <s v="medium"/>
    <n v="71.489999999999995"/>
    <n v="53.62"/>
    <d v="2012-12-02T00:00:00"/>
  </r>
  <r>
    <n v="8699"/>
    <n v="66"/>
    <x v="2478"/>
    <d v="2017-04-04T00:00:00"/>
    <b v="1"/>
    <s v="Approved"/>
    <s v="Giant Bicycles"/>
    <s v="Road"/>
    <s v="low"/>
    <s v="small"/>
    <n v="590.26"/>
    <n v="525.33000000000004"/>
    <d v="2010-11-05T00:00:00"/>
  </r>
  <r>
    <n v="8700"/>
    <n v="59"/>
    <x v="513"/>
    <d v="2017-11-30T00:00:00"/>
    <b v="0"/>
    <s v="Approved"/>
    <s v="Solex"/>
    <s v="Standard"/>
    <s v="medium"/>
    <s v="large"/>
    <n v="1061.56"/>
    <n v="733.58"/>
    <d v="1993-06-23T00:00:00"/>
  </r>
  <r>
    <n v="8701"/>
    <n v="9"/>
    <x v="1946"/>
    <d v="2017-11-06T00:00:00"/>
    <b v="1"/>
    <s v="Approved"/>
    <s v="Norco Bicycles"/>
    <s v="Standard"/>
    <s v="medium"/>
    <s v="small"/>
    <n v="1216.1400000000001"/>
    <n v="1082.3599999999999"/>
    <d v="2016-02-04T00:00:00"/>
  </r>
  <r>
    <n v="8702"/>
    <n v="19"/>
    <x v="3229"/>
    <d v="2017-04-24T00:00:00"/>
    <b v="0"/>
    <s v="Approved"/>
    <s v="OHM Cycles"/>
    <s v="Road"/>
    <s v="high"/>
    <s v="large"/>
    <n v="12.01"/>
    <n v="7.21"/>
    <d v="1996-04-05T00:00:00"/>
  </r>
  <r>
    <n v="8703"/>
    <n v="42"/>
    <x v="1488"/>
    <d v="2017-07-01T00:00:00"/>
    <b v="1"/>
    <s v="Approved"/>
    <s v="OHM Cycles"/>
    <s v="Road"/>
    <s v="medium"/>
    <s v="small"/>
    <n v="1810"/>
    <n v="1610.9"/>
    <d v="2008-03-19T00:00:00"/>
  </r>
  <r>
    <n v="8704"/>
    <n v="93"/>
    <x v="1124"/>
    <d v="2017-04-16T00:00:00"/>
    <b v="0"/>
    <s v="Approved"/>
    <s v="OHM Cycles"/>
    <s v="Standard"/>
    <s v="high"/>
    <s v="medium"/>
    <n v="1458.17"/>
    <n v="874.9"/>
    <d v="2006-02-02T00:00:00"/>
  </r>
  <r>
    <n v="8705"/>
    <n v="0"/>
    <x v="595"/>
    <d v="2017-01-13T00:00:00"/>
    <b v="0"/>
    <s v="Approved"/>
    <s v="Norco Bicycles"/>
    <s v="Road"/>
    <s v="medium"/>
    <s v="medium"/>
    <n v="544.04999999999995"/>
    <n v="376.84"/>
    <d v="2002-08-31T00:00:00"/>
  </r>
  <r>
    <n v="8706"/>
    <n v="13"/>
    <x v="2377"/>
    <d v="2017-07-17T00:00:00"/>
    <b v="0"/>
    <s v="Approved"/>
    <s v="Solex"/>
    <s v="Standard"/>
    <s v="medium"/>
    <s v="medium"/>
    <n v="1163.8900000000001"/>
    <n v="589.27"/>
    <d v="2003-08-05T00:00:00"/>
  </r>
  <r>
    <n v="8707"/>
    <n v="32"/>
    <x v="2277"/>
    <d v="2017-04-18T00:00:00"/>
    <b v="0"/>
    <s v="Approved"/>
    <s v="Giant Bicycles"/>
    <s v="Standard"/>
    <s v="medium"/>
    <s v="medium"/>
    <n v="642.70000000000005"/>
    <n v="211.37"/>
    <d v="1992-10-11T00:00:00"/>
  </r>
  <r>
    <n v="8708"/>
    <n v="0"/>
    <x v="3230"/>
    <d v="2017-10-07T00:00:00"/>
    <b v="0"/>
    <s v="Approved"/>
    <s v="Solex"/>
    <s v="Road"/>
    <s v="medium"/>
    <s v="medium"/>
    <n v="416.98"/>
    <n v="312.73501590000001"/>
    <d v="2015-08-02T00:00:00"/>
  </r>
  <r>
    <n v="8709"/>
    <n v="73"/>
    <x v="2364"/>
    <d v="2017-08-08T00:00:00"/>
    <b v="1"/>
    <s v="Approved"/>
    <s v="Solex"/>
    <s v="Standard"/>
    <s v="medium"/>
    <s v="medium"/>
    <n v="1945.43"/>
    <n v="333.18"/>
    <d v="2002-08-31T00:00:00"/>
  </r>
  <r>
    <n v="8710"/>
    <n v="0"/>
    <x v="1001"/>
    <d v="2017-08-23T00:00:00"/>
    <b v="0"/>
    <s v="Approved"/>
    <s v="Solex"/>
    <s v="Road"/>
    <s v="medium"/>
    <s v="medium"/>
    <n v="416.98"/>
    <n v="312.74"/>
    <d v="1997-05-10T00:00:00"/>
  </r>
  <r>
    <n v="8711"/>
    <n v="76"/>
    <x v="758"/>
    <d v="2017-03-16T00:00:00"/>
    <b v="0"/>
    <s v="Approved"/>
    <s v="WeareA2B"/>
    <s v="Standard"/>
    <s v="low"/>
    <s v="medium"/>
    <n v="642.30999999999995"/>
    <n v="513.85"/>
    <d v="2004-07-25T00:00:00"/>
  </r>
  <r>
    <n v="8712"/>
    <n v="2"/>
    <x v="2992"/>
    <d v="2017-05-20T00:00:00"/>
    <b v="1"/>
    <s v="Approved"/>
    <s v="Solex"/>
    <s v="Standard"/>
    <s v="medium"/>
    <s v="medium"/>
    <n v="71.489999999999995"/>
    <n v="53.62"/>
    <d v="2012-09-15T00:00:00"/>
  </r>
  <r>
    <n v="8713"/>
    <n v="97"/>
    <x v="698"/>
    <d v="2017-10-11T00:00:00"/>
    <b v="0"/>
    <s v="Approved"/>
    <s v="OHM Cycles"/>
    <s v="Road"/>
    <s v="medium"/>
    <s v="medium"/>
    <n v="742.54"/>
    <n v="667.4"/>
    <d v="2014-03-03T00:00:00"/>
  </r>
  <r>
    <n v="8714"/>
    <n v="2"/>
    <x v="1621"/>
    <d v="2017-12-07T00:00:00"/>
    <b v="0"/>
    <s v="Approved"/>
    <s v="Solex"/>
    <s v="Standard"/>
    <s v="medium"/>
    <s v="medium"/>
    <n v="71.489999999999995"/>
    <n v="53.62"/>
    <d v="2012-12-02T00:00:00"/>
  </r>
  <r>
    <n v="8715"/>
    <n v="6"/>
    <x v="1927"/>
    <d v="2017-09-26T00:00:00"/>
    <b v="0"/>
    <s v="Approved"/>
    <s v="OHM Cycles"/>
    <s v="Standard"/>
    <s v="high"/>
    <s v="medium"/>
    <n v="227.88"/>
    <n v="136.72999999999999"/>
    <d v="2003-02-07T00:00:00"/>
  </r>
  <r>
    <n v="8716"/>
    <n v="30"/>
    <x v="1885"/>
    <d v="2017-01-06T00:00:00"/>
    <b v="1"/>
    <s v="Approved"/>
    <s v="Solex"/>
    <s v="Standard"/>
    <s v="high"/>
    <s v="medium"/>
    <n v="748.17"/>
    <n v="448.9"/>
    <d v="1992-10-11T00:00:00"/>
  </r>
  <r>
    <n v="8717"/>
    <n v="3"/>
    <x v="2550"/>
    <d v="2017-03-14T00:00:00"/>
    <b v="1"/>
    <s v="Approved"/>
    <s v="Trek Bicycles"/>
    <s v="Standard"/>
    <s v="medium"/>
    <s v="large"/>
    <n v="2091.4699999999998"/>
    <n v="388.92"/>
    <d v="2010-11-05T00:00:00"/>
  </r>
  <r>
    <n v="8718"/>
    <n v="94"/>
    <x v="305"/>
    <d v="2017-10-17T00:00:00"/>
    <b v="1"/>
    <s v="Approved"/>
    <s v="Giant Bicycles"/>
    <s v="Standard"/>
    <s v="medium"/>
    <s v="large"/>
    <n v="1635.3"/>
    <n v="993.66"/>
    <d v="2004-01-16T00:00:00"/>
  </r>
  <r>
    <n v="8719"/>
    <n v="13"/>
    <x v="1135"/>
    <d v="2017-08-29T00:00:00"/>
    <b v="1"/>
    <s v="Approved"/>
    <s v="Solex"/>
    <s v="Standard"/>
    <s v="medium"/>
    <s v="medium"/>
    <n v="1163.8900000000001"/>
    <n v="589.27"/>
    <d v="1996-04-05T00:00:00"/>
  </r>
  <r>
    <n v="8720"/>
    <n v="90"/>
    <x v="2446"/>
    <d v="2017-05-17T00:00:00"/>
    <b v="1"/>
    <s v="Approved"/>
    <s v="Norco Bicycles"/>
    <s v="Standard"/>
    <s v="low"/>
    <s v="medium"/>
    <n v="363.01"/>
    <n v="290.41000000000003"/>
    <d v="1999-07-26T00:00:00"/>
  </r>
  <r>
    <n v="8721"/>
    <n v="79"/>
    <x v="3231"/>
    <d v="2017-06-14T00:00:00"/>
    <b v="1"/>
    <s v="Approved"/>
    <s v="Norco Bicycles"/>
    <s v="Standard"/>
    <s v="medium"/>
    <s v="medium"/>
    <n v="1555.58"/>
    <n v="818.01"/>
    <d v="2003-09-09T00:00:00"/>
  </r>
  <r>
    <n v="8722"/>
    <n v="45"/>
    <x v="3232"/>
    <d v="2017-03-16T00:00:00"/>
    <b v="1"/>
    <s v="Approved"/>
    <s v="Solex"/>
    <s v="Standard"/>
    <s v="medium"/>
    <s v="medium"/>
    <n v="441.49"/>
    <n v="84.99"/>
    <d v="2001-11-25T00:00:00"/>
  </r>
  <r>
    <n v="8723"/>
    <n v="66"/>
    <x v="2451"/>
    <d v="2017-11-27T00:00:00"/>
    <b v="0"/>
    <s v="Approved"/>
    <s v="Giant Bicycles"/>
    <s v="Road"/>
    <s v="low"/>
    <s v="small"/>
    <n v="590.26"/>
    <n v="525.33000000000004"/>
    <d v="2016-12-06T00:00:00"/>
  </r>
  <r>
    <n v="8724"/>
    <n v="26"/>
    <x v="2750"/>
    <d v="2017-01-12T00:00:00"/>
    <b v="1"/>
    <s v="Approved"/>
    <s v="WeareA2B"/>
    <s v="Standard"/>
    <s v="medium"/>
    <s v="medium"/>
    <n v="1992.93"/>
    <n v="762.63"/>
    <d v="1993-05-26T00:00:00"/>
  </r>
  <r>
    <n v="8725"/>
    <n v="8"/>
    <x v="2858"/>
    <d v="2017-06-19T00:00:00"/>
    <b v="1"/>
    <s v="Approved"/>
    <s v="Solex"/>
    <s v="Road"/>
    <s v="medium"/>
    <s v="small"/>
    <n v="1703.52"/>
    <n v="1516.13"/>
    <d v="2011-04-16T00:00:00"/>
  </r>
  <r>
    <n v="8726"/>
    <n v="22"/>
    <x v="3233"/>
    <d v="2017-05-02T00:00:00"/>
    <b v="1"/>
    <s v="Approved"/>
    <s v="WeareA2B"/>
    <s v="Standard"/>
    <s v="medium"/>
    <s v="medium"/>
    <n v="60.34"/>
    <n v="45.26"/>
    <d v="1993-07-15T00:00:00"/>
  </r>
  <r>
    <n v="8727"/>
    <n v="54"/>
    <x v="3151"/>
    <d v="2017-11-10T00:00:00"/>
    <b v="1"/>
    <s v="Approved"/>
    <s v="WeareA2B"/>
    <s v="Standard"/>
    <s v="medium"/>
    <s v="medium"/>
    <n v="1807.45"/>
    <n v="778.69"/>
    <d v="2016-12-06T00:00:00"/>
  </r>
  <r>
    <n v="8728"/>
    <n v="44"/>
    <x v="1267"/>
    <d v="2017-06-11T00:00:00"/>
    <b v="0"/>
    <s v="Approved"/>
    <s v="WeareA2B"/>
    <s v="Standard"/>
    <s v="medium"/>
    <s v="medium"/>
    <n v="1769.64"/>
    <n v="108.76"/>
    <d v="2011-05-09T00:00:00"/>
  </r>
  <r>
    <n v="8729"/>
    <n v="97"/>
    <x v="532"/>
    <d v="2017-08-19T00:00:00"/>
    <b v="1"/>
    <s v="Approved"/>
    <s v="OHM Cycles"/>
    <s v="Road"/>
    <s v="medium"/>
    <s v="medium"/>
    <n v="742.54"/>
    <n v="667.4"/>
    <d v="2016-07-09T00:00:00"/>
  </r>
  <r>
    <n v="8730"/>
    <n v="35"/>
    <x v="546"/>
    <d v="2017-08-20T00:00:00"/>
    <b v="1"/>
    <s v="Approved"/>
    <s v="Giant Bicycles"/>
    <s v="Standard"/>
    <s v="medium"/>
    <s v="medium"/>
    <n v="1403.5"/>
    <n v="954.82"/>
    <d v="2016-11-14T00:00:00"/>
  </r>
  <r>
    <n v="8731"/>
    <n v="26"/>
    <x v="799"/>
    <d v="2017-04-26T00:00:00"/>
    <b v="1"/>
    <s v="Cancelled"/>
    <s v="WeareA2B"/>
    <s v="Standard"/>
    <s v="medium"/>
    <s v="medium"/>
    <n v="1992.93"/>
    <n v="762.63"/>
    <d v="1993-05-26T00:00:00"/>
  </r>
  <r>
    <n v="8732"/>
    <n v="91"/>
    <x v="2967"/>
    <d v="2017-04-16T00:00:00"/>
    <b v="1"/>
    <s v="Approved"/>
    <s v="WeareA2B"/>
    <s v="Standard"/>
    <s v="low"/>
    <s v="medium"/>
    <n v="642.30999999999995"/>
    <n v="513.85"/>
    <d v="2014-10-10T00:00:00"/>
  </r>
  <r>
    <n v="8733"/>
    <n v="51"/>
    <x v="3234"/>
    <d v="2017-11-22T00:00:00"/>
    <b v="1"/>
    <s v="Approved"/>
    <s v="OHM Cycles"/>
    <s v="Standard"/>
    <s v="high"/>
    <s v="medium"/>
    <n v="2005.66"/>
    <n v="1203.4000000000001"/>
    <d v="1991-01-21T00:00:00"/>
  </r>
  <r>
    <n v="8734"/>
    <n v="92"/>
    <x v="3235"/>
    <d v="2017-12-05T00:00:00"/>
    <b v="1"/>
    <s v="Approved"/>
    <s v="WeareA2B"/>
    <s v="Touring"/>
    <s v="medium"/>
    <s v="large"/>
    <n v="1890.39"/>
    <n v="260.14"/>
    <d v="2015-05-21T00:00:00"/>
  </r>
  <r>
    <n v="8735"/>
    <n v="25"/>
    <x v="95"/>
    <d v="2017-08-14T00:00:00"/>
    <b v="0"/>
    <s v="Approved"/>
    <s v="Giant Bicycles"/>
    <s v="Road"/>
    <s v="medium"/>
    <s v="medium"/>
    <n v="1538.99"/>
    <n v="829.65"/>
    <d v="2016-02-04T00:00:00"/>
  </r>
  <r>
    <n v="8736"/>
    <n v="0"/>
    <x v="1124"/>
    <d v="2017-10-31T00:00:00"/>
    <b v="0"/>
    <s v="Approved"/>
    <s v="OHM Cycles"/>
    <s v="Standard"/>
    <s v="high"/>
    <s v="medium"/>
    <n v="227.88"/>
    <n v="136.72999999999999"/>
    <d v="2003-02-07T00:00:00"/>
  </r>
  <r>
    <n v="8737"/>
    <n v="74"/>
    <x v="2670"/>
    <d v="2017-10-16T00:00:00"/>
    <b v="0"/>
    <s v="Approved"/>
    <s v="WeareA2B"/>
    <s v="Standard"/>
    <s v="medium"/>
    <s v="medium"/>
    <n v="1228.07"/>
    <n v="400.91"/>
    <d v="2015-08-10T00:00:00"/>
  </r>
  <r>
    <n v="8738"/>
    <n v="34"/>
    <x v="215"/>
    <d v="2017-01-19T00:00:00"/>
    <b v="1"/>
    <s v="Approved"/>
    <s v="WeareA2B"/>
    <s v="Standard"/>
    <s v="medium"/>
    <s v="medium"/>
    <n v="1231.1500000000001"/>
    <n v="161.6"/>
    <d v="2016-07-09T00:00:00"/>
  </r>
  <r>
    <n v="8739"/>
    <n v="74"/>
    <x v="647"/>
    <d v="2017-06-24T00:00:00"/>
    <b v="0"/>
    <s v="Approved"/>
    <s v="WeareA2B"/>
    <s v="Standard"/>
    <s v="medium"/>
    <s v="medium"/>
    <n v="1228.07"/>
    <n v="400.91"/>
    <d v="2000-05-22T00:00:00"/>
  </r>
  <r>
    <n v="8740"/>
    <n v="23"/>
    <x v="3236"/>
    <d v="2017-08-09T00:00:00"/>
    <b v="0"/>
    <s v="Approved"/>
    <s v="Norco Bicycles"/>
    <s v="Standard"/>
    <s v="medium"/>
    <s v="medium"/>
    <n v="1198.46"/>
    <n v="381.1"/>
    <d v="2003-09-10T00:00:00"/>
  </r>
  <r>
    <n v="8741"/>
    <n v="73"/>
    <x v="2811"/>
    <d v="2017-05-27T00:00:00"/>
    <b v="1"/>
    <s v="Approved"/>
    <s v="Solex"/>
    <s v="Standard"/>
    <s v="medium"/>
    <s v="medium"/>
    <n v="1945.43"/>
    <n v="333.18"/>
    <d v="2002-08-31T00:00:00"/>
  </r>
  <r>
    <n v="8742"/>
    <n v="0"/>
    <x v="2160"/>
    <d v="2017-10-22T00:00:00"/>
    <b v="0"/>
    <s v="Approved"/>
    <s v="OHM Cycles"/>
    <s v="Road"/>
    <s v="high"/>
    <s v="large"/>
    <n v="12.01"/>
    <n v="7.21"/>
    <d v="1999-06-23T00:00:00"/>
  </r>
  <r>
    <n v="8743"/>
    <n v="95"/>
    <x v="2765"/>
    <d v="2017-07-11T00:00:00"/>
    <b v="1"/>
    <s v="Approved"/>
    <s v="Giant Bicycles"/>
    <s v="Standard"/>
    <s v="medium"/>
    <s v="large"/>
    <n v="569.55999999999995"/>
    <n v="528.42999999999995"/>
    <d v="2016-03-29T00:00:00"/>
  </r>
  <r>
    <n v="8744"/>
    <n v="0"/>
    <x v="1192"/>
    <d v="2017-11-24T00:00:00"/>
    <b v="0"/>
    <s v="Approved"/>
    <s v="Solex"/>
    <s v="Standard"/>
    <s v="medium"/>
    <s v="medium"/>
    <n v="71.489999999999995"/>
    <n v="53.62"/>
    <d v="2011-08-29T00:00:00"/>
  </r>
  <r>
    <n v="8745"/>
    <n v="19"/>
    <x v="1285"/>
    <d v="2017-01-17T00:00:00"/>
    <b v="0"/>
    <s v="Approved"/>
    <s v="Trek Bicycles"/>
    <s v="Mountain"/>
    <s v="low"/>
    <s v="medium"/>
    <n v="574.64"/>
    <n v="459.71"/>
    <d v="2011-08-29T00:00:00"/>
  </r>
  <r>
    <n v="8746"/>
    <n v="19"/>
    <x v="457"/>
    <d v="2017-08-21T00:00:00"/>
    <b v="0"/>
    <s v="Approved"/>
    <s v="Trek Bicycles"/>
    <s v="Mountain"/>
    <s v="low"/>
    <s v="medium"/>
    <n v="574.64"/>
    <n v="459.71"/>
    <d v="2011-08-29T00:00:00"/>
  </r>
  <r>
    <n v="8747"/>
    <n v="0"/>
    <x v="2121"/>
    <d v="2017-08-20T00:00:00"/>
    <b v="1"/>
    <s v="Approved"/>
    <s v="Giant Bicycles"/>
    <s v="Standard"/>
    <s v="medium"/>
    <s v="medium"/>
    <n v="230.91"/>
    <n v="173.18"/>
    <d v="2003-03-18T00:00:00"/>
  </r>
  <r>
    <n v="8748"/>
    <n v="60"/>
    <x v="3161"/>
    <d v="2017-06-30T00:00:00"/>
    <b v="1"/>
    <s v="Approved"/>
    <s v="Giant Bicycles"/>
    <s v="Standard"/>
    <s v="high"/>
    <s v="small"/>
    <n v="1977.36"/>
    <n v="1759.85"/>
    <d v="2011-08-24T00:00:00"/>
  </r>
  <r>
    <n v="8749"/>
    <n v="35"/>
    <x v="1212"/>
    <d v="2017-06-10T00:00:00"/>
    <b v="1"/>
    <s v="Approved"/>
    <s v="Trek Bicycles"/>
    <s v="Standard"/>
    <s v="low"/>
    <s v="medium"/>
    <n v="1057.51"/>
    <n v="154.4"/>
    <d v="2011-03-16T00:00:00"/>
  </r>
  <r>
    <n v="8750"/>
    <n v="41"/>
    <x v="1746"/>
    <d v="2017-10-24T00:00:00"/>
    <b v="1"/>
    <s v="Approved"/>
    <s v="Norco Bicycles"/>
    <s v="Standard"/>
    <s v="low"/>
    <s v="medium"/>
    <n v="958.74"/>
    <n v="748.9"/>
    <d v="2005-12-07T00:00:00"/>
  </r>
  <r>
    <n v="8751"/>
    <n v="30"/>
    <x v="3237"/>
    <d v="2017-10-19T00:00:00"/>
    <b v="0"/>
    <s v="Approved"/>
    <s v="Solex"/>
    <s v="Standard"/>
    <s v="high"/>
    <s v="medium"/>
    <n v="748.17"/>
    <n v="448.9"/>
    <d v="1991-11-10T00:00:00"/>
  </r>
  <r>
    <n v="8752"/>
    <n v="62"/>
    <x v="1897"/>
    <d v="2017-11-01T00:00:00"/>
    <b v="1"/>
    <s v="Approved"/>
    <s v="Solex"/>
    <s v="Standard"/>
    <s v="medium"/>
    <s v="medium"/>
    <n v="478.16"/>
    <n v="298.72000000000003"/>
    <d v="2015-04-11T00:00:00"/>
  </r>
  <r>
    <n v="8753"/>
    <n v="67"/>
    <x v="1239"/>
    <d v="2017-02-09T00:00:00"/>
    <b v="0"/>
    <s v="Approved"/>
    <s v="Solex"/>
    <s v="Standard"/>
    <s v="medium"/>
    <s v="large"/>
    <n v="1071.23"/>
    <n v="380.74"/>
    <d v="1996-04-05T00:00:00"/>
  </r>
  <r>
    <n v="8754"/>
    <n v="39"/>
    <x v="2075"/>
    <d v="2017-03-23T00:00:00"/>
    <b v="0"/>
    <s v="Approved"/>
    <s v="Giant Bicycles"/>
    <s v="Standard"/>
    <s v="medium"/>
    <s v="large"/>
    <n v="1812.75"/>
    <n v="582.48"/>
    <d v="2007-12-11T00:00:00"/>
  </r>
  <r>
    <n v="8755"/>
    <n v="58"/>
    <x v="1728"/>
    <d v="2017-02-07T00:00:00"/>
    <b v="0"/>
    <s v="Approved"/>
    <s v="OHM Cycles"/>
    <s v="Standard"/>
    <s v="medium"/>
    <s v="medium"/>
    <n v="912.52"/>
    <n v="141.4"/>
    <d v="2015-06-17T00:00:00"/>
  </r>
  <r>
    <n v="8756"/>
    <n v="24"/>
    <x v="2092"/>
    <d v="2017-11-20T00:00:00"/>
    <b v="0"/>
    <s v="Approved"/>
    <s v="Solex"/>
    <s v="Road"/>
    <s v="medium"/>
    <s v="large"/>
    <n v="1777.8"/>
    <n v="820.78"/>
    <d v="2016-11-22T00:00:00"/>
  </r>
  <r>
    <n v="8757"/>
    <n v="91"/>
    <x v="305"/>
    <d v="2017-04-10T00:00:00"/>
    <b v="0"/>
    <s v="Approved"/>
    <s v="Solex"/>
    <s v="Standard"/>
    <s v="medium"/>
    <s v="medium"/>
    <n v="100.35"/>
    <n v="75.260000000000005"/>
    <d v="2016-03-29T00:00:00"/>
  </r>
  <r>
    <n v="8758"/>
    <n v="63"/>
    <x v="2081"/>
    <d v="2017-12-19T00:00:00"/>
    <b v="1"/>
    <s v="Approved"/>
    <s v="Solex"/>
    <s v="Standard"/>
    <s v="medium"/>
    <s v="medium"/>
    <n v="1483.2"/>
    <n v="99.59"/>
    <d v="2004-08-17T00:00:00"/>
  </r>
  <r>
    <n v="8759"/>
    <n v="22"/>
    <x v="1082"/>
    <d v="2017-04-19T00:00:00"/>
    <b v="1"/>
    <s v="Approved"/>
    <s v="WeareA2B"/>
    <s v="Standard"/>
    <s v="medium"/>
    <s v="medium"/>
    <n v="60.34"/>
    <n v="45.26"/>
    <d v="1993-07-15T00:00:00"/>
  </r>
  <r>
    <n v="8760"/>
    <n v="28"/>
    <x v="2275"/>
    <d v="2017-03-18T00:00:00"/>
    <b v="0"/>
    <s v="Approved"/>
    <s v="Norco Bicycles"/>
    <s v="Standard"/>
    <s v="medium"/>
    <s v="small"/>
    <n v="1216.1400000000001"/>
    <n v="1082.3599999999999"/>
    <d v="2006-11-10T00:00:00"/>
  </r>
  <r>
    <n v="8761"/>
    <n v="82"/>
    <x v="2026"/>
    <d v="2017-05-02T00:00:00"/>
    <b v="0"/>
    <s v="Approved"/>
    <s v="Norco Bicycles"/>
    <s v="Standard"/>
    <s v="high"/>
    <s v="medium"/>
    <n v="1148.6400000000001"/>
    <n v="689.18"/>
    <d v="2015-08-10T00:00:00"/>
  </r>
  <r>
    <n v="8762"/>
    <n v="86"/>
    <x v="2828"/>
    <d v="2017-12-15T00:00:00"/>
    <b v="0"/>
    <s v="Approved"/>
    <s v="Norco Bicycles"/>
    <s v="Road"/>
    <s v="high"/>
    <s v="large"/>
    <n v="774.53"/>
    <n v="464.72"/>
    <d v="2003-03-18T00:00:00"/>
  </r>
  <r>
    <n v="8763"/>
    <n v="13"/>
    <x v="1952"/>
    <d v="2017-07-01T00:00:00"/>
    <b v="0"/>
    <s v="Approved"/>
    <s v="Solex"/>
    <s v="Standard"/>
    <s v="medium"/>
    <s v="medium"/>
    <n v="1163.8900000000001"/>
    <n v="589.27"/>
    <d v="2016-07-09T00:00:00"/>
  </r>
  <r>
    <n v="8764"/>
    <n v="28"/>
    <x v="2227"/>
    <d v="2017-08-10T00:00:00"/>
    <b v="1"/>
    <s v="Approved"/>
    <s v="Solex"/>
    <s v="Road"/>
    <s v="medium"/>
    <s v="small"/>
    <n v="1703.52"/>
    <n v="1516.13"/>
    <d v="2003-08-05T00:00:00"/>
  </r>
  <r>
    <n v="8765"/>
    <n v="35"/>
    <x v="3238"/>
    <d v="2017-02-04T00:00:00"/>
    <b v="1"/>
    <s v="Approved"/>
    <s v="Trek Bicycles"/>
    <s v="Standard"/>
    <s v="low"/>
    <s v="medium"/>
    <n v="1057.51"/>
    <n v="154.4"/>
    <d v="1997-05-10T00:00:00"/>
  </r>
  <r>
    <n v="8766"/>
    <n v="77"/>
    <x v="2723"/>
    <d v="2017-08-12T00:00:00"/>
    <b v="0"/>
    <s v="Approved"/>
    <s v="WeareA2B"/>
    <s v="Standard"/>
    <s v="medium"/>
    <s v="medium"/>
    <n v="1769.64"/>
    <n v="108.76"/>
    <d v="2011-05-09T00:00:00"/>
  </r>
  <r>
    <n v="8767"/>
    <n v="0"/>
    <x v="2723"/>
    <d v="2017-04-11T00:00:00"/>
    <b v="0"/>
    <s v="Approved"/>
    <s v="Solex"/>
    <s v="Standard"/>
    <s v="medium"/>
    <s v="medium"/>
    <n v="100.35"/>
    <n v="75.260000000000005"/>
    <d v="1999-07-26T00:00:00"/>
  </r>
  <r>
    <n v="8768"/>
    <n v="74"/>
    <x v="2993"/>
    <d v="2017-03-31T00:00:00"/>
    <b v="0"/>
    <s v="Approved"/>
    <s v="WeareA2B"/>
    <s v="Standard"/>
    <s v="medium"/>
    <s v="medium"/>
    <n v="1228.07"/>
    <n v="400.91"/>
    <d v="2015-08-10T00:00:00"/>
  </r>
  <r>
    <n v="8769"/>
    <n v="83"/>
    <x v="2788"/>
    <d v="2017-12-04T00:00:00"/>
    <b v="0"/>
    <s v="Approved"/>
    <s v="Solex"/>
    <s v="Touring"/>
    <s v="medium"/>
    <s v="large"/>
    <n v="2083.94"/>
    <n v="675.03"/>
    <d v="2013-09-16T00:00:00"/>
  </r>
  <r>
    <n v="8770"/>
    <n v="77"/>
    <x v="702"/>
    <d v="2017-06-25T00:00:00"/>
    <b v="1"/>
    <s v="Approved"/>
    <s v="Norco Bicycles"/>
    <s v="Road"/>
    <s v="medium"/>
    <s v="large"/>
    <n v="1240.31"/>
    <n v="795.1"/>
    <d v="2000-11-03T00:00:00"/>
  </r>
  <r>
    <n v="8771"/>
    <n v="98"/>
    <x v="915"/>
    <d v="2017-10-10T00:00:00"/>
    <b v="0"/>
    <s v="Approved"/>
    <s v="OHM Cycles"/>
    <s v="Standard"/>
    <s v="medium"/>
    <s v="medium"/>
    <n v="795.34"/>
    <n v="101.58"/>
    <d v="1997-02-09T00:00:00"/>
  </r>
  <r>
    <n v="8772"/>
    <n v="62"/>
    <x v="1268"/>
    <d v="2017-07-09T00:00:00"/>
    <b v="1"/>
    <s v="Approved"/>
    <s v="Solex"/>
    <s v="Standard"/>
    <s v="medium"/>
    <s v="medium"/>
    <n v="478.16"/>
    <n v="298.72000000000003"/>
    <d v="1993-06-23T00:00:00"/>
  </r>
  <r>
    <n v="8773"/>
    <n v="79"/>
    <x v="1051"/>
    <d v="2017-08-23T00:00:00"/>
    <b v="0"/>
    <s v="Approved"/>
    <s v="Solex"/>
    <s v="Touring"/>
    <s v="medium"/>
    <s v="large"/>
    <n v="2083.94"/>
    <n v="675.03"/>
    <d v="2013-09-16T00:00:00"/>
  </r>
  <r>
    <n v="8774"/>
    <n v="74"/>
    <x v="3025"/>
    <d v="2017-04-30T00:00:00"/>
    <b v="1"/>
    <s v="Approved"/>
    <s v="WeareA2B"/>
    <s v="Standard"/>
    <s v="medium"/>
    <s v="medium"/>
    <n v="1228.07"/>
    <n v="400.91"/>
    <d v="1994-07-12T00:00:00"/>
  </r>
  <r>
    <n v="8775"/>
    <n v="8"/>
    <x v="1046"/>
    <d v="2017-12-08T00:00:00"/>
    <b v="0"/>
    <s v="Approved"/>
    <s v="Solex"/>
    <s v="Road"/>
    <s v="medium"/>
    <s v="small"/>
    <n v="1703.52"/>
    <n v="1516.13"/>
    <d v="2011-04-16T00:00:00"/>
  </r>
  <r>
    <n v="8776"/>
    <n v="20"/>
    <x v="1930"/>
    <d v="2017-03-07T00:00:00"/>
    <b v="1"/>
    <s v="Approved"/>
    <s v="Trek Bicycles"/>
    <s v="Standard"/>
    <s v="medium"/>
    <s v="small"/>
    <n v="1775.81"/>
    <n v="1580.47"/>
    <d v="1996-04-05T00:00:00"/>
  </r>
  <r>
    <n v="8777"/>
    <n v="12"/>
    <x v="1999"/>
    <d v="2017-03-06T00:00:00"/>
    <b v="0"/>
    <s v="Approved"/>
    <s v="WeareA2B"/>
    <s v="Standard"/>
    <s v="medium"/>
    <s v="medium"/>
    <n v="1231.1500000000001"/>
    <n v="161.6"/>
    <d v="2004-08-17T00:00:00"/>
  </r>
  <r>
    <n v="8778"/>
    <n v="6"/>
    <x v="299"/>
    <d v="2017-08-08T00:00:00"/>
    <b v="1"/>
    <s v="Approved"/>
    <s v="Solex"/>
    <s v="Standard"/>
    <s v="high"/>
    <s v="medium"/>
    <n v="748.17"/>
    <n v="448.9"/>
    <d v="1991-11-10T00:00:00"/>
  </r>
  <r>
    <n v="8779"/>
    <n v="58"/>
    <x v="27"/>
    <d v="2017-11-13T00:00:00"/>
    <b v="1"/>
    <s v="Approved"/>
    <s v="OHM Cycles"/>
    <s v="Road"/>
    <s v="medium"/>
    <s v="medium"/>
    <n v="1280.28"/>
    <n v="829.51"/>
    <d v="2015-10-18T00:00:00"/>
  </r>
  <r>
    <n v="8780"/>
    <n v="85"/>
    <x v="1124"/>
    <d v="2017-12-27T00:00:00"/>
    <b v="0"/>
    <s v="Approved"/>
    <s v="WeareA2B"/>
    <s v="Standard"/>
    <s v="medium"/>
    <s v="medium"/>
    <n v="1228.07"/>
    <n v="400.91"/>
    <d v="2000-05-22T00:00:00"/>
  </r>
  <r>
    <n v="8781"/>
    <n v="48"/>
    <x v="2044"/>
    <d v="2017-12-03T00:00:00"/>
    <b v="0"/>
    <s v="Approved"/>
    <s v="WeareA2B"/>
    <s v="Standard"/>
    <s v="medium"/>
    <s v="medium"/>
    <n v="1762.96"/>
    <n v="950.52"/>
    <d v="2012-04-10T00:00:00"/>
  </r>
  <r>
    <n v="8782"/>
    <n v="68"/>
    <x v="1595"/>
    <d v="2017-02-09T00:00:00"/>
    <b v="0"/>
    <s v="Approved"/>
    <s v="OHM Cycles"/>
    <s v="Standard"/>
    <s v="medium"/>
    <s v="medium"/>
    <n v="1636.9"/>
    <n v="44.71"/>
    <d v="2002-08-31T00:00:00"/>
  </r>
  <r>
    <n v="8783"/>
    <n v="1"/>
    <x v="706"/>
    <d v="2017-04-24T00:00:00"/>
    <b v="1"/>
    <s v="Approved"/>
    <s v="Giant Bicycles"/>
    <s v="Standard"/>
    <s v="medium"/>
    <s v="medium"/>
    <n v="1403.5"/>
    <n v="954.82"/>
    <d v="2005-08-09T00:00:00"/>
  </r>
  <r>
    <n v="8784"/>
    <n v="38"/>
    <x v="2230"/>
    <d v="2017-07-09T00:00:00"/>
    <b v="0"/>
    <s v="Approved"/>
    <s v="Trek Bicycles"/>
    <s v="Standard"/>
    <s v="medium"/>
    <s v="large"/>
    <n v="2091.4699999999998"/>
    <n v="388.92"/>
    <d v="2011-08-29T00:00:00"/>
  </r>
  <r>
    <n v="8785"/>
    <n v="92"/>
    <x v="467"/>
    <d v="2017-06-10T00:00:00"/>
    <b v="0"/>
    <s v="Approved"/>
    <s v="WeareA2B"/>
    <s v="Standard"/>
    <s v="medium"/>
    <s v="small"/>
    <n v="1415.01"/>
    <n v="1259.3599999999999"/>
    <d v="2004-01-16T00:00:00"/>
  </r>
  <r>
    <n v="8786"/>
    <n v="75"/>
    <x v="1688"/>
    <d v="2017-12-28T00:00:00"/>
    <b v="0"/>
    <s v="Approved"/>
    <s v="Giant Bicycles"/>
    <s v="Touring"/>
    <s v="medium"/>
    <s v="large"/>
    <n v="1873.97"/>
    <n v="863.95"/>
    <d v="1997-01-25T00:00:00"/>
  </r>
  <r>
    <n v="8787"/>
    <n v="34"/>
    <x v="2052"/>
    <d v="2017-11-14T00:00:00"/>
    <b v="1"/>
    <s v="Approved"/>
    <s v="Norco Bicycles"/>
    <s v="Road"/>
    <s v="high"/>
    <s v="large"/>
    <n v="774.53"/>
    <n v="464.72"/>
    <d v="2003-03-18T00:00:00"/>
  </r>
  <r>
    <n v="8788"/>
    <n v="4"/>
    <x v="962"/>
    <d v="2017-07-24T00:00:00"/>
    <b v="0"/>
    <s v="Approved"/>
    <s v="Giant Bicycles"/>
    <s v="Standard"/>
    <s v="high"/>
    <s v="medium"/>
    <n v="1129.1300000000001"/>
    <n v="677.48"/>
    <d v="2003-03-18T00:00:00"/>
  </r>
  <r>
    <n v="8789"/>
    <n v="34"/>
    <x v="1021"/>
    <d v="2017-04-02T00:00:00"/>
    <b v="0"/>
    <s v="Approved"/>
    <s v="WeareA2B"/>
    <s v="Standard"/>
    <s v="medium"/>
    <s v="medium"/>
    <n v="1231.1500000000001"/>
    <n v="161.6"/>
    <d v="1996-11-09T00:00:00"/>
  </r>
  <r>
    <n v="8790"/>
    <n v="98"/>
    <x v="2014"/>
    <d v="2017-04-30T00:00:00"/>
    <b v="0"/>
    <s v="Approved"/>
    <s v="OHM Cycles"/>
    <s v="Standard"/>
    <s v="medium"/>
    <s v="medium"/>
    <n v="795.34"/>
    <n v="101.58"/>
    <d v="1997-02-09T00:00:00"/>
  </r>
  <r>
    <n v="8791"/>
    <n v="61"/>
    <x v="1734"/>
    <d v="2017-08-02T00:00:00"/>
    <b v="0"/>
    <s v="Approved"/>
    <s v="Norco Bicycles"/>
    <s v="Standard"/>
    <s v="medium"/>
    <s v="small"/>
    <n v="586.45000000000005"/>
    <n v="521.94000000000005"/>
    <d v="1991-07-10T00:00:00"/>
  </r>
  <r>
    <n v="8792"/>
    <n v="46"/>
    <x v="1971"/>
    <d v="2017-01-31T00:00:00"/>
    <b v="1"/>
    <s v="Approved"/>
    <s v="Solex"/>
    <s v="Standard"/>
    <s v="low"/>
    <s v="medium"/>
    <n v="1289.8499999999999"/>
    <n v="74.510000000000005"/>
    <d v="2007-12-11T00:00:00"/>
  </r>
  <r>
    <n v="8793"/>
    <n v="25"/>
    <x v="1743"/>
    <d v="2017-02-20T00:00:00"/>
    <b v="0"/>
    <s v="Approved"/>
    <s v="OHM Cycles"/>
    <s v="Standard"/>
    <s v="high"/>
    <s v="medium"/>
    <n v="2005.66"/>
    <n v="1203.4000000000001"/>
    <d v="2012-04-10T00:00:00"/>
  </r>
  <r>
    <n v="8794"/>
    <n v="59"/>
    <x v="3088"/>
    <d v="2017-07-16T00:00:00"/>
    <b v="1"/>
    <s v="Approved"/>
    <s v="Solex"/>
    <s v="Standard"/>
    <s v="medium"/>
    <s v="large"/>
    <n v="1061.56"/>
    <n v="733.58"/>
    <d v="1993-07-20T00:00:00"/>
  </r>
  <r>
    <n v="8795"/>
    <n v="12"/>
    <x v="1772"/>
    <d v="2017-04-08T00:00:00"/>
    <b v="0"/>
    <s v="Approved"/>
    <s v="Giant Bicycles"/>
    <s v="Standard"/>
    <s v="medium"/>
    <s v="large"/>
    <n v="1765.3"/>
    <n v="709.48"/>
    <d v="1997-01-25T00:00:00"/>
  </r>
  <r>
    <n v="8796"/>
    <n v="79"/>
    <x v="1514"/>
    <d v="2017-03-15T00:00:00"/>
    <b v="0"/>
    <s v="Approved"/>
    <s v="Norco Bicycles"/>
    <s v="Standard"/>
    <s v="medium"/>
    <s v="medium"/>
    <n v="1555.58"/>
    <n v="818.01"/>
    <d v="2003-09-09T00:00:00"/>
  </r>
  <r>
    <n v="8797"/>
    <n v="70"/>
    <x v="2919"/>
    <d v="2017-12-20T00:00:00"/>
    <b v="1"/>
    <s v="Approved"/>
    <s v="Norco Bicycles"/>
    <s v="Road"/>
    <s v="medium"/>
    <s v="medium"/>
    <n v="1036.5899999999999"/>
    <n v="206.35"/>
    <d v="1991-05-06T00:00:00"/>
  </r>
  <r>
    <n v="8798"/>
    <n v="71"/>
    <x v="2396"/>
    <d v="2017-07-05T00:00:00"/>
    <b v="1"/>
    <s v="Approved"/>
    <s v="Solex"/>
    <s v="Standard"/>
    <s v="high"/>
    <s v="large"/>
    <n v="1842.92"/>
    <n v="1105.75"/>
    <d v="2016-03-29T00:00:00"/>
  </r>
  <r>
    <n v="8799"/>
    <n v="60"/>
    <x v="367"/>
    <d v="2017-12-27T00:00:00"/>
    <b v="1"/>
    <s v="Approved"/>
    <s v="Giant Bicycles"/>
    <s v="Standard"/>
    <s v="high"/>
    <s v="small"/>
    <n v="1977.36"/>
    <n v="1759.85"/>
    <d v="2011-08-24T00:00:00"/>
  </r>
  <r>
    <n v="8800"/>
    <n v="48"/>
    <x v="3001"/>
    <d v="2017-12-05T00:00:00"/>
    <b v="1"/>
    <s v="Approved"/>
    <s v="WeareA2B"/>
    <s v="Standard"/>
    <s v="medium"/>
    <s v="medium"/>
    <n v="1762.96"/>
    <n v="950.52"/>
    <d v="2014-07-28T00:00:00"/>
  </r>
  <r>
    <n v="8801"/>
    <n v="23"/>
    <x v="3239"/>
    <d v="2017-09-22T00:00:00"/>
    <b v="1"/>
    <s v="Approved"/>
    <s v="Norco Bicycles"/>
    <s v="Mountain"/>
    <s v="low"/>
    <s v="small"/>
    <n v="688.63"/>
    <n v="612.88"/>
    <d v="1999-06-23T00:00:00"/>
  </r>
  <r>
    <n v="8802"/>
    <n v="33"/>
    <x v="1866"/>
    <d v="2017-03-10T00:00:00"/>
    <b v="1"/>
    <s v="Approved"/>
    <s v="Giant Bicycles"/>
    <s v="Standard"/>
    <s v="medium"/>
    <s v="small"/>
    <n v="1311.44"/>
    <n v="1167.18"/>
    <d v="2003-03-18T00:00:00"/>
  </r>
  <r>
    <n v="8803"/>
    <n v="24"/>
    <x v="2047"/>
    <d v="2017-07-30T00:00:00"/>
    <b v="1"/>
    <s v="Approved"/>
    <s v="Solex"/>
    <s v="Road"/>
    <s v="medium"/>
    <s v="large"/>
    <n v="1777.8"/>
    <n v="820.78"/>
    <d v="1991-11-10T00:00:00"/>
  </r>
  <r>
    <n v="8804"/>
    <n v="25"/>
    <x v="1474"/>
    <d v="2017-11-19T00:00:00"/>
    <b v="1"/>
    <s v="Approved"/>
    <s v="Giant Bicycles"/>
    <s v="Road"/>
    <s v="medium"/>
    <s v="medium"/>
    <n v="1538.99"/>
    <n v="829.65"/>
    <d v="2016-11-22T00:00:00"/>
  </r>
  <r>
    <n v="8805"/>
    <n v="9"/>
    <x v="2083"/>
    <d v="2017-05-15T00:00:00"/>
    <b v="1"/>
    <s v="Approved"/>
    <s v="OHM Cycles"/>
    <s v="Road"/>
    <s v="medium"/>
    <s v="medium"/>
    <n v="742.54"/>
    <n v="667.4"/>
    <d v="2003-08-05T00:00:00"/>
  </r>
  <r>
    <n v="8806"/>
    <n v="82"/>
    <x v="2716"/>
    <d v="2017-06-15T00:00:00"/>
    <b v="1"/>
    <s v="Approved"/>
    <s v="Giant Bicycles"/>
    <s v="Road"/>
    <s v="medium"/>
    <s v="medium"/>
    <n v="1538.99"/>
    <n v="829.65"/>
    <d v="2016-02-04T00:00:00"/>
  </r>
  <r>
    <n v="8807"/>
    <n v="7"/>
    <x v="24"/>
    <d v="2017-10-02T00:00:00"/>
    <b v="1"/>
    <s v="Approved"/>
    <s v="Trek Bicycles"/>
    <s v="Road"/>
    <s v="low"/>
    <s v="medium"/>
    <n v="980.37"/>
    <n v="234.43"/>
    <d v="2004-09-28T00:00:00"/>
  </r>
  <r>
    <n v="8808"/>
    <n v="12"/>
    <x v="824"/>
    <d v="2017-11-22T00:00:00"/>
    <b v="0"/>
    <s v="Approved"/>
    <s v="WeareA2B"/>
    <s v="Standard"/>
    <s v="medium"/>
    <s v="medium"/>
    <n v="1231.1500000000001"/>
    <n v="161.6"/>
    <d v="2004-08-17T00:00:00"/>
  </r>
  <r>
    <n v="8809"/>
    <n v="6"/>
    <x v="3190"/>
    <d v="2017-08-31T00:00:00"/>
    <b v="1"/>
    <s v="Approved"/>
    <s v="OHM Cycles"/>
    <s v="Standard"/>
    <s v="high"/>
    <s v="medium"/>
    <n v="227.88"/>
    <n v="136.72999999999999"/>
    <d v="2003-02-07T00:00:00"/>
  </r>
  <r>
    <n v="8811"/>
    <n v="87"/>
    <x v="2047"/>
    <d v="2017-08-21T00:00:00"/>
    <b v="1"/>
    <s v="Approved"/>
    <s v="Giant Bicycles"/>
    <s v="Standard"/>
    <s v="high"/>
    <s v="medium"/>
    <n v="1179"/>
    <n v="707.4"/>
    <d v="2003-01-05T00:00:00"/>
  </r>
  <r>
    <n v="8812"/>
    <n v="46"/>
    <x v="3240"/>
    <d v="2017-10-28T00:00:00"/>
    <b v="0"/>
    <s v="Approved"/>
    <s v="OHM Cycles"/>
    <s v="Standard"/>
    <s v="low"/>
    <s v="medium"/>
    <n v="1793.43"/>
    <n v="248.82"/>
    <d v="1999-07-20T00:00:00"/>
  </r>
  <r>
    <n v="8813"/>
    <n v="3"/>
    <x v="2122"/>
    <d v="2017-10-24T00:00:00"/>
    <b v="0"/>
    <s v="Approved"/>
    <s v="Trek Bicycles"/>
    <s v="Standard"/>
    <s v="medium"/>
    <s v="large"/>
    <n v="2091.4699999999998"/>
    <n v="388.92"/>
    <d v="2012-09-15T00:00:00"/>
  </r>
  <r>
    <n v="8814"/>
    <n v="48"/>
    <x v="3153"/>
    <d v="2017-02-23T00:00:00"/>
    <b v="0"/>
    <s v="Approved"/>
    <s v="WeareA2B"/>
    <s v="Standard"/>
    <s v="medium"/>
    <s v="medium"/>
    <n v="1762.96"/>
    <n v="950.52"/>
    <d v="2014-07-28T00:00:00"/>
  </r>
  <r>
    <n v="8815"/>
    <n v="52"/>
    <x v="1475"/>
    <d v="2017-12-20T00:00:00"/>
    <b v="1"/>
    <s v="Approved"/>
    <s v="OHM Cycles"/>
    <s v="Road"/>
    <s v="medium"/>
    <s v="medium"/>
    <n v="1280.28"/>
    <n v="829.51"/>
    <d v="2001-11-25T00:00:00"/>
  </r>
  <r>
    <n v="8816"/>
    <n v="66"/>
    <x v="1756"/>
    <d v="2017-06-22T00:00:00"/>
    <b v="0"/>
    <s v="Approved"/>
    <s v="Giant Bicycles"/>
    <s v="Road"/>
    <s v="low"/>
    <s v="small"/>
    <n v="590.26"/>
    <n v="525.33000000000004"/>
    <d v="2010-11-05T00:00:00"/>
  </r>
  <r>
    <n v="8817"/>
    <n v="43"/>
    <x v="3086"/>
    <d v="2017-12-11T00:00:00"/>
    <b v="1"/>
    <s v="Approved"/>
    <s v="Solex"/>
    <s v="Standard"/>
    <s v="medium"/>
    <s v="medium"/>
    <n v="1151.96"/>
    <n v="649.49"/>
    <d v="1999-12-04T00:00:00"/>
  </r>
  <r>
    <n v="8818"/>
    <n v="33"/>
    <x v="992"/>
    <d v="2017-02-14T00:00:00"/>
    <b v="0"/>
    <s v="Approved"/>
    <s v="OHM Cycles"/>
    <s v="Road"/>
    <s v="medium"/>
    <s v="small"/>
    <n v="1810"/>
    <n v="1610.9"/>
    <d v="2007-12-11T00:00:00"/>
  </r>
  <r>
    <n v="8819"/>
    <n v="90"/>
    <x v="2762"/>
    <d v="2017-04-12T00:00:00"/>
    <b v="0"/>
    <s v="Approved"/>
    <s v="Norco Bicycles"/>
    <s v="Standard"/>
    <s v="low"/>
    <s v="medium"/>
    <n v="363.01"/>
    <n v="290.41000000000003"/>
    <d v="2002-10-10T00:00:00"/>
  </r>
  <r>
    <n v="8820"/>
    <n v="24"/>
    <x v="715"/>
    <d v="2017-02-08T00:00:00"/>
    <b v="0"/>
    <s v="Approved"/>
    <s v="Solex"/>
    <s v="Road"/>
    <s v="medium"/>
    <s v="large"/>
    <n v="1777.8"/>
    <n v="820.78"/>
    <d v="2011-05-07T00:00:00"/>
  </r>
  <r>
    <n v="8821"/>
    <n v="74"/>
    <x v="426"/>
    <d v="2017-11-17T00:00:00"/>
    <b v="0"/>
    <s v="Approved"/>
    <s v="WeareA2B"/>
    <s v="Standard"/>
    <s v="medium"/>
    <s v="medium"/>
    <n v="1762.96"/>
    <n v="950.52"/>
    <d v="2014-07-28T00:00:00"/>
  </r>
  <r>
    <n v="8822"/>
    <n v="72"/>
    <x v="2260"/>
    <d v="2017-04-27T00:00:00"/>
    <b v="1"/>
    <s v="Approved"/>
    <s v="Norco Bicycles"/>
    <s v="Standard"/>
    <s v="medium"/>
    <s v="medium"/>
    <n v="360.4"/>
    <n v="270.3"/>
    <d v="2016-12-06T00:00:00"/>
  </r>
  <r>
    <n v="8823"/>
    <n v="42"/>
    <x v="1094"/>
    <d v="2017-10-28T00:00:00"/>
    <b v="1"/>
    <s v="Approved"/>
    <s v="OHM Cycles"/>
    <s v="Road"/>
    <s v="medium"/>
    <s v="small"/>
    <n v="1810"/>
    <n v="1610.9"/>
    <d v="2011-05-09T00:00:00"/>
  </r>
  <r>
    <n v="8824"/>
    <n v="58"/>
    <x v="2209"/>
    <d v="2017-11-20T00:00:00"/>
    <b v="1"/>
    <s v="Approved"/>
    <s v="OHM Cycles"/>
    <s v="Standard"/>
    <s v="medium"/>
    <s v="medium"/>
    <n v="912.52"/>
    <n v="141.4"/>
    <d v="2015-10-18T00:00:00"/>
  </r>
  <r>
    <n v="8825"/>
    <n v="5"/>
    <x v="1870"/>
    <d v="2017-01-16T00:00:00"/>
    <b v="1"/>
    <s v="Approved"/>
    <s v="Trek Bicycles"/>
    <s v="Mountain"/>
    <s v="low"/>
    <s v="medium"/>
    <n v="574.64"/>
    <n v="459.71"/>
    <d v="2014-03-03T00:00:00"/>
  </r>
  <r>
    <n v="8826"/>
    <n v="47"/>
    <x v="2215"/>
    <d v="2017-08-10T00:00:00"/>
    <b v="1"/>
    <s v="Approved"/>
    <s v="Trek Bicycles"/>
    <s v="Road"/>
    <s v="low"/>
    <s v="small"/>
    <n v="1720.7"/>
    <n v="1531.42"/>
    <d v="1997-02-09T00:00:00"/>
  </r>
  <r>
    <n v="8827"/>
    <n v="33"/>
    <x v="1854"/>
    <d v="2017-03-22T00:00:00"/>
    <b v="1"/>
    <s v="Approved"/>
    <s v="Giant Bicycles"/>
    <s v="Standard"/>
    <s v="medium"/>
    <s v="small"/>
    <n v="1311.44"/>
    <n v="1167.18"/>
    <d v="1992-10-11T00:00:00"/>
  </r>
  <r>
    <n v="8828"/>
    <n v="1"/>
    <x v="2733"/>
    <d v="2017-03-24T00:00:00"/>
    <b v="1"/>
    <s v="Approved"/>
    <s v="Giant Bicycles"/>
    <s v="Standard"/>
    <s v="medium"/>
    <s v="medium"/>
    <n v="1403.5"/>
    <n v="954.82"/>
    <d v="2016-11-14T00:00:00"/>
  </r>
  <r>
    <n v="8829"/>
    <n v="30"/>
    <x v="797"/>
    <d v="2017-06-09T00:00:00"/>
    <b v="1"/>
    <s v="Approved"/>
    <s v="Solex"/>
    <s v="Standard"/>
    <s v="high"/>
    <s v="medium"/>
    <n v="748.17"/>
    <n v="448.9"/>
    <d v="2003-03-18T00:00:00"/>
  </r>
  <r>
    <n v="8830"/>
    <n v="32"/>
    <x v="2064"/>
    <d v="2017-09-01T00:00:00"/>
    <b v="0"/>
    <s v="Approved"/>
    <s v="Giant Bicycles"/>
    <s v="Standard"/>
    <s v="medium"/>
    <s v="medium"/>
    <n v="642.70000000000005"/>
    <n v="211.37"/>
    <d v="1992-10-11T00:00:00"/>
  </r>
  <r>
    <n v="8831"/>
    <n v="16"/>
    <x v="5"/>
    <d v="2017-11-05T00:00:00"/>
    <b v="1"/>
    <s v="Approved"/>
    <s v="Norco Bicycles"/>
    <s v="Standard"/>
    <s v="high"/>
    <s v="small"/>
    <n v="1661.92"/>
    <n v="1479.11"/>
    <d v="2009-03-08T00:00:00"/>
  </r>
  <r>
    <n v="8832"/>
    <n v="39"/>
    <x v="2549"/>
    <d v="2017-11-10T00:00:00"/>
    <b v="1"/>
    <s v="Approved"/>
    <s v="Giant Bicycles"/>
    <s v="Standard"/>
    <s v="medium"/>
    <s v="large"/>
    <n v="1812.75"/>
    <n v="582.48"/>
    <d v="2011-03-16T00:00:00"/>
  </r>
  <r>
    <n v="8833"/>
    <n v="95"/>
    <x v="1028"/>
    <d v="2017-07-18T00:00:00"/>
    <b v="0"/>
    <s v="Approved"/>
    <s v="OHM Cycles"/>
    <s v="Touring"/>
    <s v="low"/>
    <s v="medium"/>
    <n v="1073.07"/>
    <n v="933.84"/>
    <d v="1997-01-25T00:00:00"/>
  </r>
  <r>
    <n v="8834"/>
    <n v="26"/>
    <x v="2271"/>
    <d v="2017-08-19T00:00:00"/>
    <b v="0"/>
    <s v="Approved"/>
    <s v="WeareA2B"/>
    <s v="Standard"/>
    <s v="medium"/>
    <s v="medium"/>
    <n v="1992.93"/>
    <n v="762.63"/>
    <d v="1993-05-26T00:00:00"/>
  </r>
  <r>
    <n v="8835"/>
    <n v="32"/>
    <x v="1404"/>
    <d v="2017-08-27T00:00:00"/>
    <b v="0"/>
    <s v="Approved"/>
    <s v="Giant Bicycles"/>
    <s v="Standard"/>
    <s v="medium"/>
    <s v="medium"/>
    <n v="642.70000000000005"/>
    <n v="211.37"/>
    <d v="2003-03-18T00:00:00"/>
  </r>
  <r>
    <n v="8836"/>
    <n v="97"/>
    <x v="449"/>
    <d v="2017-03-13T00:00:00"/>
    <b v="1"/>
    <s v="Approved"/>
    <s v="Solex"/>
    <s v="Standard"/>
    <s v="medium"/>
    <s v="large"/>
    <n v="202.62"/>
    <n v="151.96"/>
    <d v="2016-03-29T00:00:00"/>
  </r>
  <r>
    <n v="8837"/>
    <n v="86"/>
    <x v="783"/>
    <d v="2017-08-14T00:00:00"/>
    <b v="0"/>
    <s v="Approved"/>
    <s v="OHM Cycles"/>
    <s v="Standard"/>
    <s v="medium"/>
    <s v="medium"/>
    <n v="235.63"/>
    <n v="125.07"/>
    <d v="1998-12-16T00:00:00"/>
  </r>
  <r>
    <n v="8838"/>
    <n v="12"/>
    <x v="3167"/>
    <d v="2017-06-23T00:00:00"/>
    <b v="1"/>
    <s v="Approved"/>
    <s v="WeareA2B"/>
    <s v="Standard"/>
    <s v="medium"/>
    <s v="medium"/>
    <n v="1231.1500000000001"/>
    <n v="161.6"/>
    <d v="2004-08-17T00:00:00"/>
  </r>
  <r>
    <n v="8839"/>
    <n v="67"/>
    <x v="1239"/>
    <d v="2017-06-05T00:00:00"/>
    <b v="1"/>
    <s v="Approved"/>
    <s v="Solex"/>
    <s v="Standard"/>
    <s v="medium"/>
    <s v="large"/>
    <n v="1071.23"/>
    <n v="380.74"/>
    <d v="1993-10-02T00:00:00"/>
  </r>
  <r>
    <n v="8840"/>
    <n v="72"/>
    <x v="3241"/>
    <d v="2017-02-15T00:00:00"/>
    <b v="0"/>
    <s v="Approved"/>
    <s v="Norco Bicycles"/>
    <s v="Standard"/>
    <s v="medium"/>
    <s v="medium"/>
    <n v="360.4"/>
    <n v="270.3"/>
    <d v="2016-12-06T00:00:00"/>
  </r>
  <r>
    <n v="8841"/>
    <n v="38"/>
    <x v="160"/>
    <d v="2017-04-27T00:00:00"/>
    <b v="0"/>
    <s v="Approved"/>
    <s v="Solex"/>
    <s v="Standard"/>
    <s v="medium"/>
    <s v="medium"/>
    <n v="1577.53"/>
    <n v="826.51"/>
    <d v="2006-02-02T00:00:00"/>
  </r>
  <r>
    <n v="8842"/>
    <n v="0"/>
    <x v="3242"/>
    <d v="2017-01-14T00:00:00"/>
    <b v="1"/>
    <s v="Approved"/>
    <s v="Norco Bicycles"/>
    <s v="Road"/>
    <s v="medium"/>
    <s v="medium"/>
    <n v="544.04999999999995"/>
    <n v="376.84"/>
    <d v="1992-10-02T00:00:00"/>
  </r>
  <r>
    <n v="8843"/>
    <n v="26"/>
    <x v="2472"/>
    <d v="2017-11-02T00:00:00"/>
    <b v="0"/>
    <s v="Approved"/>
    <s v="WeareA2B"/>
    <s v="Standard"/>
    <s v="medium"/>
    <s v="medium"/>
    <n v="1992.93"/>
    <n v="762.63"/>
    <d v="1993-05-26T00:00:00"/>
  </r>
  <r>
    <n v="8844"/>
    <n v="0"/>
    <x v="2768"/>
    <d v="2017-05-05T00:00:00"/>
    <b v="0"/>
    <s v="Approved"/>
    <s v="Solex"/>
    <s v="Standard"/>
    <s v="medium"/>
    <s v="medium"/>
    <n v="441.49"/>
    <n v="84.99"/>
    <d v="2015-06-17T00:00:00"/>
  </r>
  <r>
    <n v="8845"/>
    <n v="96"/>
    <x v="2211"/>
    <d v="2017-01-29T00:00:00"/>
    <b v="0"/>
    <s v="Approved"/>
    <s v="Giant Bicycles"/>
    <s v="Standard"/>
    <s v="medium"/>
    <s v="large"/>
    <n v="1635.3"/>
    <n v="993.66"/>
    <d v="2013-06-09T00:00:00"/>
  </r>
  <r>
    <n v="8846"/>
    <n v="83"/>
    <x v="1183"/>
    <d v="2017-08-19T00:00:00"/>
    <b v="0"/>
    <s v="Approved"/>
    <s v="Solex"/>
    <s v="Touring"/>
    <s v="medium"/>
    <s v="large"/>
    <n v="2083.94"/>
    <n v="675.03"/>
    <d v="2013-09-16T00:00:00"/>
  </r>
  <r>
    <n v="8847"/>
    <n v="97"/>
    <x v="420"/>
    <d v="2017-08-11T00:00:00"/>
    <b v="0"/>
    <s v="Approved"/>
    <s v="Solex"/>
    <s v="Standard"/>
    <s v="medium"/>
    <s v="large"/>
    <n v="202.62"/>
    <n v="151.96"/>
    <d v="2016-03-29T00:00:00"/>
  </r>
  <r>
    <n v="8848"/>
    <n v="29"/>
    <x v="665"/>
    <d v="2017-03-30T00:00:00"/>
    <b v="1"/>
    <s v="Approved"/>
    <s v="Norco Bicycles"/>
    <s v="Road"/>
    <s v="medium"/>
    <s v="medium"/>
    <n v="543.39"/>
    <n v="407.54"/>
    <d v="2016-11-22T00:00:00"/>
  </r>
  <r>
    <n v="8849"/>
    <n v="78"/>
    <x v="2183"/>
    <d v="2017-11-20T00:00:00"/>
    <b v="1"/>
    <s v="Approved"/>
    <s v="Giant Bicycles"/>
    <s v="Standard"/>
    <s v="medium"/>
    <s v="large"/>
    <n v="1765.3"/>
    <n v="709.48"/>
    <d v="2013-09-16T00:00:00"/>
  </r>
  <r>
    <n v="8850"/>
    <n v="0"/>
    <x v="2752"/>
    <d v="2017-05-10T00:00:00"/>
    <b v="0"/>
    <s v="Approved"/>
    <s v="Trek Bicycles"/>
    <s v="Standard"/>
    <s v="high"/>
    <s v="medium"/>
    <n v="495.72"/>
    <n v="297.43"/>
    <d v="2015-04-11T00:00:00"/>
  </r>
  <r>
    <n v="8851"/>
    <n v="24"/>
    <x v="1097"/>
    <d v="2017-02-04T00:00:00"/>
    <b v="1"/>
    <s v="Approved"/>
    <s v="Solex"/>
    <s v="Road"/>
    <s v="medium"/>
    <s v="large"/>
    <n v="1777.8"/>
    <n v="820.78"/>
    <d v="1993-05-26T00:00:00"/>
  </r>
  <r>
    <n v="8852"/>
    <n v="84"/>
    <x v="762"/>
    <d v="2017-10-26T00:00:00"/>
    <b v="1"/>
    <s v="Approved"/>
    <s v="Trek Bicycles"/>
    <s v="Road"/>
    <s v="medium"/>
    <s v="medium"/>
    <n v="290.62"/>
    <n v="215.14"/>
    <d v="2004-12-18T00:00:00"/>
  </r>
  <r>
    <n v="8853"/>
    <n v="84"/>
    <x v="2145"/>
    <d v="2017-02-24T00:00:00"/>
    <b v="1"/>
    <s v="Approved"/>
    <s v="Trek Bicycles"/>
    <s v="Road"/>
    <s v="medium"/>
    <s v="medium"/>
    <n v="290.62"/>
    <n v="215.14"/>
    <d v="2005-05-10T00:00:00"/>
  </r>
  <r>
    <n v="8854"/>
    <n v="11"/>
    <x v="1185"/>
    <d v="2017-11-10T00:00:00"/>
    <b v="1"/>
    <s v="Approved"/>
    <s v="Giant Bicycles"/>
    <s v="Standard"/>
    <s v="high"/>
    <s v="medium"/>
    <n v="1274.93"/>
    <n v="764.96"/>
    <d v="2007-08-04T00:00:00"/>
  </r>
  <r>
    <n v="8855"/>
    <n v="79"/>
    <x v="2385"/>
    <d v="2017-02-24T00:00:00"/>
    <b v="1"/>
    <s v="Approved"/>
    <s v="Norco Bicycles"/>
    <s v="Standard"/>
    <s v="medium"/>
    <s v="medium"/>
    <n v="1555.58"/>
    <n v="818.01"/>
    <d v="2004-08-07T00:00:00"/>
  </r>
  <r>
    <n v="8856"/>
    <n v="28"/>
    <x v="766"/>
    <d v="2017-12-20T00:00:00"/>
    <b v="0"/>
    <s v="Approved"/>
    <s v="Norco Bicycles"/>
    <s v="Standard"/>
    <s v="medium"/>
    <s v="small"/>
    <n v="1216.1400000000001"/>
    <n v="1082.3599999999999"/>
    <d v="1991-08-05T00:00:00"/>
  </r>
  <r>
    <n v="8857"/>
    <n v="1"/>
    <x v="750"/>
    <d v="2017-06-16T00:00:00"/>
    <b v="0"/>
    <s v="Approved"/>
    <s v="Giant Bicycles"/>
    <s v="Touring"/>
    <s v="medium"/>
    <s v="large"/>
    <n v="1873.97"/>
    <n v="863.95"/>
    <d v="1997-01-25T00:00:00"/>
  </r>
  <r>
    <n v="8858"/>
    <n v="68"/>
    <x v="788"/>
    <d v="2017-01-22T00:00:00"/>
    <b v="1"/>
    <s v="Approved"/>
    <s v="OHM Cycles"/>
    <s v="Standard"/>
    <s v="medium"/>
    <s v="medium"/>
    <n v="1636.9"/>
    <n v="44.71"/>
    <d v="2010-08-20T00:00:00"/>
  </r>
  <r>
    <n v="8859"/>
    <n v="32"/>
    <x v="3195"/>
    <d v="2017-06-24T00:00:00"/>
    <b v="1"/>
    <s v="Approved"/>
    <s v="Giant Bicycles"/>
    <s v="Standard"/>
    <s v="high"/>
    <s v="medium"/>
    <n v="1179"/>
    <n v="707.4"/>
    <d v="1997-08-25T00:00:00"/>
  </r>
  <r>
    <n v="8860"/>
    <n v="61"/>
    <x v="2052"/>
    <d v="2017-04-04T00:00:00"/>
    <b v="1"/>
    <s v="Approved"/>
    <s v="OHM Cycles"/>
    <s v="Standard"/>
    <s v="low"/>
    <s v="medium"/>
    <n v="71.16"/>
    <n v="56.93"/>
    <d v="1998-12-17T00:00:00"/>
  </r>
  <r>
    <n v="8861"/>
    <n v="61"/>
    <x v="3243"/>
    <d v="2017-03-30T00:00:00"/>
    <b v="0"/>
    <s v="Approved"/>
    <s v="OHM Cycles"/>
    <s v="Standard"/>
    <s v="low"/>
    <s v="medium"/>
    <n v="71.16"/>
    <n v="56.93"/>
    <d v="2005-10-22T00:00:00"/>
  </r>
  <r>
    <n v="8862"/>
    <n v="85"/>
    <x v="851"/>
    <d v="2017-10-03T00:00:00"/>
    <b v="0"/>
    <s v="Approved"/>
    <s v="WeareA2B"/>
    <s v="Standard"/>
    <s v="medium"/>
    <s v="medium"/>
    <n v="752.64"/>
    <n v="205.36"/>
    <d v="2015-08-02T00:00:00"/>
  </r>
  <r>
    <n v="8863"/>
    <n v="28"/>
    <x v="2133"/>
    <d v="2017-03-07T00:00:00"/>
    <b v="0"/>
    <s v="Approved"/>
    <s v="Norco Bicycles"/>
    <s v="Standard"/>
    <s v="medium"/>
    <s v="small"/>
    <n v="1216.1400000000001"/>
    <n v="1082.3599999999999"/>
    <d v="2003-03-18T00:00:00"/>
  </r>
  <r>
    <n v="8864"/>
    <n v="31"/>
    <x v="50"/>
    <d v="2017-03-18T00:00:00"/>
    <b v="0"/>
    <s v="Approved"/>
    <s v="WeareA2B"/>
    <s v="Standard"/>
    <s v="medium"/>
    <s v="medium"/>
    <n v="752.64"/>
    <n v="205.36"/>
    <d v="1999-06-23T00:00:00"/>
  </r>
  <r>
    <n v="8865"/>
    <n v="17"/>
    <x v="1414"/>
    <d v="2017-11-14T00:00:00"/>
    <b v="1"/>
    <s v="Approved"/>
    <s v="WeareA2B"/>
    <s v="Touring"/>
    <s v="medium"/>
    <s v="large"/>
    <n v="1362.99"/>
    <n v="57.74"/>
    <d v="2003-01-05T00:00:00"/>
  </r>
  <r>
    <n v="8867"/>
    <n v="61"/>
    <x v="2471"/>
    <d v="2017-12-02T00:00:00"/>
    <b v="1"/>
    <s v="Approved"/>
    <s v="OHM Cycles"/>
    <s v="Standard"/>
    <s v="low"/>
    <s v="medium"/>
    <n v="71.16"/>
    <n v="56.93"/>
    <d v="1998-12-17T00:00:00"/>
  </r>
  <r>
    <n v="8868"/>
    <n v="3"/>
    <x v="3244"/>
    <d v="2017-10-30T00:00:00"/>
    <b v="1"/>
    <s v="Approved"/>
    <s v="Trek Bicycles"/>
    <s v="Standard"/>
    <s v="medium"/>
    <s v="large"/>
    <n v="2091.4699999999998"/>
    <n v="388.92"/>
    <d v="2012-09-15T00:00:00"/>
  </r>
  <r>
    <n v="8869"/>
    <n v="40"/>
    <x v="1035"/>
    <d v="2017-06-13T00:00:00"/>
    <b v="1"/>
    <s v="Approved"/>
    <s v="OHM Cycles"/>
    <s v="Standard"/>
    <s v="high"/>
    <s v="medium"/>
    <n v="1458.17"/>
    <n v="874.9"/>
    <d v="2006-02-02T00:00:00"/>
  </r>
  <r>
    <n v="8870"/>
    <n v="47"/>
    <x v="2344"/>
    <d v="2017-05-17T00:00:00"/>
    <b v="1"/>
    <s v="Approved"/>
    <s v="Trek Bicycles"/>
    <s v="Road"/>
    <s v="low"/>
    <s v="small"/>
    <n v="1720.7"/>
    <n v="1531.42"/>
    <d v="2003-07-21T00:00:00"/>
  </r>
  <r>
    <n v="8871"/>
    <n v="37"/>
    <x v="489"/>
    <d v="2017-04-05T00:00:00"/>
    <b v="1"/>
    <s v="Approved"/>
    <s v="OHM Cycles"/>
    <s v="Standard"/>
    <s v="low"/>
    <s v="medium"/>
    <n v="1793.43"/>
    <n v="248.82"/>
    <d v="1999-12-04T00:00:00"/>
  </r>
  <r>
    <n v="8872"/>
    <n v="10"/>
    <x v="824"/>
    <d v="2017-05-22T00:00:00"/>
    <b v="1"/>
    <s v="Approved"/>
    <s v="WeareA2B"/>
    <s v="Touring"/>
    <s v="medium"/>
    <s v="medium"/>
    <n v="1466.68"/>
    <n v="363.25"/>
    <d v="2014-03-03T00:00:00"/>
  </r>
  <r>
    <n v="8873"/>
    <n v="47"/>
    <x v="1238"/>
    <d v="2017-06-21T00:00:00"/>
    <b v="1"/>
    <s v="Approved"/>
    <s v="Trek Bicycles"/>
    <s v="Road"/>
    <s v="low"/>
    <s v="small"/>
    <n v="1720.7"/>
    <n v="1531.42"/>
    <d v="2012-06-04T00:00:00"/>
  </r>
  <r>
    <n v="8874"/>
    <n v="92"/>
    <x v="3245"/>
    <d v="2017-03-20T00:00:00"/>
    <b v="0"/>
    <s v="Approved"/>
    <s v="WeareA2B"/>
    <s v="Standard"/>
    <s v="medium"/>
    <s v="small"/>
    <n v="1415.01"/>
    <n v="1259.3599999999999"/>
    <d v="2016-03-29T00:00:00"/>
  </r>
  <r>
    <n v="8875"/>
    <n v="56"/>
    <x v="2286"/>
    <d v="2017-03-05T00:00:00"/>
    <b v="1"/>
    <s v="Approved"/>
    <s v="OHM Cycles"/>
    <s v="Standard"/>
    <s v="medium"/>
    <s v="medium"/>
    <n v="183.86"/>
    <n v="137.9"/>
    <d v="1997-10-04T00:00:00"/>
  </r>
  <r>
    <n v="8876"/>
    <n v="32"/>
    <x v="1949"/>
    <d v="2017-12-17T00:00:00"/>
    <b v="0"/>
    <s v="Approved"/>
    <s v="Giant Bicycles"/>
    <s v="Standard"/>
    <s v="high"/>
    <s v="medium"/>
    <n v="1179"/>
    <n v="707.4"/>
    <d v="1997-08-25T00:00:00"/>
  </r>
  <r>
    <n v="8877"/>
    <n v="19"/>
    <x v="870"/>
    <d v="2017-01-03T00:00:00"/>
    <b v="1"/>
    <s v="Approved"/>
    <s v="OHM Cycles"/>
    <s v="Road"/>
    <s v="high"/>
    <s v="large"/>
    <n v="12.01"/>
    <n v="7.21"/>
    <d v="2010-05-05T00:00:00"/>
  </r>
  <r>
    <n v="8878"/>
    <n v="0"/>
    <x v="1310"/>
    <d v="2017-07-14T00:00:00"/>
    <b v="1"/>
    <s v="Approved"/>
    <s v="Solex"/>
    <s v="Standard"/>
    <s v="medium"/>
    <s v="medium"/>
    <n v="71.489999999999995"/>
    <n v="53.62"/>
    <d v="2012-12-02T00:00:00"/>
  </r>
  <r>
    <n v="8879"/>
    <n v="14"/>
    <x v="1873"/>
    <d v="2017-03-18T00:00:00"/>
    <b v="1"/>
    <s v="Approved"/>
    <s v="Trek Bicycles"/>
    <s v="Standard"/>
    <s v="medium"/>
    <s v="small"/>
    <n v="1386.84"/>
    <n v="1234.29"/>
    <d v="2003-08-05T00:00:00"/>
  </r>
  <r>
    <n v="8880"/>
    <n v="58"/>
    <x v="2636"/>
    <d v="2017-08-30T00:00:00"/>
    <b v="0"/>
    <s v="Approved"/>
    <s v="OHM Cycles"/>
    <s v="Standard"/>
    <s v="medium"/>
    <s v="medium"/>
    <n v="912.52"/>
    <n v="141.4"/>
    <d v="1993-07-20T00:00:00"/>
  </r>
  <r>
    <n v="8881"/>
    <n v="71"/>
    <x v="2179"/>
    <d v="2017-12-16T00:00:00"/>
    <b v="0"/>
    <s v="Approved"/>
    <s v="Solex"/>
    <s v="Standard"/>
    <s v="high"/>
    <s v="large"/>
    <n v="1842.92"/>
    <n v="1105.75"/>
    <d v="1995-10-24T00:00:00"/>
  </r>
  <r>
    <n v="8882"/>
    <n v="88"/>
    <x v="138"/>
    <d v="2017-08-16T00:00:00"/>
    <b v="1"/>
    <s v="Approved"/>
    <s v="Norco Bicycles"/>
    <s v="Standard"/>
    <s v="high"/>
    <s v="small"/>
    <n v="1661.92"/>
    <n v="1479.11"/>
    <d v="1994-09-09T00:00:00"/>
  </r>
  <r>
    <n v="8883"/>
    <n v="25"/>
    <x v="149"/>
    <d v="2017-10-13T00:00:00"/>
    <b v="0"/>
    <s v="Approved"/>
    <s v="OHM Cycles"/>
    <s v="Standard"/>
    <s v="high"/>
    <s v="medium"/>
    <n v="2005.66"/>
    <n v="1203.4000000000001"/>
    <d v="2011-05-09T00:00:00"/>
  </r>
  <r>
    <n v="8884"/>
    <n v="91"/>
    <x v="3246"/>
    <d v="2017-12-10T00:00:00"/>
    <b v="1"/>
    <s v="Approved"/>
    <s v="WeareA2B"/>
    <s v="Standard"/>
    <s v="low"/>
    <s v="medium"/>
    <n v="642.30999999999995"/>
    <n v="513.85"/>
    <d v="2014-10-10T00:00:00"/>
  </r>
  <r>
    <n v="8885"/>
    <n v="15"/>
    <x v="2597"/>
    <d v="2017-05-29T00:00:00"/>
    <b v="0"/>
    <s v="Approved"/>
    <s v="WeareA2B"/>
    <s v="Standard"/>
    <s v="medium"/>
    <s v="medium"/>
    <n v="1292.8399999999999"/>
    <n v="13.44"/>
    <d v="2009-04-12T00:00:00"/>
  </r>
  <r>
    <n v="8886"/>
    <n v="58"/>
    <x v="537"/>
    <d v="2017-01-01T00:00:00"/>
    <b v="1"/>
    <s v="Approved"/>
    <s v="OHM Cycles"/>
    <s v="Road"/>
    <s v="medium"/>
    <s v="medium"/>
    <n v="1280.28"/>
    <n v="829.51"/>
    <d v="2009-04-12T00:00:00"/>
  </r>
  <r>
    <n v="8887"/>
    <n v="7"/>
    <x v="2402"/>
    <d v="2017-04-26T00:00:00"/>
    <b v="0"/>
    <s v="Approved"/>
    <s v="Trek Bicycles"/>
    <s v="Road"/>
    <s v="low"/>
    <s v="medium"/>
    <n v="980.37"/>
    <n v="234.43"/>
    <d v="2015-08-10T00:00:00"/>
  </r>
  <r>
    <n v="8888"/>
    <n v="79"/>
    <x v="1514"/>
    <d v="2017-04-08T00:00:00"/>
    <b v="0"/>
    <s v="Approved"/>
    <s v="Norco Bicycles"/>
    <s v="Standard"/>
    <s v="medium"/>
    <s v="medium"/>
    <n v="1555.58"/>
    <n v="818.01"/>
    <d v="2003-09-09T00:00:00"/>
  </r>
  <r>
    <n v="8889"/>
    <n v="35"/>
    <x v="1894"/>
    <d v="2017-08-31T00:00:00"/>
    <b v="1"/>
    <s v="Approved"/>
    <s v="Trek Bicycles"/>
    <s v="Standard"/>
    <s v="low"/>
    <s v="medium"/>
    <n v="1057.51"/>
    <n v="154.4"/>
    <d v="2006-02-02T00:00:00"/>
  </r>
  <r>
    <n v="8890"/>
    <n v="0"/>
    <x v="1164"/>
    <d v="2017-10-05T00:00:00"/>
    <b v="0"/>
    <s v="Approved"/>
    <s v="OHM Cycles"/>
    <s v="Standard"/>
    <s v="medium"/>
    <s v="medium"/>
    <n v="183.86"/>
    <n v="137.9"/>
    <d v="1998-12-17T00:00:00"/>
  </r>
  <r>
    <n v="8891"/>
    <n v="77"/>
    <x v="1330"/>
    <d v="2017-06-22T00:00:00"/>
    <b v="1"/>
    <s v="Approved"/>
    <s v="Norco Bicycles"/>
    <s v="Road"/>
    <s v="medium"/>
    <s v="large"/>
    <n v="1240.31"/>
    <n v="795.1"/>
    <d v="2011-01-10T00:00:00"/>
  </r>
  <r>
    <n v="8892"/>
    <n v="73"/>
    <x v="1586"/>
    <d v="2017-06-19T00:00:00"/>
    <b v="0"/>
    <s v="Approved"/>
    <s v="Solex"/>
    <s v="Standard"/>
    <s v="medium"/>
    <s v="medium"/>
    <n v="1945.43"/>
    <n v="333.18"/>
    <d v="2002-08-31T00:00:00"/>
  </r>
  <r>
    <n v="8893"/>
    <n v="64"/>
    <x v="484"/>
    <d v="2017-11-14T00:00:00"/>
    <b v="0"/>
    <s v="Approved"/>
    <s v="Giant Bicycles"/>
    <s v="Standard"/>
    <s v="high"/>
    <s v="small"/>
    <n v="1977.36"/>
    <n v="1759.85"/>
    <d v="2011-08-24T00:00:00"/>
  </r>
  <r>
    <n v="8894"/>
    <n v="35"/>
    <x v="2438"/>
    <d v="2017-04-23T00:00:00"/>
    <b v="0"/>
    <s v="Approved"/>
    <s v="Trek Bicycles"/>
    <s v="Standard"/>
    <s v="low"/>
    <s v="medium"/>
    <n v="1057.51"/>
    <n v="154.4"/>
    <d v="2008-03-19T00:00:00"/>
  </r>
  <r>
    <n v="8895"/>
    <n v="51"/>
    <x v="1958"/>
    <d v="2017-04-08T00:00:00"/>
    <b v="0"/>
    <s v="Approved"/>
    <s v="OHM Cycles"/>
    <s v="Standard"/>
    <s v="high"/>
    <s v="medium"/>
    <n v="2005.66"/>
    <n v="1203.4000000000001"/>
    <d v="2012-04-10T00:00:00"/>
  </r>
  <r>
    <n v="8896"/>
    <n v="1"/>
    <x v="2072"/>
    <d v="2017-04-10T00:00:00"/>
    <b v="1"/>
    <s v="Approved"/>
    <s v="Giant Bicycles"/>
    <s v="Standard"/>
    <s v="medium"/>
    <s v="medium"/>
    <n v="1403.5"/>
    <n v="954.82"/>
    <d v="2016-11-14T00:00:00"/>
  </r>
  <r>
    <n v="8897"/>
    <n v="76"/>
    <x v="2751"/>
    <d v="2017-01-15T00:00:00"/>
    <b v="1"/>
    <s v="Approved"/>
    <s v="WeareA2B"/>
    <s v="Standard"/>
    <s v="low"/>
    <s v="medium"/>
    <n v="642.30999999999995"/>
    <n v="513.85"/>
    <d v="2014-10-10T00:00:00"/>
  </r>
  <r>
    <n v="8898"/>
    <n v="25"/>
    <x v="1479"/>
    <d v="2017-04-14T00:00:00"/>
    <b v="1"/>
    <s v="Approved"/>
    <s v="Giant Bicycles"/>
    <s v="Road"/>
    <s v="medium"/>
    <s v="medium"/>
    <n v="1538.99"/>
    <n v="829.65"/>
    <d v="2011-01-10T00:00:00"/>
  </r>
  <r>
    <n v="8899"/>
    <n v="60"/>
    <x v="2797"/>
    <d v="2017-12-20T00:00:00"/>
    <b v="1"/>
    <s v="Approved"/>
    <s v="Giant Bicycles"/>
    <s v="Standard"/>
    <s v="high"/>
    <s v="small"/>
    <n v="1977.36"/>
    <n v="1759.85"/>
    <d v="2005-10-22T00:00:00"/>
  </r>
  <r>
    <n v="8900"/>
    <n v="34"/>
    <x v="2155"/>
    <d v="2017-11-29T00:00:00"/>
    <b v="0"/>
    <s v="Approved"/>
    <s v="WeareA2B"/>
    <s v="Standard"/>
    <s v="medium"/>
    <s v="medium"/>
    <n v="1231.1500000000001"/>
    <n v="161.6"/>
    <d v="2004-08-17T00:00:00"/>
  </r>
  <r>
    <n v="8901"/>
    <n v="57"/>
    <x v="143"/>
    <d v="2017-11-28T00:00:00"/>
    <b v="0"/>
    <s v="Approved"/>
    <s v="WeareA2B"/>
    <s v="Touring"/>
    <s v="medium"/>
    <s v="large"/>
    <n v="1890.39"/>
    <n v="260.14"/>
    <d v="2015-06-17T00:00:00"/>
  </r>
  <r>
    <n v="8902"/>
    <n v="80"/>
    <x v="792"/>
    <d v="2017-11-22T00:00:00"/>
    <b v="1"/>
    <s v="Approved"/>
    <s v="OHM Cycles"/>
    <s v="Touring"/>
    <s v="low"/>
    <s v="medium"/>
    <n v="1073.07"/>
    <n v="933.84"/>
    <d v="1998-12-16T00:00:00"/>
  </r>
  <r>
    <n v="8903"/>
    <n v="19"/>
    <x v="3247"/>
    <d v="2017-11-25T00:00:00"/>
    <b v="1"/>
    <s v="Approved"/>
    <s v="OHM Cycles"/>
    <s v="Road"/>
    <s v="high"/>
    <s v="large"/>
    <n v="12.01"/>
    <n v="7.21"/>
    <d v="1996-04-05T00:00:00"/>
  </r>
  <r>
    <n v="8904"/>
    <n v="100"/>
    <x v="2713"/>
    <d v="2017-07-08T00:00:00"/>
    <b v="0"/>
    <s v="Approved"/>
    <s v="Trek Bicycles"/>
    <s v="Standard"/>
    <s v="medium"/>
    <s v="small"/>
    <n v="1386.84"/>
    <n v="1234.29"/>
    <d v="1996-04-05T00:00:00"/>
  </r>
  <r>
    <n v="8905"/>
    <n v="66"/>
    <x v="3248"/>
    <d v="2017-02-16T00:00:00"/>
    <b v="0"/>
    <s v="Approved"/>
    <s v="Solex"/>
    <s v="Standard"/>
    <s v="medium"/>
    <s v="medium"/>
    <n v="1163.8900000000001"/>
    <n v="589.27"/>
    <d v="1996-11-09T00:00:00"/>
  </r>
  <r>
    <n v="8906"/>
    <n v="39"/>
    <x v="812"/>
    <d v="2017-07-28T00:00:00"/>
    <b v="0"/>
    <s v="Approved"/>
    <s v="Giant Bicycles"/>
    <s v="Standard"/>
    <s v="medium"/>
    <s v="large"/>
    <n v="1812.75"/>
    <n v="582.48"/>
    <d v="1999-12-04T00:00:00"/>
  </r>
  <r>
    <n v="8907"/>
    <n v="100"/>
    <x v="2291"/>
    <d v="2017-01-07T00:00:00"/>
    <b v="1"/>
    <s v="Approved"/>
    <s v="Trek Bicycles"/>
    <s v="Standard"/>
    <s v="medium"/>
    <s v="small"/>
    <n v="1386.84"/>
    <n v="1234.29"/>
    <d v="2003-08-05T00:00:00"/>
  </r>
  <r>
    <n v="8908"/>
    <n v="70"/>
    <x v="1673"/>
    <d v="2017-10-15T00:00:00"/>
    <b v="1"/>
    <s v="Approved"/>
    <s v="Trek Bicycles"/>
    <s v="Standard"/>
    <s v="high"/>
    <s v="medium"/>
    <n v="495.72"/>
    <n v="297.43"/>
    <d v="2015-04-11T00:00:00"/>
  </r>
  <r>
    <n v="8909"/>
    <n v="37"/>
    <x v="2551"/>
    <d v="2017-04-08T00:00:00"/>
    <b v="1"/>
    <s v="Approved"/>
    <s v="OHM Cycles"/>
    <s v="Standard"/>
    <s v="low"/>
    <s v="medium"/>
    <n v="1793.43"/>
    <n v="248.82"/>
    <d v="1997-05-10T00:00:00"/>
  </r>
  <r>
    <n v="8910"/>
    <n v="4"/>
    <x v="9"/>
    <d v="2017-10-14T00:00:00"/>
    <b v="0"/>
    <s v="Approved"/>
    <s v="Giant Bicycles"/>
    <s v="Standard"/>
    <s v="high"/>
    <s v="medium"/>
    <n v="1129.1300000000001"/>
    <n v="677.48"/>
    <d v="2005-08-09T00:00:00"/>
  </r>
  <r>
    <n v="8911"/>
    <n v="65"/>
    <x v="3210"/>
    <d v="2017-02-09T00:00:00"/>
    <b v="0"/>
    <s v="Approved"/>
    <s v="WeareA2B"/>
    <s v="Standard"/>
    <s v="medium"/>
    <s v="medium"/>
    <n v="1807.45"/>
    <n v="778.69"/>
    <d v="2015-05-21T00:00:00"/>
  </r>
  <r>
    <n v="8912"/>
    <n v="56"/>
    <x v="2968"/>
    <d v="2017-08-30T00:00:00"/>
    <b v="0"/>
    <s v="Approved"/>
    <s v="OHM Cycles"/>
    <s v="Standard"/>
    <s v="medium"/>
    <s v="medium"/>
    <n v="183.86"/>
    <n v="137.9"/>
    <d v="1997-10-04T00:00:00"/>
  </r>
  <r>
    <n v="8913"/>
    <n v="45"/>
    <x v="2237"/>
    <d v="2017-08-06T00:00:00"/>
    <b v="0"/>
    <s v="Approved"/>
    <s v="Solex"/>
    <s v="Standard"/>
    <s v="medium"/>
    <s v="medium"/>
    <n v="441.49"/>
    <n v="84.99"/>
    <d v="1993-04-12T00:00:00"/>
  </r>
  <r>
    <n v="8914"/>
    <n v="89"/>
    <x v="657"/>
    <d v="2017-08-02T00:00:00"/>
    <b v="1"/>
    <s v="Approved"/>
    <s v="WeareA2B"/>
    <s v="Touring"/>
    <s v="medium"/>
    <s v="large"/>
    <n v="1362.99"/>
    <n v="57.74"/>
    <d v="1993-04-20T00:00:00"/>
  </r>
  <r>
    <n v="8915"/>
    <n v="72"/>
    <x v="1972"/>
    <d v="2017-12-24T00:00:00"/>
    <b v="0"/>
    <s v="Approved"/>
    <s v="Norco Bicycles"/>
    <s v="Standard"/>
    <s v="medium"/>
    <s v="medium"/>
    <n v="360.4"/>
    <n v="270.3"/>
    <d v="2014-10-10T00:00:00"/>
  </r>
  <r>
    <n v="8916"/>
    <n v="40"/>
    <x v="920"/>
    <d v="2017-01-15T00:00:00"/>
    <b v="1"/>
    <s v="Approved"/>
    <s v="OHM Cycles"/>
    <s v="Standard"/>
    <s v="high"/>
    <s v="medium"/>
    <n v="1458.17"/>
    <n v="874.9"/>
    <d v="2006-02-02T00:00:00"/>
  </r>
  <r>
    <n v="8917"/>
    <n v="40"/>
    <x v="2896"/>
    <d v="2017-10-17T00:00:00"/>
    <b v="0"/>
    <s v="Approved"/>
    <s v="OHM Cycles"/>
    <s v="Standard"/>
    <s v="high"/>
    <s v="medium"/>
    <n v="1458.17"/>
    <n v="874.9"/>
    <d v="2006-02-02T00:00:00"/>
  </r>
  <r>
    <n v="8918"/>
    <n v="48"/>
    <x v="1702"/>
    <d v="2017-02-26T00:00:00"/>
    <b v="0"/>
    <s v="Approved"/>
    <s v="WeareA2B"/>
    <s v="Standard"/>
    <s v="medium"/>
    <s v="medium"/>
    <n v="1762.96"/>
    <n v="950.52"/>
    <d v="1997-02-09T00:00:00"/>
  </r>
  <r>
    <n v="8919"/>
    <n v="86"/>
    <x v="2421"/>
    <d v="2017-04-15T00:00:00"/>
    <b v="1"/>
    <s v="Approved"/>
    <s v="Norco Bicycles"/>
    <s v="Road"/>
    <s v="high"/>
    <s v="large"/>
    <n v="774.53"/>
    <n v="464.72"/>
    <d v="2006-02-02T00:00:00"/>
  </r>
  <r>
    <n v="8920"/>
    <n v="86"/>
    <x v="733"/>
    <d v="2017-03-28T00:00:00"/>
    <b v="1"/>
    <s v="Approved"/>
    <s v="OHM Cycles"/>
    <s v="Standard"/>
    <s v="medium"/>
    <s v="medium"/>
    <n v="235.63"/>
    <n v="125.07"/>
    <d v="2003-01-05T00:00:00"/>
  </r>
  <r>
    <n v="8921"/>
    <n v="35"/>
    <x v="2165"/>
    <d v="2017-06-08T00:00:00"/>
    <b v="1"/>
    <s v="Approved"/>
    <s v="Trek Bicycles"/>
    <s v="Standard"/>
    <s v="low"/>
    <s v="medium"/>
    <n v="1057.51"/>
    <n v="154.4"/>
    <d v="2011-03-16T00:00:00"/>
  </r>
  <r>
    <n v="8922"/>
    <n v="87"/>
    <x v="2648"/>
    <d v="2017-07-16T00:00:00"/>
    <b v="0"/>
    <s v="Approved"/>
    <s v="OHM Cycles"/>
    <s v="Standard"/>
    <s v="medium"/>
    <s v="medium"/>
    <n v="1636.9"/>
    <n v="44.71"/>
    <d v="1995-10-24T00:00:00"/>
  </r>
  <r>
    <n v="8923"/>
    <n v="6"/>
    <x v="1194"/>
    <d v="2017-03-09T00:00:00"/>
    <b v="0"/>
    <s v="Approved"/>
    <s v="OHM Cycles"/>
    <s v="Standard"/>
    <s v="high"/>
    <s v="medium"/>
    <n v="227.88"/>
    <n v="136.72999999999999"/>
    <d v="2003-02-07T00:00:00"/>
  </r>
  <r>
    <n v="8924"/>
    <n v="54"/>
    <x v="648"/>
    <d v="2017-11-19T00:00:00"/>
    <b v="0"/>
    <s v="Approved"/>
    <s v="WeareA2B"/>
    <s v="Standard"/>
    <s v="medium"/>
    <s v="medium"/>
    <n v="1292.8399999999999"/>
    <n v="13.44"/>
    <d v="2009-04-12T00:00:00"/>
  </r>
  <r>
    <n v="8926"/>
    <n v="96"/>
    <x v="2947"/>
    <d v="2017-10-20T00:00:00"/>
    <b v="1"/>
    <s v="Approved"/>
    <s v="WeareA2B"/>
    <s v="Road"/>
    <s v="low"/>
    <s v="small"/>
    <n v="1172.78"/>
    <n v="1043.77"/>
    <d v="2002-10-10T00:00:00"/>
  </r>
  <r>
    <n v="8927"/>
    <n v="78"/>
    <x v="622"/>
    <d v="2017-01-07T00:00:00"/>
    <b v="1"/>
    <s v="Approved"/>
    <s v="Giant Bicycles"/>
    <s v="Standard"/>
    <s v="medium"/>
    <s v="large"/>
    <n v="1765.3"/>
    <n v="709.48"/>
    <d v="1997-01-25T00:00:00"/>
  </r>
  <r>
    <n v="8928"/>
    <n v="24"/>
    <x v="605"/>
    <d v="2017-02-02T00:00:00"/>
    <b v="0"/>
    <s v="Approved"/>
    <s v="Solex"/>
    <s v="Road"/>
    <s v="medium"/>
    <s v="large"/>
    <n v="1777.8"/>
    <n v="820.78"/>
    <d v="1993-05-26T00:00:00"/>
  </r>
  <r>
    <n v="8929"/>
    <n v="97"/>
    <x v="1532"/>
    <d v="2017-04-15T00:00:00"/>
    <b v="1"/>
    <s v="Approved"/>
    <s v="Solex"/>
    <s v="Standard"/>
    <s v="medium"/>
    <s v="large"/>
    <n v="202.62"/>
    <n v="151.96"/>
    <d v="1994-08-10T00:00:00"/>
  </r>
  <r>
    <n v="8930"/>
    <n v="98"/>
    <x v="1019"/>
    <d v="2017-10-06T00:00:00"/>
    <b v="0"/>
    <s v="Approved"/>
    <s v="OHM Cycles"/>
    <s v="Standard"/>
    <s v="medium"/>
    <s v="medium"/>
    <n v="795.34"/>
    <n v="101.58"/>
    <d v="2009-04-12T00:00:00"/>
  </r>
  <r>
    <n v="8931"/>
    <n v="35"/>
    <x v="657"/>
    <d v="2017-12-22T00:00:00"/>
    <b v="1"/>
    <s v="Approved"/>
    <s v="Trek Bicycles"/>
    <s v="Standard"/>
    <s v="low"/>
    <s v="medium"/>
    <n v="1057.51"/>
    <n v="154.4"/>
    <d v="1994-07-12T00:00:00"/>
  </r>
  <r>
    <n v="8932"/>
    <n v="27"/>
    <x v="2710"/>
    <d v="2017-09-06T00:00:00"/>
    <b v="0"/>
    <s v="Approved"/>
    <s v="Trek Bicycles"/>
    <s v="Standard"/>
    <s v="medium"/>
    <s v="medium"/>
    <n v="499.53"/>
    <n v="388.72"/>
    <d v="1992-10-11T00:00:00"/>
  </r>
  <r>
    <n v="8933"/>
    <n v="55"/>
    <x v="2905"/>
    <d v="2017-04-13T00:00:00"/>
    <b v="0"/>
    <s v="Approved"/>
    <s v="Trek Bicycles"/>
    <s v="Road"/>
    <s v="medium"/>
    <s v="large"/>
    <n v="1894.19"/>
    <n v="598.76"/>
    <d v="2015-06-17T00:00:00"/>
  </r>
  <r>
    <n v="8935"/>
    <n v="66"/>
    <x v="2480"/>
    <d v="2017-12-04T00:00:00"/>
    <b v="0"/>
    <s v="Approved"/>
    <s v="Solex"/>
    <s v="Standard"/>
    <s v="medium"/>
    <s v="medium"/>
    <n v="1163.8900000000001"/>
    <n v="589.27"/>
    <d v="2016-07-09T00:00:00"/>
  </r>
  <r>
    <n v="8936"/>
    <n v="30"/>
    <x v="2254"/>
    <d v="2017-07-13T00:00:00"/>
    <b v="0"/>
    <s v="Approved"/>
    <s v="Solex"/>
    <s v="Standard"/>
    <s v="high"/>
    <s v="medium"/>
    <n v="748.17"/>
    <n v="448.9"/>
    <d v="2015-04-11T00:00:00"/>
  </r>
  <r>
    <n v="8937"/>
    <n v="62"/>
    <x v="1572"/>
    <d v="2017-02-22T00:00:00"/>
    <b v="1"/>
    <s v="Approved"/>
    <s v="Solex"/>
    <s v="Standard"/>
    <s v="medium"/>
    <s v="medium"/>
    <n v="478.16"/>
    <n v="298.72000000000003"/>
    <d v="1993-06-23T00:00:00"/>
  </r>
  <r>
    <n v="8938"/>
    <n v="61"/>
    <x v="1182"/>
    <d v="2017-05-15T00:00:00"/>
    <b v="1"/>
    <s v="Approved"/>
    <s v="OHM Cycles"/>
    <s v="Standard"/>
    <s v="low"/>
    <s v="medium"/>
    <n v="71.16"/>
    <n v="56.93"/>
    <d v="2005-10-22T00:00:00"/>
  </r>
  <r>
    <n v="8939"/>
    <n v="15"/>
    <x v="2431"/>
    <d v="2017-12-16T00:00:00"/>
    <b v="0"/>
    <s v="Approved"/>
    <s v="Norco Bicycles"/>
    <s v="Standard"/>
    <s v="low"/>
    <s v="medium"/>
    <n v="958.74"/>
    <n v="748.9"/>
    <d v="2009-03-08T00:00:00"/>
  </r>
  <r>
    <n v="8940"/>
    <n v="91"/>
    <x v="1508"/>
    <d v="2017-09-12T00:00:00"/>
    <b v="0"/>
    <s v="Cancelled"/>
    <s v="Solex"/>
    <s v="Standard"/>
    <s v="medium"/>
    <s v="medium"/>
    <n v="100.35"/>
    <n v="75.260000000000005"/>
    <d v="1999-07-26T00:00:00"/>
  </r>
  <r>
    <n v="8941"/>
    <n v="90"/>
    <x v="1252"/>
    <d v="2017-03-22T00:00:00"/>
    <b v="0"/>
    <s v="Approved"/>
    <s v="Norco Bicycles"/>
    <s v="Standard"/>
    <s v="low"/>
    <s v="medium"/>
    <n v="363.01"/>
    <n v="290.41000000000003"/>
    <d v="2013-06-09T00:00:00"/>
  </r>
  <r>
    <n v="8942"/>
    <n v="17"/>
    <x v="2094"/>
    <d v="2017-02-05T00:00:00"/>
    <b v="1"/>
    <s v="Approved"/>
    <s v="Solex"/>
    <s v="Standard"/>
    <s v="high"/>
    <s v="medium"/>
    <n v="1024.6600000000001"/>
    <n v="614.79999999999995"/>
    <d v="1996-11-09T00:00:00"/>
  </r>
  <r>
    <n v="8943"/>
    <n v="91"/>
    <x v="3249"/>
    <d v="2017-11-04T00:00:00"/>
    <b v="1"/>
    <s v="Approved"/>
    <s v="Solex"/>
    <s v="Standard"/>
    <s v="medium"/>
    <s v="medium"/>
    <n v="100.35"/>
    <n v="75.260000000000005"/>
    <d v="1999-07-26T00:00:00"/>
  </r>
  <r>
    <n v="8944"/>
    <n v="89"/>
    <x v="2777"/>
    <d v="2017-01-22T00:00:00"/>
    <b v="0"/>
    <s v="Approved"/>
    <s v="WeareA2B"/>
    <s v="Touring"/>
    <s v="medium"/>
    <s v="large"/>
    <n v="1362.99"/>
    <n v="57.74"/>
    <d v="2003-01-05T00:00:00"/>
  </r>
  <r>
    <n v="8945"/>
    <n v="12"/>
    <x v="1901"/>
    <d v="2017-10-17T00:00:00"/>
    <b v="0"/>
    <s v="Approved"/>
    <s v="WeareA2B"/>
    <s v="Standard"/>
    <s v="medium"/>
    <s v="medium"/>
    <n v="1231.1500000000001"/>
    <n v="161.6"/>
    <d v="2004-08-17T00:00:00"/>
  </r>
  <r>
    <n v="8946"/>
    <n v="74"/>
    <x v="1741"/>
    <d v="2017-09-05T00:00:00"/>
    <b v="0"/>
    <s v="Approved"/>
    <s v="WeareA2B"/>
    <s v="Standard"/>
    <s v="medium"/>
    <s v="medium"/>
    <n v="1228.07"/>
    <n v="400.91"/>
    <d v="2015-08-10T00:00:00"/>
  </r>
  <r>
    <n v="8947"/>
    <n v="6"/>
    <x v="2125"/>
    <d v="2017-01-17T00:00:00"/>
    <b v="0"/>
    <s v="Approved"/>
    <s v="OHM Cycles"/>
    <s v="Standard"/>
    <s v="high"/>
    <s v="medium"/>
    <n v="227.88"/>
    <n v="136.72999999999999"/>
    <d v="1991-11-07T00:00:00"/>
  </r>
  <r>
    <n v="8948"/>
    <n v="1"/>
    <x v="618"/>
    <d v="2017-12-04T00:00:00"/>
    <b v="1"/>
    <s v="Approved"/>
    <s v="Giant Bicycles"/>
    <s v="Standard"/>
    <s v="medium"/>
    <s v="medium"/>
    <n v="1403.5"/>
    <n v="954.82"/>
    <d v="2011-04-16T00:00:00"/>
  </r>
  <r>
    <n v="8949"/>
    <n v="4"/>
    <x v="142"/>
    <d v="2017-05-19T00:00:00"/>
    <b v="1"/>
    <s v="Approved"/>
    <s v="Giant Bicycles"/>
    <s v="Standard"/>
    <s v="high"/>
    <s v="medium"/>
    <n v="1129.1300000000001"/>
    <n v="677.48"/>
    <d v="2004-09-28T00:00:00"/>
  </r>
  <r>
    <n v="8951"/>
    <n v="37"/>
    <x v="292"/>
    <d v="2017-03-31T00:00:00"/>
    <b v="1"/>
    <s v="Approved"/>
    <s v="OHM Cycles"/>
    <s v="Standard"/>
    <s v="low"/>
    <s v="medium"/>
    <n v="1793.43"/>
    <n v="248.82"/>
    <d v="1997-05-10T00:00:00"/>
  </r>
  <r>
    <n v="8952"/>
    <n v="30"/>
    <x v="2166"/>
    <d v="2017-06-25T00:00:00"/>
    <b v="0"/>
    <s v="Approved"/>
    <s v="Solex"/>
    <s v="Standard"/>
    <s v="high"/>
    <s v="medium"/>
    <n v="748.17"/>
    <n v="448.9"/>
    <d v="1991-11-10T00:00:00"/>
  </r>
  <r>
    <n v="8953"/>
    <n v="29"/>
    <x v="2829"/>
    <d v="2017-11-10T00:00:00"/>
    <b v="1"/>
    <s v="Approved"/>
    <s v="Norco Bicycles"/>
    <s v="Road"/>
    <s v="medium"/>
    <s v="medium"/>
    <n v="543.39"/>
    <n v="407.54"/>
    <d v="2016-11-22T00:00:00"/>
  </r>
  <r>
    <n v="8954"/>
    <n v="6"/>
    <x v="403"/>
    <d v="2017-07-27T00:00:00"/>
    <b v="0"/>
    <s v="Approved"/>
    <s v="OHM Cycles"/>
    <s v="Standard"/>
    <s v="high"/>
    <s v="medium"/>
    <n v="227.88"/>
    <n v="136.72999999999999"/>
    <d v="2007-08-04T00:00:00"/>
  </r>
  <r>
    <n v="8955"/>
    <n v="12"/>
    <x v="863"/>
    <d v="2017-05-12T00:00:00"/>
    <b v="1"/>
    <s v="Approved"/>
    <s v="WeareA2B"/>
    <s v="Standard"/>
    <s v="medium"/>
    <s v="medium"/>
    <n v="1231.1500000000001"/>
    <n v="161.6"/>
    <d v="2004-08-17T00:00:00"/>
  </r>
  <r>
    <n v="8957"/>
    <n v="6"/>
    <x v="2790"/>
    <d v="2017-08-20T00:00:00"/>
    <b v="0"/>
    <s v="Approved"/>
    <s v="OHM Cycles"/>
    <s v="Standard"/>
    <s v="high"/>
    <s v="medium"/>
    <n v="227.88"/>
    <n v="136.72999999999999"/>
    <d v="2003-08-05T00:00:00"/>
  </r>
  <r>
    <n v="8958"/>
    <n v="0"/>
    <x v="1040"/>
    <d v="2017-03-24T00:00:00"/>
    <b v="1"/>
    <s v="Approved"/>
    <s v="Trek Bicycles"/>
    <s v="Road"/>
    <s v="medium"/>
    <s v="medium"/>
    <n v="533.51"/>
    <n v="400.13"/>
    <d v="2012-06-04T00:00:00"/>
  </r>
  <r>
    <n v="8959"/>
    <n v="35"/>
    <x v="719"/>
    <d v="2017-10-04T00:00:00"/>
    <b v="1"/>
    <s v="Approved"/>
    <s v="Giant Bicycles"/>
    <s v="Standard"/>
    <s v="medium"/>
    <s v="medium"/>
    <n v="1403.5"/>
    <n v="954.82"/>
    <d v="2003-02-07T00:00:00"/>
  </r>
  <r>
    <n v="8960"/>
    <n v="97"/>
    <x v="2427"/>
    <d v="2017-08-15T00:00:00"/>
    <b v="0"/>
    <s v="Approved"/>
    <s v="Solex"/>
    <s v="Standard"/>
    <s v="medium"/>
    <s v="large"/>
    <n v="202.62"/>
    <n v="151.96"/>
    <d v="2016-03-29T00:00:00"/>
  </r>
  <r>
    <n v="8961"/>
    <n v="29"/>
    <x v="803"/>
    <d v="2017-03-05T00:00:00"/>
    <b v="1"/>
    <s v="Approved"/>
    <s v="Norco Bicycles"/>
    <s v="Road"/>
    <s v="medium"/>
    <s v="medium"/>
    <n v="543.39"/>
    <n v="407.54"/>
    <d v="2016-11-22T00:00:00"/>
  </r>
  <r>
    <n v="8962"/>
    <n v="39"/>
    <x v="701"/>
    <d v="2017-09-22T00:00:00"/>
    <b v="1"/>
    <s v="Approved"/>
    <s v="Giant Bicycles"/>
    <s v="Standard"/>
    <s v="medium"/>
    <s v="large"/>
    <n v="1812.75"/>
    <n v="582.48"/>
    <d v="1993-04-12T00:00:00"/>
  </r>
  <r>
    <n v="8963"/>
    <n v="88"/>
    <x v="1418"/>
    <d v="2017-09-28T00:00:00"/>
    <b v="1"/>
    <s v="Approved"/>
    <s v="Norco Bicycles"/>
    <s v="Standard"/>
    <s v="high"/>
    <s v="small"/>
    <n v="1661.92"/>
    <n v="1479.11"/>
    <d v="2010-05-05T00:00:00"/>
  </r>
  <r>
    <n v="8964"/>
    <n v="73"/>
    <x v="442"/>
    <d v="2017-11-25T00:00:00"/>
    <b v="1"/>
    <s v="Approved"/>
    <s v="Solex"/>
    <s v="Standard"/>
    <s v="medium"/>
    <s v="medium"/>
    <n v="1945.43"/>
    <n v="333.18"/>
    <d v="2003-02-16T00:00:00"/>
  </r>
  <r>
    <n v="8965"/>
    <n v="21"/>
    <x v="929"/>
    <d v="2017-11-16T00:00:00"/>
    <b v="0"/>
    <s v="Approved"/>
    <s v="WeareA2B"/>
    <s v="Touring"/>
    <s v="medium"/>
    <s v="medium"/>
    <n v="1466.68"/>
    <n v="363.25"/>
    <d v="2014-03-03T00:00:00"/>
  </r>
  <r>
    <n v="8966"/>
    <n v="33"/>
    <x v="1623"/>
    <d v="2017-12-16T00:00:00"/>
    <b v="0"/>
    <s v="Approved"/>
    <s v="OHM Cycles"/>
    <s v="Road"/>
    <s v="medium"/>
    <s v="small"/>
    <n v="1810"/>
    <n v="1610.9"/>
    <d v="2008-03-19T00:00:00"/>
  </r>
  <r>
    <n v="8967"/>
    <n v="0"/>
    <x v="3250"/>
    <d v="2017-05-14T00:00:00"/>
    <b v="0"/>
    <s v="Approved"/>
    <s v="Norco Bicycles"/>
    <s v="Standard"/>
    <s v="low"/>
    <s v="medium"/>
    <n v="363.01"/>
    <n v="290.41000000000003"/>
    <d v="2005-05-10T00:00:00"/>
  </r>
  <r>
    <n v="8968"/>
    <n v="34"/>
    <x v="424"/>
    <d v="2017-11-13T00:00:00"/>
    <b v="1"/>
    <s v="Approved"/>
    <s v="Norco Bicycles"/>
    <s v="Road"/>
    <s v="high"/>
    <s v="large"/>
    <n v="774.53"/>
    <n v="464.72"/>
    <d v="2008-03-19T00:00:00"/>
  </r>
  <r>
    <n v="8969"/>
    <n v="0"/>
    <x v="1031"/>
    <d v="2017-10-11T00:00:00"/>
    <b v="1"/>
    <s v="Approved"/>
    <s v="Trek Bicycles"/>
    <s v="Standard"/>
    <s v="high"/>
    <s v="medium"/>
    <n v="358.39"/>
    <n v="215.03"/>
    <d v="2004-01-16T00:00:00"/>
  </r>
  <r>
    <n v="8970"/>
    <n v="75"/>
    <x v="1547"/>
    <d v="2017-04-28T00:00:00"/>
    <b v="0"/>
    <s v="Approved"/>
    <s v="Giant Bicycles"/>
    <s v="Touring"/>
    <s v="medium"/>
    <s v="large"/>
    <n v="1873.97"/>
    <n v="863.95"/>
    <d v="2014-10-10T00:00:00"/>
  </r>
  <r>
    <n v="8971"/>
    <n v="36"/>
    <x v="2984"/>
    <d v="2017-01-23T00:00:00"/>
    <b v="1"/>
    <s v="Approved"/>
    <s v="Solex"/>
    <s v="Standard"/>
    <s v="low"/>
    <s v="medium"/>
    <n v="945.04"/>
    <n v="507.58"/>
    <d v="1997-05-10T00:00:00"/>
  </r>
  <r>
    <n v="8972"/>
    <n v="63"/>
    <x v="2667"/>
    <d v="2017-01-17T00:00:00"/>
    <b v="0"/>
    <s v="Approved"/>
    <s v="Solex"/>
    <s v="Standard"/>
    <s v="medium"/>
    <s v="medium"/>
    <n v="1483.2"/>
    <n v="99.59"/>
    <d v="1992-10-02T00:00:00"/>
  </r>
  <r>
    <n v="8973"/>
    <n v="84"/>
    <x v="1721"/>
    <d v="2017-11-15T00:00:00"/>
    <b v="0"/>
    <s v="Approved"/>
    <s v="Trek Bicycles"/>
    <s v="Road"/>
    <s v="medium"/>
    <s v="medium"/>
    <n v="290.62"/>
    <n v="215.14"/>
    <d v="2004-12-18T00:00:00"/>
  </r>
  <r>
    <n v="8974"/>
    <n v="98"/>
    <x v="1520"/>
    <d v="2017-12-20T00:00:00"/>
    <b v="1"/>
    <s v="Approved"/>
    <s v="Trek Bicycles"/>
    <s v="Standard"/>
    <s v="high"/>
    <s v="medium"/>
    <n v="358.39"/>
    <n v="215.03"/>
    <d v="2004-01-16T00:00:00"/>
  </r>
  <r>
    <n v="8975"/>
    <n v="7"/>
    <x v="745"/>
    <d v="2017-11-18T00:00:00"/>
    <b v="0"/>
    <s v="Approved"/>
    <s v="Giant Bicycles"/>
    <s v="Standard"/>
    <s v="medium"/>
    <s v="small"/>
    <n v="1311.44"/>
    <n v="1167.18"/>
    <d v="1992-10-11T00:00:00"/>
  </r>
  <r>
    <n v="8976"/>
    <n v="60"/>
    <x v="3251"/>
    <d v="2017-11-15T00:00:00"/>
    <b v="1"/>
    <s v="Approved"/>
    <s v="Giant Bicycles"/>
    <s v="Standard"/>
    <s v="high"/>
    <s v="small"/>
    <n v="1977.36"/>
    <n v="1759.85"/>
    <d v="2011-08-24T00:00:00"/>
  </r>
  <r>
    <n v="8977"/>
    <n v="29"/>
    <x v="2629"/>
    <d v="2017-02-02T00:00:00"/>
    <b v="0"/>
    <s v="Approved"/>
    <s v="WeareA2B"/>
    <s v="Standard"/>
    <s v="medium"/>
    <s v="medium"/>
    <n v="1065.03"/>
    <n v="230.09"/>
    <d v="2002-10-10T00:00:00"/>
  </r>
  <r>
    <n v="8978"/>
    <n v="86"/>
    <x v="1360"/>
    <d v="2017-02-27T00:00:00"/>
    <b v="0"/>
    <s v="Approved"/>
    <s v="OHM Cycles"/>
    <s v="Standard"/>
    <s v="medium"/>
    <s v="medium"/>
    <n v="235.63"/>
    <n v="125.07"/>
    <d v="2004-08-07T00:00:00"/>
  </r>
  <r>
    <n v="8979"/>
    <n v="87"/>
    <x v="2958"/>
    <d v="2017-11-27T00:00:00"/>
    <b v="0"/>
    <s v="Approved"/>
    <s v="Giant Bicycles"/>
    <s v="Standard"/>
    <s v="high"/>
    <s v="medium"/>
    <n v="1179"/>
    <n v="707.4"/>
    <d v="2003-09-10T00:00:00"/>
  </r>
  <r>
    <n v="8980"/>
    <n v="27"/>
    <x v="2858"/>
    <d v="2017-10-11T00:00:00"/>
    <b v="1"/>
    <s v="Approved"/>
    <s v="Trek Bicycles"/>
    <s v="Standard"/>
    <s v="medium"/>
    <s v="medium"/>
    <n v="499.53"/>
    <n v="388.72"/>
    <d v="1999-06-23T00:00:00"/>
  </r>
  <r>
    <n v="8981"/>
    <n v="14"/>
    <x v="3252"/>
    <d v="2017-08-20T00:00:00"/>
    <b v="1"/>
    <s v="Approved"/>
    <s v="Trek Bicycles"/>
    <s v="Standard"/>
    <s v="medium"/>
    <s v="small"/>
    <n v="1386.84"/>
    <n v="1234.29"/>
    <d v="2013-03-12T00:00:00"/>
  </r>
  <r>
    <n v="8982"/>
    <n v="17"/>
    <x v="2311"/>
    <d v="2017-03-28T00:00:00"/>
    <b v="1"/>
    <s v="Approved"/>
    <s v="Solex"/>
    <s v="Standard"/>
    <s v="high"/>
    <s v="medium"/>
    <n v="1024.6600000000001"/>
    <n v="614.79999999999995"/>
    <d v="2010-11-05T00:00:00"/>
  </r>
  <r>
    <n v="8983"/>
    <n v="85"/>
    <x v="370"/>
    <d v="2017-05-11T00:00:00"/>
    <b v="0"/>
    <s v="Approved"/>
    <s v="WeareA2B"/>
    <s v="Standard"/>
    <s v="medium"/>
    <s v="medium"/>
    <n v="1228.07"/>
    <n v="400.91"/>
    <d v="2015-08-10T00:00:00"/>
  </r>
  <r>
    <n v="8984"/>
    <n v="0"/>
    <x v="761"/>
    <d v="2017-10-27T00:00:00"/>
    <b v="0"/>
    <s v="Approved"/>
    <s v="Norco Bicycles"/>
    <s v="Standard"/>
    <s v="low"/>
    <s v="medium"/>
    <n v="363.01"/>
    <n v="290.41000000000003"/>
    <d v="2005-05-10T00:00:00"/>
  </r>
  <r>
    <n v="8985"/>
    <n v="77"/>
    <x v="3253"/>
    <d v="2017-06-20T00:00:00"/>
    <b v="0"/>
    <s v="Approved"/>
    <s v="Norco Bicycles"/>
    <s v="Road"/>
    <s v="medium"/>
    <s v="large"/>
    <n v="1240.31"/>
    <n v="795.1"/>
    <d v="2011-01-10T00:00:00"/>
  </r>
  <r>
    <n v="8986"/>
    <n v="3"/>
    <x v="2038"/>
    <d v="2017-12-16T00:00:00"/>
    <b v="0"/>
    <s v="Approved"/>
    <s v="Trek Bicycles"/>
    <s v="Standard"/>
    <s v="medium"/>
    <s v="large"/>
    <n v="2091.4699999999998"/>
    <n v="388.92"/>
    <d v="2011-08-24T00:00:00"/>
  </r>
  <r>
    <n v="8987"/>
    <n v="73"/>
    <x v="1014"/>
    <d v="2017-10-07T00:00:00"/>
    <b v="0"/>
    <s v="Approved"/>
    <s v="Solex"/>
    <s v="Standard"/>
    <s v="medium"/>
    <s v="medium"/>
    <n v="1945.43"/>
    <n v="333.18"/>
    <d v="2002-08-31T00:00:00"/>
  </r>
  <r>
    <n v="8988"/>
    <n v="28"/>
    <x v="679"/>
    <d v="2017-04-02T00:00:00"/>
    <b v="1"/>
    <s v="Approved"/>
    <s v="Norco Bicycles"/>
    <s v="Standard"/>
    <s v="medium"/>
    <s v="small"/>
    <n v="1216.1400000000001"/>
    <n v="1082.3599999999999"/>
    <d v="1991-08-05T00:00:00"/>
  </r>
  <r>
    <n v="8989"/>
    <n v="0"/>
    <x v="203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8990"/>
    <n v="45"/>
    <x v="3254"/>
    <d v="2017-08-15T00:00:00"/>
    <b v="1"/>
    <s v="Approved"/>
    <s v="Solex"/>
    <s v="Standard"/>
    <s v="medium"/>
    <s v="medium"/>
    <n v="441.49"/>
    <n v="84.99"/>
    <d v="1993-04-12T00:00:00"/>
  </r>
  <r>
    <n v="8991"/>
    <n v="31"/>
    <x v="3255"/>
    <d v="2017-05-12T00:00:00"/>
    <b v="1"/>
    <s v="Approved"/>
    <s v="Giant Bicycles"/>
    <s v="Standard"/>
    <s v="medium"/>
    <s v="medium"/>
    <n v="230.91"/>
    <n v="173.18"/>
    <d v="1992-10-11T00:00:00"/>
  </r>
  <r>
    <n v="8992"/>
    <n v="26"/>
    <x v="2133"/>
    <d v="2017-10-13T00:00:00"/>
    <b v="1"/>
    <s v="Approved"/>
    <s v="WeareA2B"/>
    <s v="Standard"/>
    <s v="medium"/>
    <s v="medium"/>
    <n v="1992.93"/>
    <n v="762.63"/>
    <d v="2006-11-10T00:00:00"/>
  </r>
  <r>
    <n v="8993"/>
    <n v="1"/>
    <x v="3120"/>
    <d v="2017-06-08T00:00:00"/>
    <b v="0"/>
    <s v="Approved"/>
    <s v="Giant Bicycles"/>
    <s v="Standard"/>
    <s v="medium"/>
    <s v="medium"/>
    <n v="1403.5"/>
    <n v="954.82"/>
    <d v="2012-12-02T00:00:00"/>
  </r>
  <r>
    <n v="8994"/>
    <n v="58"/>
    <x v="2799"/>
    <d v="2017-09-21T00:00:00"/>
    <b v="0"/>
    <s v="Approved"/>
    <s v="OHM Cycles"/>
    <s v="Standard"/>
    <s v="medium"/>
    <s v="medium"/>
    <n v="912.52"/>
    <n v="141.4"/>
    <d v="2015-10-18T00:00:00"/>
  </r>
  <r>
    <n v="8995"/>
    <n v="14"/>
    <x v="1660"/>
    <d v="2017-07-12T00:00:00"/>
    <b v="0"/>
    <s v="Approved"/>
    <s v="Solex"/>
    <s v="Standard"/>
    <s v="high"/>
    <s v="large"/>
    <n v="1842.92"/>
    <n v="1105.75"/>
    <d v="1995-10-24T00:00:00"/>
  </r>
  <r>
    <n v="8996"/>
    <n v="57"/>
    <x v="2163"/>
    <d v="2017-05-30T00:00:00"/>
    <b v="0"/>
    <s v="Approved"/>
    <s v="WeareA2B"/>
    <s v="Touring"/>
    <s v="medium"/>
    <s v="large"/>
    <n v="1890.39"/>
    <n v="260.14"/>
    <d v="1991-01-21T00:00:00"/>
  </r>
  <r>
    <n v="8997"/>
    <n v="66"/>
    <x v="2428"/>
    <d v="2017-07-05T00:00:00"/>
    <b v="1"/>
    <s v="Approved"/>
    <s v="Giant Bicycles"/>
    <s v="Road"/>
    <s v="low"/>
    <s v="small"/>
    <n v="590.26"/>
    <n v="525.33000000000004"/>
    <d v="2010-11-05T00:00:00"/>
  </r>
  <r>
    <n v="8998"/>
    <n v="22"/>
    <x v="2310"/>
    <d v="2017-01-13T00:00:00"/>
    <b v="1"/>
    <s v="Approved"/>
    <s v="WeareA2B"/>
    <s v="Standard"/>
    <s v="medium"/>
    <s v="medium"/>
    <n v="60.34"/>
    <n v="45.26"/>
    <d v="2011-05-07T00:00:00"/>
  </r>
  <r>
    <n v="8999"/>
    <n v="29"/>
    <x v="2560"/>
    <d v="2017-09-24T00:00:00"/>
    <b v="0"/>
    <s v="Approved"/>
    <s v="Norco Bicycles"/>
    <s v="Road"/>
    <s v="medium"/>
    <s v="medium"/>
    <n v="543.39"/>
    <n v="407.54"/>
    <d v="2016-11-22T00:00:00"/>
  </r>
  <r>
    <n v="9000"/>
    <n v="42"/>
    <x v="601"/>
    <d v="2017-03-23T00:00:00"/>
    <b v="0"/>
    <s v="Approved"/>
    <s v="OHM Cycles"/>
    <s v="Road"/>
    <s v="medium"/>
    <s v="small"/>
    <n v="1810"/>
    <n v="1610.9"/>
    <d v="2006-10-01T00:00:00"/>
  </r>
  <r>
    <n v="9001"/>
    <n v="42"/>
    <x v="3256"/>
    <d v="2017-12-26T00:00:00"/>
    <b v="0"/>
    <s v="Approved"/>
    <s v="OHM Cycles"/>
    <s v="Road"/>
    <s v="medium"/>
    <s v="small"/>
    <n v="1810"/>
    <n v="1610.9"/>
    <d v="2011-05-09T00:00:00"/>
  </r>
  <r>
    <n v="9002"/>
    <n v="25"/>
    <x v="1075"/>
    <d v="2017-02-14T00:00:00"/>
    <b v="1"/>
    <s v="Approved"/>
    <s v="Giant Bicycles"/>
    <s v="Road"/>
    <s v="medium"/>
    <s v="medium"/>
    <n v="1538.99"/>
    <n v="829.65"/>
    <d v="1992-10-11T00:00:00"/>
  </r>
  <r>
    <n v="9003"/>
    <n v="93"/>
    <x v="1338"/>
    <d v="2017-10-11T00:00:00"/>
    <b v="0"/>
    <s v="Approved"/>
    <s v="WeareA2B"/>
    <s v="Standard"/>
    <s v="medium"/>
    <s v="medium"/>
    <n v="1065.03"/>
    <n v="230.09"/>
    <d v="2000-11-03T00:00:00"/>
  </r>
  <r>
    <n v="9004"/>
    <n v="38"/>
    <x v="2084"/>
    <d v="2017-11-11T00:00:00"/>
    <b v="1"/>
    <s v="Approved"/>
    <s v="Trek Bicycles"/>
    <s v="Standard"/>
    <s v="medium"/>
    <s v="large"/>
    <n v="2091.4699999999998"/>
    <n v="388.92"/>
    <d v="2012-04-10T00:00:00"/>
  </r>
  <r>
    <n v="9005"/>
    <n v="50"/>
    <x v="1372"/>
    <d v="2017-07-07T00:00:00"/>
    <b v="0"/>
    <s v="Approved"/>
    <s v="WeareA2B"/>
    <s v="Standard"/>
    <s v="medium"/>
    <s v="small"/>
    <n v="175.89"/>
    <n v="131.91999999999999"/>
    <d v="2003-02-16T00:00:00"/>
  </r>
  <r>
    <n v="9006"/>
    <n v="44"/>
    <x v="2393"/>
    <d v="2017-11-16T00:00:00"/>
    <b v="1"/>
    <s v="Approved"/>
    <s v="WeareA2B"/>
    <s v="Standard"/>
    <s v="medium"/>
    <s v="medium"/>
    <n v="1769.64"/>
    <n v="108.76"/>
    <d v="2001-11-25T00:00:00"/>
  </r>
  <r>
    <n v="9007"/>
    <n v="83"/>
    <x v="639"/>
    <d v="2017-01-08T00:00:00"/>
    <b v="0"/>
    <s v="Approved"/>
    <s v="Solex"/>
    <s v="Touring"/>
    <s v="medium"/>
    <s v="large"/>
    <n v="2083.94"/>
    <n v="675.03"/>
    <d v="2013-09-16T00:00:00"/>
  </r>
  <r>
    <n v="9008"/>
    <n v="79"/>
    <x v="2318"/>
    <d v="2017-11-25T00:00:00"/>
    <b v="1"/>
    <s v="Approved"/>
    <s v="Solex"/>
    <s v="Touring"/>
    <s v="medium"/>
    <s v="large"/>
    <n v="2083.94"/>
    <n v="675.03"/>
    <d v="2013-09-16T00:00:00"/>
  </r>
  <r>
    <n v="9009"/>
    <n v="1"/>
    <x v="1104"/>
    <d v="2017-10-30T00:00:00"/>
    <b v="1"/>
    <s v="Approved"/>
    <s v="Giant Bicycles"/>
    <s v="Standard"/>
    <s v="medium"/>
    <s v="medium"/>
    <n v="1403.5"/>
    <n v="954.82"/>
    <d v="2003-02-07T00:00:00"/>
  </r>
  <r>
    <n v="9010"/>
    <n v="10"/>
    <x v="881"/>
    <d v="2017-09-16T00:00:00"/>
    <b v="1"/>
    <s v="Approved"/>
    <s v="WeareA2B"/>
    <s v="Touring"/>
    <s v="medium"/>
    <s v="medium"/>
    <n v="1466.68"/>
    <n v="363.25"/>
    <d v="2007-08-04T00:00:00"/>
  </r>
  <r>
    <n v="9011"/>
    <n v="86"/>
    <x v="1108"/>
    <d v="2017-01-05T00:00:00"/>
    <b v="1"/>
    <s v="Approved"/>
    <s v="OHM Cycles"/>
    <s v="Standard"/>
    <s v="medium"/>
    <s v="medium"/>
    <n v="235.63"/>
    <n v="125.07"/>
    <d v="1998-12-16T00:00:00"/>
  </r>
  <r>
    <n v="9012"/>
    <n v="57"/>
    <x v="2516"/>
    <d v="2017-10-08T00:00:00"/>
    <b v="1"/>
    <s v="Approved"/>
    <s v="WeareA2B"/>
    <s v="Touring"/>
    <s v="medium"/>
    <s v="large"/>
    <n v="1890.39"/>
    <n v="260.14"/>
    <d v="1994-09-09T00:00:00"/>
  </r>
  <r>
    <n v="9013"/>
    <n v="44"/>
    <x v="1303"/>
    <d v="2017-01-05T00:00:00"/>
    <b v="0"/>
    <s v="Approved"/>
    <s v="WeareA2B"/>
    <s v="Standard"/>
    <s v="medium"/>
    <s v="medium"/>
    <n v="1769.64"/>
    <n v="108.76"/>
    <d v="2001-11-25T00:00:00"/>
  </r>
  <r>
    <n v="9014"/>
    <n v="53"/>
    <x v="1121"/>
    <d v="2017-01-08T00:00:00"/>
    <b v="1"/>
    <s v="Approved"/>
    <s v="OHM Cycles"/>
    <s v="Standard"/>
    <s v="medium"/>
    <s v="medium"/>
    <n v="795.34"/>
    <n v="101.58"/>
    <d v="2000-05-22T00:00:00"/>
  </r>
  <r>
    <n v="9015"/>
    <n v="24"/>
    <x v="459"/>
    <d v="2017-04-21T00:00:00"/>
    <b v="0"/>
    <s v="Approved"/>
    <s v="Solex"/>
    <s v="Road"/>
    <s v="medium"/>
    <s v="large"/>
    <n v="1777.8"/>
    <n v="820.78"/>
    <d v="2011-05-07T00:00:00"/>
  </r>
  <r>
    <n v="9016"/>
    <n v="43"/>
    <x v="1029"/>
    <d v="2017-10-23T00:00:00"/>
    <b v="0"/>
    <s v="Approved"/>
    <s v="Solex"/>
    <s v="Standard"/>
    <s v="medium"/>
    <s v="medium"/>
    <n v="1151.96"/>
    <n v="649.49"/>
    <d v="1999-12-04T00:00:00"/>
  </r>
  <r>
    <n v="9017"/>
    <n v="42"/>
    <x v="3141"/>
    <d v="2017-04-21T00:00:00"/>
    <b v="0"/>
    <s v="Approved"/>
    <s v="OHM Cycles"/>
    <s v="Road"/>
    <s v="medium"/>
    <s v="small"/>
    <n v="1810"/>
    <n v="1610.9"/>
    <d v="2008-03-19T00:00:00"/>
  </r>
  <r>
    <n v="9018"/>
    <n v="67"/>
    <x v="3036"/>
    <d v="2017-05-15T00:00:00"/>
    <b v="1"/>
    <s v="Approved"/>
    <s v="Norco Bicycles"/>
    <s v="Road"/>
    <s v="medium"/>
    <s v="medium"/>
    <n v="544.04999999999995"/>
    <n v="376.84"/>
    <d v="2010-08-20T00:00:00"/>
  </r>
  <r>
    <n v="9019"/>
    <n v="89"/>
    <x v="336"/>
    <d v="2017-05-15T00:00:00"/>
    <b v="0"/>
    <s v="Cancelled"/>
    <s v="WeareA2B"/>
    <s v="Touring"/>
    <s v="medium"/>
    <s v="large"/>
    <n v="1362.99"/>
    <n v="57.74"/>
    <d v="1993-04-20T00:00:00"/>
  </r>
  <r>
    <n v="9020"/>
    <n v="41"/>
    <x v="3087"/>
    <d v="2017-09-29T00:00:00"/>
    <b v="1"/>
    <s v="Approved"/>
    <s v="Norco Bicycles"/>
    <s v="Standard"/>
    <s v="low"/>
    <s v="medium"/>
    <n v="958.74"/>
    <n v="748.9"/>
    <d v="2005-12-07T00:00:00"/>
  </r>
  <r>
    <n v="9021"/>
    <n v="8"/>
    <x v="3257"/>
    <d v="2017-10-27T00:00:00"/>
    <b v="0"/>
    <s v="Approved"/>
    <s v="Solex"/>
    <s v="Road"/>
    <s v="medium"/>
    <s v="small"/>
    <n v="1703.52"/>
    <n v="1516.13"/>
    <d v="2011-04-16T00:00:00"/>
  </r>
  <r>
    <n v="9022"/>
    <n v="88"/>
    <x v="1964"/>
    <d v="2017-03-03T00:00:00"/>
    <b v="1"/>
    <s v="Approved"/>
    <s v="Norco Bicycles"/>
    <s v="Standard"/>
    <s v="medium"/>
    <s v="medium"/>
    <n v="1198.46"/>
    <n v="381.1"/>
    <d v="2005-05-10T00:00:00"/>
  </r>
  <r>
    <n v="9023"/>
    <n v="21"/>
    <x v="3258"/>
    <d v="2017-09-24T00:00:00"/>
    <b v="1"/>
    <s v="Approved"/>
    <s v="Solex"/>
    <s v="Standard"/>
    <s v="medium"/>
    <s v="large"/>
    <n v="1071.23"/>
    <n v="380.74"/>
    <d v="1996-04-05T00:00:00"/>
  </r>
  <r>
    <n v="9024"/>
    <n v="2"/>
    <x v="1105"/>
    <d v="2017-09-14T00:00:00"/>
    <b v="0"/>
    <s v="Approved"/>
    <s v="Solex"/>
    <s v="Standard"/>
    <s v="medium"/>
    <s v="medium"/>
    <n v="71.489999999999995"/>
    <n v="53.62"/>
    <d v="2012-09-15T00:00:00"/>
  </r>
  <r>
    <n v="9025"/>
    <n v="46"/>
    <x v="1529"/>
    <d v="2017-09-07T00:00:00"/>
    <b v="0"/>
    <s v="Approved"/>
    <s v="OHM Cycles"/>
    <s v="Standard"/>
    <s v="low"/>
    <s v="medium"/>
    <n v="1793.43"/>
    <n v="248.82"/>
    <d v="1999-07-20T00:00:00"/>
  </r>
  <r>
    <n v="9026"/>
    <n v="72"/>
    <x v="2398"/>
    <d v="2017-04-07T00:00:00"/>
    <b v="0"/>
    <s v="Approved"/>
    <s v="Norco Bicycles"/>
    <s v="Standard"/>
    <s v="medium"/>
    <s v="medium"/>
    <n v="360.4"/>
    <n v="270.3"/>
    <d v="2016-12-06T00:00:00"/>
  </r>
  <r>
    <n v="9027"/>
    <n v="38"/>
    <x v="802"/>
    <d v="2017-02-04T00:00:00"/>
    <b v="0"/>
    <s v="Approved"/>
    <s v="Solex"/>
    <s v="Standard"/>
    <s v="medium"/>
    <s v="medium"/>
    <n v="1577.53"/>
    <n v="826.51"/>
    <d v="2011-03-16T00:00:00"/>
  </r>
  <r>
    <n v="9028"/>
    <n v="59"/>
    <x v="3111"/>
    <d v="2017-07-02T00:00:00"/>
    <b v="1"/>
    <s v="Approved"/>
    <s v="WeareA2B"/>
    <s v="Standard"/>
    <s v="medium"/>
    <s v="small"/>
    <n v="1415.01"/>
    <n v="1259.3599999999999"/>
    <d v="2003-01-05T00:00:00"/>
  </r>
  <r>
    <n v="9029"/>
    <n v="48"/>
    <x v="842"/>
    <d v="2017-10-21T00:00:00"/>
    <b v="1"/>
    <s v="Approved"/>
    <s v="WeareA2B"/>
    <s v="Standard"/>
    <s v="medium"/>
    <s v="medium"/>
    <n v="1762.96"/>
    <n v="950.52"/>
    <d v="2014-07-28T00:00:00"/>
  </r>
  <r>
    <n v="9030"/>
    <n v="48"/>
    <x v="209"/>
    <d v="2017-12-05T00:00:00"/>
    <b v="0"/>
    <s v="Approved"/>
    <s v="WeareA2B"/>
    <s v="Standard"/>
    <s v="medium"/>
    <s v="medium"/>
    <n v="1762.96"/>
    <n v="950.52"/>
    <d v="2014-07-28T00:00:00"/>
  </r>
  <r>
    <n v="9031"/>
    <n v="32"/>
    <x v="1248"/>
    <d v="2017-04-27T00:00:00"/>
    <b v="1"/>
    <s v="Approved"/>
    <s v="Giant Bicycles"/>
    <s v="Standard"/>
    <s v="high"/>
    <s v="medium"/>
    <n v="1179"/>
    <n v="707.4"/>
    <d v="1997-08-25T00:00:00"/>
  </r>
  <r>
    <n v="9032"/>
    <n v="17"/>
    <x v="3042"/>
    <d v="2017-05-08T00:00:00"/>
    <b v="1"/>
    <s v="Approved"/>
    <s v="Solex"/>
    <s v="Standard"/>
    <s v="high"/>
    <s v="medium"/>
    <n v="1024.6600000000001"/>
    <n v="614.79999999999995"/>
    <d v="1996-04-05T00:00:00"/>
  </r>
  <r>
    <n v="9033"/>
    <n v="31"/>
    <x v="1156"/>
    <d v="2017-12-21T00:00:00"/>
    <b v="1"/>
    <s v="Approved"/>
    <s v="Giant Bicycles"/>
    <s v="Standard"/>
    <s v="medium"/>
    <s v="medium"/>
    <n v="230.91"/>
    <n v="173.18"/>
    <d v="1995-12-19T00:00:00"/>
  </r>
  <r>
    <n v="9034"/>
    <n v="92"/>
    <x v="1435"/>
    <d v="2017-09-05T00:00:00"/>
    <b v="1"/>
    <s v="Approved"/>
    <s v="WeareA2B"/>
    <s v="Standard"/>
    <s v="medium"/>
    <s v="small"/>
    <n v="1415.01"/>
    <n v="1259.3599999999999"/>
    <d v="2000-11-03T00:00:00"/>
  </r>
  <r>
    <n v="9035"/>
    <n v="56"/>
    <x v="580"/>
    <d v="2017-07-28T00:00:00"/>
    <b v="1"/>
    <s v="Approved"/>
    <s v="Norco Bicycles"/>
    <s v="Mountain"/>
    <s v="low"/>
    <s v="small"/>
    <n v="688.63"/>
    <n v="612.88"/>
    <d v="1993-10-02T00:00:00"/>
  </r>
  <r>
    <n v="9036"/>
    <n v="81"/>
    <x v="570"/>
    <d v="2017-10-03T00:00:00"/>
    <b v="1"/>
    <s v="Approved"/>
    <s v="Norco Bicycles"/>
    <s v="Standard"/>
    <s v="medium"/>
    <s v="small"/>
    <n v="586.45000000000005"/>
    <n v="521.94000000000005"/>
    <d v="1991-07-10T00:00:00"/>
  </r>
  <r>
    <n v="9037"/>
    <n v="49"/>
    <x v="352"/>
    <d v="2017-01-02T00:00:00"/>
    <b v="0"/>
    <s v="Approved"/>
    <s v="Trek Bicycles"/>
    <s v="Road"/>
    <s v="medium"/>
    <s v="medium"/>
    <n v="533.51"/>
    <n v="400.13"/>
    <d v="2012-06-04T00:00:00"/>
  </r>
  <r>
    <n v="9038"/>
    <n v="1"/>
    <x v="2066"/>
    <d v="2017-03-05T00:00:00"/>
    <b v="1"/>
    <s v="Approved"/>
    <s v="Giant Bicycles"/>
    <s v="Standard"/>
    <s v="medium"/>
    <s v="medium"/>
    <n v="1403.5"/>
    <n v="954.82"/>
    <d v="2016-11-14T00:00:00"/>
  </r>
  <r>
    <n v="9039"/>
    <n v="4"/>
    <x v="2264"/>
    <d v="2017-10-21T00:00:00"/>
    <b v="1"/>
    <s v="Approved"/>
    <s v="Giant Bicycles"/>
    <s v="Standard"/>
    <s v="high"/>
    <s v="medium"/>
    <n v="1129.1300000000001"/>
    <n v="677.48"/>
    <d v="2003-03-18T00:00:00"/>
  </r>
  <r>
    <n v="9040"/>
    <n v="65"/>
    <x v="275"/>
    <d v="2017-01-08T00:00:00"/>
    <b v="1"/>
    <s v="Approved"/>
    <s v="WeareA2B"/>
    <s v="Standard"/>
    <s v="medium"/>
    <s v="medium"/>
    <n v="1807.45"/>
    <n v="778.69"/>
    <d v="2015-05-21T00:00:00"/>
  </r>
  <r>
    <n v="9041"/>
    <n v="6"/>
    <x v="1454"/>
    <d v="2017-12-13T00:00:00"/>
    <b v="1"/>
    <s v="Approved"/>
    <s v="OHM Cycles"/>
    <s v="Standard"/>
    <s v="high"/>
    <s v="medium"/>
    <n v="227.88"/>
    <n v="136.72999999999999"/>
    <d v="2003-08-05T00:00:00"/>
  </r>
  <r>
    <n v="9042"/>
    <n v="15"/>
    <x v="1186"/>
    <d v="2017-10-10T00:00:00"/>
    <b v="1"/>
    <s v="Approved"/>
    <s v="Norco Bicycles"/>
    <s v="Standard"/>
    <s v="low"/>
    <s v="medium"/>
    <n v="958.74"/>
    <n v="748.9"/>
    <d v="2005-12-07T00:00:00"/>
  </r>
  <r>
    <n v="9043"/>
    <n v="14"/>
    <x v="2565"/>
    <d v="2017-05-26T00:00:00"/>
    <b v="0"/>
    <s v="Approved"/>
    <s v="Solex"/>
    <s v="Standard"/>
    <s v="high"/>
    <s v="large"/>
    <n v="1842.92"/>
    <n v="1105.75"/>
    <d v="1995-10-24T00:00:00"/>
  </r>
  <r>
    <n v="9044"/>
    <n v="12"/>
    <x v="892"/>
    <d v="2017-02-13T00:00:00"/>
    <b v="0"/>
    <s v="Approved"/>
    <s v="WeareA2B"/>
    <s v="Standard"/>
    <s v="medium"/>
    <s v="medium"/>
    <n v="1231.1500000000001"/>
    <n v="161.6"/>
    <d v="2004-08-17T00:00:00"/>
  </r>
  <r>
    <n v="9045"/>
    <n v="78"/>
    <x v="681"/>
    <d v="2017-01-26T00:00:00"/>
    <b v="1"/>
    <s v="Approved"/>
    <s v="Giant Bicycles"/>
    <s v="Standard"/>
    <s v="medium"/>
    <s v="large"/>
    <n v="1765.3"/>
    <n v="709.48"/>
    <d v="2004-07-25T00:00:00"/>
  </r>
  <r>
    <n v="9046"/>
    <n v="93"/>
    <x v="255"/>
    <d v="2017-07-17T00:00:00"/>
    <b v="1"/>
    <s v="Approved"/>
    <s v="WeareA2B"/>
    <s v="Standard"/>
    <s v="medium"/>
    <s v="medium"/>
    <n v="1065.03"/>
    <n v="230.09"/>
    <d v="1994-08-10T00:00:00"/>
  </r>
  <r>
    <n v="9047"/>
    <n v="17"/>
    <x v="1542"/>
    <d v="2017-03-21T00:00:00"/>
    <b v="0"/>
    <s v="Approved"/>
    <s v="WeareA2B"/>
    <s v="Touring"/>
    <s v="medium"/>
    <s v="large"/>
    <n v="1362.99"/>
    <n v="57.74"/>
    <d v="1993-04-20T00:00:00"/>
  </r>
  <r>
    <n v="9048"/>
    <n v="47"/>
    <x v="2661"/>
    <d v="2017-11-28T00:00:00"/>
    <b v="0"/>
    <s v="Approved"/>
    <s v="Trek Bicycles"/>
    <s v="Road"/>
    <s v="low"/>
    <s v="small"/>
    <n v="1720.7"/>
    <n v="1531.42"/>
    <d v="2006-10-01T00:00:00"/>
  </r>
  <r>
    <n v="9049"/>
    <n v="28"/>
    <x v="2665"/>
    <d v="2017-01-12T00:00:00"/>
    <b v="0"/>
    <s v="Approved"/>
    <s v="Norco Bicycles"/>
    <s v="Standard"/>
    <s v="medium"/>
    <s v="small"/>
    <n v="1216.1400000000001"/>
    <n v="1082.3599999999999"/>
    <d v="2002-03-22T00:00:00"/>
  </r>
  <r>
    <n v="9050"/>
    <n v="49"/>
    <x v="1222"/>
    <d v="2017-06-09T00:00:00"/>
    <b v="0"/>
    <s v="Approved"/>
    <s v="Trek Bicycles"/>
    <s v="Road"/>
    <s v="medium"/>
    <s v="medium"/>
    <n v="533.51"/>
    <n v="400.13"/>
    <d v="1997-10-04T00:00:00"/>
  </r>
  <r>
    <n v="9051"/>
    <n v="44"/>
    <x v="684"/>
    <d v="2017-09-10T00:00:00"/>
    <b v="0"/>
    <s v="Approved"/>
    <s v="WeareA2B"/>
    <s v="Standard"/>
    <s v="medium"/>
    <s v="medium"/>
    <n v="1769.64"/>
    <n v="108.76"/>
    <d v="2003-02-16T00:00:00"/>
  </r>
  <r>
    <n v="9052"/>
    <n v="99"/>
    <x v="1749"/>
    <d v="2017-09-28T00:00:00"/>
    <b v="1"/>
    <s v="Approved"/>
    <s v="OHM Cycles"/>
    <s v="Standard"/>
    <s v="medium"/>
    <s v="medium"/>
    <n v="1227.3399999999999"/>
    <n v="770.89"/>
    <d v="1994-08-10T00:00:00"/>
  </r>
  <r>
    <n v="9053"/>
    <n v="98"/>
    <x v="860"/>
    <d v="2017-04-21T00:00:00"/>
    <b v="0"/>
    <s v="Approved"/>
    <s v="Trek Bicycles"/>
    <s v="Standard"/>
    <s v="high"/>
    <s v="medium"/>
    <n v="358.39"/>
    <n v="215.03"/>
    <d v="2004-01-16T00:00:00"/>
  </r>
  <r>
    <n v="9054"/>
    <n v="2"/>
    <x v="838"/>
    <d v="2017-03-09T00:00:00"/>
    <b v="0"/>
    <s v="Approved"/>
    <s v="Solex"/>
    <s v="Standard"/>
    <s v="medium"/>
    <s v="medium"/>
    <n v="71.489999999999995"/>
    <n v="53.62"/>
    <d v="2012-12-02T00:00:00"/>
  </r>
  <r>
    <n v="9055"/>
    <n v="18"/>
    <x v="3259"/>
    <d v="2017-07-30T00:00:00"/>
    <b v="1"/>
    <s v="Approved"/>
    <s v="Norco Bicycles"/>
    <s v="Standard"/>
    <s v="high"/>
    <s v="medium"/>
    <n v="1148.6400000000001"/>
    <n v="689.18"/>
    <d v="2000-05-22T00:00:00"/>
  </r>
  <r>
    <n v="9056"/>
    <n v="22"/>
    <x v="623"/>
    <d v="2017-07-11T00:00:00"/>
    <b v="1"/>
    <s v="Approved"/>
    <s v="Solex"/>
    <s v="Standard"/>
    <s v="medium"/>
    <s v="medium"/>
    <n v="575.27"/>
    <n v="431.45"/>
    <d v="2013-03-12T00:00:00"/>
  </r>
  <r>
    <n v="9058"/>
    <n v="21"/>
    <x v="586"/>
    <d v="2017-07-24T00:00:00"/>
    <b v="1"/>
    <s v="Approved"/>
    <s v="Solex"/>
    <s v="Standard"/>
    <s v="medium"/>
    <s v="large"/>
    <n v="1071.23"/>
    <n v="380.74"/>
    <d v="1995-12-19T00:00:00"/>
  </r>
  <r>
    <n v="9059"/>
    <n v="14"/>
    <x v="3260"/>
    <d v="2017-02-25T00:00:00"/>
    <b v="0"/>
    <s v="Approved"/>
    <s v="Trek Bicycles"/>
    <s v="Standard"/>
    <s v="medium"/>
    <s v="small"/>
    <n v="1386.84"/>
    <n v="1234.29"/>
    <d v="2003-08-05T00:00:00"/>
  </r>
  <r>
    <n v="9060"/>
    <n v="21"/>
    <x v="1034"/>
    <d v="2017-07-06T00:00:00"/>
    <b v="1"/>
    <s v="Approved"/>
    <s v="Solex"/>
    <s v="Standard"/>
    <s v="medium"/>
    <s v="large"/>
    <n v="1071.23"/>
    <n v="380.74"/>
    <d v="1991-11-10T00:00:00"/>
  </r>
  <r>
    <n v="9061"/>
    <n v="94"/>
    <x v="945"/>
    <d v="2017-01-02T00:00:00"/>
    <b v="1"/>
    <s v="Approved"/>
    <s v="Giant Bicycles"/>
    <s v="Standard"/>
    <s v="medium"/>
    <s v="large"/>
    <n v="1635.3"/>
    <n v="993.66"/>
    <d v="2013-06-09T00:00:00"/>
  </r>
  <r>
    <n v="9062"/>
    <n v="74"/>
    <x v="2177"/>
    <d v="2017-05-10T00:00:00"/>
    <b v="1"/>
    <s v="Approved"/>
    <s v="WeareA2B"/>
    <s v="Standard"/>
    <s v="medium"/>
    <s v="medium"/>
    <n v="1228.07"/>
    <n v="400.91"/>
    <d v="1997-01-25T00:00:00"/>
  </r>
  <r>
    <n v="9063"/>
    <n v="99"/>
    <x v="3261"/>
    <d v="2017-09-08T00:00:00"/>
    <b v="0"/>
    <s v="Approved"/>
    <s v="OHM Cycles"/>
    <s v="Standard"/>
    <s v="medium"/>
    <s v="medium"/>
    <n v="1227.3399999999999"/>
    <n v="770.89"/>
    <d v="1994-08-10T00:00:00"/>
  </r>
  <r>
    <n v="9064"/>
    <n v="93"/>
    <x v="2937"/>
    <d v="2017-10-13T00:00:00"/>
    <b v="0"/>
    <s v="Approved"/>
    <s v="WeareA2B"/>
    <s v="Standard"/>
    <s v="medium"/>
    <s v="medium"/>
    <n v="1065.03"/>
    <n v="230.09"/>
    <d v="2000-11-03T00:00:00"/>
  </r>
  <r>
    <n v="9065"/>
    <n v="5"/>
    <x v="1291"/>
    <d v="2017-03-17T00:00:00"/>
    <b v="0"/>
    <s v="Approved"/>
    <s v="Giant Bicycles"/>
    <s v="Standard"/>
    <s v="high"/>
    <s v="medium"/>
    <n v="1129.1300000000001"/>
    <n v="677.48"/>
    <d v="2005-08-09T00:00:00"/>
  </r>
  <r>
    <n v="9066"/>
    <n v="70"/>
    <x v="2355"/>
    <d v="2017-07-17T00:00:00"/>
    <b v="0"/>
    <s v="Approved"/>
    <s v="Trek Bicycles"/>
    <s v="Standard"/>
    <s v="high"/>
    <s v="medium"/>
    <n v="495.72"/>
    <n v="297.43"/>
    <d v="2015-04-11T00:00:00"/>
  </r>
  <r>
    <n v="9067"/>
    <n v="7"/>
    <x v="2359"/>
    <d v="2017-08-04T00:00:00"/>
    <b v="0"/>
    <s v="Approved"/>
    <s v="Giant Bicycles"/>
    <s v="Standard"/>
    <s v="medium"/>
    <s v="small"/>
    <n v="1311.44"/>
    <n v="1167.18"/>
    <d v="1992-10-11T00:00:00"/>
  </r>
  <r>
    <n v="9068"/>
    <n v="30"/>
    <x v="3262"/>
    <d v="2017-06-19T00:00:00"/>
    <b v="0"/>
    <s v="Approved"/>
    <s v="Solex"/>
    <s v="Standard"/>
    <s v="high"/>
    <s v="medium"/>
    <n v="748.17"/>
    <n v="448.9"/>
    <d v="2003-03-18T00:00:00"/>
  </r>
  <r>
    <n v="9069"/>
    <n v="81"/>
    <x v="2145"/>
    <d v="2017-02-13T00:00:00"/>
    <b v="0"/>
    <s v="Approved"/>
    <s v="Norco Bicycles"/>
    <s v="Standard"/>
    <s v="medium"/>
    <s v="small"/>
    <n v="586.45000000000005"/>
    <n v="521.94000000000005"/>
    <d v="1998-12-16T00:00:00"/>
  </r>
  <r>
    <n v="9070"/>
    <n v="7"/>
    <x v="2756"/>
    <d v="2017-10-26T00:00:00"/>
    <b v="1"/>
    <s v="Approved"/>
    <s v="Trek Bicycles"/>
    <s v="Road"/>
    <s v="low"/>
    <s v="medium"/>
    <n v="980.37"/>
    <n v="234.43"/>
    <d v="2004-09-28T00:00:00"/>
  </r>
  <r>
    <n v="9071"/>
    <n v="37"/>
    <x v="530"/>
    <d v="2017-10-14T00:00:00"/>
    <b v="0"/>
    <s v="Approved"/>
    <s v="OHM Cycles"/>
    <s v="Standard"/>
    <s v="low"/>
    <s v="medium"/>
    <n v="1793.43"/>
    <n v="248.82"/>
    <d v="1999-07-20T00:00:00"/>
  </r>
  <r>
    <n v="9072"/>
    <n v="14"/>
    <x v="3263"/>
    <d v="2017-05-26T00:00:00"/>
    <b v="1"/>
    <s v="Approved"/>
    <s v="Trek Bicycles"/>
    <s v="Standard"/>
    <s v="medium"/>
    <s v="small"/>
    <n v="1386.84"/>
    <n v="1234.29"/>
    <d v="1996-11-09T00:00:00"/>
  </r>
  <r>
    <n v="9073"/>
    <n v="18"/>
    <x v="1393"/>
    <d v="2017-06-03T00:00:00"/>
    <b v="1"/>
    <s v="Approved"/>
    <s v="Norco Bicycles"/>
    <s v="Standard"/>
    <s v="high"/>
    <s v="medium"/>
    <n v="1148.6400000000001"/>
    <n v="689.18"/>
    <d v="2015-08-10T00:00:00"/>
  </r>
  <r>
    <n v="9074"/>
    <n v="39"/>
    <x v="2156"/>
    <d v="2017-09-22T00:00:00"/>
    <b v="0"/>
    <s v="Approved"/>
    <s v="Giant Bicycles"/>
    <s v="Standard"/>
    <s v="medium"/>
    <s v="large"/>
    <n v="1812.75"/>
    <n v="582.48"/>
    <d v="2006-02-02T00:00:00"/>
  </r>
  <r>
    <n v="9075"/>
    <n v="1"/>
    <x v="1709"/>
    <d v="2017-12-19T00:00:00"/>
    <b v="1"/>
    <s v="Approved"/>
    <s v="Giant Bicycles"/>
    <s v="Standard"/>
    <s v="medium"/>
    <s v="medium"/>
    <n v="1403.5"/>
    <n v="954.82"/>
    <d v="2012-12-02T00:00:00"/>
  </r>
  <r>
    <n v="9076"/>
    <n v="15"/>
    <x v="2299"/>
    <d v="2017-05-24T00:00:00"/>
    <b v="1"/>
    <s v="Approved"/>
    <s v="Norco Bicycles"/>
    <s v="Standard"/>
    <s v="low"/>
    <s v="medium"/>
    <n v="958.74"/>
    <n v="748.9"/>
    <d v="2005-12-07T00:00:00"/>
  </r>
  <r>
    <n v="9077"/>
    <n v="47"/>
    <x v="162"/>
    <d v="2017-03-25T00:00:00"/>
    <b v="1"/>
    <s v="Approved"/>
    <s v="Trek Bicycles"/>
    <s v="Road"/>
    <s v="low"/>
    <s v="small"/>
    <n v="1720.7"/>
    <n v="1531.42"/>
    <d v="2001-11-25T00:00:00"/>
  </r>
  <r>
    <n v="9078"/>
    <n v="91"/>
    <x v="2852"/>
    <d v="2017-05-19T00:00:00"/>
    <b v="1"/>
    <s v="Approved"/>
    <s v="WeareA2B"/>
    <s v="Standard"/>
    <s v="low"/>
    <s v="medium"/>
    <n v="642.30999999999995"/>
    <n v="513.85"/>
    <d v="2004-07-25T00:00:00"/>
  </r>
  <r>
    <n v="9079"/>
    <n v="79"/>
    <x v="1182"/>
    <d v="2017-01-22T00:00:00"/>
    <b v="1"/>
    <s v="Approved"/>
    <s v="Norco Bicycles"/>
    <s v="Standard"/>
    <s v="medium"/>
    <s v="medium"/>
    <n v="1555.58"/>
    <n v="818.01"/>
    <d v="2013-09-16T00:00:00"/>
  </r>
  <r>
    <n v="9080"/>
    <n v="50"/>
    <x v="3264"/>
    <d v="2017-01-15T00:00:00"/>
    <b v="1"/>
    <s v="Approved"/>
    <s v="Giant Bicycles"/>
    <s v="Standard"/>
    <s v="medium"/>
    <s v="medium"/>
    <n v="642.70000000000005"/>
    <n v="211.37"/>
    <d v="2002-03-22T00:00:00"/>
  </r>
  <r>
    <n v="9081"/>
    <n v="32"/>
    <x v="2850"/>
    <d v="2017-10-25T00:00:00"/>
    <b v="0"/>
    <s v="Approved"/>
    <s v="Giant Bicycles"/>
    <s v="Standard"/>
    <s v="medium"/>
    <s v="medium"/>
    <n v="642.70000000000005"/>
    <n v="211.37"/>
    <d v="2002-03-22T00:00:00"/>
  </r>
  <r>
    <n v="9082"/>
    <n v="66"/>
    <x v="1742"/>
    <d v="2017-07-04T00:00:00"/>
    <b v="1"/>
    <s v="Approved"/>
    <s v="Solex"/>
    <s v="Standard"/>
    <s v="medium"/>
    <s v="medium"/>
    <n v="1163.8900000000001"/>
    <n v="589.27"/>
    <d v="1994-09-09T00:00:00"/>
  </r>
  <r>
    <n v="9083"/>
    <n v="72"/>
    <x v="73"/>
    <d v="2017-12-15T00:00:00"/>
    <b v="1"/>
    <s v="Approved"/>
    <s v="Norco Bicycles"/>
    <s v="Standard"/>
    <s v="medium"/>
    <s v="medium"/>
    <n v="360.4"/>
    <n v="270.3"/>
    <d v="2016-12-06T00:00:00"/>
  </r>
  <r>
    <n v="9084"/>
    <n v="37"/>
    <x v="3093"/>
    <d v="2017-12-01T00:00:00"/>
    <b v="0"/>
    <s v="Approved"/>
    <s v="OHM Cycles"/>
    <s v="Standard"/>
    <s v="low"/>
    <s v="medium"/>
    <n v="1793.43"/>
    <n v="248.82"/>
    <d v="1999-07-20T00:00:00"/>
  </r>
  <r>
    <n v="9085"/>
    <n v="41"/>
    <x v="3118"/>
    <d v="2017-11-28T00:00:00"/>
    <b v="0"/>
    <s v="Approved"/>
    <s v="Solex"/>
    <s v="Road"/>
    <s v="medium"/>
    <s v="medium"/>
    <n v="416.98"/>
    <n v="312.74"/>
    <d v="1997-05-10T00:00:00"/>
  </r>
  <r>
    <n v="9086"/>
    <n v="69"/>
    <x v="1086"/>
    <d v="2017-12-08T00:00:00"/>
    <b v="1"/>
    <s v="Approved"/>
    <s v="Norco Bicycles"/>
    <s v="Road"/>
    <s v="medium"/>
    <s v="large"/>
    <n v="1240.31"/>
    <n v="795.1"/>
    <d v="2011-01-10T00:00:00"/>
  </r>
  <r>
    <n v="9087"/>
    <n v="78"/>
    <x v="3121"/>
    <d v="2017-06-24T00:00:00"/>
    <b v="1"/>
    <s v="Approved"/>
    <s v="Giant Bicycles"/>
    <s v="Standard"/>
    <s v="medium"/>
    <s v="large"/>
    <n v="1765.3"/>
    <n v="709.48"/>
    <d v="2003-09-09T00:00:00"/>
  </r>
  <r>
    <n v="9088"/>
    <n v="90"/>
    <x v="2964"/>
    <d v="2017-11-02T00:00:00"/>
    <b v="1"/>
    <s v="Approved"/>
    <s v="Solex"/>
    <s v="Standard"/>
    <s v="low"/>
    <s v="medium"/>
    <n v="945.04"/>
    <n v="507.58"/>
    <d v="1999-07-20T00:00:00"/>
  </r>
  <r>
    <n v="9089"/>
    <n v="48"/>
    <x v="1693"/>
    <d v="2017-07-13T00:00:00"/>
    <b v="0"/>
    <s v="Approved"/>
    <s v="WeareA2B"/>
    <s v="Standard"/>
    <s v="medium"/>
    <s v="medium"/>
    <n v="1762.96"/>
    <n v="950.52"/>
    <d v="1997-02-09T00:00:00"/>
  </r>
  <r>
    <n v="9090"/>
    <n v="51"/>
    <x v="2019"/>
    <d v="2017-05-24T00:00:00"/>
    <b v="0"/>
    <s v="Approved"/>
    <s v="OHM Cycles"/>
    <s v="Standard"/>
    <s v="high"/>
    <s v="medium"/>
    <n v="2005.66"/>
    <n v="1203.4000000000001"/>
    <d v="2012-04-10T00:00:00"/>
  </r>
  <r>
    <n v="9091"/>
    <n v="35"/>
    <x v="2359"/>
    <d v="2017-07-04T00:00:00"/>
    <b v="0"/>
    <s v="Approved"/>
    <s v="Giant Bicycles"/>
    <s v="Standard"/>
    <s v="medium"/>
    <s v="medium"/>
    <n v="1403.5"/>
    <n v="954.82"/>
    <d v="2016-11-14T00:00:00"/>
  </r>
  <r>
    <n v="9092"/>
    <n v="61"/>
    <x v="2207"/>
    <d v="2017-04-11T00:00:00"/>
    <b v="0"/>
    <s v="Approved"/>
    <s v="OHM Cycles"/>
    <s v="Standard"/>
    <s v="low"/>
    <s v="medium"/>
    <n v="71.16"/>
    <n v="56.93"/>
    <d v="2012-05-18T00:00:00"/>
  </r>
  <r>
    <n v="9093"/>
    <n v="57"/>
    <x v="2212"/>
    <d v="2017-12-15T00:00:00"/>
    <b v="0"/>
    <s v="Approved"/>
    <s v="WeareA2B"/>
    <s v="Touring"/>
    <s v="medium"/>
    <s v="large"/>
    <n v="1890.39"/>
    <n v="260.14"/>
    <d v="2015-06-17T00:00:00"/>
  </r>
  <r>
    <n v="9094"/>
    <n v="61"/>
    <x v="2940"/>
    <d v="2017-11-09T00:00:00"/>
    <b v="1"/>
    <s v="Approved"/>
    <s v="Norco Bicycles"/>
    <s v="Standard"/>
    <s v="medium"/>
    <s v="small"/>
    <n v="586.45000000000005"/>
    <n v="521.94000000000005"/>
    <d v="2004-08-07T00:00:00"/>
  </r>
  <r>
    <n v="9095"/>
    <n v="30"/>
    <x v="3265"/>
    <d v="2017-07-29T00:00:00"/>
    <b v="1"/>
    <s v="Approved"/>
    <s v="Solex"/>
    <s v="Standard"/>
    <s v="high"/>
    <s v="medium"/>
    <n v="748.17"/>
    <n v="448.9"/>
    <d v="2002-03-22T00:00:00"/>
  </r>
  <r>
    <n v="9096"/>
    <n v="79"/>
    <x v="1265"/>
    <d v="2017-09-16T00:00:00"/>
    <b v="0"/>
    <s v="Approved"/>
    <s v="Norco Bicycles"/>
    <s v="Standard"/>
    <s v="medium"/>
    <s v="medium"/>
    <n v="1555.58"/>
    <n v="818.01"/>
    <d v="2003-09-09T00:00:00"/>
  </r>
  <r>
    <n v="9097"/>
    <n v="17"/>
    <x v="3266"/>
    <d v="2017-02-08T00:00:00"/>
    <b v="1"/>
    <s v="Approved"/>
    <s v="Solex"/>
    <s v="Standard"/>
    <s v="high"/>
    <s v="medium"/>
    <n v="1024.6600000000001"/>
    <n v="614.79999999999995"/>
    <d v="2016-12-06T00:00:00"/>
  </r>
  <r>
    <n v="9098"/>
    <n v="0"/>
    <x v="1344"/>
    <d v="2017-11-29T00:00:00"/>
    <b v="0"/>
    <s v="Approved"/>
    <s v="WeareA2B"/>
    <s v="Standard"/>
    <s v="medium"/>
    <s v="small"/>
    <n v="175.89"/>
    <n v="131.91999999999999"/>
    <d v="2001-11-25T00:00:00"/>
  </r>
  <r>
    <n v="9099"/>
    <n v="38"/>
    <x v="855"/>
    <d v="2017-09-03T00:00:00"/>
    <b v="1"/>
    <s v="Approved"/>
    <s v="Trek Bicycles"/>
    <s v="Standard"/>
    <s v="medium"/>
    <s v="large"/>
    <n v="2091.4699999999998"/>
    <n v="388.92"/>
    <d v="2011-08-29T00:00:00"/>
  </r>
  <r>
    <n v="9100"/>
    <n v="93"/>
    <x v="1137"/>
    <d v="2017-02-19T00:00:00"/>
    <b v="1"/>
    <s v="Approved"/>
    <s v="WeareA2B"/>
    <s v="Standard"/>
    <s v="medium"/>
    <s v="medium"/>
    <n v="1065.03"/>
    <n v="230.09"/>
    <d v="2000-11-03T00:00:00"/>
  </r>
  <r>
    <n v="9101"/>
    <n v="30"/>
    <x v="2801"/>
    <d v="2017-04-24T00:00:00"/>
    <b v="0"/>
    <s v="Approved"/>
    <s v="Solex"/>
    <s v="Standard"/>
    <s v="high"/>
    <s v="medium"/>
    <n v="748.17"/>
    <n v="448.9"/>
    <d v="1999-07-20T00:00:00"/>
  </r>
  <r>
    <n v="9102"/>
    <n v="81"/>
    <x v="2800"/>
    <d v="2017-07-04T00:00:00"/>
    <b v="0"/>
    <s v="Approved"/>
    <s v="Solex"/>
    <s v="Standard"/>
    <s v="medium"/>
    <s v="medium"/>
    <n v="1151.96"/>
    <n v="649.49"/>
    <d v="2014-07-28T00:00:00"/>
  </r>
  <r>
    <n v="9103"/>
    <n v="19"/>
    <x v="1826"/>
    <d v="2017-10-12T00:00:00"/>
    <b v="1"/>
    <s v="Approved"/>
    <s v="OHM Cycles"/>
    <s v="Road"/>
    <s v="high"/>
    <s v="large"/>
    <n v="12.01"/>
    <n v="7.21"/>
    <d v="2009-03-08T00:00:00"/>
  </r>
  <r>
    <n v="9104"/>
    <n v="70"/>
    <x v="360"/>
    <d v="2017-11-11T00:00:00"/>
    <b v="1"/>
    <s v="Approved"/>
    <s v="Trek Bicycles"/>
    <s v="Standard"/>
    <s v="high"/>
    <s v="medium"/>
    <n v="495.72"/>
    <n v="297.43"/>
    <d v="2015-04-11T00:00:00"/>
  </r>
  <r>
    <n v="9105"/>
    <n v="42"/>
    <x v="52"/>
    <d v="2017-11-03T00:00:00"/>
    <b v="1"/>
    <s v="Approved"/>
    <s v="OHM Cycles"/>
    <s v="Road"/>
    <s v="medium"/>
    <s v="small"/>
    <n v="1810"/>
    <n v="1610.9"/>
    <d v="2006-10-01T00:00:00"/>
  </r>
  <r>
    <n v="9106"/>
    <n v="49"/>
    <x v="1324"/>
    <d v="2017-05-02T00:00:00"/>
    <b v="1"/>
    <s v="Approved"/>
    <s v="Trek Bicycles"/>
    <s v="Road"/>
    <s v="medium"/>
    <s v="medium"/>
    <n v="533.51"/>
    <n v="400.13"/>
    <d v="2003-02-16T00:00:00"/>
  </r>
  <r>
    <n v="9107"/>
    <n v="81"/>
    <x v="2924"/>
    <d v="2017-11-16T00:00:00"/>
    <b v="1"/>
    <s v="Approved"/>
    <s v="Solex"/>
    <s v="Standard"/>
    <s v="medium"/>
    <s v="medium"/>
    <n v="1151.96"/>
    <n v="649.49"/>
    <d v="1993-04-12T00:00:00"/>
  </r>
  <r>
    <n v="9108"/>
    <n v="14"/>
    <x v="2132"/>
    <d v="2017-11-07T00:00:00"/>
    <b v="0"/>
    <s v="Approved"/>
    <s v="Trek Bicycles"/>
    <s v="Standard"/>
    <s v="medium"/>
    <s v="small"/>
    <n v="1386.84"/>
    <n v="1234.29"/>
    <d v="1996-11-09T00:00:00"/>
  </r>
  <r>
    <n v="9109"/>
    <n v="43"/>
    <x v="1953"/>
    <d v="2017-07-08T00:00:00"/>
    <b v="0"/>
    <s v="Approved"/>
    <s v="Solex"/>
    <s v="Standard"/>
    <s v="medium"/>
    <s v="medium"/>
    <n v="1151.96"/>
    <n v="649.49"/>
    <d v="1999-12-04T00:00:00"/>
  </r>
  <r>
    <n v="9110"/>
    <n v="13"/>
    <x v="683"/>
    <d v="2017-10-30T00:00:00"/>
    <b v="0"/>
    <s v="Approved"/>
    <s v="Solex"/>
    <s v="Standard"/>
    <s v="medium"/>
    <s v="medium"/>
    <n v="1577.53"/>
    <n v="826.51"/>
    <d v="2011-03-16T00:00:00"/>
  </r>
  <r>
    <n v="9111"/>
    <n v="11"/>
    <x v="999"/>
    <d v="2017-09-26T00:00:00"/>
    <b v="1"/>
    <s v="Approved"/>
    <s v="Giant Bicycles"/>
    <s v="Standard"/>
    <s v="high"/>
    <s v="medium"/>
    <n v="1274.93"/>
    <n v="764.96"/>
    <d v="2007-08-04T00:00:00"/>
  </r>
  <r>
    <n v="9112"/>
    <n v="56"/>
    <x v="2466"/>
    <d v="2017-04-17T00:00:00"/>
    <b v="0"/>
    <s v="Approved"/>
    <s v="OHM Cycles"/>
    <s v="Standard"/>
    <s v="medium"/>
    <s v="medium"/>
    <n v="183.86"/>
    <n v="137.9"/>
    <d v="1997-10-04T00:00:00"/>
  </r>
  <r>
    <n v="9113"/>
    <n v="35"/>
    <x v="2064"/>
    <d v="2017-02-07T00:00:00"/>
    <b v="1"/>
    <s v="Approved"/>
    <s v="Trek Bicycles"/>
    <s v="Standard"/>
    <s v="low"/>
    <s v="medium"/>
    <n v="1057.51"/>
    <n v="154.4"/>
    <d v="1994-07-12T00:00:00"/>
  </r>
  <r>
    <n v="9114"/>
    <n v="63"/>
    <x v="786"/>
    <d v="2017-10-11T00:00:00"/>
    <b v="1"/>
    <s v="Approved"/>
    <s v="WeareA2B"/>
    <s v="Standard"/>
    <s v="medium"/>
    <s v="medium"/>
    <n v="1992.93"/>
    <n v="762.63"/>
    <d v="1993-05-26T00:00:00"/>
  </r>
  <r>
    <n v="9115"/>
    <n v="72"/>
    <x v="187"/>
    <d v="2017-03-15T00:00:00"/>
    <b v="0"/>
    <s v="Approved"/>
    <s v="Norco Bicycles"/>
    <s v="Standard"/>
    <s v="medium"/>
    <s v="medium"/>
    <n v="360.4"/>
    <n v="270.3"/>
    <d v="2002-08-31T00:00:00"/>
  </r>
  <r>
    <n v="9116"/>
    <n v="13"/>
    <x v="2419"/>
    <d v="2017-02-09T00:00:00"/>
    <b v="0"/>
    <s v="Approved"/>
    <s v="Solex"/>
    <s v="Standard"/>
    <s v="medium"/>
    <s v="medium"/>
    <n v="1577.53"/>
    <n v="826.51"/>
    <d v="2011-03-16T00:00:00"/>
  </r>
  <r>
    <n v="9117"/>
    <n v="50"/>
    <x v="70"/>
    <d v="2017-05-31T00:00:00"/>
    <b v="0"/>
    <s v="Approved"/>
    <s v="Giant Bicycles"/>
    <s v="Standard"/>
    <s v="medium"/>
    <s v="medium"/>
    <n v="642.70000000000005"/>
    <n v="211.37"/>
    <d v="2002-03-22T00:00:00"/>
  </r>
  <r>
    <n v="9118"/>
    <n v="43"/>
    <x v="549"/>
    <d v="2017-11-24T00:00:00"/>
    <b v="1"/>
    <s v="Approved"/>
    <s v="Solex"/>
    <s v="Standard"/>
    <s v="medium"/>
    <s v="medium"/>
    <n v="1151.96"/>
    <n v="649.49"/>
    <d v="1999-12-04T00:00:00"/>
  </r>
  <r>
    <n v="9119"/>
    <n v="38"/>
    <x v="1082"/>
    <d v="2017-09-22T00:00:00"/>
    <b v="1"/>
    <s v="Approved"/>
    <s v="Solex"/>
    <s v="Standard"/>
    <s v="medium"/>
    <s v="medium"/>
    <n v="1577.53"/>
    <n v="826.51"/>
    <d v="2011-03-16T00:00:00"/>
  </r>
  <r>
    <n v="9120"/>
    <n v="80"/>
    <x v="856"/>
    <d v="2017-11-06T00:00:00"/>
    <b v="1"/>
    <s v="Approved"/>
    <s v="OHM Cycles"/>
    <s v="Touring"/>
    <s v="low"/>
    <s v="medium"/>
    <n v="1073.07"/>
    <n v="933.84"/>
    <d v="2004-08-07T00:00:00"/>
  </r>
  <r>
    <n v="9121"/>
    <n v="13"/>
    <x v="2529"/>
    <d v="2017-12-17T00:00:00"/>
    <b v="1"/>
    <s v="Approved"/>
    <s v="Solex"/>
    <s v="Standard"/>
    <s v="medium"/>
    <s v="medium"/>
    <n v="1163.8900000000001"/>
    <n v="589.27"/>
    <d v="2009-03-08T00:00:00"/>
  </r>
  <r>
    <n v="9122"/>
    <n v="14"/>
    <x v="3267"/>
    <d v="2017-12-10T00:00:00"/>
    <b v="0"/>
    <s v="Approved"/>
    <s v="Solex"/>
    <s v="Standard"/>
    <s v="high"/>
    <s v="large"/>
    <n v="1842.92"/>
    <n v="1105.75"/>
    <d v="1995-10-24T00:00:00"/>
  </r>
  <r>
    <n v="9123"/>
    <n v="1"/>
    <x v="2394"/>
    <d v="2017-03-01T00:00:00"/>
    <b v="0"/>
    <s v="Approved"/>
    <s v="Giant Bicycles"/>
    <s v="Standard"/>
    <s v="medium"/>
    <s v="medium"/>
    <n v="1403.5"/>
    <n v="954.82"/>
    <d v="2016-11-14T00:00:00"/>
  </r>
  <r>
    <n v="9124"/>
    <n v="62"/>
    <x v="1305"/>
    <d v="2017-07-23T00:00:00"/>
    <b v="1"/>
    <s v="Approved"/>
    <s v="Solex"/>
    <s v="Standard"/>
    <s v="medium"/>
    <s v="medium"/>
    <n v="478.16"/>
    <n v="298.72000000000003"/>
    <d v="1993-06-23T00:00:00"/>
  </r>
  <r>
    <n v="9125"/>
    <n v="15"/>
    <x v="906"/>
    <d v="2017-12-28T00:00:00"/>
    <b v="0"/>
    <s v="Approved"/>
    <s v="Norco Bicycles"/>
    <s v="Standard"/>
    <s v="low"/>
    <s v="medium"/>
    <n v="958.74"/>
    <n v="748.9"/>
    <d v="2005-12-07T00:00:00"/>
  </r>
  <r>
    <n v="9126"/>
    <n v="32"/>
    <x v="106"/>
    <d v="2017-07-15T00:00:00"/>
    <b v="1"/>
    <s v="Approved"/>
    <s v="Giant Bicycles"/>
    <s v="Standard"/>
    <s v="medium"/>
    <s v="medium"/>
    <n v="642.70000000000005"/>
    <n v="211.37"/>
    <d v="2002-03-22T00:00:00"/>
  </r>
  <r>
    <n v="9127"/>
    <n v="0"/>
    <x v="258"/>
    <d v="2017-08-12T00:00:00"/>
    <b v="0"/>
    <s v="Approved"/>
    <s v="WeareA2B"/>
    <s v="Standard"/>
    <s v="medium"/>
    <s v="medium"/>
    <n v="60.34"/>
    <n v="45.26"/>
    <d v="1993-10-02T00:00:00"/>
  </r>
  <r>
    <n v="9128"/>
    <n v="63"/>
    <x v="3268"/>
    <d v="2017-10-08T00:00:00"/>
    <b v="1"/>
    <s v="Approved"/>
    <s v="Solex"/>
    <s v="Standard"/>
    <s v="medium"/>
    <s v="medium"/>
    <n v="1483.2"/>
    <n v="99.59"/>
    <d v="1995-10-24T00:00:00"/>
  </r>
  <r>
    <n v="9129"/>
    <n v="89"/>
    <x v="647"/>
    <d v="2017-04-27T00:00:00"/>
    <b v="1"/>
    <s v="Approved"/>
    <s v="WeareA2B"/>
    <s v="Touring"/>
    <s v="medium"/>
    <s v="large"/>
    <n v="1362.99"/>
    <n v="57.74"/>
    <d v="1993-04-20T00:00:00"/>
  </r>
  <r>
    <n v="9130"/>
    <n v="35"/>
    <x v="1509"/>
    <d v="2017-06-10T00:00:00"/>
    <b v="1"/>
    <s v="Approved"/>
    <s v="Trek Bicycles"/>
    <s v="Standard"/>
    <s v="low"/>
    <s v="medium"/>
    <n v="1057.51"/>
    <n v="154.4"/>
    <d v="1994-07-12T00:00:00"/>
  </r>
  <r>
    <n v="9131"/>
    <n v="27"/>
    <x v="1890"/>
    <d v="2017-05-30T00:00:00"/>
    <b v="0"/>
    <s v="Approved"/>
    <s v="Trek Bicycles"/>
    <s v="Standard"/>
    <s v="low"/>
    <s v="medium"/>
    <n v="1057.51"/>
    <n v="154.4"/>
    <d v="1994-07-12T00:00:00"/>
  </r>
  <r>
    <n v="9132"/>
    <n v="15"/>
    <x v="2224"/>
    <d v="2017-01-03T00:00:00"/>
    <b v="1"/>
    <s v="Approved"/>
    <s v="Norco Bicycles"/>
    <s v="Standard"/>
    <s v="low"/>
    <s v="medium"/>
    <n v="958.74"/>
    <n v="748.9"/>
    <d v="2010-05-05T00:00:00"/>
  </r>
  <r>
    <n v="9133"/>
    <n v="94"/>
    <x v="2708"/>
    <d v="2017-10-19T00:00:00"/>
    <b v="1"/>
    <s v="Approved"/>
    <s v="Giant Bicycles"/>
    <s v="Standard"/>
    <s v="medium"/>
    <s v="large"/>
    <n v="1635.3"/>
    <n v="993.66"/>
    <d v="2013-06-09T00:00:00"/>
  </r>
  <r>
    <n v="9134"/>
    <n v="0"/>
    <x v="3049"/>
    <d v="2017-12-07T00:00:00"/>
    <b v="0"/>
    <s v="Approved"/>
    <s v="Norco Bicycles"/>
    <s v="Standard"/>
    <s v="low"/>
    <s v="medium"/>
    <n v="363.01"/>
    <n v="290.41000000000003"/>
    <d v="2004-01-16T00:00:00"/>
  </r>
  <r>
    <n v="9135"/>
    <n v="61"/>
    <x v="2936"/>
    <d v="2017-08-06T00:00:00"/>
    <b v="1"/>
    <s v="Approved"/>
    <s v="Norco Bicycles"/>
    <s v="Standard"/>
    <s v="medium"/>
    <s v="small"/>
    <n v="586.45000000000005"/>
    <n v="521.94000000000005"/>
    <d v="2004-01-16T00:00:00"/>
  </r>
  <r>
    <n v="9136"/>
    <n v="41"/>
    <x v="1692"/>
    <d v="2017-04-06T00:00:00"/>
    <b v="0"/>
    <s v="Approved"/>
    <s v="Norco Bicycles"/>
    <s v="Standard"/>
    <s v="low"/>
    <s v="medium"/>
    <n v="958.74"/>
    <n v="748.9"/>
    <d v="2005-12-07T00:00:00"/>
  </r>
  <r>
    <n v="9137"/>
    <n v="25"/>
    <x v="3192"/>
    <d v="2017-04-16T00:00:00"/>
    <b v="0"/>
    <s v="Approved"/>
    <s v="Giant Bicycles"/>
    <s v="Road"/>
    <s v="medium"/>
    <s v="medium"/>
    <n v="1538.99"/>
    <n v="829.65"/>
    <d v="2002-03-22T00:00:00"/>
  </r>
  <r>
    <n v="9138"/>
    <n v="31"/>
    <x v="4"/>
    <d v="2017-10-16T00:00:00"/>
    <b v="0"/>
    <s v="Approved"/>
    <s v="Giant Bicycles"/>
    <s v="Standard"/>
    <s v="medium"/>
    <s v="medium"/>
    <n v="230.91"/>
    <n v="173.18"/>
    <d v="2002-03-22T00:00:00"/>
  </r>
  <r>
    <n v="9139"/>
    <n v="55"/>
    <x v="2741"/>
    <d v="2017-10-13T00:00:00"/>
    <b v="0"/>
    <s v="Approved"/>
    <s v="Trek Bicycles"/>
    <s v="Road"/>
    <s v="medium"/>
    <s v="large"/>
    <n v="1894.19"/>
    <n v="598.76"/>
    <d v="2003-07-21T00:00:00"/>
  </r>
  <r>
    <n v="9140"/>
    <n v="69"/>
    <x v="3083"/>
    <d v="2017-10-20T00:00:00"/>
    <b v="0"/>
    <s v="Approved"/>
    <s v="Giant Bicycles"/>
    <s v="Road"/>
    <s v="medium"/>
    <s v="medium"/>
    <n v="792.9"/>
    <n v="594.67999999999995"/>
    <d v="1992-10-02T00:00:00"/>
  </r>
  <r>
    <n v="9141"/>
    <n v="43"/>
    <x v="2166"/>
    <d v="2017-06-04T00:00:00"/>
    <b v="1"/>
    <s v="Approved"/>
    <s v="Solex"/>
    <s v="Standard"/>
    <s v="medium"/>
    <s v="medium"/>
    <n v="1151.96"/>
    <n v="649.49"/>
    <d v="1999-12-04T00:00:00"/>
  </r>
  <r>
    <n v="9142"/>
    <n v="28"/>
    <x v="2684"/>
    <d v="2017-01-12T00:00:00"/>
    <b v="0"/>
    <s v="Approved"/>
    <s v="Solex"/>
    <s v="Road"/>
    <s v="medium"/>
    <s v="small"/>
    <n v="1703.52"/>
    <n v="1516.13"/>
    <d v="2011-04-16T00:00:00"/>
  </r>
  <r>
    <n v="9143"/>
    <n v="46"/>
    <x v="3174"/>
    <d v="2017-08-06T00:00:00"/>
    <b v="1"/>
    <s v="Approved"/>
    <s v="OHM Cycles"/>
    <s v="Standard"/>
    <s v="low"/>
    <s v="medium"/>
    <n v="1793.43"/>
    <n v="248.82"/>
    <d v="1999-07-20T00:00:00"/>
  </r>
  <r>
    <n v="9144"/>
    <n v="77"/>
    <x v="273"/>
    <d v="2017-05-18T00:00:00"/>
    <b v="0"/>
    <s v="Approved"/>
    <s v="Norco Bicycles"/>
    <s v="Road"/>
    <s v="medium"/>
    <s v="large"/>
    <n v="1240.31"/>
    <n v="795.1"/>
    <d v="2013-09-16T00:00:00"/>
  </r>
  <r>
    <n v="9145"/>
    <n v="52"/>
    <x v="1391"/>
    <d v="2017-01-27T00:00:00"/>
    <b v="0"/>
    <s v="Approved"/>
    <s v="OHM Cycles"/>
    <s v="Road"/>
    <s v="medium"/>
    <s v="medium"/>
    <n v="1280.28"/>
    <n v="829.51"/>
    <d v="2003-07-21T00:00:00"/>
  </r>
  <r>
    <n v="9146"/>
    <n v="4"/>
    <x v="744"/>
    <d v="2017-09-21T00:00:00"/>
    <b v="1"/>
    <s v="Approved"/>
    <s v="Giant Bicycles"/>
    <s v="Standard"/>
    <s v="high"/>
    <s v="medium"/>
    <n v="1129.1300000000001"/>
    <n v="677.48"/>
    <d v="2004-09-28T00:00:00"/>
  </r>
  <r>
    <n v="9147"/>
    <n v="0"/>
    <x v="251"/>
    <d v="2017-12-19T00:00:00"/>
    <b v="0"/>
    <s v="Approved"/>
    <s v="Solex"/>
    <s v="Standard"/>
    <s v="medium"/>
    <s v="medium"/>
    <n v="478.16"/>
    <n v="298.72000000000003"/>
    <d v="1993-06-23T00:00:00"/>
  </r>
  <r>
    <n v="9148"/>
    <n v="69"/>
    <x v="1412"/>
    <d v="2017-06-12T00:00:00"/>
    <b v="0"/>
    <s v="Approved"/>
    <s v="Giant Bicycles"/>
    <s v="Road"/>
    <s v="medium"/>
    <s v="medium"/>
    <n v="792.9"/>
    <n v="594.67999999999995"/>
    <d v="1992-10-02T00:00:00"/>
  </r>
  <r>
    <n v="9149"/>
    <n v="30"/>
    <x v="2585"/>
    <d v="2017-12-06T00:00:00"/>
    <b v="1"/>
    <s v="Approved"/>
    <s v="OHM Cycles"/>
    <s v="Standard"/>
    <s v="medium"/>
    <s v="medium"/>
    <n v="1227.3399999999999"/>
    <n v="770.89"/>
    <d v="1994-08-10T00:00:00"/>
  </r>
  <r>
    <n v="9150"/>
    <n v="93"/>
    <x v="413"/>
    <d v="2017-08-03T00:00:00"/>
    <b v="1"/>
    <s v="Approved"/>
    <s v="OHM Cycles"/>
    <s v="Standard"/>
    <s v="high"/>
    <s v="medium"/>
    <n v="1458.17"/>
    <n v="874.9"/>
    <d v="2006-02-02T00:00:00"/>
  </r>
  <r>
    <n v="9151"/>
    <n v="26"/>
    <x v="1969"/>
    <d v="2017-03-24T00:00:00"/>
    <b v="0"/>
    <s v="Approved"/>
    <s v="WeareA2B"/>
    <s v="Standard"/>
    <s v="medium"/>
    <s v="medium"/>
    <n v="1992.93"/>
    <n v="762.63"/>
    <d v="1991-11-10T00:00:00"/>
  </r>
  <r>
    <n v="9152"/>
    <n v="3"/>
    <x v="1479"/>
    <d v="2017-08-27T00:00:00"/>
    <b v="0"/>
    <s v="Approved"/>
    <s v="Trek Bicycles"/>
    <s v="Standard"/>
    <s v="medium"/>
    <s v="large"/>
    <n v="2091.4699999999998"/>
    <n v="388.92"/>
    <d v="2010-06-07T00:00:00"/>
  </r>
  <r>
    <n v="9153"/>
    <n v="66"/>
    <x v="1581"/>
    <d v="2017-09-05T00:00:00"/>
    <b v="1"/>
    <s v="Approved"/>
    <s v="Giant Bicycles"/>
    <s v="Road"/>
    <s v="low"/>
    <s v="small"/>
    <n v="590.26"/>
    <n v="525.33000000000004"/>
    <d v="2010-11-05T00:00:00"/>
  </r>
  <r>
    <n v="9154"/>
    <n v="21"/>
    <x v="2376"/>
    <d v="2017-12-15T00:00:00"/>
    <b v="1"/>
    <s v="Approved"/>
    <s v="WeareA2B"/>
    <s v="Touring"/>
    <s v="medium"/>
    <s v="medium"/>
    <n v="1466.68"/>
    <n v="363.25"/>
    <d v="2014-03-03T00:00:00"/>
  </r>
  <r>
    <n v="9155"/>
    <n v="91"/>
    <x v="1"/>
    <d v="2017-10-30T00:00:00"/>
    <b v="1"/>
    <s v="Approved"/>
    <s v="Solex"/>
    <s v="Standard"/>
    <s v="medium"/>
    <s v="medium"/>
    <n v="100.35"/>
    <n v="75.260000000000005"/>
    <d v="2004-01-16T00:00:00"/>
  </r>
  <r>
    <n v="9156"/>
    <n v="0"/>
    <x v="885"/>
    <d v="2017-01-17T00:00:00"/>
    <b v="0"/>
    <s v="Approved"/>
    <s v="Solex"/>
    <s v="Standard"/>
    <s v="medium"/>
    <s v="medium"/>
    <n v="71.489999999999995"/>
    <n v="53.62"/>
    <d v="2012-12-02T00:00:00"/>
  </r>
  <r>
    <n v="9157"/>
    <n v="62"/>
    <x v="2582"/>
    <d v="2017-12-24T00:00:00"/>
    <b v="0"/>
    <s v="Approved"/>
    <s v="Solex"/>
    <s v="Standard"/>
    <s v="medium"/>
    <s v="medium"/>
    <n v="478.16"/>
    <n v="298.72000000000003"/>
    <d v="2015-04-11T00:00:00"/>
  </r>
  <r>
    <n v="9158"/>
    <n v="88"/>
    <x v="1011"/>
    <d v="2017-12-30T00:00:00"/>
    <b v="1"/>
    <s v="Approved"/>
    <s v="Norco Bicycles"/>
    <s v="Standard"/>
    <s v="high"/>
    <s v="small"/>
    <n v="1661.92"/>
    <n v="1479.11"/>
    <d v="1993-07-15T00:00:00"/>
  </r>
  <r>
    <n v="9159"/>
    <n v="35"/>
    <x v="2512"/>
    <d v="2017-08-18T00:00:00"/>
    <b v="0"/>
    <s v="Approved"/>
    <s v="Trek Bicycles"/>
    <s v="Standard"/>
    <s v="low"/>
    <s v="medium"/>
    <n v="1057.51"/>
    <n v="154.4"/>
    <d v="2010-06-07T00:00:00"/>
  </r>
  <r>
    <n v="9160"/>
    <n v="3"/>
    <x v="1784"/>
    <d v="2017-11-10T00:00:00"/>
    <b v="0"/>
    <s v="Approved"/>
    <s v="Trek Bicycles"/>
    <s v="Standard"/>
    <s v="medium"/>
    <s v="large"/>
    <n v="2091.4699999999998"/>
    <n v="388.92"/>
    <d v="2012-09-15T00:00:00"/>
  </r>
  <r>
    <n v="9161"/>
    <n v="46"/>
    <x v="417"/>
    <d v="2017-11-26T00:00:00"/>
    <b v="0"/>
    <s v="Approved"/>
    <s v="OHM Cycles"/>
    <s v="Standard"/>
    <s v="low"/>
    <s v="medium"/>
    <n v="1793.43"/>
    <n v="248.82"/>
    <d v="2011-05-09T00:00:00"/>
  </r>
  <r>
    <n v="9162"/>
    <n v="27"/>
    <x v="1771"/>
    <d v="2017-07-08T00:00:00"/>
    <b v="0"/>
    <s v="Approved"/>
    <s v="Trek Bicycles"/>
    <s v="Standard"/>
    <s v="medium"/>
    <s v="medium"/>
    <n v="499.53"/>
    <n v="388.72"/>
    <d v="1999-06-23T00:00:00"/>
  </r>
  <r>
    <n v="9163"/>
    <n v="2"/>
    <x v="1878"/>
    <d v="2017-12-02T00:00:00"/>
    <b v="1"/>
    <s v="Approved"/>
    <s v="Solex"/>
    <s v="Standard"/>
    <s v="medium"/>
    <s v="medium"/>
    <n v="71.489999999999995"/>
    <n v="53.62"/>
    <d v="2012-12-02T00:00:00"/>
  </r>
  <r>
    <n v="9164"/>
    <n v="5"/>
    <x v="2428"/>
    <d v="2017-12-24T00:00:00"/>
    <b v="0"/>
    <s v="Approved"/>
    <s v="Trek Bicycles"/>
    <s v="Mountain"/>
    <s v="low"/>
    <s v="medium"/>
    <n v="574.64"/>
    <n v="459.71"/>
    <d v="2011-08-29T00:00:00"/>
  </r>
  <r>
    <n v="9165"/>
    <n v="0"/>
    <x v="2246"/>
    <d v="2017-05-09T00:00:00"/>
    <b v="1"/>
    <s v="Approved"/>
    <s v="Solex"/>
    <s v="Standard"/>
    <s v="medium"/>
    <s v="medium"/>
    <n v="478.16"/>
    <n v="298.72000000000003"/>
    <d v="2012-12-02T00:00:00"/>
  </r>
  <r>
    <n v="9166"/>
    <n v="42"/>
    <x v="1723"/>
    <d v="2017-10-03T00:00:00"/>
    <b v="1"/>
    <s v="Approved"/>
    <s v="OHM Cycles"/>
    <s v="Road"/>
    <s v="medium"/>
    <s v="small"/>
    <n v="1810"/>
    <n v="1610.9"/>
    <d v="2008-03-19T00:00:00"/>
  </r>
  <r>
    <n v="9167"/>
    <n v="35"/>
    <x v="169"/>
    <d v="2017-06-27T00:00:00"/>
    <b v="0"/>
    <s v="Approved"/>
    <s v="Trek Bicycles"/>
    <s v="Standard"/>
    <s v="low"/>
    <s v="medium"/>
    <n v="1057.51"/>
    <n v="154.4"/>
    <d v="1994-07-12T00:00:00"/>
  </r>
  <r>
    <n v="9168"/>
    <n v="0"/>
    <x v="1994"/>
    <d v="2017-09-23T00:00:00"/>
    <b v="0"/>
    <s v="Approved"/>
    <s v="OHM Cycles"/>
    <s v="Standard"/>
    <s v="medium"/>
    <s v="medium"/>
    <n v="235.63"/>
    <n v="125.07"/>
    <d v="1993-04-20T00:00:00"/>
  </r>
  <r>
    <n v="9169"/>
    <n v="48"/>
    <x v="944"/>
    <d v="2017-10-14T00:00:00"/>
    <b v="0"/>
    <s v="Approved"/>
    <s v="WeareA2B"/>
    <s v="Standard"/>
    <s v="medium"/>
    <s v="medium"/>
    <n v="1762.96"/>
    <n v="950.52"/>
    <d v="2003-02-16T00:00:00"/>
  </r>
  <r>
    <n v="9170"/>
    <n v="12"/>
    <x v="2078"/>
    <d v="2017-04-12T00:00:00"/>
    <b v="0"/>
    <s v="Approved"/>
    <s v="Giant Bicycles"/>
    <s v="Standard"/>
    <s v="medium"/>
    <s v="large"/>
    <n v="1765.3"/>
    <n v="709.48"/>
    <d v="2015-08-02T00:00:00"/>
  </r>
  <r>
    <n v="9171"/>
    <n v="47"/>
    <x v="769"/>
    <d v="2017-04-15T00:00:00"/>
    <b v="0"/>
    <s v="Approved"/>
    <s v="Trek Bicycles"/>
    <s v="Road"/>
    <s v="low"/>
    <s v="small"/>
    <n v="1720.7"/>
    <n v="1531.42"/>
    <d v="1997-02-09T00:00:00"/>
  </r>
  <r>
    <n v="9172"/>
    <n v="46"/>
    <x v="3269"/>
    <d v="2017-02-11T00:00:00"/>
    <b v="0"/>
    <s v="Approved"/>
    <s v="Solex"/>
    <s v="Standard"/>
    <s v="low"/>
    <s v="medium"/>
    <n v="1289.8499999999999"/>
    <n v="74.510000000000005"/>
    <d v="2007-12-11T00:00:00"/>
  </r>
  <r>
    <n v="9173"/>
    <n v="49"/>
    <x v="1699"/>
    <d v="2017-08-04T00:00:00"/>
    <b v="0"/>
    <s v="Approved"/>
    <s v="Trek Bicycles"/>
    <s v="Road"/>
    <s v="medium"/>
    <s v="medium"/>
    <n v="533.51"/>
    <n v="400.13"/>
    <d v="2003-07-21T00:00:00"/>
  </r>
  <r>
    <n v="9174"/>
    <n v="95"/>
    <x v="1633"/>
    <d v="2017-08-21T00:00:00"/>
    <b v="0"/>
    <s v="Approved"/>
    <s v="Giant Bicycles"/>
    <s v="Standard"/>
    <s v="medium"/>
    <s v="large"/>
    <n v="569.55999999999995"/>
    <n v="528.42999999999995"/>
    <d v="1991-05-06T00:00:00"/>
  </r>
  <r>
    <n v="9175"/>
    <n v="0"/>
    <x v="1598"/>
    <d v="2017-06-09T00:00:00"/>
    <b v="1"/>
    <s v="Approved"/>
    <s v="OHM Cycles"/>
    <s v="Standard"/>
    <s v="medium"/>
    <s v="medium"/>
    <n v="183.86"/>
    <n v="137.9"/>
    <d v="1997-10-04T00:00:00"/>
  </r>
  <r>
    <n v="9176"/>
    <n v="0"/>
    <x v="1675"/>
    <d v="2017-07-08T00:00:00"/>
    <b v="1"/>
    <s v="Approved"/>
    <s v="Trek Bicycles"/>
    <s v="Road"/>
    <s v="medium"/>
    <s v="medium"/>
    <n v="533.51"/>
    <n v="400.13"/>
    <d v="2012-06-04T00:00:00"/>
  </r>
  <r>
    <n v="9177"/>
    <n v="2"/>
    <x v="2204"/>
    <d v="2017-01-18T00:00:00"/>
    <b v="1"/>
    <s v="Approved"/>
    <s v="Solex"/>
    <s v="Standard"/>
    <s v="medium"/>
    <s v="medium"/>
    <n v="71.489999999999995"/>
    <n v="53.62"/>
    <d v="2012-12-02T00:00:00"/>
  </r>
  <r>
    <n v="9178"/>
    <n v="58"/>
    <x v="1140"/>
    <d v="2017-09-30T00:00:00"/>
    <b v="1"/>
    <s v="Approved"/>
    <s v="OHM Cycles"/>
    <s v="Standard"/>
    <s v="medium"/>
    <s v="medium"/>
    <n v="912.52"/>
    <n v="141.4"/>
    <d v="1993-06-23T00:00:00"/>
  </r>
  <r>
    <n v="9179"/>
    <n v="63"/>
    <x v="2818"/>
    <d v="2017-03-10T00:00:00"/>
    <b v="1"/>
    <s v="Approved"/>
    <s v="Solex"/>
    <s v="Standard"/>
    <s v="medium"/>
    <s v="medium"/>
    <n v="1483.2"/>
    <n v="99.59"/>
    <d v="1998-12-17T00:00:00"/>
  </r>
  <r>
    <n v="9181"/>
    <n v="10"/>
    <x v="2755"/>
    <d v="2017-02-04T00:00:00"/>
    <b v="1"/>
    <s v="Approved"/>
    <s v="WeareA2B"/>
    <s v="Touring"/>
    <s v="medium"/>
    <s v="medium"/>
    <n v="1466.68"/>
    <n v="363.25"/>
    <d v="2014-03-03T00:00:00"/>
  </r>
  <r>
    <n v="9182"/>
    <n v="85"/>
    <x v="1864"/>
    <d v="2017-01-16T00:00:00"/>
    <b v="1"/>
    <s v="Approved"/>
    <s v="WeareA2B"/>
    <s v="Standard"/>
    <s v="medium"/>
    <s v="medium"/>
    <n v="752.64"/>
    <n v="205.36"/>
    <d v="2015-08-02T00:00:00"/>
  </r>
  <r>
    <n v="9183"/>
    <n v="4"/>
    <x v="2848"/>
    <d v="2017-05-25T00:00:00"/>
    <b v="1"/>
    <s v="Approved"/>
    <s v="Giant Bicycles"/>
    <s v="Standard"/>
    <s v="high"/>
    <s v="medium"/>
    <n v="1129.1300000000001"/>
    <n v="677.48"/>
    <d v="2005-08-09T00:00:00"/>
  </r>
  <r>
    <n v="9184"/>
    <n v="69"/>
    <x v="1271"/>
    <d v="2017-06-13T00:00:00"/>
    <b v="1"/>
    <s v="Approved"/>
    <s v="Norco Bicycles"/>
    <s v="Road"/>
    <s v="medium"/>
    <s v="large"/>
    <n v="1240.31"/>
    <n v="795.1"/>
    <d v="2013-09-16T00:00:00"/>
  </r>
  <r>
    <n v="9185"/>
    <n v="25"/>
    <x v="1557"/>
    <d v="2017-07-21T00:00:00"/>
    <b v="0"/>
    <s v="Approved"/>
    <s v="OHM Cycles"/>
    <s v="Standard"/>
    <s v="high"/>
    <s v="medium"/>
    <n v="2005.66"/>
    <n v="1203.4000000000001"/>
    <d v="2012-04-10T00:00:00"/>
  </r>
  <r>
    <n v="9186"/>
    <n v="71"/>
    <x v="73"/>
    <d v="2017-01-13T00:00:00"/>
    <b v="1"/>
    <s v="Approved"/>
    <s v="Solex"/>
    <s v="Standard"/>
    <s v="high"/>
    <s v="large"/>
    <n v="1842.92"/>
    <n v="1105.75"/>
    <d v="1995-10-24T00:00:00"/>
  </r>
  <r>
    <n v="9188"/>
    <n v="24"/>
    <x v="853"/>
    <d v="2017-03-08T00:00:00"/>
    <b v="1"/>
    <s v="Approved"/>
    <s v="Solex"/>
    <s v="Road"/>
    <s v="medium"/>
    <s v="large"/>
    <n v="1777.8"/>
    <n v="820.78"/>
    <d v="1991-08-05T00:00:00"/>
  </r>
  <r>
    <n v="9189"/>
    <n v="0"/>
    <x v="1120"/>
    <d v="2017-12-15T00:00:00"/>
    <b v="1"/>
    <s v="Approved"/>
    <s v="Norco Bicycles"/>
    <s v="Standard"/>
    <s v="low"/>
    <s v="medium"/>
    <n v="363.01"/>
    <n v="290.41000000000003"/>
    <d v="2016-03-29T00:00:00"/>
  </r>
  <r>
    <n v="9190"/>
    <n v="29"/>
    <x v="3270"/>
    <d v="2017-10-16T00:00:00"/>
    <b v="0"/>
    <s v="Approved"/>
    <s v="Norco Bicycles"/>
    <s v="Road"/>
    <s v="medium"/>
    <s v="medium"/>
    <n v="543.39"/>
    <n v="407.54"/>
    <d v="2016-11-22T00:00:00"/>
  </r>
  <r>
    <n v="9191"/>
    <n v="19"/>
    <x v="200"/>
    <d v="2017-05-02T00:00:00"/>
    <b v="1"/>
    <s v="Approved"/>
    <s v="OHM Cycles"/>
    <s v="Road"/>
    <s v="high"/>
    <s v="large"/>
    <n v="12.01"/>
    <n v="7.21"/>
    <d v="1993-10-02T00:00:00"/>
  </r>
  <r>
    <n v="9192"/>
    <n v="33"/>
    <x v="406"/>
    <d v="2017-11-26T00:00:00"/>
    <b v="1"/>
    <s v="Approved"/>
    <s v="Giant Bicycles"/>
    <s v="Standard"/>
    <s v="medium"/>
    <s v="small"/>
    <n v="1311.44"/>
    <n v="1167.18"/>
    <d v="1992-10-11T00:00:00"/>
  </r>
  <r>
    <n v="9193"/>
    <n v="6"/>
    <x v="1695"/>
    <d v="2017-09-17T00:00:00"/>
    <b v="0"/>
    <s v="Approved"/>
    <s v="OHM Cycles"/>
    <s v="Standard"/>
    <s v="high"/>
    <s v="medium"/>
    <n v="227.88"/>
    <n v="136.72999999999999"/>
    <d v="2003-08-05T00:00:00"/>
  </r>
  <r>
    <n v="9194"/>
    <n v="0"/>
    <x v="1604"/>
    <d v="2017-07-18T00:00:00"/>
    <b v="0"/>
    <s v="Approved"/>
    <s v="Solex"/>
    <s v="Road"/>
    <s v="medium"/>
    <s v="medium"/>
    <n v="416.98"/>
    <n v="312.74"/>
    <d v="2008-03-19T00:00:00"/>
  </r>
  <r>
    <n v="9195"/>
    <n v="90"/>
    <x v="1885"/>
    <d v="2017-04-30T00:00:00"/>
    <b v="1"/>
    <s v="Approved"/>
    <s v="Norco Bicycles"/>
    <s v="Standard"/>
    <s v="low"/>
    <s v="medium"/>
    <n v="363.01"/>
    <n v="290.41000000000003"/>
    <d v="1999-07-26T00:00:00"/>
  </r>
  <r>
    <n v="9196"/>
    <n v="51"/>
    <x v="643"/>
    <d v="2017-03-15T00:00:00"/>
    <b v="0"/>
    <s v="Approved"/>
    <s v="OHM Cycles"/>
    <s v="Standard"/>
    <s v="high"/>
    <s v="medium"/>
    <n v="2005.66"/>
    <n v="1203.4000000000001"/>
    <d v="2012-04-10T00:00:00"/>
  </r>
  <r>
    <n v="9197"/>
    <n v="0"/>
    <x v="504"/>
    <d v="2017-05-04T00:00:00"/>
    <b v="0"/>
    <s v="Approved"/>
    <s v="OHM Cycles"/>
    <s v="Standard"/>
    <s v="medium"/>
    <s v="medium"/>
    <n v="235.63"/>
    <n v="125.07"/>
    <d v="2004-08-07T00:00:00"/>
  </r>
  <r>
    <n v="9198"/>
    <n v="85"/>
    <x v="1945"/>
    <d v="2017-09-04T00:00:00"/>
    <b v="1"/>
    <s v="Approved"/>
    <s v="WeareA2B"/>
    <s v="Standard"/>
    <s v="medium"/>
    <s v="medium"/>
    <n v="752.64"/>
    <n v="205.36"/>
    <d v="2015-08-02T00:00:00"/>
  </r>
  <r>
    <n v="9199"/>
    <n v="68"/>
    <x v="156"/>
    <d v="2017-10-18T00:00:00"/>
    <b v="0"/>
    <s v="Approved"/>
    <s v="OHM Cycles"/>
    <s v="Standard"/>
    <s v="medium"/>
    <s v="medium"/>
    <n v="1636.9"/>
    <n v="44.71"/>
    <d v="2015-04-11T00:00:00"/>
  </r>
  <r>
    <n v="9200"/>
    <n v="52"/>
    <x v="2533"/>
    <d v="2017-08-15T00:00:00"/>
    <b v="0"/>
    <s v="Approved"/>
    <s v="OHM Cycles"/>
    <s v="Road"/>
    <s v="medium"/>
    <s v="medium"/>
    <n v="1280.28"/>
    <n v="829.51"/>
    <d v="2001-11-25T00:00:00"/>
  </r>
  <r>
    <n v="9201"/>
    <n v="70"/>
    <x v="1519"/>
    <d v="2017-06-22T00:00:00"/>
    <b v="0"/>
    <s v="Approved"/>
    <s v="Trek Bicycles"/>
    <s v="Standard"/>
    <s v="high"/>
    <s v="medium"/>
    <n v="495.72"/>
    <n v="297.43"/>
    <d v="2011-01-10T00:00:00"/>
  </r>
  <r>
    <n v="9202"/>
    <n v="44"/>
    <x v="175"/>
    <d v="2017-12-04T00:00:00"/>
    <b v="1"/>
    <s v="Approved"/>
    <s v="WeareA2B"/>
    <s v="Standard"/>
    <s v="medium"/>
    <s v="medium"/>
    <n v="1769.64"/>
    <n v="108.76"/>
    <d v="2011-05-09T00:00:00"/>
  </r>
  <r>
    <n v="9203"/>
    <n v="49"/>
    <x v="906"/>
    <d v="2017-06-18T00:00:00"/>
    <b v="1"/>
    <s v="Approved"/>
    <s v="Trek Bicycles"/>
    <s v="Road"/>
    <s v="medium"/>
    <s v="medium"/>
    <n v="533.51"/>
    <n v="400.13"/>
    <d v="2012-06-04T00:00:00"/>
  </r>
  <r>
    <n v="9204"/>
    <n v="99"/>
    <x v="836"/>
    <d v="2017-06-07T00:00:00"/>
    <b v="1"/>
    <s v="Approved"/>
    <s v="OHM Cycles"/>
    <s v="Standard"/>
    <s v="medium"/>
    <s v="medium"/>
    <n v="1227.3399999999999"/>
    <n v="770.89"/>
    <d v="1994-08-10T00:00:00"/>
  </r>
  <r>
    <n v="9205"/>
    <n v="2"/>
    <x v="2725"/>
    <d v="2017-01-25T00:00:00"/>
    <b v="0"/>
    <s v="Approved"/>
    <s v="Solex"/>
    <s v="Standard"/>
    <s v="medium"/>
    <s v="medium"/>
    <n v="71.489999999999995"/>
    <n v="53.62"/>
    <d v="2011-04-16T00:00:00"/>
  </r>
  <r>
    <n v="9206"/>
    <n v="14"/>
    <x v="701"/>
    <d v="2017-07-23T00:00:00"/>
    <b v="1"/>
    <s v="Approved"/>
    <s v="Trek Bicycles"/>
    <s v="Standard"/>
    <s v="medium"/>
    <s v="small"/>
    <n v="1386.84"/>
    <n v="1234.29"/>
    <d v="2010-05-05T00:00:00"/>
  </r>
  <r>
    <n v="9207"/>
    <n v="86"/>
    <x v="725"/>
    <d v="2017-03-14T00:00:00"/>
    <b v="0"/>
    <s v="Approved"/>
    <s v="OHM Cycles"/>
    <s v="Standard"/>
    <s v="medium"/>
    <s v="medium"/>
    <n v="235.63"/>
    <n v="125.07"/>
    <d v="2005-05-10T00:00:00"/>
  </r>
  <r>
    <n v="9208"/>
    <n v="17"/>
    <x v="1924"/>
    <d v="2017-03-12T00:00:00"/>
    <b v="1"/>
    <s v="Approved"/>
    <s v="Solex"/>
    <s v="Standard"/>
    <s v="high"/>
    <s v="medium"/>
    <n v="1024.6600000000001"/>
    <n v="614.79999999999995"/>
    <d v="1996-11-09T00:00:00"/>
  </r>
  <r>
    <n v="9209"/>
    <n v="32"/>
    <x v="2791"/>
    <d v="2017-01-22T00:00:00"/>
    <b v="0"/>
    <s v="Approved"/>
    <s v="Giant Bicycles"/>
    <s v="Standard"/>
    <s v="medium"/>
    <s v="medium"/>
    <n v="642.70000000000005"/>
    <n v="211.37"/>
    <d v="2002-03-22T00:00:00"/>
  </r>
  <r>
    <n v="9210"/>
    <n v="33"/>
    <x v="1023"/>
    <d v="2017-04-21T00:00:00"/>
    <b v="0"/>
    <s v="Approved"/>
    <s v="OHM Cycles"/>
    <s v="Road"/>
    <s v="medium"/>
    <s v="small"/>
    <n v="1810"/>
    <n v="1610.9"/>
    <d v="2011-05-09T00:00:00"/>
  </r>
  <r>
    <n v="9211"/>
    <n v="2"/>
    <x v="1981"/>
    <d v="2017-09-10T00:00:00"/>
    <b v="1"/>
    <s v="Approved"/>
    <s v="Solex"/>
    <s v="Standard"/>
    <s v="medium"/>
    <s v="medium"/>
    <n v="71.489999999999995"/>
    <n v="53.62"/>
    <d v="2011-04-16T00:00:00"/>
  </r>
  <r>
    <n v="9212"/>
    <n v="30"/>
    <x v="600"/>
    <d v="2017-05-18T00:00:00"/>
    <b v="0"/>
    <s v="Approved"/>
    <s v="Solex"/>
    <s v="Standard"/>
    <s v="high"/>
    <s v="medium"/>
    <n v="748.17"/>
    <n v="448.9"/>
    <d v="1992-10-11T00:00:00"/>
  </r>
  <r>
    <n v="9213"/>
    <n v="61"/>
    <x v="1015"/>
    <d v="2017-09-23T00:00:00"/>
    <b v="0"/>
    <s v="Approved"/>
    <s v="Norco Bicycles"/>
    <s v="Standard"/>
    <s v="medium"/>
    <s v="small"/>
    <n v="586.45000000000005"/>
    <n v="521.94000000000005"/>
    <d v="1991-07-10T00:00:00"/>
  </r>
  <r>
    <n v="9214"/>
    <n v="88"/>
    <x v="2541"/>
    <d v="2017-07-26T00:00:00"/>
    <b v="0"/>
    <s v="Approved"/>
    <s v="Norco Bicycles"/>
    <s v="Standard"/>
    <s v="medium"/>
    <s v="medium"/>
    <n v="1198.46"/>
    <n v="381.1"/>
    <d v="2000-11-03T00:00:00"/>
  </r>
  <r>
    <n v="9215"/>
    <n v="80"/>
    <x v="2957"/>
    <d v="2017-10-17T00:00:00"/>
    <b v="1"/>
    <s v="Approved"/>
    <s v="OHM Cycles"/>
    <s v="Touring"/>
    <s v="low"/>
    <s v="medium"/>
    <n v="1073.07"/>
    <n v="933.84"/>
    <d v="1997-01-25T00:00:00"/>
  </r>
  <r>
    <n v="9216"/>
    <n v="93"/>
    <x v="3189"/>
    <d v="2017-03-25T00:00:00"/>
    <b v="1"/>
    <s v="Approved"/>
    <s v="OHM Cycles"/>
    <s v="Standard"/>
    <s v="high"/>
    <s v="medium"/>
    <n v="1458.17"/>
    <n v="874.9"/>
    <d v="2006-02-02T00:00:00"/>
  </r>
  <r>
    <n v="9217"/>
    <n v="58"/>
    <x v="1927"/>
    <d v="2017-11-18T00:00:00"/>
    <b v="1"/>
    <s v="Approved"/>
    <s v="OHM Cycles"/>
    <s v="Standard"/>
    <s v="medium"/>
    <s v="medium"/>
    <n v="912.52"/>
    <n v="141.4"/>
    <d v="2015-10-18T00:00:00"/>
  </r>
  <r>
    <n v="9218"/>
    <n v="32"/>
    <x v="510"/>
    <d v="2017-05-07T00:00:00"/>
    <b v="0"/>
    <s v="Approved"/>
    <s v="Giant Bicycles"/>
    <s v="Standard"/>
    <s v="medium"/>
    <s v="medium"/>
    <n v="642.70000000000005"/>
    <n v="211.37"/>
    <d v="1994-07-12T00:00:00"/>
  </r>
  <r>
    <n v="9219"/>
    <n v="88"/>
    <x v="675"/>
    <d v="2017-12-08T00:00:00"/>
    <b v="1"/>
    <s v="Approved"/>
    <s v="Norco Bicycles"/>
    <s v="Standard"/>
    <s v="medium"/>
    <s v="medium"/>
    <n v="1198.46"/>
    <n v="381.1"/>
    <d v="1998-12-16T00:00:00"/>
  </r>
  <r>
    <n v="9220"/>
    <n v="79"/>
    <x v="3271"/>
    <d v="2017-08-17T00:00:00"/>
    <b v="0"/>
    <s v="Approved"/>
    <s v="Norco Bicycles"/>
    <s v="Standard"/>
    <s v="medium"/>
    <s v="medium"/>
    <n v="1555.58"/>
    <n v="818.01"/>
    <d v="1997-01-25T00:00:00"/>
  </r>
  <r>
    <n v="9221"/>
    <n v="31"/>
    <x v="3272"/>
    <d v="2017-10-11T00:00:00"/>
    <b v="1"/>
    <s v="Approved"/>
    <s v="Giant Bicycles"/>
    <s v="Standard"/>
    <s v="medium"/>
    <s v="medium"/>
    <n v="230.91"/>
    <n v="173.18"/>
    <d v="2003-03-18T00:00:00"/>
  </r>
  <r>
    <n v="9222"/>
    <n v="32"/>
    <x v="2446"/>
    <d v="2017-02-15T00:00:00"/>
    <b v="1"/>
    <s v="Approved"/>
    <s v="Giant Bicycles"/>
    <s v="Standard"/>
    <s v="medium"/>
    <s v="medium"/>
    <n v="642.70000000000005"/>
    <n v="211.37"/>
    <d v="1994-07-12T00:00:00"/>
  </r>
  <r>
    <n v="9223"/>
    <n v="82"/>
    <x v="2860"/>
    <d v="2017-09-02T00:00:00"/>
    <b v="0"/>
    <s v="Approved"/>
    <s v="Norco Bicycles"/>
    <s v="Standard"/>
    <s v="high"/>
    <s v="medium"/>
    <n v="1148.6400000000001"/>
    <n v="689.18"/>
    <d v="2013-09-16T00:00:00"/>
  </r>
  <r>
    <n v="9224"/>
    <n v="36"/>
    <x v="414"/>
    <d v="2017-11-12T00:00:00"/>
    <b v="0"/>
    <s v="Approved"/>
    <s v="Solex"/>
    <s v="Standard"/>
    <s v="low"/>
    <s v="medium"/>
    <n v="945.04"/>
    <n v="507.58"/>
    <d v="2014-03-03T00:00:00"/>
  </r>
  <r>
    <n v="9225"/>
    <n v="34"/>
    <x v="881"/>
    <d v="2017-09-07T00:00:00"/>
    <b v="1"/>
    <s v="Approved"/>
    <s v="Norco Bicycles"/>
    <s v="Road"/>
    <s v="high"/>
    <s v="large"/>
    <n v="774.53"/>
    <n v="464.72"/>
    <d v="2006-02-02T00:00:00"/>
  </r>
  <r>
    <n v="9226"/>
    <n v="0"/>
    <x v="1242"/>
    <d v="2017-05-02T00:00:00"/>
    <b v="0"/>
    <s v="Approved"/>
    <s v="Solex"/>
    <s v="Standard"/>
    <s v="medium"/>
    <s v="medium"/>
    <n v="71.489999999999995"/>
    <n v="53.62"/>
    <d v="2003-02-07T00:00:00"/>
  </r>
  <r>
    <n v="9227"/>
    <n v="74"/>
    <x v="2995"/>
    <d v="2017-01-23T00:00:00"/>
    <b v="0"/>
    <s v="Approved"/>
    <s v="WeareA2B"/>
    <s v="Standard"/>
    <s v="medium"/>
    <s v="medium"/>
    <n v="1762.96"/>
    <n v="950.52"/>
    <d v="2014-07-28T00:00:00"/>
  </r>
  <r>
    <n v="9228"/>
    <n v="55"/>
    <x v="448"/>
    <d v="2017-03-25T00:00:00"/>
    <b v="1"/>
    <s v="Approved"/>
    <s v="Trek Bicycles"/>
    <s v="Road"/>
    <s v="medium"/>
    <s v="large"/>
    <n v="1894.19"/>
    <n v="598.76"/>
    <d v="2015-06-17T00:00:00"/>
  </r>
  <r>
    <n v="9229"/>
    <n v="85"/>
    <x v="1928"/>
    <d v="2017-02-10T00:00:00"/>
    <b v="1"/>
    <s v="Approved"/>
    <s v="WeareA2B"/>
    <s v="Standard"/>
    <s v="medium"/>
    <s v="medium"/>
    <n v="752.64"/>
    <n v="205.36"/>
    <d v="2015-08-02T00:00:00"/>
  </r>
  <r>
    <n v="9230"/>
    <n v="47"/>
    <x v="2086"/>
    <d v="2017-07-31T00:00:00"/>
    <b v="0"/>
    <s v="Approved"/>
    <s v="Trek Bicycles"/>
    <s v="Road"/>
    <s v="low"/>
    <s v="small"/>
    <n v="1720.7"/>
    <n v="1531.42"/>
    <d v="2006-10-01T00:00:00"/>
  </r>
  <r>
    <n v="9232"/>
    <n v="29"/>
    <x v="2195"/>
    <d v="2017-04-15T00:00:00"/>
    <b v="1"/>
    <s v="Approved"/>
    <s v="Norco Bicycles"/>
    <s v="Road"/>
    <s v="medium"/>
    <s v="medium"/>
    <n v="543.39"/>
    <n v="407.54"/>
    <d v="1994-07-12T00:00:00"/>
  </r>
  <r>
    <n v="9233"/>
    <n v="49"/>
    <x v="691"/>
    <d v="2017-02-26T00:00:00"/>
    <b v="1"/>
    <s v="Approved"/>
    <s v="Trek Bicycles"/>
    <s v="Road"/>
    <s v="medium"/>
    <s v="medium"/>
    <n v="533.51"/>
    <n v="400.13"/>
    <d v="2009-04-12T00:00:00"/>
  </r>
  <r>
    <n v="9234"/>
    <n v="38"/>
    <x v="2566"/>
    <d v="2017-01-20T00:00:00"/>
    <b v="0"/>
    <s v="Approved"/>
    <s v="Trek Bicycles"/>
    <s v="Standard"/>
    <s v="medium"/>
    <s v="large"/>
    <n v="2091.4699999999998"/>
    <n v="388.92"/>
    <d v="2004-09-28T00:00:00"/>
  </r>
  <r>
    <n v="9235"/>
    <n v="14"/>
    <x v="2407"/>
    <d v="2017-10-04T00:00:00"/>
    <b v="0"/>
    <s v="Approved"/>
    <s v="Trek Bicycles"/>
    <s v="Standard"/>
    <s v="medium"/>
    <s v="small"/>
    <n v="1386.84"/>
    <n v="1234.29"/>
    <d v="2009-03-08T00:00:00"/>
  </r>
  <r>
    <n v="9236"/>
    <n v="84"/>
    <x v="3032"/>
    <d v="2017-03-06T00:00:00"/>
    <b v="0"/>
    <s v="Approved"/>
    <s v="Trek Bicycles"/>
    <s v="Road"/>
    <s v="medium"/>
    <s v="medium"/>
    <n v="290.62"/>
    <n v="215.14"/>
    <d v="1993-04-20T00:00:00"/>
  </r>
  <r>
    <n v="9237"/>
    <n v="38"/>
    <x v="1630"/>
    <d v="2017-12-18T00:00:00"/>
    <b v="1"/>
    <s v="Approved"/>
    <s v="Trek Bicycles"/>
    <s v="Standard"/>
    <s v="medium"/>
    <s v="large"/>
    <n v="2091.4699999999998"/>
    <n v="388.92"/>
    <d v="2012-09-15T00:00:00"/>
  </r>
  <r>
    <n v="9238"/>
    <n v="53"/>
    <x v="3260"/>
    <d v="2017-02-05T00:00:00"/>
    <b v="1"/>
    <s v="Approved"/>
    <s v="OHM Cycles"/>
    <s v="Standard"/>
    <s v="medium"/>
    <s v="medium"/>
    <n v="795.34"/>
    <n v="101.58"/>
    <d v="1997-02-09T00:00:00"/>
  </r>
  <r>
    <n v="9239"/>
    <n v="38"/>
    <x v="2448"/>
    <d v="2017-12-12T00:00:00"/>
    <b v="1"/>
    <s v="Approved"/>
    <s v="Solex"/>
    <s v="Standard"/>
    <s v="medium"/>
    <s v="medium"/>
    <n v="1577.53"/>
    <n v="826.51"/>
    <d v="2011-03-16T00:00:00"/>
  </r>
  <r>
    <n v="9240"/>
    <n v="10"/>
    <x v="2879"/>
    <d v="2017-10-30T00:00:00"/>
    <b v="1"/>
    <s v="Approved"/>
    <s v="WeareA2B"/>
    <s v="Touring"/>
    <s v="medium"/>
    <s v="medium"/>
    <n v="1466.68"/>
    <n v="363.25"/>
    <d v="2014-03-03T00:00:00"/>
  </r>
  <r>
    <n v="9241"/>
    <n v="9"/>
    <x v="3273"/>
    <d v="2017-03-03T00:00:00"/>
    <b v="0"/>
    <s v="Approved"/>
    <s v="OHM Cycles"/>
    <s v="Road"/>
    <s v="medium"/>
    <s v="medium"/>
    <n v="742.54"/>
    <n v="667.4"/>
    <d v="1991-11-07T00:00:00"/>
  </r>
  <r>
    <n v="9242"/>
    <n v="91"/>
    <x v="1907"/>
    <d v="2017-06-15T00:00:00"/>
    <b v="0"/>
    <s v="Approved"/>
    <s v="WeareA2B"/>
    <s v="Standard"/>
    <s v="low"/>
    <s v="medium"/>
    <n v="642.30999999999995"/>
    <n v="513.85"/>
    <d v="2014-10-10T00:00:00"/>
  </r>
  <r>
    <n v="9243"/>
    <n v="99"/>
    <x v="2086"/>
    <d v="2017-11-07T00:00:00"/>
    <b v="0"/>
    <s v="Approved"/>
    <s v="OHM Cycles"/>
    <s v="Standard"/>
    <s v="medium"/>
    <s v="medium"/>
    <n v="1227.3399999999999"/>
    <n v="770.89"/>
    <d v="1994-08-10T00:00:00"/>
  </r>
  <r>
    <n v="9244"/>
    <n v="71"/>
    <x v="415"/>
    <d v="2017-03-28T00:00:00"/>
    <b v="1"/>
    <s v="Approved"/>
    <s v="Solex"/>
    <s v="Standard"/>
    <s v="high"/>
    <s v="large"/>
    <n v="1842.92"/>
    <n v="1105.75"/>
    <d v="1995-10-24T00:00:00"/>
  </r>
  <r>
    <n v="9245"/>
    <n v="10"/>
    <x v="1320"/>
    <d v="2017-01-28T00:00:00"/>
    <b v="1"/>
    <s v="Approved"/>
    <s v="Solex"/>
    <s v="Standard"/>
    <s v="medium"/>
    <s v="medium"/>
    <n v="1945.43"/>
    <n v="333.18"/>
    <d v="2011-01-10T00:00:00"/>
  </r>
  <r>
    <n v="9246"/>
    <n v="39"/>
    <x v="1268"/>
    <d v="2017-05-21T00:00:00"/>
    <b v="1"/>
    <s v="Approved"/>
    <s v="Giant Bicycles"/>
    <s v="Standard"/>
    <s v="medium"/>
    <s v="large"/>
    <n v="1812.75"/>
    <n v="582.48"/>
    <d v="2010-06-07T00:00:00"/>
  </r>
  <r>
    <n v="9247"/>
    <n v="45"/>
    <x v="1029"/>
    <d v="2017-03-24T00:00:00"/>
    <b v="1"/>
    <s v="Approved"/>
    <s v="Solex"/>
    <s v="Standard"/>
    <s v="medium"/>
    <s v="medium"/>
    <n v="441.49"/>
    <n v="84.99"/>
    <d v="1993-04-12T00:00:00"/>
  </r>
  <r>
    <n v="9248"/>
    <n v="88"/>
    <x v="1962"/>
    <d v="2017-09-05T00:00:00"/>
    <b v="0"/>
    <s v="Approved"/>
    <s v="Norco Bicycles"/>
    <s v="Standard"/>
    <s v="medium"/>
    <s v="medium"/>
    <n v="1198.46"/>
    <n v="381.1"/>
    <d v="1998-12-16T00:00:00"/>
  </r>
  <r>
    <n v="9249"/>
    <n v="52"/>
    <x v="1394"/>
    <d v="2017-11-13T00:00:00"/>
    <b v="1"/>
    <s v="Approved"/>
    <s v="OHM Cycles"/>
    <s v="Road"/>
    <s v="medium"/>
    <s v="medium"/>
    <n v="1280.28"/>
    <n v="829.51"/>
    <d v="2009-04-12T00:00:00"/>
  </r>
  <r>
    <n v="9250"/>
    <n v="0"/>
    <x v="335"/>
    <d v="2017-03-14T00:00:00"/>
    <b v="0"/>
    <s v="Approved"/>
    <s v="Norco Bicycles"/>
    <s v="Standard"/>
    <s v="low"/>
    <s v="medium"/>
    <n v="363.01"/>
    <n v="290.41000000000003"/>
    <d v="2005-05-10T00:00:00"/>
  </r>
  <r>
    <n v="9251"/>
    <n v="35"/>
    <x v="1090"/>
    <d v="2017-05-13T00:00:00"/>
    <b v="0"/>
    <s v="Approved"/>
    <s v="Trek Bicycles"/>
    <s v="Standard"/>
    <s v="low"/>
    <s v="medium"/>
    <n v="1057.51"/>
    <n v="154.4"/>
    <d v="2010-06-07T00:00:00"/>
  </r>
  <r>
    <n v="9252"/>
    <n v="41"/>
    <x v="3274"/>
    <d v="2017-11-12T00:00:00"/>
    <b v="0"/>
    <s v="Approved"/>
    <s v="Solex"/>
    <s v="Road"/>
    <s v="medium"/>
    <s v="medium"/>
    <n v="416.98"/>
    <n v="312.74"/>
    <d v="2011-05-09T00:00:00"/>
  </r>
  <r>
    <n v="9253"/>
    <n v="95"/>
    <x v="265"/>
    <d v="2017-08-27T00:00:00"/>
    <b v="1"/>
    <s v="Approved"/>
    <s v="OHM Cycles"/>
    <s v="Touring"/>
    <s v="low"/>
    <s v="medium"/>
    <n v="1073.07"/>
    <n v="933.84"/>
    <d v="2004-08-07T00:00:00"/>
  </r>
  <r>
    <n v="9254"/>
    <n v="79"/>
    <x v="1821"/>
    <d v="2017-09-16T00:00:00"/>
    <b v="0"/>
    <s v="Approved"/>
    <s v="Solex"/>
    <s v="Touring"/>
    <s v="medium"/>
    <s v="large"/>
    <n v="2083.94"/>
    <n v="675.03"/>
    <d v="2013-09-16T00:00:00"/>
  </r>
  <r>
    <n v="9255"/>
    <n v="61"/>
    <x v="221"/>
    <d v="2017-03-18T00:00:00"/>
    <b v="1"/>
    <s v="Approved"/>
    <s v="OHM Cycles"/>
    <s v="Standard"/>
    <s v="low"/>
    <s v="medium"/>
    <n v="71.16"/>
    <n v="56.93"/>
    <d v="2012-05-18T00:00:00"/>
  </r>
  <r>
    <n v="9256"/>
    <n v="48"/>
    <x v="3164"/>
    <d v="2017-12-16T00:00:00"/>
    <b v="1"/>
    <s v="Approved"/>
    <s v="WeareA2B"/>
    <s v="Standard"/>
    <s v="medium"/>
    <s v="medium"/>
    <n v="1762.96"/>
    <n v="950.52"/>
    <d v="2009-04-12T00:00:00"/>
  </r>
  <r>
    <n v="9257"/>
    <n v="82"/>
    <x v="630"/>
    <d v="2017-06-13T00:00:00"/>
    <b v="0"/>
    <s v="Approved"/>
    <s v="Norco Bicycles"/>
    <s v="Standard"/>
    <s v="high"/>
    <s v="medium"/>
    <n v="1148.6400000000001"/>
    <n v="689.18"/>
    <d v="2015-08-10T00:00:00"/>
  </r>
  <r>
    <n v="9258"/>
    <n v="81"/>
    <x v="1550"/>
    <d v="2017-08-16T00:00:00"/>
    <b v="0"/>
    <s v="Approved"/>
    <s v="Norco Bicycles"/>
    <s v="Standard"/>
    <s v="medium"/>
    <s v="small"/>
    <n v="586.45000000000005"/>
    <n v="521.94000000000005"/>
    <d v="2004-01-16T00:00:00"/>
  </r>
  <r>
    <n v="9259"/>
    <n v="28"/>
    <x v="2835"/>
    <d v="2017-06-19T00:00:00"/>
    <b v="0"/>
    <s v="Approved"/>
    <s v="Norco Bicycles"/>
    <s v="Standard"/>
    <s v="medium"/>
    <s v="small"/>
    <n v="1216.1400000000001"/>
    <n v="1082.3599999999999"/>
    <d v="1991-08-05T00:00:00"/>
  </r>
  <r>
    <n v="9260"/>
    <n v="1"/>
    <x v="212"/>
    <d v="2017-06-25T00:00:00"/>
    <b v="0"/>
    <s v="Approved"/>
    <s v="Giant Bicycles"/>
    <s v="Touring"/>
    <s v="medium"/>
    <s v="large"/>
    <n v="1873.97"/>
    <n v="863.95"/>
    <d v="2003-09-09T00:00:00"/>
  </r>
  <r>
    <n v="9261"/>
    <n v="50"/>
    <x v="3252"/>
    <d v="2017-01-09T00:00:00"/>
    <b v="0"/>
    <s v="Approved"/>
    <s v="WeareA2B"/>
    <s v="Standard"/>
    <s v="medium"/>
    <s v="small"/>
    <n v="175.89"/>
    <n v="131.91999999999999"/>
    <d v="1997-02-09T00:00:00"/>
  </r>
  <r>
    <n v="9262"/>
    <n v="37"/>
    <x v="648"/>
    <d v="2017-11-26T00:00:00"/>
    <b v="0"/>
    <s v="Approved"/>
    <s v="OHM Cycles"/>
    <s v="Standard"/>
    <s v="low"/>
    <s v="medium"/>
    <n v="1793.43"/>
    <n v="248.82"/>
    <d v="1999-07-20T00:00:00"/>
  </r>
  <r>
    <n v="9263"/>
    <n v="62"/>
    <x v="2226"/>
    <d v="2017-08-11T00:00:00"/>
    <b v="0"/>
    <s v="Approved"/>
    <s v="Solex"/>
    <s v="Standard"/>
    <s v="medium"/>
    <s v="medium"/>
    <n v="478.16"/>
    <n v="298.72000000000003"/>
    <d v="2012-05-18T00:00:00"/>
  </r>
  <r>
    <n v="9264"/>
    <n v="13"/>
    <x v="1313"/>
    <d v="2017-05-15T00:00:00"/>
    <b v="0"/>
    <s v="Approved"/>
    <s v="Solex"/>
    <s v="Standard"/>
    <s v="medium"/>
    <s v="medium"/>
    <n v="1163.8900000000001"/>
    <n v="589.27"/>
    <d v="2005-12-07T00:00:00"/>
  </r>
  <r>
    <n v="9265"/>
    <n v="21"/>
    <x v="446"/>
    <d v="2017-12-27T00:00:00"/>
    <b v="0"/>
    <s v="Approved"/>
    <s v="Solex"/>
    <s v="Standard"/>
    <s v="medium"/>
    <s v="large"/>
    <n v="1071.23"/>
    <n v="380.74"/>
    <d v="1991-08-05T00:00:00"/>
  </r>
  <r>
    <n v="9266"/>
    <n v="39"/>
    <x v="1317"/>
    <d v="2017-02-24T00:00:00"/>
    <b v="1"/>
    <s v="Approved"/>
    <s v="Giant Bicycles"/>
    <s v="Standard"/>
    <s v="medium"/>
    <s v="large"/>
    <n v="1812.75"/>
    <n v="582.48"/>
    <d v="2010-06-07T00:00:00"/>
  </r>
  <r>
    <n v="9267"/>
    <n v="35"/>
    <x v="1543"/>
    <d v="2017-08-27T00:00:00"/>
    <b v="0"/>
    <s v="Approved"/>
    <s v="Trek Bicycles"/>
    <s v="Standard"/>
    <s v="low"/>
    <s v="medium"/>
    <n v="1057.51"/>
    <n v="154.4"/>
    <d v="1994-07-12T00:00:00"/>
  </r>
  <r>
    <n v="9268"/>
    <n v="16"/>
    <x v="1638"/>
    <d v="2017-05-06T00:00:00"/>
    <b v="1"/>
    <s v="Approved"/>
    <s v="Norco Bicycles"/>
    <s v="Standard"/>
    <s v="high"/>
    <s v="small"/>
    <n v="1661.92"/>
    <n v="1479.11"/>
    <d v="2013-03-12T00:00:00"/>
  </r>
  <r>
    <n v="9269"/>
    <n v="76"/>
    <x v="1981"/>
    <d v="2017-09-14T00:00:00"/>
    <b v="0"/>
    <s v="Approved"/>
    <s v="WeareA2B"/>
    <s v="Standard"/>
    <s v="low"/>
    <s v="medium"/>
    <n v="642.30999999999995"/>
    <n v="513.85"/>
    <d v="2004-07-25T00:00:00"/>
  </r>
  <r>
    <n v="9270"/>
    <n v="49"/>
    <x v="266"/>
    <d v="2017-03-20T00:00:00"/>
    <b v="0"/>
    <s v="Approved"/>
    <s v="Trek Bicycles"/>
    <s v="Road"/>
    <s v="medium"/>
    <s v="medium"/>
    <n v="533.51"/>
    <n v="400.13"/>
    <d v="2012-06-04T00:00:00"/>
  </r>
  <r>
    <n v="9271"/>
    <n v="63"/>
    <x v="1205"/>
    <d v="2017-05-23T00:00:00"/>
    <b v="0"/>
    <s v="Approved"/>
    <s v="WeareA2B"/>
    <s v="Standard"/>
    <s v="medium"/>
    <s v="medium"/>
    <n v="1992.93"/>
    <n v="762.63"/>
    <d v="1991-11-10T00:00:00"/>
  </r>
  <r>
    <n v="9272"/>
    <n v="89"/>
    <x v="1533"/>
    <d v="2017-08-13T00:00:00"/>
    <b v="1"/>
    <s v="Approved"/>
    <s v="WeareA2B"/>
    <s v="Touring"/>
    <s v="medium"/>
    <s v="large"/>
    <n v="1362.99"/>
    <n v="57.74"/>
    <d v="2016-07-09T00:00:00"/>
  </r>
  <r>
    <n v="9273"/>
    <n v="43"/>
    <x v="210"/>
    <d v="2017-11-06T00:00:00"/>
    <b v="0"/>
    <s v="Approved"/>
    <s v="Solex"/>
    <s v="Standard"/>
    <s v="medium"/>
    <s v="medium"/>
    <n v="1151.96"/>
    <n v="649.49"/>
    <d v="1997-02-09T00:00:00"/>
  </r>
  <r>
    <n v="9274"/>
    <n v="33"/>
    <x v="2490"/>
    <d v="2017-06-13T00:00:00"/>
    <b v="0"/>
    <s v="Approved"/>
    <s v="Giant Bicycles"/>
    <s v="Standard"/>
    <s v="medium"/>
    <s v="small"/>
    <n v="1311.44"/>
    <n v="1167.18"/>
    <d v="1997-05-10T00:00:00"/>
  </r>
  <r>
    <n v="9275"/>
    <n v="84"/>
    <x v="40"/>
    <d v="2017-03-10T00:00:00"/>
    <b v="1"/>
    <s v="Approved"/>
    <s v="Trek Bicycles"/>
    <s v="Road"/>
    <s v="medium"/>
    <s v="medium"/>
    <n v="290.62"/>
    <n v="215.14"/>
    <d v="1993-04-20T00:00:00"/>
  </r>
  <r>
    <n v="9277"/>
    <n v="81"/>
    <x v="2842"/>
    <d v="2017-08-11T00:00:00"/>
    <b v="1"/>
    <s v="Approved"/>
    <s v="Norco Bicycles"/>
    <s v="Standard"/>
    <s v="medium"/>
    <s v="small"/>
    <n v="586.45000000000005"/>
    <n v="521.94000000000005"/>
    <d v="1991-07-10T00:00:00"/>
  </r>
  <r>
    <n v="9278"/>
    <n v="87"/>
    <x v="2928"/>
    <d v="2017-10-12T00:00:00"/>
    <b v="0"/>
    <s v="Approved"/>
    <s v="Giant Bicycles"/>
    <s v="Standard"/>
    <s v="high"/>
    <s v="medium"/>
    <n v="1179"/>
    <n v="707.4"/>
    <d v="2005-05-10T00:00:00"/>
  </r>
  <r>
    <n v="9279"/>
    <n v="0"/>
    <x v="1786"/>
    <d v="2017-10-31T00:00:00"/>
    <b v="1"/>
    <s v="Approved"/>
    <s v="OHM Cycles"/>
    <s v="Standard"/>
    <s v="medium"/>
    <s v="medium"/>
    <n v="235.63"/>
    <n v="125.07"/>
    <d v="2004-08-07T00:00:00"/>
  </r>
  <r>
    <n v="9280"/>
    <n v="40"/>
    <x v="185"/>
    <d v="2017-01-10T00:00:00"/>
    <b v="0"/>
    <s v="Approved"/>
    <s v="Trek Bicycles"/>
    <s v="Road"/>
    <s v="medium"/>
    <s v="large"/>
    <n v="1894.19"/>
    <n v="598.76"/>
    <d v="2003-07-21T00:00:00"/>
  </r>
  <r>
    <n v="9281"/>
    <n v="66"/>
    <x v="2083"/>
    <d v="2017-06-26T00:00:00"/>
    <b v="0"/>
    <s v="Approved"/>
    <s v="Giant Bicycles"/>
    <s v="Road"/>
    <s v="low"/>
    <s v="small"/>
    <n v="590.26"/>
    <n v="525.33000000000004"/>
    <d v="2002-08-31T00:00:00"/>
  </r>
  <r>
    <n v="9282"/>
    <n v="39"/>
    <x v="2611"/>
    <d v="2017-08-22T00:00:00"/>
    <b v="0"/>
    <s v="Approved"/>
    <s v="Giant Bicycles"/>
    <s v="Standard"/>
    <s v="medium"/>
    <s v="large"/>
    <n v="1812.75"/>
    <n v="582.48"/>
    <d v="2011-03-16T00:00:00"/>
  </r>
  <r>
    <n v="9283"/>
    <n v="38"/>
    <x v="438"/>
    <d v="2017-10-15T00:00:00"/>
    <b v="1"/>
    <s v="Approved"/>
    <s v="Solex"/>
    <s v="Standard"/>
    <s v="medium"/>
    <s v="medium"/>
    <n v="1577.53"/>
    <n v="826.51"/>
    <d v="2011-05-09T00:00:00"/>
  </r>
  <r>
    <n v="9284"/>
    <n v="3"/>
    <x v="2609"/>
    <d v="2017-10-16T00:00:00"/>
    <b v="1"/>
    <s v="Cancelled"/>
    <s v="Trek Bicycles"/>
    <s v="Standard"/>
    <s v="medium"/>
    <s v="large"/>
    <n v="2091.4699999999998"/>
    <n v="388.92"/>
    <d v="2006-05-22T00:00:00"/>
  </r>
  <r>
    <n v="9285"/>
    <n v="45"/>
    <x v="2435"/>
    <d v="2017-07-17T00:00:00"/>
    <b v="0"/>
    <s v="Approved"/>
    <s v="Trek Bicycles"/>
    <s v="Road"/>
    <s v="low"/>
    <s v="medium"/>
    <n v="980.37"/>
    <n v="234.43"/>
    <d v="2005-12-07T00:00:00"/>
  </r>
  <r>
    <n v="9286"/>
    <n v="78"/>
    <x v="3065"/>
    <d v="2017-10-15T00:00:00"/>
    <b v="1"/>
    <s v="Approved"/>
    <s v="Giant Bicycles"/>
    <s v="Standard"/>
    <s v="medium"/>
    <s v="large"/>
    <n v="1765.3"/>
    <n v="709.48"/>
    <d v="2004-07-25T00:00:00"/>
  </r>
  <r>
    <n v="9287"/>
    <n v="52"/>
    <x v="1678"/>
    <d v="2017-02-04T00:00:00"/>
    <b v="1"/>
    <s v="Approved"/>
    <s v="OHM Cycles"/>
    <s v="Road"/>
    <s v="medium"/>
    <s v="medium"/>
    <n v="1280.28"/>
    <n v="829.51"/>
    <d v="2001-11-25T00:00:00"/>
  </r>
  <r>
    <n v="9288"/>
    <n v="56"/>
    <x v="2208"/>
    <d v="2017-05-12T00:00:00"/>
    <b v="1"/>
    <s v="Approved"/>
    <s v="OHM Cycles"/>
    <s v="Standard"/>
    <s v="medium"/>
    <s v="medium"/>
    <n v="183.86"/>
    <n v="137.9"/>
    <d v="1997-10-04T00:00:00"/>
  </r>
  <r>
    <n v="9289"/>
    <n v="98"/>
    <x v="2597"/>
    <d v="2017-06-21T00:00:00"/>
    <b v="0"/>
    <s v="Approved"/>
    <s v="OHM Cycles"/>
    <s v="Standard"/>
    <s v="medium"/>
    <s v="medium"/>
    <n v="795.34"/>
    <n v="101.58"/>
    <d v="1997-02-09T00:00:00"/>
  </r>
  <r>
    <n v="9290"/>
    <n v="43"/>
    <x v="2304"/>
    <d v="2017-09-16T00:00:00"/>
    <b v="1"/>
    <s v="Approved"/>
    <s v="Solex"/>
    <s v="Standard"/>
    <s v="medium"/>
    <s v="medium"/>
    <n v="1151.96"/>
    <n v="649.49"/>
    <d v="1999-12-04T00:00:00"/>
  </r>
  <r>
    <n v="9291"/>
    <n v="100"/>
    <x v="612"/>
    <d v="2017-05-24T00:00:00"/>
    <b v="0"/>
    <s v="Approved"/>
    <s v="Norco Bicycles"/>
    <s v="Road"/>
    <s v="medium"/>
    <s v="medium"/>
    <n v="1036.5899999999999"/>
    <n v="206.35"/>
    <d v="1991-05-06T00:00:00"/>
  </r>
  <r>
    <n v="9292"/>
    <n v="2"/>
    <x v="1375"/>
    <d v="2017-09-24T00:00:00"/>
    <b v="1"/>
    <s v="Approved"/>
    <s v="Solex"/>
    <s v="Standard"/>
    <s v="medium"/>
    <s v="medium"/>
    <n v="71.489999999999995"/>
    <n v="53.62"/>
    <d v="2012-12-02T00:00:00"/>
  </r>
  <r>
    <n v="9293"/>
    <n v="46"/>
    <x v="632"/>
    <d v="2017-05-13T00:00:00"/>
    <b v="0"/>
    <s v="Approved"/>
    <s v="Solex"/>
    <s v="Standard"/>
    <s v="low"/>
    <s v="medium"/>
    <n v="1289.8499999999999"/>
    <n v="74.510000000000005"/>
    <d v="2007-12-11T00:00:00"/>
  </r>
  <r>
    <n v="9294"/>
    <n v="45"/>
    <x v="1112"/>
    <d v="2017-11-16T00:00:00"/>
    <b v="0"/>
    <s v="Approved"/>
    <s v="Solex"/>
    <s v="Standard"/>
    <s v="medium"/>
    <s v="medium"/>
    <n v="441.49"/>
    <n v="84.99"/>
    <d v="1993-04-12T00:00:00"/>
  </r>
  <r>
    <n v="9295"/>
    <n v="92"/>
    <x v="653"/>
    <d v="2017-08-26T00:00:00"/>
    <b v="1"/>
    <s v="Approved"/>
    <s v="WeareA2B"/>
    <s v="Standard"/>
    <s v="medium"/>
    <s v="small"/>
    <n v="1415.01"/>
    <n v="1259.3599999999999"/>
    <d v="2003-01-05T00:00:00"/>
  </r>
  <r>
    <n v="9296"/>
    <n v="18"/>
    <x v="661"/>
    <d v="2017-10-25T00:00:00"/>
    <b v="1"/>
    <s v="Approved"/>
    <s v="Norco Bicycles"/>
    <s v="Standard"/>
    <s v="high"/>
    <s v="medium"/>
    <n v="1148.6400000000001"/>
    <n v="689.18"/>
    <d v="2015-08-10T00:00:00"/>
  </r>
  <r>
    <n v="9297"/>
    <n v="46"/>
    <x v="1067"/>
    <d v="2017-04-04T00:00:00"/>
    <b v="0"/>
    <s v="Approved"/>
    <s v="OHM Cycles"/>
    <s v="Standard"/>
    <s v="low"/>
    <s v="medium"/>
    <n v="1793.43"/>
    <n v="248.82"/>
    <d v="1999-07-20T00:00:00"/>
  </r>
  <r>
    <n v="9298"/>
    <n v="35"/>
    <x v="1260"/>
    <d v="2017-10-28T00:00:00"/>
    <b v="1"/>
    <s v="Approved"/>
    <s v="Giant Bicycles"/>
    <s v="Standard"/>
    <s v="medium"/>
    <s v="medium"/>
    <n v="1403.5"/>
    <n v="954.82"/>
    <d v="2012-09-15T00:00:00"/>
  </r>
  <r>
    <n v="9299"/>
    <n v="19"/>
    <x v="490"/>
    <d v="2017-02-27T00:00:00"/>
    <b v="1"/>
    <s v="Approved"/>
    <s v="Trek Bicycles"/>
    <s v="Mountain"/>
    <s v="low"/>
    <s v="medium"/>
    <n v="574.64"/>
    <n v="459.71"/>
    <d v="2011-08-29T00:00:00"/>
  </r>
  <r>
    <n v="9300"/>
    <n v="14"/>
    <x v="687"/>
    <d v="2017-08-18T00:00:00"/>
    <b v="0"/>
    <s v="Approved"/>
    <s v="Trek Bicycles"/>
    <s v="Standard"/>
    <s v="medium"/>
    <s v="small"/>
    <n v="1386.84"/>
    <n v="1234.29"/>
    <d v="2003-08-05T00:00:00"/>
  </r>
  <r>
    <n v="9302"/>
    <n v="89"/>
    <x v="2427"/>
    <d v="2017-07-25T00:00:00"/>
    <b v="1"/>
    <s v="Approved"/>
    <s v="WeareA2B"/>
    <s v="Touring"/>
    <s v="medium"/>
    <s v="large"/>
    <n v="1362.99"/>
    <n v="57.74"/>
    <d v="1993-04-20T00:00:00"/>
  </r>
  <r>
    <n v="9303"/>
    <n v="28"/>
    <x v="463"/>
    <d v="2017-01-01T00:00:00"/>
    <b v="0"/>
    <s v="Approved"/>
    <s v="Norco Bicycles"/>
    <s v="Standard"/>
    <s v="medium"/>
    <s v="small"/>
    <n v="1216.1400000000001"/>
    <n v="1082.3599999999999"/>
    <d v="1991-08-05T00:00:00"/>
  </r>
  <r>
    <n v="9304"/>
    <n v="95"/>
    <x v="1370"/>
    <d v="2017-01-04T00:00:00"/>
    <b v="0"/>
    <s v="Approved"/>
    <s v="OHM Cycles"/>
    <s v="Touring"/>
    <s v="low"/>
    <s v="medium"/>
    <n v="1073.07"/>
    <n v="933.84"/>
    <d v="1997-01-25T00:00:00"/>
  </r>
  <r>
    <n v="9305"/>
    <n v="20"/>
    <x v="2313"/>
    <d v="2017-03-18T00:00:00"/>
    <b v="0"/>
    <s v="Approved"/>
    <s v="Trek Bicycles"/>
    <s v="Standard"/>
    <s v="medium"/>
    <s v="small"/>
    <n v="1775.81"/>
    <n v="1580.47"/>
    <d v="2010-05-05T00:00:00"/>
  </r>
  <r>
    <n v="9306"/>
    <n v="63"/>
    <x v="1778"/>
    <d v="2017-03-03T00:00:00"/>
    <b v="1"/>
    <s v="Approved"/>
    <s v="WeareA2B"/>
    <s v="Standard"/>
    <s v="medium"/>
    <s v="medium"/>
    <n v="1992.93"/>
    <n v="762.63"/>
    <d v="1993-05-26T00:00:00"/>
  </r>
  <r>
    <n v="9307"/>
    <n v="71"/>
    <x v="293"/>
    <d v="2017-05-22T00:00:00"/>
    <b v="0"/>
    <s v="Approved"/>
    <s v="Solex"/>
    <s v="Standard"/>
    <s v="high"/>
    <s v="large"/>
    <n v="1842.92"/>
    <n v="1105.75"/>
    <d v="2000-05-22T00:00:00"/>
  </r>
  <r>
    <n v="9308"/>
    <n v="28"/>
    <x v="54"/>
    <d v="2017-09-18T00:00:00"/>
    <b v="1"/>
    <s v="Approved"/>
    <s v="Norco Bicycles"/>
    <s v="Standard"/>
    <s v="medium"/>
    <s v="small"/>
    <n v="1216.1400000000001"/>
    <n v="1082.3599999999999"/>
    <d v="1991-08-05T00:00:00"/>
  </r>
  <r>
    <n v="9309"/>
    <n v="14"/>
    <x v="2271"/>
    <d v="2017-03-14T00:00:00"/>
    <b v="1"/>
    <s v="Approved"/>
    <s v="Trek Bicycles"/>
    <s v="Standard"/>
    <s v="medium"/>
    <s v="small"/>
    <n v="1386.84"/>
    <n v="1234.29"/>
    <d v="2003-08-05T00:00:00"/>
  </r>
  <r>
    <n v="9310"/>
    <n v="21"/>
    <x v="3268"/>
    <d v="2017-01-13T00:00:00"/>
    <b v="1"/>
    <s v="Approved"/>
    <s v="Solex"/>
    <s v="Standard"/>
    <s v="medium"/>
    <s v="large"/>
    <n v="1071.23"/>
    <n v="380.74"/>
    <d v="2016-02-04T00:00:00"/>
  </r>
  <r>
    <n v="9311"/>
    <n v="36"/>
    <x v="2864"/>
    <d v="2017-11-06T00:00:00"/>
    <b v="1"/>
    <s v="Approved"/>
    <s v="Solex"/>
    <s v="Standard"/>
    <s v="low"/>
    <s v="medium"/>
    <n v="945.04"/>
    <n v="507.58"/>
    <d v="1995-12-19T00:00:00"/>
  </r>
  <r>
    <n v="9312"/>
    <n v="95"/>
    <x v="1118"/>
    <d v="2017-06-26T00:00:00"/>
    <b v="1"/>
    <s v="Approved"/>
    <s v="Giant Bicycles"/>
    <s v="Standard"/>
    <s v="medium"/>
    <s v="large"/>
    <n v="569.55999999999995"/>
    <n v="528.42999999999995"/>
    <d v="2003-09-10T00:00:00"/>
  </r>
  <r>
    <n v="9313"/>
    <n v="11"/>
    <x v="2116"/>
    <d v="2017-02-21T00:00:00"/>
    <b v="0"/>
    <s v="Approved"/>
    <s v="Giant Bicycles"/>
    <s v="Standard"/>
    <s v="high"/>
    <s v="medium"/>
    <n v="1274.93"/>
    <n v="764.96"/>
    <d v="2007-08-04T00:00:00"/>
  </r>
  <r>
    <n v="9314"/>
    <n v="9"/>
    <x v="2441"/>
    <d v="2017-04-25T00:00:00"/>
    <b v="0"/>
    <s v="Approved"/>
    <s v="OHM Cycles"/>
    <s v="Road"/>
    <s v="medium"/>
    <s v="medium"/>
    <n v="742.54"/>
    <n v="667.4"/>
    <d v="1991-11-07T00:00:00"/>
  </r>
  <r>
    <n v="9315"/>
    <n v="77"/>
    <x v="261"/>
    <d v="2017-03-13T00:00:00"/>
    <b v="0"/>
    <s v="Approved"/>
    <s v="Norco Bicycles"/>
    <s v="Road"/>
    <s v="medium"/>
    <s v="large"/>
    <n v="1240.31"/>
    <n v="795.1"/>
    <d v="2003-09-09T00:00:00"/>
  </r>
  <r>
    <n v="9316"/>
    <n v="64"/>
    <x v="845"/>
    <d v="2017-09-14T00:00:00"/>
    <b v="0"/>
    <s v="Approved"/>
    <s v="Trek Bicycles"/>
    <s v="Standard"/>
    <s v="medium"/>
    <s v="large"/>
    <n v="1469.44"/>
    <n v="596.54999999999995"/>
    <d v="1992-10-02T00:00:00"/>
  </r>
  <r>
    <n v="9317"/>
    <n v="48"/>
    <x v="860"/>
    <d v="2017-03-28T00:00:00"/>
    <b v="0"/>
    <s v="Approved"/>
    <s v="WeareA2B"/>
    <s v="Standard"/>
    <s v="medium"/>
    <s v="medium"/>
    <n v="1762.96"/>
    <n v="950.52"/>
    <d v="2003-07-21T00:00:00"/>
  </r>
  <r>
    <n v="9318"/>
    <n v="67"/>
    <x v="524"/>
    <d v="2017-06-22T00:00:00"/>
    <b v="1"/>
    <s v="Approved"/>
    <s v="Norco Bicycles"/>
    <s v="Road"/>
    <s v="medium"/>
    <s v="medium"/>
    <n v="544.04999999999995"/>
    <n v="376.84"/>
    <d v="2005-10-22T00:00:00"/>
  </r>
  <r>
    <n v="9319"/>
    <n v="9"/>
    <x v="2098"/>
    <d v="2017-11-16T00:00:00"/>
    <b v="0"/>
    <s v="Approved"/>
    <s v="Norco Bicycles"/>
    <s v="Standard"/>
    <s v="medium"/>
    <s v="small"/>
    <n v="1216.1400000000001"/>
    <n v="1082.3599999999999"/>
    <d v="2003-03-18T00:00:00"/>
  </r>
  <r>
    <n v="9320"/>
    <n v="31"/>
    <x v="679"/>
    <d v="2017-09-25T00:00:00"/>
    <b v="1"/>
    <s v="Cancelled"/>
    <s v="Giant Bicycles"/>
    <s v="Standard"/>
    <s v="medium"/>
    <s v="medium"/>
    <n v="230.91"/>
    <n v="173.18"/>
    <d v="2006-11-10T00:00:00"/>
  </r>
  <r>
    <n v="9321"/>
    <n v="56"/>
    <x v="178"/>
    <d v="2017-05-03T00:00:00"/>
    <b v="1"/>
    <s v="Approved"/>
    <s v="OHM Cycles"/>
    <s v="Standard"/>
    <s v="medium"/>
    <s v="medium"/>
    <n v="183.86"/>
    <n v="137.9"/>
    <d v="2012-05-18T00:00:00"/>
  </r>
  <r>
    <n v="9322"/>
    <n v="50"/>
    <x v="564"/>
    <d v="2017-06-10T00:00:00"/>
    <b v="0"/>
    <s v="Approved"/>
    <s v="Giant Bicycles"/>
    <s v="Standard"/>
    <s v="medium"/>
    <s v="medium"/>
    <n v="642.70000000000005"/>
    <n v="211.37"/>
    <d v="2002-03-22T00:00:00"/>
  </r>
  <r>
    <n v="9323"/>
    <n v="30"/>
    <x v="3180"/>
    <d v="2017-12-11T00:00:00"/>
    <b v="0"/>
    <s v="Approved"/>
    <s v="Solex"/>
    <s v="Standard"/>
    <s v="high"/>
    <s v="medium"/>
    <n v="748.17"/>
    <n v="448.9"/>
    <d v="1991-11-10T00:00:00"/>
  </r>
  <r>
    <n v="9324"/>
    <n v="94"/>
    <x v="2805"/>
    <d v="2017-01-06T00:00:00"/>
    <b v="0"/>
    <s v="Approved"/>
    <s v="Giant Bicycles"/>
    <s v="Standard"/>
    <s v="medium"/>
    <s v="large"/>
    <n v="1635.3"/>
    <n v="993.66"/>
    <d v="2013-06-09T00:00:00"/>
  </r>
  <r>
    <n v="9325"/>
    <n v="60"/>
    <x v="1856"/>
    <d v="2017-08-13T00:00:00"/>
    <b v="0"/>
    <s v="Approved"/>
    <s v="Giant Bicycles"/>
    <s v="Standard"/>
    <s v="high"/>
    <s v="small"/>
    <n v="1977.36"/>
    <n v="1759.85"/>
    <d v="2011-08-24T00:00:00"/>
  </r>
  <r>
    <n v="9327"/>
    <n v="5"/>
    <x v="1250"/>
    <d v="2017-07-01T00:00:00"/>
    <b v="0"/>
    <s v="Approved"/>
    <s v="Trek Bicycles"/>
    <s v="Mountain"/>
    <s v="low"/>
    <s v="medium"/>
    <n v="574.64"/>
    <n v="459.71"/>
    <d v="2004-08-17T00:00:00"/>
  </r>
  <r>
    <n v="9328"/>
    <n v="78"/>
    <x v="1615"/>
    <d v="2017-06-28T00:00:00"/>
    <b v="0"/>
    <s v="Approved"/>
    <s v="Giant Bicycles"/>
    <s v="Standard"/>
    <s v="medium"/>
    <s v="large"/>
    <n v="1765.3"/>
    <n v="709.48"/>
    <d v="2004-07-25T00:00:00"/>
  </r>
  <r>
    <n v="9329"/>
    <n v="8"/>
    <x v="44"/>
    <d v="2017-04-09T00:00:00"/>
    <b v="1"/>
    <s v="Approved"/>
    <s v="Solex"/>
    <s v="Road"/>
    <s v="medium"/>
    <s v="small"/>
    <n v="1703.52"/>
    <n v="1516.13"/>
    <d v="2011-04-16T00:00:00"/>
  </r>
  <r>
    <n v="9330"/>
    <n v="10"/>
    <x v="928"/>
    <d v="2017-10-27T00:00:00"/>
    <b v="1"/>
    <s v="Approved"/>
    <s v="WeareA2B"/>
    <s v="Touring"/>
    <s v="medium"/>
    <s v="medium"/>
    <n v="1466.68"/>
    <n v="363.25"/>
    <d v="2016-07-09T00:00:00"/>
  </r>
  <r>
    <n v="9331"/>
    <n v="15"/>
    <x v="544"/>
    <d v="2017-06-16T00:00:00"/>
    <b v="0"/>
    <s v="Approved"/>
    <s v="WeareA2B"/>
    <s v="Standard"/>
    <s v="medium"/>
    <s v="medium"/>
    <n v="1292.8399999999999"/>
    <n v="13.44"/>
    <d v="1991-01-21T00:00:00"/>
  </r>
  <r>
    <n v="9332"/>
    <n v="66"/>
    <x v="968"/>
    <d v="2017-09-09T00:00:00"/>
    <b v="1"/>
    <s v="Approved"/>
    <s v="Giant Bicycles"/>
    <s v="Road"/>
    <s v="low"/>
    <s v="small"/>
    <n v="590.26"/>
    <n v="525.33000000000004"/>
    <d v="2010-11-05T00:00:00"/>
  </r>
  <r>
    <n v="9333"/>
    <n v="51"/>
    <x v="3190"/>
    <d v="2017-01-19T00:00:00"/>
    <b v="1"/>
    <s v="Approved"/>
    <s v="OHM Cycles"/>
    <s v="Standard"/>
    <s v="high"/>
    <s v="medium"/>
    <n v="2005.66"/>
    <n v="1203.4000000000001"/>
    <d v="2012-04-10T00:00:00"/>
  </r>
  <r>
    <n v="9334"/>
    <n v="0"/>
    <x v="426"/>
    <d v="2017-08-30T00:00:00"/>
    <b v="1"/>
    <s v="Approved"/>
    <s v="Solex"/>
    <s v="Standard"/>
    <s v="medium"/>
    <s v="medium"/>
    <n v="441.49"/>
    <n v="84.99"/>
    <d v="2007-12-11T00:00:00"/>
  </r>
  <r>
    <n v="9335"/>
    <n v="48"/>
    <x v="2035"/>
    <d v="2017-12-19T00:00:00"/>
    <b v="1"/>
    <s v="Approved"/>
    <s v="WeareA2B"/>
    <s v="Standard"/>
    <s v="medium"/>
    <s v="medium"/>
    <n v="1762.96"/>
    <n v="950.52"/>
    <d v="2012-06-04T00:00:00"/>
  </r>
  <r>
    <n v="9336"/>
    <n v="84"/>
    <x v="2770"/>
    <d v="2017-05-26T00:00:00"/>
    <b v="1"/>
    <s v="Approved"/>
    <s v="Trek Bicycles"/>
    <s v="Road"/>
    <s v="medium"/>
    <s v="medium"/>
    <n v="290.62"/>
    <n v="215.14"/>
    <d v="2004-12-18T00:00:00"/>
  </r>
  <r>
    <n v="9337"/>
    <n v="80"/>
    <x v="2920"/>
    <d v="2017-10-14T00:00:00"/>
    <b v="0"/>
    <s v="Approved"/>
    <s v="Trek Bicycles"/>
    <s v="Standard"/>
    <s v="medium"/>
    <s v="large"/>
    <n v="1469.44"/>
    <n v="596.54999999999995"/>
    <d v="1995-10-24T00:00:00"/>
  </r>
  <r>
    <n v="9338"/>
    <n v="62"/>
    <x v="189"/>
    <d v="2017-03-22T00:00:00"/>
    <b v="1"/>
    <s v="Approved"/>
    <s v="Solex"/>
    <s v="Standard"/>
    <s v="medium"/>
    <s v="medium"/>
    <n v="478.16"/>
    <n v="298.72000000000003"/>
    <d v="1998-12-17T00:00:00"/>
  </r>
  <r>
    <n v="9339"/>
    <n v="95"/>
    <x v="1068"/>
    <d v="2017-09-15T00:00:00"/>
    <b v="0"/>
    <s v="Approved"/>
    <s v="Giant Bicycles"/>
    <s v="Standard"/>
    <s v="medium"/>
    <s v="large"/>
    <n v="569.55999999999995"/>
    <n v="528.42999999999995"/>
    <d v="2006-11-10T00:00:00"/>
  </r>
  <r>
    <n v="9340"/>
    <n v="1"/>
    <x v="2572"/>
    <d v="2017-09-19T00:00:00"/>
    <b v="0"/>
    <s v="Approved"/>
    <s v="Giant Bicycles"/>
    <s v="Standard"/>
    <s v="medium"/>
    <s v="medium"/>
    <n v="1403.5"/>
    <n v="954.82"/>
    <d v="2012-09-15T00:00:00"/>
  </r>
  <r>
    <n v="9341"/>
    <n v="28"/>
    <x v="28"/>
    <d v="2017-11-17T00:00:00"/>
    <b v="1"/>
    <s v="Approved"/>
    <s v="Norco Bicycles"/>
    <s v="Standard"/>
    <s v="medium"/>
    <s v="small"/>
    <n v="1216.1400000000001"/>
    <n v="1082.3599999999999"/>
    <d v="1991-08-05T00:00:00"/>
  </r>
  <r>
    <n v="9342"/>
    <n v="0"/>
    <x v="1229"/>
    <d v="2017-04-19T00:00:00"/>
    <b v="0"/>
    <s v="Approved"/>
    <s v="OHM Cycles"/>
    <s v="Standard"/>
    <s v="low"/>
    <s v="medium"/>
    <n v="71.16"/>
    <n v="56.93"/>
    <d v="2012-05-18T00:00:00"/>
  </r>
  <r>
    <n v="9343"/>
    <n v="28"/>
    <x v="2752"/>
    <d v="2017-05-21T00:00:00"/>
    <b v="1"/>
    <s v="Approved"/>
    <s v="Solex"/>
    <s v="Road"/>
    <s v="medium"/>
    <s v="small"/>
    <n v="1703.52"/>
    <n v="1516.13"/>
    <d v="2011-04-16T00:00:00"/>
  </r>
  <r>
    <n v="9344"/>
    <n v="21"/>
    <x v="3275"/>
    <d v="2017-01-21T00:00:00"/>
    <b v="1"/>
    <s v="Approved"/>
    <s v="Solex"/>
    <s v="Standard"/>
    <s v="medium"/>
    <s v="large"/>
    <n v="1071.23"/>
    <n v="380.74"/>
    <d v="1996-04-05T00:00:00"/>
  </r>
  <r>
    <n v="9346"/>
    <n v="0"/>
    <x v="2716"/>
    <d v="2017-03-25T00:00:00"/>
    <b v="0"/>
    <s v="Approved"/>
    <s v="Solex"/>
    <s v="Standard"/>
    <s v="medium"/>
    <s v="medium"/>
    <n v="71.489999999999995"/>
    <n v="53.62"/>
    <d v="2012-12-02T00:00:00"/>
  </r>
  <r>
    <n v="9347"/>
    <n v="8"/>
    <x v="1093"/>
    <d v="2017-08-06T00:00:00"/>
    <b v="0"/>
    <s v="Approved"/>
    <s v="Solex"/>
    <s v="Road"/>
    <s v="medium"/>
    <s v="small"/>
    <n v="1703.52"/>
    <n v="1516.13"/>
    <d v="2014-03-03T00:00:00"/>
  </r>
  <r>
    <n v="9348"/>
    <n v="50"/>
    <x v="795"/>
    <d v="2017-08-31T00:00:00"/>
    <b v="1"/>
    <s v="Approved"/>
    <s v="WeareA2B"/>
    <s v="Standard"/>
    <s v="medium"/>
    <s v="small"/>
    <n v="175.89"/>
    <n v="131.91999999999999"/>
    <d v="1997-02-09T00:00:00"/>
  </r>
  <r>
    <n v="9349"/>
    <n v="45"/>
    <x v="657"/>
    <d v="2017-10-25T00:00:00"/>
    <b v="0"/>
    <s v="Approved"/>
    <s v="Solex"/>
    <s v="Standard"/>
    <s v="medium"/>
    <s v="medium"/>
    <n v="441.49"/>
    <n v="84.99"/>
    <d v="1993-04-12T00:00:00"/>
  </r>
  <r>
    <n v="9350"/>
    <n v="61"/>
    <x v="3154"/>
    <d v="2017-08-26T00:00:00"/>
    <b v="0"/>
    <s v="Approved"/>
    <s v="Norco Bicycles"/>
    <s v="Standard"/>
    <s v="medium"/>
    <s v="small"/>
    <n v="586.45000000000005"/>
    <n v="521.94000000000005"/>
    <d v="2004-12-18T00:00:00"/>
  </r>
  <r>
    <n v="9351"/>
    <n v="99"/>
    <x v="721"/>
    <d v="2017-07-01T00:00:00"/>
    <b v="1"/>
    <s v="Approved"/>
    <s v="OHM Cycles"/>
    <s v="Standard"/>
    <s v="medium"/>
    <s v="medium"/>
    <n v="1227.3399999999999"/>
    <n v="770.89"/>
    <d v="1994-08-10T00:00:00"/>
  </r>
  <r>
    <n v="9352"/>
    <n v="69"/>
    <x v="766"/>
    <d v="2017-03-16T00:00:00"/>
    <b v="1"/>
    <s v="Approved"/>
    <s v="Giant Bicycles"/>
    <s v="Road"/>
    <s v="medium"/>
    <s v="medium"/>
    <n v="792.9"/>
    <n v="594.67999999999995"/>
    <d v="1992-10-02T00:00:00"/>
  </r>
  <r>
    <n v="9353"/>
    <n v="45"/>
    <x v="1071"/>
    <d v="2017-07-11T00:00:00"/>
    <b v="0"/>
    <s v="Approved"/>
    <s v="Solex"/>
    <s v="Standard"/>
    <s v="medium"/>
    <s v="medium"/>
    <n v="441.49"/>
    <n v="84.99"/>
    <d v="1993-04-12T00:00:00"/>
  </r>
  <r>
    <n v="9354"/>
    <n v="98"/>
    <x v="2123"/>
    <d v="2017-04-06T00:00:00"/>
    <b v="1"/>
    <s v="Approved"/>
    <s v="Trek Bicycles"/>
    <s v="Standard"/>
    <s v="high"/>
    <s v="medium"/>
    <n v="358.39"/>
    <n v="215.03"/>
    <d v="2004-01-16T00:00:00"/>
  </r>
  <r>
    <n v="9355"/>
    <n v="77"/>
    <x v="2203"/>
    <d v="2017-06-27T00:00:00"/>
    <b v="1"/>
    <s v="Approved"/>
    <s v="Norco Bicycles"/>
    <s v="Road"/>
    <s v="medium"/>
    <s v="large"/>
    <n v="1240.31"/>
    <n v="795.1"/>
    <d v="2011-01-10T00:00:00"/>
  </r>
  <r>
    <n v="9356"/>
    <n v="0"/>
    <x v="938"/>
    <d v="2017-06-18T00:00:00"/>
    <b v="1"/>
    <s v="Approved"/>
    <s v="Norco Bicycles"/>
    <s v="Standard"/>
    <s v="medium"/>
    <s v="medium"/>
    <n v="360.4"/>
    <n v="270.3"/>
    <d v="2006-05-22T00:00:00"/>
  </r>
  <r>
    <n v="9357"/>
    <n v="33"/>
    <x v="290"/>
    <d v="2017-06-24T00:00:00"/>
    <b v="0"/>
    <s v="Approved"/>
    <s v="OHM Cycles"/>
    <s v="Road"/>
    <s v="medium"/>
    <s v="small"/>
    <n v="1810"/>
    <n v="1610.9"/>
    <d v="2008-03-19T00:00:00"/>
  </r>
  <r>
    <n v="9358"/>
    <n v="41"/>
    <x v="2765"/>
    <d v="2017-08-21T00:00:00"/>
    <b v="0"/>
    <s v="Approved"/>
    <s v="Solex"/>
    <s v="Road"/>
    <s v="medium"/>
    <s v="medium"/>
    <n v="416.98"/>
    <n v="312.74"/>
    <d v="1997-05-10T00:00:00"/>
  </r>
  <r>
    <n v="9359"/>
    <n v="39"/>
    <x v="934"/>
    <d v="2017-04-13T00:00:00"/>
    <b v="0"/>
    <s v="Approved"/>
    <s v="Giant Bicycles"/>
    <s v="Standard"/>
    <s v="medium"/>
    <s v="large"/>
    <n v="1812.75"/>
    <n v="582.48"/>
    <d v="2010-06-07T00:00:00"/>
  </r>
  <r>
    <n v="9360"/>
    <n v="67"/>
    <x v="2935"/>
    <d v="2017-07-10T00:00:00"/>
    <b v="0"/>
    <s v="Approved"/>
    <s v="Norco Bicycles"/>
    <s v="Road"/>
    <s v="medium"/>
    <s v="medium"/>
    <n v="544.04999999999995"/>
    <n v="376.84"/>
    <d v="2002-08-31T00:00:00"/>
  </r>
  <r>
    <n v="9361"/>
    <n v="32"/>
    <x v="2672"/>
    <d v="2017-08-19T00:00:00"/>
    <b v="1"/>
    <s v="Approved"/>
    <s v="Giant Bicycles"/>
    <s v="Standard"/>
    <s v="high"/>
    <s v="medium"/>
    <n v="1179"/>
    <n v="707.4"/>
    <d v="1997-08-25T00:00:00"/>
  </r>
  <r>
    <n v="9363"/>
    <n v="62"/>
    <x v="1866"/>
    <d v="2017-01-01T00:00:00"/>
    <b v="0"/>
    <s v="Approved"/>
    <s v="Solex"/>
    <s v="Standard"/>
    <s v="medium"/>
    <s v="medium"/>
    <n v="478.16"/>
    <n v="298.72000000000003"/>
    <d v="1992-10-02T00:00:00"/>
  </r>
  <r>
    <n v="9364"/>
    <n v="91"/>
    <x v="3276"/>
    <d v="2017-05-17T00:00:00"/>
    <b v="1"/>
    <s v="Approved"/>
    <s v="Solex"/>
    <s v="Standard"/>
    <s v="medium"/>
    <s v="medium"/>
    <n v="100.35"/>
    <n v="75.260000000000005"/>
    <d v="1999-07-26T00:00:00"/>
  </r>
  <r>
    <n v="9365"/>
    <n v="74"/>
    <x v="399"/>
    <d v="2017-10-27T00:00:00"/>
    <b v="1"/>
    <s v="Approved"/>
    <s v="WeareA2B"/>
    <s v="Standard"/>
    <s v="medium"/>
    <s v="medium"/>
    <n v="1228.07"/>
    <n v="400.91"/>
    <d v="2000-05-22T00:00:00"/>
  </r>
  <r>
    <n v="9366"/>
    <n v="5"/>
    <x v="2843"/>
    <d v="2017-09-13T00:00:00"/>
    <b v="0"/>
    <s v="Approved"/>
    <s v="Trek Bicycles"/>
    <s v="Mountain"/>
    <s v="low"/>
    <s v="medium"/>
    <n v="574.64"/>
    <n v="459.71"/>
    <d v="2004-08-07T00:00:00"/>
  </r>
  <r>
    <n v="9367"/>
    <n v="36"/>
    <x v="180"/>
    <d v="2017-11-23T00:00:00"/>
    <b v="1"/>
    <s v="Approved"/>
    <s v="Solex"/>
    <s v="Standard"/>
    <s v="low"/>
    <s v="medium"/>
    <n v="945.04"/>
    <n v="507.58"/>
    <d v="2011-03-16T00:00:00"/>
  </r>
  <r>
    <n v="9369"/>
    <n v="76"/>
    <x v="3131"/>
    <d v="2017-07-15T00:00:00"/>
    <b v="1"/>
    <s v="Approved"/>
    <s v="WeareA2B"/>
    <s v="Standard"/>
    <s v="low"/>
    <s v="medium"/>
    <n v="642.30999999999995"/>
    <n v="513.85"/>
    <d v="2014-10-10T00:00:00"/>
  </r>
  <r>
    <n v="9370"/>
    <n v="90"/>
    <x v="171"/>
    <d v="2017-03-13T00:00:00"/>
    <b v="1"/>
    <s v="Approved"/>
    <s v="Norco Bicycles"/>
    <s v="Standard"/>
    <s v="low"/>
    <s v="medium"/>
    <n v="363.01"/>
    <n v="290.41000000000003"/>
    <d v="2005-05-10T00:00:00"/>
  </r>
  <r>
    <n v="9371"/>
    <n v="0"/>
    <x v="2161"/>
    <d v="2017-03-16T00:00:00"/>
    <b v="1"/>
    <s v="Approved"/>
    <s v="Giant Bicycles"/>
    <s v="Standard"/>
    <s v="medium"/>
    <s v="large"/>
    <n v="569.55999999999995"/>
    <n v="528.42999999999995"/>
    <d v="2003-09-10T00:00:00"/>
  </r>
  <r>
    <n v="9372"/>
    <n v="13"/>
    <x v="642"/>
    <d v="2017-06-25T00:00:00"/>
    <b v="1"/>
    <s v="Approved"/>
    <s v="Solex"/>
    <s v="Standard"/>
    <s v="medium"/>
    <s v="medium"/>
    <n v="1577.53"/>
    <n v="826.51"/>
    <d v="2008-03-19T00:00:00"/>
  </r>
  <r>
    <n v="9373"/>
    <n v="80"/>
    <x v="1106"/>
    <d v="2017-06-26T00:00:00"/>
    <b v="0"/>
    <s v="Approved"/>
    <s v="OHM Cycles"/>
    <s v="Touring"/>
    <s v="low"/>
    <s v="medium"/>
    <n v="1073.07"/>
    <n v="933.84"/>
    <d v="1997-01-25T00:00:00"/>
  </r>
  <r>
    <n v="9374"/>
    <n v="43"/>
    <x v="790"/>
    <d v="2017-07-24T00:00:00"/>
    <b v="0"/>
    <s v="Approved"/>
    <s v="Solex"/>
    <s v="Standard"/>
    <s v="medium"/>
    <s v="medium"/>
    <n v="1151.96"/>
    <n v="649.49"/>
    <d v="1999-12-04T00:00:00"/>
  </r>
  <r>
    <n v="9375"/>
    <n v="52"/>
    <x v="2381"/>
    <d v="2017-12-28T00:00:00"/>
    <b v="1"/>
    <s v="Approved"/>
    <s v="OHM Cycles"/>
    <s v="Road"/>
    <s v="medium"/>
    <s v="medium"/>
    <n v="1280.28"/>
    <n v="829.51"/>
    <d v="2001-11-25T00:00:00"/>
  </r>
  <r>
    <n v="9376"/>
    <n v="36"/>
    <x v="311"/>
    <d v="2017-11-25T00:00:00"/>
    <b v="1"/>
    <s v="Approved"/>
    <s v="Solex"/>
    <s v="Standard"/>
    <s v="low"/>
    <s v="medium"/>
    <n v="945.04"/>
    <n v="507.58"/>
    <d v="1999-12-04T00:00:00"/>
  </r>
  <r>
    <n v="9377"/>
    <n v="23"/>
    <x v="1848"/>
    <d v="2017-10-26T00:00:00"/>
    <b v="1"/>
    <s v="Approved"/>
    <s v="Norco Bicycles"/>
    <s v="Standard"/>
    <s v="medium"/>
    <s v="medium"/>
    <n v="1198.46"/>
    <n v="381.1"/>
    <d v="2005-05-10T00:00:00"/>
  </r>
  <r>
    <n v="9378"/>
    <n v="19"/>
    <x v="3277"/>
    <d v="2017-04-01T00:00:00"/>
    <b v="1"/>
    <s v="Approved"/>
    <s v="OHM Cycles"/>
    <s v="Road"/>
    <s v="high"/>
    <s v="large"/>
    <n v="12.01"/>
    <n v="7.21"/>
    <d v="2009-03-08T00:00:00"/>
  </r>
  <r>
    <n v="9379"/>
    <n v="26"/>
    <x v="2856"/>
    <d v="2017-08-10T00:00:00"/>
    <b v="1"/>
    <s v="Approved"/>
    <s v="WeareA2B"/>
    <s v="Standard"/>
    <s v="medium"/>
    <s v="medium"/>
    <n v="1992.93"/>
    <n v="762.63"/>
    <d v="1993-05-26T00:00:00"/>
  </r>
  <r>
    <n v="9380"/>
    <n v="2"/>
    <x v="1119"/>
    <d v="2017-05-07T00:00:00"/>
    <b v="1"/>
    <s v="Approved"/>
    <s v="Solex"/>
    <s v="Standard"/>
    <s v="medium"/>
    <s v="medium"/>
    <n v="71.489999999999995"/>
    <n v="53.62"/>
    <d v="2011-08-29T00:00:00"/>
  </r>
  <r>
    <n v="9381"/>
    <n v="17"/>
    <x v="2944"/>
    <d v="2017-02-14T00:00:00"/>
    <b v="1"/>
    <s v="Approved"/>
    <s v="Solex"/>
    <s v="Standard"/>
    <s v="high"/>
    <s v="medium"/>
    <n v="1024.6600000000001"/>
    <n v="614.79999999999995"/>
    <d v="1996-11-09T00:00:00"/>
  </r>
  <r>
    <n v="9382"/>
    <n v="63"/>
    <x v="2348"/>
    <d v="2017-10-27T00:00:00"/>
    <b v="0"/>
    <s v="Approved"/>
    <s v="Solex"/>
    <s v="Standard"/>
    <s v="medium"/>
    <s v="medium"/>
    <n v="1483.2"/>
    <n v="99.59"/>
    <d v="1998-12-17T00:00:00"/>
  </r>
  <r>
    <n v="9383"/>
    <n v="0"/>
    <x v="2521"/>
    <d v="2017-04-05T00:00:00"/>
    <b v="0"/>
    <s v="Approved"/>
    <s v="Solex"/>
    <s v="Standard"/>
    <s v="medium"/>
    <s v="medium"/>
    <n v="478.16"/>
    <n v="298.72000000000003"/>
    <d v="2010-11-05T00:00:00"/>
  </r>
  <r>
    <n v="9384"/>
    <n v="45"/>
    <x v="1261"/>
    <d v="2017-02-08T00:00:00"/>
    <b v="1"/>
    <s v="Approved"/>
    <s v="Trek Bicycles"/>
    <s v="Road"/>
    <s v="low"/>
    <s v="medium"/>
    <n v="980.37"/>
    <n v="234.43"/>
    <d v="2004-09-28T00:00:00"/>
  </r>
  <r>
    <n v="9385"/>
    <n v="73"/>
    <x v="3"/>
    <d v="2017-05-18T00:00:00"/>
    <b v="0"/>
    <s v="Approved"/>
    <s v="Solex"/>
    <s v="Standard"/>
    <s v="medium"/>
    <s v="medium"/>
    <n v="1945.43"/>
    <n v="333.18"/>
    <d v="2002-08-31T00:00:00"/>
  </r>
  <r>
    <n v="9387"/>
    <n v="77"/>
    <x v="2722"/>
    <d v="2017-05-25T00:00:00"/>
    <b v="1"/>
    <s v="Approved"/>
    <s v="Norco Bicycles"/>
    <s v="Road"/>
    <s v="medium"/>
    <s v="large"/>
    <n v="1240.31"/>
    <n v="795.1"/>
    <d v="2013-09-16T00:00:00"/>
  </r>
  <r>
    <n v="9388"/>
    <n v="93"/>
    <x v="1061"/>
    <d v="2017-05-30T00:00:00"/>
    <b v="0"/>
    <s v="Approved"/>
    <s v="WeareA2B"/>
    <s v="Standard"/>
    <s v="medium"/>
    <s v="medium"/>
    <n v="1065.03"/>
    <n v="230.09"/>
    <d v="2000-11-03T00:00:00"/>
  </r>
  <r>
    <n v="9389"/>
    <n v="53"/>
    <x v="774"/>
    <d v="2017-07-09T00:00:00"/>
    <b v="0"/>
    <s v="Approved"/>
    <s v="OHM Cycles"/>
    <s v="Standard"/>
    <s v="medium"/>
    <s v="medium"/>
    <n v="795.34"/>
    <n v="101.58"/>
    <d v="1997-02-09T00:00:00"/>
  </r>
  <r>
    <n v="9390"/>
    <n v="63"/>
    <x v="3245"/>
    <d v="2017-05-15T00:00:00"/>
    <b v="0"/>
    <s v="Approved"/>
    <s v="Solex"/>
    <s v="Standard"/>
    <s v="medium"/>
    <s v="medium"/>
    <n v="1483.2"/>
    <n v="99.59"/>
    <d v="1992-10-02T00:00:00"/>
  </r>
  <r>
    <n v="9391"/>
    <n v="0"/>
    <x v="2645"/>
    <d v="2017-08-18T00:00:00"/>
    <b v="0"/>
    <s v="Approved"/>
    <s v="Norco Bicycles"/>
    <s v="Road"/>
    <s v="medium"/>
    <s v="medium"/>
    <n v="543.39"/>
    <n v="407.54"/>
    <d v="2016-11-22T00:00:00"/>
  </r>
  <r>
    <n v="9392"/>
    <n v="93"/>
    <x v="1898"/>
    <d v="2017-12-23T00:00:00"/>
    <b v="0"/>
    <s v="Approved"/>
    <s v="WeareA2B"/>
    <s v="Standard"/>
    <s v="medium"/>
    <s v="medium"/>
    <n v="1065.03"/>
    <n v="230.09"/>
    <d v="2013-06-09T00:00:00"/>
  </r>
  <r>
    <n v="9393"/>
    <n v="92"/>
    <x v="2260"/>
    <d v="2017-02-23T00:00:00"/>
    <b v="0"/>
    <s v="Approved"/>
    <s v="WeareA2B"/>
    <s v="Standard"/>
    <s v="medium"/>
    <s v="small"/>
    <n v="1415.01"/>
    <n v="1259.3599999999999"/>
    <d v="2003-01-05T00:00:00"/>
  </r>
  <r>
    <n v="9394"/>
    <n v="1"/>
    <x v="3017"/>
    <d v="2017-06-26T00:00:00"/>
    <b v="1"/>
    <s v="Approved"/>
    <s v="Giant Bicycles"/>
    <s v="Standard"/>
    <s v="medium"/>
    <s v="medium"/>
    <n v="1403.5"/>
    <n v="954.82"/>
    <d v="2016-11-14T00:00:00"/>
  </r>
  <r>
    <n v="9395"/>
    <n v="98"/>
    <x v="2931"/>
    <d v="2017-04-05T00:00:00"/>
    <b v="1"/>
    <s v="Approved"/>
    <s v="Trek Bicycles"/>
    <s v="Standard"/>
    <s v="high"/>
    <s v="medium"/>
    <n v="358.39"/>
    <n v="215.03"/>
    <d v="1994-08-10T00:00:00"/>
  </r>
  <r>
    <n v="9396"/>
    <n v="38"/>
    <x v="2675"/>
    <d v="2017-07-26T00:00:00"/>
    <b v="1"/>
    <s v="Approved"/>
    <s v="Solex"/>
    <s v="Standard"/>
    <s v="medium"/>
    <s v="medium"/>
    <n v="1577.53"/>
    <n v="826.51"/>
    <d v="2011-03-16T00:00:00"/>
  </r>
  <r>
    <n v="9397"/>
    <n v="88"/>
    <x v="1918"/>
    <d v="2017-11-16T00:00:00"/>
    <b v="0"/>
    <s v="Approved"/>
    <s v="Norco Bicycles"/>
    <s v="Standard"/>
    <s v="medium"/>
    <s v="medium"/>
    <n v="1198.46"/>
    <n v="381.1"/>
    <d v="2003-01-05T00:00:00"/>
  </r>
  <r>
    <n v="9398"/>
    <n v="3"/>
    <x v="1704"/>
    <d v="2017-10-29T00:00:00"/>
    <b v="1"/>
    <s v="Approved"/>
    <s v="Trek Bicycles"/>
    <s v="Standard"/>
    <s v="medium"/>
    <s v="large"/>
    <n v="2091.4699999999998"/>
    <n v="388.92"/>
    <d v="2007-08-04T00:00:00"/>
  </r>
  <r>
    <n v="9399"/>
    <n v="42"/>
    <x v="2346"/>
    <d v="2017-07-15T00:00:00"/>
    <b v="1"/>
    <s v="Approved"/>
    <s v="OHM Cycles"/>
    <s v="Road"/>
    <s v="medium"/>
    <s v="small"/>
    <n v="1810"/>
    <n v="1610.9"/>
    <d v="2008-03-19T00:00:00"/>
  </r>
  <r>
    <n v="9400"/>
    <n v="44"/>
    <x v="694"/>
    <d v="2017-05-25T00:00:00"/>
    <b v="1"/>
    <s v="Approved"/>
    <s v="WeareA2B"/>
    <s v="Standard"/>
    <s v="medium"/>
    <s v="medium"/>
    <n v="1769.64"/>
    <n v="108.76"/>
    <d v="2014-07-28T00:00:00"/>
  </r>
  <r>
    <n v="9401"/>
    <n v="53"/>
    <x v="1204"/>
    <d v="2017-03-28T00:00:00"/>
    <b v="1"/>
    <s v="Approved"/>
    <s v="OHM Cycles"/>
    <s v="Standard"/>
    <s v="medium"/>
    <s v="medium"/>
    <n v="795.34"/>
    <n v="101.58"/>
    <d v="1997-02-09T00:00:00"/>
  </r>
  <r>
    <n v="9402"/>
    <n v="29"/>
    <x v="1249"/>
    <d v="2017-09-04T00:00:00"/>
    <b v="0"/>
    <s v="Approved"/>
    <s v="WeareA2B"/>
    <s v="Standard"/>
    <s v="medium"/>
    <s v="medium"/>
    <n v="1065.03"/>
    <n v="230.09"/>
    <d v="2000-11-03T00:00:00"/>
  </r>
  <r>
    <n v="9403"/>
    <n v="93"/>
    <x v="424"/>
    <d v="2017-06-19T00:00:00"/>
    <b v="0"/>
    <s v="Approved"/>
    <s v="WeareA2B"/>
    <s v="Standard"/>
    <s v="medium"/>
    <s v="medium"/>
    <n v="1065.03"/>
    <n v="230.09"/>
    <d v="1994-08-10T00:00:00"/>
  </r>
  <r>
    <n v="9404"/>
    <n v="66"/>
    <x v="13"/>
    <d v="2017-07-12T00:00:00"/>
    <b v="0"/>
    <s v="Approved"/>
    <s v="Giant Bicycles"/>
    <s v="Road"/>
    <s v="low"/>
    <s v="small"/>
    <n v="590.26"/>
    <n v="525.33000000000004"/>
    <d v="2010-11-05T00:00:00"/>
  </r>
  <r>
    <n v="9405"/>
    <n v="6"/>
    <x v="1770"/>
    <d v="2017-08-20T00:00:00"/>
    <b v="0"/>
    <s v="Approved"/>
    <s v="OHM Cycles"/>
    <s v="Standard"/>
    <s v="high"/>
    <s v="medium"/>
    <n v="227.88"/>
    <n v="136.72999999999999"/>
    <d v="2014-03-03T00:00:00"/>
  </r>
  <r>
    <n v="9406"/>
    <n v="5"/>
    <x v="3015"/>
    <d v="2017-01-15T00:00:00"/>
    <b v="1"/>
    <s v="Approved"/>
    <s v="Trek Bicycles"/>
    <s v="Mountain"/>
    <s v="low"/>
    <s v="medium"/>
    <n v="574.64"/>
    <n v="459.71"/>
    <d v="2004-09-28T00:00:00"/>
  </r>
  <r>
    <n v="9407"/>
    <n v="37"/>
    <x v="776"/>
    <d v="2017-08-11T00:00:00"/>
    <b v="1"/>
    <s v="Approved"/>
    <s v="OHM Cycles"/>
    <s v="Standard"/>
    <s v="low"/>
    <s v="medium"/>
    <n v="1793.43"/>
    <n v="248.82"/>
    <d v="1999-07-20T00:00:00"/>
  </r>
  <r>
    <n v="9408"/>
    <n v="91"/>
    <x v="2687"/>
    <d v="2017-03-24T00:00:00"/>
    <b v="0"/>
    <s v="Approved"/>
    <s v="Solex"/>
    <s v="Standard"/>
    <s v="medium"/>
    <s v="medium"/>
    <n v="100.35"/>
    <n v="75.260000000000005"/>
    <d v="1999-07-26T00:00:00"/>
  </r>
  <r>
    <n v="9409"/>
    <n v="77"/>
    <x v="2068"/>
    <d v="2017-10-29T00:00:00"/>
    <b v="0"/>
    <s v="Approved"/>
    <s v="Norco Bicycles"/>
    <s v="Road"/>
    <s v="medium"/>
    <s v="large"/>
    <n v="1240.31"/>
    <n v="795.1"/>
    <d v="1991-07-10T00:00:00"/>
  </r>
  <r>
    <n v="9410"/>
    <n v="12"/>
    <x v="1954"/>
    <d v="2017-06-23T00:00:00"/>
    <b v="1"/>
    <s v="Approved"/>
    <s v="WeareA2B"/>
    <s v="Standard"/>
    <s v="medium"/>
    <s v="medium"/>
    <n v="1231.1500000000001"/>
    <n v="161.6"/>
    <d v="2004-08-17T00:00:00"/>
  </r>
  <r>
    <n v="9411"/>
    <n v="49"/>
    <x v="1152"/>
    <d v="2017-06-20T00:00:00"/>
    <b v="1"/>
    <s v="Approved"/>
    <s v="Trek Bicycles"/>
    <s v="Road"/>
    <s v="medium"/>
    <s v="medium"/>
    <n v="533.51"/>
    <n v="400.13"/>
    <d v="1997-10-04T00:00:00"/>
  </r>
  <r>
    <n v="9412"/>
    <n v="37"/>
    <x v="102"/>
    <d v="2017-03-11T00:00:00"/>
    <b v="0"/>
    <s v="Approved"/>
    <s v="OHM Cycles"/>
    <s v="Standard"/>
    <s v="low"/>
    <s v="medium"/>
    <n v="1793.43"/>
    <n v="248.82"/>
    <d v="1999-07-20T00:00:00"/>
  </r>
  <r>
    <n v="9413"/>
    <n v="86"/>
    <x v="2709"/>
    <d v="2017-05-05T00:00:00"/>
    <b v="0"/>
    <s v="Approved"/>
    <s v="OHM Cycles"/>
    <s v="Standard"/>
    <s v="medium"/>
    <s v="medium"/>
    <n v="235.63"/>
    <n v="125.07"/>
    <d v="2013-06-09T00:00:00"/>
  </r>
  <r>
    <n v="9414"/>
    <n v="79"/>
    <x v="2479"/>
    <d v="2017-03-24T00:00:00"/>
    <b v="1"/>
    <s v="Approved"/>
    <s v="Solex"/>
    <s v="Touring"/>
    <s v="medium"/>
    <s v="large"/>
    <n v="2083.94"/>
    <n v="675.03"/>
    <d v="2004-08-07T00:00:00"/>
  </r>
  <r>
    <n v="9415"/>
    <n v="27"/>
    <x v="1557"/>
    <d v="2017-03-11T00:00:00"/>
    <b v="1"/>
    <s v="Approved"/>
    <s v="Trek Bicycles"/>
    <s v="Standard"/>
    <s v="low"/>
    <s v="medium"/>
    <n v="1057.51"/>
    <n v="154.4"/>
    <d v="2011-03-16T00:00:00"/>
  </r>
  <r>
    <n v="9416"/>
    <n v="43"/>
    <x v="2077"/>
    <d v="2017-10-17T00:00:00"/>
    <b v="0"/>
    <s v="Approved"/>
    <s v="Solex"/>
    <s v="Standard"/>
    <s v="medium"/>
    <s v="medium"/>
    <n v="1151.96"/>
    <n v="649.49"/>
    <d v="1999-12-04T00:00:00"/>
  </r>
  <r>
    <n v="9417"/>
    <n v="1"/>
    <x v="2075"/>
    <d v="2017-12-13T00:00:00"/>
    <b v="1"/>
    <s v="Approved"/>
    <s v="Giant Bicycles"/>
    <s v="Standard"/>
    <s v="medium"/>
    <s v="medium"/>
    <n v="1403.5"/>
    <n v="954.82"/>
    <d v="1991-11-07T00:00:00"/>
  </r>
  <r>
    <n v="9418"/>
    <n v="7"/>
    <x v="3168"/>
    <d v="2017-12-21T00:00:00"/>
    <b v="0"/>
    <s v="Approved"/>
    <s v="Giant Bicycles"/>
    <s v="Standard"/>
    <s v="medium"/>
    <s v="small"/>
    <n v="1311.44"/>
    <n v="1167.18"/>
    <d v="1992-10-11T00:00:00"/>
  </r>
  <r>
    <n v="9419"/>
    <n v="27"/>
    <x v="1051"/>
    <d v="2017-11-26T00:00:00"/>
    <b v="0"/>
    <s v="Approved"/>
    <s v="Trek Bicycles"/>
    <s v="Standard"/>
    <s v="low"/>
    <s v="medium"/>
    <n v="1057.51"/>
    <n v="154.4"/>
    <d v="1994-07-12T00:00:00"/>
  </r>
  <r>
    <n v="9421"/>
    <n v="22"/>
    <x v="2648"/>
    <d v="2017-05-23T00:00:00"/>
    <b v="0"/>
    <s v="Approved"/>
    <s v="Solex"/>
    <s v="Standard"/>
    <s v="medium"/>
    <s v="medium"/>
    <n v="575.27"/>
    <n v="431.45"/>
    <d v="2009-03-08T00:00:00"/>
  </r>
  <r>
    <n v="9422"/>
    <n v="69"/>
    <x v="3110"/>
    <d v="2017-02-02T00:00:00"/>
    <b v="1"/>
    <s v="Approved"/>
    <s v="Giant Bicycles"/>
    <s v="Road"/>
    <s v="medium"/>
    <s v="medium"/>
    <n v="792.9"/>
    <n v="594.67999999999995"/>
    <d v="1992-10-02T00:00:00"/>
  </r>
  <r>
    <n v="9423"/>
    <n v="91"/>
    <x v="582"/>
    <d v="2017-09-17T00:00:00"/>
    <b v="0"/>
    <s v="Approved"/>
    <s v="Solex"/>
    <s v="Standard"/>
    <s v="medium"/>
    <s v="medium"/>
    <n v="100.35"/>
    <n v="75.260000000000005"/>
    <d v="1999-07-26T00:00:00"/>
  </r>
  <r>
    <n v="9424"/>
    <n v="64"/>
    <x v="175"/>
    <d v="2017-12-05T00:00:00"/>
    <b v="0"/>
    <s v="Approved"/>
    <s v="Trek Bicycles"/>
    <s v="Standard"/>
    <s v="medium"/>
    <s v="large"/>
    <n v="1469.44"/>
    <n v="596.54999999999995"/>
    <d v="2012-05-18T00:00:00"/>
  </r>
  <r>
    <n v="9425"/>
    <n v="58"/>
    <x v="1790"/>
    <d v="2017-07-11T00:00:00"/>
    <b v="0"/>
    <s v="Approved"/>
    <s v="OHM Cycles"/>
    <s v="Standard"/>
    <s v="medium"/>
    <s v="medium"/>
    <n v="912.52"/>
    <n v="141.4"/>
    <d v="2015-10-18T00:00:00"/>
  </r>
  <r>
    <n v="9426"/>
    <n v="12"/>
    <x v="2071"/>
    <d v="2017-03-12T00:00:00"/>
    <b v="0"/>
    <s v="Approved"/>
    <s v="Giant Bicycles"/>
    <s v="Standard"/>
    <s v="medium"/>
    <s v="large"/>
    <n v="1765.3"/>
    <n v="709.48"/>
    <d v="2004-07-25T00:00:00"/>
  </r>
  <r>
    <n v="9427"/>
    <n v="12"/>
    <x v="1030"/>
    <d v="2017-06-29T00:00:00"/>
    <b v="0"/>
    <s v="Approved"/>
    <s v="WeareA2B"/>
    <s v="Standard"/>
    <s v="medium"/>
    <s v="medium"/>
    <n v="1231.1500000000001"/>
    <n v="161.6"/>
    <d v="2004-08-17T00:00:00"/>
  </r>
  <r>
    <n v="9428"/>
    <n v="1"/>
    <x v="1201"/>
    <d v="2017-03-01T00:00:00"/>
    <b v="0"/>
    <s v="Approved"/>
    <s v="Giant Bicycles"/>
    <s v="Standard"/>
    <s v="medium"/>
    <s v="medium"/>
    <n v="1403.5"/>
    <n v="954.82"/>
    <d v="2012-12-02T00:00:00"/>
  </r>
  <r>
    <n v="9429"/>
    <n v="41"/>
    <x v="36"/>
    <d v="2017-03-15T00:00:00"/>
    <b v="0"/>
    <s v="Approved"/>
    <s v="Norco Bicycles"/>
    <s v="Standard"/>
    <s v="low"/>
    <s v="medium"/>
    <n v="958.74"/>
    <n v="748.9"/>
    <d v="2005-12-07T00:00:00"/>
  </r>
  <r>
    <n v="9430"/>
    <n v="98"/>
    <x v="1692"/>
    <d v="2017-08-21T00:00:00"/>
    <b v="0"/>
    <s v="Approved"/>
    <s v="OHM Cycles"/>
    <s v="Standard"/>
    <s v="medium"/>
    <s v="medium"/>
    <n v="795.34"/>
    <n v="101.58"/>
    <d v="1997-02-09T00:00:00"/>
  </r>
  <r>
    <n v="9431"/>
    <n v="52"/>
    <x v="1744"/>
    <d v="2017-10-14T00:00:00"/>
    <b v="1"/>
    <s v="Approved"/>
    <s v="OHM Cycles"/>
    <s v="Road"/>
    <s v="medium"/>
    <s v="medium"/>
    <n v="1280.28"/>
    <n v="829.51"/>
    <d v="2001-11-25T00:00:00"/>
  </r>
  <r>
    <n v="9432"/>
    <n v="49"/>
    <x v="2163"/>
    <d v="2017-12-03T00:00:00"/>
    <b v="1"/>
    <s v="Approved"/>
    <s v="Trek Bicycles"/>
    <s v="Road"/>
    <s v="medium"/>
    <s v="medium"/>
    <n v="533.51"/>
    <n v="400.13"/>
    <d v="2012-06-04T00:00:00"/>
  </r>
  <r>
    <n v="9433"/>
    <n v="80"/>
    <x v="1389"/>
    <d v="2017-07-16T00:00:00"/>
    <b v="1"/>
    <s v="Approved"/>
    <s v="OHM Cycles"/>
    <s v="Touring"/>
    <s v="low"/>
    <s v="medium"/>
    <n v="1073.07"/>
    <n v="933.84"/>
    <d v="1997-01-25T00:00:00"/>
  </r>
  <r>
    <n v="9434"/>
    <n v="44"/>
    <x v="199"/>
    <d v="2017-03-10T00:00:00"/>
    <b v="0"/>
    <s v="Approved"/>
    <s v="WeareA2B"/>
    <s v="Standard"/>
    <s v="medium"/>
    <s v="medium"/>
    <n v="1769.64"/>
    <n v="108.76"/>
    <d v="2011-05-09T00:00:00"/>
  </r>
  <r>
    <n v="9435"/>
    <n v="21"/>
    <x v="1567"/>
    <d v="2017-09-08T00:00:00"/>
    <b v="0"/>
    <s v="Approved"/>
    <s v="Solex"/>
    <s v="Standard"/>
    <s v="medium"/>
    <s v="large"/>
    <n v="1071.23"/>
    <n v="380.74"/>
    <d v="1996-04-05T00:00:00"/>
  </r>
  <r>
    <n v="9436"/>
    <n v="4"/>
    <x v="2026"/>
    <d v="2017-07-31T00:00:00"/>
    <b v="0"/>
    <s v="Approved"/>
    <s v="Giant Bicycles"/>
    <s v="Standard"/>
    <s v="high"/>
    <s v="medium"/>
    <n v="1129.1300000000001"/>
    <n v="677.48"/>
    <d v="2005-08-09T00:00:00"/>
  </r>
  <r>
    <n v="9437"/>
    <n v="66"/>
    <x v="1937"/>
    <d v="2017-02-01T00:00:00"/>
    <b v="1"/>
    <s v="Approved"/>
    <s v="Giant Bicycles"/>
    <s v="Road"/>
    <s v="low"/>
    <s v="small"/>
    <n v="590.26"/>
    <n v="525.33000000000004"/>
    <d v="2010-11-05T00:00:00"/>
  </r>
  <r>
    <n v="9438"/>
    <n v="89"/>
    <x v="3278"/>
    <d v="2017-01-13T00:00:00"/>
    <b v="1"/>
    <s v="Approved"/>
    <s v="WeareA2B"/>
    <s v="Touring"/>
    <s v="medium"/>
    <s v="large"/>
    <n v="1362.99"/>
    <n v="57.74"/>
    <d v="1993-04-20T00:00:00"/>
  </r>
  <r>
    <n v="9439"/>
    <n v="61"/>
    <x v="1133"/>
    <d v="2017-01-26T00:00:00"/>
    <b v="1"/>
    <s v="Approved"/>
    <s v="Norco Bicycles"/>
    <s v="Standard"/>
    <s v="medium"/>
    <s v="small"/>
    <n v="586.45000000000005"/>
    <n v="521.94000000000005"/>
    <d v="1991-07-10T00:00:00"/>
  </r>
  <r>
    <n v="9440"/>
    <n v="90"/>
    <x v="3017"/>
    <d v="2017-11-30T00:00:00"/>
    <b v="0"/>
    <s v="Approved"/>
    <s v="Norco Bicycles"/>
    <s v="Standard"/>
    <s v="low"/>
    <s v="medium"/>
    <n v="363.01"/>
    <n v="290.41000000000003"/>
    <d v="2004-01-16T00:00:00"/>
  </r>
  <r>
    <n v="9441"/>
    <n v="44"/>
    <x v="3279"/>
    <d v="2017-12-04T00:00:00"/>
    <b v="1"/>
    <s v="Approved"/>
    <s v="WeareA2B"/>
    <s v="Standard"/>
    <s v="medium"/>
    <s v="medium"/>
    <n v="1769.64"/>
    <n v="108.76"/>
    <d v="1993-04-12T00:00:00"/>
  </r>
  <r>
    <n v="9442"/>
    <n v="59"/>
    <x v="1839"/>
    <d v="2017-09-19T00:00:00"/>
    <b v="0"/>
    <s v="Approved"/>
    <s v="Solex"/>
    <s v="Standard"/>
    <s v="medium"/>
    <s v="large"/>
    <n v="1061.56"/>
    <n v="733.58"/>
    <d v="2015-05-21T00:00:00"/>
  </r>
  <r>
    <n v="9443"/>
    <n v="68"/>
    <x v="5"/>
    <d v="2017-12-19T00:00:00"/>
    <b v="1"/>
    <s v="Cancelled"/>
    <s v="OHM Cycles"/>
    <s v="Standard"/>
    <s v="medium"/>
    <s v="medium"/>
    <n v="1636.9"/>
    <n v="44.71"/>
    <d v="1992-10-02T00:00:00"/>
  </r>
  <r>
    <n v="9444"/>
    <n v="66"/>
    <x v="1325"/>
    <d v="2017-10-03T00:00:00"/>
    <b v="1"/>
    <s v="Approved"/>
    <s v="Giant Bicycles"/>
    <s v="Road"/>
    <s v="low"/>
    <s v="small"/>
    <n v="590.26"/>
    <n v="525.33000000000004"/>
    <d v="2015-04-11T00:00:00"/>
  </r>
  <r>
    <n v="9445"/>
    <n v="95"/>
    <x v="579"/>
    <d v="2017-06-09T00:00:00"/>
    <b v="1"/>
    <s v="Approved"/>
    <s v="Giant Bicycles"/>
    <s v="Standard"/>
    <s v="medium"/>
    <s v="large"/>
    <n v="569.55999999999995"/>
    <n v="528.42999999999995"/>
    <d v="2003-09-10T00:00:00"/>
  </r>
  <r>
    <n v="9446"/>
    <n v="22"/>
    <x v="2778"/>
    <d v="2017-09-07T00:00:00"/>
    <b v="1"/>
    <s v="Approved"/>
    <s v="Solex"/>
    <s v="Standard"/>
    <s v="medium"/>
    <s v="medium"/>
    <n v="575.27"/>
    <n v="431.45"/>
    <d v="2013-03-12T00:00:00"/>
  </r>
  <r>
    <n v="9448"/>
    <n v="63"/>
    <x v="200"/>
    <d v="2017-10-26T00:00:00"/>
    <b v="0"/>
    <s v="Approved"/>
    <s v="Solex"/>
    <s v="Standard"/>
    <s v="medium"/>
    <s v="medium"/>
    <n v="1483.2"/>
    <n v="99.59"/>
    <d v="1992-10-02T00:00:00"/>
  </r>
  <r>
    <n v="9449"/>
    <n v="50"/>
    <x v="2159"/>
    <d v="2017-04-07T00:00:00"/>
    <b v="0"/>
    <s v="Approved"/>
    <s v="WeareA2B"/>
    <s v="Standard"/>
    <s v="medium"/>
    <s v="small"/>
    <n v="175.89"/>
    <n v="131.91999999999999"/>
    <d v="2003-07-21T00:00:00"/>
  </r>
  <r>
    <n v="9450"/>
    <n v="80"/>
    <x v="1484"/>
    <d v="2017-04-21T00:00:00"/>
    <b v="0"/>
    <s v="Approved"/>
    <s v="OHM Cycles"/>
    <s v="Touring"/>
    <s v="low"/>
    <s v="medium"/>
    <n v="1073.07"/>
    <n v="933.84"/>
    <d v="1997-01-25T00:00:00"/>
  </r>
  <r>
    <n v="9451"/>
    <n v="95"/>
    <x v="1224"/>
    <d v="2017-09-02T00:00:00"/>
    <b v="0"/>
    <s v="Approved"/>
    <s v="OHM Cycles"/>
    <s v="Touring"/>
    <s v="low"/>
    <s v="medium"/>
    <n v="1073.07"/>
    <n v="933.84"/>
    <d v="1997-01-25T00:00:00"/>
  </r>
  <r>
    <n v="9452"/>
    <n v="93"/>
    <x v="3280"/>
    <d v="2017-03-18T00:00:00"/>
    <b v="0"/>
    <s v="Approved"/>
    <s v="OHM Cycles"/>
    <s v="Standard"/>
    <s v="high"/>
    <s v="medium"/>
    <n v="1458.17"/>
    <n v="874.9"/>
    <d v="1999-12-04T00:00:00"/>
  </r>
  <r>
    <n v="9453"/>
    <n v="60"/>
    <x v="3104"/>
    <d v="2017-08-22T00:00:00"/>
    <b v="0"/>
    <s v="Approved"/>
    <s v="Giant Bicycles"/>
    <s v="Standard"/>
    <s v="high"/>
    <s v="small"/>
    <n v="1977.36"/>
    <n v="1759.85"/>
    <d v="2011-08-24T00:00:00"/>
  </r>
  <r>
    <n v="9455"/>
    <n v="11"/>
    <x v="868"/>
    <d v="2017-08-16T00:00:00"/>
    <b v="0"/>
    <s v="Approved"/>
    <s v="Trek Bicycles"/>
    <s v="Standard"/>
    <s v="medium"/>
    <s v="small"/>
    <n v="1775.81"/>
    <n v="1580.47"/>
    <d v="1993-07-15T00:00:00"/>
  </r>
  <r>
    <n v="9456"/>
    <n v="35"/>
    <x v="1701"/>
    <d v="2017-04-13T00:00:00"/>
    <b v="1"/>
    <s v="Approved"/>
    <s v="Giant Bicycles"/>
    <s v="Standard"/>
    <s v="medium"/>
    <s v="medium"/>
    <n v="1403.5"/>
    <n v="954.82"/>
    <d v="2016-11-14T00:00:00"/>
  </r>
  <r>
    <n v="9457"/>
    <n v="53"/>
    <x v="316"/>
    <d v="2017-11-12T00:00:00"/>
    <b v="0"/>
    <s v="Approved"/>
    <s v="Giant Bicycles"/>
    <s v="Standard"/>
    <s v="high"/>
    <s v="medium"/>
    <n v="1274.93"/>
    <n v="764.96"/>
    <d v="2007-08-04T00:00:00"/>
  </r>
  <r>
    <n v="9458"/>
    <n v="74"/>
    <x v="3043"/>
    <d v="2017-08-19T00:00:00"/>
    <b v="1"/>
    <s v="Approved"/>
    <s v="WeareA2B"/>
    <s v="Standard"/>
    <s v="medium"/>
    <s v="medium"/>
    <n v="1762.96"/>
    <n v="950.52"/>
    <d v="2014-07-28T00:00:00"/>
  </r>
  <r>
    <n v="9459"/>
    <n v="22"/>
    <x v="301"/>
    <d v="2017-11-24T00:00:00"/>
    <b v="1"/>
    <s v="Approved"/>
    <s v="WeareA2B"/>
    <s v="Standard"/>
    <s v="medium"/>
    <s v="medium"/>
    <n v="60.34"/>
    <n v="45.26"/>
    <d v="1993-10-02T00:00:00"/>
  </r>
  <r>
    <n v="9460"/>
    <n v="74"/>
    <x v="652"/>
    <d v="2017-04-09T00:00:00"/>
    <b v="1"/>
    <s v="Approved"/>
    <s v="WeareA2B"/>
    <s v="Standard"/>
    <s v="medium"/>
    <s v="medium"/>
    <n v="1228.07"/>
    <n v="400.91"/>
    <d v="2000-05-22T00:00:00"/>
  </r>
  <r>
    <n v="9461"/>
    <n v="60"/>
    <x v="3255"/>
    <d v="2017-07-19T00:00:00"/>
    <b v="1"/>
    <s v="Approved"/>
    <s v="Giant Bicycles"/>
    <s v="Standard"/>
    <s v="high"/>
    <s v="small"/>
    <n v="1977.36"/>
    <n v="1759.85"/>
    <d v="2012-05-18T00:00:00"/>
  </r>
  <r>
    <n v="9462"/>
    <n v="84"/>
    <x v="2551"/>
    <d v="2017-11-09T00:00:00"/>
    <b v="1"/>
    <s v="Approved"/>
    <s v="Trek Bicycles"/>
    <s v="Road"/>
    <s v="medium"/>
    <s v="medium"/>
    <n v="290.62"/>
    <n v="215.14"/>
    <d v="1997-08-25T00:00:00"/>
  </r>
  <r>
    <n v="9463"/>
    <n v="49"/>
    <x v="1849"/>
    <d v="2017-04-26T00:00:00"/>
    <b v="0"/>
    <s v="Approved"/>
    <s v="Solex"/>
    <s v="Standard"/>
    <s v="medium"/>
    <s v="large"/>
    <n v="1061.56"/>
    <n v="733.58"/>
    <d v="1993-07-20T00:00:00"/>
  </r>
  <r>
    <n v="9464"/>
    <n v="91"/>
    <x v="194"/>
    <d v="2017-09-19T00:00:00"/>
    <b v="1"/>
    <s v="Approved"/>
    <s v="Solex"/>
    <s v="Standard"/>
    <s v="medium"/>
    <s v="medium"/>
    <n v="100.35"/>
    <n v="75.260000000000005"/>
    <d v="1999-07-26T00:00:00"/>
  </r>
  <r>
    <n v="9465"/>
    <n v="84"/>
    <x v="3281"/>
    <d v="2017-03-17T00:00:00"/>
    <b v="0"/>
    <s v="Approved"/>
    <s v="Giant Bicycles"/>
    <s v="Road"/>
    <s v="medium"/>
    <s v="medium"/>
    <n v="792.9"/>
    <n v="594.67999999999995"/>
    <d v="1992-10-02T00:00:00"/>
  </r>
  <r>
    <n v="9466"/>
    <n v="51"/>
    <x v="3077"/>
    <d v="2017-12-10T00:00:00"/>
    <b v="0"/>
    <s v="Approved"/>
    <s v="OHM Cycles"/>
    <s v="Standard"/>
    <s v="high"/>
    <s v="medium"/>
    <n v="2005.66"/>
    <n v="1203.4000000000001"/>
    <d v="2012-04-10T00:00:00"/>
  </r>
  <r>
    <n v="9467"/>
    <n v="79"/>
    <x v="3282"/>
    <d v="2017-03-06T00:00:00"/>
    <b v="0"/>
    <s v="Approved"/>
    <s v="Norco Bicycles"/>
    <s v="Standard"/>
    <s v="medium"/>
    <s v="medium"/>
    <n v="1555.58"/>
    <n v="818.01"/>
    <d v="2007-08-04T00:00:00"/>
  </r>
  <r>
    <n v="9468"/>
    <n v="45"/>
    <x v="2652"/>
    <d v="2017-10-04T00:00:00"/>
    <b v="0"/>
    <s v="Approved"/>
    <s v="Trek Bicycles"/>
    <s v="Road"/>
    <s v="low"/>
    <s v="medium"/>
    <n v="980.37"/>
    <n v="234.43"/>
    <d v="2005-12-07T00:00:00"/>
  </r>
  <r>
    <n v="9469"/>
    <n v="50"/>
    <x v="488"/>
    <d v="2017-06-25T00:00:00"/>
    <b v="0"/>
    <s v="Approved"/>
    <s v="WeareA2B"/>
    <s v="Standard"/>
    <s v="medium"/>
    <s v="small"/>
    <n v="175.89"/>
    <n v="131.91999999999999"/>
    <d v="2003-02-16T00:00:00"/>
  </r>
  <r>
    <n v="9470"/>
    <n v="49"/>
    <x v="2140"/>
    <d v="2017-05-04T00:00:00"/>
    <b v="1"/>
    <s v="Approved"/>
    <s v="Trek Bicycles"/>
    <s v="Road"/>
    <s v="medium"/>
    <s v="medium"/>
    <n v="533.51"/>
    <n v="400.13"/>
    <d v="2012-06-04T00:00:00"/>
  </r>
  <r>
    <n v="9471"/>
    <n v="84"/>
    <x v="3196"/>
    <d v="2017-12-22T00:00:00"/>
    <b v="1"/>
    <s v="Approved"/>
    <s v="Giant Bicycles"/>
    <s v="Road"/>
    <s v="medium"/>
    <s v="medium"/>
    <n v="792.9"/>
    <n v="594.67999999999995"/>
    <d v="2006-05-22T00:00:00"/>
  </r>
  <r>
    <n v="9472"/>
    <n v="31"/>
    <x v="1842"/>
    <d v="2017-08-26T00:00:00"/>
    <b v="1"/>
    <s v="Approved"/>
    <s v="Giant Bicycles"/>
    <s v="Standard"/>
    <s v="medium"/>
    <s v="medium"/>
    <n v="230.91"/>
    <n v="173.18"/>
    <d v="2006-11-10T00:00:00"/>
  </r>
  <r>
    <n v="9473"/>
    <n v="66"/>
    <x v="2572"/>
    <d v="2017-05-24T00:00:00"/>
    <b v="1"/>
    <s v="Approved"/>
    <s v="Giant Bicycles"/>
    <s v="Road"/>
    <s v="low"/>
    <s v="small"/>
    <n v="590.26"/>
    <n v="525.33000000000004"/>
    <d v="2010-08-20T00:00:00"/>
  </r>
  <r>
    <n v="9474"/>
    <n v="0"/>
    <x v="41"/>
    <d v="2017-02-03T00:00:00"/>
    <b v="0"/>
    <s v="Approved"/>
    <s v="Trek Bicycles"/>
    <s v="Road"/>
    <s v="medium"/>
    <s v="medium"/>
    <n v="290.62"/>
    <n v="215.14"/>
    <d v="2005-05-10T00:00:00"/>
  </r>
  <r>
    <n v="9475"/>
    <n v="52"/>
    <x v="344"/>
    <d v="2017-12-21T00:00:00"/>
    <b v="0"/>
    <s v="Approved"/>
    <s v="OHM Cycles"/>
    <s v="Road"/>
    <s v="medium"/>
    <s v="medium"/>
    <n v="1280.28"/>
    <n v="829.51"/>
    <d v="2001-11-25T00:00:00"/>
  </r>
  <r>
    <n v="9476"/>
    <n v="58"/>
    <x v="2530"/>
    <d v="2017-06-09T00:00:00"/>
    <b v="0"/>
    <s v="Approved"/>
    <s v="OHM Cycles"/>
    <s v="Standard"/>
    <s v="medium"/>
    <s v="medium"/>
    <n v="912.52"/>
    <n v="141.4"/>
    <d v="2015-06-17T00:00:00"/>
  </r>
  <r>
    <n v="9477"/>
    <n v="63"/>
    <x v="2649"/>
    <d v="2017-09-27T00:00:00"/>
    <b v="0"/>
    <s v="Approved"/>
    <s v="Solex"/>
    <s v="Standard"/>
    <s v="medium"/>
    <s v="medium"/>
    <n v="1483.2"/>
    <n v="99.59"/>
    <d v="2012-05-18T00:00:00"/>
  </r>
  <r>
    <n v="9478"/>
    <n v="4"/>
    <x v="1531"/>
    <d v="2017-10-23T00:00:00"/>
    <b v="0"/>
    <s v="Approved"/>
    <s v="Solex"/>
    <s v="Standard"/>
    <s v="medium"/>
    <s v="medium"/>
    <n v="1483.2"/>
    <n v="99.59"/>
    <d v="2012-05-18T00:00:00"/>
  </r>
  <r>
    <n v="9480"/>
    <n v="75"/>
    <x v="3114"/>
    <d v="2017-05-23T00:00:00"/>
    <b v="0"/>
    <s v="Approved"/>
    <s v="Giant Bicycles"/>
    <s v="Touring"/>
    <s v="medium"/>
    <s v="large"/>
    <n v="1873.97"/>
    <n v="863.95"/>
    <d v="2006-05-22T00:00:00"/>
  </r>
  <r>
    <n v="9481"/>
    <n v="51"/>
    <x v="289"/>
    <d v="2017-07-31T00:00:00"/>
    <b v="1"/>
    <s v="Approved"/>
    <s v="OHM Cycles"/>
    <s v="Standard"/>
    <s v="high"/>
    <s v="medium"/>
    <n v="2005.66"/>
    <n v="1203.4000000000001"/>
    <d v="2003-07-21T00:00:00"/>
  </r>
  <r>
    <n v="9482"/>
    <n v="48"/>
    <x v="985"/>
    <d v="2017-09-23T00:00:00"/>
    <b v="0"/>
    <s v="Approved"/>
    <s v="WeareA2B"/>
    <s v="Standard"/>
    <s v="medium"/>
    <s v="medium"/>
    <n v="1762.96"/>
    <n v="950.52"/>
    <d v="2003-02-16T00:00:00"/>
  </r>
  <r>
    <n v="9483"/>
    <n v="76"/>
    <x v="3283"/>
    <d v="2017-03-06T00:00:00"/>
    <b v="0"/>
    <s v="Approved"/>
    <s v="WeareA2B"/>
    <s v="Standard"/>
    <s v="low"/>
    <s v="medium"/>
    <n v="642.30999999999995"/>
    <n v="513.85"/>
    <d v="2004-12-18T00:00:00"/>
  </r>
  <r>
    <n v="9484"/>
    <n v="79"/>
    <x v="2005"/>
    <d v="2017-06-18T00:00:00"/>
    <b v="0"/>
    <s v="Approved"/>
    <s v="Norco Bicycles"/>
    <s v="Standard"/>
    <s v="medium"/>
    <s v="medium"/>
    <n v="1555.58"/>
    <n v="818.01"/>
    <d v="2003-09-09T00:00:00"/>
  </r>
  <r>
    <n v="9485"/>
    <n v="63"/>
    <x v="1034"/>
    <d v="2017-10-31T00:00:00"/>
    <b v="1"/>
    <s v="Approved"/>
    <s v="Solex"/>
    <s v="Standard"/>
    <s v="medium"/>
    <s v="medium"/>
    <n v="1483.2"/>
    <n v="99.59"/>
    <d v="2004-08-17T00:00:00"/>
  </r>
  <r>
    <n v="9486"/>
    <n v="24"/>
    <x v="1613"/>
    <d v="2017-09-28T00:00:00"/>
    <b v="1"/>
    <s v="Approved"/>
    <s v="Solex"/>
    <s v="Road"/>
    <s v="medium"/>
    <s v="large"/>
    <n v="1777.8"/>
    <n v="820.78"/>
    <d v="1999-06-23T00:00:00"/>
  </r>
  <r>
    <n v="9487"/>
    <n v="82"/>
    <x v="1676"/>
    <d v="2017-05-15T00:00:00"/>
    <b v="0"/>
    <s v="Approved"/>
    <s v="Norco Bicycles"/>
    <s v="Standard"/>
    <s v="high"/>
    <s v="medium"/>
    <n v="1148.6400000000001"/>
    <n v="689.18"/>
    <d v="2015-08-10T00:00:00"/>
  </r>
  <r>
    <n v="9488"/>
    <n v="1"/>
    <x v="42"/>
    <d v="2017-12-03T00:00:00"/>
    <b v="0"/>
    <s v="Approved"/>
    <s v="Giant Bicycles"/>
    <s v="Standard"/>
    <s v="medium"/>
    <s v="medium"/>
    <n v="1403.5"/>
    <n v="954.82"/>
    <d v="2012-12-02T00:00:00"/>
  </r>
  <r>
    <n v="9489"/>
    <n v="83"/>
    <x v="1948"/>
    <d v="2017-04-28T00:00:00"/>
    <b v="0"/>
    <s v="Approved"/>
    <s v="Solex"/>
    <s v="Touring"/>
    <s v="medium"/>
    <s v="large"/>
    <n v="2083.94"/>
    <n v="675.03"/>
    <d v="2013-09-16T00:00:00"/>
  </r>
  <r>
    <n v="9490"/>
    <n v="0"/>
    <x v="408"/>
    <d v="2017-12-22T00:00:00"/>
    <b v="0"/>
    <s v="Approved"/>
    <s v="Giant Bicycles"/>
    <s v="Standard"/>
    <s v="medium"/>
    <s v="large"/>
    <n v="569.55999999999995"/>
    <n v="528.42999999999995"/>
    <d v="2003-09-10T00:00:00"/>
  </r>
  <r>
    <n v="9491"/>
    <n v="47"/>
    <x v="2758"/>
    <d v="2017-11-23T00:00:00"/>
    <b v="0"/>
    <s v="Approved"/>
    <s v="Trek Bicycles"/>
    <s v="Road"/>
    <s v="low"/>
    <s v="small"/>
    <n v="1720.7"/>
    <n v="1531.42"/>
    <d v="2012-06-04T00:00:00"/>
  </r>
  <r>
    <n v="9492"/>
    <n v="56"/>
    <x v="2240"/>
    <d v="2017-08-18T00:00:00"/>
    <b v="1"/>
    <s v="Approved"/>
    <s v="Norco Bicycles"/>
    <s v="Mountain"/>
    <s v="low"/>
    <s v="small"/>
    <n v="688.63"/>
    <n v="612.88"/>
    <d v="2016-11-22T00:00:00"/>
  </r>
  <r>
    <n v="9493"/>
    <n v="75"/>
    <x v="798"/>
    <d v="2017-11-12T00:00:00"/>
    <b v="0"/>
    <s v="Approved"/>
    <s v="Giant Bicycles"/>
    <s v="Touring"/>
    <s v="medium"/>
    <s v="large"/>
    <n v="1873.97"/>
    <n v="863.95"/>
    <d v="2006-05-22T00:00:00"/>
  </r>
  <r>
    <n v="9494"/>
    <n v="80"/>
    <x v="3284"/>
    <d v="2017-05-22T00:00:00"/>
    <b v="1"/>
    <s v="Approved"/>
    <s v="Trek Bicycles"/>
    <s v="Standard"/>
    <s v="medium"/>
    <s v="large"/>
    <n v="1469.44"/>
    <n v="596.54999999999995"/>
    <d v="2015-05-21T00:00:00"/>
  </r>
  <r>
    <n v="9495"/>
    <n v="4"/>
    <x v="2311"/>
    <d v="2017-03-11T00:00:00"/>
    <b v="1"/>
    <s v="Approved"/>
    <s v="Giant Bicycles"/>
    <s v="Standard"/>
    <s v="high"/>
    <s v="medium"/>
    <n v="1129.1300000000001"/>
    <n v="677.48"/>
    <d v="2003-03-18T00:00:00"/>
  </r>
  <r>
    <n v="9496"/>
    <n v="79"/>
    <x v="3259"/>
    <d v="2017-11-30T00:00:00"/>
    <b v="0"/>
    <s v="Approved"/>
    <s v="Solex"/>
    <s v="Touring"/>
    <s v="medium"/>
    <s v="large"/>
    <n v="2083.94"/>
    <n v="675.03"/>
    <d v="2016-02-04T00:00:00"/>
  </r>
  <r>
    <n v="9497"/>
    <n v="81"/>
    <x v="2831"/>
    <d v="2017-07-04T00:00:00"/>
    <b v="1"/>
    <s v="Approved"/>
    <s v="Norco Bicycles"/>
    <s v="Standard"/>
    <s v="medium"/>
    <s v="small"/>
    <n v="586.45000000000005"/>
    <n v="521.94000000000005"/>
    <d v="1991-07-10T00:00:00"/>
  </r>
  <r>
    <n v="9498"/>
    <n v="34"/>
    <x v="1402"/>
    <d v="2017-07-12T00:00:00"/>
    <b v="1"/>
    <s v="Approved"/>
    <s v="Norco Bicycles"/>
    <s v="Road"/>
    <s v="high"/>
    <s v="large"/>
    <n v="774.53"/>
    <n v="464.72"/>
    <d v="2003-03-18T00:00:00"/>
  </r>
  <r>
    <n v="9499"/>
    <n v="33"/>
    <x v="559"/>
    <d v="2017-07-28T00:00:00"/>
    <b v="1"/>
    <s v="Approved"/>
    <s v="OHM Cycles"/>
    <s v="Road"/>
    <s v="medium"/>
    <s v="small"/>
    <n v="1810"/>
    <n v="1610.9"/>
    <d v="2008-03-19T00:00:00"/>
  </r>
  <r>
    <n v="9500"/>
    <n v="19"/>
    <x v="804"/>
    <d v="2017-08-13T00:00:00"/>
    <b v="1"/>
    <s v="Approved"/>
    <s v="OHM Cycles"/>
    <s v="Road"/>
    <s v="high"/>
    <s v="large"/>
    <n v="12.01"/>
    <n v="7.21"/>
    <d v="1999-06-23T00:00:00"/>
  </r>
  <r>
    <n v="9501"/>
    <n v="70"/>
    <x v="1365"/>
    <d v="2017-04-19T00:00:00"/>
    <b v="0"/>
    <s v="Approved"/>
    <s v="Trek Bicycles"/>
    <s v="Standard"/>
    <s v="high"/>
    <s v="medium"/>
    <n v="495.72"/>
    <n v="297.43"/>
    <d v="2006-05-22T00:00:00"/>
  </r>
  <r>
    <n v="9502"/>
    <n v="19"/>
    <x v="1114"/>
    <d v="2017-01-27T00:00:00"/>
    <b v="1"/>
    <s v="Approved"/>
    <s v="Trek Bicycles"/>
    <s v="Mountain"/>
    <s v="low"/>
    <s v="medium"/>
    <n v="574.64"/>
    <n v="459.71"/>
    <d v="2011-08-29T00:00:00"/>
  </r>
  <r>
    <n v="9503"/>
    <n v="49"/>
    <x v="148"/>
    <d v="2017-02-25T00:00:00"/>
    <b v="0"/>
    <s v="Approved"/>
    <s v="Solex"/>
    <s v="Standard"/>
    <s v="medium"/>
    <s v="large"/>
    <n v="1061.56"/>
    <n v="733.58"/>
    <d v="1993-07-20T00:00:00"/>
  </r>
  <r>
    <n v="9504"/>
    <n v="34"/>
    <x v="2393"/>
    <d v="2017-04-19T00:00:00"/>
    <b v="1"/>
    <s v="Approved"/>
    <s v="Norco Bicycles"/>
    <s v="Road"/>
    <s v="high"/>
    <s v="large"/>
    <n v="774.53"/>
    <n v="464.72"/>
    <d v="2003-03-18T00:00:00"/>
  </r>
  <r>
    <n v="9505"/>
    <n v="95"/>
    <x v="11"/>
    <d v="2017-10-18T00:00:00"/>
    <b v="0"/>
    <s v="Approved"/>
    <s v="Giant Bicycles"/>
    <s v="Standard"/>
    <s v="medium"/>
    <s v="large"/>
    <n v="569.55999999999995"/>
    <n v="528.42999999999995"/>
    <d v="1991-05-06T00:00:00"/>
  </r>
  <r>
    <n v="9506"/>
    <n v="60"/>
    <x v="3218"/>
    <d v="2017-03-13T00:00:00"/>
    <b v="0"/>
    <s v="Approved"/>
    <s v="Giant Bicycles"/>
    <s v="Standard"/>
    <s v="high"/>
    <s v="small"/>
    <n v="1977.36"/>
    <n v="1759.85"/>
    <d v="2011-08-24T00:00:00"/>
  </r>
  <r>
    <n v="9507"/>
    <n v="52"/>
    <x v="1777"/>
    <d v="2017-08-28T00:00:00"/>
    <b v="0"/>
    <s v="Approved"/>
    <s v="OHM Cycles"/>
    <s v="Road"/>
    <s v="medium"/>
    <s v="medium"/>
    <n v="1280.28"/>
    <n v="829.51"/>
    <d v="2004-08-07T00:00:00"/>
  </r>
  <r>
    <n v="9508"/>
    <n v="18"/>
    <x v="1045"/>
    <d v="2017-12-29T00:00:00"/>
    <b v="1"/>
    <s v="Approved"/>
    <s v="Solex"/>
    <s v="Standard"/>
    <s v="medium"/>
    <s v="medium"/>
    <n v="575.27"/>
    <n v="431.45"/>
    <d v="2013-03-12T00:00:00"/>
  </r>
  <r>
    <n v="9509"/>
    <n v="89"/>
    <x v="1198"/>
    <d v="2017-03-23T00:00:00"/>
    <b v="1"/>
    <s v="Approved"/>
    <s v="WeareA2B"/>
    <s v="Touring"/>
    <s v="medium"/>
    <s v="large"/>
    <n v="1362.99"/>
    <n v="57.74"/>
    <d v="2005-05-10T00:00:00"/>
  </r>
  <r>
    <n v="9510"/>
    <n v="41"/>
    <x v="1265"/>
    <d v="2017-02-22T00:00:00"/>
    <b v="1"/>
    <s v="Approved"/>
    <s v="Solex"/>
    <s v="Road"/>
    <s v="medium"/>
    <s v="medium"/>
    <n v="416.98"/>
    <n v="312.74"/>
    <d v="2008-03-19T00:00:00"/>
  </r>
  <r>
    <n v="9511"/>
    <n v="95"/>
    <x v="2476"/>
    <d v="2017-10-12T00:00:00"/>
    <b v="0"/>
    <s v="Approved"/>
    <s v="Giant Bicycles"/>
    <s v="Standard"/>
    <s v="medium"/>
    <s v="large"/>
    <n v="569.55999999999995"/>
    <n v="528.42999999999995"/>
    <d v="2003-09-10T00:00:00"/>
  </r>
  <r>
    <n v="9512"/>
    <n v="85"/>
    <x v="2957"/>
    <d v="2017-06-09T00:00:00"/>
    <b v="0"/>
    <s v="Approved"/>
    <s v="WeareA2B"/>
    <s v="Standard"/>
    <s v="medium"/>
    <s v="medium"/>
    <n v="752.64"/>
    <n v="205.36"/>
    <d v="2015-08-02T00:00:00"/>
  </r>
  <r>
    <n v="9513"/>
    <n v="74"/>
    <x v="2220"/>
    <d v="2017-11-11T00:00:00"/>
    <b v="1"/>
    <s v="Approved"/>
    <s v="WeareA2B"/>
    <s v="Standard"/>
    <s v="medium"/>
    <s v="medium"/>
    <n v="1762.96"/>
    <n v="950.52"/>
    <d v="2012-06-04T00:00:00"/>
  </r>
  <r>
    <n v="9514"/>
    <n v="91"/>
    <x v="2772"/>
    <d v="2017-08-27T00:00:00"/>
    <b v="1"/>
    <s v="Approved"/>
    <s v="Solex"/>
    <s v="Standard"/>
    <s v="medium"/>
    <s v="medium"/>
    <n v="100.35"/>
    <n v="75.260000000000005"/>
    <d v="1999-07-26T00:00:00"/>
  </r>
  <r>
    <n v="9515"/>
    <n v="0"/>
    <x v="3196"/>
    <d v="2017-08-21T00:00:00"/>
    <b v="1"/>
    <s v="Approved"/>
    <s v="Norco Bicycles"/>
    <s v="Standard"/>
    <s v="medium"/>
    <s v="medium"/>
    <n v="360.4"/>
    <n v="270.3"/>
    <d v="1997-01-25T00:00:00"/>
  </r>
  <r>
    <n v="9516"/>
    <n v="97"/>
    <x v="2041"/>
    <d v="2017-01-14T00:00:00"/>
    <b v="1"/>
    <s v="Approved"/>
    <s v="Solex"/>
    <s v="Standard"/>
    <s v="medium"/>
    <s v="large"/>
    <n v="202.62"/>
    <n v="151.96"/>
    <d v="1994-08-10T00:00:00"/>
  </r>
  <r>
    <n v="9517"/>
    <n v="62"/>
    <x v="573"/>
    <d v="2017-08-08T00:00:00"/>
    <b v="0"/>
    <s v="Approved"/>
    <s v="Solex"/>
    <s v="Standard"/>
    <s v="medium"/>
    <s v="medium"/>
    <n v="478.16"/>
    <n v="298.72000000000003"/>
    <d v="2012-05-18T00:00:00"/>
  </r>
  <r>
    <n v="9518"/>
    <n v="72"/>
    <x v="2896"/>
    <d v="2017-11-21T00:00:00"/>
    <b v="0"/>
    <s v="Approved"/>
    <s v="Norco Bicycles"/>
    <s v="Standard"/>
    <s v="medium"/>
    <s v="medium"/>
    <n v="360.4"/>
    <n v="270.3"/>
    <d v="2016-12-06T00:00:00"/>
  </r>
  <r>
    <n v="9519"/>
    <n v="33"/>
    <x v="986"/>
    <d v="2017-08-04T00:00:00"/>
    <b v="0"/>
    <s v="Approved"/>
    <s v="Giant Bicycles"/>
    <s v="Standard"/>
    <s v="medium"/>
    <s v="small"/>
    <n v="1311.44"/>
    <n v="1167.18"/>
    <d v="1999-12-04T00:00:00"/>
  </r>
  <r>
    <n v="9520"/>
    <n v="8"/>
    <x v="2457"/>
    <d v="2017-11-17T00:00:00"/>
    <b v="0"/>
    <s v="Approved"/>
    <s v="Solex"/>
    <s v="Road"/>
    <s v="medium"/>
    <s v="small"/>
    <n v="1703.52"/>
    <n v="1516.13"/>
    <d v="2011-04-16T00:00:00"/>
  </r>
  <r>
    <n v="9521"/>
    <n v="39"/>
    <x v="2312"/>
    <d v="2017-12-10T00:00:00"/>
    <b v="1"/>
    <s v="Approved"/>
    <s v="Giant Bicycles"/>
    <s v="Standard"/>
    <s v="medium"/>
    <s v="large"/>
    <n v="1812.75"/>
    <n v="582.48"/>
    <d v="2011-05-09T00:00:00"/>
  </r>
  <r>
    <n v="9522"/>
    <n v="98"/>
    <x v="2591"/>
    <d v="2017-08-17T00:00:00"/>
    <b v="1"/>
    <s v="Approved"/>
    <s v="Trek Bicycles"/>
    <s v="Standard"/>
    <s v="high"/>
    <s v="medium"/>
    <n v="358.39"/>
    <n v="215.03"/>
    <d v="2004-01-16T00:00:00"/>
  </r>
  <r>
    <n v="9523"/>
    <n v="51"/>
    <x v="3041"/>
    <d v="2017-09-03T00:00:00"/>
    <b v="0"/>
    <s v="Approved"/>
    <s v="OHM Cycles"/>
    <s v="Standard"/>
    <s v="high"/>
    <s v="medium"/>
    <n v="2005.66"/>
    <n v="1203.4000000000001"/>
    <d v="1997-02-09T00:00:00"/>
  </r>
  <r>
    <n v="9524"/>
    <n v="17"/>
    <x v="1132"/>
    <d v="2017-08-29T00:00:00"/>
    <b v="1"/>
    <s v="Approved"/>
    <s v="WeareA2B"/>
    <s v="Touring"/>
    <s v="medium"/>
    <s v="large"/>
    <n v="1362.99"/>
    <n v="57.74"/>
    <d v="2003-09-10T00:00:00"/>
  </r>
  <r>
    <n v="9525"/>
    <n v="47"/>
    <x v="792"/>
    <d v="2017-10-26T00:00:00"/>
    <b v="0"/>
    <s v="Approved"/>
    <s v="Trek Bicycles"/>
    <s v="Road"/>
    <s v="low"/>
    <s v="small"/>
    <n v="1720.7"/>
    <n v="1531.42"/>
    <d v="2009-04-12T00:00:00"/>
  </r>
  <r>
    <n v="9526"/>
    <n v="90"/>
    <x v="8"/>
    <d v="2017-04-07T00:00:00"/>
    <b v="1"/>
    <s v="Approved"/>
    <s v="Solex"/>
    <s v="Standard"/>
    <s v="low"/>
    <s v="medium"/>
    <n v="945.04"/>
    <n v="507.58"/>
    <d v="2011-03-16T00:00:00"/>
  </r>
  <r>
    <n v="9527"/>
    <n v="40"/>
    <x v="2057"/>
    <d v="2017-09-11T00:00:00"/>
    <b v="0"/>
    <s v="Approved"/>
    <s v="OHM Cycles"/>
    <s v="Standard"/>
    <s v="high"/>
    <s v="medium"/>
    <n v="1458.17"/>
    <n v="874.9"/>
    <d v="2006-02-02T00:00:00"/>
  </r>
  <r>
    <n v="9528"/>
    <n v="6"/>
    <x v="2584"/>
    <d v="2017-04-22T00:00:00"/>
    <b v="0"/>
    <s v="Approved"/>
    <s v="OHM Cycles"/>
    <s v="Standard"/>
    <s v="high"/>
    <s v="medium"/>
    <n v="227.88"/>
    <n v="136.72999999999999"/>
    <d v="2003-02-07T00:00:00"/>
  </r>
  <r>
    <n v="9529"/>
    <n v="95"/>
    <x v="2611"/>
    <d v="2017-12-23T00:00:00"/>
    <b v="0"/>
    <s v="Approved"/>
    <s v="Giant Bicycles"/>
    <s v="Standard"/>
    <s v="medium"/>
    <s v="large"/>
    <n v="569.55999999999995"/>
    <n v="528.42999999999995"/>
    <d v="2006-11-10T00:00:00"/>
  </r>
  <r>
    <n v="9530"/>
    <n v="77"/>
    <x v="949"/>
    <d v="2017-05-19T00:00:00"/>
    <b v="1"/>
    <s v="Approved"/>
    <s v="Norco Bicycles"/>
    <s v="Road"/>
    <s v="medium"/>
    <s v="large"/>
    <n v="1240.31"/>
    <n v="795.1"/>
    <d v="2013-06-09T00:00:00"/>
  </r>
  <r>
    <n v="9531"/>
    <n v="51"/>
    <x v="2112"/>
    <d v="2017-01-04T00:00:00"/>
    <b v="0"/>
    <s v="Approved"/>
    <s v="OHM Cycles"/>
    <s v="Standard"/>
    <s v="high"/>
    <s v="medium"/>
    <n v="2005.66"/>
    <n v="1203.4000000000001"/>
    <d v="2012-04-10T00:00:00"/>
  </r>
  <r>
    <n v="9532"/>
    <n v="98"/>
    <x v="259"/>
    <d v="2017-05-02T00:00:00"/>
    <b v="0"/>
    <s v="Approved"/>
    <s v="Trek Bicycles"/>
    <s v="Standard"/>
    <s v="high"/>
    <s v="medium"/>
    <n v="358.39"/>
    <n v="215.03"/>
    <d v="1991-05-06T00:00:00"/>
  </r>
  <r>
    <n v="9533"/>
    <n v="10"/>
    <x v="2225"/>
    <d v="2017-08-09T00:00:00"/>
    <b v="1"/>
    <s v="Approved"/>
    <s v="Solex"/>
    <s v="Standard"/>
    <s v="medium"/>
    <s v="medium"/>
    <n v="1945.43"/>
    <n v="333.18"/>
    <d v="2002-08-31T00:00:00"/>
  </r>
  <r>
    <n v="9534"/>
    <n v="99"/>
    <x v="2394"/>
    <d v="2017-10-28T00:00:00"/>
    <b v="1"/>
    <s v="Approved"/>
    <s v="OHM Cycles"/>
    <s v="Standard"/>
    <s v="medium"/>
    <s v="medium"/>
    <n v="1227.3399999999999"/>
    <n v="770.89"/>
    <d v="1994-08-10T00:00:00"/>
  </r>
  <r>
    <n v="9535"/>
    <n v="60"/>
    <x v="509"/>
    <d v="2017-09-06T00:00:00"/>
    <b v="0"/>
    <s v="Approved"/>
    <s v="Giant Bicycles"/>
    <s v="Standard"/>
    <s v="high"/>
    <s v="small"/>
    <n v="1977.36"/>
    <n v="1759.85"/>
    <d v="2010-08-20T00:00:00"/>
  </r>
  <r>
    <n v="9536"/>
    <n v="42"/>
    <x v="1700"/>
    <d v="2017-06-15T00:00:00"/>
    <b v="1"/>
    <s v="Approved"/>
    <s v="OHM Cycles"/>
    <s v="Road"/>
    <s v="medium"/>
    <s v="small"/>
    <n v="1810"/>
    <n v="1610.9"/>
    <d v="1993-04-12T00:00:00"/>
  </r>
  <r>
    <n v="9537"/>
    <n v="31"/>
    <x v="2134"/>
    <d v="2017-05-24T00:00:00"/>
    <b v="1"/>
    <s v="Approved"/>
    <s v="WeareA2B"/>
    <s v="Standard"/>
    <s v="medium"/>
    <s v="medium"/>
    <n v="752.64"/>
    <n v="205.36"/>
    <d v="2015-08-02T00:00:00"/>
  </r>
  <r>
    <n v="9538"/>
    <n v="23"/>
    <x v="3285"/>
    <d v="2017-11-06T00:00:00"/>
    <b v="0"/>
    <s v="Approved"/>
    <s v="Norco Bicycles"/>
    <s v="Mountain"/>
    <s v="low"/>
    <s v="small"/>
    <n v="688.63"/>
    <n v="612.88"/>
    <d v="1993-10-02T00:00:00"/>
  </r>
  <r>
    <n v="9539"/>
    <n v="98"/>
    <x v="3185"/>
    <d v="2017-07-11T00:00:00"/>
    <b v="1"/>
    <s v="Approved"/>
    <s v="Trek Bicycles"/>
    <s v="Standard"/>
    <s v="high"/>
    <s v="medium"/>
    <n v="358.39"/>
    <n v="215.03"/>
    <d v="2004-01-16T00:00:00"/>
  </r>
  <r>
    <n v="9541"/>
    <n v="83"/>
    <x v="190"/>
    <d v="2017-09-02T00:00:00"/>
    <b v="0"/>
    <s v="Approved"/>
    <s v="Solex"/>
    <s v="Touring"/>
    <s v="medium"/>
    <s v="large"/>
    <n v="2083.94"/>
    <n v="675.03"/>
    <d v="2013-09-16T00:00:00"/>
  </r>
  <r>
    <n v="9542"/>
    <n v="35"/>
    <x v="1088"/>
    <d v="2017-02-25T00:00:00"/>
    <b v="1"/>
    <s v="Approved"/>
    <s v="Giant Bicycles"/>
    <s v="Standard"/>
    <s v="medium"/>
    <s v="medium"/>
    <n v="1403.5"/>
    <n v="954.82"/>
    <d v="2012-12-02T00:00:00"/>
  </r>
  <r>
    <n v="9543"/>
    <n v="27"/>
    <x v="513"/>
    <d v="2017-01-10T00:00:00"/>
    <b v="1"/>
    <s v="Approved"/>
    <s v="Trek Bicycles"/>
    <s v="Standard"/>
    <s v="medium"/>
    <s v="medium"/>
    <n v="499.53"/>
    <n v="388.72"/>
    <d v="1994-07-12T00:00:00"/>
  </r>
  <r>
    <n v="9544"/>
    <n v="15"/>
    <x v="1144"/>
    <d v="2017-04-24T00:00:00"/>
    <b v="1"/>
    <s v="Approved"/>
    <s v="Norco Bicycles"/>
    <s v="Standard"/>
    <s v="low"/>
    <s v="medium"/>
    <n v="958.74"/>
    <n v="748.9"/>
    <d v="1996-11-09T00:00:00"/>
  </r>
  <r>
    <n v="9545"/>
    <n v="14"/>
    <x v="3286"/>
    <d v="2017-10-08T00:00:00"/>
    <b v="0"/>
    <s v="Approved"/>
    <s v="Trek Bicycles"/>
    <s v="Standard"/>
    <s v="medium"/>
    <s v="small"/>
    <n v="1386.84"/>
    <n v="1234.29"/>
    <d v="2003-08-05T00:00:00"/>
  </r>
  <r>
    <n v="9546"/>
    <n v="48"/>
    <x v="3287"/>
    <d v="2017-09-11T00:00:00"/>
    <b v="0"/>
    <s v="Approved"/>
    <s v="WeareA2B"/>
    <s v="Standard"/>
    <s v="medium"/>
    <s v="medium"/>
    <n v="1762.96"/>
    <n v="950.52"/>
    <d v="2016-11-14T00:00:00"/>
  </r>
  <r>
    <n v="9547"/>
    <n v="49"/>
    <x v="2856"/>
    <d v="2017-11-20T00:00:00"/>
    <b v="0"/>
    <s v="Approved"/>
    <s v="Trek Bicycles"/>
    <s v="Road"/>
    <s v="medium"/>
    <s v="medium"/>
    <n v="533.51"/>
    <n v="400.13"/>
    <d v="2012-06-04T00:00:00"/>
  </r>
  <r>
    <n v="9548"/>
    <n v="91"/>
    <x v="3288"/>
    <d v="2017-08-15T00:00:00"/>
    <b v="0"/>
    <s v="Approved"/>
    <s v="Solex"/>
    <s v="Standard"/>
    <s v="medium"/>
    <s v="medium"/>
    <n v="100.35"/>
    <n v="75.260000000000005"/>
    <d v="2016-03-29T00:00:00"/>
  </r>
  <r>
    <n v="9549"/>
    <n v="93"/>
    <x v="3289"/>
    <d v="2017-04-18T00:00:00"/>
    <b v="1"/>
    <s v="Approved"/>
    <s v="WeareA2B"/>
    <s v="Standard"/>
    <s v="medium"/>
    <s v="medium"/>
    <n v="1065.03"/>
    <n v="230.09"/>
    <d v="2000-11-03T00:00:00"/>
  </r>
  <r>
    <n v="9550"/>
    <n v="26"/>
    <x v="44"/>
    <d v="2017-06-19T00:00:00"/>
    <b v="0"/>
    <s v="Approved"/>
    <s v="WeareA2B"/>
    <s v="Standard"/>
    <s v="medium"/>
    <s v="medium"/>
    <n v="1992.93"/>
    <n v="762.63"/>
    <d v="2016-11-22T00:00:00"/>
  </r>
  <r>
    <n v="9551"/>
    <n v="91"/>
    <x v="1540"/>
    <d v="2017-12-13T00:00:00"/>
    <b v="0"/>
    <s v="Approved"/>
    <s v="Solex"/>
    <s v="Standard"/>
    <s v="medium"/>
    <s v="medium"/>
    <n v="100.35"/>
    <n v="75.260000000000005"/>
    <d v="1999-07-26T00:00:00"/>
  </r>
  <r>
    <n v="9552"/>
    <n v="23"/>
    <x v="2876"/>
    <d v="2017-01-02T00:00:00"/>
    <b v="1"/>
    <s v="Approved"/>
    <s v="Norco Bicycles"/>
    <s v="Standard"/>
    <s v="medium"/>
    <s v="medium"/>
    <n v="1198.46"/>
    <n v="381.1"/>
    <d v="1993-04-20T00:00:00"/>
  </r>
  <r>
    <n v="9553"/>
    <n v="85"/>
    <x v="3106"/>
    <d v="2017-08-03T00:00:00"/>
    <b v="1"/>
    <s v="Approved"/>
    <s v="WeareA2B"/>
    <s v="Standard"/>
    <s v="medium"/>
    <s v="medium"/>
    <n v="1228.07"/>
    <n v="400.91"/>
    <d v="2000-05-22T00:00:00"/>
  </r>
  <r>
    <n v="9554"/>
    <n v="49"/>
    <x v="2034"/>
    <d v="2017-08-05T00:00:00"/>
    <b v="0"/>
    <s v="Approved"/>
    <s v="Solex"/>
    <s v="Standard"/>
    <s v="medium"/>
    <s v="large"/>
    <n v="1061.56"/>
    <n v="733.58"/>
    <d v="2011-08-24T00:00:00"/>
  </r>
  <r>
    <n v="9555"/>
    <n v="57"/>
    <x v="2581"/>
    <d v="2017-12-04T00:00:00"/>
    <b v="1"/>
    <s v="Approved"/>
    <s v="WeareA2B"/>
    <s v="Touring"/>
    <s v="medium"/>
    <s v="large"/>
    <n v="1890.39"/>
    <n v="260.14"/>
    <d v="1991-01-21T00:00:00"/>
  </r>
  <r>
    <n v="9556"/>
    <n v="89"/>
    <x v="1997"/>
    <d v="2017-12-24T00:00:00"/>
    <b v="0"/>
    <s v="Approved"/>
    <s v="Giant Bicycles"/>
    <s v="Standard"/>
    <s v="medium"/>
    <s v="large"/>
    <n v="1812.75"/>
    <n v="582.48"/>
    <d v="2010-06-07T00:00:00"/>
  </r>
  <r>
    <n v="9557"/>
    <n v="71"/>
    <x v="483"/>
    <d v="2017-12-02T00:00:00"/>
    <b v="1"/>
    <s v="Approved"/>
    <s v="Solex"/>
    <s v="Standard"/>
    <s v="high"/>
    <s v="large"/>
    <n v="1842.92"/>
    <n v="1105.75"/>
    <d v="1995-10-24T00:00:00"/>
  </r>
  <r>
    <n v="9558"/>
    <n v="0"/>
    <x v="1818"/>
    <d v="2017-09-24T00:00:00"/>
    <b v="0"/>
    <s v="Approved"/>
    <s v="WeareA2B"/>
    <s v="Standard"/>
    <s v="medium"/>
    <s v="medium"/>
    <n v="60.34"/>
    <n v="45.26"/>
    <d v="1993-07-15T00:00:00"/>
  </r>
  <r>
    <n v="9559"/>
    <n v="43"/>
    <x v="1415"/>
    <d v="2017-07-10T00:00:00"/>
    <b v="1"/>
    <s v="Approved"/>
    <s v="Norco Bicycles"/>
    <s v="Standard"/>
    <s v="medium"/>
    <s v="medium"/>
    <n v="1555.58"/>
    <n v="818.01"/>
    <d v="2003-09-09T00:00:00"/>
  </r>
  <r>
    <n v="9560"/>
    <n v="0"/>
    <x v="1052"/>
    <d v="2017-05-08T00:00:00"/>
    <b v="1"/>
    <s v="Approved"/>
    <s v="Solex"/>
    <s v="Road"/>
    <s v="medium"/>
    <s v="medium"/>
    <n v="416.98"/>
    <n v="312.74"/>
    <d v="1997-05-10T00:00:00"/>
  </r>
  <r>
    <n v="9561"/>
    <n v="3"/>
    <x v="2736"/>
    <d v="2017-03-13T00:00:00"/>
    <b v="1"/>
    <s v="Approved"/>
    <s v="Trek Bicycles"/>
    <s v="Standard"/>
    <s v="medium"/>
    <s v="large"/>
    <n v="2091.4699999999998"/>
    <n v="388.92"/>
    <d v="2007-08-04T00:00:00"/>
  </r>
  <r>
    <n v="9562"/>
    <n v="15"/>
    <x v="1270"/>
    <d v="2017-01-21T00:00:00"/>
    <b v="0"/>
    <s v="Approved"/>
    <s v="Norco Bicycles"/>
    <s v="Standard"/>
    <s v="low"/>
    <s v="medium"/>
    <n v="958.74"/>
    <n v="748.9"/>
    <d v="2009-03-08T00:00:00"/>
  </r>
  <r>
    <n v="9563"/>
    <n v="96"/>
    <x v="854"/>
    <d v="2017-06-18T00:00:00"/>
    <b v="0"/>
    <s v="Approved"/>
    <s v="WeareA2B"/>
    <s v="Road"/>
    <s v="low"/>
    <s v="small"/>
    <n v="1172.78"/>
    <n v="1043.77"/>
    <d v="1999-12-04T00:00:00"/>
  </r>
  <r>
    <n v="9564"/>
    <n v="18"/>
    <x v="2249"/>
    <d v="2017-06-22T00:00:00"/>
    <b v="1"/>
    <s v="Approved"/>
    <s v="Norco Bicycles"/>
    <s v="Standard"/>
    <s v="high"/>
    <s v="medium"/>
    <n v="1148.6400000000001"/>
    <n v="689.18"/>
    <d v="2015-08-02T00:00:00"/>
  </r>
  <r>
    <n v="9565"/>
    <n v="53"/>
    <x v="893"/>
    <d v="2017-03-29T00:00:00"/>
    <b v="1"/>
    <s v="Approved"/>
    <s v="OHM Cycles"/>
    <s v="Standard"/>
    <s v="medium"/>
    <s v="medium"/>
    <n v="795.34"/>
    <n v="101.58"/>
    <d v="2011-08-24T00:00:00"/>
  </r>
  <r>
    <n v="9566"/>
    <n v="31"/>
    <x v="1561"/>
    <d v="2017-10-10T00:00:00"/>
    <b v="1"/>
    <s v="Approved"/>
    <s v="Giant Bicycles"/>
    <s v="Standard"/>
    <s v="medium"/>
    <s v="medium"/>
    <n v="230.91"/>
    <n v="173.18"/>
    <d v="2011-03-16T00:00:00"/>
  </r>
  <r>
    <n v="9567"/>
    <n v="2"/>
    <x v="3094"/>
    <d v="2017-08-19T00:00:00"/>
    <b v="0"/>
    <s v="Approved"/>
    <s v="Solex"/>
    <s v="Standard"/>
    <s v="medium"/>
    <s v="medium"/>
    <n v="71.489999999999995"/>
    <n v="53.62"/>
    <d v="2012-12-02T00:00:00"/>
  </r>
  <r>
    <n v="9568"/>
    <n v="83"/>
    <x v="3290"/>
    <d v="2017-01-21T00:00:00"/>
    <b v="1"/>
    <s v="Approved"/>
    <s v="Solex"/>
    <s v="Touring"/>
    <s v="medium"/>
    <s v="large"/>
    <n v="2083.94"/>
    <n v="675.03"/>
    <d v="1993-04-20T00:00:00"/>
  </r>
  <r>
    <n v="9569"/>
    <n v="16"/>
    <x v="1085"/>
    <d v="2017-06-26T00:00:00"/>
    <b v="1"/>
    <s v="Approved"/>
    <s v="Norco Bicycles"/>
    <s v="Standard"/>
    <s v="high"/>
    <s v="small"/>
    <n v="1661.92"/>
    <n v="1479.11"/>
    <d v="1994-09-09T00:00:00"/>
  </r>
  <r>
    <n v="9570"/>
    <n v="0"/>
    <x v="2368"/>
    <d v="2017-05-17T00:00:00"/>
    <b v="0"/>
    <s v="Approved"/>
    <s v="Norco Bicycles"/>
    <s v="Road"/>
    <s v="medium"/>
    <s v="medium"/>
    <n v="544.04999999999995"/>
    <n v="376.84"/>
    <d v="2005-10-22T00:00:00"/>
  </r>
  <r>
    <n v="9571"/>
    <n v="5"/>
    <x v="1003"/>
    <d v="2017-07-06T00:00:00"/>
    <b v="0"/>
    <s v="Approved"/>
    <s v="Trek Bicycles"/>
    <s v="Mountain"/>
    <s v="low"/>
    <s v="medium"/>
    <n v="574.64"/>
    <n v="459.71"/>
    <d v="2011-08-29T00:00:00"/>
  </r>
  <r>
    <n v="9572"/>
    <n v="71"/>
    <x v="881"/>
    <d v="2017-07-19T00:00:00"/>
    <b v="0"/>
    <s v="Approved"/>
    <s v="Solex"/>
    <s v="Standard"/>
    <s v="high"/>
    <s v="large"/>
    <n v="1842.92"/>
    <n v="1105.75"/>
    <d v="2014-10-10T00:00:00"/>
  </r>
  <r>
    <n v="9573"/>
    <n v="12"/>
    <x v="1414"/>
    <d v="2017-04-28T00:00:00"/>
    <b v="0"/>
    <s v="Approved"/>
    <s v="Giant Bicycles"/>
    <s v="Standard"/>
    <s v="medium"/>
    <s v="large"/>
    <n v="1765.3"/>
    <n v="709.48"/>
    <d v="2015-08-02T00:00:00"/>
  </r>
  <r>
    <n v="9574"/>
    <n v="0"/>
    <x v="473"/>
    <d v="2017-12-17T00:00:00"/>
    <b v="1"/>
    <s v="Approved"/>
    <s v="Trek Bicycles"/>
    <s v="Standard"/>
    <s v="high"/>
    <s v="medium"/>
    <n v="495.72"/>
    <n v="297.43"/>
    <d v="2015-04-11T00:00:00"/>
  </r>
  <r>
    <n v="9575"/>
    <n v="58"/>
    <x v="1532"/>
    <d v="2017-09-24T00:00:00"/>
    <b v="0"/>
    <s v="Approved"/>
    <s v="OHM Cycles"/>
    <s v="Standard"/>
    <s v="medium"/>
    <s v="medium"/>
    <n v="912.52"/>
    <n v="141.4"/>
    <d v="2012-05-18T00:00:00"/>
  </r>
  <r>
    <n v="9576"/>
    <n v="32"/>
    <x v="905"/>
    <d v="2017-12-19T00:00:00"/>
    <b v="0"/>
    <s v="Approved"/>
    <s v="Giant Bicycles"/>
    <s v="Standard"/>
    <s v="high"/>
    <s v="medium"/>
    <n v="1179"/>
    <n v="707.4"/>
    <d v="1997-08-25T00:00:00"/>
  </r>
  <r>
    <n v="9577"/>
    <n v="0"/>
    <x v="2487"/>
    <d v="2017-09-08T00:00:00"/>
    <b v="1"/>
    <s v="Approved"/>
    <s v="Trek Bicycles"/>
    <s v="Road"/>
    <s v="medium"/>
    <s v="medium"/>
    <n v="533.51"/>
    <n v="400.13"/>
    <d v="2012-06-04T00:00:00"/>
  </r>
  <r>
    <n v="9578"/>
    <n v="73"/>
    <x v="582"/>
    <d v="2017-10-22T00:00:00"/>
    <b v="0"/>
    <s v="Approved"/>
    <s v="Solex"/>
    <s v="Standard"/>
    <s v="medium"/>
    <s v="medium"/>
    <n v="1945.43"/>
    <n v="333.18"/>
    <d v="2002-08-31T00:00:00"/>
  </r>
  <r>
    <n v="9579"/>
    <n v="30"/>
    <x v="1935"/>
    <d v="2017-06-22T00:00:00"/>
    <b v="1"/>
    <s v="Approved"/>
    <s v="Solex"/>
    <s v="Standard"/>
    <s v="high"/>
    <s v="medium"/>
    <n v="748.17"/>
    <n v="448.9"/>
    <d v="1991-11-10T00:00:00"/>
  </r>
  <r>
    <n v="9580"/>
    <n v="75"/>
    <x v="1930"/>
    <d v="2017-05-29T00:00:00"/>
    <b v="0"/>
    <s v="Approved"/>
    <s v="Giant Bicycles"/>
    <s v="Touring"/>
    <s v="medium"/>
    <s v="large"/>
    <n v="1873.97"/>
    <n v="863.95"/>
    <d v="2006-05-22T00:00:00"/>
  </r>
  <r>
    <n v="9581"/>
    <n v="13"/>
    <x v="3047"/>
    <d v="2017-03-03T00:00:00"/>
    <b v="0"/>
    <s v="Approved"/>
    <s v="Solex"/>
    <s v="Standard"/>
    <s v="medium"/>
    <s v="medium"/>
    <n v="1577.53"/>
    <n v="826.51"/>
    <d v="2007-12-11T00:00:00"/>
  </r>
  <r>
    <n v="9582"/>
    <n v="54"/>
    <x v="2584"/>
    <d v="2017-03-24T00:00:00"/>
    <b v="0"/>
    <s v="Approved"/>
    <s v="WeareA2B"/>
    <s v="Standard"/>
    <s v="medium"/>
    <s v="medium"/>
    <n v="1292.8399999999999"/>
    <n v="13.44"/>
    <d v="2009-04-12T00:00:00"/>
  </r>
  <r>
    <n v="9583"/>
    <n v="98"/>
    <x v="1768"/>
    <d v="2017-05-19T00:00:00"/>
    <b v="0"/>
    <s v="Approved"/>
    <s v="Trek Bicycles"/>
    <s v="Standard"/>
    <s v="high"/>
    <s v="medium"/>
    <n v="358.39"/>
    <n v="215.03"/>
    <d v="2004-01-16T00:00:00"/>
  </r>
  <r>
    <n v="9584"/>
    <n v="19"/>
    <x v="1251"/>
    <d v="2017-06-17T00:00:00"/>
    <b v="1"/>
    <s v="Approved"/>
    <s v="OHM Cycles"/>
    <s v="Road"/>
    <s v="high"/>
    <s v="large"/>
    <n v="12.01"/>
    <n v="7.21"/>
    <d v="1993-07-15T00:00:00"/>
  </r>
  <r>
    <n v="9585"/>
    <n v="9"/>
    <x v="2859"/>
    <d v="2017-12-19T00:00:00"/>
    <b v="1"/>
    <s v="Approved"/>
    <s v="OHM Cycles"/>
    <s v="Road"/>
    <s v="medium"/>
    <s v="medium"/>
    <n v="742.54"/>
    <n v="667.4"/>
    <d v="2005-10-22T00:00:00"/>
  </r>
  <r>
    <n v="9586"/>
    <n v="33"/>
    <x v="655"/>
    <d v="2017-05-15T00:00:00"/>
    <b v="1"/>
    <s v="Approved"/>
    <s v="Giant Bicycles"/>
    <s v="Standard"/>
    <s v="medium"/>
    <s v="small"/>
    <n v="1311.44"/>
    <n v="1167.18"/>
    <d v="1997-05-10T00:00:00"/>
  </r>
  <r>
    <n v="9587"/>
    <n v="33"/>
    <x v="2388"/>
    <d v="2017-02-13T00:00:00"/>
    <b v="1"/>
    <s v="Approved"/>
    <s v="Giant Bicycles"/>
    <s v="Standard"/>
    <s v="medium"/>
    <s v="small"/>
    <n v="1311.44"/>
    <n v="1167.18"/>
    <d v="2006-02-02T00:00:00"/>
  </r>
  <r>
    <n v="9588"/>
    <n v="1"/>
    <x v="448"/>
    <d v="2017-08-26T00:00:00"/>
    <b v="0"/>
    <s v="Approved"/>
    <s v="Giant Bicycles"/>
    <s v="Standard"/>
    <s v="medium"/>
    <s v="medium"/>
    <n v="1403.5"/>
    <n v="954.82"/>
    <d v="2016-11-14T00:00:00"/>
  </r>
  <r>
    <n v="9589"/>
    <n v="0"/>
    <x v="3291"/>
    <d v="2017-09-15T00:00:00"/>
    <b v="0"/>
    <s v="Approved"/>
    <s v="Trek Bicycles"/>
    <s v="Standard"/>
    <s v="medium"/>
    <s v="medium"/>
    <n v="499.53"/>
    <n v="388.72"/>
    <d v="1992-10-11T00:00:00"/>
  </r>
  <r>
    <n v="9590"/>
    <n v="82"/>
    <x v="1921"/>
    <d v="2017-04-14T00:00:00"/>
    <b v="1"/>
    <s v="Approved"/>
    <s v="Norco Bicycles"/>
    <s v="Standard"/>
    <s v="high"/>
    <s v="medium"/>
    <n v="1148.6400000000001"/>
    <n v="689.18"/>
    <d v="2013-09-16T00:00:00"/>
  </r>
  <r>
    <n v="9591"/>
    <n v="1"/>
    <x v="3156"/>
    <d v="2017-06-23T00:00:00"/>
    <b v="1"/>
    <s v="Approved"/>
    <s v="Giant Bicycles"/>
    <s v="Standard"/>
    <s v="medium"/>
    <s v="medium"/>
    <n v="1403.5"/>
    <n v="954.82"/>
    <d v="2003-02-07T00:00:00"/>
  </r>
  <r>
    <n v="9592"/>
    <n v="53"/>
    <x v="907"/>
    <d v="2017-02-19T00:00:00"/>
    <b v="1"/>
    <s v="Approved"/>
    <s v="Giant Bicycles"/>
    <s v="Standard"/>
    <s v="high"/>
    <s v="medium"/>
    <n v="1274.93"/>
    <n v="764.96"/>
    <d v="2003-08-05T00:00:00"/>
  </r>
  <r>
    <n v="9593"/>
    <n v="52"/>
    <x v="307"/>
    <d v="2017-07-23T00:00:00"/>
    <b v="0"/>
    <s v="Approved"/>
    <s v="OHM Cycles"/>
    <s v="Road"/>
    <s v="medium"/>
    <s v="medium"/>
    <n v="1280.28"/>
    <n v="829.51"/>
    <d v="1997-10-04T00:00:00"/>
  </r>
  <r>
    <n v="9594"/>
    <n v="69"/>
    <x v="1173"/>
    <d v="2017-03-08T00:00:00"/>
    <b v="1"/>
    <s v="Approved"/>
    <s v="Giant Bicycles"/>
    <s v="Road"/>
    <s v="medium"/>
    <s v="medium"/>
    <n v="792.9"/>
    <n v="594.67999999999995"/>
    <d v="1992-10-02T00:00:00"/>
  </r>
  <r>
    <n v="9595"/>
    <n v="8"/>
    <x v="1499"/>
    <d v="2017-01-13T00:00:00"/>
    <b v="0"/>
    <s v="Approved"/>
    <s v="Solex"/>
    <s v="Road"/>
    <s v="medium"/>
    <s v="small"/>
    <n v="1703.52"/>
    <n v="1516.13"/>
    <d v="2011-04-16T00:00:00"/>
  </r>
  <r>
    <n v="9596"/>
    <n v="14"/>
    <x v="3292"/>
    <d v="2017-03-22T00:00:00"/>
    <b v="0"/>
    <s v="Approved"/>
    <s v="Trek Bicycles"/>
    <s v="Standard"/>
    <s v="medium"/>
    <s v="small"/>
    <n v="1386.84"/>
    <n v="1234.29"/>
    <d v="2003-08-05T00:00:00"/>
  </r>
  <r>
    <n v="9597"/>
    <n v="23"/>
    <x v="2792"/>
    <d v="2017-11-29T00:00:00"/>
    <b v="1"/>
    <s v="Approved"/>
    <s v="Norco Bicycles"/>
    <s v="Standard"/>
    <s v="medium"/>
    <s v="medium"/>
    <n v="1198.46"/>
    <n v="381.1"/>
    <d v="2013-06-09T00:00:00"/>
  </r>
  <r>
    <n v="9598"/>
    <n v="67"/>
    <x v="2008"/>
    <d v="2017-08-21T00:00:00"/>
    <b v="1"/>
    <s v="Approved"/>
    <s v="Norco Bicycles"/>
    <s v="Road"/>
    <s v="medium"/>
    <s v="medium"/>
    <n v="544.04999999999995"/>
    <n v="376.84"/>
    <d v="2005-10-22T00:00:00"/>
  </r>
  <r>
    <n v="9599"/>
    <n v="0"/>
    <x v="3293"/>
    <d v="2017-03-16T00:00:00"/>
    <b v="0"/>
    <s v="Approved"/>
    <s v="OHM Cycles"/>
    <s v="Standard"/>
    <s v="high"/>
    <s v="medium"/>
    <n v="227.88"/>
    <n v="136.72999999999999"/>
    <d v="2014-03-03T00:00:00"/>
  </r>
  <r>
    <n v="9600"/>
    <n v="67"/>
    <x v="1784"/>
    <d v="2017-10-02T00:00:00"/>
    <b v="1"/>
    <s v="Approved"/>
    <s v="Norco Bicycles"/>
    <s v="Road"/>
    <s v="medium"/>
    <s v="medium"/>
    <n v="544.04999999999995"/>
    <n v="376.84"/>
    <d v="2000-05-22T00:00:00"/>
  </r>
  <r>
    <n v="9601"/>
    <n v="45"/>
    <x v="2812"/>
    <d v="2017-01-20T00:00:00"/>
    <b v="0"/>
    <s v="Approved"/>
    <s v="Trek Bicycles"/>
    <s v="Road"/>
    <s v="low"/>
    <s v="medium"/>
    <n v="980.37"/>
    <n v="234.43"/>
    <d v="2003-08-05T00:00:00"/>
  </r>
  <r>
    <n v="9602"/>
    <n v="22"/>
    <x v="2823"/>
    <d v="2017-04-02T00:00:00"/>
    <b v="0"/>
    <s v="Approved"/>
    <s v="Solex"/>
    <s v="Standard"/>
    <s v="medium"/>
    <s v="medium"/>
    <n v="575.27"/>
    <n v="431.45"/>
    <d v="2013-03-12T00:00:00"/>
  </r>
  <r>
    <n v="9603"/>
    <n v="67"/>
    <x v="1361"/>
    <d v="2017-05-27T00:00:00"/>
    <b v="0"/>
    <s v="Approved"/>
    <s v="Norco Bicycles"/>
    <s v="Road"/>
    <s v="medium"/>
    <s v="medium"/>
    <n v="544.04999999999995"/>
    <n v="376.84"/>
    <d v="2003-02-07T00:00:00"/>
  </r>
  <r>
    <n v="9604"/>
    <n v="80"/>
    <x v="2719"/>
    <d v="2017-07-21T00:00:00"/>
    <b v="0"/>
    <s v="Approved"/>
    <s v="OHM Cycles"/>
    <s v="Touring"/>
    <s v="low"/>
    <s v="medium"/>
    <n v="1073.07"/>
    <n v="933.84"/>
    <d v="1997-01-25T00:00:00"/>
  </r>
  <r>
    <n v="9605"/>
    <n v="71"/>
    <x v="2701"/>
    <d v="2017-02-28T00:00:00"/>
    <b v="1"/>
    <s v="Approved"/>
    <s v="Solex"/>
    <s v="Standard"/>
    <s v="high"/>
    <s v="large"/>
    <n v="1842.92"/>
    <n v="1105.75"/>
    <d v="1995-10-24T00:00:00"/>
  </r>
  <r>
    <n v="9606"/>
    <n v="59"/>
    <x v="1211"/>
    <d v="2017-04-07T00:00:00"/>
    <b v="0"/>
    <s v="Approved"/>
    <s v="WeareA2B"/>
    <s v="Standard"/>
    <s v="medium"/>
    <s v="small"/>
    <n v="1415.01"/>
    <n v="1259.3599999999999"/>
    <d v="2003-09-10T00:00:00"/>
  </r>
  <r>
    <n v="9607"/>
    <n v="54"/>
    <x v="3294"/>
    <d v="2017-04-27T00:00:00"/>
    <b v="0"/>
    <s v="Approved"/>
    <s v="WeareA2B"/>
    <s v="Standard"/>
    <s v="medium"/>
    <s v="medium"/>
    <n v="1807.45"/>
    <n v="778.69"/>
    <d v="2015-05-21T00:00:00"/>
  </r>
  <r>
    <n v="9608"/>
    <n v="29"/>
    <x v="2322"/>
    <d v="2017-07-13T00:00:00"/>
    <b v="1"/>
    <s v="Approved"/>
    <s v="Norco Bicycles"/>
    <s v="Road"/>
    <s v="medium"/>
    <s v="medium"/>
    <n v="543.39"/>
    <n v="407.54"/>
    <d v="2016-11-22T00:00:00"/>
  </r>
  <r>
    <n v="9609"/>
    <n v="47"/>
    <x v="445"/>
    <d v="2017-09-12T00:00:00"/>
    <b v="0"/>
    <s v="Approved"/>
    <s v="Trek Bicycles"/>
    <s v="Road"/>
    <s v="low"/>
    <s v="small"/>
    <n v="1720.7"/>
    <n v="1531.42"/>
    <d v="2003-07-21T00:00:00"/>
  </r>
  <r>
    <n v="9610"/>
    <n v="25"/>
    <x v="1268"/>
    <d v="2017-09-07T00:00:00"/>
    <b v="0"/>
    <s v="Approved"/>
    <s v="Giant Bicycles"/>
    <s v="Road"/>
    <s v="medium"/>
    <s v="medium"/>
    <n v="1538.99"/>
    <n v="829.65"/>
    <d v="2016-02-04T00:00:00"/>
  </r>
  <r>
    <n v="9611"/>
    <n v="16"/>
    <x v="2693"/>
    <d v="2017-03-28T00:00:00"/>
    <b v="0"/>
    <s v="Approved"/>
    <s v="Norco Bicycles"/>
    <s v="Standard"/>
    <s v="high"/>
    <s v="small"/>
    <n v="1661.92"/>
    <n v="1479.11"/>
    <d v="1994-09-09T00:00:00"/>
  </r>
  <r>
    <n v="9612"/>
    <n v="68"/>
    <x v="2499"/>
    <d v="2017-11-21T00:00:00"/>
    <b v="1"/>
    <s v="Approved"/>
    <s v="OHM Cycles"/>
    <s v="Standard"/>
    <s v="medium"/>
    <s v="medium"/>
    <n v="1636.9"/>
    <n v="44.71"/>
    <d v="2010-08-20T00:00:00"/>
  </r>
  <r>
    <n v="9613"/>
    <n v="35"/>
    <x v="429"/>
    <d v="2017-09-04T00:00:00"/>
    <b v="1"/>
    <s v="Approved"/>
    <s v="Trek Bicycles"/>
    <s v="Standard"/>
    <s v="low"/>
    <s v="medium"/>
    <n v="1057.51"/>
    <n v="154.4"/>
    <d v="1994-07-12T00:00:00"/>
  </r>
  <r>
    <n v="9614"/>
    <n v="63"/>
    <x v="1423"/>
    <d v="2017-12-21T00:00:00"/>
    <b v="1"/>
    <s v="Approved"/>
    <s v="Solex"/>
    <s v="Standard"/>
    <s v="medium"/>
    <s v="medium"/>
    <n v="1483.2"/>
    <n v="99.59"/>
    <d v="2005-10-22T00:00:00"/>
  </r>
  <r>
    <n v="9615"/>
    <n v="61"/>
    <x v="1294"/>
    <d v="2017-04-27T00:00:00"/>
    <b v="1"/>
    <s v="Approved"/>
    <s v="OHM Cycles"/>
    <s v="Standard"/>
    <s v="low"/>
    <s v="medium"/>
    <n v="71.16"/>
    <n v="56.93"/>
    <d v="2010-11-05T00:00:00"/>
  </r>
  <r>
    <n v="9616"/>
    <n v="22"/>
    <x v="1670"/>
    <d v="2017-11-16T00:00:00"/>
    <b v="1"/>
    <s v="Approved"/>
    <s v="WeareA2B"/>
    <s v="Standard"/>
    <s v="medium"/>
    <s v="medium"/>
    <n v="60.34"/>
    <n v="45.26"/>
    <d v="1993-10-02T00:00:00"/>
  </r>
  <r>
    <n v="9617"/>
    <n v="40"/>
    <x v="1340"/>
    <d v="2017-02-14T00:00:00"/>
    <b v="1"/>
    <s v="Approved"/>
    <s v="OHM Cycles"/>
    <s v="Standard"/>
    <s v="high"/>
    <s v="medium"/>
    <n v="1458.17"/>
    <n v="874.9"/>
    <d v="2007-12-11T00:00:00"/>
  </r>
  <r>
    <n v="9618"/>
    <n v="68"/>
    <x v="3266"/>
    <d v="2017-01-19T00:00:00"/>
    <b v="0"/>
    <s v="Approved"/>
    <s v="OHM Cycles"/>
    <s v="Standard"/>
    <s v="medium"/>
    <s v="medium"/>
    <n v="1636.9"/>
    <n v="44.71"/>
    <d v="2003-07-21T00:00:00"/>
  </r>
  <r>
    <n v="9619"/>
    <n v="65"/>
    <x v="3295"/>
    <d v="2017-08-10T00:00:00"/>
    <b v="1"/>
    <s v="Approved"/>
    <s v="WeareA2B"/>
    <s v="Standard"/>
    <s v="medium"/>
    <s v="medium"/>
    <n v="1807.45"/>
    <n v="778.69"/>
    <d v="2015-05-21T00:00:00"/>
  </r>
  <r>
    <n v="9620"/>
    <n v="0"/>
    <x v="1907"/>
    <d v="2017-12-18T00:00:00"/>
    <b v="0"/>
    <s v="Approved"/>
    <s v="Giant Bicycles"/>
    <s v="Standard"/>
    <s v="medium"/>
    <s v="medium"/>
    <n v="230.91"/>
    <n v="173.18"/>
    <d v="2011-03-16T00:00:00"/>
  </r>
  <r>
    <n v="9621"/>
    <n v="88"/>
    <x v="1462"/>
    <d v="2017-03-10T00:00:00"/>
    <b v="1"/>
    <s v="Approved"/>
    <s v="Norco Bicycles"/>
    <s v="Standard"/>
    <s v="high"/>
    <s v="small"/>
    <n v="1661.92"/>
    <n v="1479.11"/>
    <d v="1994-09-09T00:00:00"/>
  </r>
  <r>
    <n v="9622"/>
    <n v="28"/>
    <x v="2571"/>
    <d v="2017-07-12T00:00:00"/>
    <b v="0"/>
    <s v="Approved"/>
    <s v="Norco Bicycles"/>
    <s v="Standard"/>
    <s v="medium"/>
    <s v="small"/>
    <n v="1216.1400000000001"/>
    <n v="1082.3599999999999"/>
    <d v="1991-08-05T00:00:00"/>
  </r>
  <r>
    <n v="9623"/>
    <n v="71"/>
    <x v="1050"/>
    <d v="2017-01-10T00:00:00"/>
    <b v="1"/>
    <s v="Approved"/>
    <s v="Solex"/>
    <s v="Standard"/>
    <s v="high"/>
    <s v="large"/>
    <n v="1842.92"/>
    <n v="1105.75"/>
    <d v="2016-12-06T00:00:00"/>
  </r>
  <r>
    <n v="9624"/>
    <n v="78"/>
    <x v="3212"/>
    <d v="2017-12-19T00:00:00"/>
    <b v="1"/>
    <s v="Approved"/>
    <s v="Giant Bicycles"/>
    <s v="Standard"/>
    <s v="medium"/>
    <s v="large"/>
    <n v="1765.3"/>
    <n v="709.48"/>
    <d v="2004-07-25T00:00:00"/>
  </r>
  <r>
    <n v="9625"/>
    <n v="1"/>
    <x v="3232"/>
    <d v="2017-04-01T00:00:00"/>
    <b v="0"/>
    <s v="Approved"/>
    <s v="Giant Bicycles"/>
    <s v="Standard"/>
    <s v="medium"/>
    <s v="medium"/>
    <n v="1403.5"/>
    <n v="954.82"/>
    <d v="2005-08-09T00:00:00"/>
  </r>
  <r>
    <n v="9626"/>
    <n v="95"/>
    <x v="3296"/>
    <d v="2017-04-20T00:00:00"/>
    <b v="0"/>
    <s v="Approved"/>
    <s v="Giant Bicycles"/>
    <s v="Standard"/>
    <s v="medium"/>
    <s v="large"/>
    <n v="569.55999999999995"/>
    <n v="528.42999999999995"/>
    <d v="2003-09-10T00:00:00"/>
  </r>
  <r>
    <n v="9627"/>
    <n v="1"/>
    <x v="1754"/>
    <d v="2017-09-13T00:00:00"/>
    <b v="0"/>
    <s v="Approved"/>
    <s v="Giant Bicycles"/>
    <s v="Standard"/>
    <s v="medium"/>
    <s v="medium"/>
    <n v="1403.5"/>
    <n v="954.82"/>
    <d v="2016-11-14T00:00:00"/>
  </r>
  <r>
    <n v="9628"/>
    <n v="85"/>
    <x v="2858"/>
    <d v="2017-12-19T00:00:00"/>
    <b v="1"/>
    <s v="Approved"/>
    <s v="WeareA2B"/>
    <s v="Standard"/>
    <s v="medium"/>
    <s v="medium"/>
    <n v="752.64"/>
    <n v="205.36"/>
    <d v="1997-08-25T00:00:00"/>
  </r>
  <r>
    <n v="9629"/>
    <n v="65"/>
    <x v="3297"/>
    <d v="2017-10-16T00:00:00"/>
    <b v="1"/>
    <s v="Approved"/>
    <s v="WeareA2B"/>
    <s v="Standard"/>
    <s v="medium"/>
    <s v="medium"/>
    <n v="1807.45"/>
    <n v="778.69"/>
    <d v="1992-10-02T00:00:00"/>
  </r>
  <r>
    <n v="9631"/>
    <n v="7"/>
    <x v="2570"/>
    <d v="2017-08-20T00:00:00"/>
    <b v="1"/>
    <s v="Approved"/>
    <s v="Trek Bicycles"/>
    <s v="Road"/>
    <s v="low"/>
    <s v="medium"/>
    <n v="980.37"/>
    <n v="234.43"/>
    <d v="2004-09-28T00:00:00"/>
  </r>
  <r>
    <n v="9632"/>
    <n v="19"/>
    <x v="1003"/>
    <d v="2017-01-31T00:00:00"/>
    <b v="1"/>
    <s v="Approved"/>
    <s v="OHM Cycles"/>
    <s v="Road"/>
    <s v="high"/>
    <s v="large"/>
    <n v="12.01"/>
    <n v="7.21"/>
    <d v="1993-05-26T00:00:00"/>
  </r>
  <r>
    <n v="9633"/>
    <n v="3"/>
    <x v="1627"/>
    <d v="2017-05-30T00:00:00"/>
    <b v="1"/>
    <s v="Approved"/>
    <s v="Trek Bicycles"/>
    <s v="Standard"/>
    <s v="medium"/>
    <s v="large"/>
    <n v="2091.4699999999998"/>
    <n v="388.92"/>
    <d v="2005-08-09T00:00:00"/>
  </r>
  <r>
    <n v="9634"/>
    <n v="43"/>
    <x v="1150"/>
    <d v="2017-07-13T00:00:00"/>
    <b v="1"/>
    <s v="Approved"/>
    <s v="Solex"/>
    <s v="Standard"/>
    <s v="medium"/>
    <s v="medium"/>
    <n v="1151.96"/>
    <n v="649.49"/>
    <d v="2014-07-28T00:00:00"/>
  </r>
  <r>
    <n v="9635"/>
    <n v="91"/>
    <x v="1805"/>
    <d v="2017-08-18T00:00:00"/>
    <b v="0"/>
    <s v="Approved"/>
    <s v="Solex"/>
    <s v="Standard"/>
    <s v="medium"/>
    <s v="medium"/>
    <n v="100.35"/>
    <n v="75.260000000000005"/>
    <d v="1999-07-26T00:00:00"/>
  </r>
  <r>
    <n v="9636"/>
    <n v="44"/>
    <x v="845"/>
    <d v="2017-04-05T00:00:00"/>
    <b v="1"/>
    <s v="Approved"/>
    <s v="WeareA2B"/>
    <s v="Standard"/>
    <s v="medium"/>
    <s v="medium"/>
    <n v="1769.64"/>
    <n v="108.76"/>
    <d v="2012-04-10T00:00:00"/>
  </r>
  <r>
    <n v="9637"/>
    <n v="86"/>
    <x v="1273"/>
    <d v="2017-01-19T00:00:00"/>
    <b v="1"/>
    <s v="Approved"/>
    <s v="OHM Cycles"/>
    <s v="Standard"/>
    <s v="medium"/>
    <s v="medium"/>
    <n v="235.63"/>
    <n v="125.07"/>
    <d v="1997-08-25T00:00:00"/>
  </r>
  <r>
    <n v="9638"/>
    <n v="52"/>
    <x v="208"/>
    <d v="2017-04-28T00:00:00"/>
    <b v="1"/>
    <s v="Approved"/>
    <s v="OHM Cycles"/>
    <s v="Road"/>
    <s v="medium"/>
    <s v="medium"/>
    <n v="1280.28"/>
    <n v="829.51"/>
    <d v="2001-11-25T00:00:00"/>
  </r>
  <r>
    <n v="9639"/>
    <n v="25"/>
    <x v="3088"/>
    <d v="2017-07-15T00:00:00"/>
    <b v="1"/>
    <s v="Approved"/>
    <s v="Giant Bicycles"/>
    <s v="Road"/>
    <s v="medium"/>
    <s v="medium"/>
    <n v="1538.99"/>
    <n v="829.65"/>
    <d v="2016-02-04T00:00:00"/>
  </r>
  <r>
    <n v="9640"/>
    <n v="8"/>
    <x v="3128"/>
    <d v="2017-12-25T00:00:00"/>
    <b v="1"/>
    <s v="Approved"/>
    <s v="Solex"/>
    <s v="Road"/>
    <s v="medium"/>
    <s v="small"/>
    <n v="1703.52"/>
    <n v="1516.13"/>
    <d v="2004-08-17T00:00:00"/>
  </r>
  <r>
    <n v="9641"/>
    <n v="82"/>
    <x v="3109"/>
    <d v="2017-06-18T00:00:00"/>
    <b v="1"/>
    <s v="Approved"/>
    <s v="Norco Bicycles"/>
    <s v="Standard"/>
    <s v="high"/>
    <s v="medium"/>
    <n v="1148.6400000000001"/>
    <n v="689.18"/>
    <d v="2015-08-10T00:00:00"/>
  </r>
  <r>
    <n v="9642"/>
    <n v="80"/>
    <x v="2683"/>
    <d v="2017-10-13T00:00:00"/>
    <b v="0"/>
    <s v="Approved"/>
    <s v="OHM Cycles"/>
    <s v="Touring"/>
    <s v="low"/>
    <s v="medium"/>
    <n v="1073.07"/>
    <n v="933.84"/>
    <d v="1997-08-25T00:00:00"/>
  </r>
  <r>
    <n v="9643"/>
    <n v="24"/>
    <x v="1850"/>
    <d v="2017-05-13T00:00:00"/>
    <b v="1"/>
    <s v="Approved"/>
    <s v="Solex"/>
    <s v="Road"/>
    <s v="medium"/>
    <s v="large"/>
    <n v="1777.8"/>
    <n v="820.78"/>
    <d v="2012-05-18T00:00:00"/>
  </r>
  <r>
    <n v="9644"/>
    <n v="26"/>
    <x v="2361"/>
    <d v="2017-06-20T00:00:00"/>
    <b v="1"/>
    <s v="Approved"/>
    <s v="WeareA2B"/>
    <s v="Standard"/>
    <s v="medium"/>
    <s v="medium"/>
    <n v="1992.93"/>
    <n v="762.63"/>
    <d v="1993-05-26T00:00:00"/>
  </r>
  <r>
    <n v="9645"/>
    <n v="53"/>
    <x v="2840"/>
    <d v="2017-06-05T00:00:00"/>
    <b v="0"/>
    <s v="Approved"/>
    <s v="OHM Cycles"/>
    <s v="Standard"/>
    <s v="medium"/>
    <s v="medium"/>
    <n v="795.34"/>
    <n v="101.58"/>
    <d v="1997-02-09T00:00:00"/>
  </r>
  <r>
    <n v="9646"/>
    <n v="60"/>
    <x v="921"/>
    <d v="2017-09-03T00:00:00"/>
    <b v="1"/>
    <s v="Approved"/>
    <s v="Giant Bicycles"/>
    <s v="Standard"/>
    <s v="high"/>
    <s v="small"/>
    <n v="1977.36"/>
    <n v="1759.85"/>
    <d v="2015-05-21T00:00:00"/>
  </r>
  <r>
    <n v="9647"/>
    <n v="29"/>
    <x v="392"/>
    <d v="2017-06-03T00:00:00"/>
    <b v="1"/>
    <s v="Approved"/>
    <s v="Norco Bicycles"/>
    <s v="Road"/>
    <s v="medium"/>
    <s v="medium"/>
    <n v="543.39"/>
    <n v="407.54"/>
    <d v="2016-11-22T00:00:00"/>
  </r>
  <r>
    <n v="9648"/>
    <n v="92"/>
    <x v="3086"/>
    <d v="2017-01-01T00:00:00"/>
    <b v="0"/>
    <s v="Approved"/>
    <s v="WeareA2B"/>
    <s v="Standard"/>
    <s v="medium"/>
    <s v="small"/>
    <n v="1415.01"/>
    <n v="1259.3599999999999"/>
    <d v="2003-01-05T00:00:00"/>
  </r>
  <r>
    <n v="9649"/>
    <n v="99"/>
    <x v="3135"/>
    <d v="2017-02-26T00:00:00"/>
    <b v="0"/>
    <s v="Approved"/>
    <s v="Trek Bicycles"/>
    <s v="Road"/>
    <s v="low"/>
    <s v="small"/>
    <n v="1720.7"/>
    <n v="1531.42"/>
    <d v="2006-10-01T00:00:00"/>
  </r>
  <r>
    <n v="9650"/>
    <n v="34"/>
    <x v="1873"/>
    <d v="2017-12-16T00:00:00"/>
    <b v="1"/>
    <s v="Approved"/>
    <s v="Norco Bicycles"/>
    <s v="Road"/>
    <s v="high"/>
    <s v="large"/>
    <n v="774.53"/>
    <n v="464.72"/>
    <d v="2003-03-18T00:00:00"/>
  </r>
  <r>
    <n v="9651"/>
    <n v="10"/>
    <x v="1475"/>
    <d v="2017-06-17T00:00:00"/>
    <b v="0"/>
    <s v="Approved"/>
    <s v="WeareA2B"/>
    <s v="Touring"/>
    <s v="medium"/>
    <s v="medium"/>
    <n v="1466.68"/>
    <n v="363.25"/>
    <d v="2014-03-03T00:00:00"/>
  </r>
  <r>
    <n v="9652"/>
    <n v="58"/>
    <x v="3186"/>
    <d v="2017-03-26T00:00:00"/>
    <b v="0"/>
    <s v="Approved"/>
    <s v="OHM Cycles"/>
    <s v="Standard"/>
    <s v="medium"/>
    <s v="medium"/>
    <n v="912.52"/>
    <n v="141.4"/>
    <d v="2015-06-17T00:00:00"/>
  </r>
  <r>
    <n v="9653"/>
    <n v="79"/>
    <x v="982"/>
    <d v="2017-03-22T00:00:00"/>
    <b v="1"/>
    <s v="Approved"/>
    <s v="Solex"/>
    <s v="Touring"/>
    <s v="medium"/>
    <s v="large"/>
    <n v="2083.94"/>
    <n v="675.03"/>
    <d v="2013-09-16T00:00:00"/>
  </r>
  <r>
    <n v="9654"/>
    <n v="8"/>
    <x v="3020"/>
    <d v="2017-11-28T00:00:00"/>
    <b v="0"/>
    <s v="Approved"/>
    <s v="Solex"/>
    <s v="Road"/>
    <s v="medium"/>
    <s v="small"/>
    <n v="1703.52"/>
    <n v="1516.13"/>
    <d v="2011-04-16T00:00:00"/>
  </r>
  <r>
    <n v="9655"/>
    <n v="27"/>
    <x v="2683"/>
    <d v="2017-10-14T00:00:00"/>
    <b v="0"/>
    <s v="Approved"/>
    <s v="Trek Bicycles"/>
    <s v="Standard"/>
    <s v="medium"/>
    <s v="medium"/>
    <n v="499.53"/>
    <n v="388.72"/>
    <d v="2006-11-10T00:00:00"/>
  </r>
  <r>
    <n v="9656"/>
    <n v="39"/>
    <x v="15"/>
    <d v="2017-11-01T00:00:00"/>
    <b v="0"/>
    <s v="Approved"/>
    <s v="Giant Bicycles"/>
    <s v="Standard"/>
    <s v="medium"/>
    <s v="large"/>
    <n v="1812.75"/>
    <n v="582.48"/>
    <d v="2010-06-07T00:00:00"/>
  </r>
  <r>
    <n v="9657"/>
    <n v="72"/>
    <x v="120"/>
    <d v="2017-09-19T00:00:00"/>
    <b v="1"/>
    <s v="Approved"/>
    <s v="OHM Cycles"/>
    <s v="Standard"/>
    <s v="medium"/>
    <s v="medium"/>
    <n v="912.52"/>
    <n v="141.4"/>
    <d v="2015-10-18T00:00:00"/>
  </r>
  <r>
    <n v="9659"/>
    <n v="29"/>
    <x v="2189"/>
    <d v="2017-10-27T00:00:00"/>
    <b v="0"/>
    <s v="Approved"/>
    <s v="Norco Bicycles"/>
    <s v="Road"/>
    <s v="medium"/>
    <s v="medium"/>
    <n v="543.39"/>
    <n v="407.54"/>
    <d v="2016-11-22T00:00:00"/>
  </r>
  <r>
    <n v="9660"/>
    <n v="98"/>
    <x v="3298"/>
    <d v="2017-07-25T00:00:00"/>
    <b v="0"/>
    <s v="Approved"/>
    <s v="OHM Cycles"/>
    <s v="Standard"/>
    <s v="medium"/>
    <s v="medium"/>
    <n v="795.34"/>
    <n v="101.58"/>
    <d v="2015-06-17T00:00:00"/>
  </r>
  <r>
    <n v="9661"/>
    <n v="79"/>
    <x v="481"/>
    <d v="2017-01-15T00:00:00"/>
    <b v="1"/>
    <s v="Approved"/>
    <s v="Solex"/>
    <s v="Touring"/>
    <s v="medium"/>
    <s v="large"/>
    <n v="2083.94"/>
    <n v="675.03"/>
    <d v="2015-08-02T00:00:00"/>
  </r>
  <r>
    <n v="9662"/>
    <n v="49"/>
    <x v="1680"/>
    <d v="2017-01-28T00:00:00"/>
    <b v="1"/>
    <s v="Approved"/>
    <s v="Trek Bicycles"/>
    <s v="Road"/>
    <s v="medium"/>
    <s v="medium"/>
    <n v="533.51"/>
    <n v="400.13"/>
    <d v="2012-04-10T00:00:00"/>
  </r>
  <r>
    <n v="9663"/>
    <n v="7"/>
    <x v="2212"/>
    <d v="2017-07-28T00:00:00"/>
    <b v="0"/>
    <s v="Approved"/>
    <s v="Trek Bicycles"/>
    <s v="Road"/>
    <s v="low"/>
    <s v="medium"/>
    <n v="980.37"/>
    <n v="234.43"/>
    <d v="2007-08-04T00:00:00"/>
  </r>
  <r>
    <n v="9664"/>
    <n v="29"/>
    <x v="2056"/>
    <d v="2017-11-22T00:00:00"/>
    <b v="1"/>
    <s v="Approved"/>
    <s v="Norco Bicycles"/>
    <s v="Road"/>
    <s v="medium"/>
    <s v="medium"/>
    <n v="543.39"/>
    <n v="407.54"/>
    <d v="2016-11-22T00:00:00"/>
  </r>
  <r>
    <n v="9665"/>
    <n v="32"/>
    <x v="1361"/>
    <d v="2017-07-20T00:00:00"/>
    <b v="0"/>
    <s v="Approved"/>
    <s v="Giant Bicycles"/>
    <s v="Standard"/>
    <s v="medium"/>
    <s v="medium"/>
    <n v="642.70000000000005"/>
    <n v="211.37"/>
    <d v="1997-05-10T00:00:00"/>
  </r>
  <r>
    <n v="9666"/>
    <n v="95"/>
    <x v="2962"/>
    <d v="2017-07-21T00:00:00"/>
    <b v="1"/>
    <s v="Approved"/>
    <s v="OHM Cycles"/>
    <s v="Touring"/>
    <s v="low"/>
    <s v="medium"/>
    <n v="1073.07"/>
    <n v="933.84"/>
    <d v="1998-12-16T00:00:00"/>
  </r>
  <r>
    <n v="9667"/>
    <n v="2"/>
    <x v="3170"/>
    <d v="2017-02-25T00:00:00"/>
    <b v="1"/>
    <s v="Approved"/>
    <s v="Solex"/>
    <s v="Standard"/>
    <s v="medium"/>
    <s v="medium"/>
    <n v="71.489999999999995"/>
    <n v="53.62"/>
    <d v="2012-09-15T00:00:00"/>
  </r>
  <r>
    <n v="9668"/>
    <n v="49"/>
    <x v="1547"/>
    <d v="2017-06-21T00:00:00"/>
    <b v="1"/>
    <s v="Approved"/>
    <s v="Trek Bicycles"/>
    <s v="Road"/>
    <s v="medium"/>
    <s v="medium"/>
    <n v="533.51"/>
    <n v="400.13"/>
    <d v="2012-06-04T00:00:00"/>
  </r>
  <r>
    <n v="9669"/>
    <n v="45"/>
    <x v="3223"/>
    <d v="2017-10-25T00:00:00"/>
    <b v="0"/>
    <s v="Approved"/>
    <s v="Solex"/>
    <s v="Standard"/>
    <s v="medium"/>
    <s v="medium"/>
    <n v="441.49"/>
    <n v="84.99"/>
    <d v="1993-04-12T00:00:00"/>
  </r>
  <r>
    <n v="9670"/>
    <n v="28"/>
    <x v="916"/>
    <d v="2017-09-08T00:00:00"/>
    <b v="0"/>
    <s v="Approved"/>
    <s v="Norco Bicycles"/>
    <s v="Standard"/>
    <s v="medium"/>
    <s v="small"/>
    <n v="1216.1400000000001"/>
    <n v="1082.3599999999999"/>
    <d v="2006-11-10T00:00:00"/>
  </r>
  <r>
    <n v="9671"/>
    <n v="0"/>
    <x v="3213"/>
    <d v="2017-04-15T00:00:00"/>
    <b v="0"/>
    <s v="Approved"/>
    <s v="Trek Bicycles"/>
    <s v="Road"/>
    <s v="medium"/>
    <s v="medium"/>
    <n v="533.51"/>
    <n v="400.13"/>
    <d v="2003-07-21T00:00:00"/>
  </r>
  <r>
    <n v="9672"/>
    <n v="43"/>
    <x v="2039"/>
    <d v="2017-08-10T00:00:00"/>
    <b v="1"/>
    <s v="Approved"/>
    <s v="Solex"/>
    <s v="Standard"/>
    <s v="medium"/>
    <s v="medium"/>
    <n v="1151.96"/>
    <n v="649.49"/>
    <d v="1999-12-04T00:00:00"/>
  </r>
  <r>
    <n v="9673"/>
    <n v="58"/>
    <x v="2762"/>
    <d v="2017-01-30T00:00:00"/>
    <b v="0"/>
    <s v="Approved"/>
    <s v="OHM Cycles"/>
    <s v="Standard"/>
    <s v="medium"/>
    <s v="medium"/>
    <n v="912.52"/>
    <n v="141.4"/>
    <d v="2015-10-18T00:00:00"/>
  </r>
  <r>
    <n v="9674"/>
    <n v="43"/>
    <x v="2708"/>
    <d v="2017-08-19T00:00:00"/>
    <b v="0"/>
    <s v="Approved"/>
    <s v="Solex"/>
    <s v="Standard"/>
    <s v="medium"/>
    <s v="medium"/>
    <n v="1151.96"/>
    <n v="649.49"/>
    <d v="1999-12-04T00:00:00"/>
  </r>
  <r>
    <n v="9675"/>
    <n v="79"/>
    <x v="1377"/>
    <d v="2017-02-28T00:00:00"/>
    <b v="1"/>
    <s v="Approved"/>
    <s v="Norco Bicycles"/>
    <s v="Standard"/>
    <s v="medium"/>
    <s v="medium"/>
    <n v="1555.58"/>
    <n v="818.01"/>
    <d v="2003-09-09T00:00:00"/>
  </r>
  <r>
    <n v="9676"/>
    <n v="10"/>
    <x v="1825"/>
    <d v="2017-12-18T00:00:00"/>
    <b v="0"/>
    <s v="Approved"/>
    <s v="WeareA2B"/>
    <s v="Touring"/>
    <s v="medium"/>
    <s v="medium"/>
    <n v="1466.68"/>
    <n v="363.25"/>
    <d v="2013-03-12T00:00:00"/>
  </r>
  <r>
    <n v="9677"/>
    <n v="89"/>
    <x v="2643"/>
    <d v="2017-04-04T00:00:00"/>
    <b v="1"/>
    <s v="Approved"/>
    <s v="Giant Bicycles"/>
    <s v="Standard"/>
    <s v="medium"/>
    <s v="large"/>
    <n v="1812.75"/>
    <n v="582.48"/>
    <d v="2007-12-11T00:00:00"/>
  </r>
  <r>
    <n v="9678"/>
    <n v="99"/>
    <x v="1678"/>
    <d v="2017-05-21T00:00:00"/>
    <b v="0"/>
    <s v="Approved"/>
    <s v="OHM Cycles"/>
    <s v="Standard"/>
    <s v="medium"/>
    <s v="medium"/>
    <n v="1227.3399999999999"/>
    <n v="770.89"/>
    <d v="1994-08-10T00:00:00"/>
  </r>
  <r>
    <n v="9679"/>
    <n v="86"/>
    <x v="1725"/>
    <d v="2017-01-09T00:00:00"/>
    <b v="0"/>
    <s v="Approved"/>
    <s v="OHM Cycles"/>
    <s v="Standard"/>
    <s v="medium"/>
    <s v="medium"/>
    <n v="235.63"/>
    <n v="125.07"/>
    <d v="1998-12-16T00:00:00"/>
  </r>
  <r>
    <n v="9680"/>
    <n v="26"/>
    <x v="754"/>
    <d v="2017-07-14T00:00:00"/>
    <b v="0"/>
    <s v="Approved"/>
    <s v="WeareA2B"/>
    <s v="Standard"/>
    <s v="medium"/>
    <s v="medium"/>
    <n v="1992.93"/>
    <n v="762.63"/>
    <d v="1993-05-26T00:00:00"/>
  </r>
  <r>
    <n v="9681"/>
    <n v="99"/>
    <x v="608"/>
    <d v="2017-02-06T00:00:00"/>
    <b v="1"/>
    <s v="Approved"/>
    <s v="OHM Cycles"/>
    <s v="Standard"/>
    <s v="medium"/>
    <s v="medium"/>
    <n v="1227.3399999999999"/>
    <n v="770.89"/>
    <d v="1994-08-10T00:00:00"/>
  </r>
  <r>
    <n v="9682"/>
    <n v="97"/>
    <x v="2781"/>
    <d v="2017-08-06T00:00:00"/>
    <b v="1"/>
    <s v="Approved"/>
    <s v="Solex"/>
    <s v="Standard"/>
    <s v="medium"/>
    <s v="large"/>
    <n v="202.62"/>
    <n v="151.96"/>
    <d v="2016-03-29T00:00:00"/>
  </r>
  <r>
    <n v="9683"/>
    <n v="66"/>
    <x v="978"/>
    <d v="2017-11-07T00:00:00"/>
    <b v="1"/>
    <s v="Approved"/>
    <s v="Solex"/>
    <s v="Standard"/>
    <s v="medium"/>
    <s v="medium"/>
    <n v="1163.8900000000001"/>
    <n v="589.27"/>
    <d v="2010-05-05T00:00:00"/>
  </r>
  <r>
    <n v="9684"/>
    <n v="62"/>
    <x v="3175"/>
    <d v="2017-01-30T00:00:00"/>
    <b v="1"/>
    <s v="Approved"/>
    <s v="Solex"/>
    <s v="Standard"/>
    <s v="medium"/>
    <s v="medium"/>
    <n v="478.16"/>
    <n v="298.72000000000003"/>
    <d v="2012-05-18T00:00:00"/>
  </r>
  <r>
    <n v="9685"/>
    <n v="91"/>
    <x v="2490"/>
    <d v="2017-04-09T00:00:00"/>
    <b v="1"/>
    <s v="Approved"/>
    <s v="Solex"/>
    <s v="Standard"/>
    <s v="medium"/>
    <s v="medium"/>
    <n v="100.35"/>
    <n v="75.260000000000005"/>
    <d v="2003-09-10T00:00:00"/>
  </r>
  <r>
    <n v="9686"/>
    <n v="76"/>
    <x v="3251"/>
    <d v="2017-10-25T00:00:00"/>
    <b v="1"/>
    <s v="Approved"/>
    <s v="WeareA2B"/>
    <s v="Standard"/>
    <s v="low"/>
    <s v="medium"/>
    <n v="642.30999999999995"/>
    <n v="513.85"/>
    <d v="2014-10-10T00:00:00"/>
  </r>
  <r>
    <n v="9687"/>
    <n v="10"/>
    <x v="955"/>
    <d v="2017-04-09T00:00:00"/>
    <b v="0"/>
    <s v="Approved"/>
    <s v="Solex"/>
    <s v="Standard"/>
    <s v="medium"/>
    <s v="medium"/>
    <n v="1945.43"/>
    <n v="333.18"/>
    <d v="2011-01-10T00:00:00"/>
  </r>
  <r>
    <n v="9688"/>
    <n v="19"/>
    <x v="2484"/>
    <d v="2017-11-13T00:00:00"/>
    <b v="0"/>
    <s v="Approved"/>
    <s v="Trek Bicycles"/>
    <s v="Mountain"/>
    <s v="low"/>
    <s v="medium"/>
    <n v="574.64"/>
    <n v="459.71"/>
    <d v="2003-02-07T00:00:00"/>
  </r>
  <r>
    <n v="9689"/>
    <n v="6"/>
    <x v="603"/>
    <d v="2017-11-13T00:00:00"/>
    <b v="1"/>
    <s v="Approved"/>
    <s v="Solex"/>
    <s v="Standard"/>
    <s v="high"/>
    <s v="medium"/>
    <n v="748.17"/>
    <n v="448.9"/>
    <d v="2015-04-11T00:00:00"/>
  </r>
  <r>
    <n v="9691"/>
    <n v="0"/>
    <x v="1681"/>
    <d v="2017-08-28T00:00:00"/>
    <b v="1"/>
    <s v="Approved"/>
    <s v="WeareA2B"/>
    <s v="Standard"/>
    <s v="medium"/>
    <s v="medium"/>
    <n v="60.34"/>
    <n v="45.26"/>
    <d v="1993-07-15T00:00:00"/>
  </r>
  <r>
    <n v="9692"/>
    <n v="35"/>
    <x v="1299"/>
    <d v="2017-11-20T00:00:00"/>
    <b v="1"/>
    <s v="Approved"/>
    <s v="Trek Bicycles"/>
    <s v="Standard"/>
    <s v="low"/>
    <s v="medium"/>
    <n v="1057.51"/>
    <n v="154.4"/>
    <d v="1994-07-12T00:00:00"/>
  </r>
  <r>
    <n v="9693"/>
    <n v="27"/>
    <x v="408"/>
    <d v="2017-07-30T00:00:00"/>
    <b v="0"/>
    <s v="Approved"/>
    <s v="Trek Bicycles"/>
    <s v="Standard"/>
    <s v="low"/>
    <s v="medium"/>
    <n v="1057.51"/>
    <n v="154.4"/>
    <d v="1994-07-12T00:00:00"/>
  </r>
  <r>
    <n v="9694"/>
    <n v="87"/>
    <x v="1426"/>
    <d v="2017-02-14T00:00:00"/>
    <b v="0"/>
    <s v="Approved"/>
    <s v="OHM Cycles"/>
    <s v="Standard"/>
    <s v="medium"/>
    <s v="medium"/>
    <n v="1636.9"/>
    <n v="44.71"/>
    <d v="2015-04-11T00:00:00"/>
  </r>
  <r>
    <n v="9695"/>
    <n v="45"/>
    <x v="2710"/>
    <d v="2017-06-18T00:00:00"/>
    <b v="0"/>
    <s v="Approved"/>
    <s v="Solex"/>
    <s v="Standard"/>
    <s v="medium"/>
    <s v="medium"/>
    <n v="441.49"/>
    <n v="84.99"/>
    <d v="2007-12-11T00:00:00"/>
  </r>
  <r>
    <n v="9696"/>
    <n v="46"/>
    <x v="2805"/>
    <d v="2017-04-28T00:00:00"/>
    <b v="0"/>
    <s v="Approved"/>
    <s v="Solex"/>
    <s v="Standard"/>
    <s v="low"/>
    <s v="medium"/>
    <n v="1289.8499999999999"/>
    <n v="74.510000000000005"/>
    <d v="2007-12-11T00:00:00"/>
  </r>
  <r>
    <n v="9697"/>
    <n v="29"/>
    <x v="2955"/>
    <d v="2017-12-20T00:00:00"/>
    <b v="1"/>
    <s v="Approved"/>
    <s v="Norco Bicycles"/>
    <s v="Road"/>
    <s v="medium"/>
    <s v="medium"/>
    <n v="543.39"/>
    <n v="407.54"/>
    <d v="2006-11-10T00:00:00"/>
  </r>
  <r>
    <n v="9698"/>
    <n v="0"/>
    <x v="631"/>
    <d v="2017-07-19T00:00:00"/>
    <b v="0"/>
    <s v="Approved"/>
    <s v="OHM Cycles"/>
    <s v="Standard"/>
    <s v="high"/>
    <s v="medium"/>
    <n v="227.88"/>
    <n v="136.72999999999999"/>
    <d v="2007-08-04T00:00:00"/>
  </r>
  <r>
    <n v="9699"/>
    <n v="95"/>
    <x v="1847"/>
    <d v="2017-04-19T00:00:00"/>
    <b v="1"/>
    <s v="Approved"/>
    <s v="Giant Bicycles"/>
    <s v="Standard"/>
    <s v="medium"/>
    <s v="large"/>
    <n v="569.55999999999995"/>
    <n v="528.42999999999995"/>
    <d v="2003-09-10T00:00:00"/>
  </r>
  <r>
    <n v="9700"/>
    <n v="70"/>
    <x v="1813"/>
    <d v="2017-10-23T00:00:00"/>
    <b v="1"/>
    <s v="Approved"/>
    <s v="Trek Bicycles"/>
    <s v="Standard"/>
    <s v="high"/>
    <s v="medium"/>
    <n v="495.72"/>
    <n v="297.43"/>
    <d v="2011-01-10T00:00:00"/>
  </r>
  <r>
    <n v="9701"/>
    <n v="11"/>
    <x v="490"/>
    <d v="2017-02-25T00:00:00"/>
    <b v="0"/>
    <s v="Approved"/>
    <s v="Trek Bicycles"/>
    <s v="Standard"/>
    <s v="medium"/>
    <s v="small"/>
    <n v="1775.81"/>
    <n v="1580.47"/>
    <d v="2010-05-05T00:00:00"/>
  </r>
  <r>
    <n v="9702"/>
    <n v="33"/>
    <x v="1330"/>
    <d v="2017-02-14T00:00:00"/>
    <b v="0"/>
    <s v="Approved"/>
    <s v="Giant Bicycles"/>
    <s v="Standard"/>
    <s v="medium"/>
    <s v="small"/>
    <n v="1311.44"/>
    <n v="1167.18"/>
    <d v="1992-10-11T00:00:00"/>
  </r>
  <r>
    <n v="9703"/>
    <n v="38"/>
    <x v="2258"/>
    <d v="2017-04-01T00:00:00"/>
    <b v="1"/>
    <s v="Approved"/>
    <s v="Solex"/>
    <s v="Standard"/>
    <s v="medium"/>
    <s v="medium"/>
    <n v="1577.53"/>
    <n v="826.51"/>
    <d v="2011-03-16T00:00:00"/>
  </r>
  <r>
    <n v="9704"/>
    <n v="97"/>
    <x v="632"/>
    <d v="2017-05-15T00:00:00"/>
    <b v="0"/>
    <s v="Approved"/>
    <s v="Solex"/>
    <s v="Standard"/>
    <s v="medium"/>
    <s v="large"/>
    <n v="202.62"/>
    <n v="151.96"/>
    <d v="2016-03-29T00:00:00"/>
  </r>
  <r>
    <n v="9705"/>
    <n v="99"/>
    <x v="936"/>
    <d v="2017-12-24T00:00:00"/>
    <b v="0"/>
    <s v="Approved"/>
    <s v="OHM Cycles"/>
    <s v="Standard"/>
    <s v="medium"/>
    <s v="medium"/>
    <n v="1227.3399999999999"/>
    <n v="770.89"/>
    <d v="1991-05-06T00:00:00"/>
  </r>
  <r>
    <n v="9707"/>
    <n v="82"/>
    <x v="166"/>
    <d v="2017-05-24T00:00:00"/>
    <b v="1"/>
    <s v="Approved"/>
    <s v="Norco Bicycles"/>
    <s v="Standard"/>
    <s v="high"/>
    <s v="medium"/>
    <n v="1148.6400000000001"/>
    <n v="689.18"/>
    <d v="2015-08-10T00:00:00"/>
  </r>
  <r>
    <n v="9708"/>
    <n v="2"/>
    <x v="2265"/>
    <d v="2017-06-14T00:00:00"/>
    <b v="0"/>
    <s v="Approved"/>
    <s v="Solex"/>
    <s v="Standard"/>
    <s v="medium"/>
    <s v="medium"/>
    <n v="71.489999999999995"/>
    <n v="53.62"/>
    <d v="2012-12-02T00:00:00"/>
  </r>
  <r>
    <n v="9709"/>
    <n v="14"/>
    <x v="1176"/>
    <d v="2017-10-06T00:00:00"/>
    <b v="0"/>
    <s v="Approved"/>
    <s v="Trek Bicycles"/>
    <s v="Standard"/>
    <s v="medium"/>
    <s v="small"/>
    <n v="1386.84"/>
    <n v="1234.29"/>
    <d v="2013-03-12T00:00:00"/>
  </r>
  <r>
    <n v="9710"/>
    <n v="46"/>
    <x v="2763"/>
    <d v="2017-08-06T00:00:00"/>
    <b v="0"/>
    <s v="Approved"/>
    <s v="Solex"/>
    <s v="Standard"/>
    <s v="low"/>
    <s v="medium"/>
    <n v="1289.8499999999999"/>
    <n v="74.510000000000005"/>
    <d v="2007-12-11T00:00:00"/>
  </r>
  <r>
    <n v="9711"/>
    <n v="81"/>
    <x v="2406"/>
    <d v="2017-09-25T00:00:00"/>
    <b v="0"/>
    <s v="Approved"/>
    <s v="Norco Bicycles"/>
    <s v="Standard"/>
    <s v="medium"/>
    <s v="small"/>
    <n v="586.45000000000005"/>
    <n v="521.94000000000005"/>
    <d v="2015-08-10T00:00:00"/>
  </r>
  <r>
    <n v="9712"/>
    <n v="65"/>
    <x v="1781"/>
    <d v="2017-03-04T00:00:00"/>
    <b v="0"/>
    <s v="Approved"/>
    <s v="WeareA2B"/>
    <s v="Standard"/>
    <s v="medium"/>
    <s v="medium"/>
    <n v="1807.45"/>
    <n v="778.69"/>
    <d v="1992-10-11T00:00:00"/>
  </r>
  <r>
    <n v="9713"/>
    <n v="97"/>
    <x v="2279"/>
    <d v="2017-06-27T00:00:00"/>
    <b v="0"/>
    <s v="Approved"/>
    <s v="OHM Cycles"/>
    <s v="Road"/>
    <s v="medium"/>
    <s v="medium"/>
    <n v="742.54"/>
    <n v="667.4"/>
    <d v="1991-11-07T00:00:00"/>
  </r>
  <r>
    <n v="9714"/>
    <n v="42"/>
    <x v="2555"/>
    <d v="2017-08-13T00:00:00"/>
    <b v="0"/>
    <s v="Approved"/>
    <s v="OHM Cycles"/>
    <s v="Road"/>
    <s v="medium"/>
    <s v="small"/>
    <n v="1810"/>
    <n v="1610.9"/>
    <d v="2008-03-19T00:00:00"/>
  </r>
  <r>
    <n v="9716"/>
    <n v="0"/>
    <x v="1439"/>
    <d v="2017-06-22T00:00:00"/>
    <b v="0"/>
    <s v="Approved"/>
    <s v="Norco Bicycles"/>
    <s v="Road"/>
    <s v="medium"/>
    <s v="medium"/>
    <n v="543.39"/>
    <n v="407.54"/>
    <d v="2003-03-18T00:00:00"/>
  </r>
  <r>
    <n v="9717"/>
    <n v="84"/>
    <x v="3120"/>
    <d v="2017-02-01T00:00:00"/>
    <b v="0"/>
    <s v="Approved"/>
    <s v="Trek Bicycles"/>
    <s v="Road"/>
    <s v="medium"/>
    <s v="medium"/>
    <n v="290.62"/>
    <n v="215.14"/>
    <d v="1997-08-25T00:00:00"/>
  </r>
  <r>
    <n v="9718"/>
    <n v="26"/>
    <x v="2099"/>
    <d v="2017-09-22T00:00:00"/>
    <b v="0"/>
    <s v="Approved"/>
    <s v="WeareA2B"/>
    <s v="Standard"/>
    <s v="medium"/>
    <s v="medium"/>
    <n v="1992.93"/>
    <n v="762.63"/>
    <d v="1993-05-26T00:00:00"/>
  </r>
  <r>
    <n v="9719"/>
    <n v="50"/>
    <x v="2763"/>
    <d v="2017-04-27T00:00:00"/>
    <b v="1"/>
    <s v="Approved"/>
    <s v="WeareA2B"/>
    <s v="Standard"/>
    <s v="medium"/>
    <s v="small"/>
    <n v="175.89"/>
    <n v="131.91999999999999"/>
    <d v="2003-02-16T00:00:00"/>
  </r>
  <r>
    <n v="9720"/>
    <n v="77"/>
    <x v="142"/>
    <d v="2017-06-18T00:00:00"/>
    <b v="0"/>
    <s v="Approved"/>
    <s v="Norco Bicycles"/>
    <s v="Road"/>
    <s v="medium"/>
    <s v="large"/>
    <n v="1240.31"/>
    <n v="795.1"/>
    <d v="2004-12-18T00:00:00"/>
  </r>
  <r>
    <n v="9721"/>
    <n v="27"/>
    <x v="2944"/>
    <d v="2017-01-06T00:00:00"/>
    <b v="0"/>
    <s v="Approved"/>
    <s v="Trek Bicycles"/>
    <s v="Standard"/>
    <s v="medium"/>
    <s v="medium"/>
    <n v="499.53"/>
    <n v="388.72"/>
    <d v="1999-06-23T00:00:00"/>
  </r>
  <r>
    <n v="9722"/>
    <n v="72"/>
    <x v="3158"/>
    <d v="2017-01-17T00:00:00"/>
    <b v="0"/>
    <s v="Approved"/>
    <s v="OHM Cycles"/>
    <s v="Standard"/>
    <s v="medium"/>
    <s v="medium"/>
    <n v="912.52"/>
    <n v="141.4"/>
    <d v="2015-10-18T00:00:00"/>
  </r>
  <r>
    <n v="9723"/>
    <n v="4"/>
    <x v="969"/>
    <d v="2017-10-01T00:00:00"/>
    <b v="0"/>
    <s v="Approved"/>
    <s v="Solex"/>
    <s v="Standard"/>
    <s v="medium"/>
    <s v="medium"/>
    <n v="1483.2"/>
    <n v="99.59"/>
    <d v="1998-12-17T00:00:00"/>
  </r>
  <r>
    <n v="9724"/>
    <n v="36"/>
    <x v="1287"/>
    <d v="2017-02-14T00:00:00"/>
    <b v="1"/>
    <s v="Approved"/>
    <s v="Solex"/>
    <s v="Standard"/>
    <s v="low"/>
    <s v="medium"/>
    <n v="945.04"/>
    <n v="507.58"/>
    <d v="2006-02-02T00:00:00"/>
  </r>
  <r>
    <n v="9725"/>
    <n v="59"/>
    <x v="949"/>
    <d v="2017-08-01T00:00:00"/>
    <b v="1"/>
    <s v="Approved"/>
    <s v="Solex"/>
    <s v="Standard"/>
    <s v="medium"/>
    <s v="large"/>
    <n v="1061.56"/>
    <n v="733.58"/>
    <d v="1993-05-26T00:00:00"/>
  </r>
  <r>
    <n v="9726"/>
    <n v="45"/>
    <x v="1230"/>
    <d v="2017-04-25T00:00:00"/>
    <b v="1"/>
    <s v="Approved"/>
    <s v="Solex"/>
    <s v="Standard"/>
    <s v="medium"/>
    <s v="medium"/>
    <n v="441.49"/>
    <n v="84.99"/>
    <d v="1993-04-12T00:00:00"/>
  </r>
  <r>
    <n v="9727"/>
    <n v="41"/>
    <x v="2649"/>
    <d v="2017-07-07T00:00:00"/>
    <b v="0"/>
    <s v="Approved"/>
    <s v="Solex"/>
    <s v="Road"/>
    <s v="medium"/>
    <s v="medium"/>
    <n v="416.98"/>
    <n v="312.74"/>
    <d v="1999-12-04T00:00:00"/>
  </r>
  <r>
    <n v="9728"/>
    <n v="78"/>
    <x v="320"/>
    <d v="2017-11-24T00:00:00"/>
    <b v="0"/>
    <s v="Approved"/>
    <s v="Giant Bicycles"/>
    <s v="Standard"/>
    <s v="medium"/>
    <s v="large"/>
    <n v="1765.3"/>
    <n v="709.48"/>
    <d v="2004-07-25T00:00:00"/>
  </r>
  <r>
    <n v="9729"/>
    <n v="65"/>
    <x v="1599"/>
    <d v="2017-01-06T00:00:00"/>
    <b v="0"/>
    <s v="Approved"/>
    <s v="WeareA2B"/>
    <s v="Standard"/>
    <s v="medium"/>
    <s v="medium"/>
    <n v="1807.45"/>
    <n v="778.69"/>
    <d v="1992-10-02T00:00:00"/>
  </r>
  <r>
    <n v="9730"/>
    <n v="23"/>
    <x v="1745"/>
    <d v="2017-08-17T00:00:00"/>
    <b v="1"/>
    <s v="Approved"/>
    <s v="Norco Bicycles"/>
    <s v="Mountain"/>
    <s v="low"/>
    <s v="small"/>
    <n v="688.63"/>
    <n v="612.88"/>
    <d v="2011-05-07T00:00:00"/>
  </r>
  <r>
    <n v="9731"/>
    <n v="68"/>
    <x v="2908"/>
    <d v="2017-02-14T00:00:00"/>
    <b v="1"/>
    <s v="Approved"/>
    <s v="OHM Cycles"/>
    <s v="Standard"/>
    <s v="medium"/>
    <s v="medium"/>
    <n v="1636.9"/>
    <n v="44.71"/>
    <d v="2010-08-20T00:00:00"/>
  </r>
  <r>
    <n v="9732"/>
    <n v="63"/>
    <x v="1538"/>
    <d v="2017-06-28T00:00:00"/>
    <b v="0"/>
    <s v="Approved"/>
    <s v="Solex"/>
    <s v="Standard"/>
    <s v="medium"/>
    <s v="medium"/>
    <n v="1483.2"/>
    <n v="99.59"/>
    <d v="1998-12-17T00:00:00"/>
  </r>
  <r>
    <n v="9733"/>
    <n v="35"/>
    <x v="2560"/>
    <d v="2017-11-15T00:00:00"/>
    <b v="0"/>
    <s v="Approved"/>
    <s v="Trek Bicycles"/>
    <s v="Standard"/>
    <s v="low"/>
    <s v="medium"/>
    <n v="1057.51"/>
    <n v="154.4"/>
    <d v="1994-07-12T00:00:00"/>
  </r>
  <r>
    <n v="9734"/>
    <n v="0"/>
    <x v="203"/>
    <d v="2017-01-22T00:00:00"/>
    <b v="1"/>
    <s v="Approved"/>
    <s v="Solex"/>
    <s v="Standard"/>
    <s v="medium"/>
    <s v="medium"/>
    <n v="71.489999999999995"/>
    <n v="53.62"/>
    <d v="2012-12-02T00:00:00"/>
  </r>
  <r>
    <n v="9735"/>
    <n v="69"/>
    <x v="190"/>
    <d v="2017-01-16T00:00:00"/>
    <b v="0"/>
    <s v="Approved"/>
    <s v="Giant Bicycles"/>
    <s v="Road"/>
    <s v="medium"/>
    <s v="medium"/>
    <n v="792.9"/>
    <n v="594.67999999999995"/>
    <d v="1992-10-02T00:00:00"/>
  </r>
  <r>
    <n v="9736"/>
    <n v="28"/>
    <x v="953"/>
    <d v="2017-12-09T00:00:00"/>
    <b v="0"/>
    <s v="Approved"/>
    <s v="Solex"/>
    <s v="Road"/>
    <s v="medium"/>
    <s v="small"/>
    <n v="1703.52"/>
    <n v="1516.13"/>
    <d v="2011-04-16T00:00:00"/>
  </r>
  <r>
    <n v="9737"/>
    <n v="87"/>
    <x v="2960"/>
    <d v="2017-08-14T00:00:00"/>
    <b v="0"/>
    <s v="Approved"/>
    <s v="Giant Bicycles"/>
    <s v="Standard"/>
    <s v="high"/>
    <s v="medium"/>
    <n v="1179"/>
    <n v="707.4"/>
    <d v="1997-08-25T00:00:00"/>
  </r>
  <r>
    <n v="9738"/>
    <n v="61"/>
    <x v="3218"/>
    <d v="2017-12-21T00:00:00"/>
    <b v="1"/>
    <s v="Approved"/>
    <s v="OHM Cycles"/>
    <s v="Standard"/>
    <s v="low"/>
    <s v="medium"/>
    <n v="71.16"/>
    <n v="56.93"/>
    <d v="2015-06-17T00:00:00"/>
  </r>
  <r>
    <n v="9739"/>
    <n v="38"/>
    <x v="2145"/>
    <d v="2017-02-03T00:00:00"/>
    <b v="1"/>
    <s v="Approved"/>
    <s v="Solex"/>
    <s v="Standard"/>
    <s v="medium"/>
    <s v="medium"/>
    <n v="1577.53"/>
    <n v="826.51"/>
    <d v="1993-04-12T00:00:00"/>
  </r>
  <r>
    <n v="9740"/>
    <n v="61"/>
    <x v="921"/>
    <d v="2017-09-24T00:00:00"/>
    <b v="0"/>
    <s v="Approved"/>
    <s v="OHM Cycles"/>
    <s v="Standard"/>
    <s v="low"/>
    <s v="medium"/>
    <n v="71.16"/>
    <n v="56.93"/>
    <d v="2012-05-18T00:00:00"/>
  </r>
  <r>
    <n v="9741"/>
    <n v="5"/>
    <x v="1466"/>
    <d v="2017-05-15T00:00:00"/>
    <b v="1"/>
    <s v="Approved"/>
    <s v="Giant Bicycles"/>
    <s v="Standard"/>
    <s v="high"/>
    <s v="medium"/>
    <n v="1129.1300000000001"/>
    <n v="677.48"/>
    <d v="2005-08-09T00:00:00"/>
  </r>
  <r>
    <n v="9742"/>
    <n v="42"/>
    <x v="3051"/>
    <d v="2017-12-14T00:00:00"/>
    <b v="0"/>
    <s v="Approved"/>
    <s v="OHM Cycles"/>
    <s v="Road"/>
    <s v="medium"/>
    <s v="small"/>
    <n v="1810"/>
    <n v="1610.9"/>
    <d v="2014-07-28T00:00:00"/>
  </r>
  <r>
    <n v="9743"/>
    <n v="76"/>
    <x v="345"/>
    <d v="2017-02-10T00:00:00"/>
    <b v="0"/>
    <s v="Approved"/>
    <s v="WeareA2B"/>
    <s v="Standard"/>
    <s v="low"/>
    <s v="medium"/>
    <n v="642.30999999999995"/>
    <n v="513.85"/>
    <d v="1991-07-10T00:00:00"/>
  </r>
  <r>
    <n v="9744"/>
    <n v="57"/>
    <x v="1628"/>
    <d v="2017-03-08T00:00:00"/>
    <b v="0"/>
    <s v="Approved"/>
    <s v="WeareA2B"/>
    <s v="Touring"/>
    <s v="medium"/>
    <s v="large"/>
    <n v="1890.39"/>
    <n v="260.14"/>
    <d v="2015-06-17T00:00:00"/>
  </r>
  <r>
    <n v="9745"/>
    <n v="63"/>
    <x v="2457"/>
    <d v="2017-01-15T00:00:00"/>
    <b v="0"/>
    <s v="Approved"/>
    <s v="Solex"/>
    <s v="Standard"/>
    <s v="medium"/>
    <s v="medium"/>
    <n v="1483.2"/>
    <n v="99.59"/>
    <d v="1998-12-17T00:00:00"/>
  </r>
  <r>
    <n v="9746"/>
    <n v="55"/>
    <x v="1073"/>
    <d v="2017-11-11T00:00:00"/>
    <b v="0"/>
    <s v="Approved"/>
    <s v="Trek Bicycles"/>
    <s v="Road"/>
    <s v="medium"/>
    <s v="large"/>
    <n v="1894.19"/>
    <n v="598.76"/>
    <d v="2007-08-04T00:00:00"/>
  </r>
  <r>
    <n v="9747"/>
    <n v="94"/>
    <x v="3299"/>
    <d v="2017-01-03T00:00:00"/>
    <b v="1"/>
    <s v="Approved"/>
    <s v="Giant Bicycles"/>
    <s v="Standard"/>
    <s v="medium"/>
    <s v="large"/>
    <n v="1635.3"/>
    <n v="993.66"/>
    <d v="1994-08-10T00:00:00"/>
  </r>
  <r>
    <n v="9748"/>
    <n v="10"/>
    <x v="3270"/>
    <d v="2017-03-17T00:00:00"/>
    <b v="1"/>
    <s v="Approved"/>
    <s v="WeareA2B"/>
    <s v="Touring"/>
    <s v="medium"/>
    <s v="medium"/>
    <n v="1466.68"/>
    <n v="363.25"/>
    <d v="2014-03-03T00:00:00"/>
  </r>
  <r>
    <n v="9749"/>
    <n v="45"/>
    <x v="994"/>
    <d v="2017-02-02T00:00:00"/>
    <b v="0"/>
    <s v="Approved"/>
    <s v="Solex"/>
    <s v="Standard"/>
    <s v="medium"/>
    <s v="medium"/>
    <n v="441.49"/>
    <n v="84.99"/>
    <d v="1993-04-12T00:00:00"/>
  </r>
  <r>
    <n v="9750"/>
    <n v="62"/>
    <x v="1329"/>
    <d v="2017-04-18T00:00:00"/>
    <b v="0"/>
    <s v="Approved"/>
    <s v="Solex"/>
    <s v="Standard"/>
    <s v="medium"/>
    <s v="medium"/>
    <n v="478.16"/>
    <n v="298.72000000000003"/>
    <d v="1993-06-23T00:00:00"/>
  </r>
  <r>
    <n v="9751"/>
    <n v="21"/>
    <x v="875"/>
    <d v="2017-06-19T00:00:00"/>
    <b v="1"/>
    <s v="Approved"/>
    <s v="Solex"/>
    <s v="Standard"/>
    <s v="medium"/>
    <s v="large"/>
    <n v="1071.23"/>
    <n v="380.74"/>
    <d v="1993-10-02T00:00:00"/>
  </r>
  <r>
    <n v="9752"/>
    <n v="66"/>
    <x v="1406"/>
    <d v="2017-08-02T00:00:00"/>
    <b v="1"/>
    <s v="Approved"/>
    <s v="Solex"/>
    <s v="Standard"/>
    <s v="medium"/>
    <s v="medium"/>
    <n v="1163.8900000000001"/>
    <n v="589.27"/>
    <d v="2016-07-09T00:00:00"/>
  </r>
  <r>
    <n v="9753"/>
    <n v="6"/>
    <x v="2716"/>
    <d v="2017-11-30T00:00:00"/>
    <b v="0"/>
    <s v="Approved"/>
    <s v="Solex"/>
    <s v="Standard"/>
    <s v="high"/>
    <s v="medium"/>
    <n v="748.17"/>
    <n v="448.9"/>
    <d v="1991-11-10T00:00:00"/>
  </r>
  <r>
    <n v="9754"/>
    <n v="50"/>
    <x v="3046"/>
    <d v="2017-05-31T00:00:00"/>
    <b v="0"/>
    <s v="Approved"/>
    <s v="WeareA2B"/>
    <s v="Standard"/>
    <s v="medium"/>
    <s v="small"/>
    <n v="175.89"/>
    <n v="131.91999999999999"/>
    <d v="2001-11-25T00:00:00"/>
  </r>
  <r>
    <n v="9755"/>
    <n v="0"/>
    <x v="3092"/>
    <d v="2017-11-06T00:00:00"/>
    <b v="1"/>
    <s v="Approved"/>
    <s v="Trek Bicycles"/>
    <s v="Road"/>
    <s v="medium"/>
    <s v="medium"/>
    <n v="290.62"/>
    <n v="215.14"/>
    <d v="2004-12-18T00:00:00"/>
  </r>
  <r>
    <n v="9756"/>
    <n v="56"/>
    <x v="1645"/>
    <d v="2017-05-22T00:00:00"/>
    <b v="0"/>
    <s v="Approved"/>
    <s v="OHM Cycles"/>
    <s v="Standard"/>
    <s v="medium"/>
    <s v="medium"/>
    <n v="183.86"/>
    <n v="137.9"/>
    <d v="1997-10-04T00:00:00"/>
  </r>
  <r>
    <n v="9757"/>
    <n v="4"/>
    <x v="1980"/>
    <d v="2017-07-23T00:00:00"/>
    <b v="0"/>
    <s v="Approved"/>
    <s v="Giant Bicycles"/>
    <s v="Standard"/>
    <s v="high"/>
    <s v="medium"/>
    <n v="1129.1300000000001"/>
    <n v="677.48"/>
    <d v="2004-08-17T00:00:00"/>
  </r>
  <r>
    <n v="9758"/>
    <n v="16"/>
    <x v="143"/>
    <d v="2017-04-02T00:00:00"/>
    <b v="0"/>
    <s v="Approved"/>
    <s v="Norco Bicycles"/>
    <s v="Standard"/>
    <s v="high"/>
    <s v="small"/>
    <n v="1661.92"/>
    <n v="1479.11"/>
    <d v="1993-07-15T00:00:00"/>
  </r>
  <r>
    <n v="9759"/>
    <n v="60"/>
    <x v="1790"/>
    <d v="2017-08-19T00:00:00"/>
    <b v="1"/>
    <s v="Approved"/>
    <s v="Giant Bicycles"/>
    <s v="Standard"/>
    <s v="high"/>
    <s v="small"/>
    <n v="1977.36"/>
    <n v="1759.85"/>
    <d v="2011-08-24T00:00:00"/>
  </r>
  <r>
    <n v="9761"/>
    <n v="83"/>
    <x v="418"/>
    <d v="2017-07-15T00:00:00"/>
    <b v="0"/>
    <s v="Approved"/>
    <s v="Solex"/>
    <s v="Touring"/>
    <s v="medium"/>
    <s v="large"/>
    <n v="2083.94"/>
    <n v="675.03"/>
    <d v="2013-09-16T00:00:00"/>
  </r>
  <r>
    <n v="9762"/>
    <n v="60"/>
    <x v="2481"/>
    <d v="2017-12-11T00:00:00"/>
    <b v="1"/>
    <s v="Approved"/>
    <s v="Giant Bicycles"/>
    <s v="Standard"/>
    <s v="high"/>
    <s v="small"/>
    <n v="1977.36"/>
    <n v="1759.85"/>
    <d v="2011-08-24T00:00:00"/>
  </r>
  <r>
    <n v="9763"/>
    <n v="7"/>
    <x v="3300"/>
    <d v="2017-10-01T00:00:00"/>
    <b v="0"/>
    <s v="Approved"/>
    <s v="Trek Bicycles"/>
    <s v="Road"/>
    <s v="low"/>
    <s v="medium"/>
    <n v="980.37"/>
    <n v="234.43"/>
    <d v="2004-09-28T00:00:00"/>
  </r>
  <r>
    <n v="9764"/>
    <n v="97"/>
    <x v="1183"/>
    <d v="2017-02-10T00:00:00"/>
    <b v="0"/>
    <s v="Approved"/>
    <s v="Solex"/>
    <s v="Standard"/>
    <s v="medium"/>
    <s v="large"/>
    <n v="202.62"/>
    <n v="151.96"/>
    <d v="2016-03-29T00:00:00"/>
  </r>
  <r>
    <n v="9765"/>
    <n v="92"/>
    <x v="2707"/>
    <d v="2017-05-03T00:00:00"/>
    <b v="0"/>
    <s v="Approved"/>
    <s v="WeareA2B"/>
    <s v="Standard"/>
    <s v="medium"/>
    <s v="small"/>
    <n v="1415.01"/>
    <n v="1259.3599999999999"/>
    <d v="2003-01-05T00:00:00"/>
  </r>
  <r>
    <n v="9766"/>
    <n v="47"/>
    <x v="1970"/>
    <d v="2017-02-14T00:00:00"/>
    <b v="1"/>
    <s v="Approved"/>
    <s v="Trek Bicycles"/>
    <s v="Road"/>
    <s v="low"/>
    <s v="small"/>
    <n v="1720.7"/>
    <n v="1531.42"/>
    <d v="2012-04-10T00:00:00"/>
  </r>
  <r>
    <n v="9767"/>
    <n v="45"/>
    <x v="631"/>
    <d v="2017-02-20T00:00:00"/>
    <b v="1"/>
    <s v="Approved"/>
    <s v="Trek Bicycles"/>
    <s v="Road"/>
    <s v="low"/>
    <s v="medium"/>
    <n v="980.37"/>
    <n v="234.43"/>
    <d v="2011-04-16T00:00:00"/>
  </r>
  <r>
    <n v="9768"/>
    <n v="49"/>
    <x v="991"/>
    <d v="2017-10-04T00:00:00"/>
    <b v="1"/>
    <s v="Approved"/>
    <s v="Trek Bicycles"/>
    <s v="Road"/>
    <s v="medium"/>
    <s v="medium"/>
    <n v="533.51"/>
    <n v="400.13"/>
    <d v="2012-06-04T00:00:00"/>
  </r>
  <r>
    <n v="9769"/>
    <n v="5"/>
    <x v="2195"/>
    <d v="2017-03-07T00:00:00"/>
    <b v="0"/>
    <s v="Approved"/>
    <s v="Trek Bicycles"/>
    <s v="Mountain"/>
    <s v="low"/>
    <s v="medium"/>
    <n v="574.64"/>
    <n v="459.71"/>
    <d v="2003-02-07T00:00:00"/>
  </r>
  <r>
    <n v="9770"/>
    <n v="17"/>
    <x v="485"/>
    <d v="2017-12-04T00:00:00"/>
    <b v="1"/>
    <s v="Approved"/>
    <s v="Solex"/>
    <s v="Standard"/>
    <s v="high"/>
    <s v="medium"/>
    <n v="1024.6600000000001"/>
    <n v="614.79999999999995"/>
    <d v="1996-11-09T00:00:00"/>
  </r>
  <r>
    <n v="9772"/>
    <n v="72"/>
    <x v="1506"/>
    <d v="2017-01-09T00:00:00"/>
    <b v="0"/>
    <s v="Approved"/>
    <s v="Norco Bicycles"/>
    <s v="Standard"/>
    <s v="medium"/>
    <s v="medium"/>
    <n v="360.4"/>
    <n v="270.3"/>
    <d v="2016-12-06T00:00:00"/>
  </r>
  <r>
    <n v="9773"/>
    <n v="44"/>
    <x v="1843"/>
    <d v="2017-02-14T00:00:00"/>
    <b v="0"/>
    <s v="Approved"/>
    <s v="WeareA2B"/>
    <s v="Standard"/>
    <s v="medium"/>
    <s v="medium"/>
    <n v="1769.64"/>
    <n v="108.76"/>
    <d v="2011-05-09T00:00:00"/>
  </r>
  <r>
    <n v="9774"/>
    <n v="64"/>
    <x v="1178"/>
    <d v="2017-07-12T00:00:00"/>
    <b v="1"/>
    <s v="Approved"/>
    <s v="Trek Bicycles"/>
    <s v="Standard"/>
    <s v="medium"/>
    <s v="large"/>
    <n v="1469.44"/>
    <n v="596.54999999999995"/>
    <d v="2015-04-11T00:00:00"/>
  </r>
  <r>
    <n v="9775"/>
    <n v="74"/>
    <x v="18"/>
    <d v="2017-11-25T00:00:00"/>
    <b v="1"/>
    <s v="Approved"/>
    <s v="WeareA2B"/>
    <s v="Standard"/>
    <s v="medium"/>
    <s v="medium"/>
    <n v="1228.07"/>
    <n v="400.91"/>
    <d v="2000-05-22T00:00:00"/>
  </r>
  <r>
    <n v="9776"/>
    <n v="0"/>
    <x v="2435"/>
    <d v="2017-06-30T00:00:00"/>
    <b v="1"/>
    <s v="Approved"/>
    <s v="Norco Bicycles"/>
    <s v="Standard"/>
    <s v="medium"/>
    <s v="medium"/>
    <n v="360.4"/>
    <n v="270.3"/>
    <d v="2014-10-10T00:00:00"/>
  </r>
  <r>
    <n v="9777"/>
    <n v="31"/>
    <x v="129"/>
    <d v="2017-12-22T00:00:00"/>
    <b v="0"/>
    <s v="Approved"/>
    <s v="Giant Bicycles"/>
    <s v="Standard"/>
    <s v="medium"/>
    <s v="medium"/>
    <n v="230.91"/>
    <n v="173.18"/>
    <d v="2002-03-22T00:00:00"/>
  </r>
  <r>
    <n v="9778"/>
    <n v="3"/>
    <x v="403"/>
    <d v="2017-01-30T00:00:00"/>
    <b v="1"/>
    <s v="Approved"/>
    <s v="Trek Bicycles"/>
    <s v="Standard"/>
    <s v="medium"/>
    <s v="large"/>
    <n v="2091.4699999999998"/>
    <n v="388.92"/>
    <d v="2005-08-09T00:00:00"/>
  </r>
  <r>
    <n v="9779"/>
    <n v="72"/>
    <x v="2817"/>
    <d v="2017-08-09T00:00:00"/>
    <b v="0"/>
    <s v="Approved"/>
    <s v="Norco Bicycles"/>
    <s v="Standard"/>
    <s v="medium"/>
    <s v="medium"/>
    <n v="360.4"/>
    <n v="270.3"/>
    <d v="2016-12-06T00:00:00"/>
  </r>
  <r>
    <n v="9780"/>
    <n v="21"/>
    <x v="3301"/>
    <d v="2017-07-25T00:00:00"/>
    <b v="0"/>
    <s v="Approved"/>
    <s v="Solex"/>
    <s v="Standard"/>
    <s v="medium"/>
    <s v="large"/>
    <n v="1071.23"/>
    <n v="380.74"/>
    <d v="1993-07-15T00:00:00"/>
  </r>
  <r>
    <n v="9781"/>
    <n v="1"/>
    <x v="2710"/>
    <d v="2017-07-03T00:00:00"/>
    <b v="1"/>
    <s v="Approved"/>
    <s v="Giant Bicycles"/>
    <s v="Standard"/>
    <s v="medium"/>
    <s v="medium"/>
    <n v="1403.5"/>
    <n v="954.82"/>
    <d v="2012-12-02T00:00:00"/>
  </r>
  <r>
    <n v="9782"/>
    <n v="23"/>
    <x v="3093"/>
    <d v="2017-06-22T00:00:00"/>
    <b v="0"/>
    <s v="Approved"/>
    <s v="Norco Bicycles"/>
    <s v="Mountain"/>
    <s v="low"/>
    <s v="small"/>
    <n v="688.63"/>
    <n v="612.88"/>
    <d v="1993-10-02T00:00:00"/>
  </r>
  <r>
    <n v="9783"/>
    <n v="30"/>
    <x v="7"/>
    <d v="2017-07-24T00:00:00"/>
    <b v="0"/>
    <s v="Approved"/>
    <s v="OHM Cycles"/>
    <s v="Standard"/>
    <s v="medium"/>
    <s v="medium"/>
    <n v="1227.3399999999999"/>
    <n v="770.89"/>
    <d v="1994-08-10T00:00:00"/>
  </r>
  <r>
    <n v="9784"/>
    <n v="21"/>
    <x v="787"/>
    <d v="2017-01-28T00:00:00"/>
    <b v="1"/>
    <s v="Approved"/>
    <s v="Solex"/>
    <s v="Standard"/>
    <s v="medium"/>
    <s v="large"/>
    <n v="1071.23"/>
    <n v="380.74"/>
    <d v="1999-06-23T00:00:00"/>
  </r>
  <r>
    <n v="9785"/>
    <n v="72"/>
    <x v="91"/>
    <d v="2017-01-05T00:00:00"/>
    <b v="0"/>
    <s v="Approved"/>
    <s v="Norco Bicycles"/>
    <s v="Standard"/>
    <s v="medium"/>
    <s v="medium"/>
    <n v="360.4"/>
    <n v="270.3"/>
    <d v="2003-09-09T00:00:00"/>
  </r>
  <r>
    <n v="9786"/>
    <n v="28"/>
    <x v="796"/>
    <d v="2017-02-14T00:00:00"/>
    <b v="0"/>
    <s v="Approved"/>
    <s v="Norco Bicycles"/>
    <s v="Standard"/>
    <s v="medium"/>
    <s v="small"/>
    <n v="1216.1400000000001"/>
    <n v="1082.3599999999999"/>
    <d v="1992-10-11T00:00:00"/>
  </r>
  <r>
    <n v="9787"/>
    <n v="82"/>
    <x v="1851"/>
    <d v="2017-12-06T00:00:00"/>
    <b v="1"/>
    <s v="Approved"/>
    <s v="Giant Bicycles"/>
    <s v="Road"/>
    <s v="medium"/>
    <s v="medium"/>
    <n v="1538.99"/>
    <n v="829.65"/>
    <d v="2016-02-04T00:00:00"/>
  </r>
  <r>
    <n v="9788"/>
    <n v="21"/>
    <x v="406"/>
    <d v="2017-06-08T00:00:00"/>
    <b v="1"/>
    <s v="Approved"/>
    <s v="Solex"/>
    <s v="Standard"/>
    <s v="medium"/>
    <s v="large"/>
    <n v="1071.23"/>
    <n v="380.74"/>
    <d v="1996-04-05T00:00:00"/>
  </r>
  <r>
    <n v="9789"/>
    <n v="0"/>
    <x v="3302"/>
    <d v="2017-03-27T00:00:00"/>
    <b v="0"/>
    <s v="Approved"/>
    <s v="OHM Cycles"/>
    <s v="Standard"/>
    <s v="high"/>
    <s v="medium"/>
    <n v="227.88"/>
    <n v="136.72999999999999"/>
    <d v="2003-02-07T00:00:00"/>
  </r>
  <r>
    <n v="9790"/>
    <n v="67"/>
    <x v="1315"/>
    <d v="2017-08-01T00:00:00"/>
    <b v="0"/>
    <s v="Approved"/>
    <s v="Solex"/>
    <s v="Standard"/>
    <s v="medium"/>
    <s v="large"/>
    <n v="1071.23"/>
    <n v="380.74"/>
    <d v="1996-04-05T00:00:00"/>
  </r>
  <r>
    <n v="9791"/>
    <n v="65"/>
    <x v="2562"/>
    <d v="2017-01-24T00:00:00"/>
    <b v="1"/>
    <s v="Approved"/>
    <s v="WeareA2B"/>
    <s v="Standard"/>
    <s v="medium"/>
    <s v="medium"/>
    <n v="1807.45"/>
    <n v="778.69"/>
    <d v="2015-05-21T00:00:00"/>
  </r>
  <r>
    <n v="9792"/>
    <n v="60"/>
    <x v="892"/>
    <d v="2017-06-25T00:00:00"/>
    <b v="1"/>
    <s v="Approved"/>
    <s v="Giant Bicycles"/>
    <s v="Standard"/>
    <s v="high"/>
    <s v="small"/>
    <n v="1977.36"/>
    <n v="1759.85"/>
    <d v="2011-08-24T00:00:00"/>
  </r>
  <r>
    <n v="9793"/>
    <n v="88"/>
    <x v="59"/>
    <d v="2017-02-13T00:00:00"/>
    <b v="0"/>
    <s v="Approved"/>
    <s v="Norco Bicycles"/>
    <s v="Standard"/>
    <s v="high"/>
    <s v="small"/>
    <n v="1661.92"/>
    <n v="1479.11"/>
    <d v="1996-04-05T00:00:00"/>
  </r>
  <r>
    <n v="9794"/>
    <n v="43"/>
    <x v="3216"/>
    <d v="2017-09-30T00:00:00"/>
    <b v="0"/>
    <s v="Approved"/>
    <s v="Solex"/>
    <s v="Standard"/>
    <s v="medium"/>
    <s v="medium"/>
    <n v="1151.96"/>
    <n v="649.49"/>
    <d v="1999-12-04T00:00:00"/>
  </r>
  <r>
    <n v="9795"/>
    <n v="23"/>
    <x v="2095"/>
    <d v="2017-10-01T00:00:00"/>
    <b v="1"/>
    <s v="Approved"/>
    <s v="Norco Bicycles"/>
    <s v="Standard"/>
    <s v="medium"/>
    <s v="medium"/>
    <n v="1198.46"/>
    <n v="381.1"/>
    <d v="1998-12-16T00:00:00"/>
  </r>
  <r>
    <n v="9796"/>
    <n v="76"/>
    <x v="2325"/>
    <d v="2017-07-11T00:00:00"/>
    <b v="1"/>
    <s v="Approved"/>
    <s v="WeareA2B"/>
    <s v="Road"/>
    <s v="low"/>
    <s v="small"/>
    <n v="1172.78"/>
    <n v="1043.77"/>
    <d v="2004-01-16T00:00:00"/>
  </r>
  <r>
    <n v="9797"/>
    <n v="52"/>
    <x v="409"/>
    <d v="2017-06-04T00:00:00"/>
    <b v="0"/>
    <s v="Approved"/>
    <s v="OHM Cycles"/>
    <s v="Road"/>
    <s v="medium"/>
    <s v="medium"/>
    <n v="1280.28"/>
    <n v="829.51"/>
    <d v="1991-01-21T00:00:00"/>
  </r>
  <r>
    <n v="9798"/>
    <n v="71"/>
    <x v="125"/>
    <d v="2017-10-10T00:00:00"/>
    <b v="1"/>
    <s v="Approved"/>
    <s v="Solex"/>
    <s v="Standard"/>
    <s v="high"/>
    <s v="large"/>
    <n v="1842.92"/>
    <n v="1105.75"/>
    <d v="1995-10-24T00:00:00"/>
  </r>
  <r>
    <n v="9799"/>
    <n v="31"/>
    <x v="1821"/>
    <d v="2017-03-21T00:00:00"/>
    <b v="1"/>
    <s v="Approved"/>
    <s v="WeareA2B"/>
    <s v="Standard"/>
    <s v="medium"/>
    <s v="medium"/>
    <n v="752.64"/>
    <n v="205.36"/>
    <d v="2015-08-02T00:00:00"/>
  </r>
  <r>
    <n v="9800"/>
    <n v="22"/>
    <x v="1564"/>
    <d v="2017-08-19T00:00:00"/>
    <b v="1"/>
    <s v="Approved"/>
    <s v="WeareA2B"/>
    <s v="Standard"/>
    <s v="medium"/>
    <s v="medium"/>
    <n v="60.34"/>
    <n v="45.26"/>
    <d v="2016-11-22T00:00:00"/>
  </r>
  <r>
    <n v="9801"/>
    <n v="89"/>
    <x v="1954"/>
    <d v="2017-04-04T00:00:00"/>
    <b v="0"/>
    <s v="Approved"/>
    <s v="WeareA2B"/>
    <s v="Touring"/>
    <s v="medium"/>
    <s v="large"/>
    <n v="1362.99"/>
    <n v="57.74"/>
    <d v="1993-04-20T00:00:00"/>
  </r>
  <r>
    <n v="9803"/>
    <n v="9"/>
    <x v="2283"/>
    <d v="2017-02-09T00:00:00"/>
    <b v="1"/>
    <s v="Approved"/>
    <s v="Norco Bicycles"/>
    <s v="Standard"/>
    <s v="medium"/>
    <s v="small"/>
    <n v="1216.1400000000001"/>
    <n v="1082.3599999999999"/>
    <d v="2003-03-18T00:00:00"/>
  </r>
  <r>
    <n v="9804"/>
    <n v="0"/>
    <x v="2919"/>
    <d v="2017-10-05T00:00:00"/>
    <b v="0"/>
    <s v="Approved"/>
    <s v="WeareA2B"/>
    <s v="Standard"/>
    <s v="medium"/>
    <s v="medium"/>
    <n v="60.34"/>
    <n v="45.26"/>
    <d v="1993-07-15T00:00:00"/>
  </r>
  <r>
    <n v="9805"/>
    <n v="19"/>
    <x v="745"/>
    <d v="2017-07-03T00:00:00"/>
    <b v="1"/>
    <s v="Approved"/>
    <s v="Trek Bicycles"/>
    <s v="Mountain"/>
    <s v="low"/>
    <s v="medium"/>
    <n v="574.64"/>
    <n v="459.71"/>
    <d v="2011-08-29T00:00:00"/>
  </r>
  <r>
    <n v="9806"/>
    <n v="69"/>
    <x v="2807"/>
    <d v="2017-12-11T00:00:00"/>
    <b v="1"/>
    <s v="Approved"/>
    <s v="Giant Bicycles"/>
    <s v="Road"/>
    <s v="medium"/>
    <s v="medium"/>
    <n v="792.9"/>
    <n v="594.67999999999995"/>
    <d v="1995-10-24T00:00:00"/>
  </r>
  <r>
    <n v="9807"/>
    <n v="11"/>
    <x v="1714"/>
    <d v="2017-03-10T00:00:00"/>
    <b v="1"/>
    <s v="Approved"/>
    <s v="Trek Bicycles"/>
    <s v="Standard"/>
    <s v="medium"/>
    <s v="small"/>
    <n v="1775.81"/>
    <n v="1580.47"/>
    <d v="2010-05-05T00:00:00"/>
  </r>
  <r>
    <n v="9808"/>
    <n v="0"/>
    <x v="820"/>
    <d v="2017-06-29T00:00:00"/>
    <b v="1"/>
    <s v="Approved"/>
    <s v="Giant Bicycles"/>
    <s v="Standard"/>
    <s v="medium"/>
    <s v="medium"/>
    <n v="230.91"/>
    <n v="173.18"/>
    <d v="2006-11-10T00:00:00"/>
  </r>
  <r>
    <n v="9809"/>
    <n v="72"/>
    <x v="2244"/>
    <d v="2017-03-12T00:00:00"/>
    <b v="0"/>
    <s v="Approved"/>
    <s v="Norco Bicycles"/>
    <s v="Standard"/>
    <s v="medium"/>
    <s v="medium"/>
    <n v="360.4"/>
    <n v="270.3"/>
    <d v="2016-12-06T00:00:00"/>
  </r>
  <r>
    <n v="9810"/>
    <n v="0"/>
    <x v="538"/>
    <d v="2017-01-06T00:00:00"/>
    <b v="0"/>
    <s v="Approved"/>
    <s v="Solex"/>
    <s v="Standard"/>
    <s v="medium"/>
    <s v="medium"/>
    <n v="71.489999999999995"/>
    <n v="53.62"/>
    <d v="2011-04-16T00:00:00"/>
  </r>
  <r>
    <n v="9811"/>
    <n v="40"/>
    <x v="323"/>
    <d v="2017-03-12T00:00:00"/>
    <b v="0"/>
    <s v="Approved"/>
    <s v="OHM Cycles"/>
    <s v="Standard"/>
    <s v="high"/>
    <s v="medium"/>
    <n v="1458.17"/>
    <n v="874.9"/>
    <d v="2006-02-02T00:00:00"/>
  </r>
  <r>
    <n v="9812"/>
    <n v="51"/>
    <x v="3303"/>
    <d v="2017-06-09T00:00:00"/>
    <b v="1"/>
    <s v="Approved"/>
    <s v="OHM Cycles"/>
    <s v="Standard"/>
    <s v="high"/>
    <s v="medium"/>
    <n v="2005.66"/>
    <n v="1203.4000000000001"/>
    <d v="1997-02-09T00:00:00"/>
  </r>
  <r>
    <n v="9813"/>
    <n v="86"/>
    <x v="808"/>
    <d v="2017-07-03T00:00:00"/>
    <b v="0"/>
    <s v="Approved"/>
    <s v="OHM Cycles"/>
    <s v="Standard"/>
    <s v="medium"/>
    <s v="medium"/>
    <n v="235.63"/>
    <n v="125.07"/>
    <d v="2004-08-07T00:00:00"/>
  </r>
  <r>
    <n v="9814"/>
    <n v="4"/>
    <x v="516"/>
    <d v="2017-11-03T00:00:00"/>
    <b v="1"/>
    <s v="Approved"/>
    <s v="Giant Bicycles"/>
    <s v="Standard"/>
    <s v="high"/>
    <s v="medium"/>
    <n v="1129.1300000000001"/>
    <n v="677.48"/>
    <d v="2011-08-29T00:00:00"/>
  </r>
  <r>
    <n v="9815"/>
    <n v="35"/>
    <x v="1261"/>
    <d v="2017-05-07T00:00:00"/>
    <b v="1"/>
    <s v="Approved"/>
    <s v="Giant Bicycles"/>
    <s v="Standard"/>
    <s v="medium"/>
    <s v="medium"/>
    <n v="1403.5"/>
    <n v="954.82"/>
    <d v="2016-11-14T00:00:00"/>
  </r>
  <r>
    <n v="9816"/>
    <n v="13"/>
    <x v="3104"/>
    <d v="2017-08-13T00:00:00"/>
    <b v="0"/>
    <s v="Approved"/>
    <s v="Solex"/>
    <s v="Standard"/>
    <s v="medium"/>
    <s v="medium"/>
    <n v="1163.8900000000001"/>
    <n v="589.27"/>
    <d v="2016-07-09T00:00:00"/>
  </r>
  <r>
    <n v="9817"/>
    <n v="6"/>
    <x v="3000"/>
    <d v="2017-11-29T00:00:00"/>
    <b v="0"/>
    <s v="Approved"/>
    <s v="OHM Cycles"/>
    <s v="Standard"/>
    <s v="high"/>
    <s v="medium"/>
    <n v="227.88"/>
    <n v="136.72999999999999"/>
    <d v="2004-09-28T00:00:00"/>
  </r>
  <r>
    <n v="9818"/>
    <n v="98"/>
    <x v="501"/>
    <d v="2017-11-28T00:00:00"/>
    <b v="0"/>
    <s v="Approved"/>
    <s v="OHM Cycles"/>
    <s v="Standard"/>
    <s v="medium"/>
    <s v="medium"/>
    <n v="795.34"/>
    <n v="101.58"/>
    <d v="1997-02-09T00:00:00"/>
  </r>
  <r>
    <n v="9820"/>
    <n v="31"/>
    <x v="2520"/>
    <d v="2017-12-30T00:00:00"/>
    <b v="1"/>
    <s v="Approved"/>
    <s v="WeareA2B"/>
    <s v="Standard"/>
    <s v="medium"/>
    <s v="medium"/>
    <n v="752.64"/>
    <n v="205.36"/>
    <d v="2002-03-22T00:00:00"/>
  </r>
  <r>
    <n v="9821"/>
    <n v="72"/>
    <x v="1091"/>
    <d v="2017-06-25T00:00:00"/>
    <b v="0"/>
    <s v="Approved"/>
    <s v="Norco Bicycles"/>
    <s v="Standard"/>
    <s v="medium"/>
    <s v="medium"/>
    <n v="360.4"/>
    <n v="270.3"/>
    <d v="2016-12-06T00:00:00"/>
  </r>
  <r>
    <n v="9822"/>
    <n v="5"/>
    <x v="881"/>
    <d v="2017-12-09T00:00:00"/>
    <b v="1"/>
    <s v="Approved"/>
    <s v="Trek Bicycles"/>
    <s v="Mountain"/>
    <s v="low"/>
    <s v="medium"/>
    <n v="574.64"/>
    <n v="459.71"/>
    <d v="2003-02-07T00:00:00"/>
  </r>
  <r>
    <n v="9823"/>
    <n v="54"/>
    <x v="1906"/>
    <d v="2017-01-18T00:00:00"/>
    <b v="1"/>
    <s v="Approved"/>
    <s v="WeareA2B"/>
    <s v="Standard"/>
    <s v="medium"/>
    <s v="medium"/>
    <n v="1292.8399999999999"/>
    <n v="13.44"/>
    <d v="2003-07-21T00:00:00"/>
  </r>
  <r>
    <n v="9824"/>
    <n v="92"/>
    <x v="3274"/>
    <d v="2017-07-29T00:00:00"/>
    <b v="1"/>
    <s v="Approved"/>
    <s v="WeareA2B"/>
    <s v="Standard"/>
    <s v="medium"/>
    <s v="small"/>
    <n v="1415.01"/>
    <n v="1259.3599999999999"/>
    <d v="2013-06-09T00:00:00"/>
  </r>
  <r>
    <n v="9825"/>
    <n v="77"/>
    <x v="742"/>
    <d v="2017-03-09T00:00:00"/>
    <b v="0"/>
    <s v="Approved"/>
    <s v="Norco Bicycles"/>
    <s v="Road"/>
    <s v="medium"/>
    <s v="large"/>
    <n v="1240.31"/>
    <n v="795.1"/>
    <d v="2004-12-18T00:00:00"/>
  </r>
  <r>
    <n v="9826"/>
    <n v="84"/>
    <x v="1836"/>
    <d v="2017-04-21T00:00:00"/>
    <b v="1"/>
    <s v="Approved"/>
    <s v="Trek Bicycles"/>
    <s v="Road"/>
    <s v="medium"/>
    <s v="medium"/>
    <n v="290.62"/>
    <n v="215.14"/>
    <d v="2004-12-18T00:00:00"/>
  </r>
  <r>
    <n v="9827"/>
    <n v="87"/>
    <x v="1821"/>
    <d v="2017-07-03T00:00:00"/>
    <b v="1"/>
    <s v="Approved"/>
    <s v="OHM Cycles"/>
    <s v="Standard"/>
    <s v="medium"/>
    <s v="medium"/>
    <n v="1636.9"/>
    <n v="44.71"/>
    <d v="2010-08-20T00:00:00"/>
  </r>
  <r>
    <n v="9828"/>
    <n v="42"/>
    <x v="11"/>
    <d v="2017-04-03T00:00:00"/>
    <b v="1"/>
    <s v="Approved"/>
    <s v="OHM Cycles"/>
    <s v="Road"/>
    <s v="medium"/>
    <s v="small"/>
    <n v="1810"/>
    <n v="1610.9"/>
    <d v="2003-02-16T00:00:00"/>
  </r>
  <r>
    <n v="9829"/>
    <n v="67"/>
    <x v="2054"/>
    <d v="2017-04-29T00:00:00"/>
    <b v="1"/>
    <s v="Approved"/>
    <s v="Norco Bicycles"/>
    <s v="Road"/>
    <s v="medium"/>
    <s v="medium"/>
    <n v="544.04999999999995"/>
    <n v="376.84"/>
    <d v="2005-10-22T00:00:00"/>
  </r>
  <r>
    <n v="9830"/>
    <n v="89"/>
    <x v="373"/>
    <d v="2017-11-08T00:00:00"/>
    <b v="0"/>
    <s v="Approved"/>
    <s v="WeareA2B"/>
    <s v="Touring"/>
    <s v="medium"/>
    <s v="large"/>
    <n v="1362.99"/>
    <n v="57.74"/>
    <d v="1993-04-20T00:00:00"/>
  </r>
  <r>
    <n v="9831"/>
    <n v="79"/>
    <x v="1145"/>
    <d v="2017-05-09T00:00:00"/>
    <b v="0"/>
    <s v="Approved"/>
    <s v="Norco Bicycles"/>
    <s v="Standard"/>
    <s v="medium"/>
    <s v="medium"/>
    <n v="1555.58"/>
    <n v="818.01"/>
    <d v="2003-09-09T00:00:00"/>
  </r>
  <r>
    <n v="9832"/>
    <n v="81"/>
    <x v="988"/>
    <d v="2017-02-01T00:00:00"/>
    <b v="1"/>
    <s v="Approved"/>
    <s v="Norco Bicycles"/>
    <s v="Standard"/>
    <s v="medium"/>
    <s v="small"/>
    <n v="586.45000000000005"/>
    <n v="521.94000000000005"/>
    <d v="1991-07-10T00:00:00"/>
  </r>
  <r>
    <n v="9833"/>
    <n v="71"/>
    <x v="3133"/>
    <d v="2017-05-10T00:00:00"/>
    <b v="0"/>
    <s v="Approved"/>
    <s v="Solex"/>
    <s v="Standard"/>
    <s v="high"/>
    <s v="large"/>
    <n v="1842.92"/>
    <n v="1105.75"/>
    <d v="2011-01-10T00:00:00"/>
  </r>
  <r>
    <n v="9834"/>
    <n v="33"/>
    <x v="2201"/>
    <d v="2017-07-17T00:00:00"/>
    <b v="1"/>
    <s v="Approved"/>
    <s v="Giant Bicycles"/>
    <s v="Standard"/>
    <s v="medium"/>
    <s v="small"/>
    <n v="1311.44"/>
    <n v="1167.18"/>
    <d v="1999-12-04T00:00:00"/>
  </r>
  <r>
    <n v="9835"/>
    <n v="86"/>
    <x v="1362"/>
    <d v="2017-01-04T00:00:00"/>
    <b v="0"/>
    <s v="Approved"/>
    <s v="Norco Bicycles"/>
    <s v="Road"/>
    <s v="high"/>
    <s v="large"/>
    <n v="774.53"/>
    <n v="464.72"/>
    <d v="2003-03-18T00:00:00"/>
  </r>
  <r>
    <n v="9836"/>
    <n v="51"/>
    <x v="2392"/>
    <d v="2017-08-28T00:00:00"/>
    <b v="1"/>
    <s v="Approved"/>
    <s v="OHM Cycles"/>
    <s v="Standard"/>
    <s v="high"/>
    <s v="medium"/>
    <n v="2005.66"/>
    <n v="1203.4000000000001"/>
    <d v="2012-04-10T00:00:00"/>
  </r>
  <r>
    <n v="9837"/>
    <n v="66"/>
    <x v="3260"/>
    <d v="2017-07-22T00:00:00"/>
    <b v="1"/>
    <s v="Approved"/>
    <s v="Giant Bicycles"/>
    <s v="Road"/>
    <s v="low"/>
    <s v="small"/>
    <n v="590.26"/>
    <n v="525.33000000000004"/>
    <d v="2010-11-05T00:00:00"/>
  </r>
  <r>
    <n v="9838"/>
    <n v="92"/>
    <x v="1493"/>
    <d v="2017-09-09T00:00:00"/>
    <b v="0"/>
    <s v="Approved"/>
    <s v="WeareA2B"/>
    <s v="Standard"/>
    <s v="medium"/>
    <s v="small"/>
    <n v="1415.01"/>
    <n v="1259.3599999999999"/>
    <d v="2013-06-09T00:00:00"/>
  </r>
  <r>
    <n v="9839"/>
    <n v="0"/>
    <x v="2376"/>
    <d v="2017-12-05T00:00:00"/>
    <b v="0"/>
    <s v="Approved"/>
    <s v="OHM Cycles"/>
    <s v="Road"/>
    <s v="high"/>
    <s v="large"/>
    <n v="12.01"/>
    <n v="7.21"/>
    <d v="2009-03-08T00:00:00"/>
  </r>
  <r>
    <n v="9840"/>
    <n v="17"/>
    <x v="1352"/>
    <d v="2017-05-17T00:00:00"/>
    <b v="1"/>
    <s v="Approved"/>
    <s v="WeareA2B"/>
    <s v="Touring"/>
    <s v="medium"/>
    <s v="large"/>
    <n v="1362.99"/>
    <n v="57.74"/>
    <d v="1993-04-20T00:00:00"/>
  </r>
  <r>
    <n v="9841"/>
    <n v="35"/>
    <x v="71"/>
    <d v="2017-05-04T00:00:00"/>
    <b v="0"/>
    <s v="Approved"/>
    <s v="Trek Bicycles"/>
    <s v="Standard"/>
    <s v="low"/>
    <s v="medium"/>
    <n v="1057.51"/>
    <n v="154.4"/>
    <d v="1994-07-12T00:00:00"/>
  </r>
  <r>
    <n v="9842"/>
    <n v="61"/>
    <x v="2753"/>
    <d v="2017-03-11T00:00:00"/>
    <b v="0"/>
    <s v="Approved"/>
    <s v="OHM Cycles"/>
    <s v="Standard"/>
    <s v="low"/>
    <s v="medium"/>
    <n v="71.16"/>
    <n v="56.93"/>
    <d v="2015-06-17T00:00:00"/>
  </r>
  <r>
    <n v="9843"/>
    <n v="62"/>
    <x v="2992"/>
    <d v="2017-09-07T00:00:00"/>
    <b v="1"/>
    <s v="Approved"/>
    <s v="Solex"/>
    <s v="Standard"/>
    <s v="medium"/>
    <s v="medium"/>
    <n v="478.16"/>
    <n v="298.72000000000003"/>
    <d v="2010-11-05T00:00:00"/>
  </r>
  <r>
    <n v="9844"/>
    <n v="52"/>
    <x v="1355"/>
    <d v="2017-01-16T00:00:00"/>
    <b v="1"/>
    <s v="Approved"/>
    <s v="Solex"/>
    <s v="Road"/>
    <s v="medium"/>
    <s v="large"/>
    <n v="1777.8"/>
    <n v="820.78"/>
    <d v="2011-05-07T00:00:00"/>
  </r>
  <r>
    <n v="9845"/>
    <n v="40"/>
    <x v="1983"/>
    <d v="2017-09-19T00:00:00"/>
    <b v="0"/>
    <s v="Approved"/>
    <s v="OHM Cycles"/>
    <s v="Standard"/>
    <s v="high"/>
    <s v="medium"/>
    <n v="1458.17"/>
    <n v="874.9"/>
    <d v="2007-12-11T00:00:00"/>
  </r>
  <r>
    <n v="9846"/>
    <n v="49"/>
    <x v="316"/>
    <d v="2017-03-17T00:00:00"/>
    <b v="0"/>
    <s v="Approved"/>
    <s v="Solex"/>
    <s v="Standard"/>
    <s v="medium"/>
    <s v="large"/>
    <n v="1061.56"/>
    <n v="733.58"/>
    <d v="1993-07-20T00:00:00"/>
  </r>
  <r>
    <n v="9847"/>
    <n v="18"/>
    <x v="1061"/>
    <d v="2017-11-30T00:00:00"/>
    <b v="0"/>
    <s v="Approved"/>
    <s v="Solex"/>
    <s v="Standard"/>
    <s v="medium"/>
    <s v="medium"/>
    <n v="575.27"/>
    <n v="431.45"/>
    <d v="2013-03-12T00:00:00"/>
  </r>
  <r>
    <n v="9848"/>
    <n v="69"/>
    <x v="2057"/>
    <d v="2017-02-16T00:00:00"/>
    <b v="1"/>
    <s v="Approved"/>
    <s v="Giant Bicycles"/>
    <s v="Road"/>
    <s v="medium"/>
    <s v="medium"/>
    <n v="792.9"/>
    <n v="594.67999999999995"/>
    <d v="1992-10-02T00:00:00"/>
  </r>
  <r>
    <n v="9849"/>
    <n v="74"/>
    <x v="439"/>
    <d v="2017-03-30T00:00:00"/>
    <b v="1"/>
    <s v="Approved"/>
    <s v="WeareA2B"/>
    <s v="Standard"/>
    <s v="medium"/>
    <s v="medium"/>
    <n v="1228.07"/>
    <n v="400.91"/>
    <d v="2000-05-22T00:00:00"/>
  </r>
  <r>
    <n v="9850"/>
    <n v="17"/>
    <x v="94"/>
    <d v="2017-06-11T00:00:00"/>
    <b v="0"/>
    <s v="Approved"/>
    <s v="Solex"/>
    <s v="Standard"/>
    <s v="high"/>
    <s v="medium"/>
    <n v="1024.6600000000001"/>
    <n v="614.79999999999995"/>
    <d v="1993-07-15T00:00:00"/>
  </r>
  <r>
    <n v="9851"/>
    <n v="53"/>
    <x v="490"/>
    <d v="2017-01-09T00:00:00"/>
    <b v="0"/>
    <s v="Approved"/>
    <s v="Giant Bicycles"/>
    <s v="Standard"/>
    <s v="high"/>
    <s v="medium"/>
    <n v="1274.93"/>
    <n v="764.96"/>
    <d v="2007-08-04T00:00:00"/>
  </r>
  <r>
    <n v="9852"/>
    <n v="15"/>
    <x v="2535"/>
    <d v="2017-01-04T00:00:00"/>
    <b v="1"/>
    <s v="Approved"/>
    <s v="Norco Bicycles"/>
    <s v="Standard"/>
    <s v="low"/>
    <s v="medium"/>
    <n v="958.74"/>
    <n v="748.9"/>
    <d v="2005-12-07T00:00:00"/>
  </r>
  <r>
    <n v="9853"/>
    <n v="34"/>
    <x v="3304"/>
    <d v="2017-03-22T00:00:00"/>
    <b v="1"/>
    <s v="Approved"/>
    <s v="Norco Bicycles"/>
    <s v="Road"/>
    <s v="high"/>
    <s v="large"/>
    <n v="774.53"/>
    <n v="464.72"/>
    <d v="2006-02-02T00:00:00"/>
  </r>
  <r>
    <n v="9854"/>
    <n v="35"/>
    <x v="673"/>
    <d v="2017-08-18T00:00:00"/>
    <b v="1"/>
    <s v="Approved"/>
    <s v="Giant Bicycles"/>
    <s v="Standard"/>
    <s v="medium"/>
    <s v="medium"/>
    <n v="1403.5"/>
    <n v="954.82"/>
    <d v="2016-11-14T00:00:00"/>
  </r>
  <r>
    <n v="9855"/>
    <n v="7"/>
    <x v="2656"/>
    <d v="2017-02-23T00:00:00"/>
    <b v="0"/>
    <s v="Approved"/>
    <s v="Giant Bicycles"/>
    <s v="Standard"/>
    <s v="medium"/>
    <s v="small"/>
    <n v="1311.44"/>
    <n v="1167.18"/>
    <d v="1995-12-19T00:00:00"/>
  </r>
  <r>
    <n v="9856"/>
    <n v="40"/>
    <x v="3305"/>
    <d v="2017-08-13T00:00:00"/>
    <b v="0"/>
    <s v="Approved"/>
    <s v="OHM Cycles"/>
    <s v="Standard"/>
    <s v="high"/>
    <s v="medium"/>
    <n v="1458.17"/>
    <n v="874.9"/>
    <d v="2006-02-02T00:00:00"/>
  </r>
  <r>
    <n v="9857"/>
    <n v="64"/>
    <x v="3306"/>
    <d v="2017-04-17T00:00:00"/>
    <b v="0"/>
    <s v="Approved"/>
    <s v="Trek Bicycles"/>
    <s v="Standard"/>
    <s v="medium"/>
    <s v="large"/>
    <n v="1469.44"/>
    <n v="596.54999999999995"/>
    <d v="2012-05-18T00:00:00"/>
  </r>
  <r>
    <n v="9858"/>
    <n v="36"/>
    <x v="3307"/>
    <d v="2017-08-13T00:00:00"/>
    <b v="0"/>
    <s v="Approved"/>
    <s v="Solex"/>
    <s v="Standard"/>
    <s v="low"/>
    <s v="medium"/>
    <n v="945.04"/>
    <n v="507.58"/>
    <d v="2006-02-02T00:00:00"/>
  </r>
  <r>
    <n v="9859"/>
    <n v="79"/>
    <x v="525"/>
    <d v="2017-07-12T00:00:00"/>
    <b v="0"/>
    <s v="Approved"/>
    <s v="Norco Bicycles"/>
    <s v="Standard"/>
    <s v="medium"/>
    <s v="medium"/>
    <n v="1555.58"/>
    <n v="818.01"/>
    <d v="2003-09-09T00:00:00"/>
  </r>
  <r>
    <n v="9860"/>
    <n v="64"/>
    <x v="2671"/>
    <d v="2017-10-26T00:00:00"/>
    <b v="0"/>
    <s v="Approved"/>
    <s v="Trek Bicycles"/>
    <s v="Standard"/>
    <s v="medium"/>
    <s v="large"/>
    <n v="1469.44"/>
    <n v="596.54999999999995"/>
    <d v="2012-05-18T00:00:00"/>
  </r>
  <r>
    <n v="9861"/>
    <n v="59"/>
    <x v="1276"/>
    <d v="2017-03-24T00:00:00"/>
    <b v="0"/>
    <s v="Approved"/>
    <s v="Solex"/>
    <s v="Standard"/>
    <s v="medium"/>
    <s v="large"/>
    <n v="1061.56"/>
    <n v="733.58"/>
    <d v="2011-08-24T00:00:00"/>
  </r>
  <r>
    <n v="9862"/>
    <n v="65"/>
    <x v="3308"/>
    <d v="2017-06-08T00:00:00"/>
    <b v="1"/>
    <s v="Approved"/>
    <s v="WeareA2B"/>
    <s v="Standard"/>
    <s v="medium"/>
    <s v="medium"/>
    <n v="1807.45"/>
    <n v="778.69"/>
    <d v="2015-05-21T00:00:00"/>
  </r>
  <r>
    <n v="9863"/>
    <n v="80"/>
    <x v="537"/>
    <d v="2017-03-29T00:00:00"/>
    <b v="1"/>
    <s v="Approved"/>
    <s v="Trek Bicycles"/>
    <s v="Standard"/>
    <s v="medium"/>
    <s v="large"/>
    <n v="1469.44"/>
    <n v="596.54999999999995"/>
    <d v="1995-10-24T00:00:00"/>
  </r>
  <r>
    <n v="9864"/>
    <n v="0"/>
    <x v="108"/>
    <d v="2017-03-15T00:00:00"/>
    <b v="1"/>
    <s v="Approved"/>
    <s v="Giant Bicycles"/>
    <s v="Standard"/>
    <s v="medium"/>
    <s v="medium"/>
    <n v="230.91"/>
    <n v="173.18"/>
    <d v="2006-11-10T00:00:00"/>
  </r>
  <r>
    <n v="9865"/>
    <n v="57"/>
    <x v="2375"/>
    <d v="2017-12-16T00:00:00"/>
    <b v="0"/>
    <s v="Approved"/>
    <s v="WeareA2B"/>
    <s v="Touring"/>
    <s v="medium"/>
    <s v="large"/>
    <n v="1890.39"/>
    <n v="260.14"/>
    <d v="1991-01-21T00:00:00"/>
  </r>
  <r>
    <n v="9866"/>
    <n v="66"/>
    <x v="1106"/>
    <d v="2017-01-12T00:00:00"/>
    <b v="1"/>
    <s v="Approved"/>
    <s v="Giant Bicycles"/>
    <s v="Road"/>
    <s v="low"/>
    <s v="small"/>
    <n v="590.26"/>
    <n v="525.33000000000004"/>
    <d v="2010-11-05T00:00:00"/>
  </r>
  <r>
    <n v="9867"/>
    <n v="1"/>
    <x v="1704"/>
    <d v="2017-04-15T00:00:00"/>
    <b v="1"/>
    <s v="Approved"/>
    <s v="Giant Bicycles"/>
    <s v="Standard"/>
    <s v="medium"/>
    <s v="medium"/>
    <n v="1403.5"/>
    <n v="954.82"/>
    <d v="2016-11-14T00:00:00"/>
  </r>
  <r>
    <n v="9868"/>
    <n v="35"/>
    <x v="2329"/>
    <d v="2017-11-06T00:00:00"/>
    <b v="0"/>
    <s v="Approved"/>
    <s v="Giant Bicycles"/>
    <s v="Standard"/>
    <s v="medium"/>
    <s v="medium"/>
    <n v="1403.5"/>
    <n v="954.82"/>
    <d v="2011-04-16T00:00:00"/>
  </r>
  <r>
    <n v="9869"/>
    <n v="32"/>
    <x v="2021"/>
    <d v="2017-01-26T00:00:00"/>
    <b v="1"/>
    <s v="Approved"/>
    <s v="Giant Bicycles"/>
    <s v="Standard"/>
    <s v="high"/>
    <s v="medium"/>
    <n v="1179"/>
    <n v="707.4"/>
    <d v="2005-12-07T00:00:00"/>
  </r>
  <r>
    <n v="9870"/>
    <n v="92"/>
    <x v="2474"/>
    <d v="2017-12-16T00:00:00"/>
    <b v="0"/>
    <s v="Approved"/>
    <s v="WeareA2B"/>
    <s v="Standard"/>
    <s v="medium"/>
    <s v="small"/>
    <n v="1415.01"/>
    <n v="1259.3599999999999"/>
    <d v="2000-11-03T00:00:00"/>
  </r>
  <r>
    <n v="9871"/>
    <n v="43"/>
    <x v="1953"/>
    <d v="2017-02-08T00:00:00"/>
    <b v="0"/>
    <s v="Approved"/>
    <s v="Solex"/>
    <s v="Standard"/>
    <s v="medium"/>
    <s v="medium"/>
    <n v="1151.96"/>
    <n v="649.49"/>
    <d v="2006-10-01T00:00:00"/>
  </r>
  <r>
    <n v="9872"/>
    <n v="89"/>
    <x v="1707"/>
    <d v="2017-09-27T00:00:00"/>
    <b v="1"/>
    <s v="Approved"/>
    <s v="WeareA2B"/>
    <s v="Touring"/>
    <s v="medium"/>
    <s v="large"/>
    <n v="1362.99"/>
    <n v="57.74"/>
    <d v="1993-04-20T00:00:00"/>
  </r>
  <r>
    <n v="9873"/>
    <n v="0"/>
    <x v="2242"/>
    <d v="2017-02-10T00:00:00"/>
    <b v="1"/>
    <s v="Approved"/>
    <s v="Norco Bicycles"/>
    <s v="Road"/>
    <s v="medium"/>
    <s v="medium"/>
    <n v="544.04999999999995"/>
    <n v="376.84"/>
    <d v="2016-12-06T00:00:00"/>
  </r>
  <r>
    <n v="9874"/>
    <n v="99"/>
    <x v="214"/>
    <d v="2017-09-12T00:00:00"/>
    <b v="0"/>
    <s v="Approved"/>
    <s v="Trek Bicycles"/>
    <s v="Road"/>
    <s v="low"/>
    <s v="small"/>
    <n v="1720.7"/>
    <n v="1531.42"/>
    <d v="2006-10-01T00:00:00"/>
  </r>
  <r>
    <n v="9875"/>
    <n v="5"/>
    <x v="2907"/>
    <d v="2017-09-29T00:00:00"/>
    <b v="1"/>
    <s v="Approved"/>
    <s v="Trek Bicycles"/>
    <s v="Mountain"/>
    <s v="low"/>
    <s v="medium"/>
    <n v="574.64"/>
    <n v="459.71"/>
    <d v="2011-08-29T00:00:00"/>
  </r>
  <r>
    <n v="9876"/>
    <n v="54"/>
    <x v="2440"/>
    <d v="2017-10-10T00:00:00"/>
    <b v="0"/>
    <s v="Approved"/>
    <s v="WeareA2B"/>
    <s v="Standard"/>
    <s v="medium"/>
    <s v="medium"/>
    <n v="1292.8399999999999"/>
    <n v="13.44"/>
    <d v="1993-06-23T00:00:00"/>
  </r>
  <r>
    <n v="9877"/>
    <n v="46"/>
    <x v="481"/>
    <d v="2017-05-07T00:00:00"/>
    <b v="1"/>
    <s v="Approved"/>
    <s v="OHM Cycles"/>
    <s v="Standard"/>
    <s v="low"/>
    <s v="medium"/>
    <n v="1793.43"/>
    <n v="248.82"/>
    <d v="1999-12-04T00:00:00"/>
  </r>
  <r>
    <n v="9878"/>
    <n v="68"/>
    <x v="2163"/>
    <d v="2017-09-25T00:00:00"/>
    <b v="1"/>
    <s v="Approved"/>
    <s v="OHM Cycles"/>
    <s v="Standard"/>
    <s v="medium"/>
    <s v="medium"/>
    <n v="1636.9"/>
    <n v="44.71"/>
    <d v="2010-08-20T00:00:00"/>
  </r>
  <r>
    <n v="9879"/>
    <n v="40"/>
    <x v="3309"/>
    <d v="2017-08-10T00:00:00"/>
    <b v="0"/>
    <s v="Approved"/>
    <s v="Trek Bicycles"/>
    <s v="Road"/>
    <s v="medium"/>
    <s v="large"/>
    <n v="1894.19"/>
    <n v="598.76"/>
    <d v="1993-07-20T00:00:00"/>
  </r>
  <r>
    <n v="9880"/>
    <n v="29"/>
    <x v="3310"/>
    <d v="2017-10-18T00:00:00"/>
    <b v="0"/>
    <s v="Approved"/>
    <s v="WeareA2B"/>
    <s v="Standard"/>
    <s v="medium"/>
    <s v="medium"/>
    <n v="1065.03"/>
    <n v="230.09"/>
    <d v="2000-11-03T00:00:00"/>
  </r>
  <r>
    <n v="9881"/>
    <n v="79"/>
    <x v="2582"/>
    <d v="2017-07-21T00:00:00"/>
    <b v="1"/>
    <s v="Approved"/>
    <s v="Norco Bicycles"/>
    <s v="Standard"/>
    <s v="medium"/>
    <s v="medium"/>
    <n v="1555.58"/>
    <n v="818.01"/>
    <d v="2003-09-09T00:00:00"/>
  </r>
  <r>
    <n v="9882"/>
    <n v="69"/>
    <x v="2557"/>
    <d v="2017-03-05T00:00:00"/>
    <b v="1"/>
    <s v="Approved"/>
    <s v="Norco Bicycles"/>
    <s v="Road"/>
    <s v="medium"/>
    <s v="large"/>
    <n v="1240.31"/>
    <n v="795.1"/>
    <d v="2004-12-18T00:00:00"/>
  </r>
  <r>
    <n v="9883"/>
    <n v="63"/>
    <x v="119"/>
    <d v="2017-04-07T00:00:00"/>
    <b v="1"/>
    <s v="Approved"/>
    <s v="WeareA2B"/>
    <s v="Standard"/>
    <s v="medium"/>
    <s v="medium"/>
    <n v="1992.93"/>
    <n v="762.63"/>
    <d v="1993-05-26T00:00:00"/>
  </r>
  <r>
    <n v="9884"/>
    <n v="29"/>
    <x v="3311"/>
    <d v="2017-08-16T00:00:00"/>
    <b v="1"/>
    <s v="Approved"/>
    <s v="Norco Bicycles"/>
    <s v="Road"/>
    <s v="medium"/>
    <s v="medium"/>
    <n v="543.39"/>
    <n v="407.54"/>
    <d v="2016-11-22T00:00:00"/>
  </r>
  <r>
    <n v="9885"/>
    <n v="17"/>
    <x v="2841"/>
    <d v="2017-08-07T00:00:00"/>
    <b v="1"/>
    <s v="Approved"/>
    <s v="Solex"/>
    <s v="Standard"/>
    <s v="high"/>
    <s v="medium"/>
    <n v="1024.6600000000001"/>
    <n v="614.79999999999995"/>
    <d v="1996-11-09T00:00:00"/>
  </r>
  <r>
    <n v="9886"/>
    <n v="86"/>
    <x v="2296"/>
    <d v="2017-03-22T00:00:00"/>
    <b v="0"/>
    <s v="Approved"/>
    <s v="OHM Cycles"/>
    <s v="Standard"/>
    <s v="medium"/>
    <s v="medium"/>
    <n v="235.63"/>
    <n v="125.07"/>
    <d v="2013-06-09T00:00:00"/>
  </r>
  <r>
    <n v="9887"/>
    <n v="94"/>
    <x v="2495"/>
    <d v="2017-05-01T00:00:00"/>
    <b v="0"/>
    <s v="Approved"/>
    <s v="Giant Bicycles"/>
    <s v="Standard"/>
    <s v="medium"/>
    <s v="large"/>
    <n v="1635.3"/>
    <n v="993.66"/>
    <d v="2013-06-09T00:00:00"/>
  </r>
  <r>
    <n v="9888"/>
    <n v="87"/>
    <x v="2913"/>
    <d v="2017-08-11T00:00:00"/>
    <b v="1"/>
    <s v="Approved"/>
    <s v="Giant Bicycles"/>
    <s v="Standard"/>
    <s v="high"/>
    <s v="medium"/>
    <n v="1179"/>
    <n v="707.4"/>
    <d v="2003-09-10T00:00:00"/>
  </r>
  <r>
    <n v="9889"/>
    <n v="14"/>
    <x v="1228"/>
    <d v="2017-03-13T00:00:00"/>
    <b v="0"/>
    <s v="Approved"/>
    <s v="Trek Bicycles"/>
    <s v="Standard"/>
    <s v="medium"/>
    <s v="small"/>
    <n v="1386.84"/>
    <n v="1234.29"/>
    <d v="1994-09-09T00:00:00"/>
  </r>
  <r>
    <n v="9890"/>
    <n v="0"/>
    <x v="3293"/>
    <d v="2017-02-22T00:00:00"/>
    <b v="1"/>
    <s v="Approved"/>
    <s v="OHM Cycles"/>
    <s v="Standard"/>
    <s v="high"/>
    <s v="medium"/>
    <n v="227.88"/>
    <n v="136.72999999999999"/>
    <d v="2004-09-28T00:00:00"/>
  </r>
  <r>
    <n v="9891"/>
    <n v="3"/>
    <x v="1314"/>
    <d v="2017-08-24T00:00:00"/>
    <b v="0"/>
    <s v="Approved"/>
    <s v="Trek Bicycles"/>
    <s v="Standard"/>
    <s v="medium"/>
    <s v="large"/>
    <n v="2091.4699999999998"/>
    <n v="388.92"/>
    <d v="2012-04-10T00:00:00"/>
  </r>
  <r>
    <n v="9892"/>
    <n v="28"/>
    <x v="224"/>
    <d v="2017-08-13T00:00:00"/>
    <b v="1"/>
    <s v="Approved"/>
    <s v="Norco Bicycles"/>
    <s v="Standard"/>
    <s v="medium"/>
    <s v="small"/>
    <n v="1216.1400000000001"/>
    <n v="1082.3599999999999"/>
    <d v="1994-07-12T00:00:00"/>
  </r>
  <r>
    <n v="9893"/>
    <n v="1"/>
    <x v="197"/>
    <d v="2017-07-17T00:00:00"/>
    <b v="1"/>
    <s v="Approved"/>
    <s v="Giant Bicycles"/>
    <s v="Touring"/>
    <s v="medium"/>
    <s v="large"/>
    <n v="1873.97"/>
    <n v="863.95"/>
    <d v="2003-09-09T00:00:00"/>
  </r>
  <r>
    <n v="9894"/>
    <n v="90"/>
    <x v="1927"/>
    <d v="2017-11-03T00:00:00"/>
    <b v="1"/>
    <s v="Approved"/>
    <s v="Norco Bicycles"/>
    <s v="Standard"/>
    <s v="low"/>
    <s v="medium"/>
    <n v="363.01"/>
    <n v="290.41000000000003"/>
    <d v="2005-05-10T00:00:00"/>
  </r>
  <r>
    <n v="9895"/>
    <n v="14"/>
    <x v="728"/>
    <d v="2017-07-30T00:00:00"/>
    <b v="1"/>
    <s v="Approved"/>
    <s v="Solex"/>
    <s v="Standard"/>
    <s v="high"/>
    <s v="large"/>
    <n v="1842.92"/>
    <n v="1105.75"/>
    <d v="2004-07-25T00:00:00"/>
  </r>
  <r>
    <n v="9896"/>
    <n v="91"/>
    <x v="3141"/>
    <d v="2017-07-27T00:00:00"/>
    <b v="0"/>
    <s v="Approved"/>
    <s v="Solex"/>
    <s v="Standard"/>
    <s v="medium"/>
    <s v="medium"/>
    <n v="100.35"/>
    <n v="75.260000000000005"/>
    <d v="1999-07-26T00:00:00"/>
  </r>
  <r>
    <n v="9897"/>
    <n v="72"/>
    <x v="1787"/>
    <d v="2017-05-31T00:00:00"/>
    <b v="1"/>
    <s v="Approved"/>
    <s v="Norco Bicycles"/>
    <s v="Standard"/>
    <s v="medium"/>
    <s v="medium"/>
    <n v="360.4"/>
    <n v="270.3"/>
    <d v="2011-01-10T00:00:00"/>
  </r>
  <r>
    <n v="9898"/>
    <n v="32"/>
    <x v="3312"/>
    <d v="2017-08-18T00:00:00"/>
    <b v="1"/>
    <s v="Approved"/>
    <s v="Giant Bicycles"/>
    <s v="Standard"/>
    <s v="medium"/>
    <s v="medium"/>
    <n v="642.70000000000005"/>
    <n v="211.37"/>
    <d v="1999-12-04T00:00:00"/>
  </r>
  <r>
    <n v="9899"/>
    <n v="35"/>
    <x v="2697"/>
    <d v="2017-11-15T00:00:00"/>
    <b v="1"/>
    <s v="Approved"/>
    <s v="Trek Bicycles"/>
    <s v="Standard"/>
    <s v="low"/>
    <s v="medium"/>
    <n v="1057.51"/>
    <n v="154.4"/>
    <d v="2006-02-02T00:00:00"/>
  </r>
  <r>
    <n v="9900"/>
    <n v="18"/>
    <x v="1776"/>
    <d v="2017-09-14T00:00:00"/>
    <b v="1"/>
    <s v="Approved"/>
    <s v="Solex"/>
    <s v="Standard"/>
    <s v="medium"/>
    <s v="medium"/>
    <n v="575.27"/>
    <n v="431.45"/>
    <d v="1996-04-05T00:00:00"/>
  </r>
  <r>
    <n v="9901"/>
    <n v="21"/>
    <x v="454"/>
    <d v="2017-02-21T00:00:00"/>
    <b v="0"/>
    <s v="Approved"/>
    <s v="Solex"/>
    <s v="Standard"/>
    <s v="medium"/>
    <s v="large"/>
    <n v="1071.23"/>
    <n v="380.74"/>
    <d v="1996-04-05T00:00:00"/>
  </r>
  <r>
    <n v="9902"/>
    <n v="51"/>
    <x v="129"/>
    <d v="2017-05-30T00:00:00"/>
    <b v="1"/>
    <s v="Approved"/>
    <s v="OHM Cycles"/>
    <s v="Standard"/>
    <s v="high"/>
    <s v="medium"/>
    <n v="2005.66"/>
    <n v="1203.4000000000001"/>
    <d v="1997-02-09T00:00:00"/>
  </r>
  <r>
    <n v="9903"/>
    <n v="100"/>
    <x v="2663"/>
    <d v="2017-05-05T00:00:00"/>
    <b v="1"/>
    <s v="Approved"/>
    <s v="Norco Bicycles"/>
    <s v="Road"/>
    <s v="medium"/>
    <s v="medium"/>
    <n v="1036.5899999999999"/>
    <n v="206.35"/>
    <d v="1991-05-06T00:00:00"/>
  </r>
  <r>
    <n v="9904"/>
    <n v="90"/>
    <x v="1785"/>
    <d v="2017-09-28T00:00:00"/>
    <b v="1"/>
    <s v="Approved"/>
    <s v="Solex"/>
    <s v="Standard"/>
    <s v="low"/>
    <s v="medium"/>
    <n v="945.04"/>
    <n v="507.58"/>
    <d v="2008-03-19T00:00:00"/>
  </r>
  <r>
    <n v="9905"/>
    <n v="41"/>
    <x v="2090"/>
    <d v="2017-02-16T00:00:00"/>
    <b v="1"/>
    <s v="Approved"/>
    <s v="Solex"/>
    <s v="Road"/>
    <s v="medium"/>
    <s v="medium"/>
    <n v="416.98"/>
    <n v="312.74"/>
    <d v="1997-05-10T00:00:00"/>
  </r>
  <r>
    <n v="9906"/>
    <n v="79"/>
    <x v="960"/>
    <d v="2017-01-25T00:00:00"/>
    <b v="0"/>
    <s v="Approved"/>
    <s v="Norco Bicycles"/>
    <s v="Standard"/>
    <s v="medium"/>
    <s v="medium"/>
    <n v="1555.58"/>
    <n v="818.01"/>
    <d v="2003-09-09T00:00:00"/>
  </r>
  <r>
    <n v="9907"/>
    <n v="74"/>
    <x v="1316"/>
    <d v="2017-10-24T00:00:00"/>
    <b v="1"/>
    <s v="Approved"/>
    <s v="WeareA2B"/>
    <s v="Standard"/>
    <s v="medium"/>
    <s v="medium"/>
    <n v="1228.07"/>
    <n v="400.91"/>
    <d v="1997-01-25T00:00:00"/>
  </r>
  <r>
    <n v="9908"/>
    <n v="23"/>
    <x v="3154"/>
    <d v="2017-02-20T00:00:00"/>
    <b v="1"/>
    <s v="Approved"/>
    <s v="Norco Bicycles"/>
    <s v="Standard"/>
    <s v="medium"/>
    <s v="medium"/>
    <n v="1198.46"/>
    <n v="381.1"/>
    <d v="2013-06-09T00:00:00"/>
  </r>
  <r>
    <n v="9909"/>
    <n v="87"/>
    <x v="3313"/>
    <d v="2017-11-30T00:00:00"/>
    <b v="1"/>
    <s v="Approved"/>
    <s v="Giant Bicycles"/>
    <s v="Standard"/>
    <s v="high"/>
    <s v="medium"/>
    <n v="1179"/>
    <n v="707.4"/>
    <d v="1997-08-25T00:00:00"/>
  </r>
  <r>
    <n v="9910"/>
    <n v="61"/>
    <x v="2141"/>
    <d v="2017-08-21T00:00:00"/>
    <b v="1"/>
    <s v="Approved"/>
    <s v="OHM Cycles"/>
    <s v="Standard"/>
    <s v="low"/>
    <s v="medium"/>
    <n v="71.16"/>
    <n v="56.93"/>
    <d v="2015-05-21T00:00:00"/>
  </r>
  <r>
    <n v="9911"/>
    <n v="9"/>
    <x v="3065"/>
    <d v="2017-01-06T00:00:00"/>
    <b v="1"/>
    <s v="Approved"/>
    <s v="OHM Cycles"/>
    <s v="Road"/>
    <s v="medium"/>
    <s v="medium"/>
    <n v="742.54"/>
    <n v="667.4"/>
    <d v="1991-11-07T00:00:00"/>
  </r>
  <r>
    <n v="9912"/>
    <n v="42"/>
    <x v="965"/>
    <d v="2017-03-27T00:00:00"/>
    <b v="1"/>
    <s v="Approved"/>
    <s v="OHM Cycles"/>
    <s v="Road"/>
    <s v="medium"/>
    <s v="small"/>
    <n v="1810"/>
    <n v="1610.9"/>
    <d v="1999-12-04T00:00:00"/>
  </r>
  <r>
    <n v="9913"/>
    <n v="19"/>
    <x v="2430"/>
    <d v="2017-10-13T00:00:00"/>
    <b v="0"/>
    <s v="Approved"/>
    <s v="OHM Cycles"/>
    <s v="Road"/>
    <s v="high"/>
    <s v="large"/>
    <n v="12.01"/>
    <n v="7.21"/>
    <d v="2009-03-08T00:00:00"/>
  </r>
  <r>
    <n v="9914"/>
    <n v="3"/>
    <x v="3314"/>
    <d v="2017-11-22T00:00:00"/>
    <b v="0"/>
    <s v="Approved"/>
    <s v="Trek Bicycles"/>
    <s v="Standard"/>
    <s v="medium"/>
    <s v="large"/>
    <n v="2091.4699999999998"/>
    <n v="388.92"/>
    <d v="2012-09-15T00:00:00"/>
  </r>
  <r>
    <n v="9915"/>
    <n v="10"/>
    <x v="1616"/>
    <d v="2017-01-11T00:00:00"/>
    <b v="1"/>
    <s v="Approved"/>
    <s v="WeareA2B"/>
    <s v="Touring"/>
    <s v="medium"/>
    <s v="medium"/>
    <n v="1466.68"/>
    <n v="363.25"/>
    <d v="2004-08-17T00:00:00"/>
  </r>
  <r>
    <n v="9916"/>
    <n v="2"/>
    <x v="1581"/>
    <d v="2017-11-03T00:00:00"/>
    <b v="0"/>
    <s v="Approved"/>
    <s v="Solex"/>
    <s v="Standard"/>
    <s v="medium"/>
    <s v="medium"/>
    <n v="71.489999999999995"/>
    <n v="53.62"/>
    <d v="2012-12-02T00:00:00"/>
  </r>
  <r>
    <n v="9917"/>
    <n v="58"/>
    <x v="140"/>
    <d v="2017-01-11T00:00:00"/>
    <b v="1"/>
    <s v="Approved"/>
    <s v="OHM Cycles"/>
    <s v="Standard"/>
    <s v="medium"/>
    <s v="medium"/>
    <n v="912.52"/>
    <n v="141.4"/>
    <d v="2015-10-18T00:00:00"/>
  </r>
  <r>
    <n v="9918"/>
    <n v="5"/>
    <x v="2052"/>
    <d v="2017-03-15T00:00:00"/>
    <b v="0"/>
    <s v="Approved"/>
    <s v="Trek Bicycles"/>
    <s v="Mountain"/>
    <s v="low"/>
    <s v="medium"/>
    <n v="574.64"/>
    <n v="459.71"/>
    <d v="2011-04-16T00:00:00"/>
  </r>
  <r>
    <n v="9919"/>
    <n v="90"/>
    <x v="1214"/>
    <d v="2017-10-25T00:00:00"/>
    <b v="0"/>
    <s v="Approved"/>
    <s v="Solex"/>
    <s v="Standard"/>
    <s v="low"/>
    <s v="medium"/>
    <n v="945.04"/>
    <n v="507.58"/>
    <d v="2011-05-09T00:00:00"/>
  </r>
  <r>
    <n v="9920"/>
    <n v="0"/>
    <x v="3021"/>
    <d v="2017-09-12T00:00:00"/>
    <b v="0"/>
    <s v="Approved"/>
    <s v="Solex"/>
    <s v="Standard"/>
    <s v="medium"/>
    <s v="medium"/>
    <n v="71.489999999999995"/>
    <n v="53.62"/>
    <d v="2012-12-02T00:00:00"/>
  </r>
  <r>
    <n v="9921"/>
    <n v="34"/>
    <x v="2383"/>
    <d v="2017-07-17T00:00:00"/>
    <b v="0"/>
    <s v="Approved"/>
    <s v="WeareA2B"/>
    <s v="Standard"/>
    <s v="medium"/>
    <s v="medium"/>
    <n v="1231.1500000000001"/>
    <n v="161.6"/>
    <d v="2004-08-17T00:00:00"/>
  </r>
  <r>
    <n v="9922"/>
    <n v="22"/>
    <x v="3280"/>
    <d v="2017-09-11T00:00:00"/>
    <b v="1"/>
    <s v="Approved"/>
    <s v="Solex"/>
    <s v="Standard"/>
    <s v="medium"/>
    <s v="medium"/>
    <n v="575.27"/>
    <n v="431.45"/>
    <d v="2009-03-08T00:00:00"/>
  </r>
  <r>
    <n v="9923"/>
    <n v="25"/>
    <x v="392"/>
    <d v="2017-09-18T00:00:00"/>
    <b v="1"/>
    <s v="Approved"/>
    <s v="Giant Bicycles"/>
    <s v="Road"/>
    <s v="medium"/>
    <s v="medium"/>
    <n v="1538.99"/>
    <n v="829.65"/>
    <d v="2016-02-04T00:00:00"/>
  </r>
  <r>
    <n v="9924"/>
    <n v="60"/>
    <x v="2653"/>
    <d v="2017-04-19T00:00:00"/>
    <b v="0"/>
    <s v="Approved"/>
    <s v="Giant Bicycles"/>
    <s v="Standard"/>
    <s v="high"/>
    <s v="small"/>
    <n v="1977.36"/>
    <n v="1759.85"/>
    <d v="2015-05-21T00:00:00"/>
  </r>
  <r>
    <n v="9925"/>
    <n v="62"/>
    <x v="896"/>
    <d v="2017-11-25T00:00:00"/>
    <b v="0"/>
    <s v="Approved"/>
    <s v="Solex"/>
    <s v="Standard"/>
    <s v="medium"/>
    <s v="medium"/>
    <n v="478.16"/>
    <n v="298.72000000000003"/>
    <d v="1993-06-23T00:00:00"/>
  </r>
  <r>
    <n v="9926"/>
    <n v="86"/>
    <x v="2670"/>
    <d v="2017-10-03T00:00:00"/>
    <b v="0"/>
    <s v="Approved"/>
    <s v="OHM Cycles"/>
    <s v="Standard"/>
    <s v="medium"/>
    <s v="medium"/>
    <n v="235.63"/>
    <n v="125.07"/>
    <d v="2013-06-09T00:00:00"/>
  </r>
  <r>
    <n v="9927"/>
    <n v="80"/>
    <x v="2391"/>
    <d v="2017-12-20T00:00:00"/>
    <b v="1"/>
    <s v="Approved"/>
    <s v="Trek Bicycles"/>
    <s v="Standard"/>
    <s v="medium"/>
    <s v="large"/>
    <n v="1469.44"/>
    <n v="596.54999999999995"/>
    <d v="2012-05-18T00:00:00"/>
  </r>
  <r>
    <n v="9928"/>
    <n v="56"/>
    <x v="739"/>
    <d v="2017-10-31T00:00:00"/>
    <b v="1"/>
    <s v="Approved"/>
    <s v="OHM Cycles"/>
    <s v="Standard"/>
    <s v="medium"/>
    <s v="medium"/>
    <n v="183.86"/>
    <n v="137.9"/>
    <d v="1993-06-23T00:00:00"/>
  </r>
  <r>
    <n v="9929"/>
    <n v="40"/>
    <x v="1952"/>
    <d v="2017-12-20T00:00:00"/>
    <b v="1"/>
    <s v="Approved"/>
    <s v="OHM Cycles"/>
    <s v="Standard"/>
    <s v="high"/>
    <s v="medium"/>
    <n v="1458.17"/>
    <n v="874.9"/>
    <d v="1993-04-12T00:00:00"/>
  </r>
  <r>
    <n v="9930"/>
    <n v="22"/>
    <x v="1830"/>
    <d v="2017-11-08T00:00:00"/>
    <b v="1"/>
    <s v="Approved"/>
    <s v="WeareA2B"/>
    <s v="Standard"/>
    <s v="medium"/>
    <s v="medium"/>
    <n v="60.34"/>
    <n v="45.26"/>
    <d v="1993-07-15T00:00:00"/>
  </r>
  <r>
    <n v="9931"/>
    <n v="97"/>
    <x v="1336"/>
    <d v="2017-06-09T00:00:00"/>
    <b v="1"/>
    <s v="Approved"/>
    <s v="Solex"/>
    <s v="Standard"/>
    <s v="medium"/>
    <s v="large"/>
    <n v="202.62"/>
    <n v="151.96"/>
    <d v="2004-01-16T00:00:00"/>
  </r>
  <r>
    <n v="9932"/>
    <n v="2"/>
    <x v="2517"/>
    <d v="2017-09-09T00:00:00"/>
    <b v="0"/>
    <s v="Approved"/>
    <s v="Solex"/>
    <s v="Standard"/>
    <s v="medium"/>
    <s v="medium"/>
    <n v="71.489999999999995"/>
    <n v="53.62"/>
    <d v="2012-12-02T00:00:00"/>
  </r>
  <r>
    <n v="9933"/>
    <n v="5"/>
    <x v="2579"/>
    <d v="2017-03-12T00:00:00"/>
    <b v="1"/>
    <s v="Approved"/>
    <s v="Trek Bicycles"/>
    <s v="Mountain"/>
    <s v="low"/>
    <s v="medium"/>
    <n v="574.64"/>
    <n v="459.71"/>
    <d v="2003-01-05T00:00:00"/>
  </r>
  <r>
    <n v="9935"/>
    <n v="0"/>
    <x v="3113"/>
    <d v="2017-04-28T00:00:00"/>
    <b v="0"/>
    <s v="Approved"/>
    <s v="OHM Cycles"/>
    <s v="Standard"/>
    <s v="medium"/>
    <s v="medium"/>
    <n v="183.86"/>
    <n v="137.9"/>
    <d v="2011-08-24T00:00:00"/>
  </r>
  <r>
    <n v="9936"/>
    <n v="79"/>
    <x v="3149"/>
    <d v="2017-10-01T00:00:00"/>
    <b v="0"/>
    <s v="Approved"/>
    <s v="Solex"/>
    <s v="Touring"/>
    <s v="medium"/>
    <s v="large"/>
    <n v="2083.94"/>
    <n v="675.03"/>
    <d v="2013-09-16T00:00:00"/>
  </r>
  <r>
    <n v="9937"/>
    <n v="15"/>
    <x v="812"/>
    <d v="2017-02-13T00:00:00"/>
    <b v="1"/>
    <s v="Approved"/>
    <s v="Norco Bicycles"/>
    <s v="Standard"/>
    <s v="low"/>
    <s v="medium"/>
    <n v="958.74"/>
    <n v="748.9"/>
    <d v="1993-05-26T00:00:00"/>
  </r>
  <r>
    <n v="9938"/>
    <n v="94"/>
    <x v="2282"/>
    <d v="2017-10-20T00:00:00"/>
    <b v="0"/>
    <s v="Approved"/>
    <s v="Giant Bicycles"/>
    <s v="Standard"/>
    <s v="medium"/>
    <s v="large"/>
    <n v="1635.3"/>
    <n v="993.66"/>
    <d v="1991-05-06T00:00:00"/>
  </r>
  <r>
    <n v="9939"/>
    <n v="52"/>
    <x v="357"/>
    <d v="2017-01-20T00:00:00"/>
    <b v="1"/>
    <s v="Approved"/>
    <s v="OHM Cycles"/>
    <s v="Road"/>
    <s v="medium"/>
    <s v="medium"/>
    <n v="1280.28"/>
    <n v="829.51"/>
    <d v="1991-01-21T00:00:00"/>
  </r>
  <r>
    <n v="9940"/>
    <n v="50"/>
    <x v="597"/>
    <d v="2017-01-16T00:00:00"/>
    <b v="1"/>
    <s v="Approved"/>
    <s v="WeareA2B"/>
    <s v="Standard"/>
    <s v="medium"/>
    <s v="small"/>
    <n v="175.89"/>
    <n v="131.91999999999999"/>
    <d v="2009-04-12T00:00:00"/>
  </r>
  <r>
    <n v="9941"/>
    <n v="48"/>
    <x v="422"/>
    <d v="2017-10-16T00:00:00"/>
    <b v="0"/>
    <s v="Approved"/>
    <s v="WeareA2B"/>
    <s v="Standard"/>
    <s v="medium"/>
    <s v="medium"/>
    <n v="1762.96"/>
    <n v="950.52"/>
    <d v="2014-07-28T00:00:00"/>
  </r>
  <r>
    <n v="9942"/>
    <n v="79"/>
    <x v="414"/>
    <d v="2017-07-23T00:00:00"/>
    <b v="0"/>
    <s v="Approved"/>
    <s v="Norco Bicycles"/>
    <s v="Standard"/>
    <s v="medium"/>
    <s v="medium"/>
    <n v="1555.58"/>
    <n v="818.01"/>
    <d v="2005-12-07T00:00:00"/>
  </r>
  <r>
    <n v="9943"/>
    <n v="74"/>
    <x v="2532"/>
    <d v="2017-11-01T00:00:00"/>
    <b v="1"/>
    <s v="Approved"/>
    <s v="WeareA2B"/>
    <s v="Standard"/>
    <s v="medium"/>
    <s v="medium"/>
    <n v="1228.07"/>
    <n v="400.91"/>
    <d v="2000-05-22T00:00:00"/>
  </r>
  <r>
    <n v="9944"/>
    <n v="71"/>
    <x v="80"/>
    <d v="2017-10-19T00:00:00"/>
    <b v="0"/>
    <s v="Approved"/>
    <s v="Solex"/>
    <s v="Standard"/>
    <s v="high"/>
    <s v="large"/>
    <n v="1842.92"/>
    <n v="1105.75"/>
    <d v="2011-01-10T00:00:00"/>
  </r>
  <r>
    <n v="9945"/>
    <n v="7"/>
    <x v="2215"/>
    <d v="2017-04-28T00:00:00"/>
    <b v="0"/>
    <s v="Approved"/>
    <s v="Trek Bicycles"/>
    <s v="Road"/>
    <s v="low"/>
    <s v="medium"/>
    <n v="980.37"/>
    <n v="234.43"/>
    <d v="2004-09-28T00:00:00"/>
  </r>
  <r>
    <n v="9946"/>
    <n v="7"/>
    <x v="375"/>
    <d v="2017-09-18T00:00:00"/>
    <b v="1"/>
    <s v="Approved"/>
    <s v="Trek Bicycles"/>
    <s v="Road"/>
    <s v="low"/>
    <s v="medium"/>
    <n v="980.37"/>
    <n v="234.43"/>
    <d v="1991-07-10T00:00:00"/>
  </r>
  <r>
    <n v="9947"/>
    <n v="92"/>
    <x v="2642"/>
    <d v="2017-07-17T00:00:00"/>
    <b v="1"/>
    <s v="Approved"/>
    <s v="WeareA2B"/>
    <s v="Standard"/>
    <s v="medium"/>
    <s v="small"/>
    <n v="1415.01"/>
    <n v="1259.3599999999999"/>
    <d v="2004-01-16T00:00:00"/>
  </r>
  <r>
    <n v="9948"/>
    <n v="37"/>
    <x v="2401"/>
    <d v="2017-07-29T00:00:00"/>
    <b v="0"/>
    <s v="Approved"/>
    <s v="OHM Cycles"/>
    <s v="Standard"/>
    <s v="low"/>
    <s v="medium"/>
    <n v="1793.43"/>
    <n v="248.82"/>
    <d v="1993-04-12T00:00:00"/>
  </r>
  <r>
    <n v="9949"/>
    <n v="96"/>
    <x v="3207"/>
    <d v="2017-01-31T00:00:00"/>
    <b v="1"/>
    <s v="Approved"/>
    <s v="WeareA2B"/>
    <s v="Road"/>
    <s v="low"/>
    <s v="small"/>
    <n v="1172.78"/>
    <n v="1043.77"/>
    <d v="2002-10-10T00:00:00"/>
  </r>
  <r>
    <n v="9950"/>
    <n v="86"/>
    <x v="2177"/>
    <d v="2017-07-26T00:00:00"/>
    <b v="1"/>
    <s v="Approved"/>
    <s v="OHM Cycles"/>
    <s v="Standard"/>
    <s v="medium"/>
    <s v="medium"/>
    <n v="235.63"/>
    <n v="125.07"/>
    <d v="1999-07-26T00:00:00"/>
  </r>
  <r>
    <n v="9951"/>
    <n v="97"/>
    <x v="1671"/>
    <d v="2017-08-28T00:00:00"/>
    <b v="0"/>
    <s v="Approved"/>
    <s v="Solex"/>
    <s v="Standard"/>
    <s v="medium"/>
    <s v="large"/>
    <n v="202.62"/>
    <n v="151.96"/>
    <d v="1994-08-10T00:00:00"/>
  </r>
  <r>
    <n v="9952"/>
    <n v="99"/>
    <x v="7"/>
    <d v="2017-08-29T00:00:00"/>
    <b v="0"/>
    <s v="Approved"/>
    <s v="Trek Bicycles"/>
    <s v="Road"/>
    <s v="low"/>
    <s v="small"/>
    <n v="1720.7"/>
    <n v="1531.42"/>
    <d v="2006-10-01T00:00:00"/>
  </r>
  <r>
    <n v="9953"/>
    <n v="86"/>
    <x v="3093"/>
    <d v="2017-02-01T00:00:00"/>
    <b v="0"/>
    <s v="Approved"/>
    <s v="OHM Cycles"/>
    <s v="Standard"/>
    <s v="medium"/>
    <s v="medium"/>
    <n v="235.63"/>
    <n v="125.07"/>
    <d v="2004-08-07T00:00:00"/>
  </r>
  <r>
    <n v="9954"/>
    <n v="29"/>
    <x v="1469"/>
    <d v="2017-04-25T00:00:00"/>
    <b v="0"/>
    <s v="Approved"/>
    <s v="Norco Bicycles"/>
    <s v="Road"/>
    <s v="medium"/>
    <s v="medium"/>
    <n v="543.39"/>
    <n v="407.54"/>
    <d v="2006-11-10T00:00:00"/>
  </r>
  <r>
    <n v="9955"/>
    <n v="15"/>
    <x v="1141"/>
    <d v="2017-09-10T00:00:00"/>
    <b v="1"/>
    <s v="Approved"/>
    <s v="Norco Bicycles"/>
    <s v="Standard"/>
    <s v="low"/>
    <s v="medium"/>
    <n v="958.74"/>
    <n v="748.9"/>
    <d v="2013-03-12T00:00:00"/>
  </r>
  <r>
    <n v="9956"/>
    <n v="96"/>
    <x v="2986"/>
    <d v="2017-10-10T00:00:00"/>
    <b v="1"/>
    <s v="Approved"/>
    <s v="WeareA2B"/>
    <s v="Road"/>
    <s v="low"/>
    <s v="small"/>
    <n v="1172.78"/>
    <n v="1043.77"/>
    <d v="2002-10-10T00:00:00"/>
  </r>
  <r>
    <n v="9957"/>
    <n v="83"/>
    <x v="2719"/>
    <d v="2017-11-08T00:00:00"/>
    <b v="0"/>
    <s v="Approved"/>
    <s v="Solex"/>
    <s v="Touring"/>
    <s v="medium"/>
    <s v="large"/>
    <n v="2083.94"/>
    <n v="675.03"/>
    <d v="2013-09-16T00:00:00"/>
  </r>
  <r>
    <n v="9958"/>
    <n v="64"/>
    <x v="3315"/>
    <d v="2017-05-05T00:00:00"/>
    <b v="1"/>
    <s v="Approved"/>
    <s v="Trek Bicycles"/>
    <s v="Standard"/>
    <s v="medium"/>
    <s v="large"/>
    <n v="1469.44"/>
    <n v="596.54999999999995"/>
    <d v="2015-05-21T00:00:00"/>
  </r>
  <r>
    <n v="9959"/>
    <n v="48"/>
    <x v="2945"/>
    <d v="2017-02-11T00:00:00"/>
    <b v="1"/>
    <s v="Approved"/>
    <s v="WeareA2B"/>
    <s v="Standard"/>
    <s v="medium"/>
    <s v="medium"/>
    <n v="1762.96"/>
    <n v="950.52"/>
    <d v="2014-07-28T00:00:00"/>
  </r>
  <r>
    <n v="9960"/>
    <n v="89"/>
    <x v="1638"/>
    <d v="2017-09-15T00:00:00"/>
    <b v="0"/>
    <s v="Approved"/>
    <s v="WeareA2B"/>
    <s v="Touring"/>
    <s v="medium"/>
    <s v="large"/>
    <n v="1362.99"/>
    <n v="57.74"/>
    <d v="2003-01-05T00:00:00"/>
  </r>
  <r>
    <n v="9961"/>
    <n v="50"/>
    <x v="2086"/>
    <d v="2017-04-08T00:00:00"/>
    <b v="1"/>
    <s v="Approved"/>
    <s v="WeareA2B"/>
    <s v="Standard"/>
    <s v="medium"/>
    <s v="small"/>
    <n v="175.89"/>
    <n v="131.91999999999999"/>
    <d v="2003-02-16T00:00:00"/>
  </r>
  <r>
    <n v="9962"/>
    <n v="64"/>
    <x v="2620"/>
    <d v="2017-11-23T00:00:00"/>
    <b v="0"/>
    <s v="Approved"/>
    <s v="Trek Bicycles"/>
    <s v="Standard"/>
    <s v="medium"/>
    <s v="large"/>
    <n v="1469.44"/>
    <n v="596.54999999999995"/>
    <d v="2012-05-18T00:00:00"/>
  </r>
  <r>
    <n v="9963"/>
    <n v="70"/>
    <x v="1155"/>
    <d v="2017-02-22T00:00:00"/>
    <b v="0"/>
    <s v="Approved"/>
    <s v="Norco Bicycles"/>
    <s v="Road"/>
    <s v="medium"/>
    <s v="medium"/>
    <n v="1036.5899999999999"/>
    <n v="206.35"/>
    <d v="1991-05-06T00:00:00"/>
  </r>
  <r>
    <n v="9964"/>
    <n v="82"/>
    <x v="2989"/>
    <d v="2017-02-17T00:00:00"/>
    <b v="1"/>
    <s v="Approved"/>
    <s v="Giant Bicycles"/>
    <s v="Road"/>
    <s v="medium"/>
    <s v="medium"/>
    <n v="1538.99"/>
    <n v="829.65"/>
    <d v="2016-02-04T00:00:00"/>
  </r>
  <r>
    <n v="9965"/>
    <n v="32"/>
    <x v="2921"/>
    <d v="2017-10-25T00:00:00"/>
    <b v="1"/>
    <s v="Approved"/>
    <s v="Giant Bicycles"/>
    <s v="Standard"/>
    <s v="medium"/>
    <s v="medium"/>
    <n v="642.70000000000005"/>
    <n v="211.37"/>
    <d v="2002-03-22T00:00:00"/>
  </r>
  <r>
    <n v="9966"/>
    <n v="56"/>
    <x v="3253"/>
    <d v="2017-10-22T00:00:00"/>
    <b v="0"/>
    <s v="Approved"/>
    <s v="OHM Cycles"/>
    <s v="Standard"/>
    <s v="medium"/>
    <s v="medium"/>
    <n v="183.86"/>
    <n v="137.9"/>
    <d v="1997-10-04T00:00:00"/>
  </r>
  <r>
    <n v="9967"/>
    <n v="72"/>
    <x v="2448"/>
    <d v="2017-10-24T00:00:00"/>
    <b v="0"/>
    <s v="Approved"/>
    <s v="Norco Bicycles"/>
    <s v="Standard"/>
    <s v="medium"/>
    <s v="medium"/>
    <n v="360.4"/>
    <n v="270.3"/>
    <d v="2016-12-06T00:00:00"/>
  </r>
  <r>
    <n v="9968"/>
    <n v="46"/>
    <x v="1883"/>
    <d v="2017-08-16T00:00:00"/>
    <b v="0"/>
    <s v="Approved"/>
    <s v="Solex"/>
    <s v="Standard"/>
    <s v="low"/>
    <s v="medium"/>
    <n v="1289.8499999999999"/>
    <n v="74.510000000000005"/>
    <d v="2007-12-11T00:00:00"/>
  </r>
  <r>
    <n v="9970"/>
    <n v="70"/>
    <x v="1156"/>
    <d v="2017-12-11T00:00:00"/>
    <b v="1"/>
    <s v="Cancelled"/>
    <s v="Trek Bicycles"/>
    <s v="Standard"/>
    <s v="high"/>
    <s v="medium"/>
    <n v="495.72"/>
    <n v="297.43"/>
    <d v="1995-10-24T00:00:00"/>
  </r>
  <r>
    <n v="9971"/>
    <n v="59"/>
    <x v="150"/>
    <d v="2017-04-23T00:00:00"/>
    <b v="0"/>
    <s v="Approved"/>
    <s v="Solex"/>
    <s v="Standard"/>
    <s v="medium"/>
    <s v="large"/>
    <n v="1061.56"/>
    <n v="733.58"/>
    <d v="1993-06-23T00:00:00"/>
  </r>
  <r>
    <n v="9972"/>
    <n v="0"/>
    <x v="1939"/>
    <d v="2017-02-28T00:00:00"/>
    <b v="0"/>
    <s v="Approved"/>
    <s v="Solex"/>
    <s v="Standard"/>
    <s v="medium"/>
    <s v="large"/>
    <n v="202.62"/>
    <n v="151.96"/>
    <d v="2016-03-29T00:00:00"/>
  </r>
  <r>
    <n v="9973"/>
    <n v="79"/>
    <x v="2015"/>
    <d v="2017-08-02T00:00:00"/>
    <b v="0"/>
    <s v="Approved"/>
    <s v="Solex"/>
    <s v="Touring"/>
    <s v="medium"/>
    <s v="large"/>
    <n v="2083.94"/>
    <n v="675.03"/>
    <d v="2013-09-16T00:00:00"/>
  </r>
  <r>
    <n v="9974"/>
    <n v="73"/>
    <x v="73"/>
    <d v="2017-05-14T00:00:00"/>
    <b v="0"/>
    <s v="Approved"/>
    <s v="Solex"/>
    <s v="Standard"/>
    <s v="medium"/>
    <s v="medium"/>
    <n v="1945.43"/>
    <n v="333.18"/>
    <d v="2002-08-31T00:00:00"/>
  </r>
  <r>
    <n v="9975"/>
    <n v="90"/>
    <x v="1504"/>
    <d v="2017-01-22T00:00:00"/>
    <b v="1"/>
    <s v="Approved"/>
    <s v="Norco Bicycles"/>
    <s v="Standard"/>
    <s v="low"/>
    <s v="medium"/>
    <n v="363.01"/>
    <n v="290.41000000000003"/>
    <d v="2013-06-09T00:00:00"/>
  </r>
  <r>
    <n v="9976"/>
    <n v="56"/>
    <x v="894"/>
    <d v="2017-03-17T00:00:00"/>
    <b v="0"/>
    <s v="Approved"/>
    <s v="OHM Cycles"/>
    <s v="Standard"/>
    <s v="medium"/>
    <s v="medium"/>
    <n v="183.86"/>
    <n v="137.9"/>
    <d v="2015-06-17T00:00:00"/>
  </r>
  <r>
    <n v="9977"/>
    <n v="90"/>
    <x v="1289"/>
    <d v="2017-07-26T00:00:00"/>
    <b v="0"/>
    <s v="Approved"/>
    <s v="Norco Bicycles"/>
    <s v="Standard"/>
    <s v="low"/>
    <s v="medium"/>
    <n v="363.01"/>
    <n v="290.41000000000003"/>
    <d v="2003-09-10T00:00:00"/>
  </r>
  <r>
    <n v="9978"/>
    <n v="92"/>
    <x v="1546"/>
    <d v="2017-01-08T00:00:00"/>
    <b v="0"/>
    <s v="Approved"/>
    <s v="WeareA2B"/>
    <s v="Standard"/>
    <s v="medium"/>
    <s v="small"/>
    <n v="1415.01"/>
    <n v="1259.3599999999999"/>
    <d v="2002-10-10T00:00:00"/>
  </r>
  <r>
    <n v="9979"/>
    <n v="3"/>
    <x v="90"/>
    <d v="2017-07-06T00:00:00"/>
    <b v="1"/>
    <s v="Approved"/>
    <s v="Trek Bicycles"/>
    <s v="Standard"/>
    <s v="medium"/>
    <s v="large"/>
    <n v="2091.4699999999998"/>
    <n v="388.92"/>
    <d v="2004-08-07T00:00:00"/>
  </r>
  <r>
    <n v="9980"/>
    <n v="31"/>
    <x v="2947"/>
    <d v="2017-10-07T00:00:00"/>
    <b v="0"/>
    <s v="Approved"/>
    <s v="Giant Bicycles"/>
    <s v="Standard"/>
    <s v="medium"/>
    <s v="medium"/>
    <n v="230.91"/>
    <n v="173.18"/>
    <d v="2006-11-10T00:00:00"/>
  </r>
  <r>
    <n v="9981"/>
    <n v="84"/>
    <x v="801"/>
    <d v="2017-11-07T00:00:00"/>
    <b v="1"/>
    <s v="Approved"/>
    <s v="Trek Bicycles"/>
    <s v="Road"/>
    <s v="medium"/>
    <s v="medium"/>
    <n v="290.62"/>
    <n v="215.14"/>
    <d v="2004-12-18T00:00:00"/>
  </r>
  <r>
    <n v="9982"/>
    <n v="92"/>
    <x v="37"/>
    <d v="2017-05-22T00:00:00"/>
    <b v="0"/>
    <s v="Approved"/>
    <s v="WeareA2B"/>
    <s v="Standard"/>
    <s v="medium"/>
    <s v="small"/>
    <n v="1415.01"/>
    <n v="1259.3599999999999"/>
    <d v="2003-01-05T00:00:00"/>
  </r>
  <r>
    <n v="9983"/>
    <n v="23"/>
    <x v="2311"/>
    <d v="2017-04-03T00:00:00"/>
    <b v="0"/>
    <s v="Approved"/>
    <s v="Norco Bicycles"/>
    <s v="Mountain"/>
    <s v="low"/>
    <s v="small"/>
    <n v="688.63"/>
    <n v="612.88"/>
    <d v="1993-04-12T00:00:00"/>
  </r>
  <r>
    <n v="9984"/>
    <n v="27"/>
    <x v="3316"/>
    <d v="2017-07-20T00:00:00"/>
    <b v="1"/>
    <s v="Approved"/>
    <s v="Trek Bicycles"/>
    <s v="Standard"/>
    <s v="medium"/>
    <s v="medium"/>
    <n v="499.53"/>
    <n v="388.72"/>
    <d v="1999-06-23T00:00:00"/>
  </r>
  <r>
    <n v="9985"/>
    <n v="91"/>
    <x v="2002"/>
    <d v="2017-05-15T00:00:00"/>
    <b v="0"/>
    <s v="Approved"/>
    <s v="Solex"/>
    <s v="Standard"/>
    <s v="medium"/>
    <s v="medium"/>
    <n v="100.35"/>
    <n v="75.260000000000005"/>
    <d v="2003-01-05T00:00:00"/>
  </r>
  <r>
    <n v="9986"/>
    <n v="85"/>
    <x v="462"/>
    <d v="2017-01-01T00:00:00"/>
    <b v="1"/>
    <s v="Approved"/>
    <s v="WeareA2B"/>
    <s v="Standard"/>
    <s v="medium"/>
    <s v="medium"/>
    <n v="752.64"/>
    <n v="205.36"/>
    <d v="2015-08-02T00:00:00"/>
  </r>
  <r>
    <n v="9987"/>
    <n v="56"/>
    <x v="2710"/>
    <d v="2017-06-26T00:00:00"/>
    <b v="0"/>
    <s v="Approved"/>
    <s v="OHM Cycles"/>
    <s v="Standard"/>
    <s v="medium"/>
    <s v="medium"/>
    <n v="183.86"/>
    <n v="137.9"/>
    <d v="2012-05-18T00:00:00"/>
  </r>
  <r>
    <n v="9988"/>
    <n v="3"/>
    <x v="1121"/>
    <d v="2017-10-27T00:00:00"/>
    <b v="1"/>
    <s v="Approved"/>
    <s v="Trek Bicycles"/>
    <s v="Standard"/>
    <s v="medium"/>
    <s v="large"/>
    <n v="2091.4699999999998"/>
    <n v="388.92"/>
    <d v="2012-05-18T00:00:00"/>
  </r>
  <r>
    <n v="9989"/>
    <n v="100"/>
    <x v="3306"/>
    <d v="2017-05-24T00:00:00"/>
    <b v="1"/>
    <s v="Approved"/>
    <s v="Norco Bicycles"/>
    <s v="Road"/>
    <s v="medium"/>
    <s v="medium"/>
    <n v="1036.5899999999999"/>
    <n v="206.35"/>
    <d v="1991-05-06T00:00:00"/>
  </r>
  <r>
    <n v="9990"/>
    <n v="93"/>
    <x v="3291"/>
    <d v="2017-12-01T00:00:00"/>
    <b v="1"/>
    <s v="Approved"/>
    <s v="OHM Cycles"/>
    <s v="Standard"/>
    <s v="high"/>
    <s v="medium"/>
    <n v="1458.17"/>
    <n v="874.9"/>
    <d v="1997-05-10T00:00:00"/>
  </r>
  <r>
    <n v="9991"/>
    <n v="96"/>
    <x v="1779"/>
    <d v="2017-08-10T00:00:00"/>
    <b v="1"/>
    <s v="Approved"/>
    <s v="WeareA2B"/>
    <s v="Road"/>
    <s v="low"/>
    <s v="small"/>
    <n v="1172.78"/>
    <n v="1043.77"/>
    <d v="2010-06-07T00:00:00"/>
  </r>
  <r>
    <n v="9992"/>
    <n v="19"/>
    <x v="1187"/>
    <d v="2017-06-19T00:00:00"/>
    <b v="1"/>
    <s v="Approved"/>
    <s v="OHM Cycles"/>
    <s v="Road"/>
    <s v="high"/>
    <s v="large"/>
    <n v="12.01"/>
    <n v="7.21"/>
    <d v="1993-05-26T00:00:00"/>
  </r>
  <r>
    <n v="9993"/>
    <n v="20"/>
    <x v="2886"/>
    <d v="2017-07-17T00:00:00"/>
    <b v="1"/>
    <s v="Approved"/>
    <s v="Trek Bicycles"/>
    <s v="Standard"/>
    <s v="medium"/>
    <s v="small"/>
    <n v="1775.81"/>
    <n v="1580.47"/>
    <d v="2011-05-07T00:00:00"/>
  </r>
  <r>
    <n v="9994"/>
    <n v="82"/>
    <x v="51"/>
    <d v="2017-05-11T00:00:00"/>
    <b v="1"/>
    <s v="Approved"/>
    <s v="Norco Bicycles"/>
    <s v="Standard"/>
    <s v="high"/>
    <s v="medium"/>
    <n v="1148.6400000000001"/>
    <n v="689.18"/>
    <d v="1998-12-16T00:00:00"/>
  </r>
  <r>
    <n v="9995"/>
    <n v="4"/>
    <x v="186"/>
    <d v="2017-05-22T00:00:00"/>
    <b v="0"/>
    <s v="Approved"/>
    <s v="Giant Bicycles"/>
    <s v="Standard"/>
    <s v="high"/>
    <s v="medium"/>
    <n v="1129.1300000000001"/>
    <n v="677.48"/>
    <d v="2005-08-09T00:00:00"/>
  </r>
  <r>
    <n v="9997"/>
    <n v="43"/>
    <x v="18"/>
    <d v="2017-02-06T00:00:00"/>
    <b v="1"/>
    <s v="Approved"/>
    <s v="Solex"/>
    <s v="Standard"/>
    <s v="medium"/>
    <s v="medium"/>
    <n v="1151.96"/>
    <n v="649.49"/>
    <d v="1999-12-04T00:00:00"/>
  </r>
  <r>
    <n v="9998"/>
    <n v="50"/>
    <x v="3098"/>
    <d v="2017-03-03T00:00:00"/>
    <b v="0"/>
    <s v="Approved"/>
    <s v="WeareA2B"/>
    <s v="Standard"/>
    <s v="medium"/>
    <s v="small"/>
    <n v="175.89"/>
    <n v="131.91999999999999"/>
    <d v="2003-02-16T00:00:00"/>
  </r>
  <r>
    <n v="9999"/>
    <n v="7"/>
    <x v="43"/>
    <d v="2017-04-14T00:00:00"/>
    <b v="1"/>
    <s v="Approved"/>
    <s v="Trek Bicycles"/>
    <s v="Road"/>
    <s v="low"/>
    <s v="medium"/>
    <n v="980.37"/>
    <n v="234.43"/>
    <d v="2011-04-16T00:00:00"/>
  </r>
  <r>
    <n v="10000"/>
    <n v="1"/>
    <x v="2572"/>
    <d v="2017-01-02T00:00:00"/>
    <b v="0"/>
    <s v="Approved"/>
    <s v="Giant Bicycles"/>
    <s v="Standard"/>
    <s v="medium"/>
    <s v="medium"/>
    <n v="1403.5"/>
    <n v="954.82"/>
    <d v="1991-11-07T00:00:00"/>
  </r>
  <r>
    <n v="10001"/>
    <n v="54"/>
    <x v="1295"/>
    <d v="2017-06-15T00:00:00"/>
    <b v="1"/>
    <s v="Approved"/>
    <s v="WeareA2B"/>
    <s v="Standard"/>
    <s v="medium"/>
    <s v="medium"/>
    <n v="1292.8399999999999"/>
    <n v="13.44"/>
    <d v="2009-04-12T00:00:00"/>
  </r>
  <r>
    <n v="10003"/>
    <n v="85"/>
    <x v="754"/>
    <d v="2017-01-01T00:00:00"/>
    <b v="1"/>
    <s v="Approved"/>
    <s v="WeareA2B"/>
    <s v="Standard"/>
    <s v="medium"/>
    <s v="medium"/>
    <n v="752.64"/>
    <n v="205.36"/>
    <d v="2015-08-02T00:00:00"/>
  </r>
  <r>
    <n v="10004"/>
    <n v="1"/>
    <x v="3317"/>
    <d v="2017-04-08T00:00:00"/>
    <b v="0"/>
    <s v="Approved"/>
    <s v="Giant Bicycles"/>
    <s v="Standard"/>
    <s v="medium"/>
    <s v="medium"/>
    <n v="1403.5"/>
    <n v="954.82"/>
    <d v="2012-12-02T00:00:00"/>
  </r>
  <r>
    <n v="10005"/>
    <n v="99"/>
    <x v="3036"/>
    <d v="2017-11-23T00:00:00"/>
    <b v="1"/>
    <s v="Approved"/>
    <s v="OHM Cycles"/>
    <s v="Standard"/>
    <s v="medium"/>
    <s v="medium"/>
    <n v="1227.3399999999999"/>
    <n v="770.89"/>
    <d v="1994-08-10T00:00:00"/>
  </r>
  <r>
    <n v="10006"/>
    <n v="7"/>
    <x v="2863"/>
    <d v="2017-09-16T00:00:00"/>
    <b v="1"/>
    <s v="Approved"/>
    <s v="Trek Bicycles"/>
    <s v="Road"/>
    <s v="low"/>
    <s v="medium"/>
    <n v="980.37"/>
    <n v="234.43"/>
    <d v="1991-07-10T00:00:00"/>
  </r>
  <r>
    <n v="10007"/>
    <n v="35"/>
    <x v="2881"/>
    <d v="2017-07-21T00:00:00"/>
    <b v="0"/>
    <s v="Approved"/>
    <s v="Giant Bicycles"/>
    <s v="Standard"/>
    <s v="medium"/>
    <s v="medium"/>
    <n v="1403.5"/>
    <n v="954.82"/>
    <d v="2016-11-14T00:00:00"/>
  </r>
  <r>
    <n v="10008"/>
    <n v="66"/>
    <x v="482"/>
    <d v="2017-06-18T00:00:00"/>
    <b v="1"/>
    <s v="Approved"/>
    <s v="Giant Bicycles"/>
    <s v="Road"/>
    <s v="low"/>
    <s v="small"/>
    <n v="590.26"/>
    <n v="525.33000000000004"/>
    <d v="2010-11-05T00:00:00"/>
  </r>
  <r>
    <n v="10009"/>
    <n v="64"/>
    <x v="2301"/>
    <d v="2017-06-05T00:00:00"/>
    <b v="1"/>
    <s v="Approved"/>
    <s v="Trek Bicycles"/>
    <s v="Standard"/>
    <s v="medium"/>
    <s v="large"/>
    <n v="1469.44"/>
    <n v="596.54999999999995"/>
    <d v="2012-05-18T00:00:00"/>
  </r>
  <r>
    <n v="10010"/>
    <n v="11"/>
    <x v="3142"/>
    <d v="2017-11-17T00:00:00"/>
    <b v="1"/>
    <s v="Approved"/>
    <s v="Trek Bicycles"/>
    <s v="Standard"/>
    <s v="medium"/>
    <s v="small"/>
    <n v="1775.81"/>
    <n v="1580.47"/>
    <d v="1993-07-15T00:00:00"/>
  </r>
  <r>
    <n v="10011"/>
    <n v="92"/>
    <x v="668"/>
    <d v="2017-10-27T00:00:00"/>
    <b v="1"/>
    <s v="Approved"/>
    <s v="WeareA2B"/>
    <s v="Touring"/>
    <s v="medium"/>
    <s v="large"/>
    <n v="1890.39"/>
    <n v="260.14"/>
    <d v="1991-01-21T00:00:00"/>
  </r>
  <r>
    <n v="10012"/>
    <n v="23"/>
    <x v="308"/>
    <d v="2017-04-02T00:00:00"/>
    <b v="1"/>
    <s v="Approved"/>
    <s v="Norco Bicycles"/>
    <s v="Standard"/>
    <s v="medium"/>
    <s v="medium"/>
    <n v="1198.46"/>
    <n v="381.1"/>
    <d v="1998-12-16T00:00:00"/>
  </r>
  <r>
    <n v="10013"/>
    <n v="35"/>
    <x v="1760"/>
    <d v="2017-09-16T00:00:00"/>
    <b v="0"/>
    <s v="Approved"/>
    <s v="Trek Bicycles"/>
    <s v="Standard"/>
    <s v="low"/>
    <s v="medium"/>
    <n v="1057.51"/>
    <n v="154.4"/>
    <d v="1994-07-12T00:00:00"/>
  </r>
  <r>
    <n v="10014"/>
    <n v="63"/>
    <x v="2300"/>
    <d v="2017-05-01T00:00:00"/>
    <b v="1"/>
    <s v="Approved"/>
    <s v="Solex"/>
    <s v="Standard"/>
    <s v="medium"/>
    <s v="medium"/>
    <n v="1483.2"/>
    <n v="99.59"/>
    <d v="2010-11-05T00:00:00"/>
  </r>
  <r>
    <n v="10015"/>
    <n v="31"/>
    <x v="1028"/>
    <d v="2017-11-01T00:00:00"/>
    <b v="0"/>
    <s v="Approved"/>
    <s v="WeareA2B"/>
    <s v="Standard"/>
    <s v="medium"/>
    <s v="medium"/>
    <n v="752.64"/>
    <n v="205.36"/>
    <d v="2003-01-05T00:00:00"/>
  </r>
  <r>
    <n v="10016"/>
    <n v="41"/>
    <x v="2591"/>
    <d v="2017-06-03T00:00:00"/>
    <b v="0"/>
    <s v="Approved"/>
    <s v="Solex"/>
    <s v="Road"/>
    <s v="medium"/>
    <s v="medium"/>
    <n v="416.98"/>
    <n v="312.74"/>
    <d v="1997-05-10T00:00:00"/>
  </r>
  <r>
    <n v="10017"/>
    <n v="72"/>
    <x v="1164"/>
    <d v="2017-06-10T00:00:00"/>
    <b v="0"/>
    <s v="Approved"/>
    <s v="OHM Cycles"/>
    <s v="Standard"/>
    <s v="medium"/>
    <s v="medium"/>
    <n v="912.52"/>
    <n v="141.4"/>
    <d v="2015-06-17T00:00:00"/>
  </r>
  <r>
    <n v="10018"/>
    <n v="40"/>
    <x v="2971"/>
    <d v="2017-05-02T00:00:00"/>
    <b v="0"/>
    <s v="Approved"/>
    <s v="Trek Bicycles"/>
    <s v="Road"/>
    <s v="medium"/>
    <s v="large"/>
    <n v="1894.19"/>
    <n v="598.76"/>
    <d v="2003-07-21T00:00:00"/>
  </r>
  <r>
    <n v="10019"/>
    <n v="84"/>
    <x v="858"/>
    <d v="2017-05-17T00:00:00"/>
    <b v="0"/>
    <s v="Approved"/>
    <s v="Trek Bicycles"/>
    <s v="Road"/>
    <s v="medium"/>
    <s v="medium"/>
    <n v="290.62"/>
    <n v="215.14"/>
    <d v="2004-12-18T00:00:00"/>
  </r>
  <r>
    <n v="10020"/>
    <n v="77"/>
    <x v="1287"/>
    <d v="2017-05-25T00:00:00"/>
    <b v="0"/>
    <s v="Approved"/>
    <s v="Norco Bicycles"/>
    <s v="Road"/>
    <s v="medium"/>
    <s v="large"/>
    <n v="1240.31"/>
    <n v="795.1"/>
    <d v="1997-01-25T00:00:00"/>
  </r>
  <r>
    <n v="10021"/>
    <n v="93"/>
    <x v="3006"/>
    <d v="2017-12-27T00:00:00"/>
    <b v="1"/>
    <s v="Approved"/>
    <s v="OHM Cycles"/>
    <s v="Standard"/>
    <s v="high"/>
    <s v="medium"/>
    <n v="1458.17"/>
    <n v="874.9"/>
    <d v="2006-02-02T00:00:00"/>
  </r>
  <r>
    <n v="10022"/>
    <n v="70"/>
    <x v="3318"/>
    <d v="2017-05-19T00:00:00"/>
    <b v="1"/>
    <s v="Approved"/>
    <s v="Trek Bicycles"/>
    <s v="Standard"/>
    <s v="high"/>
    <s v="medium"/>
    <n v="495.72"/>
    <n v="297.43"/>
    <d v="1995-10-24T00:00:00"/>
  </r>
  <r>
    <n v="10023"/>
    <n v="36"/>
    <x v="2845"/>
    <d v="2017-04-16T00:00:00"/>
    <b v="0"/>
    <s v="Approved"/>
    <s v="Solex"/>
    <s v="Standard"/>
    <s v="low"/>
    <s v="medium"/>
    <n v="945.04"/>
    <n v="507.58"/>
    <d v="1995-12-19T00:00:00"/>
  </r>
  <r>
    <n v="10024"/>
    <n v="23"/>
    <x v="1574"/>
    <d v="2017-12-26T00:00:00"/>
    <b v="0"/>
    <s v="Approved"/>
    <s v="Norco Bicycles"/>
    <s v="Mountain"/>
    <s v="low"/>
    <s v="small"/>
    <n v="688.63"/>
    <n v="612.88"/>
    <d v="1991-11-10T00:00:00"/>
  </r>
  <r>
    <n v="10025"/>
    <n v="55"/>
    <x v="1732"/>
    <d v="2017-05-29T00:00:00"/>
    <b v="0"/>
    <s v="Approved"/>
    <s v="Trek Bicycles"/>
    <s v="Road"/>
    <s v="medium"/>
    <s v="large"/>
    <n v="1894.19"/>
    <n v="598.76"/>
    <d v="2003-07-21T00:00:00"/>
  </r>
  <r>
    <n v="10026"/>
    <n v="96"/>
    <x v="2081"/>
    <d v="2017-06-17T00:00:00"/>
    <b v="0"/>
    <s v="Approved"/>
    <s v="WeareA2B"/>
    <s v="Road"/>
    <s v="low"/>
    <s v="small"/>
    <n v="1172.78"/>
    <n v="1043.77"/>
    <d v="1995-12-19T00:00:00"/>
  </r>
  <r>
    <n v="10027"/>
    <n v="3"/>
    <x v="2119"/>
    <d v="2017-08-08T00:00:00"/>
    <b v="0"/>
    <s v="Approved"/>
    <s v="Trek Bicycles"/>
    <s v="Standard"/>
    <s v="medium"/>
    <s v="large"/>
    <n v="2091.4699999999998"/>
    <n v="388.92"/>
    <d v="2002-08-31T00:00:00"/>
  </r>
  <r>
    <n v="10028"/>
    <n v="79"/>
    <x v="3025"/>
    <d v="2017-08-04T00:00:00"/>
    <b v="0"/>
    <s v="Approved"/>
    <s v="Norco Bicycles"/>
    <s v="Standard"/>
    <s v="medium"/>
    <s v="medium"/>
    <n v="1555.58"/>
    <n v="818.01"/>
    <d v="2016-07-09T00:00:00"/>
  </r>
  <r>
    <n v="10030"/>
    <n v="81"/>
    <x v="2039"/>
    <d v="2017-12-18T00:00:00"/>
    <b v="1"/>
    <s v="Approved"/>
    <s v="Norco Bicycles"/>
    <s v="Standard"/>
    <s v="medium"/>
    <s v="small"/>
    <n v="586.45000000000005"/>
    <n v="521.94000000000005"/>
    <d v="1998-12-16T00:00:00"/>
  </r>
  <r>
    <n v="10031"/>
    <n v="43"/>
    <x v="1824"/>
    <d v="2017-04-01T00:00:00"/>
    <b v="0"/>
    <s v="Approved"/>
    <s v="Norco Bicycles"/>
    <s v="Standard"/>
    <s v="medium"/>
    <s v="medium"/>
    <n v="1555.58"/>
    <n v="818.01"/>
    <d v="2003-09-09T00:00:00"/>
  </r>
  <r>
    <n v="10032"/>
    <n v="15"/>
    <x v="3319"/>
    <d v="2017-08-12T00:00:00"/>
    <b v="0"/>
    <s v="Approved"/>
    <s v="WeareA2B"/>
    <s v="Standard"/>
    <s v="medium"/>
    <s v="medium"/>
    <n v="1292.8399999999999"/>
    <n v="13.44"/>
    <d v="2009-04-12T00:00:00"/>
  </r>
  <r>
    <n v="10033"/>
    <n v="66"/>
    <x v="383"/>
    <d v="2017-02-06T00:00:00"/>
    <b v="1"/>
    <s v="Approved"/>
    <s v="Solex"/>
    <s v="Standard"/>
    <s v="medium"/>
    <s v="medium"/>
    <n v="1163.8900000000001"/>
    <n v="589.27"/>
    <d v="2016-07-09T00:00:00"/>
  </r>
  <r>
    <n v="10034"/>
    <n v="45"/>
    <x v="3168"/>
    <d v="2017-06-25T00:00:00"/>
    <b v="1"/>
    <s v="Cancelled"/>
    <s v="Trek Bicycles"/>
    <s v="Road"/>
    <s v="low"/>
    <s v="medium"/>
    <n v="980.37"/>
    <n v="234.43"/>
    <d v="2004-09-28T00:00:00"/>
  </r>
  <r>
    <n v="10036"/>
    <n v="91"/>
    <x v="2314"/>
    <d v="2017-01-30T00:00:00"/>
    <b v="0"/>
    <s v="Approved"/>
    <s v="Solex"/>
    <s v="Standard"/>
    <s v="medium"/>
    <s v="medium"/>
    <n v="100.35"/>
    <n v="75.260000000000005"/>
    <d v="1999-07-26T00:00:00"/>
  </r>
  <r>
    <n v="10037"/>
    <n v="57"/>
    <x v="906"/>
    <d v="2017-07-27T00:00:00"/>
    <b v="0"/>
    <s v="Approved"/>
    <s v="WeareA2B"/>
    <s v="Touring"/>
    <s v="medium"/>
    <s v="large"/>
    <n v="1890.39"/>
    <n v="260.14"/>
    <d v="1991-01-21T00:00:00"/>
  </r>
  <r>
    <n v="10038"/>
    <n v="0"/>
    <x v="1961"/>
    <d v="2017-11-06T00:00:00"/>
    <b v="0"/>
    <s v="Approved"/>
    <s v="Trek Bicycles"/>
    <s v="Standard"/>
    <s v="high"/>
    <s v="medium"/>
    <n v="358.39"/>
    <n v="215.03"/>
    <d v="1994-08-10T00:00:00"/>
  </r>
  <r>
    <n v="10039"/>
    <n v="93"/>
    <x v="3320"/>
    <d v="2017-09-16T00:00:00"/>
    <b v="0"/>
    <s v="Approved"/>
    <s v="WeareA2B"/>
    <s v="Standard"/>
    <s v="medium"/>
    <s v="medium"/>
    <n v="1065.03"/>
    <n v="230.09"/>
    <d v="2003-09-10T00:00:00"/>
  </r>
  <r>
    <n v="10040"/>
    <n v="17"/>
    <x v="2451"/>
    <d v="2017-07-26T00:00:00"/>
    <b v="0"/>
    <s v="Approved"/>
    <s v="Solex"/>
    <s v="Standard"/>
    <s v="high"/>
    <s v="medium"/>
    <n v="1024.6600000000001"/>
    <n v="614.79999999999995"/>
    <d v="2011-05-07T00:00:00"/>
  </r>
  <r>
    <n v="10041"/>
    <n v="34"/>
    <x v="2718"/>
    <d v="2017-04-16T00:00:00"/>
    <b v="0"/>
    <s v="Approved"/>
    <s v="Norco Bicycles"/>
    <s v="Road"/>
    <s v="high"/>
    <s v="large"/>
    <n v="774.53"/>
    <n v="464.72"/>
    <d v="2008-03-19T00:00:00"/>
  </r>
  <r>
    <n v="10042"/>
    <n v="61"/>
    <x v="684"/>
    <d v="2017-12-11T00:00:00"/>
    <b v="1"/>
    <s v="Approved"/>
    <s v="OHM Cycles"/>
    <s v="Standard"/>
    <s v="low"/>
    <s v="medium"/>
    <n v="71.16"/>
    <n v="56.93"/>
    <d v="2005-10-22T00:00:00"/>
  </r>
  <r>
    <n v="10043"/>
    <n v="4"/>
    <x v="575"/>
    <d v="2017-08-28T00:00:00"/>
    <b v="0"/>
    <s v="Approved"/>
    <s v="Giant Bicycles"/>
    <s v="Standard"/>
    <s v="high"/>
    <s v="medium"/>
    <n v="1129.1300000000001"/>
    <n v="677.48"/>
    <d v="2005-08-09T00:00:00"/>
  </r>
  <r>
    <n v="10044"/>
    <n v="80"/>
    <x v="2574"/>
    <d v="2017-02-19T00:00:00"/>
    <b v="1"/>
    <s v="Approved"/>
    <s v="OHM Cycles"/>
    <s v="Touring"/>
    <s v="low"/>
    <s v="medium"/>
    <n v="1073.07"/>
    <n v="933.84"/>
    <d v="1997-01-25T00:00:00"/>
  </r>
  <r>
    <n v="10046"/>
    <n v="0"/>
    <x v="1917"/>
    <d v="2017-04-11T00:00:00"/>
    <b v="1"/>
    <s v="Approved"/>
    <s v="Solex"/>
    <s v="Standard"/>
    <s v="medium"/>
    <s v="large"/>
    <n v="202.62"/>
    <n v="151.96"/>
    <d v="2016-03-29T00:00:00"/>
  </r>
  <r>
    <n v="10047"/>
    <n v="0"/>
    <x v="3196"/>
    <d v="2017-01-10T00:00:00"/>
    <b v="1"/>
    <s v="Approved"/>
    <s v="Norco Bicycles"/>
    <s v="Road"/>
    <s v="medium"/>
    <s v="medium"/>
    <n v="544.04999999999995"/>
    <n v="376.84"/>
    <d v="2000-05-22T00:00:00"/>
  </r>
  <r>
    <n v="10048"/>
    <n v="45"/>
    <x v="1813"/>
    <d v="2017-12-21T00:00:00"/>
    <b v="0"/>
    <s v="Approved"/>
    <s v="Solex"/>
    <s v="Standard"/>
    <s v="medium"/>
    <s v="medium"/>
    <n v="441.49"/>
    <n v="84.99"/>
    <d v="2014-07-28T00:00:00"/>
  </r>
  <r>
    <n v="10049"/>
    <n v="0"/>
    <x v="740"/>
    <d v="2017-08-14T00:00:00"/>
    <b v="1"/>
    <s v="Approved"/>
    <s v="Trek Bicycles"/>
    <s v="Road"/>
    <s v="medium"/>
    <s v="medium"/>
    <n v="290.62"/>
    <n v="215.14"/>
    <d v="2004-12-18T00:00:00"/>
  </r>
  <r>
    <n v="10050"/>
    <n v="13"/>
    <x v="1734"/>
    <d v="2017-05-05T00:00:00"/>
    <b v="0"/>
    <s v="Approved"/>
    <s v="Solex"/>
    <s v="Standard"/>
    <s v="medium"/>
    <s v="medium"/>
    <n v="1577.53"/>
    <n v="826.51"/>
    <d v="2011-03-16T00:00:00"/>
  </r>
  <r>
    <n v="10051"/>
    <n v="82"/>
    <x v="3321"/>
    <d v="2017-04-13T00:00:00"/>
    <b v="1"/>
    <s v="Approved"/>
    <s v="Norco Bicycles"/>
    <s v="Standard"/>
    <s v="high"/>
    <s v="medium"/>
    <n v="1148.6400000000001"/>
    <n v="689.18"/>
    <d v="1997-08-25T00:00:00"/>
  </r>
  <r>
    <n v="10052"/>
    <n v="59"/>
    <x v="1439"/>
    <d v="2017-08-23T00:00:00"/>
    <b v="0"/>
    <s v="Approved"/>
    <s v="WeareA2B"/>
    <s v="Standard"/>
    <s v="medium"/>
    <s v="small"/>
    <n v="1415.01"/>
    <n v="1259.3599999999999"/>
    <d v="1994-08-10T00:00:00"/>
  </r>
  <r>
    <n v="10053"/>
    <n v="55"/>
    <x v="1908"/>
    <d v="2017-07-14T00:00:00"/>
    <b v="1"/>
    <s v="Approved"/>
    <s v="Trek Bicycles"/>
    <s v="Road"/>
    <s v="medium"/>
    <s v="large"/>
    <n v="1894.19"/>
    <n v="598.76"/>
    <d v="2003-07-21T00:00:00"/>
  </r>
  <r>
    <n v="10054"/>
    <n v="87"/>
    <x v="348"/>
    <d v="2017-02-11T00:00:00"/>
    <b v="0"/>
    <s v="Approved"/>
    <s v="Giant Bicycles"/>
    <s v="Standard"/>
    <s v="high"/>
    <s v="medium"/>
    <n v="1179"/>
    <n v="707.4"/>
    <d v="2005-05-10T00:00:00"/>
  </r>
  <r>
    <n v="10055"/>
    <n v="76"/>
    <x v="2486"/>
    <d v="2017-09-20T00:00:00"/>
    <b v="0"/>
    <s v="Approved"/>
    <s v="WeareA2B"/>
    <s v="Standard"/>
    <s v="low"/>
    <s v="medium"/>
    <n v="642.30999999999995"/>
    <n v="513.85"/>
    <d v="2004-07-25T00:00:00"/>
  </r>
  <r>
    <n v="10056"/>
    <n v="84"/>
    <x v="1929"/>
    <d v="2017-01-06T00:00:00"/>
    <b v="1"/>
    <s v="Approved"/>
    <s v="Trek Bicycles"/>
    <s v="Road"/>
    <s v="medium"/>
    <s v="medium"/>
    <n v="290.62"/>
    <n v="215.14"/>
    <d v="2015-08-02T00:00:00"/>
  </r>
  <r>
    <n v="10057"/>
    <n v="46"/>
    <x v="3322"/>
    <d v="2017-09-12T00:00:00"/>
    <b v="1"/>
    <s v="Approved"/>
    <s v="OHM Cycles"/>
    <s v="Standard"/>
    <s v="low"/>
    <s v="medium"/>
    <n v="1793.43"/>
    <n v="248.82"/>
    <d v="1999-07-20T00:00:00"/>
  </r>
  <r>
    <n v="10058"/>
    <n v="4"/>
    <x v="1236"/>
    <d v="2017-05-11T00:00:00"/>
    <b v="0"/>
    <s v="Approved"/>
    <s v="Solex"/>
    <s v="Standard"/>
    <s v="medium"/>
    <s v="medium"/>
    <n v="1483.2"/>
    <n v="99.59"/>
    <d v="2010-11-05T00:00:00"/>
  </r>
  <r>
    <n v="10059"/>
    <n v="36"/>
    <x v="2032"/>
    <d v="2017-10-21T00:00:00"/>
    <b v="0"/>
    <s v="Approved"/>
    <s v="Solex"/>
    <s v="Standard"/>
    <s v="low"/>
    <s v="medium"/>
    <n v="945.04"/>
    <n v="507.58"/>
    <d v="1995-12-19T00:00:00"/>
  </r>
  <r>
    <n v="10060"/>
    <n v="92"/>
    <x v="773"/>
    <d v="2017-12-17T00:00:00"/>
    <b v="0"/>
    <s v="Approved"/>
    <s v="WeareA2B"/>
    <s v="Standard"/>
    <s v="medium"/>
    <s v="small"/>
    <n v="1415.01"/>
    <n v="1259.3599999999999"/>
    <d v="1991-05-06T00:00:00"/>
  </r>
  <r>
    <n v="10061"/>
    <n v="5"/>
    <x v="3323"/>
    <d v="2017-10-07T00:00:00"/>
    <b v="0"/>
    <s v="Approved"/>
    <s v="Trek Bicycles"/>
    <s v="Mountain"/>
    <s v="low"/>
    <s v="medium"/>
    <n v="574.64"/>
    <n v="459.71"/>
    <d v="2011-08-29T00:00:00"/>
  </r>
  <r>
    <n v="10062"/>
    <n v="13"/>
    <x v="1654"/>
    <d v="2017-08-17T00:00:00"/>
    <b v="0"/>
    <s v="Approved"/>
    <s v="Solex"/>
    <s v="Standard"/>
    <s v="medium"/>
    <s v="medium"/>
    <n v="1163.8900000000001"/>
    <n v="589.27"/>
    <d v="1996-04-05T00:00:00"/>
  </r>
  <r>
    <n v="10063"/>
    <n v="58"/>
    <x v="3014"/>
    <d v="2017-08-11T00:00:00"/>
    <b v="0"/>
    <s v="Approved"/>
    <s v="OHM Cycles"/>
    <s v="Standard"/>
    <s v="medium"/>
    <s v="medium"/>
    <n v="912.52"/>
    <n v="141.4"/>
    <d v="2015-10-18T00:00:00"/>
  </r>
  <r>
    <n v="10064"/>
    <n v="78"/>
    <x v="1036"/>
    <d v="2017-11-10T00:00:00"/>
    <b v="1"/>
    <s v="Approved"/>
    <s v="Giant Bicycles"/>
    <s v="Standard"/>
    <s v="medium"/>
    <s v="large"/>
    <n v="1765.3"/>
    <n v="709.48"/>
    <d v="2000-11-03T00:00:00"/>
  </r>
  <r>
    <n v="10065"/>
    <n v="35"/>
    <x v="740"/>
    <d v="2017-01-17T00:00:00"/>
    <b v="1"/>
    <s v="Approved"/>
    <s v="Giant Bicycles"/>
    <s v="Standard"/>
    <s v="medium"/>
    <s v="medium"/>
    <n v="1403.5"/>
    <n v="954.82"/>
    <d v="2016-11-14T00:00:00"/>
  </r>
  <r>
    <n v="10066"/>
    <n v="29"/>
    <x v="2660"/>
    <d v="2017-01-17T00:00:00"/>
    <b v="0"/>
    <s v="Approved"/>
    <s v="Norco Bicycles"/>
    <s v="Road"/>
    <s v="medium"/>
    <s v="medium"/>
    <n v="543.39"/>
    <n v="407.54"/>
    <d v="1991-11-10T00:00:00"/>
  </r>
  <r>
    <n v="10067"/>
    <n v="77"/>
    <x v="2190"/>
    <d v="2017-02-12T00:00:00"/>
    <b v="0"/>
    <s v="Approved"/>
    <s v="Norco Bicycles"/>
    <s v="Road"/>
    <s v="medium"/>
    <s v="large"/>
    <n v="1240.31"/>
    <n v="795.1"/>
    <d v="2000-11-03T00:00:00"/>
  </r>
  <r>
    <n v="10068"/>
    <n v="11"/>
    <x v="2313"/>
    <d v="2017-01-18T00:00:00"/>
    <b v="0"/>
    <s v="Approved"/>
    <s v="Giant Bicycles"/>
    <s v="Standard"/>
    <s v="high"/>
    <s v="medium"/>
    <n v="1274.93"/>
    <n v="764.96"/>
    <d v="2007-08-04T00:00:00"/>
  </r>
  <r>
    <n v="10069"/>
    <n v="25"/>
    <x v="102"/>
    <d v="2017-07-19T00:00:00"/>
    <b v="1"/>
    <s v="Approved"/>
    <s v="Giant Bicycles"/>
    <s v="Road"/>
    <s v="medium"/>
    <s v="medium"/>
    <n v="1538.99"/>
    <n v="829.65"/>
    <d v="2016-02-04T00:00:00"/>
  </r>
  <r>
    <n v="10070"/>
    <n v="56"/>
    <x v="1503"/>
    <d v="2017-01-29T00:00:00"/>
    <b v="1"/>
    <s v="Approved"/>
    <s v="OHM Cycles"/>
    <s v="Standard"/>
    <s v="medium"/>
    <s v="medium"/>
    <n v="183.86"/>
    <n v="137.9"/>
    <d v="1997-10-04T00:00:00"/>
  </r>
  <r>
    <n v="10071"/>
    <n v="96"/>
    <x v="2087"/>
    <d v="2017-10-14T00:00:00"/>
    <b v="1"/>
    <s v="Approved"/>
    <s v="WeareA2B"/>
    <s v="Road"/>
    <s v="low"/>
    <s v="small"/>
    <n v="1172.78"/>
    <n v="1043.77"/>
    <d v="2002-10-10T00:00:00"/>
  </r>
  <r>
    <n v="10072"/>
    <n v="1"/>
    <x v="1997"/>
    <d v="2017-04-13T00:00:00"/>
    <b v="1"/>
    <s v="Approved"/>
    <s v="Giant Bicycles"/>
    <s v="Touring"/>
    <s v="medium"/>
    <s v="large"/>
    <n v="1873.97"/>
    <n v="863.95"/>
    <d v="2003-09-09T00:00:00"/>
  </r>
  <r>
    <n v="10073"/>
    <n v="74"/>
    <x v="407"/>
    <d v="2017-01-26T00:00:00"/>
    <b v="0"/>
    <s v="Approved"/>
    <s v="WeareA2B"/>
    <s v="Standard"/>
    <s v="medium"/>
    <s v="medium"/>
    <n v="1228.07"/>
    <n v="400.91"/>
    <d v="2004-07-25T00:00:00"/>
  </r>
  <r>
    <n v="10075"/>
    <n v="94"/>
    <x v="2307"/>
    <d v="2017-05-29T00:00:00"/>
    <b v="1"/>
    <s v="Approved"/>
    <s v="Giant Bicycles"/>
    <s v="Standard"/>
    <s v="medium"/>
    <s v="large"/>
    <n v="1635.3"/>
    <n v="993.66"/>
    <d v="2007-12-11T00:00:00"/>
  </r>
  <r>
    <n v="10076"/>
    <n v="47"/>
    <x v="2975"/>
    <d v="2017-10-23T00:00:00"/>
    <b v="1"/>
    <s v="Approved"/>
    <s v="Trek Bicycles"/>
    <s v="Road"/>
    <s v="low"/>
    <s v="small"/>
    <n v="1720.7"/>
    <n v="1531.42"/>
    <d v="2012-06-04T00:00:00"/>
  </r>
  <r>
    <n v="10077"/>
    <n v="2"/>
    <x v="3324"/>
    <d v="2017-02-25T00:00:00"/>
    <b v="1"/>
    <s v="Approved"/>
    <s v="Solex"/>
    <s v="Standard"/>
    <s v="medium"/>
    <s v="medium"/>
    <n v="71.489999999999995"/>
    <n v="53.62"/>
    <d v="2012-12-02T00:00:00"/>
  </r>
  <r>
    <n v="10078"/>
    <n v="25"/>
    <x v="202"/>
    <d v="2017-04-13T00:00:00"/>
    <b v="1"/>
    <s v="Approved"/>
    <s v="Giant Bicycles"/>
    <s v="Road"/>
    <s v="medium"/>
    <s v="medium"/>
    <n v="1538.99"/>
    <n v="829.65"/>
    <d v="1999-06-23T00:00:00"/>
  </r>
  <r>
    <n v="10079"/>
    <n v="51"/>
    <x v="2339"/>
    <d v="2017-08-13T00:00:00"/>
    <b v="0"/>
    <s v="Approved"/>
    <s v="OHM Cycles"/>
    <s v="Standard"/>
    <s v="high"/>
    <s v="medium"/>
    <n v="2005.66"/>
    <n v="1203.4000000000001"/>
    <d v="2003-07-21T00:00:00"/>
  </r>
  <r>
    <n v="10080"/>
    <n v="93"/>
    <x v="2741"/>
    <d v="2017-08-25T00:00:00"/>
    <b v="0"/>
    <s v="Approved"/>
    <s v="WeareA2B"/>
    <s v="Standard"/>
    <s v="medium"/>
    <s v="medium"/>
    <n v="1065.03"/>
    <n v="230.09"/>
    <d v="2000-11-03T00:00:00"/>
  </r>
  <r>
    <n v="10081"/>
    <n v="65"/>
    <x v="500"/>
    <d v="2017-07-04T00:00:00"/>
    <b v="0"/>
    <s v="Approved"/>
    <s v="WeareA2B"/>
    <s v="Standard"/>
    <s v="medium"/>
    <s v="medium"/>
    <n v="1807.45"/>
    <n v="778.69"/>
    <d v="2015-05-21T00:00:00"/>
  </r>
  <r>
    <n v="10082"/>
    <n v="60"/>
    <x v="1434"/>
    <d v="2017-10-03T00:00:00"/>
    <b v="0"/>
    <s v="Approved"/>
    <s v="Giant Bicycles"/>
    <s v="Standard"/>
    <s v="high"/>
    <s v="small"/>
    <n v="1977.36"/>
    <n v="1759.85"/>
    <d v="2012-05-18T00:00:00"/>
  </r>
  <r>
    <n v="10083"/>
    <n v="35"/>
    <x v="3325"/>
    <d v="2017-12-17T00:00:00"/>
    <b v="1"/>
    <s v="Approved"/>
    <s v="Trek Bicycles"/>
    <s v="Standard"/>
    <s v="low"/>
    <s v="medium"/>
    <n v="1057.51"/>
    <n v="154.4"/>
    <d v="1994-07-12T00:00:00"/>
  </r>
  <r>
    <n v="10084"/>
    <n v="3"/>
    <x v="2312"/>
    <d v="2017-02-25T00:00:00"/>
    <b v="0"/>
    <s v="Approved"/>
    <s v="Trek Bicycles"/>
    <s v="Standard"/>
    <s v="medium"/>
    <s v="large"/>
    <n v="2091.4699999999998"/>
    <n v="388.92"/>
    <d v="2012-09-15T00:00:00"/>
  </r>
  <r>
    <n v="10085"/>
    <n v="50"/>
    <x v="860"/>
    <d v="2017-02-17T00:00:00"/>
    <b v="1"/>
    <s v="Approved"/>
    <s v="WeareA2B"/>
    <s v="Standard"/>
    <s v="medium"/>
    <s v="small"/>
    <n v="175.89"/>
    <n v="131.91999999999999"/>
    <d v="1997-10-04T00:00:00"/>
  </r>
  <r>
    <n v="10086"/>
    <n v="65"/>
    <x v="1178"/>
    <d v="2017-06-28T00:00:00"/>
    <b v="1"/>
    <s v="Approved"/>
    <s v="WeareA2B"/>
    <s v="Standard"/>
    <s v="medium"/>
    <s v="medium"/>
    <n v="1807.45"/>
    <n v="778.69"/>
    <d v="2015-04-11T00:00:00"/>
  </r>
  <r>
    <n v="10087"/>
    <n v="87"/>
    <x v="2390"/>
    <d v="2017-07-10T00:00:00"/>
    <b v="0"/>
    <s v="Approved"/>
    <s v="Giant Bicycles"/>
    <s v="Standard"/>
    <s v="high"/>
    <s v="medium"/>
    <n v="1179"/>
    <n v="707.4"/>
    <d v="1997-08-25T00:00:00"/>
  </r>
  <r>
    <n v="10088"/>
    <n v="77"/>
    <x v="1371"/>
    <d v="2017-11-22T00:00:00"/>
    <b v="0"/>
    <s v="Approved"/>
    <s v="WeareA2B"/>
    <s v="Standard"/>
    <s v="medium"/>
    <s v="medium"/>
    <n v="1769.64"/>
    <n v="108.76"/>
    <d v="2011-05-09T00:00:00"/>
  </r>
  <r>
    <n v="10089"/>
    <n v="57"/>
    <x v="2167"/>
    <d v="2017-06-12T00:00:00"/>
    <b v="0"/>
    <s v="Approved"/>
    <s v="WeareA2B"/>
    <s v="Touring"/>
    <s v="medium"/>
    <s v="large"/>
    <n v="1890.39"/>
    <n v="260.14"/>
    <d v="1991-01-21T00:00:00"/>
  </r>
  <r>
    <n v="10090"/>
    <n v="35"/>
    <x v="1869"/>
    <d v="2017-03-16T00:00:00"/>
    <b v="1"/>
    <s v="Approved"/>
    <s v="Trek Bicycles"/>
    <s v="Standard"/>
    <s v="low"/>
    <s v="medium"/>
    <n v="1057.51"/>
    <n v="154.4"/>
    <d v="2010-06-07T00:00:00"/>
  </r>
  <r>
    <n v="10091"/>
    <n v="41"/>
    <x v="2557"/>
    <d v="2017-05-28T00:00:00"/>
    <b v="1"/>
    <s v="Approved"/>
    <s v="Norco Bicycles"/>
    <s v="Standard"/>
    <s v="low"/>
    <s v="medium"/>
    <n v="958.74"/>
    <n v="748.9"/>
    <d v="2010-05-05T00:00:00"/>
  </r>
  <r>
    <n v="10092"/>
    <n v="36"/>
    <x v="2007"/>
    <d v="2017-09-09T00:00:00"/>
    <b v="0"/>
    <s v="Approved"/>
    <s v="Solex"/>
    <s v="Standard"/>
    <s v="low"/>
    <s v="medium"/>
    <n v="1289.8499999999999"/>
    <n v="74.510000000000005"/>
    <d v="2007-12-11T00:00:00"/>
  </r>
  <r>
    <n v="10093"/>
    <n v="23"/>
    <x v="2570"/>
    <d v="2017-09-11T00:00:00"/>
    <b v="1"/>
    <s v="Approved"/>
    <s v="Norco Bicycles"/>
    <s v="Mountain"/>
    <s v="low"/>
    <s v="small"/>
    <n v="688.63"/>
    <n v="612.88"/>
    <d v="1993-10-02T00:00:00"/>
  </r>
  <r>
    <n v="10094"/>
    <n v="18"/>
    <x v="181"/>
    <d v="2017-08-04T00:00:00"/>
    <b v="0"/>
    <s v="Approved"/>
    <s v="Solex"/>
    <s v="Standard"/>
    <s v="medium"/>
    <s v="medium"/>
    <n v="575.27"/>
    <n v="431.45"/>
    <d v="2004-12-18T00:00:00"/>
  </r>
  <r>
    <n v="10096"/>
    <n v="76"/>
    <x v="1085"/>
    <d v="2017-10-06T00:00:00"/>
    <b v="0"/>
    <s v="Approved"/>
    <s v="WeareA2B"/>
    <s v="Standard"/>
    <s v="low"/>
    <s v="medium"/>
    <n v="642.30999999999995"/>
    <n v="513.85"/>
    <d v="2014-10-10T00:00:00"/>
  </r>
  <r>
    <n v="10097"/>
    <n v="37"/>
    <x v="2682"/>
    <d v="2017-05-21T00:00:00"/>
    <b v="1"/>
    <s v="Approved"/>
    <s v="OHM Cycles"/>
    <s v="Standard"/>
    <s v="low"/>
    <s v="medium"/>
    <n v="1793.43"/>
    <n v="248.82"/>
    <d v="1999-07-20T00:00:00"/>
  </r>
  <r>
    <n v="10098"/>
    <n v="8"/>
    <x v="2631"/>
    <d v="2017-07-12T00:00:00"/>
    <b v="0"/>
    <s v="Approved"/>
    <s v="Solex"/>
    <s v="Road"/>
    <s v="medium"/>
    <s v="small"/>
    <n v="1703.52"/>
    <n v="1516.13"/>
    <d v="2005-12-07T00:00:00"/>
  </r>
  <r>
    <n v="10099"/>
    <n v="84"/>
    <x v="2390"/>
    <d v="2017-05-08T00:00:00"/>
    <b v="0"/>
    <s v="Approved"/>
    <s v="Trek Bicycles"/>
    <s v="Road"/>
    <s v="medium"/>
    <s v="medium"/>
    <n v="290.62"/>
    <n v="215.14"/>
    <d v="2004-12-18T00:00:00"/>
  </r>
  <r>
    <n v="10100"/>
    <n v="83"/>
    <x v="2041"/>
    <d v="2017-08-09T00:00:00"/>
    <b v="0"/>
    <s v="Approved"/>
    <s v="Solex"/>
    <s v="Touring"/>
    <s v="medium"/>
    <s v="large"/>
    <n v="2083.94"/>
    <n v="675.03"/>
    <d v="1999-07-26T00:00:00"/>
  </r>
  <r>
    <n v="10101"/>
    <n v="87"/>
    <x v="2534"/>
    <d v="2017-11-03T00:00:00"/>
    <b v="1"/>
    <s v="Approved"/>
    <s v="Giant Bicycles"/>
    <s v="Standard"/>
    <s v="high"/>
    <s v="medium"/>
    <n v="1179"/>
    <n v="707.4"/>
    <d v="1997-08-25T00:00:00"/>
  </r>
  <r>
    <n v="10102"/>
    <n v="22"/>
    <x v="2145"/>
    <d v="2017-03-21T00:00:00"/>
    <b v="0"/>
    <s v="Approved"/>
    <s v="WeareA2B"/>
    <s v="Standard"/>
    <s v="medium"/>
    <s v="medium"/>
    <n v="60.34"/>
    <n v="45.26"/>
    <d v="1993-07-15T00:00:00"/>
  </r>
  <r>
    <n v="10103"/>
    <n v="69"/>
    <x v="2901"/>
    <d v="2017-11-26T00:00:00"/>
    <b v="0"/>
    <s v="Approved"/>
    <s v="Giant Bicycles"/>
    <s v="Road"/>
    <s v="medium"/>
    <s v="medium"/>
    <n v="792.9"/>
    <n v="594.67999999999995"/>
    <d v="1992-10-02T00:00:00"/>
  </r>
  <r>
    <n v="10104"/>
    <n v="56"/>
    <x v="2965"/>
    <d v="2017-04-29T00:00:00"/>
    <b v="1"/>
    <s v="Approved"/>
    <s v="OHM Cycles"/>
    <s v="Standard"/>
    <s v="medium"/>
    <s v="medium"/>
    <n v="183.86"/>
    <n v="137.9"/>
    <d v="1997-10-04T00:00:00"/>
  </r>
  <r>
    <n v="10105"/>
    <n v="29"/>
    <x v="1613"/>
    <d v="2017-05-28T00:00:00"/>
    <b v="1"/>
    <s v="Approved"/>
    <s v="Norco Bicycles"/>
    <s v="Road"/>
    <s v="medium"/>
    <s v="medium"/>
    <n v="543.39"/>
    <n v="407.54"/>
    <d v="1991-11-10T00:00:00"/>
  </r>
  <r>
    <n v="10106"/>
    <n v="96"/>
    <x v="2679"/>
    <d v="2017-10-09T00:00:00"/>
    <b v="1"/>
    <s v="Approved"/>
    <s v="WeareA2B"/>
    <s v="Road"/>
    <s v="low"/>
    <s v="small"/>
    <n v="1172.78"/>
    <n v="1043.77"/>
    <d v="2002-10-10T00:00:00"/>
  </r>
  <r>
    <n v="10107"/>
    <n v="93"/>
    <x v="498"/>
    <d v="2017-11-30T00:00:00"/>
    <b v="0"/>
    <s v="Approved"/>
    <s v="WeareA2B"/>
    <s v="Standard"/>
    <s v="medium"/>
    <s v="medium"/>
    <n v="1065.03"/>
    <n v="230.09"/>
    <d v="2000-11-03T00:00:00"/>
  </r>
  <r>
    <n v="10108"/>
    <n v="21"/>
    <x v="1398"/>
    <d v="2017-03-15T00:00:00"/>
    <b v="1"/>
    <s v="Approved"/>
    <s v="Solex"/>
    <s v="Standard"/>
    <s v="medium"/>
    <s v="large"/>
    <n v="1071.23"/>
    <n v="380.74"/>
    <d v="1999-06-23T00:00:00"/>
  </r>
  <r>
    <n v="10109"/>
    <n v="88"/>
    <x v="1224"/>
    <d v="2017-07-18T00:00:00"/>
    <b v="0"/>
    <s v="Approved"/>
    <s v="Norco Bicycles"/>
    <s v="Standard"/>
    <s v="high"/>
    <s v="small"/>
    <n v="1661.92"/>
    <n v="1479.11"/>
    <d v="1994-09-09T00:00:00"/>
  </r>
  <r>
    <n v="10110"/>
    <n v="95"/>
    <x v="1572"/>
    <d v="2017-03-15T00:00:00"/>
    <b v="0"/>
    <s v="Approved"/>
    <s v="Giant Bicycles"/>
    <s v="Standard"/>
    <s v="medium"/>
    <s v="large"/>
    <n v="569.55999999999995"/>
    <n v="528.42999999999995"/>
    <d v="2016-03-29T00:00:00"/>
  </r>
  <r>
    <n v="10111"/>
    <n v="9"/>
    <x v="2259"/>
    <d v="2017-02-25T00:00:00"/>
    <b v="0"/>
    <s v="Approved"/>
    <s v="OHM Cycles"/>
    <s v="Road"/>
    <s v="medium"/>
    <s v="medium"/>
    <n v="742.54"/>
    <n v="667.4"/>
    <d v="1991-11-07T00:00:00"/>
  </r>
  <r>
    <n v="10112"/>
    <n v="13"/>
    <x v="2413"/>
    <d v="2017-08-22T00:00:00"/>
    <b v="1"/>
    <s v="Approved"/>
    <s v="Solex"/>
    <s v="Standard"/>
    <s v="medium"/>
    <s v="medium"/>
    <n v="1163.8900000000001"/>
    <n v="589.27"/>
    <d v="2016-07-09T00:00:00"/>
  </r>
  <r>
    <n v="10113"/>
    <n v="85"/>
    <x v="410"/>
    <d v="2017-02-13T00:00:00"/>
    <b v="0"/>
    <s v="Approved"/>
    <s v="WeareA2B"/>
    <s v="Standard"/>
    <s v="medium"/>
    <s v="medium"/>
    <n v="752.64"/>
    <n v="205.36"/>
    <d v="2015-08-02T00:00:00"/>
  </r>
  <r>
    <n v="10114"/>
    <n v="41"/>
    <x v="3326"/>
    <d v="2017-12-13T00:00:00"/>
    <b v="1"/>
    <s v="Approved"/>
    <s v="Norco Bicycles"/>
    <s v="Standard"/>
    <s v="low"/>
    <s v="medium"/>
    <n v="958.74"/>
    <n v="748.9"/>
    <d v="2005-12-07T00:00:00"/>
  </r>
  <r>
    <n v="10115"/>
    <n v="88"/>
    <x v="1205"/>
    <d v="2017-02-12T00:00:00"/>
    <b v="0"/>
    <s v="Approved"/>
    <s v="Norco Bicycles"/>
    <s v="Standard"/>
    <s v="high"/>
    <s v="small"/>
    <n v="1661.92"/>
    <n v="1479.11"/>
    <d v="1996-11-09T00:00:00"/>
  </r>
  <r>
    <n v="10116"/>
    <n v="3"/>
    <x v="1940"/>
    <d v="2017-05-20T00:00:00"/>
    <b v="0"/>
    <s v="Approved"/>
    <s v="Trek Bicycles"/>
    <s v="Standard"/>
    <s v="medium"/>
    <s v="large"/>
    <n v="2091.4699999999998"/>
    <n v="388.92"/>
    <d v="1993-05-26T00:00:00"/>
  </r>
  <r>
    <n v="10117"/>
    <n v="21"/>
    <x v="1014"/>
    <d v="2017-12-18T00:00:00"/>
    <b v="0"/>
    <s v="Approved"/>
    <s v="Solex"/>
    <s v="Standard"/>
    <s v="medium"/>
    <s v="large"/>
    <n v="1071.23"/>
    <n v="380.74"/>
    <d v="1996-04-05T00:00:00"/>
  </r>
  <r>
    <n v="10118"/>
    <n v="99"/>
    <x v="3173"/>
    <d v="2017-02-02T00:00:00"/>
    <b v="0"/>
    <s v="Approved"/>
    <s v="OHM Cycles"/>
    <s v="Standard"/>
    <s v="medium"/>
    <s v="medium"/>
    <n v="1227.3399999999999"/>
    <n v="770.89"/>
    <d v="1994-08-10T00:00:00"/>
  </r>
  <r>
    <n v="10119"/>
    <n v="13"/>
    <x v="1155"/>
    <d v="2017-02-03T00:00:00"/>
    <b v="1"/>
    <s v="Approved"/>
    <s v="Solex"/>
    <s v="Standard"/>
    <s v="medium"/>
    <s v="medium"/>
    <n v="1577.53"/>
    <n v="826.51"/>
    <d v="2011-03-16T00:00:00"/>
  </r>
  <r>
    <n v="10120"/>
    <n v="14"/>
    <x v="3016"/>
    <d v="2017-04-26T00:00:00"/>
    <b v="0"/>
    <s v="Approved"/>
    <s v="Trek Bicycles"/>
    <s v="Standard"/>
    <s v="medium"/>
    <s v="small"/>
    <n v="1386.84"/>
    <n v="1234.29"/>
    <d v="1994-09-09T00:00:00"/>
  </r>
  <r>
    <n v="10121"/>
    <n v="36"/>
    <x v="3157"/>
    <d v="2017-11-04T00:00:00"/>
    <b v="1"/>
    <s v="Approved"/>
    <s v="Solex"/>
    <s v="Standard"/>
    <s v="low"/>
    <s v="medium"/>
    <n v="945.04"/>
    <n v="507.58"/>
    <d v="1999-12-04T00:00:00"/>
  </r>
  <r>
    <n v="10122"/>
    <n v="38"/>
    <x v="603"/>
    <d v="2017-02-22T00:00:00"/>
    <b v="1"/>
    <s v="Approved"/>
    <s v="Trek Bicycles"/>
    <s v="Standard"/>
    <s v="medium"/>
    <s v="large"/>
    <n v="2091.4699999999998"/>
    <n v="388.92"/>
    <d v="2011-08-24T00:00:00"/>
  </r>
  <r>
    <n v="10123"/>
    <n v="26"/>
    <x v="460"/>
    <d v="2017-05-12T00:00:00"/>
    <b v="1"/>
    <s v="Approved"/>
    <s v="WeareA2B"/>
    <s v="Standard"/>
    <s v="medium"/>
    <s v="medium"/>
    <n v="1992.93"/>
    <n v="762.63"/>
    <d v="1999-06-23T00:00:00"/>
  </r>
  <r>
    <n v="10124"/>
    <n v="0"/>
    <x v="436"/>
    <d v="2017-12-27T00:00:00"/>
    <b v="0"/>
    <s v="Approved"/>
    <s v="Norco Bicycles"/>
    <s v="Road"/>
    <s v="medium"/>
    <s v="medium"/>
    <n v="543.39"/>
    <n v="407.54"/>
    <d v="1991-11-10T00:00:00"/>
  </r>
  <r>
    <n v="10125"/>
    <n v="68"/>
    <x v="2782"/>
    <d v="2017-01-04T00:00:00"/>
    <b v="1"/>
    <s v="Approved"/>
    <s v="OHM Cycles"/>
    <s v="Standard"/>
    <s v="medium"/>
    <s v="medium"/>
    <n v="1636.9"/>
    <n v="44.71"/>
    <d v="2010-08-20T00:00:00"/>
  </r>
  <r>
    <n v="10126"/>
    <n v="87"/>
    <x v="539"/>
    <d v="2017-10-23T00:00:00"/>
    <b v="0"/>
    <s v="Approved"/>
    <s v="Giant Bicycles"/>
    <s v="Standard"/>
    <s v="high"/>
    <s v="medium"/>
    <n v="1179"/>
    <n v="707.4"/>
    <d v="1997-08-25T00:00:00"/>
  </r>
  <r>
    <n v="10127"/>
    <n v="96"/>
    <x v="249"/>
    <d v="2017-09-30T00:00:00"/>
    <b v="0"/>
    <s v="Approved"/>
    <s v="WeareA2B"/>
    <s v="Road"/>
    <s v="low"/>
    <s v="small"/>
    <n v="1172.78"/>
    <n v="1043.77"/>
    <d v="1991-05-06T00:00:00"/>
  </r>
  <r>
    <n v="10128"/>
    <n v="76"/>
    <x v="1462"/>
    <d v="2017-04-24T00:00:00"/>
    <b v="1"/>
    <s v="Approved"/>
    <s v="WeareA2B"/>
    <s v="Road"/>
    <s v="low"/>
    <s v="small"/>
    <n v="1172.78"/>
    <n v="1043.77"/>
    <d v="2002-10-10T00:00:00"/>
  </r>
  <r>
    <n v="10129"/>
    <n v="35"/>
    <x v="302"/>
    <d v="2017-04-21T00:00:00"/>
    <b v="0"/>
    <s v="Approved"/>
    <s v="Trek Bicycles"/>
    <s v="Standard"/>
    <s v="low"/>
    <s v="medium"/>
    <n v="1057.51"/>
    <n v="154.4"/>
    <d v="1994-07-12T00:00:00"/>
  </r>
  <r>
    <n v="10130"/>
    <n v="93"/>
    <x v="2877"/>
    <d v="2017-01-28T00:00:00"/>
    <b v="1"/>
    <s v="Approved"/>
    <s v="WeareA2B"/>
    <s v="Standard"/>
    <s v="medium"/>
    <s v="medium"/>
    <n v="1065.03"/>
    <n v="230.09"/>
    <d v="2016-03-29T00:00:00"/>
  </r>
  <r>
    <n v="10131"/>
    <n v="9"/>
    <x v="803"/>
    <d v="2017-04-28T00:00:00"/>
    <b v="0"/>
    <s v="Approved"/>
    <s v="OHM Cycles"/>
    <s v="Road"/>
    <s v="medium"/>
    <s v="medium"/>
    <n v="742.54"/>
    <n v="667.4"/>
    <d v="1991-11-07T00:00:00"/>
  </r>
  <r>
    <n v="10132"/>
    <n v="7"/>
    <x v="2210"/>
    <d v="2017-04-06T00:00:00"/>
    <b v="1"/>
    <s v="Approved"/>
    <s v="Trek Bicycles"/>
    <s v="Road"/>
    <s v="low"/>
    <s v="medium"/>
    <n v="980.37"/>
    <n v="234.43"/>
    <d v="2004-09-28T00:00:00"/>
  </r>
  <r>
    <n v="10133"/>
    <n v="19"/>
    <x v="3327"/>
    <d v="2017-08-25T00:00:00"/>
    <b v="0"/>
    <s v="Approved"/>
    <s v="OHM Cycles"/>
    <s v="Road"/>
    <s v="high"/>
    <s v="large"/>
    <n v="12.01"/>
    <n v="7.21"/>
    <d v="2009-03-08T00:00:00"/>
  </r>
  <r>
    <n v="10134"/>
    <n v="19"/>
    <x v="40"/>
    <d v="2017-09-28T00:00:00"/>
    <b v="1"/>
    <s v="Approved"/>
    <s v="OHM Cycles"/>
    <s v="Road"/>
    <s v="high"/>
    <s v="large"/>
    <n v="12.01"/>
    <n v="7.21"/>
    <d v="1993-10-02T00:00:00"/>
  </r>
  <r>
    <n v="10135"/>
    <n v="51"/>
    <x v="2342"/>
    <d v="2017-08-01T00:00:00"/>
    <b v="1"/>
    <s v="Approved"/>
    <s v="OHM Cycles"/>
    <s v="Standard"/>
    <s v="high"/>
    <s v="medium"/>
    <n v="2005.66"/>
    <n v="1203.4000000000001"/>
    <d v="2012-04-10T00:00:00"/>
  </r>
  <r>
    <n v="10136"/>
    <n v="96"/>
    <x v="3250"/>
    <d v="2017-02-07T00:00:00"/>
    <b v="0"/>
    <s v="Approved"/>
    <s v="Giant Bicycles"/>
    <s v="Standard"/>
    <s v="medium"/>
    <s v="large"/>
    <n v="1635.3"/>
    <n v="993.66"/>
    <d v="2004-01-16T00:00:00"/>
  </r>
  <r>
    <n v="10137"/>
    <n v="65"/>
    <x v="2300"/>
    <d v="2017-04-27T00:00:00"/>
    <b v="0"/>
    <s v="Approved"/>
    <s v="WeareA2B"/>
    <s v="Standard"/>
    <s v="medium"/>
    <s v="medium"/>
    <n v="1807.45"/>
    <n v="778.69"/>
    <d v="2015-04-11T00:00:00"/>
  </r>
  <r>
    <n v="10138"/>
    <n v="71"/>
    <x v="2238"/>
    <d v="2017-12-19T00:00:00"/>
    <b v="0"/>
    <s v="Approved"/>
    <s v="Solex"/>
    <s v="Standard"/>
    <s v="high"/>
    <s v="large"/>
    <n v="1842.92"/>
    <n v="1105.75"/>
    <d v="2011-01-10T00:00:00"/>
  </r>
  <r>
    <n v="10140"/>
    <n v="31"/>
    <x v="2408"/>
    <d v="2017-12-22T00:00:00"/>
    <b v="0"/>
    <s v="Approved"/>
    <s v="Giant Bicycles"/>
    <s v="Standard"/>
    <s v="medium"/>
    <s v="medium"/>
    <n v="230.91"/>
    <n v="173.18"/>
    <d v="2006-11-10T00:00:00"/>
  </r>
  <r>
    <n v="10141"/>
    <n v="78"/>
    <x v="927"/>
    <d v="2017-07-07T00:00:00"/>
    <b v="0"/>
    <s v="Approved"/>
    <s v="Giant Bicycles"/>
    <s v="Standard"/>
    <s v="medium"/>
    <s v="large"/>
    <n v="1765.3"/>
    <n v="709.48"/>
    <d v="2004-07-25T00:00:00"/>
  </r>
  <r>
    <n v="10142"/>
    <n v="13"/>
    <x v="2716"/>
    <d v="2017-09-18T00:00:00"/>
    <b v="0"/>
    <s v="Approved"/>
    <s v="Solex"/>
    <s v="Standard"/>
    <s v="medium"/>
    <s v="medium"/>
    <n v="1577.53"/>
    <n v="826.51"/>
    <d v="2011-03-16T00:00:00"/>
  </r>
  <r>
    <n v="10143"/>
    <n v="82"/>
    <x v="721"/>
    <d v="2017-09-18T00:00:00"/>
    <b v="1"/>
    <s v="Approved"/>
    <s v="Norco Bicycles"/>
    <s v="Standard"/>
    <s v="high"/>
    <s v="medium"/>
    <n v="1148.6400000000001"/>
    <n v="689.18"/>
    <d v="2015-08-10T00:00:00"/>
  </r>
  <r>
    <n v="10144"/>
    <n v="64"/>
    <x v="2755"/>
    <d v="2017-06-19T00:00:00"/>
    <b v="0"/>
    <s v="Approved"/>
    <s v="Trek Bicycles"/>
    <s v="Standard"/>
    <s v="medium"/>
    <s v="large"/>
    <n v="1469.44"/>
    <n v="596.54999999999995"/>
    <d v="2012-05-18T00:00:00"/>
  </r>
  <r>
    <n v="10145"/>
    <n v="18"/>
    <x v="982"/>
    <d v="2017-12-07T00:00:00"/>
    <b v="0"/>
    <s v="Approved"/>
    <s v="Norco Bicycles"/>
    <s v="Standard"/>
    <s v="high"/>
    <s v="medium"/>
    <n v="1148.6400000000001"/>
    <n v="689.18"/>
    <d v="2015-08-10T00:00:00"/>
  </r>
  <r>
    <n v="10146"/>
    <n v="70"/>
    <x v="870"/>
    <d v="2017-08-24T00:00:00"/>
    <b v="0"/>
    <s v="Approved"/>
    <s v="Trek Bicycles"/>
    <s v="Standard"/>
    <s v="high"/>
    <s v="medium"/>
    <n v="495.72"/>
    <n v="297.43"/>
    <d v="2016-12-06T00:00:00"/>
  </r>
  <r>
    <n v="10147"/>
    <n v="69"/>
    <x v="2882"/>
    <d v="2017-10-11T00:00:00"/>
    <b v="0"/>
    <s v="Approved"/>
    <s v="Giant Bicycles"/>
    <s v="Road"/>
    <s v="medium"/>
    <s v="medium"/>
    <n v="792.9"/>
    <n v="594.67999999999995"/>
    <d v="1992-10-02T00:00:00"/>
  </r>
  <r>
    <n v="10148"/>
    <n v="63"/>
    <x v="2521"/>
    <d v="2017-09-18T00:00:00"/>
    <b v="1"/>
    <s v="Approved"/>
    <s v="WeareA2B"/>
    <s v="Standard"/>
    <s v="medium"/>
    <s v="medium"/>
    <n v="1992.93"/>
    <n v="762.63"/>
    <d v="1993-05-26T00:00:00"/>
  </r>
  <r>
    <n v="10149"/>
    <n v="44"/>
    <x v="1325"/>
    <d v="2017-06-20T00:00:00"/>
    <b v="1"/>
    <s v="Approved"/>
    <s v="WeareA2B"/>
    <s v="Standard"/>
    <s v="medium"/>
    <s v="medium"/>
    <n v="1769.64"/>
    <n v="108.76"/>
    <d v="2001-11-25T00:00:00"/>
  </r>
  <r>
    <n v="10150"/>
    <n v="53"/>
    <x v="1100"/>
    <d v="2017-06-30T00:00:00"/>
    <b v="0"/>
    <s v="Approved"/>
    <s v="OHM Cycles"/>
    <s v="Standard"/>
    <s v="medium"/>
    <s v="medium"/>
    <n v="795.34"/>
    <n v="101.58"/>
    <d v="1997-02-09T00:00:00"/>
  </r>
  <r>
    <n v="10151"/>
    <n v="62"/>
    <x v="292"/>
    <d v="2017-08-13T00:00:00"/>
    <b v="0"/>
    <s v="Approved"/>
    <s v="Solex"/>
    <s v="Standard"/>
    <s v="medium"/>
    <s v="medium"/>
    <n v="478.16"/>
    <n v="298.72000000000003"/>
    <d v="2015-05-21T00:00:00"/>
  </r>
  <r>
    <n v="10152"/>
    <n v="70"/>
    <x v="2343"/>
    <d v="2017-07-26T00:00:00"/>
    <b v="1"/>
    <s v="Approved"/>
    <s v="Trek Bicycles"/>
    <s v="Standard"/>
    <s v="high"/>
    <s v="medium"/>
    <n v="495.72"/>
    <n v="297.43"/>
    <d v="2015-04-11T00:00:00"/>
  </r>
  <r>
    <n v="10153"/>
    <n v="15"/>
    <x v="969"/>
    <d v="2017-09-20T00:00:00"/>
    <b v="0"/>
    <s v="Approved"/>
    <s v="WeareA2B"/>
    <s v="Standard"/>
    <s v="medium"/>
    <s v="medium"/>
    <n v="1292.8399999999999"/>
    <n v="13.44"/>
    <d v="2009-04-12T00:00:00"/>
  </r>
  <r>
    <n v="10154"/>
    <n v="98"/>
    <x v="1417"/>
    <d v="2017-08-29T00:00:00"/>
    <b v="1"/>
    <s v="Approved"/>
    <s v="Trek Bicycles"/>
    <s v="Standard"/>
    <s v="high"/>
    <s v="medium"/>
    <n v="358.39"/>
    <n v="215.03"/>
    <d v="2004-01-16T00:00:00"/>
  </r>
  <r>
    <n v="10155"/>
    <n v="70"/>
    <x v="1213"/>
    <d v="2017-02-18T00:00:00"/>
    <b v="0"/>
    <s v="Approved"/>
    <s v="Trek Bicycles"/>
    <s v="Standard"/>
    <s v="high"/>
    <s v="medium"/>
    <n v="495.72"/>
    <n v="297.43"/>
    <d v="2014-10-10T00:00:00"/>
  </r>
  <r>
    <n v="10156"/>
    <n v="0"/>
    <x v="2971"/>
    <d v="2017-08-05T00:00:00"/>
    <b v="0"/>
    <s v="Approved"/>
    <s v="Trek Bicycles"/>
    <s v="Standard"/>
    <s v="high"/>
    <s v="medium"/>
    <n v="495.72"/>
    <n v="297.43"/>
    <d v="2015-04-11T00:00:00"/>
  </r>
  <r>
    <n v="10157"/>
    <n v="85"/>
    <x v="601"/>
    <d v="2017-06-15T00:00:00"/>
    <b v="0"/>
    <s v="Approved"/>
    <s v="WeareA2B"/>
    <s v="Standard"/>
    <s v="medium"/>
    <s v="medium"/>
    <n v="752.64"/>
    <n v="205.36"/>
    <d v="2004-08-07T00:00:00"/>
  </r>
  <r>
    <n v="10158"/>
    <n v="2"/>
    <x v="1732"/>
    <d v="2017-05-01T00:00:00"/>
    <b v="1"/>
    <s v="Approved"/>
    <s v="Solex"/>
    <s v="Standard"/>
    <s v="medium"/>
    <s v="medium"/>
    <n v="71.489999999999995"/>
    <n v="53.62"/>
    <d v="2012-12-02T00:00:00"/>
  </r>
  <r>
    <n v="10159"/>
    <n v="45"/>
    <x v="313"/>
    <d v="2017-12-15T00:00:00"/>
    <b v="1"/>
    <s v="Approved"/>
    <s v="Solex"/>
    <s v="Standard"/>
    <s v="medium"/>
    <s v="medium"/>
    <n v="441.49"/>
    <n v="84.99"/>
    <d v="1993-04-12T00:00:00"/>
  </r>
  <r>
    <n v="10160"/>
    <n v="35"/>
    <x v="3183"/>
    <d v="2017-06-23T00:00:00"/>
    <b v="0"/>
    <s v="Approved"/>
    <s v="Trek Bicycles"/>
    <s v="Standard"/>
    <s v="low"/>
    <s v="medium"/>
    <n v="1057.51"/>
    <n v="154.4"/>
    <d v="1994-07-12T00:00:00"/>
  </r>
  <r>
    <n v="10161"/>
    <n v="35"/>
    <x v="1421"/>
    <d v="2017-11-06T00:00:00"/>
    <b v="1"/>
    <s v="Approved"/>
    <s v="Trek Bicycles"/>
    <s v="Standard"/>
    <s v="low"/>
    <s v="medium"/>
    <n v="1057.51"/>
    <n v="154.4"/>
    <d v="1997-05-10T00:00:00"/>
  </r>
  <r>
    <n v="10162"/>
    <n v="2"/>
    <x v="1253"/>
    <d v="2017-02-05T00:00:00"/>
    <b v="1"/>
    <s v="Approved"/>
    <s v="Giant Bicycles"/>
    <s v="Road"/>
    <s v="low"/>
    <s v="small"/>
    <n v="590.26"/>
    <n v="525.33000000000004"/>
    <d v="2010-11-05T00:00:00"/>
  </r>
  <r>
    <n v="10163"/>
    <n v="61"/>
    <x v="1865"/>
    <d v="2017-12-06T00:00:00"/>
    <b v="1"/>
    <s v="Approved"/>
    <s v="Norco Bicycles"/>
    <s v="Standard"/>
    <s v="medium"/>
    <s v="small"/>
    <n v="586.45000000000005"/>
    <n v="521.94000000000005"/>
    <d v="1997-08-25T00:00:00"/>
  </r>
  <r>
    <n v="10164"/>
    <n v="26"/>
    <x v="2156"/>
    <d v="2017-10-21T00:00:00"/>
    <b v="0"/>
    <s v="Approved"/>
    <s v="WeareA2B"/>
    <s v="Standard"/>
    <s v="medium"/>
    <s v="medium"/>
    <n v="1992.93"/>
    <n v="762.63"/>
    <d v="2016-11-22T00:00:00"/>
  </r>
  <r>
    <n v="10165"/>
    <n v="0"/>
    <x v="644"/>
    <d v="2017-08-08T00:00:00"/>
    <b v="1"/>
    <s v="Approved"/>
    <s v="OHM Cycles"/>
    <s v="Road"/>
    <s v="high"/>
    <s v="large"/>
    <n v="12.01"/>
    <n v="7.21"/>
    <d v="2009-03-08T00:00:00"/>
  </r>
  <r>
    <n v="10166"/>
    <n v="44"/>
    <x v="1272"/>
    <d v="2017-07-08T00:00:00"/>
    <b v="0"/>
    <s v="Approved"/>
    <s v="WeareA2B"/>
    <s v="Standard"/>
    <s v="medium"/>
    <s v="medium"/>
    <n v="1769.64"/>
    <n v="108.76"/>
    <d v="2011-05-09T00:00:00"/>
  </r>
  <r>
    <n v="10167"/>
    <n v="2"/>
    <x v="2848"/>
    <d v="2017-07-01T00:00:00"/>
    <b v="1"/>
    <s v="Approved"/>
    <s v="Solex"/>
    <s v="Standard"/>
    <s v="medium"/>
    <s v="medium"/>
    <n v="71.489999999999995"/>
    <n v="53.62"/>
    <d v="2012-12-02T00:00:00"/>
  </r>
  <r>
    <n v="10168"/>
    <n v="59"/>
    <x v="2929"/>
    <d v="2017-06-03T00:00:00"/>
    <b v="0"/>
    <s v="Approved"/>
    <s v="Solex"/>
    <s v="Standard"/>
    <s v="medium"/>
    <s v="large"/>
    <n v="1061.56"/>
    <n v="733.58"/>
    <d v="2011-08-24T00:00:00"/>
  </r>
  <r>
    <n v="10169"/>
    <n v="80"/>
    <x v="805"/>
    <d v="2017-04-05T00:00:00"/>
    <b v="1"/>
    <s v="Approved"/>
    <s v="OHM Cycles"/>
    <s v="Touring"/>
    <s v="low"/>
    <s v="medium"/>
    <n v="1073.07"/>
    <n v="933.84"/>
    <d v="1997-08-25T00:00:00"/>
  </r>
  <r>
    <n v="10170"/>
    <n v="89"/>
    <x v="3328"/>
    <d v="2017-07-26T00:00:00"/>
    <b v="0"/>
    <s v="Approved"/>
    <s v="WeareA2B"/>
    <s v="Touring"/>
    <s v="medium"/>
    <s v="large"/>
    <n v="1362.99"/>
    <n v="57.74"/>
    <d v="2002-10-10T00:00:00"/>
  </r>
  <r>
    <n v="10171"/>
    <n v="66"/>
    <x v="2326"/>
    <d v="2017-02-22T00:00:00"/>
    <b v="1"/>
    <s v="Approved"/>
    <s v="Giant Bicycles"/>
    <s v="Road"/>
    <s v="low"/>
    <s v="small"/>
    <n v="590.26"/>
    <n v="525.33000000000004"/>
    <d v="2010-11-05T00:00:00"/>
  </r>
  <r>
    <n v="10172"/>
    <n v="82"/>
    <x v="795"/>
    <d v="2017-08-05T00:00:00"/>
    <b v="1"/>
    <s v="Approved"/>
    <s v="Norco Bicycles"/>
    <s v="Standard"/>
    <s v="high"/>
    <s v="medium"/>
    <n v="1148.6400000000001"/>
    <n v="689.18"/>
    <d v="2004-12-18T00:00:00"/>
  </r>
  <r>
    <n v="10173"/>
    <n v="88"/>
    <x v="902"/>
    <d v="2017-10-24T00:00:00"/>
    <b v="0"/>
    <s v="Approved"/>
    <s v="Norco Bicycles"/>
    <s v="Standard"/>
    <s v="medium"/>
    <s v="medium"/>
    <n v="1198.46"/>
    <n v="381.1"/>
    <d v="1999-07-26T00:00:00"/>
  </r>
  <r>
    <n v="10174"/>
    <n v="86"/>
    <x v="3329"/>
    <d v="2017-09-22T00:00:00"/>
    <b v="0"/>
    <s v="Approved"/>
    <s v="OHM Cycles"/>
    <s v="Standard"/>
    <s v="medium"/>
    <s v="medium"/>
    <n v="235.63"/>
    <n v="125.07"/>
    <d v="1999-07-26T00:00:00"/>
  </r>
  <r>
    <n v="10175"/>
    <n v="38"/>
    <x v="3153"/>
    <d v="2017-04-27T00:00:00"/>
    <b v="0"/>
    <s v="Approved"/>
    <s v="Solex"/>
    <s v="Standard"/>
    <s v="medium"/>
    <s v="medium"/>
    <n v="1577.53"/>
    <n v="826.51"/>
    <d v="2011-03-16T00:00:00"/>
  </r>
  <r>
    <n v="10177"/>
    <n v="93"/>
    <x v="3073"/>
    <d v="2017-07-15T00:00:00"/>
    <b v="0"/>
    <s v="Approved"/>
    <s v="WeareA2B"/>
    <s v="Standard"/>
    <s v="medium"/>
    <s v="medium"/>
    <n v="1065.03"/>
    <n v="230.09"/>
    <d v="2000-11-03T00:00:00"/>
  </r>
  <r>
    <n v="10178"/>
    <n v="28"/>
    <x v="2554"/>
    <d v="2017-09-23T00:00:00"/>
    <b v="1"/>
    <s v="Approved"/>
    <s v="Norco Bicycles"/>
    <s v="Standard"/>
    <s v="medium"/>
    <s v="small"/>
    <n v="1216.1400000000001"/>
    <n v="1082.3599999999999"/>
    <d v="1991-08-05T00:00:00"/>
  </r>
  <r>
    <n v="10179"/>
    <n v="23"/>
    <x v="2684"/>
    <d v="2017-03-21T00:00:00"/>
    <b v="1"/>
    <s v="Approved"/>
    <s v="Norco Bicycles"/>
    <s v="Standard"/>
    <s v="medium"/>
    <s v="medium"/>
    <n v="1198.46"/>
    <n v="381.1"/>
    <d v="1999-07-26T00:00:00"/>
  </r>
  <r>
    <n v="10180"/>
    <n v="1"/>
    <x v="658"/>
    <d v="2017-05-27T00:00:00"/>
    <b v="1"/>
    <s v="Cancelled"/>
    <s v="Giant Bicycles"/>
    <s v="Standard"/>
    <s v="medium"/>
    <s v="medium"/>
    <n v="1403.5"/>
    <n v="954.82"/>
    <d v="2012-12-02T00:00:00"/>
  </r>
  <r>
    <n v="10181"/>
    <n v="61"/>
    <x v="3330"/>
    <d v="2017-11-21T00:00:00"/>
    <b v="1"/>
    <s v="Approved"/>
    <s v="OHM Cycles"/>
    <s v="Standard"/>
    <s v="low"/>
    <s v="medium"/>
    <n v="71.16"/>
    <n v="56.93"/>
    <d v="1993-06-23T00:00:00"/>
  </r>
  <r>
    <n v="10182"/>
    <n v="60"/>
    <x v="1451"/>
    <d v="2017-12-23T00:00:00"/>
    <b v="1"/>
    <s v="Approved"/>
    <s v="Giant Bicycles"/>
    <s v="Standard"/>
    <s v="high"/>
    <s v="small"/>
    <n v="1977.36"/>
    <n v="1759.85"/>
    <d v="2005-10-22T00:00:00"/>
  </r>
  <r>
    <n v="10183"/>
    <n v="43"/>
    <x v="440"/>
    <d v="2017-01-11T00:00:00"/>
    <b v="0"/>
    <s v="Approved"/>
    <s v="Solex"/>
    <s v="Standard"/>
    <s v="medium"/>
    <s v="medium"/>
    <n v="1151.96"/>
    <n v="649.49"/>
    <d v="1993-04-12T00:00:00"/>
  </r>
  <r>
    <n v="10184"/>
    <n v="38"/>
    <x v="2504"/>
    <d v="2017-04-21T00:00:00"/>
    <b v="0"/>
    <s v="Approved"/>
    <s v="Solex"/>
    <s v="Standard"/>
    <s v="medium"/>
    <s v="medium"/>
    <n v="1577.53"/>
    <n v="826.51"/>
    <d v="1993-04-12T00:00:00"/>
  </r>
  <r>
    <n v="10186"/>
    <n v="87"/>
    <x v="96"/>
    <d v="2017-11-30T00:00:00"/>
    <b v="1"/>
    <s v="Approved"/>
    <s v="OHM Cycles"/>
    <s v="Standard"/>
    <s v="medium"/>
    <s v="medium"/>
    <n v="1636.9"/>
    <n v="44.71"/>
    <d v="1992-10-02T00:00:00"/>
  </r>
  <r>
    <n v="10187"/>
    <n v="41"/>
    <x v="3331"/>
    <d v="2017-10-10T00:00:00"/>
    <b v="1"/>
    <s v="Approved"/>
    <s v="Solex"/>
    <s v="Road"/>
    <s v="medium"/>
    <s v="medium"/>
    <n v="416.98"/>
    <n v="312.74"/>
    <d v="1997-05-10T00:00:00"/>
  </r>
  <r>
    <n v="10188"/>
    <n v="43"/>
    <x v="1493"/>
    <d v="2017-02-16T00:00:00"/>
    <b v="1"/>
    <s v="Approved"/>
    <s v="Solex"/>
    <s v="Standard"/>
    <s v="medium"/>
    <s v="medium"/>
    <n v="1151.96"/>
    <n v="649.49"/>
    <d v="2014-07-28T00:00:00"/>
  </r>
  <r>
    <n v="10189"/>
    <n v="0"/>
    <x v="982"/>
    <d v="2017-03-21T00:00:00"/>
    <b v="0"/>
    <s v="Approved"/>
    <s v="Giant Bicycles"/>
    <s v="Standard"/>
    <s v="medium"/>
    <s v="large"/>
    <n v="569.55999999999995"/>
    <n v="528.42999999999995"/>
    <d v="2003-09-10T00:00:00"/>
  </r>
  <r>
    <n v="10190"/>
    <n v="59"/>
    <x v="3332"/>
    <d v="2017-01-19T00:00:00"/>
    <b v="1"/>
    <s v="Approved"/>
    <s v="Solex"/>
    <s v="Standard"/>
    <s v="medium"/>
    <s v="large"/>
    <n v="1061.56"/>
    <n v="733.58"/>
    <d v="1998-12-17T00:00:00"/>
  </r>
  <r>
    <n v="10191"/>
    <n v="91"/>
    <x v="88"/>
    <d v="2017-09-29T00:00:00"/>
    <b v="1"/>
    <s v="Approved"/>
    <s v="Solex"/>
    <s v="Standard"/>
    <s v="medium"/>
    <s v="medium"/>
    <n v="100.35"/>
    <n v="75.260000000000005"/>
    <d v="2000-11-03T00:00:00"/>
  </r>
  <r>
    <n v="10192"/>
    <n v="19"/>
    <x v="1173"/>
    <d v="2017-11-27T00:00:00"/>
    <b v="1"/>
    <s v="Approved"/>
    <s v="OHM Cycles"/>
    <s v="Road"/>
    <s v="high"/>
    <s v="large"/>
    <n v="12.01"/>
    <n v="7.21"/>
    <d v="2009-03-08T00:00:00"/>
  </r>
  <r>
    <n v="10193"/>
    <n v="86"/>
    <x v="1843"/>
    <d v="2017-04-16T00:00:00"/>
    <b v="1"/>
    <s v="Approved"/>
    <s v="OHM Cycles"/>
    <s v="Standard"/>
    <s v="medium"/>
    <s v="medium"/>
    <n v="235.63"/>
    <n v="125.07"/>
    <d v="2004-08-07T00:00:00"/>
  </r>
  <r>
    <n v="10194"/>
    <n v="41"/>
    <x v="1314"/>
    <d v="2017-11-22T00:00:00"/>
    <b v="1"/>
    <s v="Approved"/>
    <s v="Solex"/>
    <s v="Road"/>
    <s v="medium"/>
    <s v="medium"/>
    <n v="416.98"/>
    <n v="312.74"/>
    <d v="1993-07-15T00:00:00"/>
  </r>
  <r>
    <n v="10195"/>
    <n v="13"/>
    <x v="194"/>
    <d v="2017-02-27T00:00:00"/>
    <b v="0"/>
    <s v="Approved"/>
    <s v="Solex"/>
    <s v="Standard"/>
    <s v="medium"/>
    <s v="medium"/>
    <n v="1163.8900000000001"/>
    <n v="589.27"/>
    <d v="2016-07-09T00:00:00"/>
  </r>
  <r>
    <n v="10196"/>
    <n v="29"/>
    <x v="2780"/>
    <d v="2017-03-25T00:00:00"/>
    <b v="1"/>
    <s v="Approved"/>
    <s v="Norco Bicycles"/>
    <s v="Road"/>
    <s v="medium"/>
    <s v="medium"/>
    <n v="543.39"/>
    <n v="407.54"/>
    <d v="2016-11-22T00:00:00"/>
  </r>
  <r>
    <n v="10197"/>
    <n v="79"/>
    <x v="604"/>
    <d v="2017-06-07T00:00:00"/>
    <b v="1"/>
    <s v="Approved"/>
    <s v="Norco Bicycles"/>
    <s v="Standard"/>
    <s v="medium"/>
    <s v="medium"/>
    <n v="1555.58"/>
    <n v="818.01"/>
    <d v="2003-09-09T00:00:00"/>
  </r>
  <r>
    <n v="10198"/>
    <n v="1"/>
    <x v="404"/>
    <d v="2017-12-22T00:00:00"/>
    <b v="0"/>
    <s v="Approved"/>
    <s v="Giant Bicycles"/>
    <s v="Standard"/>
    <s v="medium"/>
    <s v="medium"/>
    <n v="1403.5"/>
    <n v="954.82"/>
    <d v="2012-12-02T00:00:00"/>
  </r>
  <r>
    <n v="10199"/>
    <n v="27"/>
    <x v="1797"/>
    <d v="2017-12-02T00:00:00"/>
    <b v="0"/>
    <s v="Approved"/>
    <s v="Trek Bicycles"/>
    <s v="Standard"/>
    <s v="medium"/>
    <s v="medium"/>
    <n v="499.53"/>
    <n v="388.72"/>
    <d v="1999-06-23T00:00:00"/>
  </r>
  <r>
    <n v="10200"/>
    <n v="60"/>
    <x v="3333"/>
    <d v="2017-05-04T00:00:00"/>
    <b v="0"/>
    <s v="Approved"/>
    <s v="Giant Bicycles"/>
    <s v="Standard"/>
    <s v="high"/>
    <s v="small"/>
    <n v="1977.36"/>
    <n v="1759.85"/>
    <d v="2011-08-24T00:00:00"/>
  </r>
  <r>
    <n v="10201"/>
    <n v="0"/>
    <x v="1997"/>
    <d v="2017-11-23T00:00:00"/>
    <b v="0"/>
    <s v="Approved"/>
    <s v="Trek Bicycles"/>
    <s v="Standard"/>
    <s v="medium"/>
    <s v="medium"/>
    <n v="499.53"/>
    <n v="388.72"/>
    <d v="1991-08-05T00:00:00"/>
  </r>
  <r>
    <n v="10202"/>
    <n v="90"/>
    <x v="1702"/>
    <d v="2017-07-07T00:00:00"/>
    <b v="1"/>
    <s v="Approved"/>
    <s v="Norco Bicycles"/>
    <s v="Standard"/>
    <s v="low"/>
    <s v="medium"/>
    <n v="363.01"/>
    <n v="290.41000000000003"/>
    <d v="2013-06-09T00:00:00"/>
  </r>
  <r>
    <n v="10203"/>
    <n v="24"/>
    <x v="2522"/>
    <d v="2017-08-07T00:00:00"/>
    <b v="1"/>
    <s v="Approved"/>
    <s v="Solex"/>
    <s v="Road"/>
    <s v="medium"/>
    <s v="large"/>
    <n v="1777.8"/>
    <n v="820.78"/>
    <d v="2011-05-07T00:00:00"/>
  </r>
  <r>
    <n v="10204"/>
    <n v="77"/>
    <x v="2817"/>
    <d v="2017-08-24T00:00:00"/>
    <b v="0"/>
    <s v="Approved"/>
    <s v="Norco Bicycles"/>
    <s v="Road"/>
    <s v="medium"/>
    <s v="large"/>
    <n v="1240.31"/>
    <n v="795.1"/>
    <d v="2011-01-10T00:00:00"/>
  </r>
  <r>
    <n v="10205"/>
    <n v="62"/>
    <x v="2719"/>
    <d v="2017-12-22T00:00:00"/>
    <b v="0"/>
    <s v="Approved"/>
    <s v="Solex"/>
    <s v="Standard"/>
    <s v="medium"/>
    <s v="medium"/>
    <n v="478.16"/>
    <n v="298.72000000000003"/>
    <d v="1993-06-23T00:00:00"/>
  </r>
  <r>
    <n v="10206"/>
    <n v="50"/>
    <x v="2759"/>
    <d v="2017-02-19T00:00:00"/>
    <b v="1"/>
    <s v="Approved"/>
    <s v="WeareA2B"/>
    <s v="Standard"/>
    <s v="medium"/>
    <s v="small"/>
    <n v="175.89"/>
    <n v="131.91999999999999"/>
    <d v="2003-02-16T00:00:00"/>
  </r>
  <r>
    <n v="10207"/>
    <n v="53"/>
    <x v="2860"/>
    <d v="2017-03-08T00:00:00"/>
    <b v="0"/>
    <s v="Approved"/>
    <s v="OHM Cycles"/>
    <s v="Standard"/>
    <s v="medium"/>
    <s v="medium"/>
    <n v="795.34"/>
    <n v="101.58"/>
    <d v="1991-01-21T00:00:00"/>
  </r>
  <r>
    <n v="10208"/>
    <n v="11"/>
    <x v="130"/>
    <d v="2017-09-14T00:00:00"/>
    <b v="0"/>
    <s v="Approved"/>
    <s v="Trek Bicycles"/>
    <s v="Standard"/>
    <s v="medium"/>
    <s v="small"/>
    <n v="1775.81"/>
    <n v="1580.47"/>
    <d v="1993-05-26T00:00:00"/>
  </r>
  <r>
    <n v="10209"/>
    <n v="88"/>
    <x v="1061"/>
    <d v="2017-10-07T00:00:00"/>
    <b v="1"/>
    <s v="Approved"/>
    <s v="Norco Bicycles"/>
    <s v="Standard"/>
    <s v="medium"/>
    <s v="medium"/>
    <n v="1198.46"/>
    <n v="381.1"/>
    <d v="1998-12-16T00:00:00"/>
  </r>
  <r>
    <n v="10210"/>
    <n v="97"/>
    <x v="95"/>
    <d v="2017-05-09T00:00:00"/>
    <b v="0"/>
    <s v="Approved"/>
    <s v="Solex"/>
    <s v="Standard"/>
    <s v="medium"/>
    <s v="large"/>
    <n v="202.62"/>
    <n v="151.96"/>
    <d v="2016-03-29T00:00:00"/>
  </r>
  <r>
    <n v="10211"/>
    <n v="52"/>
    <x v="3334"/>
    <d v="2017-02-13T00:00:00"/>
    <b v="1"/>
    <s v="Approved"/>
    <s v="OHM Cycles"/>
    <s v="Road"/>
    <s v="medium"/>
    <s v="medium"/>
    <n v="1280.28"/>
    <n v="829.51"/>
    <d v="1997-02-09T00:00:00"/>
  </r>
  <r>
    <n v="10212"/>
    <n v="75"/>
    <x v="1154"/>
    <d v="2017-01-13T00:00:00"/>
    <b v="0"/>
    <s v="Approved"/>
    <s v="Giant Bicycles"/>
    <s v="Touring"/>
    <s v="medium"/>
    <s v="large"/>
    <n v="1873.97"/>
    <n v="863.95"/>
    <d v="2006-05-22T00:00:00"/>
  </r>
  <r>
    <n v="10213"/>
    <n v="58"/>
    <x v="1370"/>
    <d v="2017-12-12T00:00:00"/>
    <b v="0"/>
    <s v="Approved"/>
    <s v="OHM Cycles"/>
    <s v="Road"/>
    <s v="medium"/>
    <s v="medium"/>
    <n v="1280.28"/>
    <n v="829.51"/>
    <d v="2001-11-25T00:00:00"/>
  </r>
  <r>
    <n v="10214"/>
    <n v="27"/>
    <x v="2241"/>
    <d v="2017-09-15T00:00:00"/>
    <b v="0"/>
    <s v="Approved"/>
    <s v="Trek Bicycles"/>
    <s v="Standard"/>
    <s v="medium"/>
    <s v="medium"/>
    <n v="499.53"/>
    <n v="388.72"/>
    <d v="1999-06-23T00:00:00"/>
  </r>
  <r>
    <n v="10215"/>
    <n v="50"/>
    <x v="273"/>
    <d v="2017-11-23T00:00:00"/>
    <b v="0"/>
    <s v="Approved"/>
    <s v="WeareA2B"/>
    <s v="Standard"/>
    <s v="medium"/>
    <s v="small"/>
    <n v="175.89"/>
    <n v="131.91999999999999"/>
    <d v="2003-07-21T00:00:00"/>
  </r>
  <r>
    <n v="10216"/>
    <n v="72"/>
    <x v="1567"/>
    <d v="2017-11-10T00:00:00"/>
    <b v="0"/>
    <s v="Approved"/>
    <s v="Norco Bicycles"/>
    <s v="Standard"/>
    <s v="medium"/>
    <s v="medium"/>
    <n v="360.4"/>
    <n v="270.3"/>
    <d v="2016-12-06T00:00:00"/>
  </r>
  <r>
    <n v="10217"/>
    <n v="83"/>
    <x v="1573"/>
    <d v="2017-11-08T00:00:00"/>
    <b v="0"/>
    <s v="Approved"/>
    <s v="Solex"/>
    <s v="Touring"/>
    <s v="medium"/>
    <s v="large"/>
    <n v="2083.94"/>
    <n v="675.03"/>
    <d v="2005-05-10T00:00:00"/>
  </r>
  <r>
    <n v="10218"/>
    <n v="43"/>
    <x v="2104"/>
    <d v="2017-01-24T00:00:00"/>
    <b v="1"/>
    <s v="Approved"/>
    <s v="Solex"/>
    <s v="Standard"/>
    <s v="medium"/>
    <s v="medium"/>
    <n v="1151.96"/>
    <n v="649.49"/>
    <d v="2006-10-01T00:00:00"/>
  </r>
  <r>
    <n v="10219"/>
    <n v="0"/>
    <x v="1500"/>
    <d v="2017-10-07T00:00:00"/>
    <b v="0"/>
    <s v="Approved"/>
    <s v="Norco Bicycles"/>
    <s v="Road"/>
    <s v="medium"/>
    <s v="medium"/>
    <n v="543.39"/>
    <n v="407.54"/>
    <d v="1991-05-06T00:00:00"/>
  </r>
  <r>
    <n v="10220"/>
    <n v="45"/>
    <x v="1541"/>
    <d v="2017-07-21T00:00:00"/>
    <b v="0"/>
    <s v="Approved"/>
    <s v="Solex"/>
    <s v="Standard"/>
    <s v="medium"/>
    <s v="medium"/>
    <n v="441.49"/>
    <n v="84.99"/>
    <d v="1993-04-12T00:00:00"/>
  </r>
  <r>
    <n v="10221"/>
    <n v="55"/>
    <x v="2503"/>
    <d v="2017-08-24T00:00:00"/>
    <b v="0"/>
    <s v="Approved"/>
    <s v="Trek Bicycles"/>
    <s v="Road"/>
    <s v="medium"/>
    <s v="large"/>
    <n v="1894.19"/>
    <n v="598.76"/>
    <d v="2003-07-21T00:00:00"/>
  </r>
  <r>
    <n v="10222"/>
    <n v="40"/>
    <x v="498"/>
    <d v="2017-04-20T00:00:00"/>
    <b v="0"/>
    <s v="Approved"/>
    <s v="OHM Cycles"/>
    <s v="Standard"/>
    <s v="high"/>
    <s v="medium"/>
    <n v="1458.17"/>
    <n v="874.9"/>
    <d v="2006-02-02T00:00:00"/>
  </r>
  <r>
    <n v="10223"/>
    <n v="62"/>
    <x v="1146"/>
    <d v="2017-07-02T00:00:00"/>
    <b v="1"/>
    <s v="Approved"/>
    <s v="Solex"/>
    <s v="Standard"/>
    <s v="high"/>
    <s v="medium"/>
    <n v="1024.6600000000001"/>
    <n v="614.79999999999995"/>
    <d v="1996-11-09T00:00:00"/>
  </r>
  <r>
    <n v="10224"/>
    <n v="59"/>
    <x v="1695"/>
    <d v="2017-07-10T00:00:00"/>
    <b v="0"/>
    <s v="Approved"/>
    <s v="Solex"/>
    <s v="Standard"/>
    <s v="medium"/>
    <s v="large"/>
    <n v="1061.56"/>
    <n v="733.58"/>
    <d v="1998-12-17T00:00:00"/>
  </r>
  <r>
    <n v="10225"/>
    <n v="27"/>
    <x v="2967"/>
    <d v="2017-01-15T00:00:00"/>
    <b v="0"/>
    <s v="Approved"/>
    <s v="Trek Bicycles"/>
    <s v="Standard"/>
    <s v="low"/>
    <s v="medium"/>
    <n v="1057.51"/>
    <n v="154.4"/>
    <d v="1994-07-12T00:00:00"/>
  </r>
  <r>
    <n v="10226"/>
    <n v="83"/>
    <x v="266"/>
    <d v="2017-07-02T00:00:00"/>
    <b v="1"/>
    <s v="Approved"/>
    <s v="Solex"/>
    <s v="Touring"/>
    <s v="medium"/>
    <s v="large"/>
    <n v="2083.94"/>
    <n v="675.03"/>
    <d v="2004-08-07T00:00:00"/>
  </r>
  <r>
    <n v="10227"/>
    <n v="29"/>
    <x v="198"/>
    <d v="2017-01-14T00:00:00"/>
    <b v="0"/>
    <s v="Approved"/>
    <s v="Norco Bicycles"/>
    <s v="Road"/>
    <s v="medium"/>
    <s v="medium"/>
    <n v="543.39"/>
    <n v="407.54"/>
    <d v="1991-11-10T00:00:00"/>
  </r>
  <r>
    <n v="10228"/>
    <n v="9"/>
    <x v="726"/>
    <d v="2017-12-12T00:00:00"/>
    <b v="0"/>
    <s v="Approved"/>
    <s v="OHM Cycles"/>
    <s v="Road"/>
    <s v="medium"/>
    <s v="medium"/>
    <n v="742.54"/>
    <n v="667.4"/>
    <d v="1991-11-07T00:00:00"/>
  </r>
  <r>
    <n v="10229"/>
    <n v="85"/>
    <x v="3335"/>
    <d v="2017-04-10T00:00:00"/>
    <b v="0"/>
    <s v="Approved"/>
    <s v="WeareA2B"/>
    <s v="Standard"/>
    <s v="medium"/>
    <s v="medium"/>
    <n v="752.64"/>
    <n v="205.36"/>
    <d v="2015-08-02T00:00:00"/>
  </r>
  <r>
    <n v="10230"/>
    <n v="75"/>
    <x v="2430"/>
    <d v="2017-10-10T00:00:00"/>
    <b v="0"/>
    <s v="Approved"/>
    <s v="Giant Bicycles"/>
    <s v="Touring"/>
    <s v="medium"/>
    <s v="large"/>
    <n v="1873.97"/>
    <n v="863.95"/>
    <d v="2006-05-22T00:00:00"/>
  </r>
  <r>
    <n v="10231"/>
    <n v="76"/>
    <x v="3336"/>
    <d v="2017-02-21T00:00:00"/>
    <b v="0"/>
    <s v="Approved"/>
    <s v="WeareA2B"/>
    <s v="Standard"/>
    <s v="low"/>
    <s v="medium"/>
    <n v="642.30999999999995"/>
    <n v="513.85"/>
    <d v="2014-10-10T00:00:00"/>
  </r>
  <r>
    <n v="10232"/>
    <n v="83"/>
    <x v="125"/>
    <d v="2017-04-08T00:00:00"/>
    <b v="0"/>
    <s v="Approved"/>
    <s v="Solex"/>
    <s v="Touring"/>
    <s v="medium"/>
    <s v="large"/>
    <n v="2083.94"/>
    <n v="675.03"/>
    <d v="2013-09-16T00:00:00"/>
  </r>
  <r>
    <n v="10233"/>
    <n v="97"/>
    <x v="100"/>
    <d v="2017-08-27T00:00:00"/>
    <b v="0"/>
    <s v="Approved"/>
    <s v="Solex"/>
    <s v="Standard"/>
    <s v="medium"/>
    <s v="large"/>
    <n v="202.62"/>
    <n v="151.96"/>
    <d v="2016-03-29T00:00:00"/>
  </r>
  <r>
    <n v="10234"/>
    <n v="41"/>
    <x v="3337"/>
    <d v="2017-02-20T00:00:00"/>
    <b v="0"/>
    <s v="Approved"/>
    <s v="Norco Bicycles"/>
    <s v="Standard"/>
    <s v="low"/>
    <s v="medium"/>
    <n v="958.74"/>
    <n v="748.9"/>
    <d v="1994-09-09T00:00:00"/>
  </r>
  <r>
    <n v="10235"/>
    <n v="52"/>
    <x v="1116"/>
    <d v="2017-11-17T00:00:00"/>
    <b v="1"/>
    <s v="Approved"/>
    <s v="OHM Cycles"/>
    <s v="Road"/>
    <s v="medium"/>
    <s v="medium"/>
    <n v="1280.28"/>
    <n v="829.51"/>
    <d v="2001-11-25T00:00:00"/>
  </r>
  <r>
    <n v="10236"/>
    <n v="50"/>
    <x v="3285"/>
    <d v="2017-03-25T00:00:00"/>
    <b v="0"/>
    <s v="Approved"/>
    <s v="WeareA2B"/>
    <s v="Standard"/>
    <s v="medium"/>
    <s v="small"/>
    <n v="175.89"/>
    <n v="131.91999999999999"/>
    <d v="2003-02-16T00:00:00"/>
  </r>
  <r>
    <n v="10237"/>
    <n v="21"/>
    <x v="2173"/>
    <d v="2017-08-14T00:00:00"/>
    <b v="1"/>
    <s v="Approved"/>
    <s v="Solex"/>
    <s v="Standard"/>
    <s v="medium"/>
    <s v="large"/>
    <n v="1071.23"/>
    <n v="380.74"/>
    <d v="1993-07-15T00:00:00"/>
  </r>
  <r>
    <n v="10238"/>
    <n v="63"/>
    <x v="2601"/>
    <d v="2017-02-19T00:00:00"/>
    <b v="1"/>
    <s v="Approved"/>
    <s v="Solex"/>
    <s v="Standard"/>
    <s v="medium"/>
    <s v="medium"/>
    <n v="1483.2"/>
    <n v="99.59"/>
    <d v="2012-05-18T00:00:00"/>
  </r>
  <r>
    <n v="10239"/>
    <n v="89"/>
    <x v="2197"/>
    <d v="2017-09-24T00:00:00"/>
    <b v="1"/>
    <s v="Approved"/>
    <s v="Giant Bicycles"/>
    <s v="Standard"/>
    <s v="medium"/>
    <s v="large"/>
    <n v="1812.75"/>
    <n v="582.48"/>
    <d v="2011-05-09T00:00:00"/>
  </r>
  <r>
    <n v="10240"/>
    <n v="4"/>
    <x v="2588"/>
    <d v="2017-01-15T00:00:00"/>
    <b v="0"/>
    <s v="Approved"/>
    <s v="Giant Bicycles"/>
    <s v="Standard"/>
    <s v="high"/>
    <s v="medium"/>
    <n v="1129.1300000000001"/>
    <n v="677.48"/>
    <d v="2005-08-09T00:00:00"/>
  </r>
  <r>
    <n v="10241"/>
    <n v="28"/>
    <x v="1173"/>
    <d v="2017-12-04T00:00:00"/>
    <b v="0"/>
    <s v="Approved"/>
    <s v="Norco Bicycles"/>
    <s v="Standard"/>
    <s v="medium"/>
    <s v="small"/>
    <n v="1216.1400000000001"/>
    <n v="1082.3599999999999"/>
    <d v="1991-08-05T00:00:00"/>
  </r>
  <r>
    <n v="10242"/>
    <n v="39"/>
    <x v="336"/>
    <d v="2017-04-04T00:00:00"/>
    <b v="0"/>
    <s v="Approved"/>
    <s v="Giant Bicycles"/>
    <s v="Standard"/>
    <s v="medium"/>
    <s v="large"/>
    <n v="1812.75"/>
    <n v="582.48"/>
    <d v="2010-06-07T00:00:00"/>
  </r>
  <r>
    <n v="10243"/>
    <n v="73"/>
    <x v="764"/>
    <d v="2017-03-22T00:00:00"/>
    <b v="0"/>
    <s v="Approved"/>
    <s v="Solex"/>
    <s v="Standard"/>
    <s v="medium"/>
    <s v="medium"/>
    <n v="1945.43"/>
    <n v="333.18"/>
    <d v="2002-08-31T00:00:00"/>
  </r>
  <r>
    <n v="10244"/>
    <n v="51"/>
    <x v="2978"/>
    <d v="2017-05-06T00:00:00"/>
    <b v="1"/>
    <s v="Approved"/>
    <s v="OHM Cycles"/>
    <s v="Standard"/>
    <s v="high"/>
    <s v="medium"/>
    <n v="2005.66"/>
    <n v="1203.4000000000001"/>
    <d v="2003-07-21T00:00:00"/>
  </r>
  <r>
    <n v="10245"/>
    <n v="49"/>
    <x v="2832"/>
    <d v="2017-11-11T00:00:00"/>
    <b v="1"/>
    <s v="Approved"/>
    <s v="Trek Bicycles"/>
    <s v="Road"/>
    <s v="medium"/>
    <s v="medium"/>
    <n v="533.51"/>
    <n v="400.13"/>
    <d v="2012-04-10T00:00:00"/>
  </r>
  <r>
    <n v="10246"/>
    <n v="39"/>
    <x v="894"/>
    <d v="2017-03-20T00:00:00"/>
    <b v="1"/>
    <s v="Approved"/>
    <s v="Giant Bicycles"/>
    <s v="Standard"/>
    <s v="medium"/>
    <s v="large"/>
    <n v="1812.75"/>
    <n v="582.48"/>
    <d v="2007-12-11T00:00:00"/>
  </r>
  <r>
    <n v="10247"/>
    <n v="98"/>
    <x v="2054"/>
    <d v="2017-06-25T00:00:00"/>
    <b v="0"/>
    <s v="Approved"/>
    <s v="Trek Bicycles"/>
    <s v="Standard"/>
    <s v="high"/>
    <s v="medium"/>
    <n v="358.39"/>
    <n v="215.03"/>
    <d v="2004-01-16T00:00:00"/>
  </r>
  <r>
    <n v="10248"/>
    <n v="46"/>
    <x v="1520"/>
    <d v="2017-11-22T00:00:00"/>
    <b v="0"/>
    <s v="Approved"/>
    <s v="Solex"/>
    <s v="Standard"/>
    <s v="low"/>
    <s v="medium"/>
    <n v="1289.8499999999999"/>
    <n v="74.510000000000005"/>
    <d v="2007-12-11T00:00:00"/>
  </r>
  <r>
    <n v="10249"/>
    <n v="59"/>
    <x v="1031"/>
    <d v="2017-01-19T00:00:00"/>
    <b v="0"/>
    <s v="Approved"/>
    <s v="WeareA2B"/>
    <s v="Standard"/>
    <s v="medium"/>
    <s v="small"/>
    <n v="1415.01"/>
    <n v="1259.3599999999999"/>
    <d v="2003-01-05T00:00:00"/>
  </r>
  <r>
    <n v="10250"/>
    <n v="44"/>
    <x v="2536"/>
    <d v="2017-07-13T00:00:00"/>
    <b v="1"/>
    <s v="Approved"/>
    <s v="WeareA2B"/>
    <s v="Standard"/>
    <s v="medium"/>
    <s v="medium"/>
    <n v="1769.64"/>
    <n v="108.76"/>
    <d v="2007-12-11T00:00:00"/>
  </r>
  <r>
    <n v="10251"/>
    <n v="31"/>
    <x v="2598"/>
    <d v="2017-04-26T00:00:00"/>
    <b v="0"/>
    <s v="Approved"/>
    <s v="Giant Bicycles"/>
    <s v="Standard"/>
    <s v="medium"/>
    <s v="medium"/>
    <n v="230.91"/>
    <n v="173.18"/>
    <d v="2006-11-10T00:00:00"/>
  </r>
  <r>
    <n v="10252"/>
    <n v="40"/>
    <x v="1742"/>
    <d v="2017-07-01T00:00:00"/>
    <b v="1"/>
    <s v="Approved"/>
    <s v="Trek Bicycles"/>
    <s v="Road"/>
    <s v="medium"/>
    <s v="large"/>
    <n v="1894.19"/>
    <n v="598.76"/>
    <d v="1998-12-17T00:00:00"/>
  </r>
  <r>
    <n v="10253"/>
    <n v="36"/>
    <x v="3324"/>
    <d v="2017-01-08T00:00:00"/>
    <b v="0"/>
    <s v="Approved"/>
    <s v="Solex"/>
    <s v="Standard"/>
    <s v="low"/>
    <s v="medium"/>
    <n v="945.04"/>
    <n v="507.58"/>
    <d v="1995-12-19T00:00:00"/>
  </r>
  <r>
    <n v="10255"/>
    <n v="0"/>
    <x v="396"/>
    <d v="2017-05-25T00:00:00"/>
    <b v="1"/>
    <s v="Approved"/>
    <s v="Trek Bicycles"/>
    <s v="Standard"/>
    <s v="high"/>
    <s v="medium"/>
    <n v="495.72"/>
    <n v="297.43"/>
    <d v="2002-08-31T00:00:00"/>
  </r>
  <r>
    <n v="10256"/>
    <n v="0"/>
    <x v="990"/>
    <d v="2017-10-08T00:00:00"/>
    <b v="1"/>
    <s v="Approved"/>
    <s v="Solex"/>
    <s v="Standard"/>
    <s v="medium"/>
    <s v="medium"/>
    <n v="100.35"/>
    <n v="75.260000000000005"/>
    <d v="2016-03-29T00:00:00"/>
  </r>
  <r>
    <n v="10257"/>
    <n v="86"/>
    <x v="2698"/>
    <d v="2017-12-06T00:00:00"/>
    <b v="0"/>
    <s v="Approved"/>
    <s v="OHM Cycles"/>
    <s v="Standard"/>
    <s v="medium"/>
    <s v="medium"/>
    <n v="235.63"/>
    <n v="125.07"/>
    <d v="1998-12-16T00:00:00"/>
  </r>
  <r>
    <n v="10258"/>
    <n v="12"/>
    <x v="3210"/>
    <d v="2017-08-23T00:00:00"/>
    <b v="0"/>
    <s v="Approved"/>
    <s v="WeareA2B"/>
    <s v="Standard"/>
    <s v="medium"/>
    <s v="medium"/>
    <n v="1231.1500000000001"/>
    <n v="161.6"/>
    <d v="2004-08-17T00:00:00"/>
  </r>
  <r>
    <n v="10259"/>
    <n v="97"/>
    <x v="1502"/>
    <d v="2017-05-20T00:00:00"/>
    <b v="1"/>
    <s v="Approved"/>
    <s v="OHM Cycles"/>
    <s v="Road"/>
    <s v="medium"/>
    <s v="medium"/>
    <n v="742.54"/>
    <n v="667.4"/>
    <d v="2004-08-17T00:00:00"/>
  </r>
  <r>
    <n v="10260"/>
    <n v="1"/>
    <x v="3037"/>
    <d v="2017-05-15T00:00:00"/>
    <b v="0"/>
    <s v="Approved"/>
    <s v="Giant Bicycles"/>
    <s v="Standard"/>
    <s v="medium"/>
    <s v="medium"/>
    <n v="1403.5"/>
    <n v="954.82"/>
    <d v="2012-09-15T00:00:00"/>
  </r>
  <r>
    <n v="10261"/>
    <n v="78"/>
    <x v="726"/>
    <d v="2017-05-05T00:00:00"/>
    <b v="0"/>
    <s v="Approved"/>
    <s v="Giant Bicycles"/>
    <s v="Standard"/>
    <s v="medium"/>
    <s v="large"/>
    <n v="1765.3"/>
    <n v="709.48"/>
    <d v="2004-07-25T00:00:00"/>
  </r>
  <r>
    <n v="10262"/>
    <n v="26"/>
    <x v="3270"/>
    <d v="2017-03-12T00:00:00"/>
    <b v="1"/>
    <s v="Approved"/>
    <s v="WeareA2B"/>
    <s v="Standard"/>
    <s v="medium"/>
    <s v="medium"/>
    <n v="1992.93"/>
    <n v="762.63"/>
    <d v="1993-05-26T00:00:00"/>
  </r>
  <r>
    <n v="10263"/>
    <n v="68"/>
    <x v="2209"/>
    <d v="2017-02-09T00:00:00"/>
    <b v="1"/>
    <s v="Approved"/>
    <s v="OHM Cycles"/>
    <s v="Standard"/>
    <s v="medium"/>
    <s v="medium"/>
    <n v="1636.9"/>
    <n v="44.71"/>
    <d v="2010-08-20T00:00:00"/>
  </r>
  <r>
    <n v="10264"/>
    <n v="23"/>
    <x v="500"/>
    <d v="2017-05-08T00:00:00"/>
    <b v="0"/>
    <s v="Approved"/>
    <s v="Norco Bicycles"/>
    <s v="Mountain"/>
    <s v="low"/>
    <s v="small"/>
    <n v="688.63"/>
    <n v="612.88"/>
    <d v="1993-10-02T00:00:00"/>
  </r>
  <r>
    <n v="10265"/>
    <n v="33"/>
    <x v="352"/>
    <d v="2017-09-18T00:00:00"/>
    <b v="1"/>
    <s v="Approved"/>
    <s v="Giant Bicycles"/>
    <s v="Standard"/>
    <s v="medium"/>
    <s v="small"/>
    <n v="1311.44"/>
    <n v="1167.18"/>
    <d v="1994-07-12T00:00:00"/>
  </r>
  <r>
    <n v="10266"/>
    <n v="80"/>
    <x v="1769"/>
    <d v="2017-07-15T00:00:00"/>
    <b v="0"/>
    <s v="Approved"/>
    <s v="OHM Cycles"/>
    <s v="Touring"/>
    <s v="low"/>
    <s v="medium"/>
    <n v="1073.07"/>
    <n v="933.84"/>
    <d v="1997-08-25T00:00:00"/>
  </r>
  <r>
    <n v="10267"/>
    <n v="80"/>
    <x v="160"/>
    <d v="2017-05-19T00:00:00"/>
    <b v="1"/>
    <s v="Approved"/>
    <s v="OHM Cycles"/>
    <s v="Touring"/>
    <s v="low"/>
    <s v="medium"/>
    <n v="1073.07"/>
    <n v="933.84"/>
    <d v="1997-01-25T00:00:00"/>
  </r>
  <r>
    <n v="10268"/>
    <n v="13"/>
    <x v="1904"/>
    <d v="2017-10-26T00:00:00"/>
    <b v="0"/>
    <s v="Cancelled"/>
    <s v="Solex"/>
    <s v="Standard"/>
    <s v="medium"/>
    <s v="medium"/>
    <n v="1163.8900000000001"/>
    <n v="589.27"/>
    <d v="1996-11-09T00:00:00"/>
  </r>
  <r>
    <n v="10269"/>
    <n v="19"/>
    <x v="1921"/>
    <d v="2017-03-20T00:00:00"/>
    <b v="1"/>
    <s v="Approved"/>
    <s v="OHM Cycles"/>
    <s v="Road"/>
    <s v="high"/>
    <s v="large"/>
    <n v="12.01"/>
    <n v="7.21"/>
    <d v="1999-06-23T00:00:00"/>
  </r>
  <r>
    <n v="10270"/>
    <n v="0"/>
    <x v="282"/>
    <d v="2017-03-03T00:00:00"/>
    <b v="0"/>
    <s v="Approved"/>
    <s v="Solex"/>
    <s v="Standard"/>
    <s v="medium"/>
    <s v="large"/>
    <n v="202.62"/>
    <n v="151.96"/>
    <d v="2016-03-29T00:00:00"/>
  </r>
  <r>
    <n v="10271"/>
    <n v="66"/>
    <x v="3338"/>
    <d v="2017-04-10T00:00:00"/>
    <b v="0"/>
    <s v="Approved"/>
    <s v="Giant Bicycles"/>
    <s v="Road"/>
    <s v="low"/>
    <s v="small"/>
    <n v="590.26"/>
    <n v="525.33000000000004"/>
    <d v="2002-08-31T00:00:00"/>
  </r>
  <r>
    <n v="10272"/>
    <n v="0"/>
    <x v="1209"/>
    <d v="2017-06-08T00:00:00"/>
    <b v="0"/>
    <s v="Approved"/>
    <s v="Solex"/>
    <s v="Standard"/>
    <s v="medium"/>
    <s v="medium"/>
    <n v="100.35"/>
    <n v="75.260000000000005"/>
    <d v="1999-07-26T00:00:00"/>
  </r>
  <r>
    <n v="10273"/>
    <n v="13"/>
    <x v="480"/>
    <d v="2017-11-19T00:00:00"/>
    <b v="1"/>
    <s v="Approved"/>
    <s v="Solex"/>
    <s v="Standard"/>
    <s v="medium"/>
    <s v="medium"/>
    <n v="1163.8900000000001"/>
    <n v="589.27"/>
    <d v="1996-04-05T00:00:00"/>
  </r>
  <r>
    <n v="10274"/>
    <n v="24"/>
    <x v="1827"/>
    <d v="2017-12-27T00:00:00"/>
    <b v="0"/>
    <s v="Approved"/>
    <s v="Solex"/>
    <s v="Road"/>
    <s v="medium"/>
    <s v="large"/>
    <n v="1777.8"/>
    <n v="820.78"/>
    <d v="2011-05-07T00:00:00"/>
  </r>
  <r>
    <n v="10275"/>
    <n v="98"/>
    <x v="3086"/>
    <d v="2017-08-31T00:00:00"/>
    <b v="1"/>
    <s v="Approved"/>
    <s v="Trek Bicycles"/>
    <s v="Standard"/>
    <s v="high"/>
    <s v="medium"/>
    <n v="358.39"/>
    <n v="215.03"/>
    <d v="2004-01-16T00:00:00"/>
  </r>
  <r>
    <n v="10276"/>
    <n v="94"/>
    <x v="1150"/>
    <d v="2017-12-23T00:00:00"/>
    <b v="1"/>
    <s v="Approved"/>
    <s v="Giant Bicycles"/>
    <s v="Standard"/>
    <s v="medium"/>
    <s v="large"/>
    <n v="1635.3"/>
    <n v="993.66"/>
    <d v="2016-03-29T00:00:00"/>
  </r>
  <r>
    <n v="10277"/>
    <n v="27"/>
    <x v="1446"/>
    <d v="2017-03-10T00:00:00"/>
    <b v="0"/>
    <s v="Approved"/>
    <s v="Trek Bicycles"/>
    <s v="Standard"/>
    <s v="medium"/>
    <s v="medium"/>
    <n v="499.53"/>
    <n v="388.72"/>
    <d v="1999-06-23T00:00:00"/>
  </r>
  <r>
    <n v="10278"/>
    <n v="79"/>
    <x v="2736"/>
    <d v="2017-05-17T00:00:00"/>
    <b v="0"/>
    <s v="Approved"/>
    <s v="Norco Bicycles"/>
    <s v="Standard"/>
    <s v="medium"/>
    <s v="medium"/>
    <n v="1555.58"/>
    <n v="818.01"/>
    <d v="2003-09-09T00:00:00"/>
  </r>
  <r>
    <n v="10279"/>
    <n v="52"/>
    <x v="1465"/>
    <d v="2017-12-01T00:00:00"/>
    <b v="1"/>
    <s v="Approved"/>
    <s v="OHM Cycles"/>
    <s v="Road"/>
    <s v="medium"/>
    <s v="medium"/>
    <n v="1280.28"/>
    <n v="829.51"/>
    <d v="2001-11-25T00:00:00"/>
  </r>
  <r>
    <n v="10280"/>
    <n v="52"/>
    <x v="3242"/>
    <d v="2017-07-11T00:00:00"/>
    <b v="1"/>
    <s v="Approved"/>
    <s v="Solex"/>
    <s v="Road"/>
    <s v="medium"/>
    <s v="large"/>
    <n v="1777.8"/>
    <n v="820.78"/>
    <d v="2016-02-04T00:00:00"/>
  </r>
  <r>
    <n v="10281"/>
    <n v="1"/>
    <x v="2352"/>
    <d v="2017-08-02T00:00:00"/>
    <b v="1"/>
    <s v="Approved"/>
    <s v="Giant Bicycles"/>
    <s v="Standard"/>
    <s v="medium"/>
    <s v="medium"/>
    <n v="1403.5"/>
    <n v="954.82"/>
    <d v="2003-02-07T00:00:00"/>
  </r>
  <r>
    <n v="10282"/>
    <n v="33"/>
    <x v="3128"/>
    <d v="2017-03-14T00:00:00"/>
    <b v="1"/>
    <s v="Approved"/>
    <s v="Giant Bicycles"/>
    <s v="Standard"/>
    <s v="medium"/>
    <s v="small"/>
    <n v="1311.44"/>
    <n v="1167.18"/>
    <d v="1992-10-11T00:00:00"/>
  </r>
  <r>
    <n v="10283"/>
    <n v="68"/>
    <x v="1613"/>
    <d v="2017-12-25T00:00:00"/>
    <b v="1"/>
    <s v="Approved"/>
    <s v="OHM Cycles"/>
    <s v="Standard"/>
    <s v="medium"/>
    <s v="medium"/>
    <n v="1636.9"/>
    <n v="44.71"/>
    <d v="2014-10-10T00:00:00"/>
  </r>
  <r>
    <n v="10284"/>
    <n v="61"/>
    <x v="595"/>
    <d v="2017-02-18T00:00:00"/>
    <b v="0"/>
    <s v="Approved"/>
    <s v="Norco Bicycles"/>
    <s v="Standard"/>
    <s v="medium"/>
    <s v="small"/>
    <n v="586.45000000000005"/>
    <n v="521.94000000000005"/>
    <d v="2015-08-10T00:00:00"/>
  </r>
  <r>
    <n v="10285"/>
    <n v="84"/>
    <x v="2753"/>
    <d v="2017-03-10T00:00:00"/>
    <b v="1"/>
    <s v="Approved"/>
    <s v="Trek Bicycles"/>
    <s v="Road"/>
    <s v="medium"/>
    <s v="medium"/>
    <n v="290.62"/>
    <n v="215.14"/>
    <d v="2004-12-18T00:00:00"/>
  </r>
  <r>
    <n v="10286"/>
    <n v="14"/>
    <x v="2996"/>
    <d v="2017-08-01T00:00:00"/>
    <b v="0"/>
    <s v="Approved"/>
    <s v="Solex"/>
    <s v="Standard"/>
    <s v="high"/>
    <s v="large"/>
    <n v="1842.92"/>
    <n v="1105.75"/>
    <d v="2004-07-25T00:00:00"/>
  </r>
  <r>
    <n v="10287"/>
    <n v="59"/>
    <x v="2462"/>
    <d v="2017-09-18T00:00:00"/>
    <b v="1"/>
    <s v="Approved"/>
    <s v="Solex"/>
    <s v="Standard"/>
    <s v="medium"/>
    <s v="large"/>
    <n v="1061.56"/>
    <n v="733.58"/>
    <d v="1993-07-20T00:00:00"/>
  </r>
  <r>
    <n v="10288"/>
    <n v="79"/>
    <x v="2986"/>
    <d v="2017-11-06T00:00:00"/>
    <b v="0"/>
    <s v="Approved"/>
    <s v="Norco Bicycles"/>
    <s v="Standard"/>
    <s v="medium"/>
    <s v="medium"/>
    <n v="1555.58"/>
    <n v="818.01"/>
    <d v="2003-09-09T00:00:00"/>
  </r>
  <r>
    <n v="10289"/>
    <n v="62"/>
    <x v="3078"/>
    <d v="2017-05-25T00:00:00"/>
    <b v="1"/>
    <s v="Approved"/>
    <s v="Solex"/>
    <s v="Standard"/>
    <s v="high"/>
    <s v="medium"/>
    <n v="1024.6600000000001"/>
    <n v="614.79999999999995"/>
    <d v="2010-11-05T00:00:00"/>
  </r>
  <r>
    <n v="10290"/>
    <n v="80"/>
    <x v="2293"/>
    <d v="2017-05-05T00:00:00"/>
    <b v="0"/>
    <s v="Approved"/>
    <s v="OHM Cycles"/>
    <s v="Touring"/>
    <s v="low"/>
    <s v="medium"/>
    <n v="1073.07"/>
    <n v="933.84"/>
    <d v="1998-12-16T00:00:00"/>
  </r>
  <r>
    <n v="10291"/>
    <n v="36"/>
    <x v="1209"/>
    <d v="2017-08-09T00:00:00"/>
    <b v="1"/>
    <s v="Approved"/>
    <s v="Solex"/>
    <s v="Standard"/>
    <s v="low"/>
    <s v="medium"/>
    <n v="1289.8499999999999"/>
    <n v="74.510000000000005"/>
    <d v="2007-12-11T00:00:00"/>
  </r>
  <r>
    <n v="10292"/>
    <n v="14"/>
    <x v="7"/>
    <d v="2017-10-10T00:00:00"/>
    <b v="1"/>
    <s v="Approved"/>
    <s v="Solex"/>
    <s v="Standard"/>
    <s v="high"/>
    <s v="large"/>
    <n v="1842.92"/>
    <n v="1105.75"/>
    <d v="1995-10-24T00:00:00"/>
  </r>
  <r>
    <n v="10293"/>
    <n v="4"/>
    <x v="2867"/>
    <d v="2017-12-09T00:00:00"/>
    <b v="1"/>
    <s v="Approved"/>
    <s v="Solex"/>
    <s v="Standard"/>
    <s v="medium"/>
    <s v="medium"/>
    <n v="1483.2"/>
    <n v="99.59"/>
    <d v="1998-12-17T00:00:00"/>
  </r>
  <r>
    <n v="10294"/>
    <n v="46"/>
    <x v="2176"/>
    <d v="2017-01-21T00:00:00"/>
    <b v="0"/>
    <s v="Approved"/>
    <s v="OHM Cycles"/>
    <s v="Standard"/>
    <s v="low"/>
    <s v="medium"/>
    <n v="1793.43"/>
    <n v="248.82"/>
    <d v="2011-03-16T00:00:00"/>
  </r>
  <r>
    <n v="10295"/>
    <n v="89"/>
    <x v="44"/>
    <d v="2017-03-12T00:00:00"/>
    <b v="0"/>
    <s v="Approved"/>
    <s v="WeareA2B"/>
    <s v="Touring"/>
    <s v="medium"/>
    <s v="large"/>
    <n v="1362.99"/>
    <n v="57.74"/>
    <d v="2003-09-10T00:00:00"/>
  </r>
  <r>
    <n v="10296"/>
    <n v="69"/>
    <x v="76"/>
    <d v="2017-04-13T00:00:00"/>
    <b v="1"/>
    <s v="Approved"/>
    <s v="Giant Bicycles"/>
    <s v="Road"/>
    <s v="medium"/>
    <s v="medium"/>
    <n v="792.9"/>
    <n v="594.67999999999995"/>
    <d v="1995-10-24T00:00:00"/>
  </r>
  <r>
    <n v="10297"/>
    <n v="43"/>
    <x v="3100"/>
    <d v="2017-11-15T00:00:00"/>
    <b v="0"/>
    <s v="Approved"/>
    <s v="Solex"/>
    <s v="Standard"/>
    <s v="medium"/>
    <s v="medium"/>
    <n v="1151.96"/>
    <n v="649.49"/>
    <d v="1993-04-12T00:00:00"/>
  </r>
  <r>
    <n v="10298"/>
    <n v="41"/>
    <x v="1636"/>
    <d v="2017-02-07T00:00:00"/>
    <b v="1"/>
    <s v="Approved"/>
    <s v="Solex"/>
    <s v="Road"/>
    <s v="medium"/>
    <s v="medium"/>
    <n v="416.98"/>
    <n v="312.74"/>
    <d v="2008-03-19T00:00:00"/>
  </r>
  <r>
    <n v="10300"/>
    <n v="5"/>
    <x v="1967"/>
    <d v="2017-07-22T00:00:00"/>
    <b v="0"/>
    <s v="Approved"/>
    <s v="Trek Bicycles"/>
    <s v="Mountain"/>
    <s v="low"/>
    <s v="medium"/>
    <n v="574.64"/>
    <n v="459.71"/>
    <d v="2003-02-07T00:00:00"/>
  </r>
  <r>
    <n v="10301"/>
    <n v="67"/>
    <x v="1476"/>
    <d v="2017-10-14T00:00:00"/>
    <b v="1"/>
    <s v="Approved"/>
    <s v="Solex"/>
    <s v="Standard"/>
    <s v="medium"/>
    <s v="large"/>
    <n v="1071.23"/>
    <n v="380.74"/>
    <d v="1991-08-05T00:00:00"/>
  </r>
  <r>
    <n v="10302"/>
    <n v="33"/>
    <x v="3339"/>
    <d v="2017-02-23T00:00:00"/>
    <b v="0"/>
    <s v="Approved"/>
    <s v="Giant Bicycles"/>
    <s v="Standard"/>
    <s v="medium"/>
    <s v="small"/>
    <n v="1311.44"/>
    <n v="1167.18"/>
    <d v="2012-04-10T00:00:00"/>
  </r>
  <r>
    <n v="10303"/>
    <n v="43"/>
    <x v="567"/>
    <d v="2017-06-26T00:00:00"/>
    <b v="0"/>
    <s v="Approved"/>
    <s v="Solex"/>
    <s v="Standard"/>
    <s v="medium"/>
    <s v="medium"/>
    <n v="1151.96"/>
    <n v="649.49"/>
    <d v="1999-12-04T00:00:00"/>
  </r>
  <r>
    <n v="10304"/>
    <n v="52"/>
    <x v="1328"/>
    <d v="2017-10-28T00:00:00"/>
    <b v="0"/>
    <s v="Approved"/>
    <s v="Solex"/>
    <s v="Road"/>
    <s v="medium"/>
    <s v="large"/>
    <n v="1777.8"/>
    <n v="820.78"/>
    <d v="2002-03-22T00:00:00"/>
  </r>
  <r>
    <n v="10305"/>
    <n v="89"/>
    <x v="3163"/>
    <d v="2017-11-08T00:00:00"/>
    <b v="0"/>
    <s v="Approved"/>
    <s v="WeareA2B"/>
    <s v="Touring"/>
    <s v="medium"/>
    <s v="large"/>
    <n v="1362.99"/>
    <n v="57.74"/>
    <d v="1993-04-20T00:00:00"/>
  </r>
  <r>
    <n v="10306"/>
    <n v="62"/>
    <x v="2220"/>
    <d v="2017-05-27T00:00:00"/>
    <b v="0"/>
    <s v="Approved"/>
    <s v="Solex"/>
    <s v="Standard"/>
    <s v="high"/>
    <s v="medium"/>
    <n v="1024.6600000000001"/>
    <n v="614.79999999999995"/>
    <d v="1996-11-09T00:00:00"/>
  </r>
  <r>
    <n v="10307"/>
    <n v="31"/>
    <x v="2806"/>
    <d v="2017-05-11T00:00:00"/>
    <b v="0"/>
    <s v="Approved"/>
    <s v="Giant Bicycles"/>
    <s v="Standard"/>
    <s v="medium"/>
    <s v="medium"/>
    <n v="230.91"/>
    <n v="173.18"/>
    <d v="2006-11-10T00:00:00"/>
  </r>
  <r>
    <n v="10308"/>
    <n v="24"/>
    <x v="3231"/>
    <d v="2017-04-03T00:00:00"/>
    <b v="0"/>
    <s v="Approved"/>
    <s v="Solex"/>
    <s v="Road"/>
    <s v="medium"/>
    <s v="large"/>
    <n v="1777.8"/>
    <n v="820.78"/>
    <d v="1999-06-23T00:00:00"/>
  </r>
  <r>
    <n v="10309"/>
    <n v="89"/>
    <x v="1409"/>
    <d v="2017-02-24T00:00:00"/>
    <b v="1"/>
    <s v="Approved"/>
    <s v="Giant Bicycles"/>
    <s v="Standard"/>
    <s v="medium"/>
    <s v="large"/>
    <n v="1812.75"/>
    <n v="582.48"/>
    <d v="2010-06-07T00:00:00"/>
  </r>
  <r>
    <n v="10310"/>
    <n v="43"/>
    <x v="2125"/>
    <d v="2017-09-11T00:00:00"/>
    <b v="1"/>
    <s v="Approved"/>
    <s v="Solex"/>
    <s v="Standard"/>
    <s v="medium"/>
    <s v="medium"/>
    <n v="1151.96"/>
    <n v="649.49"/>
    <d v="2012-06-04T00:00:00"/>
  </r>
  <r>
    <n v="10311"/>
    <n v="68"/>
    <x v="1489"/>
    <d v="2017-11-01T00:00:00"/>
    <b v="1"/>
    <s v="Approved"/>
    <s v="OHM Cycles"/>
    <s v="Standard"/>
    <s v="medium"/>
    <s v="medium"/>
    <n v="1636.9"/>
    <n v="44.71"/>
    <d v="2009-04-12T00:00:00"/>
  </r>
  <r>
    <n v="10312"/>
    <n v="92"/>
    <x v="2874"/>
    <d v="2017-11-16T00:00:00"/>
    <b v="1"/>
    <s v="Cancelled"/>
    <s v="WeareA2B"/>
    <s v="Touring"/>
    <s v="medium"/>
    <s v="large"/>
    <n v="1890.39"/>
    <n v="260.14"/>
    <d v="1991-01-21T00:00:00"/>
  </r>
  <r>
    <n v="10313"/>
    <n v="38"/>
    <x v="3259"/>
    <d v="2017-02-10T00:00:00"/>
    <b v="1"/>
    <s v="Approved"/>
    <s v="Trek Bicycles"/>
    <s v="Standard"/>
    <s v="medium"/>
    <s v="large"/>
    <n v="2091.4699999999998"/>
    <n v="388.92"/>
    <d v="1997-05-10T00:00:00"/>
  </r>
  <r>
    <n v="10314"/>
    <n v="7"/>
    <x v="1442"/>
    <d v="2017-05-20T00:00:00"/>
    <b v="1"/>
    <s v="Approved"/>
    <s v="Trek Bicycles"/>
    <s v="Road"/>
    <s v="low"/>
    <s v="medium"/>
    <n v="980.37"/>
    <n v="234.43"/>
    <d v="2004-09-28T00:00:00"/>
  </r>
  <r>
    <n v="10315"/>
    <n v="65"/>
    <x v="2044"/>
    <d v="2017-07-06T00:00:00"/>
    <b v="1"/>
    <s v="Approved"/>
    <s v="WeareA2B"/>
    <s v="Standard"/>
    <s v="medium"/>
    <s v="medium"/>
    <n v="1807.45"/>
    <n v="778.69"/>
    <d v="2015-04-11T00:00:00"/>
  </r>
  <r>
    <n v="10316"/>
    <n v="70"/>
    <x v="718"/>
    <d v="2017-10-29T00:00:00"/>
    <b v="1"/>
    <s v="Approved"/>
    <s v="Trek Bicycles"/>
    <s v="Standard"/>
    <s v="high"/>
    <s v="medium"/>
    <n v="495.72"/>
    <n v="297.43"/>
    <d v="2000-05-22T00:00:00"/>
  </r>
  <r>
    <n v="10317"/>
    <n v="19"/>
    <x v="2775"/>
    <d v="2017-11-18T00:00:00"/>
    <b v="1"/>
    <s v="Approved"/>
    <s v="OHM Cycles"/>
    <s v="Road"/>
    <s v="high"/>
    <s v="large"/>
    <n v="12.01"/>
    <n v="7.21"/>
    <d v="1993-10-02T00:00:00"/>
  </r>
  <r>
    <n v="10318"/>
    <n v="33"/>
    <x v="1576"/>
    <d v="2017-04-03T00:00:00"/>
    <b v="0"/>
    <s v="Cancelled"/>
    <s v="Giant Bicycles"/>
    <s v="Standard"/>
    <s v="medium"/>
    <s v="small"/>
    <n v="1311.44"/>
    <n v="1167.18"/>
    <d v="1992-10-11T00:00:00"/>
  </r>
  <r>
    <n v="10319"/>
    <n v="22"/>
    <x v="2803"/>
    <d v="2017-08-24T00:00:00"/>
    <b v="0"/>
    <s v="Cancelled"/>
    <s v="WeareA2B"/>
    <s v="Standard"/>
    <s v="medium"/>
    <s v="medium"/>
    <n v="60.34"/>
    <n v="45.26"/>
    <d v="1993-07-15T00:00:00"/>
  </r>
  <r>
    <n v="10320"/>
    <n v="29"/>
    <x v="2650"/>
    <d v="2017-12-21T00:00:00"/>
    <b v="0"/>
    <s v="Approved"/>
    <s v="Norco Bicycles"/>
    <s v="Road"/>
    <s v="medium"/>
    <s v="medium"/>
    <n v="543.39"/>
    <n v="407.54"/>
    <d v="2016-11-22T00:00:00"/>
  </r>
  <r>
    <n v="10321"/>
    <n v="78"/>
    <x v="729"/>
    <d v="2017-10-22T00:00:00"/>
    <b v="1"/>
    <s v="Approved"/>
    <s v="Giant Bicycles"/>
    <s v="Standard"/>
    <s v="medium"/>
    <s v="large"/>
    <n v="1765.3"/>
    <n v="709.48"/>
    <d v="2004-07-25T00:00:00"/>
  </r>
  <r>
    <n v="10322"/>
    <n v="56"/>
    <x v="404"/>
    <d v="2017-05-20T00:00:00"/>
    <b v="1"/>
    <s v="Approved"/>
    <s v="OHM Cycles"/>
    <s v="Standard"/>
    <s v="medium"/>
    <s v="medium"/>
    <n v="183.86"/>
    <n v="137.9"/>
    <d v="1993-06-23T00:00:00"/>
  </r>
  <r>
    <n v="10323"/>
    <n v="89"/>
    <x v="1154"/>
    <d v="2017-05-26T00:00:00"/>
    <b v="0"/>
    <s v="Approved"/>
    <s v="WeareA2B"/>
    <s v="Touring"/>
    <s v="medium"/>
    <s v="large"/>
    <n v="1362.99"/>
    <n v="57.74"/>
    <d v="1993-04-20T00:00:00"/>
  </r>
  <r>
    <n v="10324"/>
    <n v="45"/>
    <x v="3340"/>
    <d v="2017-11-12T00:00:00"/>
    <b v="0"/>
    <s v="Approved"/>
    <s v="Trek Bicycles"/>
    <s v="Road"/>
    <s v="low"/>
    <s v="medium"/>
    <n v="980.37"/>
    <n v="234.43"/>
    <d v="2004-09-28T00:00:00"/>
  </r>
  <r>
    <n v="10325"/>
    <n v="59"/>
    <x v="473"/>
    <d v="2017-04-28T00:00:00"/>
    <b v="0"/>
    <s v="Approved"/>
    <s v="WeareA2B"/>
    <s v="Standard"/>
    <s v="medium"/>
    <s v="small"/>
    <n v="1415.01"/>
    <n v="1259.3599999999999"/>
    <d v="2003-01-05T00:00:00"/>
  </r>
  <r>
    <n v="10326"/>
    <n v="9"/>
    <x v="716"/>
    <d v="2017-10-25T00:00:00"/>
    <b v="0"/>
    <s v="Approved"/>
    <s v="OHM Cycles"/>
    <s v="Road"/>
    <s v="medium"/>
    <s v="medium"/>
    <n v="742.54"/>
    <n v="667.4"/>
    <d v="2003-08-05T00:00:00"/>
  </r>
  <r>
    <n v="10327"/>
    <n v="52"/>
    <x v="2452"/>
    <d v="2017-11-10T00:00:00"/>
    <b v="1"/>
    <s v="Approved"/>
    <s v="OHM Cycles"/>
    <s v="Road"/>
    <s v="medium"/>
    <s v="medium"/>
    <n v="1280.28"/>
    <n v="829.51"/>
    <d v="2001-11-25T00:00:00"/>
  </r>
  <r>
    <n v="10328"/>
    <n v="3"/>
    <x v="375"/>
    <d v="2017-11-11T00:00:00"/>
    <b v="0"/>
    <s v="Approved"/>
    <s v="Trek Bicycles"/>
    <s v="Standard"/>
    <s v="medium"/>
    <s v="large"/>
    <n v="2091.4699999999998"/>
    <n v="388.92"/>
    <d v="2011-08-24T00:00:00"/>
  </r>
  <r>
    <n v="10329"/>
    <n v="78"/>
    <x v="3341"/>
    <d v="2017-02-07T00:00:00"/>
    <b v="1"/>
    <s v="Approved"/>
    <s v="Giant Bicycles"/>
    <s v="Standard"/>
    <s v="medium"/>
    <s v="large"/>
    <n v="1765.3"/>
    <n v="709.48"/>
    <d v="2004-07-25T00:00:00"/>
  </r>
  <r>
    <n v="10330"/>
    <n v="21"/>
    <x v="1260"/>
    <d v="2017-09-27T00:00:00"/>
    <b v="1"/>
    <s v="Approved"/>
    <s v="WeareA2B"/>
    <s v="Touring"/>
    <s v="medium"/>
    <s v="medium"/>
    <n v="1466.68"/>
    <n v="363.25"/>
    <d v="2007-08-04T00:00:00"/>
  </r>
  <r>
    <n v="10331"/>
    <n v="23"/>
    <x v="1886"/>
    <d v="2017-07-24T00:00:00"/>
    <b v="1"/>
    <s v="Approved"/>
    <s v="Norco Bicycles"/>
    <s v="Mountain"/>
    <s v="low"/>
    <s v="small"/>
    <n v="688.63"/>
    <n v="612.88"/>
    <d v="2011-05-07T00:00:00"/>
  </r>
  <r>
    <n v="10332"/>
    <n v="31"/>
    <x v="363"/>
    <d v="2017-02-04T00:00:00"/>
    <b v="0"/>
    <s v="Approved"/>
    <s v="Giant Bicycles"/>
    <s v="Standard"/>
    <s v="medium"/>
    <s v="medium"/>
    <n v="230.91"/>
    <n v="173.18"/>
    <d v="2006-11-10T00:00:00"/>
  </r>
  <r>
    <n v="10333"/>
    <n v="45"/>
    <x v="964"/>
    <d v="2017-12-13T00:00:00"/>
    <b v="1"/>
    <s v="Approved"/>
    <s v="Solex"/>
    <s v="Standard"/>
    <s v="medium"/>
    <s v="medium"/>
    <n v="441.49"/>
    <n v="84.99"/>
    <d v="1997-02-09T00:00:00"/>
  </r>
  <r>
    <n v="10334"/>
    <n v="67"/>
    <x v="3004"/>
    <d v="2017-06-20T00:00:00"/>
    <b v="1"/>
    <s v="Approved"/>
    <s v="Norco Bicycles"/>
    <s v="Road"/>
    <s v="medium"/>
    <s v="medium"/>
    <n v="544.04999999999995"/>
    <n v="376.84"/>
    <d v="2005-10-22T00:00:00"/>
  </r>
  <r>
    <n v="10335"/>
    <n v="66"/>
    <x v="1660"/>
    <d v="2017-04-28T00:00:00"/>
    <b v="1"/>
    <s v="Approved"/>
    <s v="Solex"/>
    <s v="Standard"/>
    <s v="medium"/>
    <s v="medium"/>
    <n v="1163.8900000000001"/>
    <n v="589.27"/>
    <d v="2016-07-09T00:00:00"/>
  </r>
  <r>
    <n v="10336"/>
    <n v="13"/>
    <x v="1817"/>
    <d v="2017-12-20T00:00:00"/>
    <b v="0"/>
    <s v="Approved"/>
    <s v="Solex"/>
    <s v="Standard"/>
    <s v="medium"/>
    <s v="medium"/>
    <n v="1577.53"/>
    <n v="826.51"/>
    <d v="2010-06-07T00:00:00"/>
  </r>
  <r>
    <n v="10337"/>
    <n v="52"/>
    <x v="2296"/>
    <d v="2017-04-14T00:00:00"/>
    <b v="0"/>
    <s v="Approved"/>
    <s v="OHM Cycles"/>
    <s v="Road"/>
    <s v="medium"/>
    <s v="medium"/>
    <n v="1280.28"/>
    <n v="829.51"/>
    <d v="2015-10-18T00:00:00"/>
  </r>
  <r>
    <n v="10338"/>
    <n v="40"/>
    <x v="823"/>
    <d v="2017-10-24T00:00:00"/>
    <b v="1"/>
    <s v="Approved"/>
    <s v="OHM Cycles"/>
    <s v="Standard"/>
    <s v="high"/>
    <s v="medium"/>
    <n v="1458.17"/>
    <n v="874.9"/>
    <d v="2011-05-09T00:00:00"/>
  </r>
  <r>
    <n v="10339"/>
    <n v="44"/>
    <x v="3325"/>
    <d v="2017-10-12T00:00:00"/>
    <b v="1"/>
    <s v="Approved"/>
    <s v="WeareA2B"/>
    <s v="Standard"/>
    <s v="medium"/>
    <s v="medium"/>
    <n v="1769.64"/>
    <n v="108.76"/>
    <d v="2011-05-09T00:00:00"/>
  </r>
  <r>
    <n v="10340"/>
    <n v="46"/>
    <x v="692"/>
    <d v="2017-01-19T00:00:00"/>
    <b v="0"/>
    <s v="Approved"/>
    <s v="Solex"/>
    <s v="Standard"/>
    <s v="low"/>
    <s v="medium"/>
    <n v="1289.8499999999999"/>
    <n v="74.510000000000005"/>
    <d v="2007-12-11T00:00:00"/>
  </r>
  <r>
    <n v="10341"/>
    <n v="29"/>
    <x v="3342"/>
    <d v="2017-01-10T00:00:00"/>
    <b v="1"/>
    <s v="Approved"/>
    <s v="Norco Bicycles"/>
    <s v="Road"/>
    <s v="medium"/>
    <s v="medium"/>
    <n v="543.39"/>
    <n v="407.54"/>
    <d v="2016-11-22T00:00:00"/>
  </r>
  <r>
    <n v="10342"/>
    <n v="17"/>
    <x v="803"/>
    <d v="2017-11-16T00:00:00"/>
    <b v="0"/>
    <s v="Approved"/>
    <s v="Solex"/>
    <s v="Standard"/>
    <s v="high"/>
    <s v="medium"/>
    <n v="1024.6600000000001"/>
    <n v="614.79999999999995"/>
    <d v="1996-11-09T00:00:00"/>
  </r>
  <r>
    <n v="10343"/>
    <n v="10"/>
    <x v="199"/>
    <d v="2017-10-08T00:00:00"/>
    <b v="1"/>
    <s v="Approved"/>
    <s v="WeareA2B"/>
    <s v="Touring"/>
    <s v="medium"/>
    <s v="medium"/>
    <n v="1466.68"/>
    <n v="363.25"/>
    <d v="2007-08-04T00:00:00"/>
  </r>
  <r>
    <n v="10344"/>
    <n v="72"/>
    <x v="2704"/>
    <d v="2017-07-19T00:00:00"/>
    <b v="1"/>
    <s v="Approved"/>
    <s v="OHM Cycles"/>
    <s v="Standard"/>
    <s v="medium"/>
    <s v="medium"/>
    <n v="912.52"/>
    <n v="141.4"/>
    <d v="2015-10-18T00:00:00"/>
  </r>
  <r>
    <n v="10345"/>
    <n v="75"/>
    <x v="914"/>
    <d v="2017-01-23T00:00:00"/>
    <b v="0"/>
    <s v="Approved"/>
    <s v="Giant Bicycles"/>
    <s v="Touring"/>
    <s v="medium"/>
    <s v="large"/>
    <n v="1873.97"/>
    <n v="863.95"/>
    <d v="2003-09-09T00:00:00"/>
  </r>
  <r>
    <n v="10346"/>
    <n v="33"/>
    <x v="2684"/>
    <d v="2017-09-14T00:00:00"/>
    <b v="0"/>
    <s v="Approved"/>
    <s v="OHM Cycles"/>
    <s v="Road"/>
    <s v="medium"/>
    <s v="small"/>
    <n v="1810"/>
    <n v="1610.9"/>
    <d v="2006-10-01T00:00:00"/>
  </r>
  <r>
    <n v="10347"/>
    <n v="19"/>
    <x v="2066"/>
    <d v="2017-07-03T00:00:00"/>
    <b v="0"/>
    <s v="Approved"/>
    <s v="OHM Cycles"/>
    <s v="Road"/>
    <s v="high"/>
    <s v="large"/>
    <n v="12.01"/>
    <n v="7.21"/>
    <d v="2010-05-05T00:00:00"/>
  </r>
  <r>
    <n v="10348"/>
    <n v="90"/>
    <x v="3343"/>
    <d v="2017-06-18T00:00:00"/>
    <b v="1"/>
    <s v="Approved"/>
    <s v="Norco Bicycles"/>
    <s v="Standard"/>
    <s v="low"/>
    <s v="medium"/>
    <n v="363.01"/>
    <n v="290.41000000000003"/>
    <d v="2003-01-05T00:00:00"/>
  </r>
  <r>
    <n v="10349"/>
    <n v="78"/>
    <x v="940"/>
    <d v="2017-09-08T00:00:00"/>
    <b v="0"/>
    <s v="Approved"/>
    <s v="Giant Bicycles"/>
    <s v="Standard"/>
    <s v="medium"/>
    <s v="large"/>
    <n v="1765.3"/>
    <n v="709.48"/>
    <d v="1997-01-25T00:00:00"/>
  </r>
  <r>
    <n v="10350"/>
    <n v="11"/>
    <x v="352"/>
    <d v="2017-06-09T00:00:00"/>
    <b v="0"/>
    <s v="Approved"/>
    <s v="Giant Bicycles"/>
    <s v="Standard"/>
    <s v="high"/>
    <s v="medium"/>
    <n v="1274.93"/>
    <n v="764.96"/>
    <d v="1994-09-09T00:00:00"/>
  </r>
  <r>
    <n v="10351"/>
    <n v="5"/>
    <x v="3344"/>
    <d v="2017-03-31T00:00:00"/>
    <b v="0"/>
    <s v="Approved"/>
    <s v="Trek Bicycles"/>
    <s v="Mountain"/>
    <s v="low"/>
    <s v="medium"/>
    <n v="574.64"/>
    <n v="459.71"/>
    <d v="2011-08-29T00:00:00"/>
  </r>
  <r>
    <n v="10352"/>
    <n v="62"/>
    <x v="1502"/>
    <d v="2017-06-11T00:00:00"/>
    <b v="0"/>
    <s v="Approved"/>
    <s v="Solex"/>
    <s v="Standard"/>
    <s v="high"/>
    <s v="medium"/>
    <n v="1024.6600000000001"/>
    <n v="614.79999999999995"/>
    <d v="2016-02-04T00:00:00"/>
  </r>
  <r>
    <n v="10353"/>
    <n v="87"/>
    <x v="805"/>
    <d v="2017-04-29T00:00:00"/>
    <b v="0"/>
    <s v="Approved"/>
    <s v="Giant Bicycles"/>
    <s v="Standard"/>
    <s v="high"/>
    <s v="medium"/>
    <n v="1179"/>
    <n v="707.4"/>
    <d v="1998-12-16T00:00:00"/>
  </r>
  <r>
    <n v="10354"/>
    <n v="0"/>
    <x v="580"/>
    <d v="2017-07-21T00:00:00"/>
    <b v="1"/>
    <s v="Approved"/>
    <s v="Solex"/>
    <s v="Road"/>
    <s v="medium"/>
    <s v="medium"/>
    <n v="416.98"/>
    <n v="312.74"/>
    <d v="1997-05-10T00:00:00"/>
  </r>
  <r>
    <n v="10355"/>
    <n v="34"/>
    <x v="2315"/>
    <d v="2017-02-18T00:00:00"/>
    <b v="0"/>
    <s v="Approved"/>
    <s v="Norco Bicycles"/>
    <s v="Road"/>
    <s v="high"/>
    <s v="large"/>
    <n v="774.53"/>
    <n v="464.72"/>
    <d v="2006-02-02T00:00:00"/>
  </r>
  <r>
    <n v="10356"/>
    <n v="88"/>
    <x v="2764"/>
    <d v="2017-12-02T00:00:00"/>
    <b v="0"/>
    <s v="Approved"/>
    <s v="Norco Bicycles"/>
    <s v="Standard"/>
    <s v="high"/>
    <s v="small"/>
    <n v="1661.92"/>
    <n v="1479.11"/>
    <d v="1996-11-09T00:00:00"/>
  </r>
  <r>
    <n v="10357"/>
    <n v="81"/>
    <x v="2078"/>
    <d v="2017-02-08T00:00:00"/>
    <b v="1"/>
    <s v="Approved"/>
    <s v="Solex"/>
    <s v="Standard"/>
    <s v="medium"/>
    <s v="medium"/>
    <n v="1151.96"/>
    <n v="649.49"/>
    <d v="1999-12-04T00:00:00"/>
  </r>
  <r>
    <n v="10358"/>
    <n v="53"/>
    <x v="1662"/>
    <d v="2017-04-09T00:00:00"/>
    <b v="0"/>
    <s v="Approved"/>
    <s v="Giant Bicycles"/>
    <s v="Standard"/>
    <s v="high"/>
    <s v="medium"/>
    <n v="1274.93"/>
    <n v="764.96"/>
    <d v="2011-05-07T00:00:00"/>
  </r>
  <r>
    <n v="10359"/>
    <n v="31"/>
    <x v="1103"/>
    <d v="2017-10-19T00:00:00"/>
    <b v="1"/>
    <s v="Approved"/>
    <s v="Giant Bicycles"/>
    <s v="Standard"/>
    <s v="medium"/>
    <s v="medium"/>
    <n v="230.91"/>
    <n v="173.18"/>
    <d v="2006-11-10T00:00:00"/>
  </r>
  <r>
    <n v="10360"/>
    <n v="42"/>
    <x v="1489"/>
    <d v="2017-01-25T00:00:00"/>
    <b v="1"/>
    <s v="Approved"/>
    <s v="OHM Cycles"/>
    <s v="Road"/>
    <s v="medium"/>
    <s v="small"/>
    <n v="1810"/>
    <n v="1610.9"/>
    <d v="2003-09-09T00:00:00"/>
  </r>
  <r>
    <n v="10361"/>
    <n v="41"/>
    <x v="2374"/>
    <d v="2017-01-18T00:00:00"/>
    <b v="0"/>
    <s v="Approved"/>
    <s v="Solex"/>
    <s v="Road"/>
    <s v="medium"/>
    <s v="medium"/>
    <n v="416.98"/>
    <n v="312.74"/>
    <d v="2006-10-01T00:00:00"/>
  </r>
  <r>
    <n v="10362"/>
    <n v="60"/>
    <x v="2505"/>
    <d v="2017-07-26T00:00:00"/>
    <b v="0"/>
    <s v="Approved"/>
    <s v="Giant Bicycles"/>
    <s v="Standard"/>
    <s v="high"/>
    <s v="small"/>
    <n v="1977.36"/>
    <n v="1759.85"/>
    <d v="2011-08-24T00:00:00"/>
  </r>
  <r>
    <n v="10363"/>
    <n v="10"/>
    <x v="280"/>
    <d v="2017-03-29T00:00:00"/>
    <b v="0"/>
    <s v="Approved"/>
    <s v="WeareA2B"/>
    <s v="Touring"/>
    <s v="medium"/>
    <s v="medium"/>
    <n v="1466.68"/>
    <n v="363.25"/>
    <d v="2014-03-03T00:00:00"/>
  </r>
  <r>
    <n v="10364"/>
    <n v="27"/>
    <x v="2802"/>
    <d v="2017-05-17T00:00:00"/>
    <b v="1"/>
    <s v="Approved"/>
    <s v="Trek Bicycles"/>
    <s v="Standard"/>
    <s v="medium"/>
    <s v="medium"/>
    <n v="499.53"/>
    <n v="388.72"/>
    <d v="2016-11-22T00:00:00"/>
  </r>
  <r>
    <n v="10365"/>
    <n v="36"/>
    <x v="2338"/>
    <d v="2017-12-04T00:00:00"/>
    <b v="1"/>
    <s v="Approved"/>
    <s v="Solex"/>
    <s v="Standard"/>
    <s v="low"/>
    <s v="medium"/>
    <n v="945.04"/>
    <n v="507.58"/>
    <d v="1999-12-04T00:00:00"/>
  </r>
  <r>
    <n v="10366"/>
    <n v="92"/>
    <x v="1361"/>
    <d v="2017-03-14T00:00:00"/>
    <b v="1"/>
    <s v="Approved"/>
    <s v="WeareA2B"/>
    <s v="Standard"/>
    <s v="medium"/>
    <s v="small"/>
    <n v="1415.01"/>
    <n v="1259.3599999999999"/>
    <d v="1998-12-16T00:00:00"/>
  </r>
  <r>
    <n v="10367"/>
    <n v="0"/>
    <x v="978"/>
    <d v="2017-07-07T00:00:00"/>
    <b v="1"/>
    <s v="Approved"/>
    <s v="Trek Bicycles"/>
    <s v="Road"/>
    <s v="medium"/>
    <s v="medium"/>
    <n v="290.62"/>
    <n v="215.14"/>
    <d v="2005-05-10T00:00:00"/>
  </r>
  <r>
    <n v="10369"/>
    <n v="43"/>
    <x v="2501"/>
    <d v="2017-12-08T00:00:00"/>
    <b v="0"/>
    <s v="Approved"/>
    <s v="Norco Bicycles"/>
    <s v="Standard"/>
    <s v="medium"/>
    <s v="medium"/>
    <n v="1555.58"/>
    <n v="818.01"/>
    <d v="2004-08-07T00:00:00"/>
  </r>
  <r>
    <n v="10370"/>
    <n v="56"/>
    <x v="1181"/>
    <d v="2017-10-15T00:00:00"/>
    <b v="0"/>
    <s v="Approved"/>
    <s v="OHM Cycles"/>
    <s v="Standard"/>
    <s v="medium"/>
    <s v="medium"/>
    <n v="183.86"/>
    <n v="137.9"/>
    <d v="1997-10-04T00:00:00"/>
  </r>
  <r>
    <n v="10371"/>
    <n v="49"/>
    <x v="582"/>
    <d v="2017-09-09T00:00:00"/>
    <b v="1"/>
    <s v="Approved"/>
    <s v="Trek Bicycles"/>
    <s v="Road"/>
    <s v="medium"/>
    <s v="medium"/>
    <n v="533.51"/>
    <n v="400.13"/>
    <d v="2012-06-04T00:00:00"/>
  </r>
  <r>
    <n v="10372"/>
    <n v="15"/>
    <x v="2471"/>
    <d v="2017-07-19T00:00:00"/>
    <b v="0"/>
    <s v="Approved"/>
    <s v="Norco Bicycles"/>
    <s v="Standard"/>
    <s v="low"/>
    <s v="medium"/>
    <n v="958.74"/>
    <n v="748.9"/>
    <d v="2005-12-07T00:00:00"/>
  </r>
  <r>
    <n v="10374"/>
    <n v="13"/>
    <x v="676"/>
    <d v="2017-08-16T00:00:00"/>
    <b v="0"/>
    <s v="Approved"/>
    <s v="Solex"/>
    <s v="Standard"/>
    <s v="medium"/>
    <s v="medium"/>
    <n v="1163.8900000000001"/>
    <n v="589.27"/>
    <d v="2016-07-09T00:00:00"/>
  </r>
  <r>
    <n v="10375"/>
    <n v="76"/>
    <x v="170"/>
    <d v="2017-05-28T00:00:00"/>
    <b v="0"/>
    <s v="Approved"/>
    <s v="WeareA2B"/>
    <s v="Standard"/>
    <s v="low"/>
    <s v="medium"/>
    <n v="642.30999999999995"/>
    <n v="513.85"/>
    <d v="2014-10-10T00:00:00"/>
  </r>
  <r>
    <n v="10376"/>
    <n v="36"/>
    <x v="2666"/>
    <d v="2017-01-15T00:00:00"/>
    <b v="1"/>
    <s v="Approved"/>
    <s v="Solex"/>
    <s v="Standard"/>
    <s v="low"/>
    <s v="medium"/>
    <n v="945.04"/>
    <n v="507.58"/>
    <d v="1995-12-19T00:00:00"/>
  </r>
  <r>
    <n v="10377"/>
    <n v="88"/>
    <x v="2529"/>
    <d v="2017-02-07T00:00:00"/>
    <b v="0"/>
    <s v="Approved"/>
    <s v="Norco Bicycles"/>
    <s v="Standard"/>
    <s v="medium"/>
    <s v="medium"/>
    <n v="1198.46"/>
    <n v="381.1"/>
    <d v="2013-06-09T00:00:00"/>
  </r>
  <r>
    <n v="10378"/>
    <n v="0"/>
    <x v="800"/>
    <d v="2017-11-27T00:00:00"/>
    <b v="0"/>
    <s v="Approved"/>
    <s v="Norco Bicycles"/>
    <s v="Standard"/>
    <s v="low"/>
    <s v="medium"/>
    <n v="363.01"/>
    <n v="290.41000000000003"/>
    <d v="2005-05-10T00:00:00"/>
  </r>
  <r>
    <n v="10379"/>
    <n v="59"/>
    <x v="1301"/>
    <d v="2017-09-08T00:00:00"/>
    <b v="1"/>
    <s v="Approved"/>
    <s v="Solex"/>
    <s v="Standard"/>
    <s v="medium"/>
    <s v="large"/>
    <n v="1061.56"/>
    <n v="733.58"/>
    <d v="2011-08-24T00:00:00"/>
  </r>
  <r>
    <n v="10380"/>
    <n v="45"/>
    <x v="2877"/>
    <d v="2017-01-20T00:00:00"/>
    <b v="1"/>
    <s v="Approved"/>
    <s v="Solex"/>
    <s v="Standard"/>
    <s v="medium"/>
    <s v="medium"/>
    <n v="441.49"/>
    <n v="84.99"/>
    <d v="2014-07-28T00:00:00"/>
  </r>
  <r>
    <n v="10381"/>
    <n v="14"/>
    <x v="2439"/>
    <d v="2017-10-31T00:00:00"/>
    <b v="1"/>
    <s v="Approved"/>
    <s v="Trek Bicycles"/>
    <s v="Standard"/>
    <s v="medium"/>
    <s v="small"/>
    <n v="1386.84"/>
    <n v="1234.29"/>
    <d v="2003-08-05T00:00:00"/>
  </r>
  <r>
    <n v="10382"/>
    <n v="23"/>
    <x v="930"/>
    <d v="2017-02-03T00:00:00"/>
    <b v="1"/>
    <s v="Approved"/>
    <s v="Norco Bicycles"/>
    <s v="Mountain"/>
    <s v="low"/>
    <s v="small"/>
    <n v="688.63"/>
    <n v="612.88"/>
    <d v="1993-10-02T00:00:00"/>
  </r>
  <r>
    <n v="10383"/>
    <n v="50"/>
    <x v="567"/>
    <d v="2017-07-18T00:00:00"/>
    <b v="0"/>
    <s v="Approved"/>
    <s v="WeareA2B"/>
    <s v="Standard"/>
    <s v="medium"/>
    <s v="small"/>
    <n v="175.89"/>
    <n v="131.91999999999999"/>
    <d v="2003-02-16T00:00:00"/>
  </r>
  <r>
    <n v="10384"/>
    <n v="86"/>
    <x v="3105"/>
    <d v="2017-08-15T00:00:00"/>
    <b v="1"/>
    <s v="Approved"/>
    <s v="OHM Cycles"/>
    <s v="Standard"/>
    <s v="medium"/>
    <s v="medium"/>
    <n v="235.63"/>
    <n v="125.07"/>
    <d v="2013-06-09T00:00:00"/>
  </r>
  <r>
    <n v="10385"/>
    <n v="81"/>
    <x v="3345"/>
    <d v="2017-11-14T00:00:00"/>
    <b v="1"/>
    <s v="Approved"/>
    <s v="Norco Bicycles"/>
    <s v="Standard"/>
    <s v="medium"/>
    <s v="small"/>
    <n v="586.45000000000005"/>
    <n v="521.94000000000005"/>
    <d v="1991-07-10T00:00:00"/>
  </r>
  <r>
    <n v="10386"/>
    <n v="0"/>
    <x v="413"/>
    <d v="2017-07-09T00:00:00"/>
    <b v="0"/>
    <s v="Approved"/>
    <s v="OHM Cycles"/>
    <s v="Standard"/>
    <s v="low"/>
    <s v="medium"/>
    <n v="71.16"/>
    <n v="56.93"/>
    <d v="2015-06-17T00:00:00"/>
  </r>
  <r>
    <n v="10387"/>
    <n v="68"/>
    <x v="846"/>
    <d v="2017-07-15T00:00:00"/>
    <b v="0"/>
    <s v="Approved"/>
    <s v="OHM Cycles"/>
    <s v="Standard"/>
    <s v="medium"/>
    <s v="medium"/>
    <n v="1636.9"/>
    <n v="44.71"/>
    <d v="2009-04-12T00:00:00"/>
  </r>
  <r>
    <n v="10388"/>
    <n v="41"/>
    <x v="3346"/>
    <d v="2017-10-04T00:00:00"/>
    <b v="1"/>
    <s v="Approved"/>
    <s v="Solex"/>
    <s v="Road"/>
    <s v="medium"/>
    <s v="medium"/>
    <n v="416.98"/>
    <n v="312.74"/>
    <d v="1997-05-10T00:00:00"/>
  </r>
  <r>
    <n v="10389"/>
    <n v="1"/>
    <x v="3347"/>
    <d v="2017-11-05T00:00:00"/>
    <b v="1"/>
    <s v="Approved"/>
    <s v="Giant Bicycles"/>
    <s v="Standard"/>
    <s v="medium"/>
    <s v="medium"/>
    <n v="1403.5"/>
    <n v="954.82"/>
    <d v="2016-11-14T00:00:00"/>
  </r>
  <r>
    <n v="10390"/>
    <n v="52"/>
    <x v="1186"/>
    <d v="2017-04-07T00:00:00"/>
    <b v="1"/>
    <s v="Approved"/>
    <s v="OHM Cycles"/>
    <s v="Road"/>
    <s v="medium"/>
    <s v="medium"/>
    <n v="1280.28"/>
    <n v="829.51"/>
    <d v="2001-11-25T00:00:00"/>
  </r>
  <r>
    <n v="10391"/>
    <n v="74"/>
    <x v="1728"/>
    <d v="2017-08-08T00:00:00"/>
    <b v="0"/>
    <s v="Approved"/>
    <s v="WeareA2B"/>
    <s v="Standard"/>
    <s v="medium"/>
    <s v="medium"/>
    <n v="1228.07"/>
    <n v="400.91"/>
    <d v="1997-01-25T00:00:00"/>
  </r>
  <r>
    <n v="10392"/>
    <n v="3"/>
    <x v="895"/>
    <d v="2017-06-27T00:00:00"/>
    <b v="1"/>
    <s v="Approved"/>
    <s v="Trek Bicycles"/>
    <s v="Standard"/>
    <s v="medium"/>
    <s v="large"/>
    <n v="2091.4699999999998"/>
    <n v="388.92"/>
    <d v="2005-08-09T00:00:00"/>
  </r>
  <r>
    <n v="10393"/>
    <n v="31"/>
    <x v="2223"/>
    <d v="2017-10-14T00:00:00"/>
    <b v="0"/>
    <s v="Approved"/>
    <s v="Giant Bicycles"/>
    <s v="Standard"/>
    <s v="medium"/>
    <s v="medium"/>
    <n v="230.91"/>
    <n v="173.18"/>
    <d v="1995-12-19T00:00:00"/>
  </r>
  <r>
    <n v="10394"/>
    <n v="25"/>
    <x v="775"/>
    <d v="2017-09-29T00:00:00"/>
    <b v="0"/>
    <s v="Approved"/>
    <s v="Giant Bicycles"/>
    <s v="Road"/>
    <s v="medium"/>
    <s v="medium"/>
    <n v="1538.99"/>
    <n v="829.65"/>
    <d v="1992-10-11T00:00:00"/>
  </r>
  <r>
    <n v="10395"/>
    <n v="38"/>
    <x v="1516"/>
    <d v="2017-12-19T00:00:00"/>
    <b v="1"/>
    <s v="Approved"/>
    <s v="Solex"/>
    <s v="Standard"/>
    <s v="medium"/>
    <s v="medium"/>
    <n v="1577.53"/>
    <n v="826.51"/>
    <d v="2011-03-16T00:00:00"/>
  </r>
  <r>
    <n v="10396"/>
    <n v="65"/>
    <x v="1129"/>
    <d v="2017-09-01T00:00:00"/>
    <b v="1"/>
    <s v="Approved"/>
    <s v="WeareA2B"/>
    <s v="Standard"/>
    <s v="medium"/>
    <s v="medium"/>
    <n v="1807.45"/>
    <n v="778.69"/>
    <d v="2015-05-21T00:00:00"/>
  </r>
  <r>
    <n v="10397"/>
    <n v="49"/>
    <x v="3348"/>
    <d v="2017-01-18T00:00:00"/>
    <b v="0"/>
    <s v="Approved"/>
    <s v="Trek Bicycles"/>
    <s v="Road"/>
    <s v="medium"/>
    <s v="medium"/>
    <n v="533.51"/>
    <n v="400.13"/>
    <d v="2012-06-04T00:00:00"/>
  </r>
  <r>
    <n v="10398"/>
    <n v="65"/>
    <x v="2482"/>
    <d v="2017-05-04T00:00:00"/>
    <b v="1"/>
    <s v="Approved"/>
    <s v="WeareA2B"/>
    <s v="Standard"/>
    <s v="medium"/>
    <s v="medium"/>
    <n v="1807.45"/>
    <n v="778.69"/>
    <d v="1995-10-24T00:00:00"/>
  </r>
  <r>
    <n v="10399"/>
    <n v="38"/>
    <x v="2213"/>
    <d v="2017-02-21T00:00:00"/>
    <b v="1"/>
    <s v="Approved"/>
    <s v="Solex"/>
    <s v="Standard"/>
    <s v="medium"/>
    <s v="medium"/>
    <n v="1577.53"/>
    <n v="826.51"/>
    <d v="1993-04-12T00:00:00"/>
  </r>
  <r>
    <n v="10400"/>
    <n v="87"/>
    <x v="1832"/>
    <d v="2017-06-09T00:00:00"/>
    <b v="0"/>
    <s v="Approved"/>
    <s v="OHM Cycles"/>
    <s v="Standard"/>
    <s v="medium"/>
    <s v="medium"/>
    <n v="1636.9"/>
    <n v="44.71"/>
    <d v="2010-08-20T00:00:00"/>
  </r>
  <r>
    <n v="10401"/>
    <n v="1"/>
    <x v="177"/>
    <d v="2017-04-30T00:00:00"/>
    <b v="0"/>
    <s v="Approved"/>
    <s v="Giant Bicycles"/>
    <s v="Standard"/>
    <s v="medium"/>
    <s v="medium"/>
    <n v="1403.5"/>
    <n v="954.82"/>
    <d v="2016-11-14T00:00:00"/>
  </r>
  <r>
    <n v="10402"/>
    <n v="91"/>
    <x v="1658"/>
    <d v="2017-07-23T00:00:00"/>
    <b v="1"/>
    <s v="Approved"/>
    <s v="Solex"/>
    <s v="Standard"/>
    <s v="medium"/>
    <s v="medium"/>
    <n v="100.35"/>
    <n v="75.260000000000005"/>
    <d v="1999-07-26T00:00:00"/>
  </r>
  <r>
    <n v="10403"/>
    <n v="87"/>
    <x v="2653"/>
    <d v="2017-11-22T00:00:00"/>
    <b v="1"/>
    <s v="Approved"/>
    <s v="Giant Bicycles"/>
    <s v="Standard"/>
    <s v="high"/>
    <s v="medium"/>
    <n v="1179"/>
    <n v="707.4"/>
    <d v="2005-05-10T00:00:00"/>
  </r>
  <r>
    <n v="10404"/>
    <n v="92"/>
    <x v="3349"/>
    <d v="2017-06-19T00:00:00"/>
    <b v="1"/>
    <s v="Approved"/>
    <s v="WeareA2B"/>
    <s v="Standard"/>
    <s v="medium"/>
    <s v="small"/>
    <n v="1415.01"/>
    <n v="1259.3599999999999"/>
    <d v="1991-05-06T00:00:00"/>
  </r>
  <r>
    <n v="10405"/>
    <n v="18"/>
    <x v="2561"/>
    <d v="2017-11-14T00:00:00"/>
    <b v="1"/>
    <s v="Approved"/>
    <s v="Solex"/>
    <s v="Standard"/>
    <s v="medium"/>
    <s v="medium"/>
    <n v="575.27"/>
    <n v="431.45"/>
    <d v="2013-03-12T00:00:00"/>
  </r>
  <r>
    <n v="10406"/>
    <n v="72"/>
    <x v="2358"/>
    <d v="2017-10-27T00:00:00"/>
    <b v="1"/>
    <s v="Approved"/>
    <s v="Norco Bicycles"/>
    <s v="Standard"/>
    <s v="medium"/>
    <s v="medium"/>
    <n v="360.4"/>
    <n v="270.3"/>
    <d v="2002-08-31T00:00:00"/>
  </r>
  <r>
    <n v="10407"/>
    <n v="62"/>
    <x v="3350"/>
    <d v="2017-08-04T00:00:00"/>
    <b v="1"/>
    <s v="Approved"/>
    <s v="Solex"/>
    <s v="Standard"/>
    <s v="medium"/>
    <s v="medium"/>
    <n v="478.16"/>
    <n v="298.72000000000003"/>
    <d v="1993-06-23T00:00:00"/>
  </r>
  <r>
    <n v="10408"/>
    <n v="87"/>
    <x v="2188"/>
    <d v="2017-11-08T00:00:00"/>
    <b v="1"/>
    <s v="Approved"/>
    <s v="Giant Bicycles"/>
    <s v="Standard"/>
    <s v="high"/>
    <s v="medium"/>
    <n v="1179"/>
    <n v="707.4"/>
    <d v="1997-08-25T00:00:00"/>
  </r>
  <r>
    <n v="10409"/>
    <n v="32"/>
    <x v="1028"/>
    <d v="2017-02-23T00:00:00"/>
    <b v="0"/>
    <s v="Approved"/>
    <s v="Giant Bicycles"/>
    <s v="Standard"/>
    <s v="high"/>
    <s v="medium"/>
    <n v="1179"/>
    <n v="707.4"/>
    <d v="2000-11-03T00:00:00"/>
  </r>
  <r>
    <n v="10410"/>
    <n v="5"/>
    <x v="307"/>
    <d v="2017-10-07T00:00:00"/>
    <b v="1"/>
    <s v="Approved"/>
    <s v="Trek Bicycles"/>
    <s v="Mountain"/>
    <s v="low"/>
    <s v="medium"/>
    <n v="574.64"/>
    <n v="459.71"/>
    <d v="2004-08-17T00:00:00"/>
  </r>
  <r>
    <n v="10411"/>
    <n v="0"/>
    <x v="1976"/>
    <d v="2017-09-11T00:00:00"/>
    <b v="0"/>
    <s v="Approved"/>
    <s v="WeareA2B"/>
    <s v="Standard"/>
    <s v="medium"/>
    <s v="medium"/>
    <n v="60.34"/>
    <n v="45.26"/>
    <d v="1991-11-10T00:00:00"/>
  </r>
  <r>
    <n v="10412"/>
    <n v="83"/>
    <x v="3351"/>
    <d v="2017-10-06T00:00:00"/>
    <b v="0"/>
    <s v="Approved"/>
    <s v="Solex"/>
    <s v="Touring"/>
    <s v="medium"/>
    <s v="large"/>
    <n v="2083.94"/>
    <n v="675.03"/>
    <d v="2013-09-16T00:00:00"/>
  </r>
  <r>
    <n v="10413"/>
    <n v="31"/>
    <x v="860"/>
    <d v="2017-07-19T00:00:00"/>
    <b v="0"/>
    <s v="Approved"/>
    <s v="Giant Bicycles"/>
    <s v="Standard"/>
    <s v="medium"/>
    <s v="medium"/>
    <n v="230.91"/>
    <n v="173.18"/>
    <d v="1999-07-20T00:00:00"/>
  </r>
  <r>
    <n v="10414"/>
    <n v="3"/>
    <x v="128"/>
    <d v="2017-03-18T00:00:00"/>
    <b v="0"/>
    <s v="Approved"/>
    <s v="Trek Bicycles"/>
    <s v="Standard"/>
    <s v="medium"/>
    <s v="large"/>
    <n v="2091.4699999999998"/>
    <n v="388.92"/>
    <d v="2007-08-04T00:00:00"/>
  </r>
  <r>
    <n v="10415"/>
    <n v="50"/>
    <x v="3297"/>
    <d v="2017-04-13T00:00:00"/>
    <b v="1"/>
    <s v="Approved"/>
    <s v="WeareA2B"/>
    <s v="Standard"/>
    <s v="medium"/>
    <s v="small"/>
    <n v="175.89"/>
    <n v="131.91999999999999"/>
    <d v="2001-11-25T00:00:00"/>
  </r>
  <r>
    <n v="10416"/>
    <n v="9"/>
    <x v="2974"/>
    <d v="2017-06-08T00:00:00"/>
    <b v="0"/>
    <s v="Approved"/>
    <s v="OHM Cycles"/>
    <s v="Road"/>
    <s v="medium"/>
    <s v="medium"/>
    <n v="742.54"/>
    <n v="667.4"/>
    <d v="1996-11-09T00:00:00"/>
  </r>
  <r>
    <n v="10417"/>
    <n v="79"/>
    <x v="245"/>
    <d v="2017-07-02T00:00:00"/>
    <b v="0"/>
    <s v="Approved"/>
    <s v="Norco Bicycles"/>
    <s v="Standard"/>
    <s v="medium"/>
    <s v="medium"/>
    <n v="1555.58"/>
    <n v="818.01"/>
    <d v="2003-09-09T00:00:00"/>
  </r>
  <r>
    <n v="10418"/>
    <n v="29"/>
    <x v="2013"/>
    <d v="2017-02-18T00:00:00"/>
    <b v="0"/>
    <s v="Approved"/>
    <s v="WeareA2B"/>
    <s v="Standard"/>
    <s v="medium"/>
    <s v="medium"/>
    <n v="1065.03"/>
    <n v="230.09"/>
    <d v="2000-11-03T00:00:00"/>
  </r>
  <r>
    <n v="10419"/>
    <n v="2"/>
    <x v="2273"/>
    <d v="2017-07-21T00:00:00"/>
    <b v="0"/>
    <s v="Approved"/>
    <s v="Solex"/>
    <s v="Standard"/>
    <s v="medium"/>
    <s v="medium"/>
    <n v="71.489999999999995"/>
    <n v="53.62"/>
    <d v="2005-08-09T00:00:00"/>
  </r>
  <r>
    <n v="10420"/>
    <n v="27"/>
    <x v="3087"/>
    <d v="2017-09-01T00:00:00"/>
    <b v="0"/>
    <s v="Approved"/>
    <s v="Trek Bicycles"/>
    <s v="Standard"/>
    <s v="low"/>
    <s v="medium"/>
    <n v="1057.51"/>
    <n v="154.4"/>
    <d v="1994-07-12T00:00:00"/>
  </r>
  <r>
    <n v="10421"/>
    <n v="81"/>
    <x v="3147"/>
    <d v="2017-07-07T00:00:00"/>
    <b v="0"/>
    <s v="Approved"/>
    <s v="Norco Bicycles"/>
    <s v="Standard"/>
    <s v="medium"/>
    <s v="small"/>
    <n v="586.45000000000005"/>
    <n v="521.94000000000005"/>
    <d v="2015-08-10T00:00:00"/>
  </r>
  <r>
    <n v="10422"/>
    <n v="90"/>
    <x v="1757"/>
    <d v="2017-11-14T00:00:00"/>
    <b v="1"/>
    <s v="Approved"/>
    <s v="Solex"/>
    <s v="Standard"/>
    <s v="low"/>
    <s v="medium"/>
    <n v="945.04"/>
    <n v="507.58"/>
    <d v="1995-12-19T00:00:00"/>
  </r>
  <r>
    <n v="10423"/>
    <n v="58"/>
    <x v="651"/>
    <d v="2017-03-26T00:00:00"/>
    <b v="0"/>
    <s v="Approved"/>
    <s v="OHM Cycles"/>
    <s v="Road"/>
    <s v="medium"/>
    <s v="medium"/>
    <n v="1280.28"/>
    <n v="829.51"/>
    <d v="2001-11-25T00:00:00"/>
  </r>
  <r>
    <n v="10424"/>
    <n v="93"/>
    <x v="932"/>
    <d v="2017-06-04T00:00:00"/>
    <b v="1"/>
    <s v="Approved"/>
    <s v="OHM Cycles"/>
    <s v="Standard"/>
    <s v="high"/>
    <s v="medium"/>
    <n v="1458.17"/>
    <n v="874.9"/>
    <d v="2006-10-01T00:00:00"/>
  </r>
  <r>
    <n v="10425"/>
    <n v="24"/>
    <x v="2937"/>
    <d v="2017-01-31T00:00:00"/>
    <b v="0"/>
    <s v="Approved"/>
    <s v="Solex"/>
    <s v="Road"/>
    <s v="medium"/>
    <s v="large"/>
    <n v="1777.8"/>
    <n v="820.78"/>
    <d v="2011-05-07T00:00:00"/>
  </r>
  <r>
    <n v="10426"/>
    <n v="21"/>
    <x v="298"/>
    <d v="2017-07-20T00:00:00"/>
    <b v="1"/>
    <s v="Approved"/>
    <s v="Solex"/>
    <s v="Standard"/>
    <s v="medium"/>
    <s v="large"/>
    <n v="1071.23"/>
    <n v="380.74"/>
    <d v="1996-04-05T00:00:00"/>
  </r>
  <r>
    <n v="10427"/>
    <n v="92"/>
    <x v="3194"/>
    <d v="2017-09-26T00:00:00"/>
    <b v="0"/>
    <s v="Approved"/>
    <s v="WeareA2B"/>
    <s v="Touring"/>
    <s v="medium"/>
    <s v="large"/>
    <n v="1890.39"/>
    <n v="260.14"/>
    <d v="1991-01-21T00:00:00"/>
  </r>
  <r>
    <n v="10428"/>
    <n v="65"/>
    <x v="1335"/>
    <d v="2017-03-13T00:00:00"/>
    <b v="0"/>
    <s v="Approved"/>
    <s v="WeareA2B"/>
    <s v="Standard"/>
    <s v="medium"/>
    <s v="medium"/>
    <n v="1807.45"/>
    <n v="778.69"/>
    <d v="2015-05-21T00:00:00"/>
  </r>
  <r>
    <n v="10429"/>
    <n v="24"/>
    <x v="313"/>
    <d v="2017-06-10T00:00:00"/>
    <b v="0"/>
    <s v="Approved"/>
    <s v="Solex"/>
    <s v="Road"/>
    <s v="medium"/>
    <s v="large"/>
    <n v="1777.8"/>
    <n v="820.78"/>
    <d v="2011-05-07T00:00:00"/>
  </r>
  <r>
    <n v="10430"/>
    <n v="42"/>
    <x v="649"/>
    <d v="2017-01-10T00:00:00"/>
    <b v="1"/>
    <s v="Approved"/>
    <s v="OHM Cycles"/>
    <s v="Road"/>
    <s v="medium"/>
    <s v="small"/>
    <n v="1810"/>
    <n v="1610.9"/>
    <d v="2007-12-11T00:00:00"/>
  </r>
  <r>
    <n v="10431"/>
    <n v="5"/>
    <x v="3352"/>
    <d v="2017-01-17T00:00:00"/>
    <b v="0"/>
    <s v="Approved"/>
    <s v="Trek Bicycles"/>
    <s v="Mountain"/>
    <s v="low"/>
    <s v="medium"/>
    <n v="574.64"/>
    <n v="459.71"/>
    <d v="2004-08-17T00:00:00"/>
  </r>
  <r>
    <n v="10432"/>
    <n v="21"/>
    <x v="1530"/>
    <d v="2017-06-03T00:00:00"/>
    <b v="1"/>
    <s v="Approved"/>
    <s v="WeareA2B"/>
    <s v="Touring"/>
    <s v="medium"/>
    <s v="medium"/>
    <n v="1466.68"/>
    <n v="363.25"/>
    <d v="2014-03-03T00:00:00"/>
  </r>
  <r>
    <n v="10433"/>
    <n v="13"/>
    <x v="779"/>
    <d v="2017-03-09T00:00:00"/>
    <b v="0"/>
    <s v="Approved"/>
    <s v="Solex"/>
    <s v="Standard"/>
    <s v="medium"/>
    <s v="medium"/>
    <n v="1163.8900000000001"/>
    <n v="589.27"/>
    <d v="2016-07-09T00:00:00"/>
  </r>
  <r>
    <n v="10434"/>
    <n v="19"/>
    <x v="208"/>
    <d v="2017-08-07T00:00:00"/>
    <b v="1"/>
    <s v="Approved"/>
    <s v="OHM Cycles"/>
    <s v="Road"/>
    <s v="high"/>
    <s v="large"/>
    <n v="12.01"/>
    <n v="7.21"/>
    <d v="2009-03-08T00:00:00"/>
  </r>
  <r>
    <n v="10435"/>
    <n v="14"/>
    <x v="461"/>
    <d v="2017-12-29T00:00:00"/>
    <b v="0"/>
    <s v="Approved"/>
    <s v="Trek Bicycles"/>
    <s v="Standard"/>
    <s v="medium"/>
    <s v="small"/>
    <n v="1386.84"/>
    <n v="1234.29"/>
    <d v="2003-08-05T00:00:00"/>
  </r>
  <r>
    <n v="10436"/>
    <n v="49"/>
    <x v="1287"/>
    <d v="2017-10-16T00:00:00"/>
    <b v="1"/>
    <s v="Approved"/>
    <s v="Trek Bicycles"/>
    <s v="Road"/>
    <s v="medium"/>
    <s v="medium"/>
    <n v="533.51"/>
    <n v="400.13"/>
    <d v="1997-02-09T00:00:00"/>
  </r>
  <r>
    <n v="10438"/>
    <n v="88"/>
    <x v="3148"/>
    <d v="2017-08-28T00:00:00"/>
    <b v="0"/>
    <s v="Approved"/>
    <s v="Norco Bicycles"/>
    <s v="Standard"/>
    <s v="medium"/>
    <s v="medium"/>
    <n v="1198.46"/>
    <n v="381.1"/>
    <d v="1998-12-16T00:00:00"/>
  </r>
  <r>
    <n v="10439"/>
    <n v="8"/>
    <x v="3290"/>
    <d v="2017-12-17T00:00:00"/>
    <b v="0"/>
    <s v="Approved"/>
    <s v="Solex"/>
    <s v="Road"/>
    <s v="medium"/>
    <s v="small"/>
    <n v="1703.52"/>
    <n v="1516.13"/>
    <d v="2016-07-09T00:00:00"/>
  </r>
  <r>
    <n v="10440"/>
    <n v="30"/>
    <x v="1120"/>
    <d v="2017-09-29T00:00:00"/>
    <b v="1"/>
    <s v="Approved"/>
    <s v="OHM Cycles"/>
    <s v="Standard"/>
    <s v="medium"/>
    <s v="medium"/>
    <n v="1227.3399999999999"/>
    <n v="770.89"/>
    <d v="1991-05-06T00:00:00"/>
  </r>
  <r>
    <n v="10441"/>
    <n v="93"/>
    <x v="2317"/>
    <d v="2017-10-15T00:00:00"/>
    <b v="0"/>
    <s v="Approved"/>
    <s v="WeareA2B"/>
    <s v="Standard"/>
    <s v="medium"/>
    <s v="medium"/>
    <n v="1065.03"/>
    <n v="230.09"/>
    <d v="2000-11-03T00:00:00"/>
  </r>
  <r>
    <n v="10442"/>
    <n v="42"/>
    <x v="3183"/>
    <d v="2017-04-13T00:00:00"/>
    <b v="1"/>
    <s v="Approved"/>
    <s v="OHM Cycles"/>
    <s v="Road"/>
    <s v="medium"/>
    <s v="small"/>
    <n v="1810"/>
    <n v="1610.9"/>
    <d v="2008-03-19T00:00:00"/>
  </r>
  <r>
    <n v="10443"/>
    <n v="74"/>
    <x v="2114"/>
    <d v="2017-01-17T00:00:00"/>
    <b v="0"/>
    <s v="Approved"/>
    <s v="WeareA2B"/>
    <s v="Standard"/>
    <s v="medium"/>
    <s v="medium"/>
    <n v="1762.96"/>
    <n v="950.52"/>
    <d v="1997-02-09T00:00:00"/>
  </r>
  <r>
    <n v="10444"/>
    <n v="30"/>
    <x v="2879"/>
    <d v="2017-08-02T00:00:00"/>
    <b v="0"/>
    <s v="Approved"/>
    <s v="Solex"/>
    <s v="Standard"/>
    <s v="high"/>
    <s v="medium"/>
    <n v="748.17"/>
    <n v="448.9"/>
    <d v="1991-11-10T00:00:00"/>
  </r>
  <r>
    <n v="10445"/>
    <n v="66"/>
    <x v="1397"/>
    <d v="2017-06-17T00:00:00"/>
    <b v="1"/>
    <s v="Approved"/>
    <s v="Solex"/>
    <s v="Standard"/>
    <s v="medium"/>
    <s v="medium"/>
    <n v="1163.8900000000001"/>
    <n v="589.27"/>
    <d v="2016-07-09T00:00:00"/>
  </r>
  <r>
    <n v="10446"/>
    <n v="3"/>
    <x v="1883"/>
    <d v="2017-01-04T00:00:00"/>
    <b v="0"/>
    <s v="Approved"/>
    <s v="Trek Bicycles"/>
    <s v="Standard"/>
    <s v="medium"/>
    <s v="large"/>
    <n v="2091.4699999999998"/>
    <n v="388.92"/>
    <d v="2012-09-15T00:00:00"/>
  </r>
  <r>
    <n v="10447"/>
    <n v="75"/>
    <x v="1187"/>
    <d v="2017-01-21T00:00:00"/>
    <b v="1"/>
    <s v="Approved"/>
    <s v="Giant Bicycles"/>
    <s v="Touring"/>
    <s v="medium"/>
    <s v="large"/>
    <n v="1873.97"/>
    <n v="863.95"/>
    <d v="2006-05-22T00:00:00"/>
  </r>
  <r>
    <n v="10448"/>
    <n v="54"/>
    <x v="3353"/>
    <d v="2017-11-13T00:00:00"/>
    <b v="1"/>
    <s v="Approved"/>
    <s v="WeareA2B"/>
    <s v="Standard"/>
    <s v="medium"/>
    <s v="medium"/>
    <n v="1292.8399999999999"/>
    <n v="13.44"/>
    <d v="2011-08-24T00:00:00"/>
  </r>
  <r>
    <n v="10449"/>
    <n v="1"/>
    <x v="84"/>
    <d v="2017-07-02T00:00:00"/>
    <b v="1"/>
    <s v="Approved"/>
    <s v="Giant Bicycles"/>
    <s v="Standard"/>
    <s v="medium"/>
    <s v="medium"/>
    <n v="1403.5"/>
    <n v="954.82"/>
    <d v="2016-11-14T00:00:00"/>
  </r>
  <r>
    <n v="10450"/>
    <n v="81"/>
    <x v="1909"/>
    <d v="2017-08-01T00:00:00"/>
    <b v="0"/>
    <s v="Approved"/>
    <s v="Norco Bicycles"/>
    <s v="Standard"/>
    <s v="medium"/>
    <s v="small"/>
    <n v="586.45000000000005"/>
    <n v="521.94000000000005"/>
    <d v="1997-08-25T00:00:00"/>
  </r>
  <r>
    <n v="10451"/>
    <n v="61"/>
    <x v="1544"/>
    <d v="2017-01-10T00:00:00"/>
    <b v="1"/>
    <s v="Approved"/>
    <s v="OHM Cycles"/>
    <s v="Standard"/>
    <s v="low"/>
    <s v="medium"/>
    <n v="71.16"/>
    <n v="56.93"/>
    <d v="2015-06-17T00:00:00"/>
  </r>
  <r>
    <n v="10452"/>
    <n v="92"/>
    <x v="2847"/>
    <d v="2017-12-09T00:00:00"/>
    <b v="1"/>
    <s v="Approved"/>
    <s v="WeareA2B"/>
    <s v="Standard"/>
    <s v="medium"/>
    <s v="small"/>
    <n v="1415.01"/>
    <n v="1259.3599999999999"/>
    <d v="2003-01-05T00:00:00"/>
  </r>
  <r>
    <n v="10453"/>
    <n v="12"/>
    <x v="43"/>
    <d v="2017-12-17T00:00:00"/>
    <b v="0"/>
    <s v="Approved"/>
    <s v="WeareA2B"/>
    <s v="Standard"/>
    <s v="medium"/>
    <s v="medium"/>
    <n v="1231.1500000000001"/>
    <n v="161.6"/>
    <d v="2003-08-05T00:00:00"/>
  </r>
  <r>
    <n v="10454"/>
    <n v="31"/>
    <x v="1245"/>
    <d v="2017-10-03T00:00:00"/>
    <b v="1"/>
    <s v="Approved"/>
    <s v="WeareA2B"/>
    <s v="Standard"/>
    <s v="medium"/>
    <s v="medium"/>
    <n v="752.64"/>
    <n v="205.36"/>
    <d v="1997-08-25T00:00:00"/>
  </r>
  <r>
    <n v="10456"/>
    <n v="5"/>
    <x v="170"/>
    <d v="2017-03-10T00:00:00"/>
    <b v="1"/>
    <s v="Approved"/>
    <s v="Trek Bicycles"/>
    <s v="Mountain"/>
    <s v="low"/>
    <s v="medium"/>
    <n v="574.64"/>
    <n v="459.71"/>
    <d v="2016-07-09T00:00:00"/>
  </r>
  <r>
    <n v="10457"/>
    <n v="70"/>
    <x v="1886"/>
    <d v="2017-02-07T00:00:00"/>
    <b v="0"/>
    <s v="Approved"/>
    <s v="Trek Bicycles"/>
    <s v="Standard"/>
    <s v="high"/>
    <s v="medium"/>
    <n v="495.72"/>
    <n v="297.43"/>
    <d v="2011-01-10T00:00:00"/>
  </r>
  <r>
    <n v="10458"/>
    <n v="56"/>
    <x v="3226"/>
    <d v="2017-07-16T00:00:00"/>
    <b v="0"/>
    <s v="Approved"/>
    <s v="OHM Cycles"/>
    <s v="Standard"/>
    <s v="medium"/>
    <s v="medium"/>
    <n v="183.86"/>
    <n v="137.9"/>
    <d v="1993-06-23T00:00:00"/>
  </r>
  <r>
    <n v="10459"/>
    <n v="95"/>
    <x v="1284"/>
    <d v="2017-11-28T00:00:00"/>
    <b v="1"/>
    <s v="Approved"/>
    <s v="Giant Bicycles"/>
    <s v="Standard"/>
    <s v="medium"/>
    <s v="large"/>
    <n v="569.55999999999995"/>
    <n v="528.42999999999995"/>
    <d v="2003-09-10T00:00:00"/>
  </r>
  <r>
    <n v="10460"/>
    <n v="83"/>
    <x v="84"/>
    <d v="2017-07-15T00:00:00"/>
    <b v="1"/>
    <s v="Approved"/>
    <s v="Solex"/>
    <s v="Touring"/>
    <s v="medium"/>
    <s v="large"/>
    <n v="2083.94"/>
    <n v="675.03"/>
    <d v="1993-04-20T00:00:00"/>
  </r>
  <r>
    <n v="10461"/>
    <n v="16"/>
    <x v="3096"/>
    <d v="2017-09-07T00:00:00"/>
    <b v="1"/>
    <s v="Approved"/>
    <s v="Norco Bicycles"/>
    <s v="Standard"/>
    <s v="high"/>
    <s v="small"/>
    <n v="1661.92"/>
    <n v="1479.11"/>
    <d v="1992-10-11T00:00:00"/>
  </r>
  <r>
    <n v="10462"/>
    <n v="34"/>
    <x v="284"/>
    <d v="2017-10-08T00:00:00"/>
    <b v="0"/>
    <s v="Approved"/>
    <s v="Norco Bicycles"/>
    <s v="Road"/>
    <s v="high"/>
    <s v="large"/>
    <n v="774.53"/>
    <n v="464.72"/>
    <d v="2003-03-18T00:00:00"/>
  </r>
  <r>
    <n v="10463"/>
    <n v="43"/>
    <x v="1122"/>
    <d v="2017-05-09T00:00:00"/>
    <b v="1"/>
    <s v="Approved"/>
    <s v="Solex"/>
    <s v="Standard"/>
    <s v="medium"/>
    <s v="medium"/>
    <n v="1151.96"/>
    <n v="649.49"/>
    <d v="1991-01-21T00:00:00"/>
  </r>
  <r>
    <n v="10464"/>
    <n v="66"/>
    <x v="959"/>
    <d v="2017-02-27T00:00:00"/>
    <b v="0"/>
    <s v="Approved"/>
    <s v="Solex"/>
    <s v="Standard"/>
    <s v="medium"/>
    <s v="medium"/>
    <n v="1163.8900000000001"/>
    <n v="589.27"/>
    <d v="2016-07-09T00:00:00"/>
  </r>
  <r>
    <n v="10465"/>
    <n v="28"/>
    <x v="1694"/>
    <d v="2017-06-25T00:00:00"/>
    <b v="1"/>
    <s v="Approved"/>
    <s v="Norco Bicycles"/>
    <s v="Standard"/>
    <s v="medium"/>
    <s v="small"/>
    <n v="1216.1400000000001"/>
    <n v="1082.3599999999999"/>
    <d v="1991-11-10T00:00:00"/>
  </r>
  <r>
    <n v="10466"/>
    <n v="85"/>
    <x v="2429"/>
    <d v="2017-01-04T00:00:00"/>
    <b v="0"/>
    <s v="Approved"/>
    <s v="WeareA2B"/>
    <s v="Standard"/>
    <s v="medium"/>
    <s v="medium"/>
    <n v="752.64"/>
    <n v="205.36"/>
    <d v="1997-08-25T00:00:00"/>
  </r>
  <r>
    <n v="10467"/>
    <n v="53"/>
    <x v="2820"/>
    <d v="2017-11-25T00:00:00"/>
    <b v="1"/>
    <s v="Approved"/>
    <s v="OHM Cycles"/>
    <s v="Standard"/>
    <s v="medium"/>
    <s v="medium"/>
    <n v="795.34"/>
    <n v="101.58"/>
    <d v="1997-02-09T00:00:00"/>
  </r>
  <r>
    <n v="10468"/>
    <n v="77"/>
    <x v="1180"/>
    <d v="2017-07-04T00:00:00"/>
    <b v="1"/>
    <s v="Approved"/>
    <s v="Norco Bicycles"/>
    <s v="Road"/>
    <s v="medium"/>
    <s v="large"/>
    <n v="1240.31"/>
    <n v="795.1"/>
    <d v="2000-11-03T00:00:00"/>
  </r>
  <r>
    <n v="10469"/>
    <n v="57"/>
    <x v="3276"/>
    <d v="2017-11-03T00:00:00"/>
    <b v="0"/>
    <s v="Approved"/>
    <s v="WeareA2B"/>
    <s v="Touring"/>
    <s v="medium"/>
    <s v="large"/>
    <n v="1890.39"/>
    <n v="260.14"/>
    <d v="1991-01-21T00:00:00"/>
  </r>
  <r>
    <n v="10470"/>
    <n v="23"/>
    <x v="818"/>
    <d v="2017-12-24T00:00:00"/>
    <b v="1"/>
    <s v="Approved"/>
    <s v="Norco Bicycles"/>
    <s v="Mountain"/>
    <s v="low"/>
    <s v="small"/>
    <n v="688.63"/>
    <n v="612.88"/>
    <d v="1993-10-02T00:00:00"/>
  </r>
  <r>
    <n v="10471"/>
    <n v="80"/>
    <x v="711"/>
    <d v="2017-10-27T00:00:00"/>
    <b v="0"/>
    <s v="Approved"/>
    <s v="OHM Cycles"/>
    <s v="Touring"/>
    <s v="low"/>
    <s v="medium"/>
    <n v="1073.07"/>
    <n v="933.84"/>
    <d v="1997-01-25T00:00:00"/>
  </r>
  <r>
    <n v="10472"/>
    <n v="54"/>
    <x v="983"/>
    <d v="2017-07-19T00:00:00"/>
    <b v="0"/>
    <s v="Approved"/>
    <s v="WeareA2B"/>
    <s v="Standard"/>
    <s v="medium"/>
    <s v="medium"/>
    <n v="1292.8399999999999"/>
    <n v="13.44"/>
    <d v="1993-07-20T00:00:00"/>
  </r>
  <r>
    <n v="10473"/>
    <n v="72"/>
    <x v="1976"/>
    <d v="2017-11-30T00:00:00"/>
    <b v="0"/>
    <s v="Approved"/>
    <s v="OHM Cycles"/>
    <s v="Standard"/>
    <s v="medium"/>
    <s v="medium"/>
    <n v="912.52"/>
    <n v="141.4"/>
    <d v="1993-06-23T00:00:00"/>
  </r>
  <r>
    <n v="10474"/>
    <n v="45"/>
    <x v="1928"/>
    <d v="2017-11-24T00:00:00"/>
    <b v="1"/>
    <s v="Approved"/>
    <s v="Solex"/>
    <s v="Standard"/>
    <s v="medium"/>
    <s v="medium"/>
    <n v="441.49"/>
    <n v="84.99"/>
    <d v="1993-04-12T00:00:00"/>
  </r>
  <r>
    <n v="10475"/>
    <n v="54"/>
    <x v="956"/>
    <d v="2017-10-20T00:00:00"/>
    <b v="1"/>
    <s v="Approved"/>
    <s v="WeareA2B"/>
    <s v="Standard"/>
    <s v="medium"/>
    <s v="medium"/>
    <n v="1292.8399999999999"/>
    <n v="13.44"/>
    <d v="2009-04-12T00:00:00"/>
  </r>
  <r>
    <n v="10476"/>
    <n v="10"/>
    <x v="2529"/>
    <d v="2017-12-26T00:00:00"/>
    <b v="0"/>
    <s v="Approved"/>
    <s v="WeareA2B"/>
    <s v="Touring"/>
    <s v="medium"/>
    <s v="medium"/>
    <n v="1466.68"/>
    <n v="363.25"/>
    <d v="2014-03-03T00:00:00"/>
  </r>
  <r>
    <n v="10477"/>
    <n v="77"/>
    <x v="1672"/>
    <d v="2017-07-09T00:00:00"/>
    <b v="1"/>
    <s v="Approved"/>
    <s v="WeareA2B"/>
    <s v="Standard"/>
    <s v="medium"/>
    <s v="medium"/>
    <n v="1769.64"/>
    <n v="108.76"/>
    <d v="2011-05-09T00:00:00"/>
  </r>
  <r>
    <n v="10479"/>
    <n v="94"/>
    <x v="1637"/>
    <d v="2017-03-19T00:00:00"/>
    <b v="0"/>
    <s v="Approved"/>
    <s v="Giant Bicycles"/>
    <s v="Standard"/>
    <s v="medium"/>
    <s v="large"/>
    <n v="1635.3"/>
    <n v="993.66"/>
    <d v="1994-08-10T00:00:00"/>
  </r>
  <r>
    <n v="10480"/>
    <n v="12"/>
    <x v="457"/>
    <d v="2017-08-30T00:00:00"/>
    <b v="1"/>
    <s v="Approved"/>
    <s v="Giant Bicycles"/>
    <s v="Standard"/>
    <s v="medium"/>
    <s v="large"/>
    <n v="1765.3"/>
    <n v="709.48"/>
    <d v="2004-07-25T00:00:00"/>
  </r>
  <r>
    <n v="10481"/>
    <n v="25"/>
    <x v="3354"/>
    <d v="2017-05-29T00:00:00"/>
    <b v="0"/>
    <s v="Approved"/>
    <s v="Giant Bicycles"/>
    <s v="Road"/>
    <s v="medium"/>
    <s v="medium"/>
    <n v="1538.99"/>
    <n v="829.65"/>
    <d v="2016-02-04T00:00:00"/>
  </r>
  <r>
    <n v="10482"/>
    <n v="66"/>
    <x v="209"/>
    <d v="2017-09-29T00:00:00"/>
    <b v="0"/>
    <s v="Approved"/>
    <s v="Giant Bicycles"/>
    <s v="Road"/>
    <s v="low"/>
    <s v="small"/>
    <n v="590.26"/>
    <n v="525.33000000000004"/>
    <d v="2010-11-05T00:00:00"/>
  </r>
  <r>
    <n v="10483"/>
    <n v="52"/>
    <x v="1122"/>
    <d v="2017-11-07T00:00:00"/>
    <b v="0"/>
    <s v="Approved"/>
    <s v="OHM Cycles"/>
    <s v="Road"/>
    <s v="medium"/>
    <s v="medium"/>
    <n v="1280.28"/>
    <n v="829.51"/>
    <d v="2015-08-02T00:00:00"/>
  </r>
  <r>
    <n v="10484"/>
    <n v="33"/>
    <x v="1612"/>
    <d v="2017-02-07T00:00:00"/>
    <b v="1"/>
    <s v="Approved"/>
    <s v="Giant Bicycles"/>
    <s v="Standard"/>
    <s v="medium"/>
    <s v="small"/>
    <n v="1311.44"/>
    <n v="1167.18"/>
    <d v="1992-10-11T00:00:00"/>
  </r>
  <r>
    <n v="10485"/>
    <n v="5"/>
    <x v="2958"/>
    <d v="2017-10-24T00:00:00"/>
    <b v="1"/>
    <s v="Approved"/>
    <s v="Trek Bicycles"/>
    <s v="Mountain"/>
    <s v="low"/>
    <s v="medium"/>
    <n v="574.64"/>
    <n v="459.71"/>
    <d v="2003-02-07T00:00:00"/>
  </r>
  <r>
    <n v="10486"/>
    <n v="41"/>
    <x v="784"/>
    <d v="2017-08-14T00:00:00"/>
    <b v="0"/>
    <s v="Approved"/>
    <s v="Solex"/>
    <s v="Road"/>
    <s v="medium"/>
    <s v="medium"/>
    <n v="416.98"/>
    <n v="312.74"/>
    <d v="1997-05-10T00:00:00"/>
  </r>
  <r>
    <n v="10487"/>
    <n v="50"/>
    <x v="505"/>
    <d v="2017-06-09T00:00:00"/>
    <b v="1"/>
    <s v="Approved"/>
    <s v="Giant Bicycles"/>
    <s v="Standard"/>
    <s v="medium"/>
    <s v="medium"/>
    <n v="642.70000000000005"/>
    <n v="211.37"/>
    <d v="2002-03-22T00:00:00"/>
  </r>
  <r>
    <n v="10488"/>
    <n v="12"/>
    <x v="3294"/>
    <d v="2017-01-25T00:00:00"/>
    <b v="1"/>
    <s v="Approved"/>
    <s v="Giant Bicycles"/>
    <s v="Standard"/>
    <s v="medium"/>
    <s v="large"/>
    <n v="1765.3"/>
    <n v="709.48"/>
    <d v="2004-07-25T00:00:00"/>
  </r>
  <r>
    <n v="10489"/>
    <n v="81"/>
    <x v="2266"/>
    <d v="2017-03-19T00:00:00"/>
    <b v="1"/>
    <s v="Approved"/>
    <s v="Norco Bicycles"/>
    <s v="Standard"/>
    <s v="medium"/>
    <s v="small"/>
    <n v="586.45000000000005"/>
    <n v="521.94000000000005"/>
    <d v="2004-12-18T00:00:00"/>
  </r>
  <r>
    <n v="10490"/>
    <n v="88"/>
    <x v="1952"/>
    <d v="2017-07-27T00:00:00"/>
    <b v="1"/>
    <s v="Approved"/>
    <s v="Norco Bicycles"/>
    <s v="Standard"/>
    <s v="medium"/>
    <s v="medium"/>
    <n v="1198.46"/>
    <n v="381.1"/>
    <d v="2002-10-10T00:00:00"/>
  </r>
  <r>
    <n v="10491"/>
    <n v="0"/>
    <x v="2996"/>
    <d v="2017-06-22T00:00:00"/>
    <b v="0"/>
    <s v="Approved"/>
    <s v="Solex"/>
    <s v="Standard"/>
    <s v="medium"/>
    <s v="medium"/>
    <n v="71.489999999999995"/>
    <n v="53.62"/>
    <d v="1991-11-07T00:00:00"/>
  </r>
  <r>
    <n v="10492"/>
    <n v="3"/>
    <x v="55"/>
    <d v="2017-03-16T00:00:00"/>
    <b v="1"/>
    <s v="Approved"/>
    <s v="Trek Bicycles"/>
    <s v="Standard"/>
    <s v="medium"/>
    <s v="large"/>
    <n v="2091.4699999999998"/>
    <n v="388.92"/>
    <d v="2012-09-15T00:00:00"/>
  </r>
  <r>
    <n v="10493"/>
    <n v="78"/>
    <x v="3027"/>
    <d v="2017-09-12T00:00:00"/>
    <b v="0"/>
    <s v="Approved"/>
    <s v="Giant Bicycles"/>
    <s v="Standard"/>
    <s v="medium"/>
    <s v="large"/>
    <n v="1765.3"/>
    <n v="709.48"/>
    <d v="2004-07-25T00:00:00"/>
  </r>
  <r>
    <n v="10494"/>
    <n v="34"/>
    <x v="2946"/>
    <d v="2017-08-28T00:00:00"/>
    <b v="1"/>
    <s v="Approved"/>
    <s v="Norco Bicycles"/>
    <s v="Road"/>
    <s v="high"/>
    <s v="large"/>
    <n v="774.53"/>
    <n v="464.72"/>
    <d v="1994-07-12T00:00:00"/>
  </r>
  <r>
    <n v="10495"/>
    <n v="35"/>
    <x v="2792"/>
    <d v="2017-03-25T00:00:00"/>
    <b v="1"/>
    <s v="Approved"/>
    <s v="Giant Bicycles"/>
    <s v="Standard"/>
    <s v="medium"/>
    <s v="medium"/>
    <n v="1403.5"/>
    <n v="954.82"/>
    <d v="2005-08-09T00:00:00"/>
  </r>
  <r>
    <n v="10496"/>
    <n v="32"/>
    <x v="462"/>
    <d v="2017-10-10T00:00:00"/>
    <b v="1"/>
    <s v="Approved"/>
    <s v="Giant Bicycles"/>
    <s v="Standard"/>
    <s v="medium"/>
    <s v="medium"/>
    <n v="642.70000000000005"/>
    <n v="211.37"/>
    <d v="2002-03-22T00:00:00"/>
  </r>
  <r>
    <n v="10497"/>
    <n v="65"/>
    <x v="602"/>
    <d v="2017-07-05T00:00:00"/>
    <b v="1"/>
    <s v="Approved"/>
    <s v="WeareA2B"/>
    <s v="Standard"/>
    <s v="medium"/>
    <s v="medium"/>
    <n v="1807.45"/>
    <n v="778.69"/>
    <d v="2016-12-06T00:00:00"/>
  </r>
  <r>
    <n v="10498"/>
    <n v="70"/>
    <x v="46"/>
    <d v="2017-11-01T00:00:00"/>
    <b v="0"/>
    <s v="Approved"/>
    <s v="Trek Bicycles"/>
    <s v="Standard"/>
    <s v="high"/>
    <s v="medium"/>
    <n v="495.72"/>
    <n v="297.43"/>
    <d v="2015-04-11T00:00:00"/>
  </r>
  <r>
    <n v="10499"/>
    <n v="29"/>
    <x v="143"/>
    <d v="2017-11-25T00:00:00"/>
    <b v="0"/>
    <s v="Approved"/>
    <s v="Norco Bicycles"/>
    <s v="Road"/>
    <s v="medium"/>
    <s v="medium"/>
    <n v="543.39"/>
    <n v="407.54"/>
    <d v="1999-07-20T00:00:00"/>
  </r>
  <r>
    <n v="10500"/>
    <n v="32"/>
    <x v="536"/>
    <d v="2017-02-11T00:00:00"/>
    <b v="1"/>
    <s v="Approved"/>
    <s v="Giant Bicycles"/>
    <s v="Standard"/>
    <s v="high"/>
    <s v="medium"/>
    <n v="1179"/>
    <n v="707.4"/>
    <d v="1997-08-25T00:00:00"/>
  </r>
  <r>
    <n v="10502"/>
    <n v="79"/>
    <x v="3236"/>
    <d v="2017-05-14T00:00:00"/>
    <b v="1"/>
    <s v="Approved"/>
    <s v="Solex"/>
    <s v="Touring"/>
    <s v="medium"/>
    <s v="large"/>
    <n v="2083.94"/>
    <n v="675.03"/>
    <d v="2004-12-18T00:00:00"/>
  </r>
  <r>
    <n v="10503"/>
    <n v="88"/>
    <x v="3306"/>
    <d v="2017-03-15T00:00:00"/>
    <b v="1"/>
    <s v="Approved"/>
    <s v="Norco Bicycles"/>
    <s v="Standard"/>
    <s v="medium"/>
    <s v="medium"/>
    <n v="1198.46"/>
    <n v="381.1"/>
    <d v="1998-12-16T00:00:00"/>
  </r>
  <r>
    <n v="10504"/>
    <n v="18"/>
    <x v="252"/>
    <d v="2017-09-01T00:00:00"/>
    <b v="1"/>
    <s v="Approved"/>
    <s v="Norco Bicycles"/>
    <s v="Standard"/>
    <s v="high"/>
    <s v="medium"/>
    <n v="1148.6400000000001"/>
    <n v="689.18"/>
    <d v="1992-10-02T00:00:00"/>
  </r>
  <r>
    <n v="10505"/>
    <n v="58"/>
    <x v="440"/>
    <d v="2017-08-06T00:00:00"/>
    <b v="0"/>
    <s v="Approved"/>
    <s v="OHM Cycles"/>
    <s v="Standard"/>
    <s v="medium"/>
    <s v="medium"/>
    <n v="912.52"/>
    <n v="141.4"/>
    <d v="2015-05-21T00:00:00"/>
  </r>
  <r>
    <n v="10506"/>
    <n v="97"/>
    <x v="2781"/>
    <d v="2017-04-07T00:00:00"/>
    <b v="1"/>
    <s v="Approved"/>
    <s v="Solex"/>
    <s v="Standard"/>
    <s v="medium"/>
    <s v="large"/>
    <n v="202.62"/>
    <n v="151.96"/>
    <d v="2016-03-29T00:00:00"/>
  </r>
  <r>
    <n v="10507"/>
    <n v="95"/>
    <x v="1278"/>
    <d v="2017-07-19T00:00:00"/>
    <b v="1"/>
    <s v="Approved"/>
    <s v="Giant Bicycles"/>
    <s v="Standard"/>
    <s v="medium"/>
    <s v="large"/>
    <n v="569.55999999999995"/>
    <n v="528.42999999999995"/>
    <d v="2006-11-10T00:00:00"/>
  </r>
  <r>
    <n v="10508"/>
    <n v="10"/>
    <x v="2902"/>
    <d v="2017-06-23T00:00:00"/>
    <b v="1"/>
    <s v="Approved"/>
    <s v="WeareA2B"/>
    <s v="Touring"/>
    <s v="medium"/>
    <s v="medium"/>
    <n v="1466.68"/>
    <n v="363.25"/>
    <d v="2013-03-12T00:00:00"/>
  </r>
  <r>
    <n v="10509"/>
    <n v="30"/>
    <x v="1834"/>
    <d v="2017-06-01T00:00:00"/>
    <b v="0"/>
    <s v="Approved"/>
    <s v="Solex"/>
    <s v="Standard"/>
    <s v="high"/>
    <s v="medium"/>
    <n v="748.17"/>
    <n v="448.9"/>
    <d v="1995-12-19T00:00:00"/>
  </r>
  <r>
    <n v="10510"/>
    <n v="96"/>
    <x v="3355"/>
    <d v="2017-11-28T00:00:00"/>
    <b v="0"/>
    <s v="Approved"/>
    <s v="Giant Bicycles"/>
    <s v="Standard"/>
    <s v="medium"/>
    <s v="large"/>
    <n v="1635.3"/>
    <n v="993.66"/>
    <d v="2002-10-10T00:00:00"/>
  </r>
  <r>
    <n v="10511"/>
    <n v="45"/>
    <x v="1472"/>
    <d v="2017-06-04T00:00:00"/>
    <b v="1"/>
    <s v="Approved"/>
    <s v="Trek Bicycles"/>
    <s v="Road"/>
    <s v="low"/>
    <s v="medium"/>
    <n v="980.37"/>
    <n v="234.43"/>
    <d v="2004-09-28T00:00:00"/>
  </r>
  <r>
    <n v="10512"/>
    <n v="47"/>
    <x v="325"/>
    <d v="2017-02-26T00:00:00"/>
    <b v="1"/>
    <s v="Approved"/>
    <s v="Trek Bicycles"/>
    <s v="Road"/>
    <s v="low"/>
    <s v="small"/>
    <n v="1720.7"/>
    <n v="1531.42"/>
    <d v="2006-10-01T00:00:00"/>
  </r>
  <r>
    <n v="10513"/>
    <n v="78"/>
    <x v="2476"/>
    <d v="2017-05-15T00:00:00"/>
    <b v="0"/>
    <s v="Approved"/>
    <s v="Giant Bicycles"/>
    <s v="Standard"/>
    <s v="medium"/>
    <s v="large"/>
    <n v="1765.3"/>
    <n v="709.48"/>
    <d v="2004-07-25T00:00:00"/>
  </r>
  <r>
    <n v="10514"/>
    <n v="2"/>
    <x v="607"/>
    <d v="2017-03-23T00:00:00"/>
    <b v="1"/>
    <s v="Approved"/>
    <s v="Giant Bicycles"/>
    <s v="Road"/>
    <s v="low"/>
    <s v="small"/>
    <n v="590.26"/>
    <n v="525.33000000000004"/>
    <d v="2010-11-05T00:00:00"/>
  </r>
  <r>
    <n v="10515"/>
    <n v="69"/>
    <x v="469"/>
    <d v="2017-12-17T00:00:00"/>
    <b v="1"/>
    <s v="Approved"/>
    <s v="Giant Bicycles"/>
    <s v="Road"/>
    <s v="medium"/>
    <s v="medium"/>
    <n v="792.9"/>
    <n v="594.67999999999995"/>
    <d v="1992-10-02T00:00:00"/>
  </r>
  <r>
    <n v="10516"/>
    <n v="64"/>
    <x v="3160"/>
    <d v="2017-05-14T00:00:00"/>
    <b v="0"/>
    <s v="Approved"/>
    <s v="Trek Bicycles"/>
    <s v="Standard"/>
    <s v="medium"/>
    <s v="large"/>
    <n v="1469.44"/>
    <n v="596.54999999999995"/>
    <d v="2012-05-18T00:00:00"/>
  </r>
  <r>
    <n v="10517"/>
    <n v="30"/>
    <x v="510"/>
    <d v="2017-10-25T00:00:00"/>
    <b v="1"/>
    <s v="Approved"/>
    <s v="Solex"/>
    <s v="Standard"/>
    <s v="high"/>
    <s v="medium"/>
    <n v="748.17"/>
    <n v="448.9"/>
    <d v="2003-03-18T00:00:00"/>
  </r>
  <r>
    <n v="10518"/>
    <n v="59"/>
    <x v="1063"/>
    <d v="2017-09-11T00:00:00"/>
    <b v="1"/>
    <s v="Approved"/>
    <s v="Solex"/>
    <s v="Standard"/>
    <s v="medium"/>
    <s v="large"/>
    <n v="1061.56"/>
    <n v="733.58"/>
    <d v="1993-07-20T00:00:00"/>
  </r>
  <r>
    <n v="10519"/>
    <n v="73"/>
    <x v="2313"/>
    <d v="2017-02-08T00:00:00"/>
    <b v="0"/>
    <s v="Approved"/>
    <s v="Solex"/>
    <s v="Standard"/>
    <s v="medium"/>
    <s v="medium"/>
    <n v="1945.43"/>
    <n v="333.18"/>
    <d v="2002-08-31T00:00:00"/>
  </r>
  <r>
    <n v="10520"/>
    <n v="79"/>
    <x v="2468"/>
    <d v="2017-12-08T00:00:00"/>
    <b v="0"/>
    <s v="Approved"/>
    <s v="Norco Bicycles"/>
    <s v="Standard"/>
    <s v="medium"/>
    <s v="medium"/>
    <n v="1555.58"/>
    <n v="818.01"/>
    <d v="2003-09-09T00:00:00"/>
  </r>
  <r>
    <n v="10521"/>
    <n v="43"/>
    <x v="663"/>
    <d v="2017-02-09T00:00:00"/>
    <b v="1"/>
    <s v="Approved"/>
    <s v="Solex"/>
    <s v="Standard"/>
    <s v="medium"/>
    <s v="medium"/>
    <n v="1151.96"/>
    <n v="649.49"/>
    <d v="1999-12-04T00:00:00"/>
  </r>
  <r>
    <n v="10522"/>
    <n v="2"/>
    <x v="1547"/>
    <d v="2017-06-29T00:00:00"/>
    <b v="1"/>
    <s v="Approved"/>
    <s v="Solex"/>
    <s v="Standard"/>
    <s v="medium"/>
    <s v="medium"/>
    <n v="71.489999999999995"/>
    <n v="53.62"/>
    <d v="2011-04-16T00:00:00"/>
  </r>
  <r>
    <n v="10523"/>
    <n v="69"/>
    <x v="3355"/>
    <d v="2017-07-02T00:00:00"/>
    <b v="0"/>
    <s v="Approved"/>
    <s v="Norco Bicycles"/>
    <s v="Road"/>
    <s v="medium"/>
    <s v="large"/>
    <n v="1240.31"/>
    <n v="795.1"/>
    <d v="1991-07-10T00:00:00"/>
  </r>
  <r>
    <n v="10524"/>
    <n v="26"/>
    <x v="16"/>
    <d v="2017-12-14T00:00:00"/>
    <b v="1"/>
    <s v="Approved"/>
    <s v="WeareA2B"/>
    <s v="Standard"/>
    <s v="medium"/>
    <s v="medium"/>
    <n v="1992.93"/>
    <n v="762.63"/>
    <d v="1999-06-23T00:00:00"/>
  </r>
  <r>
    <n v="10525"/>
    <n v="73"/>
    <x v="1032"/>
    <d v="2017-04-09T00:00:00"/>
    <b v="1"/>
    <s v="Approved"/>
    <s v="Solex"/>
    <s v="Standard"/>
    <s v="medium"/>
    <s v="medium"/>
    <n v="1945.43"/>
    <n v="333.18"/>
    <d v="2011-01-10T00:00:00"/>
  </r>
  <r>
    <n v="10526"/>
    <n v="42"/>
    <x v="543"/>
    <d v="2017-05-10T00:00:00"/>
    <b v="1"/>
    <s v="Approved"/>
    <s v="OHM Cycles"/>
    <s v="Road"/>
    <s v="medium"/>
    <s v="small"/>
    <n v="1810"/>
    <n v="1610.9"/>
    <d v="1999-12-04T00:00:00"/>
  </r>
  <r>
    <n v="10527"/>
    <n v="0"/>
    <x v="569"/>
    <d v="2017-02-07T00:00:00"/>
    <b v="1"/>
    <s v="Approved"/>
    <s v="WeareA2B"/>
    <s v="Standard"/>
    <s v="medium"/>
    <s v="small"/>
    <n v="175.89"/>
    <n v="131.91999999999999"/>
    <d v="2015-10-18T00:00:00"/>
  </r>
  <r>
    <n v="10528"/>
    <n v="67"/>
    <x v="2980"/>
    <d v="2017-12-28T00:00:00"/>
    <b v="0"/>
    <s v="Approved"/>
    <s v="Norco Bicycles"/>
    <s v="Road"/>
    <s v="medium"/>
    <s v="medium"/>
    <n v="544.04999999999995"/>
    <n v="376.84"/>
    <d v="2005-10-22T00:00:00"/>
  </r>
  <r>
    <n v="10529"/>
    <n v="61"/>
    <x v="2723"/>
    <d v="2017-05-25T00:00:00"/>
    <b v="1"/>
    <s v="Approved"/>
    <s v="Norco Bicycles"/>
    <s v="Standard"/>
    <s v="medium"/>
    <s v="small"/>
    <n v="586.45000000000005"/>
    <n v="521.94000000000005"/>
    <d v="1991-07-10T00:00:00"/>
  </r>
  <r>
    <n v="10530"/>
    <n v="69"/>
    <x v="1682"/>
    <d v="2017-09-19T00:00:00"/>
    <b v="1"/>
    <s v="Approved"/>
    <s v="Giant Bicycles"/>
    <s v="Road"/>
    <s v="medium"/>
    <s v="medium"/>
    <n v="792.9"/>
    <n v="594.67999999999995"/>
    <d v="2000-05-22T00:00:00"/>
  </r>
  <r>
    <n v="10531"/>
    <n v="35"/>
    <x v="650"/>
    <d v="2017-01-02T00:00:00"/>
    <b v="1"/>
    <s v="Approved"/>
    <s v="Giant Bicycles"/>
    <s v="Standard"/>
    <s v="medium"/>
    <s v="medium"/>
    <n v="1403.5"/>
    <n v="954.82"/>
    <d v="2016-11-14T00:00:00"/>
  </r>
  <r>
    <n v="10532"/>
    <n v="3"/>
    <x v="3314"/>
    <d v="2017-05-30T00:00:00"/>
    <b v="0"/>
    <s v="Approved"/>
    <s v="Trek Bicycles"/>
    <s v="Standard"/>
    <s v="medium"/>
    <s v="large"/>
    <n v="2091.4699999999998"/>
    <n v="388.92"/>
    <d v="2002-08-31T00:00:00"/>
  </r>
  <r>
    <n v="10533"/>
    <n v="33"/>
    <x v="962"/>
    <d v="2017-06-29T00:00:00"/>
    <b v="0"/>
    <s v="Approved"/>
    <s v="Giant Bicycles"/>
    <s v="Standard"/>
    <s v="medium"/>
    <s v="small"/>
    <n v="1311.44"/>
    <n v="1167.18"/>
    <d v="1999-12-04T00:00:00"/>
  </r>
  <r>
    <n v="10534"/>
    <n v="84"/>
    <x v="3199"/>
    <d v="2017-04-13T00:00:00"/>
    <b v="0"/>
    <s v="Approved"/>
    <s v="Trek Bicycles"/>
    <s v="Road"/>
    <s v="medium"/>
    <s v="medium"/>
    <n v="290.62"/>
    <n v="215.14"/>
    <d v="2004-08-07T00:00:00"/>
  </r>
  <r>
    <n v="10535"/>
    <n v="56"/>
    <x v="2334"/>
    <d v="2017-06-07T00:00:00"/>
    <b v="0"/>
    <s v="Approved"/>
    <s v="OHM Cycles"/>
    <s v="Standard"/>
    <s v="medium"/>
    <s v="medium"/>
    <n v="183.86"/>
    <n v="137.9"/>
    <d v="1997-10-04T00:00:00"/>
  </r>
  <r>
    <n v="10536"/>
    <n v="65"/>
    <x v="3356"/>
    <d v="2017-01-17T00:00:00"/>
    <b v="0"/>
    <s v="Approved"/>
    <s v="WeareA2B"/>
    <s v="Standard"/>
    <s v="medium"/>
    <s v="medium"/>
    <n v="1807.45"/>
    <n v="778.69"/>
    <d v="2015-05-21T00:00:00"/>
  </r>
  <r>
    <n v="10537"/>
    <n v="49"/>
    <x v="377"/>
    <d v="2017-09-07T00:00:00"/>
    <b v="0"/>
    <s v="Approved"/>
    <s v="Trek Bicycles"/>
    <s v="Road"/>
    <s v="medium"/>
    <s v="medium"/>
    <n v="533.51"/>
    <n v="400.13"/>
    <d v="2003-07-21T00:00:00"/>
  </r>
  <r>
    <n v="10538"/>
    <n v="51"/>
    <x v="3124"/>
    <d v="2017-03-23T00:00:00"/>
    <b v="1"/>
    <s v="Approved"/>
    <s v="OHM Cycles"/>
    <s v="Standard"/>
    <s v="high"/>
    <s v="medium"/>
    <n v="2005.66"/>
    <n v="1203.4000000000001"/>
    <d v="2012-04-10T00:00:00"/>
  </r>
  <r>
    <n v="10539"/>
    <n v="83"/>
    <x v="732"/>
    <d v="2017-09-29T00:00:00"/>
    <b v="0"/>
    <s v="Approved"/>
    <s v="Solex"/>
    <s v="Touring"/>
    <s v="medium"/>
    <s v="large"/>
    <n v="2083.94"/>
    <n v="675.03"/>
    <d v="2013-09-16T00:00:00"/>
  </r>
  <r>
    <n v="10540"/>
    <n v="35"/>
    <x v="3013"/>
    <d v="2017-09-23T00:00:00"/>
    <b v="0"/>
    <s v="Approved"/>
    <s v="Giant Bicycles"/>
    <s v="Standard"/>
    <s v="medium"/>
    <s v="medium"/>
    <n v="1403.5"/>
    <n v="954.82"/>
    <d v="2016-11-14T00:00:00"/>
  </r>
  <r>
    <n v="10542"/>
    <n v="3"/>
    <x v="1041"/>
    <d v="2017-02-16T00:00:00"/>
    <b v="1"/>
    <s v="Approved"/>
    <s v="Trek Bicycles"/>
    <s v="Standard"/>
    <s v="medium"/>
    <s v="large"/>
    <n v="2091.4699999999998"/>
    <n v="388.92"/>
    <d v="2012-09-15T00:00:00"/>
  </r>
  <r>
    <n v="10543"/>
    <n v="63"/>
    <x v="2661"/>
    <d v="2017-09-23T00:00:00"/>
    <b v="0"/>
    <s v="Approved"/>
    <s v="Solex"/>
    <s v="Standard"/>
    <s v="medium"/>
    <s v="medium"/>
    <n v="1483.2"/>
    <n v="99.59"/>
    <d v="1998-12-17T00:00:00"/>
  </r>
  <r>
    <n v="10544"/>
    <n v="74"/>
    <x v="3093"/>
    <d v="2017-07-21T00:00:00"/>
    <b v="0"/>
    <s v="Approved"/>
    <s v="WeareA2B"/>
    <s v="Standard"/>
    <s v="medium"/>
    <s v="medium"/>
    <n v="1228.07"/>
    <n v="400.91"/>
    <d v="2000-05-22T00:00:00"/>
  </r>
  <r>
    <n v="10545"/>
    <n v="67"/>
    <x v="1620"/>
    <d v="2017-11-03T00:00:00"/>
    <b v="1"/>
    <s v="Approved"/>
    <s v="Norco Bicycles"/>
    <s v="Road"/>
    <s v="medium"/>
    <s v="medium"/>
    <n v="544.04999999999995"/>
    <n v="376.84"/>
    <d v="2015-04-11T00:00:00"/>
  </r>
  <r>
    <n v="10546"/>
    <n v="11"/>
    <x v="1464"/>
    <d v="2017-02-11T00:00:00"/>
    <b v="0"/>
    <s v="Approved"/>
    <s v="Giant Bicycles"/>
    <s v="Standard"/>
    <s v="high"/>
    <s v="medium"/>
    <n v="1274.93"/>
    <n v="764.96"/>
    <d v="2007-08-04T00:00:00"/>
  </r>
  <r>
    <n v="10547"/>
    <n v="72"/>
    <x v="1526"/>
    <d v="2017-01-21T00:00:00"/>
    <b v="1"/>
    <s v="Approved"/>
    <s v="Norco Bicycles"/>
    <s v="Standard"/>
    <s v="medium"/>
    <s v="medium"/>
    <n v="360.4"/>
    <n v="270.3"/>
    <d v="2003-09-09T00:00:00"/>
  </r>
  <r>
    <n v="10548"/>
    <n v="2"/>
    <x v="1397"/>
    <d v="2017-11-09T00:00:00"/>
    <b v="0"/>
    <s v="Approved"/>
    <s v="Giant Bicycles"/>
    <s v="Road"/>
    <s v="low"/>
    <s v="small"/>
    <n v="590.26"/>
    <n v="525.33000000000004"/>
    <d v="2010-11-05T00:00:00"/>
  </r>
  <r>
    <n v="10549"/>
    <n v="22"/>
    <x v="2695"/>
    <d v="2017-09-06T00:00:00"/>
    <b v="0"/>
    <s v="Approved"/>
    <s v="WeareA2B"/>
    <s v="Standard"/>
    <s v="medium"/>
    <s v="medium"/>
    <n v="60.34"/>
    <n v="45.26"/>
    <d v="1993-07-15T00:00:00"/>
  </r>
  <r>
    <n v="10550"/>
    <n v="51"/>
    <x v="1121"/>
    <d v="2017-04-21T00:00:00"/>
    <b v="1"/>
    <s v="Approved"/>
    <s v="OHM Cycles"/>
    <s v="Standard"/>
    <s v="high"/>
    <s v="medium"/>
    <n v="2005.66"/>
    <n v="1203.4000000000001"/>
    <d v="2006-10-01T00:00:00"/>
  </r>
  <r>
    <n v="10551"/>
    <n v="23"/>
    <x v="433"/>
    <d v="2017-11-20T00:00:00"/>
    <b v="1"/>
    <s v="Approved"/>
    <s v="Norco Bicycles"/>
    <s v="Standard"/>
    <s v="medium"/>
    <s v="medium"/>
    <n v="1198.46"/>
    <n v="381.1"/>
    <d v="2005-05-10T00:00:00"/>
  </r>
  <r>
    <n v="10552"/>
    <n v="4"/>
    <x v="3357"/>
    <d v="2017-12-08T00:00:00"/>
    <b v="0"/>
    <s v="Approved"/>
    <s v="Giant Bicycles"/>
    <s v="Standard"/>
    <s v="high"/>
    <s v="medium"/>
    <n v="1129.1300000000001"/>
    <n v="677.48"/>
    <d v="2005-08-09T00:00:00"/>
  </r>
  <r>
    <n v="10553"/>
    <n v="50"/>
    <x v="2474"/>
    <d v="2017-04-16T00:00:00"/>
    <b v="0"/>
    <s v="Approved"/>
    <s v="WeareA2B"/>
    <s v="Standard"/>
    <s v="medium"/>
    <s v="small"/>
    <n v="175.89"/>
    <n v="131.91999999999999"/>
    <d v="2015-10-18T00:00:00"/>
  </r>
  <r>
    <n v="10554"/>
    <n v="35"/>
    <x v="1531"/>
    <d v="2017-09-04T00:00:00"/>
    <b v="0"/>
    <s v="Approved"/>
    <s v="Giant Bicycles"/>
    <s v="Standard"/>
    <s v="medium"/>
    <s v="medium"/>
    <n v="1403.5"/>
    <n v="954.82"/>
    <d v="2012-12-02T00:00:00"/>
  </r>
  <r>
    <n v="10555"/>
    <n v="95"/>
    <x v="2098"/>
    <d v="2017-05-20T00:00:00"/>
    <b v="1"/>
    <s v="Approved"/>
    <s v="OHM Cycles"/>
    <s v="Touring"/>
    <s v="low"/>
    <s v="medium"/>
    <n v="1073.07"/>
    <n v="933.84"/>
    <d v="1991-07-10T00:00:00"/>
  </r>
  <r>
    <n v="10556"/>
    <n v="27"/>
    <x v="1506"/>
    <d v="2017-01-13T00:00:00"/>
    <b v="0"/>
    <s v="Approved"/>
    <s v="Trek Bicycles"/>
    <s v="Standard"/>
    <s v="medium"/>
    <s v="medium"/>
    <n v="499.53"/>
    <n v="388.72"/>
    <d v="1999-06-23T00:00:00"/>
  </r>
  <r>
    <n v="10557"/>
    <n v="0"/>
    <x v="1774"/>
    <d v="2017-06-28T00:00:00"/>
    <b v="0"/>
    <s v="Approved"/>
    <s v="Norco Bicycles"/>
    <s v="Road"/>
    <s v="medium"/>
    <s v="medium"/>
    <n v="544.04999999999995"/>
    <n v="376.84"/>
    <d v="2005-10-22T00:00:00"/>
  </r>
  <r>
    <n v="10558"/>
    <n v="21"/>
    <x v="1216"/>
    <d v="2017-12-28T00:00:00"/>
    <b v="0"/>
    <s v="Approved"/>
    <s v="WeareA2B"/>
    <s v="Touring"/>
    <s v="medium"/>
    <s v="medium"/>
    <n v="1466.68"/>
    <n v="363.25"/>
    <d v="1996-11-09T00:00:00"/>
  </r>
  <r>
    <n v="10559"/>
    <n v="12"/>
    <x v="2633"/>
    <d v="2017-08-12T00:00:00"/>
    <b v="1"/>
    <s v="Approved"/>
    <s v="WeareA2B"/>
    <s v="Standard"/>
    <s v="medium"/>
    <s v="medium"/>
    <n v="1231.1500000000001"/>
    <n v="161.6"/>
    <d v="2004-08-17T00:00:00"/>
  </r>
  <r>
    <n v="10560"/>
    <n v="98"/>
    <x v="2532"/>
    <d v="2017-03-19T00:00:00"/>
    <b v="0"/>
    <s v="Approved"/>
    <s v="Trek Bicycles"/>
    <s v="Standard"/>
    <s v="high"/>
    <s v="medium"/>
    <n v="358.39"/>
    <n v="215.03"/>
    <d v="2004-01-16T00:00:00"/>
  </r>
  <r>
    <n v="10561"/>
    <n v="84"/>
    <x v="1343"/>
    <d v="2017-08-05T00:00:00"/>
    <b v="1"/>
    <s v="Approved"/>
    <s v="Trek Bicycles"/>
    <s v="Road"/>
    <s v="medium"/>
    <s v="medium"/>
    <n v="290.62"/>
    <n v="215.14"/>
    <d v="2003-01-05T00:00:00"/>
  </r>
  <r>
    <n v="10562"/>
    <n v="46"/>
    <x v="1800"/>
    <d v="2017-08-04T00:00:00"/>
    <b v="0"/>
    <s v="Approved"/>
    <s v="Solex"/>
    <s v="Standard"/>
    <s v="low"/>
    <s v="medium"/>
    <n v="1289.8499999999999"/>
    <n v="74.510000000000005"/>
    <d v="2007-12-11T00:00:00"/>
  </r>
  <r>
    <n v="10563"/>
    <n v="96"/>
    <x v="935"/>
    <d v="2017-08-30T00:00:00"/>
    <b v="1"/>
    <s v="Approved"/>
    <s v="Giant Bicycles"/>
    <s v="Standard"/>
    <s v="medium"/>
    <s v="large"/>
    <n v="1635.3"/>
    <n v="993.66"/>
    <d v="1991-05-06T00:00:00"/>
  </r>
  <r>
    <n v="10564"/>
    <n v="83"/>
    <x v="519"/>
    <d v="2017-10-05T00:00:00"/>
    <b v="0"/>
    <s v="Approved"/>
    <s v="Solex"/>
    <s v="Touring"/>
    <s v="medium"/>
    <s v="large"/>
    <n v="2083.94"/>
    <n v="675.03"/>
    <d v="1999-06-23T00:00:00"/>
  </r>
  <r>
    <n v="10565"/>
    <n v="14"/>
    <x v="1232"/>
    <d v="2017-04-18T00:00:00"/>
    <b v="1"/>
    <s v="Cancelled"/>
    <s v="Trek Bicycles"/>
    <s v="Standard"/>
    <s v="medium"/>
    <s v="small"/>
    <n v="1386.84"/>
    <n v="1234.29"/>
    <d v="2016-03-29T00:00:00"/>
  </r>
  <r>
    <n v="10566"/>
    <n v="3"/>
    <x v="2371"/>
    <d v="2017-07-29T00:00:00"/>
    <b v="0"/>
    <s v="Approved"/>
    <s v="Trek Bicycles"/>
    <s v="Standard"/>
    <s v="medium"/>
    <s v="large"/>
    <n v="2091.4699999999998"/>
    <n v="388.92"/>
    <d v="2008-03-19T00:00:00"/>
  </r>
  <r>
    <n v="10567"/>
    <n v="43"/>
    <x v="2212"/>
    <d v="2017-07-30T00:00:00"/>
    <b v="0"/>
    <s v="Approved"/>
    <s v="Solex"/>
    <s v="Standard"/>
    <s v="medium"/>
    <s v="medium"/>
    <n v="1151.96"/>
    <n v="649.49"/>
    <d v="2014-07-28T00:00:00"/>
  </r>
  <r>
    <n v="10568"/>
    <n v="82"/>
    <x v="3358"/>
    <d v="2017-07-24T00:00:00"/>
    <b v="0"/>
    <s v="Approved"/>
    <s v="Norco Bicycles"/>
    <s v="Standard"/>
    <s v="high"/>
    <s v="medium"/>
    <n v="1148.6400000000001"/>
    <n v="689.18"/>
    <d v="2015-08-10T00:00:00"/>
  </r>
  <r>
    <n v="10569"/>
    <n v="34"/>
    <x v="1903"/>
    <d v="2017-02-08T00:00:00"/>
    <b v="0"/>
    <s v="Approved"/>
    <s v="WeareA2B"/>
    <s v="Standard"/>
    <s v="medium"/>
    <s v="medium"/>
    <n v="1231.1500000000001"/>
    <n v="161.6"/>
    <d v="2004-08-17T00:00:00"/>
  </r>
  <r>
    <n v="10570"/>
    <n v="45"/>
    <x v="2821"/>
    <d v="2017-03-17T00:00:00"/>
    <b v="0"/>
    <s v="Approved"/>
    <s v="Trek Bicycles"/>
    <s v="Road"/>
    <s v="low"/>
    <s v="medium"/>
    <n v="980.37"/>
    <n v="234.43"/>
    <d v="2003-08-05T00:00:00"/>
  </r>
  <r>
    <n v="10571"/>
    <n v="88"/>
    <x v="3301"/>
    <d v="2017-01-17T00:00:00"/>
    <b v="1"/>
    <s v="Approved"/>
    <s v="Norco Bicycles"/>
    <s v="Standard"/>
    <s v="medium"/>
    <s v="medium"/>
    <n v="1198.46"/>
    <n v="381.1"/>
    <d v="2000-11-03T00:00:00"/>
  </r>
  <r>
    <n v="10572"/>
    <n v="2"/>
    <x v="698"/>
    <d v="2017-06-08T00:00:00"/>
    <b v="1"/>
    <s v="Approved"/>
    <s v="Giant Bicycles"/>
    <s v="Road"/>
    <s v="low"/>
    <s v="small"/>
    <n v="590.26"/>
    <n v="525.33000000000004"/>
    <d v="2010-08-20T00:00:00"/>
  </r>
  <r>
    <n v="10573"/>
    <n v="53"/>
    <x v="1134"/>
    <d v="2017-09-17T00:00:00"/>
    <b v="0"/>
    <s v="Approved"/>
    <s v="Giant Bicycles"/>
    <s v="Standard"/>
    <s v="high"/>
    <s v="medium"/>
    <n v="1274.93"/>
    <n v="764.96"/>
    <d v="2004-08-17T00:00:00"/>
  </r>
  <r>
    <n v="10574"/>
    <n v="11"/>
    <x v="1006"/>
    <d v="2017-10-21T00:00:00"/>
    <b v="1"/>
    <s v="Approved"/>
    <s v="Giant Bicycles"/>
    <s v="Standard"/>
    <s v="high"/>
    <s v="medium"/>
    <n v="1274.93"/>
    <n v="764.96"/>
    <d v="2009-03-08T00:00:00"/>
  </r>
  <r>
    <n v="10575"/>
    <n v="58"/>
    <x v="1115"/>
    <d v="2017-10-24T00:00:00"/>
    <b v="1"/>
    <s v="Approved"/>
    <s v="OHM Cycles"/>
    <s v="Standard"/>
    <s v="medium"/>
    <s v="medium"/>
    <n v="912.52"/>
    <n v="141.4"/>
    <d v="2015-10-18T00:00:00"/>
  </r>
  <r>
    <n v="10576"/>
    <n v="18"/>
    <x v="3145"/>
    <d v="2017-06-16T00:00:00"/>
    <b v="0"/>
    <s v="Approved"/>
    <s v="Solex"/>
    <s v="Standard"/>
    <s v="medium"/>
    <s v="medium"/>
    <n v="575.27"/>
    <n v="431.45"/>
    <d v="1993-10-02T00:00:00"/>
  </r>
  <r>
    <n v="10577"/>
    <n v="10"/>
    <x v="921"/>
    <d v="2017-01-26T00:00:00"/>
    <b v="0"/>
    <s v="Approved"/>
    <s v="WeareA2B"/>
    <s v="Touring"/>
    <s v="medium"/>
    <s v="medium"/>
    <n v="1466.68"/>
    <n v="363.25"/>
    <d v="2007-08-04T00:00:00"/>
  </r>
  <r>
    <n v="10578"/>
    <n v="65"/>
    <x v="1515"/>
    <d v="2017-11-04T00:00:00"/>
    <b v="1"/>
    <s v="Approved"/>
    <s v="WeareA2B"/>
    <s v="Standard"/>
    <s v="medium"/>
    <s v="medium"/>
    <n v="1807.45"/>
    <n v="778.69"/>
    <d v="2015-05-21T00:00:00"/>
  </r>
  <r>
    <n v="10580"/>
    <n v="69"/>
    <x v="3325"/>
    <d v="2017-08-12T00:00:00"/>
    <b v="1"/>
    <s v="Approved"/>
    <s v="Giant Bicycles"/>
    <s v="Road"/>
    <s v="medium"/>
    <s v="medium"/>
    <n v="792.9"/>
    <n v="594.67999999999995"/>
    <d v="1992-10-02T00:00:00"/>
  </r>
  <r>
    <n v="10581"/>
    <n v="46"/>
    <x v="69"/>
    <d v="2017-12-16T00:00:00"/>
    <b v="0"/>
    <s v="Approved"/>
    <s v="Solex"/>
    <s v="Standard"/>
    <s v="low"/>
    <s v="medium"/>
    <n v="1289.8499999999999"/>
    <n v="74.510000000000005"/>
    <d v="2007-12-11T00:00:00"/>
  </r>
  <r>
    <n v="10582"/>
    <n v="3"/>
    <x v="769"/>
    <d v="2017-07-13T00:00:00"/>
    <b v="0"/>
    <s v="Approved"/>
    <s v="Trek Bicycles"/>
    <s v="Standard"/>
    <s v="medium"/>
    <s v="large"/>
    <n v="2091.4699999999998"/>
    <n v="388.92"/>
    <d v="2012-09-15T00:00:00"/>
  </r>
  <r>
    <n v="10583"/>
    <n v="19"/>
    <x v="851"/>
    <d v="2017-08-24T00:00:00"/>
    <b v="1"/>
    <s v="Approved"/>
    <s v="OHM Cycles"/>
    <s v="Road"/>
    <s v="high"/>
    <s v="large"/>
    <n v="12.01"/>
    <n v="7.21"/>
    <d v="2009-03-08T00:00:00"/>
  </r>
  <r>
    <n v="10584"/>
    <n v="31"/>
    <x v="3284"/>
    <d v="2017-01-16T00:00:00"/>
    <b v="0"/>
    <s v="Approved"/>
    <s v="WeareA2B"/>
    <s v="Standard"/>
    <s v="medium"/>
    <s v="medium"/>
    <n v="752.64"/>
    <n v="205.36"/>
    <d v="1999-07-26T00:00:00"/>
  </r>
  <r>
    <n v="10585"/>
    <n v="91"/>
    <x v="1190"/>
    <d v="2017-05-14T00:00:00"/>
    <b v="0"/>
    <s v="Approved"/>
    <s v="WeareA2B"/>
    <s v="Standard"/>
    <s v="low"/>
    <s v="medium"/>
    <n v="642.30999999999995"/>
    <n v="513.85"/>
    <d v="2004-07-25T00:00:00"/>
  </r>
  <r>
    <n v="10586"/>
    <n v="29"/>
    <x v="578"/>
    <d v="2017-07-15T00:00:00"/>
    <b v="1"/>
    <s v="Approved"/>
    <s v="Norco Bicycles"/>
    <s v="Road"/>
    <s v="medium"/>
    <s v="medium"/>
    <n v="543.39"/>
    <n v="407.54"/>
    <d v="2006-11-10T00:00:00"/>
  </r>
  <r>
    <n v="10587"/>
    <n v="100"/>
    <x v="1297"/>
    <d v="2017-06-12T00:00:00"/>
    <b v="0"/>
    <s v="Approved"/>
    <s v="Norco Bicycles"/>
    <s v="Road"/>
    <s v="medium"/>
    <s v="medium"/>
    <n v="1036.5899999999999"/>
    <n v="206.35"/>
    <d v="1991-05-06T00:00:00"/>
  </r>
  <r>
    <n v="10588"/>
    <n v="41"/>
    <x v="1314"/>
    <d v="2017-04-24T00:00:00"/>
    <b v="1"/>
    <s v="Approved"/>
    <s v="Solex"/>
    <s v="Road"/>
    <s v="medium"/>
    <s v="medium"/>
    <n v="416.98"/>
    <n v="312.74"/>
    <d v="1993-07-15T00:00:00"/>
  </r>
  <r>
    <n v="10589"/>
    <n v="46"/>
    <x v="140"/>
    <d v="2017-05-06T00:00:00"/>
    <b v="1"/>
    <s v="Approved"/>
    <s v="Solex"/>
    <s v="Standard"/>
    <s v="low"/>
    <s v="medium"/>
    <n v="1289.8499999999999"/>
    <n v="74.510000000000005"/>
    <d v="2012-04-10T00:00:00"/>
  </r>
  <r>
    <n v="10590"/>
    <n v="6"/>
    <x v="1198"/>
    <d v="2017-06-01T00:00:00"/>
    <b v="1"/>
    <s v="Approved"/>
    <s v="OHM Cycles"/>
    <s v="Standard"/>
    <s v="high"/>
    <s v="medium"/>
    <n v="227.88"/>
    <n v="136.72999999999999"/>
    <d v="2007-08-04T00:00:00"/>
  </r>
  <r>
    <n v="10591"/>
    <n v="63"/>
    <x v="1435"/>
    <d v="2017-12-02T00:00:00"/>
    <b v="0"/>
    <s v="Approved"/>
    <s v="Solex"/>
    <s v="Standard"/>
    <s v="medium"/>
    <s v="medium"/>
    <n v="1483.2"/>
    <n v="99.59"/>
    <d v="1995-10-24T00:00:00"/>
  </r>
  <r>
    <n v="10592"/>
    <n v="84"/>
    <x v="1306"/>
    <d v="2017-09-18T00:00:00"/>
    <b v="0"/>
    <s v="Approved"/>
    <s v="Giant Bicycles"/>
    <s v="Road"/>
    <s v="medium"/>
    <s v="medium"/>
    <n v="792.9"/>
    <n v="594.67999999999995"/>
    <d v="1995-10-24T00:00:00"/>
  </r>
  <r>
    <n v="10593"/>
    <n v="77"/>
    <x v="517"/>
    <d v="2017-11-23T00:00:00"/>
    <b v="1"/>
    <s v="Approved"/>
    <s v="WeareA2B"/>
    <s v="Standard"/>
    <s v="medium"/>
    <s v="medium"/>
    <n v="1769.64"/>
    <n v="108.76"/>
    <d v="2012-04-10T00:00:00"/>
  </r>
  <r>
    <n v="10594"/>
    <n v="61"/>
    <x v="1009"/>
    <d v="2017-10-27T00:00:00"/>
    <b v="0"/>
    <s v="Approved"/>
    <s v="OHM Cycles"/>
    <s v="Standard"/>
    <s v="low"/>
    <s v="medium"/>
    <n v="71.16"/>
    <n v="56.93"/>
    <d v="2012-05-18T00:00:00"/>
  </r>
  <r>
    <n v="10595"/>
    <n v="6"/>
    <x v="1699"/>
    <d v="2017-06-18T00:00:00"/>
    <b v="0"/>
    <s v="Approved"/>
    <s v="OHM Cycles"/>
    <s v="Standard"/>
    <s v="high"/>
    <s v="medium"/>
    <n v="227.88"/>
    <n v="136.72999999999999"/>
    <d v="2003-08-05T00:00:00"/>
  </r>
  <r>
    <n v="10596"/>
    <n v="92"/>
    <x v="3212"/>
    <d v="2017-10-29T00:00:00"/>
    <b v="1"/>
    <s v="Approved"/>
    <s v="WeareA2B"/>
    <s v="Standard"/>
    <s v="medium"/>
    <s v="small"/>
    <n v="1415.01"/>
    <n v="1259.3599999999999"/>
    <d v="2003-01-05T00:00:00"/>
  </r>
  <r>
    <n v="10597"/>
    <n v="74"/>
    <x v="2625"/>
    <d v="2017-01-12T00:00:00"/>
    <b v="1"/>
    <s v="Approved"/>
    <s v="WeareA2B"/>
    <s v="Standard"/>
    <s v="medium"/>
    <s v="medium"/>
    <n v="1228.07"/>
    <n v="400.91"/>
    <d v="2000-05-22T00:00:00"/>
  </r>
  <r>
    <n v="10598"/>
    <n v="46"/>
    <x v="164"/>
    <d v="2017-06-05T00:00:00"/>
    <b v="1"/>
    <s v="Approved"/>
    <s v="Solex"/>
    <s v="Standard"/>
    <s v="low"/>
    <s v="medium"/>
    <n v="1289.8499999999999"/>
    <n v="74.510000000000005"/>
    <d v="2007-12-11T00:00:00"/>
  </r>
  <r>
    <n v="10599"/>
    <n v="37"/>
    <x v="2950"/>
    <d v="2017-10-09T00:00:00"/>
    <b v="1"/>
    <s v="Approved"/>
    <s v="OHM Cycles"/>
    <s v="Standard"/>
    <s v="low"/>
    <s v="medium"/>
    <n v="1793.43"/>
    <n v="248.82"/>
    <d v="1997-05-10T00:00:00"/>
  </r>
  <r>
    <n v="10600"/>
    <n v="99"/>
    <x v="1066"/>
    <d v="2017-09-01T00:00:00"/>
    <b v="1"/>
    <s v="Approved"/>
    <s v="Trek Bicycles"/>
    <s v="Road"/>
    <s v="low"/>
    <s v="small"/>
    <n v="1720.7"/>
    <n v="1531.42"/>
    <d v="2006-10-01T00:00:00"/>
  </r>
  <r>
    <n v="10601"/>
    <n v="39"/>
    <x v="2006"/>
    <d v="2017-06-06T00:00:00"/>
    <b v="0"/>
    <s v="Approved"/>
    <s v="Giant Bicycles"/>
    <s v="Standard"/>
    <s v="medium"/>
    <s v="large"/>
    <n v="1812.75"/>
    <n v="582.48"/>
    <d v="1997-05-10T00:00:00"/>
  </r>
  <r>
    <n v="10602"/>
    <n v="87"/>
    <x v="3001"/>
    <d v="2017-05-25T00:00:00"/>
    <b v="1"/>
    <s v="Approved"/>
    <s v="Giant Bicycles"/>
    <s v="Standard"/>
    <s v="high"/>
    <s v="medium"/>
    <n v="1179"/>
    <n v="707.4"/>
    <d v="1997-08-25T00:00:00"/>
  </r>
  <r>
    <n v="10603"/>
    <n v="23"/>
    <x v="414"/>
    <d v="2017-12-07T00:00:00"/>
    <b v="1"/>
    <s v="Approved"/>
    <s v="Norco Bicycles"/>
    <s v="Mountain"/>
    <s v="low"/>
    <s v="small"/>
    <n v="688.63"/>
    <n v="612.88"/>
    <d v="2006-10-01T00:00:00"/>
  </r>
  <r>
    <n v="10604"/>
    <n v="20"/>
    <x v="2122"/>
    <d v="2017-06-16T00:00:00"/>
    <b v="1"/>
    <s v="Approved"/>
    <s v="Trek Bicycles"/>
    <s v="Standard"/>
    <s v="medium"/>
    <s v="small"/>
    <n v="1775.81"/>
    <n v="1580.47"/>
    <d v="2010-05-05T00:00:00"/>
  </r>
  <r>
    <n v="10605"/>
    <n v="70"/>
    <x v="675"/>
    <d v="2017-09-24T00:00:00"/>
    <b v="1"/>
    <s v="Approved"/>
    <s v="Trek Bicycles"/>
    <s v="Standard"/>
    <s v="high"/>
    <s v="medium"/>
    <n v="495.72"/>
    <n v="297.43"/>
    <d v="2015-04-11T00:00:00"/>
  </r>
  <r>
    <n v="10606"/>
    <n v="52"/>
    <x v="1828"/>
    <d v="2017-10-15T00:00:00"/>
    <b v="1"/>
    <s v="Approved"/>
    <s v="OHM Cycles"/>
    <s v="Road"/>
    <s v="medium"/>
    <s v="medium"/>
    <n v="1280.28"/>
    <n v="829.51"/>
    <d v="2001-11-25T00:00:00"/>
  </r>
  <r>
    <n v="10607"/>
    <n v="18"/>
    <x v="2752"/>
    <d v="2017-06-03T00:00:00"/>
    <b v="1"/>
    <s v="Approved"/>
    <s v="Norco Bicycles"/>
    <s v="Standard"/>
    <s v="high"/>
    <s v="medium"/>
    <n v="1148.6400000000001"/>
    <n v="689.18"/>
    <d v="2015-08-10T00:00:00"/>
  </r>
  <r>
    <n v="10608"/>
    <n v="74"/>
    <x v="2089"/>
    <d v="2017-04-01T00:00:00"/>
    <b v="0"/>
    <s v="Approved"/>
    <s v="WeareA2B"/>
    <s v="Standard"/>
    <s v="medium"/>
    <s v="medium"/>
    <n v="1228.07"/>
    <n v="400.91"/>
    <d v="2000-05-22T00:00:00"/>
  </r>
  <r>
    <n v="10609"/>
    <n v="99"/>
    <x v="3054"/>
    <d v="2017-01-23T00:00:00"/>
    <b v="1"/>
    <s v="Approved"/>
    <s v="OHM Cycles"/>
    <s v="Standard"/>
    <s v="medium"/>
    <s v="medium"/>
    <n v="1227.3399999999999"/>
    <n v="770.89"/>
    <d v="1994-08-10T00:00:00"/>
  </r>
  <r>
    <n v="10610"/>
    <n v="63"/>
    <x v="3227"/>
    <d v="2017-07-12T00:00:00"/>
    <b v="1"/>
    <s v="Approved"/>
    <s v="Solex"/>
    <s v="Standard"/>
    <s v="medium"/>
    <s v="medium"/>
    <n v="1483.2"/>
    <n v="99.59"/>
    <d v="2015-04-11T00:00:00"/>
  </r>
  <r>
    <n v="10611"/>
    <n v="55"/>
    <x v="1796"/>
    <d v="2017-11-16T00:00:00"/>
    <b v="1"/>
    <s v="Approved"/>
    <s v="Trek Bicycles"/>
    <s v="Road"/>
    <s v="medium"/>
    <s v="large"/>
    <n v="1894.19"/>
    <n v="598.76"/>
    <d v="2015-10-18T00:00:00"/>
  </r>
  <r>
    <n v="10612"/>
    <n v="45"/>
    <x v="665"/>
    <d v="2017-04-09T00:00:00"/>
    <b v="0"/>
    <s v="Approved"/>
    <s v="Solex"/>
    <s v="Standard"/>
    <s v="medium"/>
    <s v="medium"/>
    <n v="441.49"/>
    <n v="84.99"/>
    <d v="1993-04-12T00:00:00"/>
  </r>
  <r>
    <n v="10613"/>
    <n v="21"/>
    <x v="404"/>
    <d v="2017-11-03T00:00:00"/>
    <b v="1"/>
    <s v="Approved"/>
    <s v="Solex"/>
    <s v="Standard"/>
    <s v="medium"/>
    <s v="large"/>
    <n v="1071.23"/>
    <n v="380.74"/>
    <d v="1993-07-15T00:00:00"/>
  </r>
  <r>
    <n v="10614"/>
    <n v="89"/>
    <x v="862"/>
    <d v="2017-12-22T00:00:00"/>
    <b v="0"/>
    <s v="Approved"/>
    <s v="WeareA2B"/>
    <s v="Touring"/>
    <s v="medium"/>
    <s v="large"/>
    <n v="1362.99"/>
    <n v="57.74"/>
    <d v="2016-07-09T00:00:00"/>
  </r>
  <r>
    <n v="10615"/>
    <n v="39"/>
    <x v="3297"/>
    <d v="2017-11-06T00:00:00"/>
    <b v="1"/>
    <s v="Approved"/>
    <s v="Giant Bicycles"/>
    <s v="Standard"/>
    <s v="medium"/>
    <s v="large"/>
    <n v="1812.75"/>
    <n v="582.48"/>
    <d v="2007-12-11T00:00:00"/>
  </r>
  <r>
    <n v="10616"/>
    <n v="9"/>
    <x v="3064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0617"/>
    <n v="63"/>
    <x v="1319"/>
    <d v="2017-10-17T00:00:00"/>
    <b v="0"/>
    <s v="Approved"/>
    <s v="WeareA2B"/>
    <s v="Standard"/>
    <s v="medium"/>
    <s v="medium"/>
    <n v="1992.93"/>
    <n v="762.63"/>
    <d v="1993-05-26T00:00:00"/>
  </r>
  <r>
    <n v="10618"/>
    <n v="0"/>
    <x v="2645"/>
    <d v="2017-02-03T00:00:00"/>
    <b v="1"/>
    <s v="Approved"/>
    <s v="Solex"/>
    <s v="Standard"/>
    <s v="medium"/>
    <s v="medium"/>
    <n v="71.489999999999995"/>
    <n v="53.62"/>
    <d v="2012-12-02T00:00:00"/>
  </r>
  <r>
    <n v="10619"/>
    <n v="59"/>
    <x v="3359"/>
    <d v="2017-11-12T00:00:00"/>
    <b v="0"/>
    <s v="Approved"/>
    <s v="Solex"/>
    <s v="Standard"/>
    <s v="medium"/>
    <s v="large"/>
    <n v="1061.56"/>
    <n v="733.58"/>
    <d v="1993-06-23T00:00:00"/>
  </r>
  <r>
    <n v="10620"/>
    <n v="43"/>
    <x v="3215"/>
    <d v="2017-12-09T00:00:00"/>
    <b v="1"/>
    <s v="Approved"/>
    <s v="Solex"/>
    <s v="Standard"/>
    <s v="medium"/>
    <s v="medium"/>
    <n v="1151.96"/>
    <n v="649.49"/>
    <d v="1997-02-09T00:00:00"/>
  </r>
  <r>
    <n v="10621"/>
    <n v="20"/>
    <x v="3028"/>
    <d v="2017-08-22T00:00:00"/>
    <b v="0"/>
    <s v="Approved"/>
    <s v="Trek Bicycles"/>
    <s v="Standard"/>
    <s v="medium"/>
    <s v="small"/>
    <n v="1775.81"/>
    <n v="1580.47"/>
    <d v="2011-05-07T00:00:00"/>
  </r>
  <r>
    <n v="10622"/>
    <n v="91"/>
    <x v="1283"/>
    <d v="2017-02-16T00:00:00"/>
    <b v="0"/>
    <s v="Approved"/>
    <s v="Solex"/>
    <s v="Standard"/>
    <s v="medium"/>
    <s v="medium"/>
    <n v="100.35"/>
    <n v="75.260000000000005"/>
    <d v="1994-08-10T00:00:00"/>
  </r>
  <r>
    <n v="10623"/>
    <n v="51"/>
    <x v="3018"/>
    <d v="2017-09-28T00:00:00"/>
    <b v="0"/>
    <s v="Approved"/>
    <s v="OHM Cycles"/>
    <s v="Standard"/>
    <s v="high"/>
    <s v="medium"/>
    <n v="2005.66"/>
    <n v="1203.4000000000001"/>
    <d v="2012-04-10T00:00:00"/>
  </r>
  <r>
    <n v="10624"/>
    <n v="56"/>
    <x v="3326"/>
    <d v="2017-02-02T00:00:00"/>
    <b v="1"/>
    <s v="Approved"/>
    <s v="Norco Bicycles"/>
    <s v="Mountain"/>
    <s v="low"/>
    <s v="small"/>
    <n v="688.63"/>
    <n v="612.88"/>
    <d v="1993-10-02T00:00:00"/>
  </r>
  <r>
    <n v="10625"/>
    <n v="19"/>
    <x v="459"/>
    <d v="2017-09-08T00:00:00"/>
    <b v="0"/>
    <s v="Approved"/>
    <s v="OHM Cycles"/>
    <s v="Road"/>
    <s v="high"/>
    <s v="large"/>
    <n v="12.01"/>
    <n v="7.21"/>
    <d v="2009-03-08T00:00:00"/>
  </r>
  <r>
    <n v="10626"/>
    <n v="17"/>
    <x v="2492"/>
    <d v="2017-04-19T00:00:00"/>
    <b v="1"/>
    <s v="Approved"/>
    <s v="Solex"/>
    <s v="Standard"/>
    <s v="high"/>
    <s v="medium"/>
    <n v="1024.6600000000001"/>
    <n v="614.79999999999995"/>
    <d v="1996-11-09T00:00:00"/>
  </r>
  <r>
    <n v="10627"/>
    <n v="44"/>
    <x v="2374"/>
    <d v="2017-06-15T00:00:00"/>
    <b v="0"/>
    <s v="Approved"/>
    <s v="WeareA2B"/>
    <s v="Standard"/>
    <s v="medium"/>
    <s v="medium"/>
    <n v="1769.64"/>
    <n v="108.76"/>
    <d v="2003-02-16T00:00:00"/>
  </r>
  <r>
    <n v="10628"/>
    <n v="52"/>
    <x v="1489"/>
    <d v="2017-07-26T00:00:00"/>
    <b v="1"/>
    <s v="Cancelled"/>
    <s v="OHM Cycles"/>
    <s v="Road"/>
    <s v="medium"/>
    <s v="medium"/>
    <n v="1280.28"/>
    <n v="829.51"/>
    <d v="2013-09-16T00:00:00"/>
  </r>
  <r>
    <n v="10629"/>
    <n v="76"/>
    <x v="1651"/>
    <d v="2017-07-12T00:00:00"/>
    <b v="1"/>
    <s v="Approved"/>
    <s v="WeareA2B"/>
    <s v="Standard"/>
    <s v="low"/>
    <s v="medium"/>
    <n v="642.30999999999995"/>
    <n v="513.85"/>
    <d v="2014-10-10T00:00:00"/>
  </r>
  <r>
    <n v="10630"/>
    <n v="72"/>
    <x v="715"/>
    <d v="2017-08-11T00:00:00"/>
    <b v="1"/>
    <s v="Approved"/>
    <s v="Norco Bicycles"/>
    <s v="Standard"/>
    <s v="medium"/>
    <s v="medium"/>
    <n v="360.4"/>
    <n v="270.3"/>
    <d v="2016-12-06T00:00:00"/>
  </r>
  <r>
    <n v="10631"/>
    <n v="81"/>
    <x v="2097"/>
    <d v="2017-04-08T00:00:00"/>
    <b v="0"/>
    <s v="Approved"/>
    <s v="Norco Bicycles"/>
    <s v="Standard"/>
    <s v="medium"/>
    <s v="small"/>
    <n v="586.45000000000005"/>
    <n v="521.94000000000005"/>
    <d v="1991-07-10T00:00:00"/>
  </r>
  <r>
    <n v="10632"/>
    <n v="0"/>
    <x v="900"/>
    <d v="2017-08-09T00:00:00"/>
    <b v="1"/>
    <s v="Approved"/>
    <s v="WeareA2B"/>
    <s v="Standard"/>
    <s v="medium"/>
    <s v="medium"/>
    <n v="60.34"/>
    <n v="45.26"/>
    <d v="2016-11-22T00:00:00"/>
  </r>
  <r>
    <n v="10633"/>
    <n v="63"/>
    <x v="1929"/>
    <d v="2017-01-29T00:00:00"/>
    <b v="0"/>
    <s v="Approved"/>
    <s v="Solex"/>
    <s v="Standard"/>
    <s v="medium"/>
    <s v="medium"/>
    <n v="1483.2"/>
    <n v="99.59"/>
    <d v="2012-05-18T00:00:00"/>
  </r>
  <r>
    <n v="10634"/>
    <n v="72"/>
    <x v="806"/>
    <d v="2017-12-20T00:00:00"/>
    <b v="1"/>
    <s v="Approved"/>
    <s v="Norco Bicycles"/>
    <s v="Standard"/>
    <s v="medium"/>
    <s v="medium"/>
    <n v="360.4"/>
    <n v="270.3"/>
    <d v="2016-12-06T00:00:00"/>
  </r>
  <r>
    <n v="10635"/>
    <n v="34"/>
    <x v="1374"/>
    <d v="2017-12-07T00:00:00"/>
    <b v="0"/>
    <s v="Approved"/>
    <s v="Norco Bicycles"/>
    <s v="Road"/>
    <s v="high"/>
    <s v="large"/>
    <n v="774.53"/>
    <n v="464.72"/>
    <d v="2003-03-18T00:00:00"/>
  </r>
  <r>
    <n v="10636"/>
    <n v="74"/>
    <x v="1749"/>
    <d v="2017-06-26T00:00:00"/>
    <b v="1"/>
    <s v="Approved"/>
    <s v="WeareA2B"/>
    <s v="Standard"/>
    <s v="medium"/>
    <s v="medium"/>
    <n v="1228.07"/>
    <n v="400.91"/>
    <d v="2000-05-22T00:00:00"/>
  </r>
  <r>
    <n v="10637"/>
    <n v="0"/>
    <x v="2243"/>
    <d v="2017-05-04T00:00:00"/>
    <b v="1"/>
    <s v="Approved"/>
    <s v="Trek Bicycles"/>
    <s v="Road"/>
    <s v="medium"/>
    <s v="medium"/>
    <n v="290.62"/>
    <n v="215.14"/>
    <d v="2004-12-18T00:00:00"/>
  </r>
  <r>
    <n v="10638"/>
    <n v="73"/>
    <x v="462"/>
    <d v="2017-03-21T00:00:00"/>
    <b v="0"/>
    <s v="Approved"/>
    <s v="Solex"/>
    <s v="Standard"/>
    <s v="medium"/>
    <s v="medium"/>
    <n v="1945.43"/>
    <n v="333.18"/>
    <d v="2002-08-31T00:00:00"/>
  </r>
  <r>
    <n v="10639"/>
    <n v="22"/>
    <x v="2437"/>
    <d v="2017-09-06T00:00:00"/>
    <b v="1"/>
    <s v="Approved"/>
    <s v="WeareA2B"/>
    <s v="Standard"/>
    <s v="medium"/>
    <s v="medium"/>
    <n v="60.34"/>
    <n v="45.26"/>
    <d v="1993-07-15T00:00:00"/>
  </r>
  <r>
    <n v="10640"/>
    <n v="0"/>
    <x v="218"/>
    <d v="2017-08-19T00:00:00"/>
    <b v="1"/>
    <s v="Approved"/>
    <s v="Solex"/>
    <s v="Standard"/>
    <s v="medium"/>
    <s v="medium"/>
    <n v="100.35"/>
    <n v="75.260000000000005"/>
    <d v="2002-10-10T00:00:00"/>
  </r>
  <r>
    <n v="10641"/>
    <n v="14"/>
    <x v="1647"/>
    <d v="2017-02-09T00:00:00"/>
    <b v="0"/>
    <s v="Approved"/>
    <s v="Solex"/>
    <s v="Standard"/>
    <s v="high"/>
    <s v="large"/>
    <n v="1842.92"/>
    <n v="1105.75"/>
    <d v="1995-10-24T00:00:00"/>
  </r>
  <r>
    <n v="10642"/>
    <n v="0"/>
    <x v="3360"/>
    <d v="2017-05-18T00:00:00"/>
    <b v="0"/>
    <s v="Approved"/>
    <s v="Solex"/>
    <s v="Standard"/>
    <s v="medium"/>
    <s v="medium"/>
    <n v="100.35"/>
    <n v="75.260000000000005"/>
    <d v="2016-03-29T00:00:00"/>
  </r>
  <r>
    <n v="10643"/>
    <n v="5"/>
    <x v="1010"/>
    <d v="2017-02-03T00:00:00"/>
    <b v="0"/>
    <s v="Approved"/>
    <s v="Trek Bicycles"/>
    <s v="Mountain"/>
    <s v="low"/>
    <s v="medium"/>
    <n v="574.64"/>
    <n v="459.71"/>
    <d v="2011-08-29T00:00:00"/>
  </r>
  <r>
    <n v="10644"/>
    <n v="8"/>
    <x v="182"/>
    <d v="2017-01-15T00:00:00"/>
    <b v="0"/>
    <s v="Approved"/>
    <s v="Solex"/>
    <s v="Road"/>
    <s v="medium"/>
    <s v="small"/>
    <n v="1703.52"/>
    <n v="1516.13"/>
    <d v="2011-04-16T00:00:00"/>
  </r>
  <r>
    <n v="10645"/>
    <n v="14"/>
    <x v="1204"/>
    <d v="2017-10-02T00:00:00"/>
    <b v="1"/>
    <s v="Approved"/>
    <s v="Trek Bicycles"/>
    <s v="Standard"/>
    <s v="medium"/>
    <s v="small"/>
    <n v="1386.84"/>
    <n v="1234.29"/>
    <d v="2003-08-05T00:00:00"/>
  </r>
  <r>
    <n v="10646"/>
    <n v="93"/>
    <x v="458"/>
    <d v="2017-05-05T00:00:00"/>
    <b v="1"/>
    <s v="Approved"/>
    <s v="WeareA2B"/>
    <s v="Standard"/>
    <s v="medium"/>
    <s v="medium"/>
    <n v="1065.03"/>
    <n v="230.09"/>
    <d v="2000-11-03T00:00:00"/>
  </r>
  <r>
    <n v="10647"/>
    <n v="76"/>
    <x v="3092"/>
    <d v="2017-03-19T00:00:00"/>
    <b v="0"/>
    <s v="Approved"/>
    <s v="WeareA2B"/>
    <s v="Road"/>
    <s v="low"/>
    <s v="small"/>
    <n v="1172.78"/>
    <n v="1043.77"/>
    <d v="2002-10-10T00:00:00"/>
  </r>
  <r>
    <n v="10648"/>
    <n v="82"/>
    <x v="1311"/>
    <d v="2017-08-08T00:00:00"/>
    <b v="0"/>
    <s v="Approved"/>
    <s v="Norco Bicycles"/>
    <s v="Standard"/>
    <s v="high"/>
    <s v="medium"/>
    <n v="1148.6400000000001"/>
    <n v="689.18"/>
    <d v="2015-08-10T00:00:00"/>
  </r>
  <r>
    <n v="10649"/>
    <n v="91"/>
    <x v="1545"/>
    <d v="2017-03-20T00:00:00"/>
    <b v="1"/>
    <s v="Approved"/>
    <s v="WeareA2B"/>
    <s v="Standard"/>
    <s v="low"/>
    <s v="medium"/>
    <n v="642.30999999999995"/>
    <n v="513.85"/>
    <d v="2014-10-10T00:00:00"/>
  </r>
  <r>
    <n v="10650"/>
    <n v="68"/>
    <x v="2117"/>
    <d v="2017-11-20T00:00:00"/>
    <b v="0"/>
    <s v="Approved"/>
    <s v="OHM Cycles"/>
    <s v="Standard"/>
    <s v="medium"/>
    <s v="medium"/>
    <n v="1636.9"/>
    <n v="44.71"/>
    <d v="1995-10-24T00:00:00"/>
  </r>
  <r>
    <n v="10651"/>
    <n v="17"/>
    <x v="929"/>
    <d v="2017-02-17T00:00:00"/>
    <b v="0"/>
    <s v="Approved"/>
    <s v="WeareA2B"/>
    <s v="Touring"/>
    <s v="medium"/>
    <s v="large"/>
    <n v="1362.99"/>
    <n v="57.74"/>
    <d v="1993-04-20T00:00:00"/>
  </r>
  <r>
    <n v="10652"/>
    <n v="70"/>
    <x v="2634"/>
    <d v="2017-11-25T00:00:00"/>
    <b v="1"/>
    <s v="Approved"/>
    <s v="Trek Bicycles"/>
    <s v="Standard"/>
    <s v="high"/>
    <s v="medium"/>
    <n v="495.72"/>
    <n v="297.43"/>
    <d v="2015-04-11T00:00:00"/>
  </r>
  <r>
    <n v="10653"/>
    <n v="1"/>
    <x v="1822"/>
    <d v="2017-02-18T00:00:00"/>
    <b v="0"/>
    <s v="Approved"/>
    <s v="Giant Bicycles"/>
    <s v="Standard"/>
    <s v="medium"/>
    <s v="medium"/>
    <n v="1403.5"/>
    <n v="954.82"/>
    <d v="2004-09-28T00:00:00"/>
  </r>
  <r>
    <n v="10654"/>
    <n v="56"/>
    <x v="816"/>
    <d v="2017-11-22T00:00:00"/>
    <b v="0"/>
    <s v="Approved"/>
    <s v="Norco Bicycles"/>
    <s v="Mountain"/>
    <s v="low"/>
    <s v="small"/>
    <n v="688.63"/>
    <n v="612.88"/>
    <d v="1991-11-10T00:00:00"/>
  </r>
  <r>
    <n v="10655"/>
    <n v="38"/>
    <x v="1915"/>
    <d v="2017-10-23T00:00:00"/>
    <b v="0"/>
    <s v="Approved"/>
    <s v="Solex"/>
    <s v="Standard"/>
    <s v="medium"/>
    <s v="medium"/>
    <n v="1577.53"/>
    <n v="826.51"/>
    <d v="2007-12-11T00:00:00"/>
  </r>
  <r>
    <n v="10656"/>
    <n v="20"/>
    <x v="1813"/>
    <d v="2017-11-25T00:00:00"/>
    <b v="0"/>
    <s v="Approved"/>
    <s v="Trek Bicycles"/>
    <s v="Standard"/>
    <s v="medium"/>
    <s v="small"/>
    <n v="1775.81"/>
    <n v="1580.47"/>
    <d v="1996-04-05T00:00:00"/>
  </r>
  <r>
    <n v="10657"/>
    <n v="23"/>
    <x v="1971"/>
    <d v="2017-06-07T00:00:00"/>
    <b v="0"/>
    <s v="Approved"/>
    <s v="Norco Bicycles"/>
    <s v="Mountain"/>
    <s v="low"/>
    <s v="small"/>
    <n v="688.63"/>
    <n v="612.88"/>
    <d v="1993-10-02T00:00:00"/>
  </r>
  <r>
    <n v="10658"/>
    <n v="36"/>
    <x v="1960"/>
    <d v="2017-07-13T00:00:00"/>
    <b v="0"/>
    <s v="Approved"/>
    <s v="Solex"/>
    <s v="Standard"/>
    <s v="low"/>
    <s v="medium"/>
    <n v="945.04"/>
    <n v="507.58"/>
    <d v="2011-05-09T00:00:00"/>
  </r>
  <r>
    <n v="10659"/>
    <n v="96"/>
    <x v="1543"/>
    <d v="2017-06-19T00:00:00"/>
    <b v="0"/>
    <s v="Approved"/>
    <s v="WeareA2B"/>
    <s v="Road"/>
    <s v="low"/>
    <s v="small"/>
    <n v="1172.78"/>
    <n v="1043.77"/>
    <d v="2002-10-10T00:00:00"/>
  </r>
  <r>
    <n v="10660"/>
    <n v="50"/>
    <x v="893"/>
    <d v="2017-04-11T00:00:00"/>
    <b v="0"/>
    <s v="Approved"/>
    <s v="WeareA2B"/>
    <s v="Standard"/>
    <s v="medium"/>
    <s v="small"/>
    <n v="175.89"/>
    <n v="131.91999999999999"/>
    <d v="2012-04-10T00:00:00"/>
  </r>
  <r>
    <n v="10661"/>
    <n v="37"/>
    <x v="612"/>
    <d v="2017-09-16T00:00:00"/>
    <b v="1"/>
    <s v="Approved"/>
    <s v="OHM Cycles"/>
    <s v="Standard"/>
    <s v="low"/>
    <s v="medium"/>
    <n v="1793.43"/>
    <n v="248.82"/>
    <d v="1999-07-20T00:00:00"/>
  </r>
  <r>
    <n v="10662"/>
    <n v="38"/>
    <x v="1770"/>
    <d v="2017-09-30T00:00:00"/>
    <b v="1"/>
    <s v="Approved"/>
    <s v="Solex"/>
    <s v="Standard"/>
    <s v="medium"/>
    <s v="medium"/>
    <n v="1577.53"/>
    <n v="826.51"/>
    <d v="2010-06-07T00:00:00"/>
  </r>
  <r>
    <n v="10663"/>
    <n v="6"/>
    <x v="814"/>
    <d v="2017-12-10T00:00:00"/>
    <b v="1"/>
    <s v="Approved"/>
    <s v="OHM Cycles"/>
    <s v="Standard"/>
    <s v="high"/>
    <s v="medium"/>
    <n v="227.88"/>
    <n v="136.72999999999999"/>
    <d v="2003-02-07T00:00:00"/>
  </r>
  <r>
    <n v="10664"/>
    <n v="7"/>
    <x v="950"/>
    <d v="2017-09-30T00:00:00"/>
    <b v="1"/>
    <s v="Approved"/>
    <s v="Trek Bicycles"/>
    <s v="Road"/>
    <s v="low"/>
    <s v="medium"/>
    <n v="980.37"/>
    <n v="234.43"/>
    <d v="2004-09-28T00:00:00"/>
  </r>
  <r>
    <n v="10665"/>
    <n v="54"/>
    <x v="2342"/>
    <d v="2017-06-01T00:00:00"/>
    <b v="1"/>
    <s v="Approved"/>
    <s v="WeareA2B"/>
    <s v="Standard"/>
    <s v="medium"/>
    <s v="medium"/>
    <n v="1292.8399999999999"/>
    <n v="13.44"/>
    <d v="2009-04-12T00:00:00"/>
  </r>
  <r>
    <n v="10666"/>
    <n v="27"/>
    <x v="1790"/>
    <d v="2017-04-19T00:00:00"/>
    <b v="0"/>
    <s v="Approved"/>
    <s v="Trek Bicycles"/>
    <s v="Standard"/>
    <s v="medium"/>
    <s v="medium"/>
    <n v="499.53"/>
    <n v="388.72"/>
    <d v="1999-06-23T00:00:00"/>
  </r>
  <r>
    <n v="10667"/>
    <n v="40"/>
    <x v="1297"/>
    <d v="2017-05-07T00:00:00"/>
    <b v="0"/>
    <s v="Approved"/>
    <s v="OHM Cycles"/>
    <s v="Standard"/>
    <s v="high"/>
    <s v="medium"/>
    <n v="1458.17"/>
    <n v="874.9"/>
    <d v="2006-02-02T00:00:00"/>
  </r>
  <r>
    <n v="10668"/>
    <n v="3"/>
    <x v="389"/>
    <d v="2017-10-09T00:00:00"/>
    <b v="1"/>
    <s v="Approved"/>
    <s v="Trek Bicycles"/>
    <s v="Standard"/>
    <s v="medium"/>
    <s v="large"/>
    <n v="2091.4699999999998"/>
    <n v="388.92"/>
    <d v="2007-08-04T00:00:00"/>
  </r>
  <r>
    <n v="10669"/>
    <n v="7"/>
    <x v="1267"/>
    <d v="2017-10-01T00:00:00"/>
    <b v="0"/>
    <s v="Approved"/>
    <s v="Trek Bicycles"/>
    <s v="Road"/>
    <s v="low"/>
    <s v="medium"/>
    <n v="980.37"/>
    <n v="234.43"/>
    <d v="2004-09-28T00:00:00"/>
  </r>
  <r>
    <n v="10670"/>
    <n v="43"/>
    <x v="1506"/>
    <d v="2017-02-17T00:00:00"/>
    <b v="0"/>
    <s v="Approved"/>
    <s v="Solex"/>
    <s v="Standard"/>
    <s v="medium"/>
    <s v="medium"/>
    <n v="1151.96"/>
    <n v="649.49"/>
    <d v="1999-12-04T00:00:00"/>
  </r>
  <r>
    <n v="10671"/>
    <n v="77"/>
    <x v="1576"/>
    <d v="2017-12-19T00:00:00"/>
    <b v="1"/>
    <s v="Approved"/>
    <s v="Norco Bicycles"/>
    <s v="Road"/>
    <s v="medium"/>
    <s v="large"/>
    <n v="1240.31"/>
    <n v="795.1"/>
    <d v="2011-01-10T00:00:00"/>
  </r>
  <r>
    <n v="10672"/>
    <n v="36"/>
    <x v="1406"/>
    <d v="2017-09-05T00:00:00"/>
    <b v="0"/>
    <s v="Approved"/>
    <s v="Solex"/>
    <s v="Standard"/>
    <s v="low"/>
    <s v="medium"/>
    <n v="1289.8499999999999"/>
    <n v="74.510000000000005"/>
    <d v="2007-12-11T00:00:00"/>
  </r>
  <r>
    <n v="10673"/>
    <n v="30"/>
    <x v="895"/>
    <d v="2017-07-21T00:00:00"/>
    <b v="0"/>
    <s v="Approved"/>
    <s v="Solex"/>
    <s v="Standard"/>
    <s v="high"/>
    <s v="medium"/>
    <n v="748.17"/>
    <n v="448.9"/>
    <d v="1999-07-20T00:00:00"/>
  </r>
  <r>
    <n v="10674"/>
    <n v="4"/>
    <x v="1305"/>
    <d v="2017-05-15T00:00:00"/>
    <b v="1"/>
    <s v="Approved"/>
    <s v="Giant Bicycles"/>
    <s v="Standard"/>
    <s v="high"/>
    <s v="medium"/>
    <n v="1129.1300000000001"/>
    <n v="677.48"/>
    <d v="2005-08-09T00:00:00"/>
  </r>
  <r>
    <n v="10675"/>
    <n v="19"/>
    <x v="9"/>
    <d v="2017-03-28T00:00:00"/>
    <b v="0"/>
    <s v="Approved"/>
    <s v="OHM Cycles"/>
    <s v="Road"/>
    <s v="high"/>
    <s v="large"/>
    <n v="12.01"/>
    <n v="7.21"/>
    <d v="2009-03-08T00:00:00"/>
  </r>
  <r>
    <n v="10676"/>
    <n v="53"/>
    <x v="596"/>
    <d v="2017-01-04T00:00:00"/>
    <b v="0"/>
    <s v="Approved"/>
    <s v="OHM Cycles"/>
    <s v="Standard"/>
    <s v="medium"/>
    <s v="medium"/>
    <n v="795.34"/>
    <n v="101.58"/>
    <d v="1997-02-09T00:00:00"/>
  </r>
  <r>
    <n v="10677"/>
    <n v="85"/>
    <x v="1003"/>
    <d v="2017-09-03T00:00:00"/>
    <b v="0"/>
    <s v="Approved"/>
    <s v="WeareA2B"/>
    <s v="Standard"/>
    <s v="medium"/>
    <s v="medium"/>
    <n v="752.64"/>
    <n v="205.36"/>
    <d v="2015-08-02T00:00:00"/>
  </r>
  <r>
    <n v="10678"/>
    <n v="40"/>
    <x v="455"/>
    <d v="2017-11-14T00:00:00"/>
    <b v="0"/>
    <s v="Approved"/>
    <s v="OHM Cycles"/>
    <s v="Standard"/>
    <s v="high"/>
    <s v="medium"/>
    <n v="1458.17"/>
    <n v="874.9"/>
    <d v="2006-02-02T00:00:00"/>
  </r>
  <r>
    <n v="10679"/>
    <n v="41"/>
    <x v="2104"/>
    <d v="2017-06-19T00:00:00"/>
    <b v="1"/>
    <s v="Approved"/>
    <s v="Solex"/>
    <s v="Road"/>
    <s v="medium"/>
    <s v="medium"/>
    <n v="416.98"/>
    <n v="312.74"/>
    <d v="2014-07-28T00:00:00"/>
  </r>
  <r>
    <n v="10680"/>
    <n v="0"/>
    <x v="662"/>
    <d v="2017-10-19T00:00:00"/>
    <b v="0"/>
    <s v="Approved"/>
    <s v="Solex"/>
    <s v="Standard"/>
    <s v="medium"/>
    <s v="medium"/>
    <n v="478.16"/>
    <n v="298.72000000000003"/>
    <d v="1993-06-23T00:00:00"/>
  </r>
  <r>
    <n v="10681"/>
    <n v="55"/>
    <x v="3272"/>
    <d v="2017-09-11T00:00:00"/>
    <b v="0"/>
    <s v="Approved"/>
    <s v="Trek Bicycles"/>
    <s v="Road"/>
    <s v="medium"/>
    <s v="large"/>
    <n v="1894.19"/>
    <n v="598.76"/>
    <d v="2011-08-24T00:00:00"/>
  </r>
  <r>
    <n v="10682"/>
    <n v="4"/>
    <x v="842"/>
    <d v="2017-04-09T00:00:00"/>
    <b v="0"/>
    <s v="Approved"/>
    <s v="Giant Bicycles"/>
    <s v="Standard"/>
    <s v="high"/>
    <s v="medium"/>
    <n v="1129.1300000000001"/>
    <n v="677.48"/>
    <d v="2005-08-09T00:00:00"/>
  </r>
  <r>
    <n v="10683"/>
    <n v="0"/>
    <x v="683"/>
    <d v="2017-02-03T00:00:00"/>
    <b v="1"/>
    <s v="Approved"/>
    <s v="Solex"/>
    <s v="Standard"/>
    <s v="medium"/>
    <s v="medium"/>
    <n v="100.35"/>
    <n v="75.260000000000005"/>
    <d v="1999-07-26T00:00:00"/>
  </r>
  <r>
    <n v="10684"/>
    <n v="27"/>
    <x v="1612"/>
    <d v="2017-09-30T00:00:00"/>
    <b v="1"/>
    <s v="Approved"/>
    <s v="Trek Bicycles"/>
    <s v="Standard"/>
    <s v="medium"/>
    <s v="medium"/>
    <n v="499.53"/>
    <n v="388.72"/>
    <d v="1992-10-11T00:00:00"/>
  </r>
  <r>
    <n v="10685"/>
    <n v="0"/>
    <x v="1466"/>
    <d v="2017-10-29T00:00:00"/>
    <b v="1"/>
    <s v="Approved"/>
    <s v="OHM Cycles"/>
    <s v="Standard"/>
    <s v="medium"/>
    <s v="medium"/>
    <n v="183.86"/>
    <n v="137.9"/>
    <d v="1997-10-04T00:00:00"/>
  </r>
  <r>
    <n v="10686"/>
    <n v="28"/>
    <x v="1132"/>
    <d v="2017-01-13T00:00:00"/>
    <b v="1"/>
    <s v="Approved"/>
    <s v="Solex"/>
    <s v="Road"/>
    <s v="medium"/>
    <s v="small"/>
    <n v="1703.52"/>
    <n v="1516.13"/>
    <d v="2005-12-07T00:00:00"/>
  </r>
  <r>
    <n v="10687"/>
    <n v="33"/>
    <x v="3177"/>
    <d v="2017-12-16T00:00:00"/>
    <b v="0"/>
    <s v="Approved"/>
    <s v="Giant Bicycles"/>
    <s v="Standard"/>
    <s v="medium"/>
    <s v="small"/>
    <n v="1311.44"/>
    <n v="1167.18"/>
    <d v="2010-06-07T00:00:00"/>
  </r>
  <r>
    <n v="10688"/>
    <n v="21"/>
    <x v="3298"/>
    <d v="2017-07-22T00:00:00"/>
    <b v="0"/>
    <s v="Approved"/>
    <s v="WeareA2B"/>
    <s v="Touring"/>
    <s v="medium"/>
    <s v="medium"/>
    <n v="1466.68"/>
    <n v="363.25"/>
    <d v="2005-12-07T00:00:00"/>
  </r>
  <r>
    <n v="10689"/>
    <n v="61"/>
    <x v="398"/>
    <d v="2017-04-10T00:00:00"/>
    <b v="1"/>
    <s v="Approved"/>
    <s v="Norco Bicycles"/>
    <s v="Standard"/>
    <s v="medium"/>
    <s v="small"/>
    <n v="586.45000000000005"/>
    <n v="521.94000000000005"/>
    <d v="1998-12-16T00:00:00"/>
  </r>
  <r>
    <n v="10690"/>
    <n v="66"/>
    <x v="1139"/>
    <d v="2017-07-17T00:00:00"/>
    <b v="0"/>
    <s v="Approved"/>
    <s v="Giant Bicycles"/>
    <s v="Road"/>
    <s v="low"/>
    <s v="small"/>
    <n v="590.26"/>
    <n v="525.33000000000004"/>
    <d v="2010-11-05T00:00:00"/>
  </r>
  <r>
    <n v="10691"/>
    <n v="52"/>
    <x v="202"/>
    <d v="2017-06-22T00:00:00"/>
    <b v="1"/>
    <s v="Approved"/>
    <s v="OHM Cycles"/>
    <s v="Road"/>
    <s v="medium"/>
    <s v="medium"/>
    <n v="1280.28"/>
    <n v="829.51"/>
    <d v="1991-01-21T00:00:00"/>
  </r>
  <r>
    <n v="10692"/>
    <n v="94"/>
    <x v="3342"/>
    <d v="2017-08-09T00:00:00"/>
    <b v="1"/>
    <s v="Approved"/>
    <s v="Giant Bicycles"/>
    <s v="Standard"/>
    <s v="medium"/>
    <s v="large"/>
    <n v="1635.3"/>
    <n v="993.66"/>
    <d v="2013-06-09T00:00:00"/>
  </r>
  <r>
    <n v="10693"/>
    <n v="14"/>
    <x v="545"/>
    <d v="2017-07-08T00:00:00"/>
    <b v="0"/>
    <s v="Approved"/>
    <s v="Trek Bicycles"/>
    <s v="Standard"/>
    <s v="medium"/>
    <s v="small"/>
    <n v="1386.84"/>
    <n v="1234.29"/>
    <d v="1996-11-09T00:00:00"/>
  </r>
  <r>
    <n v="10694"/>
    <n v="92"/>
    <x v="1171"/>
    <d v="2017-06-06T00:00:00"/>
    <b v="0"/>
    <s v="Approved"/>
    <s v="WeareA2B"/>
    <s v="Standard"/>
    <s v="medium"/>
    <s v="small"/>
    <n v="1415.01"/>
    <n v="1259.3599999999999"/>
    <d v="2003-09-10T00:00:00"/>
  </r>
  <r>
    <n v="10695"/>
    <n v="3"/>
    <x v="1278"/>
    <d v="2017-10-21T00:00:00"/>
    <b v="1"/>
    <s v="Approved"/>
    <s v="Trek Bicycles"/>
    <s v="Standard"/>
    <s v="medium"/>
    <s v="large"/>
    <n v="2091.4699999999998"/>
    <n v="388.92"/>
    <d v="1993-07-20T00:00:00"/>
  </r>
  <r>
    <n v="10696"/>
    <n v="28"/>
    <x v="3172"/>
    <d v="2017-09-19T00:00:00"/>
    <b v="1"/>
    <s v="Approved"/>
    <s v="Norco Bicycles"/>
    <s v="Standard"/>
    <s v="medium"/>
    <s v="small"/>
    <n v="1216.1400000000001"/>
    <n v="1082.3599999999999"/>
    <d v="2003-03-18T00:00:00"/>
  </r>
  <r>
    <n v="10697"/>
    <n v="96"/>
    <x v="1547"/>
    <d v="2017-01-15T00:00:00"/>
    <b v="1"/>
    <s v="Approved"/>
    <s v="WeareA2B"/>
    <s v="Road"/>
    <s v="low"/>
    <s v="small"/>
    <n v="1172.78"/>
    <n v="1043.77"/>
    <d v="2016-03-29T00:00:00"/>
  </r>
  <r>
    <n v="10699"/>
    <n v="29"/>
    <x v="2503"/>
    <d v="2017-09-07T00:00:00"/>
    <b v="0"/>
    <s v="Approved"/>
    <s v="Norco Bicycles"/>
    <s v="Road"/>
    <s v="medium"/>
    <s v="medium"/>
    <n v="543.39"/>
    <n v="407.54"/>
    <d v="2016-11-22T00:00:00"/>
  </r>
  <r>
    <n v="10700"/>
    <n v="3"/>
    <x v="845"/>
    <d v="2017-01-20T00:00:00"/>
    <b v="0"/>
    <s v="Approved"/>
    <s v="Trek Bicycles"/>
    <s v="Standard"/>
    <s v="medium"/>
    <s v="large"/>
    <n v="2091.4699999999998"/>
    <n v="388.92"/>
    <d v="1991-11-07T00:00:00"/>
  </r>
  <r>
    <n v="10701"/>
    <n v="89"/>
    <x v="584"/>
    <d v="2017-03-09T00:00:00"/>
    <b v="1"/>
    <s v="Approved"/>
    <s v="WeareA2B"/>
    <s v="Touring"/>
    <s v="medium"/>
    <s v="large"/>
    <n v="1362.99"/>
    <n v="57.74"/>
    <d v="1993-04-20T00:00:00"/>
  </r>
  <r>
    <n v="10702"/>
    <n v="97"/>
    <x v="2975"/>
    <d v="2017-04-07T00:00:00"/>
    <b v="1"/>
    <s v="Approved"/>
    <s v="Solex"/>
    <s v="Standard"/>
    <s v="medium"/>
    <s v="large"/>
    <n v="202.62"/>
    <n v="151.96"/>
    <d v="1991-05-06T00:00:00"/>
  </r>
  <r>
    <n v="10703"/>
    <n v="26"/>
    <x v="1686"/>
    <d v="2017-05-25T00:00:00"/>
    <b v="0"/>
    <s v="Approved"/>
    <s v="WeareA2B"/>
    <s v="Standard"/>
    <s v="medium"/>
    <s v="medium"/>
    <n v="1992.93"/>
    <n v="762.63"/>
    <d v="1993-05-26T00:00:00"/>
  </r>
  <r>
    <n v="10704"/>
    <n v="21"/>
    <x v="682"/>
    <d v="2017-12-23T00:00:00"/>
    <b v="0"/>
    <s v="Approved"/>
    <s v="Solex"/>
    <s v="Standard"/>
    <s v="medium"/>
    <s v="large"/>
    <n v="1071.23"/>
    <n v="380.74"/>
    <d v="1996-04-05T00:00:00"/>
  </r>
  <r>
    <n v="10705"/>
    <n v="77"/>
    <x v="2671"/>
    <d v="2017-05-25T00:00:00"/>
    <b v="0"/>
    <s v="Approved"/>
    <s v="Norco Bicycles"/>
    <s v="Road"/>
    <s v="medium"/>
    <s v="large"/>
    <n v="1240.31"/>
    <n v="795.1"/>
    <d v="2011-01-10T00:00:00"/>
  </r>
  <r>
    <n v="10706"/>
    <n v="69"/>
    <x v="2622"/>
    <d v="2017-01-04T00:00:00"/>
    <b v="1"/>
    <s v="Approved"/>
    <s v="Giant Bicycles"/>
    <s v="Road"/>
    <s v="medium"/>
    <s v="medium"/>
    <n v="792.9"/>
    <n v="594.67999999999995"/>
    <d v="2014-10-10T00:00:00"/>
  </r>
  <r>
    <n v="10707"/>
    <n v="41"/>
    <x v="395"/>
    <d v="2017-09-20T00:00:00"/>
    <b v="1"/>
    <s v="Approved"/>
    <s v="Solex"/>
    <s v="Road"/>
    <s v="medium"/>
    <s v="medium"/>
    <n v="416.98"/>
    <n v="312.74"/>
    <d v="1997-05-10T00:00:00"/>
  </r>
  <r>
    <n v="10708"/>
    <n v="28"/>
    <x v="2274"/>
    <d v="2017-09-30T00:00:00"/>
    <b v="0"/>
    <s v="Approved"/>
    <s v="Norco Bicycles"/>
    <s v="Standard"/>
    <s v="medium"/>
    <s v="small"/>
    <n v="1216.1400000000001"/>
    <n v="1082.3599999999999"/>
    <d v="1992-10-11T00:00:00"/>
  </r>
  <r>
    <n v="10709"/>
    <n v="79"/>
    <x v="983"/>
    <d v="2017-07-07T00:00:00"/>
    <b v="0"/>
    <s v="Approved"/>
    <s v="Norco Bicycles"/>
    <s v="Standard"/>
    <s v="medium"/>
    <s v="medium"/>
    <n v="1555.58"/>
    <n v="818.01"/>
    <d v="2004-12-18T00:00:00"/>
  </r>
  <r>
    <n v="10710"/>
    <n v="0"/>
    <x v="86"/>
    <d v="2017-01-26T00:00:00"/>
    <b v="0"/>
    <s v="Approved"/>
    <s v="OHM Cycles"/>
    <s v="Standard"/>
    <s v="medium"/>
    <s v="medium"/>
    <n v="235.63"/>
    <n v="125.07"/>
    <d v="2004-08-07T00:00:00"/>
  </r>
  <r>
    <n v="10711"/>
    <n v="95"/>
    <x v="3168"/>
    <d v="2017-02-20T00:00:00"/>
    <b v="0"/>
    <s v="Approved"/>
    <s v="OHM Cycles"/>
    <s v="Touring"/>
    <s v="low"/>
    <s v="medium"/>
    <n v="1073.07"/>
    <n v="933.84"/>
    <d v="1997-01-25T00:00:00"/>
  </r>
  <r>
    <n v="10712"/>
    <n v="91"/>
    <x v="805"/>
    <d v="2017-10-03T00:00:00"/>
    <b v="1"/>
    <s v="Approved"/>
    <s v="Solex"/>
    <s v="Standard"/>
    <s v="medium"/>
    <s v="medium"/>
    <n v="100.35"/>
    <n v="75.260000000000005"/>
    <d v="1994-08-10T00:00:00"/>
  </r>
  <r>
    <n v="10713"/>
    <n v="39"/>
    <x v="2216"/>
    <d v="2017-09-02T00:00:00"/>
    <b v="1"/>
    <s v="Approved"/>
    <s v="Giant Bicycles"/>
    <s v="Standard"/>
    <s v="medium"/>
    <s v="large"/>
    <n v="1812.75"/>
    <n v="582.48"/>
    <d v="2010-06-07T00:00:00"/>
  </r>
  <r>
    <n v="10714"/>
    <n v="32"/>
    <x v="1467"/>
    <d v="2017-06-05T00:00:00"/>
    <b v="0"/>
    <s v="Approved"/>
    <s v="Giant Bicycles"/>
    <s v="Standard"/>
    <s v="high"/>
    <s v="medium"/>
    <n v="1179"/>
    <n v="707.4"/>
    <d v="1997-08-25T00:00:00"/>
  </r>
  <r>
    <n v="10715"/>
    <n v="5"/>
    <x v="619"/>
    <d v="2017-08-10T00:00:00"/>
    <b v="1"/>
    <s v="Approved"/>
    <s v="Trek Bicycles"/>
    <s v="Mountain"/>
    <s v="low"/>
    <s v="medium"/>
    <n v="574.64"/>
    <n v="459.71"/>
    <d v="2011-08-29T00:00:00"/>
  </r>
  <r>
    <n v="10716"/>
    <n v="96"/>
    <x v="465"/>
    <d v="2017-02-27T00:00:00"/>
    <b v="1"/>
    <s v="Approved"/>
    <s v="Giant Bicycles"/>
    <s v="Standard"/>
    <s v="medium"/>
    <s v="large"/>
    <n v="1635.3"/>
    <n v="993.66"/>
    <d v="2013-06-09T00:00:00"/>
  </r>
  <r>
    <n v="10717"/>
    <n v="82"/>
    <x v="2937"/>
    <d v="2017-12-23T00:00:00"/>
    <b v="1"/>
    <s v="Approved"/>
    <s v="Norco Bicycles"/>
    <s v="Standard"/>
    <s v="high"/>
    <s v="medium"/>
    <n v="1148.6400000000001"/>
    <n v="689.18"/>
    <d v="2015-08-10T00:00:00"/>
  </r>
  <r>
    <n v="10718"/>
    <n v="70"/>
    <x v="2223"/>
    <d v="2017-06-21T00:00:00"/>
    <b v="0"/>
    <s v="Approved"/>
    <s v="Trek Bicycles"/>
    <s v="Standard"/>
    <s v="high"/>
    <s v="medium"/>
    <n v="495.72"/>
    <n v="297.43"/>
    <d v="2015-04-11T00:00:00"/>
  </r>
  <r>
    <n v="10719"/>
    <n v="16"/>
    <x v="1006"/>
    <d v="2017-07-20T00:00:00"/>
    <b v="0"/>
    <s v="Approved"/>
    <s v="Norco Bicycles"/>
    <s v="Standard"/>
    <s v="high"/>
    <s v="small"/>
    <n v="1661.92"/>
    <n v="1479.11"/>
    <d v="1993-07-15T00:00:00"/>
  </r>
  <r>
    <n v="10720"/>
    <n v="96"/>
    <x v="523"/>
    <d v="2017-06-02T00:00:00"/>
    <b v="1"/>
    <s v="Approved"/>
    <s v="WeareA2B"/>
    <s v="Road"/>
    <s v="low"/>
    <s v="small"/>
    <n v="1172.78"/>
    <n v="1043.77"/>
    <d v="2002-10-10T00:00:00"/>
  </r>
  <r>
    <n v="10721"/>
    <n v="8"/>
    <x v="3097"/>
    <d v="2017-06-28T00:00:00"/>
    <b v="0"/>
    <s v="Approved"/>
    <s v="Solex"/>
    <s v="Road"/>
    <s v="medium"/>
    <s v="small"/>
    <n v="1703.52"/>
    <n v="1516.13"/>
    <d v="1991-11-07T00:00:00"/>
  </r>
  <r>
    <n v="10722"/>
    <n v="54"/>
    <x v="2770"/>
    <d v="2017-11-29T00:00:00"/>
    <b v="0"/>
    <s v="Approved"/>
    <s v="WeareA2B"/>
    <s v="Standard"/>
    <s v="medium"/>
    <s v="medium"/>
    <n v="1292.8399999999999"/>
    <n v="13.44"/>
    <d v="2009-04-12T00:00:00"/>
  </r>
  <r>
    <n v="10723"/>
    <n v="16"/>
    <x v="1339"/>
    <d v="2017-03-20T00:00:00"/>
    <b v="0"/>
    <s v="Approved"/>
    <s v="Norco Bicycles"/>
    <s v="Standard"/>
    <s v="high"/>
    <s v="small"/>
    <n v="1661.92"/>
    <n v="1479.11"/>
    <d v="1994-09-09T00:00:00"/>
  </r>
  <r>
    <n v="10724"/>
    <n v="3"/>
    <x v="462"/>
    <d v="2017-11-06T00:00:00"/>
    <b v="0"/>
    <s v="Approved"/>
    <s v="Trek Bicycles"/>
    <s v="Standard"/>
    <s v="medium"/>
    <s v="large"/>
    <n v="2091.4699999999998"/>
    <n v="388.92"/>
    <d v="2012-09-15T00:00:00"/>
  </r>
  <r>
    <n v="10725"/>
    <n v="58"/>
    <x v="2948"/>
    <d v="2017-05-11T00:00:00"/>
    <b v="1"/>
    <s v="Approved"/>
    <s v="OHM Cycles"/>
    <s v="Standard"/>
    <s v="medium"/>
    <s v="medium"/>
    <n v="912.52"/>
    <n v="141.4"/>
    <d v="2015-10-18T00:00:00"/>
  </r>
  <r>
    <n v="10726"/>
    <n v="0"/>
    <x v="628"/>
    <d v="2017-09-22T00:00:00"/>
    <b v="1"/>
    <s v="Approved"/>
    <s v="Solex"/>
    <s v="Standard"/>
    <s v="medium"/>
    <s v="medium"/>
    <n v="478.16"/>
    <n v="298.72000000000003"/>
    <d v="2015-04-11T00:00:00"/>
  </r>
  <r>
    <n v="10727"/>
    <n v="90"/>
    <x v="2542"/>
    <d v="2017-08-01T00:00:00"/>
    <b v="1"/>
    <s v="Approved"/>
    <s v="Solex"/>
    <s v="Standard"/>
    <s v="low"/>
    <s v="medium"/>
    <n v="945.04"/>
    <n v="507.58"/>
    <d v="1995-12-19T00:00:00"/>
  </r>
  <r>
    <n v="10728"/>
    <n v="0"/>
    <x v="1440"/>
    <d v="2017-01-15T00:00:00"/>
    <b v="1"/>
    <s v="Approved"/>
    <s v="Trek Bicycles"/>
    <s v="Standard"/>
    <s v="medium"/>
    <s v="medium"/>
    <n v="499.53"/>
    <n v="388.72"/>
    <d v="1999-06-23T00:00:00"/>
  </r>
  <r>
    <n v="10729"/>
    <n v="0"/>
    <x v="1333"/>
    <d v="2017-04-26T00:00:00"/>
    <b v="0"/>
    <s v="Approved"/>
    <s v="OHM Cycles"/>
    <s v="Standard"/>
    <s v="medium"/>
    <s v="medium"/>
    <n v="183.86"/>
    <n v="137.9"/>
    <d v="1997-10-04T00:00:00"/>
  </r>
  <r>
    <n v="10730"/>
    <n v="88"/>
    <x v="2724"/>
    <d v="2017-03-14T00:00:00"/>
    <b v="1"/>
    <s v="Approved"/>
    <s v="Norco Bicycles"/>
    <s v="Standard"/>
    <s v="medium"/>
    <s v="medium"/>
    <n v="1198.46"/>
    <n v="381.1"/>
    <d v="1998-12-16T00:00:00"/>
  </r>
  <r>
    <n v="10731"/>
    <n v="48"/>
    <x v="2436"/>
    <d v="2017-08-07T00:00:00"/>
    <b v="0"/>
    <s v="Approved"/>
    <s v="WeareA2B"/>
    <s v="Standard"/>
    <s v="medium"/>
    <s v="medium"/>
    <n v="1762.96"/>
    <n v="950.52"/>
    <d v="2012-06-04T00:00:00"/>
  </r>
  <r>
    <n v="10732"/>
    <n v="0"/>
    <x v="2320"/>
    <d v="2017-03-18T00:00:00"/>
    <b v="0"/>
    <s v="Approved"/>
    <s v="Trek Bicycles"/>
    <s v="Road"/>
    <s v="medium"/>
    <s v="medium"/>
    <n v="533.51"/>
    <n v="400.13"/>
    <d v="2012-06-04T00:00:00"/>
  </r>
  <r>
    <n v="10733"/>
    <n v="89"/>
    <x v="723"/>
    <d v="2017-02-26T00:00:00"/>
    <b v="0"/>
    <s v="Approved"/>
    <s v="WeareA2B"/>
    <s v="Touring"/>
    <s v="medium"/>
    <s v="large"/>
    <n v="1362.99"/>
    <n v="57.74"/>
    <d v="2003-01-05T00:00:00"/>
  </r>
  <r>
    <n v="10734"/>
    <n v="1"/>
    <x v="356"/>
    <d v="2017-02-18T00:00:00"/>
    <b v="0"/>
    <s v="Approved"/>
    <s v="Giant Bicycles"/>
    <s v="Touring"/>
    <s v="medium"/>
    <s v="large"/>
    <n v="1873.97"/>
    <n v="863.95"/>
    <d v="1995-10-24T00:00:00"/>
  </r>
  <r>
    <n v="10735"/>
    <n v="69"/>
    <x v="2060"/>
    <d v="2017-12-01T00:00:00"/>
    <b v="1"/>
    <s v="Approved"/>
    <s v="Giant Bicycles"/>
    <s v="Road"/>
    <s v="medium"/>
    <s v="medium"/>
    <n v="792.9"/>
    <n v="594.67999999999995"/>
    <d v="1992-10-02T00:00:00"/>
  </r>
  <r>
    <n v="10736"/>
    <n v="0"/>
    <x v="594"/>
    <d v="2017-10-09T00:00:00"/>
    <b v="1"/>
    <s v="Approved"/>
    <s v="Trek Bicycles"/>
    <s v="Road"/>
    <s v="medium"/>
    <s v="medium"/>
    <n v="533.51"/>
    <n v="400.13"/>
    <d v="2003-02-16T00:00:00"/>
  </r>
  <r>
    <n v="10737"/>
    <n v="53"/>
    <x v="1470"/>
    <d v="2017-11-11T00:00:00"/>
    <b v="0"/>
    <s v="Approved"/>
    <s v="OHM Cycles"/>
    <s v="Standard"/>
    <s v="medium"/>
    <s v="medium"/>
    <n v="795.34"/>
    <n v="101.58"/>
    <d v="1993-07-20T00:00:00"/>
  </r>
  <r>
    <n v="10738"/>
    <n v="65"/>
    <x v="1144"/>
    <d v="2017-06-11T00:00:00"/>
    <b v="1"/>
    <s v="Approved"/>
    <s v="WeareA2B"/>
    <s v="Standard"/>
    <s v="medium"/>
    <s v="medium"/>
    <n v="1807.45"/>
    <n v="778.69"/>
    <d v="1995-10-24T00:00:00"/>
  </r>
  <r>
    <n v="10739"/>
    <n v="5"/>
    <x v="375"/>
    <d v="2017-01-03T00:00:00"/>
    <b v="1"/>
    <s v="Approved"/>
    <s v="Trek Bicycles"/>
    <s v="Mountain"/>
    <s v="low"/>
    <s v="medium"/>
    <n v="574.64"/>
    <n v="459.71"/>
    <d v="2004-08-07T00:00:00"/>
  </r>
  <r>
    <n v="10740"/>
    <n v="9"/>
    <x v="1730"/>
    <d v="2017-10-24T00:00:00"/>
    <b v="0"/>
    <s v="Approved"/>
    <s v="OHM Cycles"/>
    <s v="Road"/>
    <s v="medium"/>
    <s v="medium"/>
    <n v="742.54"/>
    <n v="667.4"/>
    <d v="1996-11-09T00:00:00"/>
  </r>
  <r>
    <n v="10741"/>
    <n v="0"/>
    <x v="2808"/>
    <d v="2017-06-21T00:00:00"/>
    <b v="1"/>
    <s v="Approved"/>
    <s v="WeareA2B"/>
    <s v="Standard"/>
    <s v="medium"/>
    <s v="medium"/>
    <n v="60.34"/>
    <n v="45.26"/>
    <d v="2016-02-04T00:00:00"/>
  </r>
  <r>
    <n v="10742"/>
    <n v="85"/>
    <x v="728"/>
    <d v="2017-08-08T00:00:00"/>
    <b v="1"/>
    <s v="Approved"/>
    <s v="WeareA2B"/>
    <s v="Standard"/>
    <s v="medium"/>
    <s v="medium"/>
    <n v="1228.07"/>
    <n v="400.91"/>
    <d v="1991-07-10T00:00:00"/>
  </r>
  <r>
    <n v="10743"/>
    <n v="52"/>
    <x v="2959"/>
    <d v="2017-12-27T00:00:00"/>
    <b v="0"/>
    <s v="Approved"/>
    <s v="Solex"/>
    <s v="Road"/>
    <s v="medium"/>
    <s v="large"/>
    <n v="1777.8"/>
    <n v="820.78"/>
    <d v="2002-03-22T00:00:00"/>
  </r>
  <r>
    <n v="10744"/>
    <n v="88"/>
    <x v="1395"/>
    <d v="2017-12-16T00:00:00"/>
    <b v="0"/>
    <s v="Approved"/>
    <s v="Norco Bicycles"/>
    <s v="Standard"/>
    <s v="medium"/>
    <s v="medium"/>
    <n v="1198.46"/>
    <n v="381.1"/>
    <d v="1998-12-16T00:00:00"/>
  </r>
  <r>
    <n v="10745"/>
    <n v="81"/>
    <x v="370"/>
    <d v="2017-10-03T00:00:00"/>
    <b v="1"/>
    <s v="Approved"/>
    <s v="Solex"/>
    <s v="Standard"/>
    <s v="medium"/>
    <s v="medium"/>
    <n v="1151.96"/>
    <n v="649.49"/>
    <d v="1993-04-12T00:00:00"/>
  </r>
  <r>
    <n v="10746"/>
    <n v="98"/>
    <x v="821"/>
    <d v="2017-12-24T00:00:00"/>
    <b v="0"/>
    <s v="Approved"/>
    <s v="Trek Bicycles"/>
    <s v="Standard"/>
    <s v="high"/>
    <s v="medium"/>
    <n v="358.39"/>
    <n v="215.03"/>
    <d v="2004-01-16T00:00:00"/>
  </r>
  <r>
    <n v="10747"/>
    <n v="68"/>
    <x v="60"/>
    <d v="2017-11-22T00:00:00"/>
    <b v="1"/>
    <s v="Approved"/>
    <s v="OHM Cycles"/>
    <s v="Standard"/>
    <s v="medium"/>
    <s v="medium"/>
    <n v="1636.9"/>
    <n v="44.71"/>
    <d v="2016-12-06T00:00:00"/>
  </r>
  <r>
    <n v="10748"/>
    <n v="43"/>
    <x v="2004"/>
    <d v="2017-04-08T00:00:00"/>
    <b v="1"/>
    <s v="Approved"/>
    <s v="Solex"/>
    <s v="Standard"/>
    <s v="medium"/>
    <s v="medium"/>
    <n v="1151.96"/>
    <n v="649.49"/>
    <d v="2011-05-09T00:00:00"/>
  </r>
  <r>
    <n v="10749"/>
    <n v="67"/>
    <x v="1428"/>
    <d v="2017-04-20T00:00:00"/>
    <b v="1"/>
    <s v="Approved"/>
    <s v="Solex"/>
    <s v="Standard"/>
    <s v="medium"/>
    <s v="large"/>
    <n v="1071.23"/>
    <n v="380.74"/>
    <d v="1991-08-05T00:00:00"/>
  </r>
  <r>
    <n v="10750"/>
    <n v="99"/>
    <x v="1322"/>
    <d v="2017-06-19T00:00:00"/>
    <b v="0"/>
    <s v="Approved"/>
    <s v="Trek Bicycles"/>
    <s v="Road"/>
    <s v="low"/>
    <s v="small"/>
    <n v="1720.7"/>
    <n v="1531.42"/>
    <d v="2014-07-28T00:00:00"/>
  </r>
  <r>
    <n v="10751"/>
    <n v="22"/>
    <x v="3156"/>
    <d v="2017-11-07T00:00:00"/>
    <b v="1"/>
    <s v="Approved"/>
    <s v="WeareA2B"/>
    <s v="Standard"/>
    <s v="medium"/>
    <s v="medium"/>
    <n v="60.34"/>
    <n v="45.26"/>
    <d v="2011-05-07T00:00:00"/>
  </r>
  <r>
    <n v="10752"/>
    <n v="13"/>
    <x v="444"/>
    <d v="2017-06-10T00:00:00"/>
    <b v="0"/>
    <s v="Approved"/>
    <s v="Solex"/>
    <s v="Standard"/>
    <s v="medium"/>
    <s v="medium"/>
    <n v="1163.8900000000001"/>
    <n v="589.27"/>
    <d v="2015-10-18T00:00:00"/>
  </r>
  <r>
    <n v="10753"/>
    <n v="62"/>
    <x v="3361"/>
    <d v="2017-07-11T00:00:00"/>
    <b v="1"/>
    <s v="Approved"/>
    <s v="Solex"/>
    <s v="Standard"/>
    <s v="medium"/>
    <s v="medium"/>
    <n v="478.16"/>
    <n v="298.72000000000003"/>
    <d v="1993-06-23T00:00:00"/>
  </r>
  <r>
    <n v="10754"/>
    <n v="98"/>
    <x v="1288"/>
    <d v="2017-04-02T00:00:00"/>
    <b v="0"/>
    <s v="Approved"/>
    <s v="OHM Cycles"/>
    <s v="Standard"/>
    <s v="medium"/>
    <s v="medium"/>
    <n v="795.34"/>
    <n v="101.58"/>
    <d v="1997-02-09T00:00:00"/>
  </r>
  <r>
    <n v="10755"/>
    <n v="35"/>
    <x v="1271"/>
    <d v="2017-12-20T00:00:00"/>
    <b v="0"/>
    <s v="Approved"/>
    <s v="Giant Bicycles"/>
    <s v="Standard"/>
    <s v="medium"/>
    <s v="medium"/>
    <n v="1403.5"/>
    <n v="954.82"/>
    <d v="2016-11-14T00:00:00"/>
  </r>
  <r>
    <n v="10756"/>
    <n v="95"/>
    <x v="924"/>
    <d v="2017-07-25T00:00:00"/>
    <b v="0"/>
    <s v="Approved"/>
    <s v="Giant Bicycles"/>
    <s v="Standard"/>
    <s v="medium"/>
    <s v="large"/>
    <n v="569.55999999999995"/>
    <n v="528.42999999999995"/>
    <d v="2003-09-10T00:00:00"/>
  </r>
  <r>
    <n v="10757"/>
    <n v="5"/>
    <x v="2586"/>
    <d v="2017-05-22T00:00:00"/>
    <b v="0"/>
    <s v="Approved"/>
    <s v="Trek Bicycles"/>
    <s v="Mountain"/>
    <s v="low"/>
    <s v="medium"/>
    <n v="574.64"/>
    <n v="459.71"/>
    <d v="2011-08-29T00:00:00"/>
  </r>
  <r>
    <n v="10758"/>
    <n v="26"/>
    <x v="2097"/>
    <d v="2017-02-13T00:00:00"/>
    <b v="1"/>
    <s v="Approved"/>
    <s v="WeareA2B"/>
    <s v="Standard"/>
    <s v="medium"/>
    <s v="medium"/>
    <n v="1992.93"/>
    <n v="762.63"/>
    <d v="1993-05-26T00:00:00"/>
  </r>
  <r>
    <n v="10759"/>
    <n v="35"/>
    <x v="212"/>
    <d v="2017-08-03T00:00:00"/>
    <b v="1"/>
    <s v="Approved"/>
    <s v="Giant Bicycles"/>
    <s v="Standard"/>
    <s v="medium"/>
    <s v="medium"/>
    <n v="1403.5"/>
    <n v="954.82"/>
    <d v="2016-11-14T00:00:00"/>
  </r>
  <r>
    <n v="10760"/>
    <n v="8"/>
    <x v="3183"/>
    <d v="2017-02-20T00:00:00"/>
    <b v="1"/>
    <s v="Approved"/>
    <s v="Solex"/>
    <s v="Road"/>
    <s v="medium"/>
    <s v="small"/>
    <n v="1703.52"/>
    <n v="1516.13"/>
    <d v="2011-04-16T00:00:00"/>
  </r>
  <r>
    <n v="10761"/>
    <n v="95"/>
    <x v="2633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0762"/>
    <n v="5"/>
    <x v="1761"/>
    <d v="2017-07-31T00:00:00"/>
    <b v="1"/>
    <s v="Approved"/>
    <s v="Trek Bicycles"/>
    <s v="Mountain"/>
    <s v="low"/>
    <s v="medium"/>
    <n v="574.64"/>
    <n v="459.71"/>
    <d v="2011-08-29T00:00:00"/>
  </r>
  <r>
    <n v="10763"/>
    <n v="20"/>
    <x v="2354"/>
    <d v="2017-06-26T00:00:00"/>
    <b v="1"/>
    <s v="Approved"/>
    <s v="Trek Bicycles"/>
    <s v="Standard"/>
    <s v="medium"/>
    <s v="small"/>
    <n v="1775.81"/>
    <n v="1580.47"/>
    <d v="2010-05-05T00:00:00"/>
  </r>
  <r>
    <n v="10764"/>
    <n v="43"/>
    <x v="3055"/>
    <d v="2017-11-20T00:00:00"/>
    <b v="1"/>
    <s v="Approved"/>
    <s v="Solex"/>
    <s v="Standard"/>
    <s v="medium"/>
    <s v="medium"/>
    <n v="1151.96"/>
    <n v="649.49"/>
    <d v="2007-12-11T00:00:00"/>
  </r>
  <r>
    <n v="10765"/>
    <n v="14"/>
    <x v="3303"/>
    <d v="2017-06-18T00:00:00"/>
    <b v="1"/>
    <s v="Approved"/>
    <s v="Trek Bicycles"/>
    <s v="Standard"/>
    <s v="medium"/>
    <s v="small"/>
    <n v="1386.84"/>
    <n v="1234.29"/>
    <d v="2003-08-05T00:00:00"/>
  </r>
  <r>
    <n v="10766"/>
    <n v="42"/>
    <x v="392"/>
    <d v="2017-03-13T00:00:00"/>
    <b v="0"/>
    <s v="Approved"/>
    <s v="OHM Cycles"/>
    <s v="Road"/>
    <s v="medium"/>
    <s v="small"/>
    <n v="1810"/>
    <n v="1610.9"/>
    <d v="2008-03-19T00:00:00"/>
  </r>
  <r>
    <n v="10767"/>
    <n v="29"/>
    <x v="1208"/>
    <d v="2017-10-23T00:00:00"/>
    <b v="0"/>
    <s v="Approved"/>
    <s v="WeareA2B"/>
    <s v="Standard"/>
    <s v="medium"/>
    <s v="medium"/>
    <n v="1065.03"/>
    <n v="230.09"/>
    <d v="2013-06-09T00:00:00"/>
  </r>
  <r>
    <n v="10768"/>
    <n v="2"/>
    <x v="2117"/>
    <d v="2017-08-31T00:00:00"/>
    <b v="1"/>
    <s v="Approved"/>
    <s v="Solex"/>
    <s v="Standard"/>
    <s v="medium"/>
    <s v="medium"/>
    <n v="71.489999999999995"/>
    <n v="53.62"/>
    <d v="2011-08-29T00:00:00"/>
  </r>
  <r>
    <n v="10769"/>
    <n v="100"/>
    <x v="726"/>
    <d v="2017-12-18T00:00:00"/>
    <b v="0"/>
    <s v="Approved"/>
    <s v="Norco Bicycles"/>
    <s v="Road"/>
    <s v="medium"/>
    <s v="medium"/>
    <n v="1036.5899999999999"/>
    <n v="206.35"/>
    <d v="1991-05-06T00:00:00"/>
  </r>
  <r>
    <n v="10770"/>
    <n v="90"/>
    <x v="2037"/>
    <d v="2017-08-07T00:00:00"/>
    <b v="0"/>
    <s v="Approved"/>
    <s v="Solex"/>
    <s v="Standard"/>
    <s v="low"/>
    <s v="medium"/>
    <n v="945.04"/>
    <n v="507.58"/>
    <d v="1995-12-19T00:00:00"/>
  </r>
  <r>
    <n v="10771"/>
    <n v="81"/>
    <x v="2104"/>
    <d v="2017-09-01T00:00:00"/>
    <b v="0"/>
    <s v="Approved"/>
    <s v="Norco Bicycles"/>
    <s v="Standard"/>
    <s v="medium"/>
    <s v="small"/>
    <n v="586.45000000000005"/>
    <n v="521.94000000000005"/>
    <d v="2004-08-07T00:00:00"/>
  </r>
  <r>
    <n v="10772"/>
    <n v="59"/>
    <x v="708"/>
    <d v="2017-08-29T00:00:00"/>
    <b v="1"/>
    <s v="Approved"/>
    <s v="Solex"/>
    <s v="Standard"/>
    <s v="medium"/>
    <s v="large"/>
    <n v="1061.56"/>
    <n v="733.58"/>
    <d v="1993-10-02T00:00:00"/>
  </r>
  <r>
    <n v="10773"/>
    <n v="5"/>
    <x v="3362"/>
    <d v="2017-08-20T00:00:00"/>
    <b v="1"/>
    <s v="Approved"/>
    <s v="Trek Bicycles"/>
    <s v="Mountain"/>
    <s v="low"/>
    <s v="medium"/>
    <n v="574.64"/>
    <n v="459.71"/>
    <d v="2011-08-29T00:00:00"/>
  </r>
  <r>
    <n v="10774"/>
    <n v="37"/>
    <x v="3160"/>
    <d v="2017-01-04T00:00:00"/>
    <b v="1"/>
    <s v="Approved"/>
    <s v="OHM Cycles"/>
    <s v="Standard"/>
    <s v="low"/>
    <s v="medium"/>
    <n v="1793.43"/>
    <n v="248.82"/>
    <d v="1999-07-20T00:00:00"/>
  </r>
  <r>
    <n v="10775"/>
    <n v="1"/>
    <x v="1148"/>
    <d v="2017-05-01T00:00:00"/>
    <b v="0"/>
    <s v="Approved"/>
    <s v="Giant Bicycles"/>
    <s v="Standard"/>
    <s v="medium"/>
    <s v="medium"/>
    <n v="1403.5"/>
    <n v="954.82"/>
    <d v="2005-08-09T00:00:00"/>
  </r>
  <r>
    <n v="10776"/>
    <n v="38"/>
    <x v="1672"/>
    <d v="2017-08-08T00:00:00"/>
    <b v="1"/>
    <s v="Approved"/>
    <s v="Trek Bicycles"/>
    <s v="Standard"/>
    <s v="medium"/>
    <s v="large"/>
    <n v="2091.4699999999998"/>
    <n v="388.92"/>
    <d v="2012-09-15T00:00:00"/>
  </r>
  <r>
    <n v="10777"/>
    <n v="17"/>
    <x v="2137"/>
    <d v="2017-09-17T00:00:00"/>
    <b v="0"/>
    <s v="Approved"/>
    <s v="Solex"/>
    <s v="Standard"/>
    <s v="high"/>
    <s v="medium"/>
    <n v="1024.6600000000001"/>
    <n v="614.79999999999995"/>
    <d v="1996-11-09T00:00:00"/>
  </r>
  <r>
    <n v="10778"/>
    <n v="30"/>
    <x v="1746"/>
    <d v="2017-05-25T00:00:00"/>
    <b v="1"/>
    <s v="Approved"/>
    <s v="OHM Cycles"/>
    <s v="Standard"/>
    <s v="medium"/>
    <s v="medium"/>
    <n v="1227.3399999999999"/>
    <n v="770.89"/>
    <d v="1994-08-10T00:00:00"/>
  </r>
  <r>
    <n v="10779"/>
    <n v="28"/>
    <x v="392"/>
    <d v="2017-05-10T00:00:00"/>
    <b v="0"/>
    <s v="Approved"/>
    <s v="Norco Bicycles"/>
    <s v="Standard"/>
    <s v="medium"/>
    <s v="small"/>
    <n v="1216.1400000000001"/>
    <n v="1082.3599999999999"/>
    <d v="1991-08-05T00:00:00"/>
  </r>
  <r>
    <n v="10780"/>
    <n v="99"/>
    <x v="2499"/>
    <d v="2017-05-12T00:00:00"/>
    <b v="1"/>
    <s v="Approved"/>
    <s v="OHM Cycles"/>
    <s v="Standard"/>
    <s v="medium"/>
    <s v="medium"/>
    <n v="1227.3399999999999"/>
    <n v="770.89"/>
    <d v="1994-08-10T00:00:00"/>
  </r>
  <r>
    <n v="10781"/>
    <n v="21"/>
    <x v="2678"/>
    <d v="2017-03-05T00:00:00"/>
    <b v="0"/>
    <s v="Approved"/>
    <s v="WeareA2B"/>
    <s v="Touring"/>
    <s v="medium"/>
    <s v="medium"/>
    <n v="1466.68"/>
    <n v="363.25"/>
    <d v="2014-03-03T00:00:00"/>
  </r>
  <r>
    <n v="10782"/>
    <n v="43"/>
    <x v="813"/>
    <d v="2017-10-06T00:00:00"/>
    <b v="1"/>
    <s v="Approved"/>
    <s v="Solex"/>
    <s v="Standard"/>
    <s v="medium"/>
    <s v="medium"/>
    <n v="1151.96"/>
    <n v="649.49"/>
    <d v="1999-12-04T00:00:00"/>
  </r>
  <r>
    <n v="10783"/>
    <n v="65"/>
    <x v="1308"/>
    <d v="2017-12-28T00:00:00"/>
    <b v="0"/>
    <s v="Approved"/>
    <s v="WeareA2B"/>
    <s v="Standard"/>
    <s v="medium"/>
    <s v="medium"/>
    <n v="1807.45"/>
    <n v="778.69"/>
    <d v="2015-05-21T00:00:00"/>
  </r>
  <r>
    <n v="10784"/>
    <n v="59"/>
    <x v="582"/>
    <d v="2017-07-20T00:00:00"/>
    <b v="1"/>
    <s v="Approved"/>
    <s v="Solex"/>
    <s v="Standard"/>
    <s v="medium"/>
    <s v="large"/>
    <n v="1061.56"/>
    <n v="733.58"/>
    <d v="1993-07-20T00:00:00"/>
  </r>
  <r>
    <n v="10785"/>
    <n v="72"/>
    <x v="1236"/>
    <d v="2017-06-01T00:00:00"/>
    <b v="0"/>
    <s v="Approved"/>
    <s v="OHM Cycles"/>
    <s v="Standard"/>
    <s v="medium"/>
    <s v="medium"/>
    <n v="912.52"/>
    <n v="141.4"/>
    <d v="2015-10-18T00:00:00"/>
  </r>
  <r>
    <n v="10786"/>
    <n v="36"/>
    <x v="465"/>
    <d v="2017-04-17T00:00:00"/>
    <b v="0"/>
    <s v="Approved"/>
    <s v="Solex"/>
    <s v="Standard"/>
    <s v="low"/>
    <s v="medium"/>
    <n v="1289.8499999999999"/>
    <n v="74.510000000000005"/>
    <d v="2007-12-11T00:00:00"/>
  </r>
  <r>
    <n v="10787"/>
    <n v="43"/>
    <x v="2217"/>
    <d v="2017-04-16T00:00:00"/>
    <b v="0"/>
    <s v="Approved"/>
    <s v="Norco Bicycles"/>
    <s v="Standard"/>
    <s v="medium"/>
    <s v="medium"/>
    <n v="1555.58"/>
    <n v="818.01"/>
    <d v="2003-09-09T00:00:00"/>
  </r>
  <r>
    <n v="10789"/>
    <n v="68"/>
    <x v="331"/>
    <d v="2017-12-25T00:00:00"/>
    <b v="1"/>
    <s v="Approved"/>
    <s v="OHM Cycles"/>
    <s v="Standard"/>
    <s v="medium"/>
    <s v="medium"/>
    <n v="1636.9"/>
    <n v="44.71"/>
    <d v="2006-05-22T00:00:00"/>
  </r>
  <r>
    <n v="10790"/>
    <n v="31"/>
    <x v="3350"/>
    <d v="2017-05-08T00:00:00"/>
    <b v="1"/>
    <s v="Approved"/>
    <s v="Giant Bicycles"/>
    <s v="Standard"/>
    <s v="medium"/>
    <s v="medium"/>
    <n v="230.91"/>
    <n v="173.18"/>
    <d v="2006-11-10T00:00:00"/>
  </r>
  <r>
    <n v="10791"/>
    <n v="34"/>
    <x v="400"/>
    <d v="2017-02-14T00:00:00"/>
    <b v="0"/>
    <s v="Approved"/>
    <s v="Norco Bicycles"/>
    <s v="Road"/>
    <s v="high"/>
    <s v="large"/>
    <n v="774.53"/>
    <n v="464.72"/>
    <d v="2006-02-02T00:00:00"/>
  </r>
  <r>
    <n v="10792"/>
    <n v="89"/>
    <x v="2264"/>
    <d v="2017-01-04T00:00:00"/>
    <b v="1"/>
    <s v="Approved"/>
    <s v="WeareA2B"/>
    <s v="Touring"/>
    <s v="medium"/>
    <s v="large"/>
    <n v="1362.99"/>
    <n v="57.74"/>
    <d v="2016-07-09T00:00:00"/>
  </r>
  <r>
    <n v="10793"/>
    <n v="95"/>
    <x v="2012"/>
    <d v="2017-12-09T00:00:00"/>
    <b v="0"/>
    <s v="Approved"/>
    <s v="OHM Cycles"/>
    <s v="Touring"/>
    <s v="low"/>
    <s v="medium"/>
    <n v="1073.07"/>
    <n v="933.84"/>
    <d v="2004-08-07T00:00:00"/>
  </r>
  <r>
    <n v="10794"/>
    <n v="25"/>
    <x v="2491"/>
    <d v="2017-03-21T00:00:00"/>
    <b v="0"/>
    <s v="Approved"/>
    <s v="OHM Cycles"/>
    <s v="Standard"/>
    <s v="high"/>
    <s v="medium"/>
    <n v="2005.66"/>
    <n v="1203.4000000000001"/>
    <d v="2012-04-10T00:00:00"/>
  </r>
  <r>
    <n v="10795"/>
    <n v="50"/>
    <x v="2230"/>
    <d v="2017-02-21T00:00:00"/>
    <b v="0"/>
    <s v="Approved"/>
    <s v="Giant Bicycles"/>
    <s v="Standard"/>
    <s v="medium"/>
    <s v="medium"/>
    <n v="642.70000000000005"/>
    <n v="211.37"/>
    <d v="2010-06-07T00:00:00"/>
  </r>
  <r>
    <n v="10796"/>
    <n v="46"/>
    <x v="2757"/>
    <d v="2017-10-30T00:00:00"/>
    <b v="1"/>
    <s v="Approved"/>
    <s v="Solex"/>
    <s v="Standard"/>
    <s v="low"/>
    <s v="medium"/>
    <n v="1289.8499999999999"/>
    <n v="74.510000000000005"/>
    <d v="2007-12-11T00:00:00"/>
  </r>
  <r>
    <n v="10797"/>
    <n v="38"/>
    <x v="372"/>
    <d v="2017-12-23T00:00:00"/>
    <b v="1"/>
    <s v="Approved"/>
    <s v="Trek Bicycles"/>
    <s v="Standard"/>
    <s v="medium"/>
    <s v="large"/>
    <n v="2091.4699999999998"/>
    <n v="388.92"/>
    <d v="2013-09-16T00:00:00"/>
  </r>
  <r>
    <n v="10798"/>
    <n v="27"/>
    <x v="263"/>
    <d v="2017-04-12T00:00:00"/>
    <b v="0"/>
    <s v="Approved"/>
    <s v="Trek Bicycles"/>
    <s v="Standard"/>
    <s v="medium"/>
    <s v="medium"/>
    <n v="499.53"/>
    <n v="388.72"/>
    <d v="1992-10-11T00:00:00"/>
  </r>
  <r>
    <n v="10799"/>
    <n v="87"/>
    <x v="311"/>
    <d v="2017-11-15T00:00:00"/>
    <b v="0"/>
    <s v="Approved"/>
    <s v="Giant Bicycles"/>
    <s v="Standard"/>
    <s v="high"/>
    <s v="medium"/>
    <n v="1179"/>
    <n v="707.4"/>
    <d v="1999-07-26T00:00:00"/>
  </r>
  <r>
    <n v="10801"/>
    <n v="76"/>
    <x v="3044"/>
    <d v="2017-04-17T00:00:00"/>
    <b v="0"/>
    <s v="Approved"/>
    <s v="WeareA2B"/>
    <s v="Standard"/>
    <s v="low"/>
    <s v="medium"/>
    <n v="642.30999999999995"/>
    <n v="513.85"/>
    <d v="2014-10-10T00:00:00"/>
  </r>
  <r>
    <n v="10802"/>
    <n v="95"/>
    <x v="228"/>
    <d v="2017-08-27T00:00:00"/>
    <b v="0"/>
    <s v="Approved"/>
    <s v="OHM Cycles"/>
    <s v="Touring"/>
    <s v="low"/>
    <s v="medium"/>
    <n v="1073.07"/>
    <n v="933.84"/>
    <d v="1998-12-16T00:00:00"/>
  </r>
  <r>
    <n v="10803"/>
    <n v="7"/>
    <x v="3105"/>
    <d v="2017-08-01T00:00:00"/>
    <b v="1"/>
    <s v="Approved"/>
    <s v="Trek Bicycles"/>
    <s v="Road"/>
    <s v="low"/>
    <s v="medium"/>
    <n v="980.37"/>
    <n v="234.43"/>
    <d v="2003-08-05T00:00:00"/>
  </r>
  <r>
    <n v="10804"/>
    <n v="74"/>
    <x v="428"/>
    <d v="2017-06-02T00:00:00"/>
    <b v="0"/>
    <s v="Approved"/>
    <s v="WeareA2B"/>
    <s v="Standard"/>
    <s v="medium"/>
    <s v="medium"/>
    <n v="1228.07"/>
    <n v="400.91"/>
    <d v="1991-07-10T00:00:00"/>
  </r>
  <r>
    <n v="10805"/>
    <n v="60"/>
    <x v="1577"/>
    <d v="2017-07-25T00:00:00"/>
    <b v="1"/>
    <s v="Approved"/>
    <s v="Giant Bicycles"/>
    <s v="Standard"/>
    <s v="high"/>
    <s v="small"/>
    <n v="1977.36"/>
    <n v="1759.85"/>
    <d v="2005-10-22T00:00:00"/>
  </r>
  <r>
    <n v="10806"/>
    <n v="15"/>
    <x v="615"/>
    <d v="2017-11-09T00:00:00"/>
    <b v="0"/>
    <s v="Approved"/>
    <s v="Norco Bicycles"/>
    <s v="Standard"/>
    <s v="low"/>
    <s v="medium"/>
    <n v="958.74"/>
    <n v="748.9"/>
    <d v="2005-12-07T00:00:00"/>
  </r>
  <r>
    <n v="10807"/>
    <n v="28"/>
    <x v="1570"/>
    <d v="2017-11-21T00:00:00"/>
    <b v="1"/>
    <s v="Approved"/>
    <s v="Norco Bicycles"/>
    <s v="Standard"/>
    <s v="medium"/>
    <s v="small"/>
    <n v="1216.1400000000001"/>
    <n v="1082.3599999999999"/>
    <d v="2006-11-10T00:00:00"/>
  </r>
  <r>
    <n v="10808"/>
    <n v="58"/>
    <x v="2547"/>
    <d v="2017-08-02T00:00:00"/>
    <b v="0"/>
    <s v="Approved"/>
    <s v="OHM Cycles"/>
    <s v="Standard"/>
    <s v="medium"/>
    <s v="medium"/>
    <n v="912.52"/>
    <n v="141.4"/>
    <d v="2015-06-17T00:00:00"/>
  </r>
  <r>
    <n v="10809"/>
    <n v="92"/>
    <x v="666"/>
    <d v="2017-10-14T00:00:00"/>
    <b v="0"/>
    <s v="Approved"/>
    <s v="WeareA2B"/>
    <s v="Standard"/>
    <s v="medium"/>
    <s v="small"/>
    <n v="1415.01"/>
    <n v="1259.3599999999999"/>
    <d v="2003-01-05T00:00:00"/>
  </r>
  <r>
    <n v="10810"/>
    <n v="4"/>
    <x v="2980"/>
    <d v="2017-02-28T00:00:00"/>
    <b v="0"/>
    <s v="Approved"/>
    <s v="Giant Bicycles"/>
    <s v="Standard"/>
    <s v="high"/>
    <s v="medium"/>
    <n v="1129.1300000000001"/>
    <n v="677.48"/>
    <d v="2005-08-09T00:00:00"/>
  </r>
  <r>
    <n v="10811"/>
    <n v="15"/>
    <x v="221"/>
    <d v="2017-02-05T00:00:00"/>
    <b v="0"/>
    <s v="Approved"/>
    <s v="Norco Bicycles"/>
    <s v="Standard"/>
    <s v="low"/>
    <s v="medium"/>
    <n v="958.74"/>
    <n v="748.9"/>
    <d v="1996-04-05T00:00:00"/>
  </r>
  <r>
    <n v="10812"/>
    <n v="82"/>
    <x v="2488"/>
    <d v="2017-09-11T00:00:00"/>
    <b v="0"/>
    <s v="Approved"/>
    <s v="Norco Bicycles"/>
    <s v="Standard"/>
    <s v="high"/>
    <s v="medium"/>
    <n v="1148.6400000000001"/>
    <n v="689.18"/>
    <d v="2013-09-16T00:00:00"/>
  </r>
  <r>
    <n v="10813"/>
    <n v="95"/>
    <x v="3363"/>
    <d v="2017-06-25T00:00:00"/>
    <b v="0"/>
    <s v="Approved"/>
    <s v="Giant Bicycles"/>
    <s v="Standard"/>
    <s v="medium"/>
    <s v="large"/>
    <n v="569.55999999999995"/>
    <n v="528.42999999999995"/>
    <d v="2003-09-10T00:00:00"/>
  </r>
  <r>
    <n v="10814"/>
    <n v="14"/>
    <x v="2976"/>
    <d v="2017-06-01T00:00:00"/>
    <b v="1"/>
    <s v="Approved"/>
    <s v="Solex"/>
    <s v="Standard"/>
    <s v="high"/>
    <s v="large"/>
    <n v="1842.92"/>
    <n v="1105.75"/>
    <d v="1995-10-24T00:00:00"/>
  </r>
  <r>
    <n v="10815"/>
    <n v="43"/>
    <x v="2039"/>
    <d v="2017-02-23T00:00:00"/>
    <b v="0"/>
    <s v="Approved"/>
    <s v="Solex"/>
    <s v="Standard"/>
    <s v="medium"/>
    <s v="medium"/>
    <n v="1151.96"/>
    <n v="649.49"/>
    <d v="1999-12-04T00:00:00"/>
  </r>
  <r>
    <n v="10816"/>
    <n v="37"/>
    <x v="445"/>
    <d v="2017-08-21T00:00:00"/>
    <b v="1"/>
    <s v="Approved"/>
    <s v="OHM Cycles"/>
    <s v="Standard"/>
    <s v="low"/>
    <s v="medium"/>
    <n v="1793.43"/>
    <n v="248.82"/>
    <d v="1999-07-20T00:00:00"/>
  </r>
  <r>
    <n v="10817"/>
    <n v="75"/>
    <x v="664"/>
    <d v="2017-04-23T00:00:00"/>
    <b v="0"/>
    <s v="Approved"/>
    <s v="Giant Bicycles"/>
    <s v="Touring"/>
    <s v="medium"/>
    <s v="large"/>
    <n v="1873.97"/>
    <n v="863.95"/>
    <d v="2003-09-09T00:00:00"/>
  </r>
  <r>
    <n v="10818"/>
    <n v="72"/>
    <x v="3059"/>
    <d v="2017-10-02T00:00:00"/>
    <b v="0"/>
    <s v="Approved"/>
    <s v="OHM Cycles"/>
    <s v="Standard"/>
    <s v="medium"/>
    <s v="medium"/>
    <n v="912.52"/>
    <n v="141.4"/>
    <d v="2010-11-05T00:00:00"/>
  </r>
  <r>
    <n v="10819"/>
    <n v="80"/>
    <x v="945"/>
    <d v="2017-11-28T00:00:00"/>
    <b v="0"/>
    <s v="Approved"/>
    <s v="OHM Cycles"/>
    <s v="Touring"/>
    <s v="low"/>
    <s v="medium"/>
    <n v="1073.07"/>
    <n v="933.84"/>
    <d v="1997-01-25T00:00:00"/>
  </r>
  <r>
    <n v="10820"/>
    <n v="3"/>
    <x v="3266"/>
    <d v="2017-02-12T00:00:00"/>
    <b v="1"/>
    <s v="Approved"/>
    <s v="Trek Bicycles"/>
    <s v="Standard"/>
    <s v="medium"/>
    <s v="large"/>
    <n v="2091.4699999999998"/>
    <n v="388.92"/>
    <d v="2006-02-02T00:00:00"/>
  </r>
  <r>
    <n v="10821"/>
    <n v="10"/>
    <x v="3089"/>
    <d v="2017-08-31T00:00:00"/>
    <b v="1"/>
    <s v="Approved"/>
    <s v="Solex"/>
    <s v="Standard"/>
    <s v="medium"/>
    <s v="medium"/>
    <n v="1945.43"/>
    <n v="333.18"/>
    <d v="2002-08-31T00:00:00"/>
  </r>
  <r>
    <n v="10822"/>
    <n v="97"/>
    <x v="2719"/>
    <d v="2017-06-09T00:00:00"/>
    <b v="1"/>
    <s v="Approved"/>
    <s v="Solex"/>
    <s v="Standard"/>
    <s v="medium"/>
    <s v="large"/>
    <n v="202.62"/>
    <n v="151.96"/>
    <d v="2016-03-29T00:00:00"/>
  </r>
  <r>
    <n v="10823"/>
    <n v="87"/>
    <x v="2153"/>
    <d v="2017-04-29T00:00:00"/>
    <b v="0"/>
    <s v="Approved"/>
    <s v="Giant Bicycles"/>
    <s v="Standard"/>
    <s v="high"/>
    <s v="medium"/>
    <n v="1179"/>
    <n v="707.4"/>
    <d v="1997-08-25T00:00:00"/>
  </r>
  <r>
    <n v="10824"/>
    <n v="0"/>
    <x v="214"/>
    <d v="2017-05-07T00:00:00"/>
    <b v="0"/>
    <s v="Approved"/>
    <s v="WeareA2B"/>
    <s v="Standard"/>
    <s v="medium"/>
    <s v="medium"/>
    <n v="60.34"/>
    <n v="45.26"/>
    <d v="1993-07-15T00:00:00"/>
  </r>
  <r>
    <n v="10825"/>
    <n v="25"/>
    <x v="2953"/>
    <d v="2017-10-15T00:00:00"/>
    <b v="0"/>
    <s v="Approved"/>
    <s v="Giant Bicycles"/>
    <s v="Road"/>
    <s v="medium"/>
    <s v="medium"/>
    <n v="1538.99"/>
    <n v="829.65"/>
    <d v="2016-11-22T00:00:00"/>
  </r>
  <r>
    <n v="10826"/>
    <n v="79"/>
    <x v="1488"/>
    <d v="2017-06-14T00:00:00"/>
    <b v="0"/>
    <s v="Approved"/>
    <s v="Norco Bicycles"/>
    <s v="Standard"/>
    <s v="medium"/>
    <s v="medium"/>
    <n v="1555.58"/>
    <n v="818.01"/>
    <d v="2003-09-09T00:00:00"/>
  </r>
  <r>
    <n v="10827"/>
    <n v="19"/>
    <x v="1947"/>
    <d v="2017-09-08T00:00:00"/>
    <b v="0"/>
    <s v="Approved"/>
    <s v="OHM Cycles"/>
    <s v="Road"/>
    <s v="high"/>
    <s v="large"/>
    <n v="12.01"/>
    <n v="7.21"/>
    <d v="2009-03-08T00:00:00"/>
  </r>
  <r>
    <n v="10828"/>
    <n v="86"/>
    <x v="3278"/>
    <d v="2017-08-12T00:00:00"/>
    <b v="0"/>
    <s v="Approved"/>
    <s v="OHM Cycles"/>
    <s v="Standard"/>
    <s v="medium"/>
    <s v="medium"/>
    <n v="235.63"/>
    <n v="125.07"/>
    <d v="2004-08-07T00:00:00"/>
  </r>
  <r>
    <n v="10829"/>
    <n v="66"/>
    <x v="1042"/>
    <d v="2017-03-09T00:00:00"/>
    <b v="0"/>
    <s v="Approved"/>
    <s v="Solex"/>
    <s v="Standard"/>
    <s v="medium"/>
    <s v="medium"/>
    <n v="1163.8900000000001"/>
    <n v="589.27"/>
    <d v="1993-06-23T00:00:00"/>
  </r>
  <r>
    <n v="10830"/>
    <n v="29"/>
    <x v="2576"/>
    <d v="2017-05-20T00:00:00"/>
    <b v="1"/>
    <s v="Approved"/>
    <s v="WeareA2B"/>
    <s v="Standard"/>
    <s v="medium"/>
    <s v="medium"/>
    <n v="1065.03"/>
    <n v="230.09"/>
    <d v="2000-11-03T00:00:00"/>
  </r>
  <r>
    <n v="10831"/>
    <n v="31"/>
    <x v="886"/>
    <d v="2017-08-10T00:00:00"/>
    <b v="0"/>
    <s v="Approved"/>
    <s v="Giant Bicycles"/>
    <s v="Standard"/>
    <s v="medium"/>
    <s v="medium"/>
    <n v="230.91"/>
    <n v="173.18"/>
    <d v="2006-11-10T00:00:00"/>
  </r>
  <r>
    <n v="10832"/>
    <n v="30"/>
    <x v="3279"/>
    <d v="2017-04-05T00:00:00"/>
    <b v="0"/>
    <s v="Approved"/>
    <s v="Solex"/>
    <s v="Standard"/>
    <s v="high"/>
    <s v="medium"/>
    <n v="748.17"/>
    <n v="448.9"/>
    <d v="2003-03-18T00:00:00"/>
  </r>
  <r>
    <n v="10833"/>
    <n v="60"/>
    <x v="902"/>
    <d v="2017-07-05T00:00:00"/>
    <b v="1"/>
    <s v="Approved"/>
    <s v="Giant Bicycles"/>
    <s v="Standard"/>
    <s v="high"/>
    <s v="small"/>
    <n v="1977.36"/>
    <n v="1759.85"/>
    <d v="2010-11-05T00:00:00"/>
  </r>
  <r>
    <n v="10834"/>
    <n v="37"/>
    <x v="1137"/>
    <d v="2017-11-11T00:00:00"/>
    <b v="0"/>
    <s v="Approved"/>
    <s v="OHM Cycles"/>
    <s v="Standard"/>
    <s v="low"/>
    <s v="medium"/>
    <n v="1793.43"/>
    <n v="248.82"/>
    <d v="1999-07-20T00:00:00"/>
  </r>
  <r>
    <n v="10835"/>
    <n v="55"/>
    <x v="941"/>
    <d v="2017-10-27T00:00:00"/>
    <b v="1"/>
    <s v="Approved"/>
    <s v="Trek Bicycles"/>
    <s v="Road"/>
    <s v="medium"/>
    <s v="large"/>
    <n v="1894.19"/>
    <n v="598.76"/>
    <d v="2015-10-18T00:00:00"/>
  </r>
  <r>
    <n v="10836"/>
    <n v="89"/>
    <x v="1345"/>
    <d v="2017-09-22T00:00:00"/>
    <b v="0"/>
    <s v="Approved"/>
    <s v="WeareA2B"/>
    <s v="Touring"/>
    <s v="medium"/>
    <s v="large"/>
    <n v="1362.99"/>
    <n v="57.74"/>
    <d v="1993-04-20T00:00:00"/>
  </r>
  <r>
    <n v="10837"/>
    <n v="3"/>
    <x v="803"/>
    <d v="2017-03-17T00:00:00"/>
    <b v="0"/>
    <s v="Approved"/>
    <s v="Trek Bicycles"/>
    <s v="Standard"/>
    <s v="medium"/>
    <s v="large"/>
    <n v="2091.4699999999998"/>
    <n v="388.92"/>
    <d v="2012-09-15T00:00:00"/>
  </r>
  <r>
    <n v="10838"/>
    <n v="56"/>
    <x v="2518"/>
    <d v="2017-06-07T00:00:00"/>
    <b v="1"/>
    <s v="Approved"/>
    <s v="OHM Cycles"/>
    <s v="Standard"/>
    <s v="medium"/>
    <s v="medium"/>
    <n v="183.86"/>
    <n v="137.9"/>
    <d v="1997-10-04T00:00:00"/>
  </r>
  <r>
    <n v="10839"/>
    <n v="25"/>
    <x v="3314"/>
    <d v="2017-04-05T00:00:00"/>
    <b v="1"/>
    <s v="Approved"/>
    <s v="Giant Bicycles"/>
    <s v="Road"/>
    <s v="medium"/>
    <s v="medium"/>
    <n v="1538.99"/>
    <n v="829.65"/>
    <d v="2011-01-10T00:00:00"/>
  </r>
  <r>
    <n v="10840"/>
    <n v="53"/>
    <x v="2506"/>
    <d v="2017-09-23T00:00:00"/>
    <b v="1"/>
    <s v="Approved"/>
    <s v="OHM Cycles"/>
    <s v="Standard"/>
    <s v="medium"/>
    <s v="medium"/>
    <n v="795.34"/>
    <n v="101.58"/>
    <d v="2003-07-21T00:00:00"/>
  </r>
  <r>
    <n v="10841"/>
    <n v="50"/>
    <x v="3364"/>
    <d v="2017-01-14T00:00:00"/>
    <b v="1"/>
    <s v="Approved"/>
    <s v="WeareA2B"/>
    <s v="Standard"/>
    <s v="medium"/>
    <s v="small"/>
    <n v="175.89"/>
    <n v="131.91999999999999"/>
    <d v="2003-07-21T00:00:00"/>
  </r>
  <r>
    <n v="10842"/>
    <n v="77"/>
    <x v="1736"/>
    <d v="2017-07-25T00:00:00"/>
    <b v="1"/>
    <s v="Approved"/>
    <s v="WeareA2B"/>
    <s v="Standard"/>
    <s v="medium"/>
    <s v="medium"/>
    <n v="1769.64"/>
    <n v="108.76"/>
    <d v="2006-10-01T00:00:00"/>
  </r>
  <r>
    <n v="10843"/>
    <n v="36"/>
    <x v="120"/>
    <d v="2017-02-26T00:00:00"/>
    <b v="1"/>
    <s v="Approved"/>
    <s v="Solex"/>
    <s v="Standard"/>
    <s v="low"/>
    <s v="medium"/>
    <n v="1289.8499999999999"/>
    <n v="74.510000000000005"/>
    <d v="2007-12-11T00:00:00"/>
  </r>
  <r>
    <n v="10844"/>
    <n v="89"/>
    <x v="2173"/>
    <d v="2017-08-29T00:00:00"/>
    <b v="1"/>
    <s v="Approved"/>
    <s v="WeareA2B"/>
    <s v="Touring"/>
    <s v="medium"/>
    <s v="large"/>
    <n v="1362.99"/>
    <n v="57.74"/>
    <d v="1993-04-20T00:00:00"/>
  </r>
  <r>
    <n v="10845"/>
    <n v="74"/>
    <x v="889"/>
    <d v="2017-09-04T00:00:00"/>
    <b v="0"/>
    <s v="Approved"/>
    <s v="WeareA2B"/>
    <s v="Standard"/>
    <s v="medium"/>
    <s v="medium"/>
    <n v="1228.07"/>
    <n v="400.91"/>
    <d v="1994-07-12T00:00:00"/>
  </r>
  <r>
    <n v="10846"/>
    <n v="11"/>
    <x v="2000"/>
    <d v="2017-01-09T00:00:00"/>
    <b v="0"/>
    <s v="Approved"/>
    <s v="Giant Bicycles"/>
    <s v="Standard"/>
    <s v="high"/>
    <s v="medium"/>
    <n v="1274.93"/>
    <n v="764.96"/>
    <d v="2016-07-09T00:00:00"/>
  </r>
  <r>
    <n v="10847"/>
    <n v="0"/>
    <x v="529"/>
    <d v="2017-02-13T00:00:00"/>
    <b v="1"/>
    <s v="Approved"/>
    <s v="Solex"/>
    <s v="Standard"/>
    <s v="medium"/>
    <s v="medium"/>
    <n v="100.35"/>
    <n v="75.260000000000005"/>
    <d v="1994-08-10T00:00:00"/>
  </r>
  <r>
    <n v="10848"/>
    <n v="83"/>
    <x v="2056"/>
    <d v="2017-08-17T00:00:00"/>
    <b v="1"/>
    <s v="Approved"/>
    <s v="Solex"/>
    <s v="Touring"/>
    <s v="medium"/>
    <s v="large"/>
    <n v="2083.94"/>
    <n v="675.03"/>
    <d v="2013-09-16T00:00:00"/>
  </r>
  <r>
    <n v="10849"/>
    <n v="56"/>
    <x v="2539"/>
    <d v="2017-07-10T00:00:00"/>
    <b v="0"/>
    <s v="Approved"/>
    <s v="OHM Cycles"/>
    <s v="Standard"/>
    <s v="medium"/>
    <s v="medium"/>
    <n v="183.86"/>
    <n v="137.9"/>
    <d v="1997-10-04T00:00:00"/>
  </r>
  <r>
    <n v="10850"/>
    <n v="77"/>
    <x v="2628"/>
    <d v="2017-11-29T00:00:00"/>
    <b v="0"/>
    <s v="Approved"/>
    <s v="Norco Bicycles"/>
    <s v="Road"/>
    <s v="medium"/>
    <s v="large"/>
    <n v="1240.31"/>
    <n v="795.1"/>
    <d v="2011-01-10T00:00:00"/>
  </r>
  <r>
    <n v="10851"/>
    <n v="38"/>
    <x v="2646"/>
    <d v="2017-08-02T00:00:00"/>
    <b v="0"/>
    <s v="Approved"/>
    <s v="Solex"/>
    <s v="Standard"/>
    <s v="medium"/>
    <s v="medium"/>
    <n v="1577.53"/>
    <n v="826.51"/>
    <d v="2011-03-16T00:00:00"/>
  </r>
  <r>
    <n v="10852"/>
    <n v="59"/>
    <x v="1436"/>
    <d v="2017-06-11T00:00:00"/>
    <b v="1"/>
    <s v="Approved"/>
    <s v="Solex"/>
    <s v="Standard"/>
    <s v="medium"/>
    <s v="large"/>
    <n v="1061.56"/>
    <n v="733.58"/>
    <d v="1993-07-20T00:00:00"/>
  </r>
  <r>
    <n v="10853"/>
    <n v="12"/>
    <x v="1625"/>
    <d v="2017-09-07T00:00:00"/>
    <b v="1"/>
    <s v="Approved"/>
    <s v="WeareA2B"/>
    <s v="Standard"/>
    <s v="medium"/>
    <s v="medium"/>
    <n v="1231.1500000000001"/>
    <n v="161.6"/>
    <d v="2010-05-05T00:00:00"/>
  </r>
  <r>
    <n v="10854"/>
    <n v="40"/>
    <x v="159"/>
    <d v="2017-03-30T00:00:00"/>
    <b v="0"/>
    <s v="Approved"/>
    <s v="OHM Cycles"/>
    <s v="Standard"/>
    <s v="high"/>
    <s v="medium"/>
    <n v="1458.17"/>
    <n v="874.9"/>
    <d v="2006-02-02T00:00:00"/>
  </r>
  <r>
    <n v="10855"/>
    <n v="17"/>
    <x v="1460"/>
    <d v="2017-12-21T00:00:00"/>
    <b v="0"/>
    <s v="Approved"/>
    <s v="Solex"/>
    <s v="Standard"/>
    <s v="high"/>
    <s v="medium"/>
    <n v="1024.6600000000001"/>
    <n v="614.79999999999995"/>
    <d v="1996-11-09T00:00:00"/>
  </r>
  <r>
    <n v="10856"/>
    <n v="87"/>
    <x v="588"/>
    <d v="2017-11-23T00:00:00"/>
    <b v="1"/>
    <s v="Approved"/>
    <s v="Giant Bicycles"/>
    <s v="Standard"/>
    <s v="high"/>
    <s v="medium"/>
    <n v="1179"/>
    <n v="707.4"/>
    <d v="1997-08-25T00:00:00"/>
  </r>
  <r>
    <n v="10858"/>
    <n v="57"/>
    <x v="2178"/>
    <d v="2017-01-30T00:00:00"/>
    <b v="1"/>
    <s v="Approved"/>
    <s v="WeareA2B"/>
    <s v="Touring"/>
    <s v="medium"/>
    <s v="large"/>
    <n v="1890.39"/>
    <n v="260.14"/>
    <d v="1991-01-21T00:00:00"/>
  </r>
  <r>
    <n v="10859"/>
    <n v="45"/>
    <x v="1162"/>
    <d v="2017-08-06T00:00:00"/>
    <b v="1"/>
    <s v="Approved"/>
    <s v="Solex"/>
    <s v="Standard"/>
    <s v="medium"/>
    <s v="medium"/>
    <n v="441.49"/>
    <n v="84.99"/>
    <d v="1997-02-09T00:00:00"/>
  </r>
  <r>
    <n v="10860"/>
    <n v="73"/>
    <x v="2016"/>
    <d v="2017-02-20T00:00:00"/>
    <b v="1"/>
    <s v="Approved"/>
    <s v="Solex"/>
    <s v="Standard"/>
    <s v="medium"/>
    <s v="medium"/>
    <n v="1945.43"/>
    <n v="333.18"/>
    <d v="2002-08-31T00:00:00"/>
  </r>
  <r>
    <n v="10861"/>
    <n v="1"/>
    <x v="404"/>
    <d v="2017-10-12T00:00:00"/>
    <b v="1"/>
    <s v="Approved"/>
    <s v="Giant Bicycles"/>
    <s v="Standard"/>
    <s v="medium"/>
    <s v="medium"/>
    <n v="1403.5"/>
    <n v="954.82"/>
    <d v="2016-11-14T00:00:00"/>
  </r>
  <r>
    <n v="10862"/>
    <n v="43"/>
    <x v="3151"/>
    <d v="2017-01-09T00:00:00"/>
    <b v="1"/>
    <s v="Approved"/>
    <s v="Norco Bicycles"/>
    <s v="Standard"/>
    <s v="medium"/>
    <s v="medium"/>
    <n v="1555.58"/>
    <n v="818.01"/>
    <d v="2003-09-09T00:00:00"/>
  </r>
  <r>
    <n v="10863"/>
    <n v="0"/>
    <x v="2383"/>
    <d v="2017-11-13T00:00:00"/>
    <b v="0"/>
    <s v="Approved"/>
    <s v="WeareA2B"/>
    <s v="Standard"/>
    <s v="medium"/>
    <s v="small"/>
    <n v="175.89"/>
    <n v="131.91999999999999"/>
    <d v="2003-02-16T00:00:00"/>
  </r>
  <r>
    <n v="10864"/>
    <n v="79"/>
    <x v="795"/>
    <d v="2017-04-13T00:00:00"/>
    <b v="0"/>
    <s v="Approved"/>
    <s v="Norco Bicycles"/>
    <s v="Standard"/>
    <s v="medium"/>
    <s v="medium"/>
    <n v="1555.58"/>
    <n v="818.01"/>
    <d v="2015-08-10T00:00:00"/>
  </r>
  <r>
    <n v="10865"/>
    <n v="71"/>
    <x v="1859"/>
    <d v="2017-11-26T00:00:00"/>
    <b v="0"/>
    <s v="Approved"/>
    <s v="Solex"/>
    <s v="Standard"/>
    <s v="high"/>
    <s v="large"/>
    <n v="1842.92"/>
    <n v="1105.75"/>
    <d v="1995-10-24T00:00:00"/>
  </r>
  <r>
    <n v="10866"/>
    <n v="14"/>
    <x v="298"/>
    <d v="2017-01-21T00:00:00"/>
    <b v="0"/>
    <s v="Approved"/>
    <s v="Trek Bicycles"/>
    <s v="Standard"/>
    <s v="medium"/>
    <s v="small"/>
    <n v="1386.84"/>
    <n v="1234.29"/>
    <d v="2003-08-05T00:00:00"/>
  </r>
  <r>
    <n v="10867"/>
    <n v="55"/>
    <x v="2834"/>
    <d v="2017-04-08T00:00:00"/>
    <b v="1"/>
    <s v="Approved"/>
    <s v="Trek Bicycles"/>
    <s v="Road"/>
    <s v="medium"/>
    <s v="large"/>
    <n v="1894.19"/>
    <n v="598.76"/>
    <d v="2005-12-07T00:00:00"/>
  </r>
  <r>
    <n v="10868"/>
    <n v="72"/>
    <x v="483"/>
    <d v="2017-09-27T00:00:00"/>
    <b v="1"/>
    <s v="Approved"/>
    <s v="Norco Bicycles"/>
    <s v="Standard"/>
    <s v="medium"/>
    <s v="medium"/>
    <n v="360.4"/>
    <n v="270.3"/>
    <d v="2016-12-06T00:00:00"/>
  </r>
  <r>
    <n v="10869"/>
    <n v="66"/>
    <x v="2199"/>
    <d v="2017-01-09T00:00:00"/>
    <b v="0"/>
    <s v="Approved"/>
    <s v="Giant Bicycles"/>
    <s v="Road"/>
    <s v="low"/>
    <s v="small"/>
    <n v="590.26"/>
    <n v="525.33000000000004"/>
    <d v="2010-11-05T00:00:00"/>
  </r>
  <r>
    <n v="10870"/>
    <n v="4"/>
    <x v="2802"/>
    <d v="2017-06-05T00:00:00"/>
    <b v="0"/>
    <s v="Approved"/>
    <s v="Giant Bicycles"/>
    <s v="Standard"/>
    <s v="high"/>
    <s v="medium"/>
    <n v="1129.1300000000001"/>
    <n v="677.48"/>
    <d v="2004-08-17T00:00:00"/>
  </r>
  <r>
    <n v="10871"/>
    <n v="79"/>
    <x v="459"/>
    <d v="2017-09-21T00:00:00"/>
    <b v="0"/>
    <s v="Approved"/>
    <s v="Norco Bicycles"/>
    <s v="Standard"/>
    <s v="medium"/>
    <s v="medium"/>
    <n v="1555.58"/>
    <n v="818.01"/>
    <d v="2003-09-09T00:00:00"/>
  </r>
  <r>
    <n v="10872"/>
    <n v="0"/>
    <x v="3087"/>
    <d v="2017-09-07T00:00:00"/>
    <b v="1"/>
    <s v="Approved"/>
    <s v="Giant Bicycles"/>
    <s v="Standard"/>
    <s v="medium"/>
    <s v="large"/>
    <n v="569.55999999999995"/>
    <n v="528.42999999999995"/>
    <d v="2003-09-10T00:00:00"/>
  </r>
  <r>
    <n v="10873"/>
    <n v="93"/>
    <x v="1438"/>
    <d v="2017-09-21T00:00:00"/>
    <b v="1"/>
    <s v="Approved"/>
    <s v="WeareA2B"/>
    <s v="Standard"/>
    <s v="medium"/>
    <s v="medium"/>
    <n v="1065.03"/>
    <n v="230.09"/>
    <d v="1991-11-07T00:00:00"/>
  </r>
  <r>
    <n v="10874"/>
    <n v="66"/>
    <x v="648"/>
    <d v="2017-10-21T00:00:00"/>
    <b v="1"/>
    <s v="Approved"/>
    <s v="Giant Bicycles"/>
    <s v="Road"/>
    <s v="low"/>
    <s v="small"/>
    <n v="590.26"/>
    <n v="525.33000000000004"/>
    <d v="2010-11-05T00:00:00"/>
  </r>
  <r>
    <n v="10875"/>
    <n v="1"/>
    <x v="897"/>
    <d v="2017-05-23T00:00:00"/>
    <b v="1"/>
    <s v="Approved"/>
    <s v="Giant Bicycles"/>
    <s v="Standard"/>
    <s v="medium"/>
    <s v="medium"/>
    <n v="1403.5"/>
    <n v="954.82"/>
    <d v="2016-11-14T00:00:00"/>
  </r>
  <r>
    <n v="10876"/>
    <n v="13"/>
    <x v="196"/>
    <d v="2017-11-21T00:00:00"/>
    <b v="1"/>
    <s v="Approved"/>
    <s v="Solex"/>
    <s v="Standard"/>
    <s v="medium"/>
    <s v="medium"/>
    <n v="1163.8900000000001"/>
    <n v="589.27"/>
    <d v="2009-03-08T00:00:00"/>
  </r>
  <r>
    <n v="10877"/>
    <n v="83"/>
    <x v="1073"/>
    <d v="2017-07-27T00:00:00"/>
    <b v="1"/>
    <s v="Approved"/>
    <s v="Solex"/>
    <s v="Touring"/>
    <s v="medium"/>
    <s v="large"/>
    <n v="2083.94"/>
    <n v="675.03"/>
    <d v="1993-05-26T00:00:00"/>
  </r>
  <r>
    <n v="10878"/>
    <n v="76"/>
    <x v="2371"/>
    <d v="2017-08-27T00:00:00"/>
    <b v="1"/>
    <s v="Approved"/>
    <s v="WeareA2B"/>
    <s v="Standard"/>
    <s v="low"/>
    <s v="medium"/>
    <n v="642.30999999999995"/>
    <n v="513.85"/>
    <d v="2005-05-10T00:00:00"/>
  </r>
  <r>
    <n v="10879"/>
    <n v="98"/>
    <x v="142"/>
    <d v="2017-01-20T00:00:00"/>
    <b v="0"/>
    <s v="Approved"/>
    <s v="Trek Bicycles"/>
    <s v="Standard"/>
    <s v="high"/>
    <s v="medium"/>
    <n v="358.39"/>
    <n v="215.03"/>
    <d v="2004-01-16T00:00:00"/>
  </r>
  <r>
    <n v="10880"/>
    <n v="96"/>
    <x v="1805"/>
    <d v="2017-04-22T00:00:00"/>
    <b v="1"/>
    <s v="Approved"/>
    <s v="WeareA2B"/>
    <s v="Road"/>
    <s v="low"/>
    <s v="small"/>
    <n v="1172.78"/>
    <n v="1043.77"/>
    <d v="2002-10-10T00:00:00"/>
  </r>
  <r>
    <n v="10881"/>
    <n v="6"/>
    <x v="2762"/>
    <d v="2017-06-24T00:00:00"/>
    <b v="1"/>
    <s v="Approved"/>
    <s v="OHM Cycles"/>
    <s v="Standard"/>
    <s v="high"/>
    <s v="medium"/>
    <n v="227.88"/>
    <n v="136.72999999999999"/>
    <d v="2011-04-16T00:00:00"/>
  </r>
  <r>
    <n v="10882"/>
    <n v="15"/>
    <x v="2480"/>
    <d v="2017-07-16T00:00:00"/>
    <b v="0"/>
    <s v="Approved"/>
    <s v="WeareA2B"/>
    <s v="Standard"/>
    <s v="medium"/>
    <s v="medium"/>
    <n v="1292.8399999999999"/>
    <n v="13.44"/>
    <d v="2009-04-12T00:00:00"/>
  </r>
  <r>
    <n v="10883"/>
    <n v="63"/>
    <x v="2875"/>
    <d v="2017-03-08T00:00:00"/>
    <b v="0"/>
    <s v="Approved"/>
    <s v="Solex"/>
    <s v="Standard"/>
    <s v="medium"/>
    <s v="medium"/>
    <n v="1483.2"/>
    <n v="99.59"/>
    <d v="1992-10-02T00:00:00"/>
  </r>
  <r>
    <n v="10884"/>
    <n v="20"/>
    <x v="1617"/>
    <d v="2017-02-28T00:00:00"/>
    <b v="1"/>
    <s v="Approved"/>
    <s v="Trek Bicycles"/>
    <s v="Standard"/>
    <s v="medium"/>
    <s v="small"/>
    <n v="1775.81"/>
    <n v="1580.47"/>
    <d v="2010-05-05T00:00:00"/>
  </r>
  <r>
    <n v="10885"/>
    <n v="66"/>
    <x v="1165"/>
    <d v="2017-03-03T00:00:00"/>
    <b v="1"/>
    <s v="Approved"/>
    <s v="Giant Bicycles"/>
    <s v="Road"/>
    <s v="low"/>
    <s v="small"/>
    <n v="590.26"/>
    <n v="525.33000000000004"/>
    <d v="2010-11-05T00:00:00"/>
  </r>
  <r>
    <n v="10886"/>
    <n v="55"/>
    <x v="3097"/>
    <d v="2017-05-16T00:00:00"/>
    <b v="0"/>
    <s v="Approved"/>
    <s v="Trek Bicycles"/>
    <s v="Road"/>
    <s v="medium"/>
    <s v="large"/>
    <n v="1894.19"/>
    <n v="598.76"/>
    <d v="1993-06-23T00:00:00"/>
  </r>
  <r>
    <n v="10887"/>
    <n v="70"/>
    <x v="2912"/>
    <d v="2017-02-20T00:00:00"/>
    <b v="1"/>
    <s v="Approved"/>
    <s v="Trek Bicycles"/>
    <s v="Standard"/>
    <s v="high"/>
    <s v="medium"/>
    <n v="495.72"/>
    <n v="297.43"/>
    <d v="2015-04-11T00:00:00"/>
  </r>
  <r>
    <n v="10888"/>
    <n v="38"/>
    <x v="1059"/>
    <d v="2017-01-06T00:00:00"/>
    <b v="1"/>
    <s v="Approved"/>
    <s v="Trek Bicycles"/>
    <s v="Standard"/>
    <s v="medium"/>
    <s v="large"/>
    <n v="2091.4699999999998"/>
    <n v="388.92"/>
    <d v="2011-01-10T00:00:00"/>
  </r>
  <r>
    <n v="10889"/>
    <n v="51"/>
    <x v="88"/>
    <d v="2017-06-24T00:00:00"/>
    <b v="1"/>
    <s v="Approved"/>
    <s v="OHM Cycles"/>
    <s v="Standard"/>
    <s v="high"/>
    <s v="medium"/>
    <n v="2005.66"/>
    <n v="1203.4000000000001"/>
    <d v="1997-10-04T00:00:00"/>
  </r>
  <r>
    <n v="10890"/>
    <n v="32"/>
    <x v="1666"/>
    <d v="2017-06-20T00:00:00"/>
    <b v="1"/>
    <s v="Approved"/>
    <s v="Giant Bicycles"/>
    <s v="Standard"/>
    <s v="medium"/>
    <s v="medium"/>
    <n v="642.70000000000005"/>
    <n v="211.37"/>
    <d v="2002-03-22T00:00:00"/>
  </r>
  <r>
    <n v="10891"/>
    <n v="85"/>
    <x v="1565"/>
    <d v="2017-05-07T00:00:00"/>
    <b v="1"/>
    <s v="Approved"/>
    <s v="WeareA2B"/>
    <s v="Standard"/>
    <s v="medium"/>
    <s v="medium"/>
    <n v="752.64"/>
    <n v="205.36"/>
    <d v="1998-12-16T00:00:00"/>
  </r>
  <r>
    <n v="10892"/>
    <n v="0"/>
    <x v="564"/>
    <d v="2017-03-23T00:00:00"/>
    <b v="1"/>
    <s v="Approved"/>
    <s v="Norco Bicycles"/>
    <s v="Road"/>
    <s v="medium"/>
    <s v="medium"/>
    <n v="544.04999999999995"/>
    <n v="376.84"/>
    <d v="2005-10-22T00:00:00"/>
  </r>
  <r>
    <n v="10893"/>
    <n v="43"/>
    <x v="1371"/>
    <d v="2017-08-19T00:00:00"/>
    <b v="1"/>
    <s v="Approved"/>
    <s v="Norco Bicycles"/>
    <s v="Standard"/>
    <s v="medium"/>
    <s v="medium"/>
    <n v="1555.58"/>
    <n v="818.01"/>
    <d v="2003-09-09T00:00:00"/>
  </r>
  <r>
    <n v="10894"/>
    <n v="21"/>
    <x v="1113"/>
    <d v="2017-01-16T00:00:00"/>
    <b v="1"/>
    <s v="Approved"/>
    <s v="WeareA2B"/>
    <s v="Touring"/>
    <s v="medium"/>
    <s v="medium"/>
    <n v="1466.68"/>
    <n v="363.25"/>
    <d v="2014-03-03T00:00:00"/>
  </r>
  <r>
    <n v="10895"/>
    <n v="92"/>
    <x v="674"/>
    <d v="2017-12-12T00:00:00"/>
    <b v="1"/>
    <s v="Approved"/>
    <s v="WeareA2B"/>
    <s v="Standard"/>
    <s v="medium"/>
    <s v="small"/>
    <n v="1415.01"/>
    <n v="1259.3599999999999"/>
    <d v="2003-09-10T00:00:00"/>
  </r>
  <r>
    <n v="10897"/>
    <n v="66"/>
    <x v="2435"/>
    <d v="2017-01-24T00:00:00"/>
    <b v="0"/>
    <s v="Approved"/>
    <s v="Solex"/>
    <s v="Standard"/>
    <s v="medium"/>
    <s v="medium"/>
    <n v="1163.8900000000001"/>
    <n v="589.27"/>
    <d v="2005-12-07T00:00:00"/>
  </r>
  <r>
    <n v="10898"/>
    <n v="30"/>
    <x v="1102"/>
    <d v="2017-11-25T00:00:00"/>
    <b v="1"/>
    <s v="Approved"/>
    <s v="Solex"/>
    <s v="Standard"/>
    <s v="high"/>
    <s v="medium"/>
    <n v="748.17"/>
    <n v="448.9"/>
    <d v="2003-03-18T00:00:00"/>
  </r>
  <r>
    <n v="10899"/>
    <n v="28"/>
    <x v="1311"/>
    <d v="2017-03-16T00:00:00"/>
    <b v="1"/>
    <s v="Approved"/>
    <s v="Norco Bicycles"/>
    <s v="Standard"/>
    <s v="medium"/>
    <s v="small"/>
    <n v="1216.1400000000001"/>
    <n v="1082.3599999999999"/>
    <d v="1991-08-05T00:00:00"/>
  </r>
  <r>
    <n v="10900"/>
    <n v="55"/>
    <x v="2027"/>
    <d v="2017-06-11T00:00:00"/>
    <b v="0"/>
    <s v="Approved"/>
    <s v="Trek Bicycles"/>
    <s v="Road"/>
    <s v="medium"/>
    <s v="large"/>
    <n v="1894.19"/>
    <n v="598.76"/>
    <d v="1997-10-04T00:00:00"/>
  </r>
  <r>
    <n v="10901"/>
    <n v="64"/>
    <x v="456"/>
    <d v="2017-11-15T00:00:00"/>
    <b v="0"/>
    <s v="Approved"/>
    <s v="Trek Bicycles"/>
    <s v="Standard"/>
    <s v="medium"/>
    <s v="large"/>
    <n v="1469.44"/>
    <n v="596.54999999999995"/>
    <d v="2003-09-09T00:00:00"/>
  </r>
  <r>
    <n v="10902"/>
    <n v="37"/>
    <x v="2469"/>
    <d v="2017-03-20T00:00:00"/>
    <b v="1"/>
    <s v="Approved"/>
    <s v="OHM Cycles"/>
    <s v="Standard"/>
    <s v="low"/>
    <s v="medium"/>
    <n v="1793.43"/>
    <n v="248.82"/>
    <d v="1999-07-20T00:00:00"/>
  </r>
  <r>
    <n v="10903"/>
    <n v="57"/>
    <x v="991"/>
    <d v="2017-11-03T00:00:00"/>
    <b v="0"/>
    <s v="Approved"/>
    <s v="WeareA2B"/>
    <s v="Touring"/>
    <s v="medium"/>
    <s v="large"/>
    <n v="1890.39"/>
    <n v="260.14"/>
    <d v="1991-01-21T00:00:00"/>
  </r>
  <r>
    <n v="10904"/>
    <n v="69"/>
    <x v="450"/>
    <d v="2017-07-05T00:00:00"/>
    <b v="0"/>
    <s v="Approved"/>
    <s v="Giant Bicycles"/>
    <s v="Road"/>
    <s v="medium"/>
    <s v="medium"/>
    <n v="792.9"/>
    <n v="594.67999999999995"/>
    <d v="1994-07-12T00:00:00"/>
  </r>
  <r>
    <n v="10905"/>
    <n v="0"/>
    <x v="396"/>
    <d v="2017-12-30T00:00:00"/>
    <b v="0"/>
    <s v="Approved"/>
    <s v="Solex"/>
    <s v="Standard"/>
    <s v="medium"/>
    <s v="medium"/>
    <n v="100.35"/>
    <n v="75.260000000000005"/>
    <d v="2004-01-16T00:00:00"/>
  </r>
  <r>
    <n v="10906"/>
    <n v="0"/>
    <x v="1293"/>
    <d v="2017-11-05T00:00:00"/>
    <b v="0"/>
    <s v="Approved"/>
    <s v="WeareA2B"/>
    <s v="Standard"/>
    <s v="medium"/>
    <s v="small"/>
    <n v="175.89"/>
    <n v="131.91999999999999"/>
    <d v="2001-11-25T00:00:00"/>
  </r>
  <r>
    <n v="10907"/>
    <n v="70"/>
    <x v="222"/>
    <d v="2017-02-14T00:00:00"/>
    <b v="0"/>
    <s v="Approved"/>
    <s v="Trek Bicycles"/>
    <s v="Standard"/>
    <s v="high"/>
    <s v="medium"/>
    <n v="495.72"/>
    <n v="297.43"/>
    <d v="2003-09-10T00:00:00"/>
  </r>
  <r>
    <n v="10908"/>
    <n v="30"/>
    <x v="1203"/>
    <d v="2017-11-22T00:00:00"/>
    <b v="0"/>
    <s v="Approved"/>
    <s v="Solex"/>
    <s v="Standard"/>
    <s v="high"/>
    <s v="medium"/>
    <n v="748.17"/>
    <n v="448.9"/>
    <d v="1999-07-20T00:00:00"/>
  </r>
  <r>
    <n v="10909"/>
    <n v="45"/>
    <x v="690"/>
    <d v="2017-09-24T00:00:00"/>
    <b v="0"/>
    <s v="Approved"/>
    <s v="Solex"/>
    <s v="Standard"/>
    <s v="medium"/>
    <s v="medium"/>
    <n v="441.49"/>
    <n v="84.99"/>
    <d v="2014-07-28T00:00:00"/>
  </r>
  <r>
    <n v="10910"/>
    <n v="12"/>
    <x v="1407"/>
    <d v="2017-02-26T00:00:00"/>
    <b v="1"/>
    <s v="Approved"/>
    <s v="WeareA2B"/>
    <s v="Standard"/>
    <s v="medium"/>
    <s v="medium"/>
    <n v="1231.1500000000001"/>
    <n v="161.6"/>
    <d v="2004-08-17T00:00:00"/>
  </r>
  <r>
    <n v="10911"/>
    <n v="0"/>
    <x v="1994"/>
    <d v="2017-07-11T00:00:00"/>
    <b v="0"/>
    <s v="Approved"/>
    <s v="OHM Cycles"/>
    <s v="Standard"/>
    <s v="medium"/>
    <s v="medium"/>
    <n v="235.63"/>
    <n v="125.07"/>
    <d v="1999-07-26T00:00:00"/>
  </r>
  <r>
    <n v="10912"/>
    <n v="55"/>
    <x v="924"/>
    <d v="2017-08-11T00:00:00"/>
    <b v="0"/>
    <s v="Approved"/>
    <s v="Trek Bicycles"/>
    <s v="Road"/>
    <s v="medium"/>
    <s v="large"/>
    <n v="1894.19"/>
    <n v="598.76"/>
    <d v="2003-07-21T00:00:00"/>
  </r>
  <r>
    <n v="10913"/>
    <n v="4"/>
    <x v="602"/>
    <d v="2017-11-14T00:00:00"/>
    <b v="1"/>
    <s v="Approved"/>
    <s v="Giant Bicycles"/>
    <s v="Standard"/>
    <s v="high"/>
    <s v="medium"/>
    <n v="1129.1300000000001"/>
    <n v="677.48"/>
    <d v="2005-08-09T00:00:00"/>
  </r>
  <r>
    <n v="10914"/>
    <n v="36"/>
    <x v="3311"/>
    <d v="2017-03-01T00:00:00"/>
    <b v="0"/>
    <s v="Approved"/>
    <s v="Solex"/>
    <s v="Standard"/>
    <s v="low"/>
    <s v="medium"/>
    <n v="945.04"/>
    <n v="507.58"/>
    <d v="1995-12-19T00:00:00"/>
  </r>
  <r>
    <n v="10915"/>
    <n v="31"/>
    <x v="1668"/>
    <d v="2017-11-08T00:00:00"/>
    <b v="1"/>
    <s v="Approved"/>
    <s v="Giant Bicycles"/>
    <s v="Standard"/>
    <s v="medium"/>
    <s v="medium"/>
    <n v="230.91"/>
    <n v="173.18"/>
    <d v="2011-03-16T00:00:00"/>
  </r>
  <r>
    <n v="10916"/>
    <n v="6"/>
    <x v="2176"/>
    <d v="2017-02-05T00:00:00"/>
    <b v="0"/>
    <s v="Approved"/>
    <s v="Solex"/>
    <s v="Standard"/>
    <s v="high"/>
    <s v="medium"/>
    <n v="748.17"/>
    <n v="448.9"/>
    <d v="1992-10-11T00:00:00"/>
  </r>
  <r>
    <n v="10917"/>
    <n v="62"/>
    <x v="1385"/>
    <d v="2017-02-28T00:00:00"/>
    <b v="0"/>
    <s v="Approved"/>
    <s v="Solex"/>
    <s v="Standard"/>
    <s v="medium"/>
    <s v="medium"/>
    <n v="478.16"/>
    <n v="298.72000000000003"/>
    <d v="2012-05-18T00:00:00"/>
  </r>
  <r>
    <n v="10918"/>
    <n v="66"/>
    <x v="3066"/>
    <d v="2017-01-08T00:00:00"/>
    <b v="0"/>
    <s v="Approved"/>
    <s v="Giant Bicycles"/>
    <s v="Road"/>
    <s v="low"/>
    <s v="small"/>
    <n v="590.26"/>
    <n v="525.33000000000004"/>
    <d v="2010-11-05T00:00:00"/>
  </r>
  <r>
    <n v="10919"/>
    <n v="51"/>
    <x v="2590"/>
    <d v="2017-04-04T00:00:00"/>
    <b v="1"/>
    <s v="Approved"/>
    <s v="OHM Cycles"/>
    <s v="Standard"/>
    <s v="high"/>
    <s v="medium"/>
    <n v="2005.66"/>
    <n v="1203.4000000000001"/>
    <d v="2003-07-21T00:00:00"/>
  </r>
  <r>
    <n v="10920"/>
    <n v="82"/>
    <x v="1497"/>
    <d v="2017-06-03T00:00:00"/>
    <b v="0"/>
    <s v="Approved"/>
    <s v="Giant Bicycles"/>
    <s v="Road"/>
    <s v="medium"/>
    <s v="medium"/>
    <n v="1538.99"/>
    <n v="829.65"/>
    <d v="2016-02-04T00:00:00"/>
  </r>
  <r>
    <n v="10921"/>
    <n v="63"/>
    <x v="788"/>
    <d v="2017-05-03T00:00:00"/>
    <b v="0"/>
    <s v="Approved"/>
    <s v="Solex"/>
    <s v="Standard"/>
    <s v="medium"/>
    <s v="medium"/>
    <n v="1483.2"/>
    <n v="99.59"/>
    <d v="1998-12-17T00:00:00"/>
  </r>
  <r>
    <n v="10922"/>
    <n v="64"/>
    <x v="1493"/>
    <d v="2017-04-19T00:00:00"/>
    <b v="0"/>
    <s v="Approved"/>
    <s v="Trek Bicycles"/>
    <s v="Standard"/>
    <s v="medium"/>
    <s v="large"/>
    <n v="1469.44"/>
    <n v="596.54999999999995"/>
    <d v="2016-12-06T00:00:00"/>
  </r>
  <r>
    <n v="10923"/>
    <n v="96"/>
    <x v="295"/>
    <d v="2017-07-22T00:00:00"/>
    <b v="1"/>
    <s v="Approved"/>
    <s v="WeareA2B"/>
    <s v="Road"/>
    <s v="low"/>
    <s v="small"/>
    <n v="1172.78"/>
    <n v="1043.77"/>
    <d v="2002-10-10T00:00:00"/>
  </r>
  <r>
    <n v="10924"/>
    <n v="54"/>
    <x v="1342"/>
    <d v="2017-03-26T00:00:00"/>
    <b v="1"/>
    <s v="Approved"/>
    <s v="WeareA2B"/>
    <s v="Standard"/>
    <s v="medium"/>
    <s v="medium"/>
    <n v="1292.8399999999999"/>
    <n v="13.44"/>
    <d v="2005-05-10T00:00:00"/>
  </r>
  <r>
    <n v="10925"/>
    <n v="59"/>
    <x v="107"/>
    <d v="2017-03-23T00:00:00"/>
    <b v="1"/>
    <s v="Approved"/>
    <s v="WeareA2B"/>
    <s v="Standard"/>
    <s v="medium"/>
    <s v="small"/>
    <n v="1415.01"/>
    <n v="1259.3599999999999"/>
    <d v="2003-01-05T00:00:00"/>
  </r>
  <r>
    <n v="10926"/>
    <n v="1"/>
    <x v="2599"/>
    <d v="2017-11-14T00:00:00"/>
    <b v="1"/>
    <s v="Approved"/>
    <s v="Giant Bicycles"/>
    <s v="Standard"/>
    <s v="medium"/>
    <s v="medium"/>
    <n v="1403.5"/>
    <n v="954.82"/>
    <d v="2016-11-14T00:00:00"/>
  </r>
  <r>
    <n v="10927"/>
    <n v="0"/>
    <x v="2217"/>
    <d v="2017-12-20T00:00:00"/>
    <b v="0"/>
    <s v="Approved"/>
    <s v="OHM Cycles"/>
    <s v="Standard"/>
    <s v="high"/>
    <s v="medium"/>
    <n v="227.88"/>
    <n v="136.72999999999999"/>
    <d v="2003-02-07T00:00:00"/>
  </r>
  <r>
    <n v="10928"/>
    <n v="82"/>
    <x v="1082"/>
    <d v="2017-04-23T00:00:00"/>
    <b v="1"/>
    <s v="Approved"/>
    <s v="Norco Bicycles"/>
    <s v="Standard"/>
    <s v="high"/>
    <s v="medium"/>
    <n v="1148.6400000000001"/>
    <n v="689.18"/>
    <d v="2015-08-10T00:00:00"/>
  </r>
  <r>
    <n v="10929"/>
    <n v="51"/>
    <x v="1032"/>
    <d v="2017-04-13T00:00:00"/>
    <b v="0"/>
    <s v="Approved"/>
    <s v="OHM Cycles"/>
    <s v="Standard"/>
    <s v="high"/>
    <s v="medium"/>
    <n v="2005.66"/>
    <n v="1203.4000000000001"/>
    <d v="1997-02-09T00:00:00"/>
  </r>
  <r>
    <n v="10930"/>
    <n v="40"/>
    <x v="2118"/>
    <d v="2017-09-15T00:00:00"/>
    <b v="1"/>
    <s v="Approved"/>
    <s v="OHM Cycles"/>
    <s v="Standard"/>
    <s v="high"/>
    <s v="medium"/>
    <n v="1458.17"/>
    <n v="874.9"/>
    <d v="1997-05-10T00:00:00"/>
  </r>
  <r>
    <n v="10931"/>
    <n v="90"/>
    <x v="672"/>
    <d v="2017-10-12T00:00:00"/>
    <b v="0"/>
    <s v="Approved"/>
    <s v="Norco Bicycles"/>
    <s v="Standard"/>
    <s v="low"/>
    <s v="medium"/>
    <n v="363.01"/>
    <n v="290.41000000000003"/>
    <d v="2005-05-10T00:00:00"/>
  </r>
  <r>
    <n v="10932"/>
    <n v="39"/>
    <x v="2811"/>
    <d v="2017-07-22T00:00:00"/>
    <b v="0"/>
    <s v="Approved"/>
    <s v="Giant Bicycles"/>
    <s v="Standard"/>
    <s v="medium"/>
    <s v="large"/>
    <n v="1812.75"/>
    <n v="582.48"/>
    <d v="2010-06-07T00:00:00"/>
  </r>
  <r>
    <n v="10933"/>
    <n v="2"/>
    <x v="3252"/>
    <d v="2017-05-24T00:00:00"/>
    <b v="1"/>
    <s v="Approved"/>
    <s v="Solex"/>
    <s v="Standard"/>
    <s v="medium"/>
    <s v="medium"/>
    <n v="71.489999999999995"/>
    <n v="53.62"/>
    <d v="2004-09-28T00:00:00"/>
  </r>
  <r>
    <n v="10934"/>
    <n v="33"/>
    <x v="1536"/>
    <d v="2017-10-07T00:00:00"/>
    <b v="0"/>
    <s v="Approved"/>
    <s v="OHM Cycles"/>
    <s v="Road"/>
    <s v="medium"/>
    <s v="small"/>
    <n v="1810"/>
    <n v="1610.9"/>
    <d v="2008-03-19T00:00:00"/>
  </r>
  <r>
    <n v="10935"/>
    <n v="21"/>
    <x v="3365"/>
    <d v="2017-01-28T00:00:00"/>
    <b v="1"/>
    <s v="Approved"/>
    <s v="Solex"/>
    <s v="Standard"/>
    <s v="medium"/>
    <s v="large"/>
    <n v="1071.23"/>
    <n v="380.74"/>
    <d v="1996-04-05T00:00:00"/>
  </r>
  <r>
    <n v="10936"/>
    <n v="13"/>
    <x v="561"/>
    <d v="2017-09-10T00:00:00"/>
    <b v="0"/>
    <s v="Approved"/>
    <s v="Solex"/>
    <s v="Standard"/>
    <s v="medium"/>
    <s v="medium"/>
    <n v="1163.8900000000001"/>
    <n v="589.27"/>
    <d v="2010-11-05T00:00:00"/>
  </r>
  <r>
    <n v="10937"/>
    <n v="1"/>
    <x v="2843"/>
    <d v="2017-06-16T00:00:00"/>
    <b v="1"/>
    <s v="Approved"/>
    <s v="Giant Bicycles"/>
    <s v="Standard"/>
    <s v="medium"/>
    <s v="medium"/>
    <n v="1403.5"/>
    <n v="954.82"/>
    <d v="1997-08-25T00:00:00"/>
  </r>
  <r>
    <n v="10938"/>
    <n v="98"/>
    <x v="542"/>
    <d v="2017-03-20T00:00:00"/>
    <b v="0"/>
    <s v="Approved"/>
    <s v="OHM Cycles"/>
    <s v="Standard"/>
    <s v="medium"/>
    <s v="medium"/>
    <n v="795.34"/>
    <n v="101.58"/>
    <d v="2015-10-18T00:00:00"/>
  </r>
  <r>
    <n v="10939"/>
    <n v="0"/>
    <x v="938"/>
    <d v="2017-07-15T00:00:00"/>
    <b v="0"/>
    <s v="Approved"/>
    <s v="Giant Bicycles"/>
    <s v="Standard"/>
    <s v="medium"/>
    <s v="medium"/>
    <n v="230.91"/>
    <n v="173.18"/>
    <d v="2010-06-07T00:00:00"/>
  </r>
  <r>
    <n v="10940"/>
    <n v="0"/>
    <x v="817"/>
    <d v="2017-02-22T00:00:00"/>
    <b v="1"/>
    <s v="Approved"/>
    <s v="Trek Bicycles"/>
    <s v="Standard"/>
    <s v="high"/>
    <s v="medium"/>
    <n v="358.39"/>
    <n v="215.03"/>
    <d v="2004-01-16T00:00:00"/>
  </r>
  <r>
    <n v="10941"/>
    <n v="47"/>
    <x v="1977"/>
    <d v="2017-09-29T00:00:00"/>
    <b v="0"/>
    <s v="Approved"/>
    <s v="Trek Bicycles"/>
    <s v="Road"/>
    <s v="low"/>
    <s v="small"/>
    <n v="1720.7"/>
    <n v="1531.42"/>
    <d v="2006-10-01T00:00:00"/>
  </r>
  <r>
    <n v="10942"/>
    <n v="92"/>
    <x v="182"/>
    <d v="2017-04-20T00:00:00"/>
    <b v="1"/>
    <s v="Approved"/>
    <s v="WeareA2B"/>
    <s v="Standard"/>
    <s v="medium"/>
    <s v="small"/>
    <n v="1415.01"/>
    <n v="1259.3599999999999"/>
    <d v="2003-01-05T00:00:00"/>
  </r>
  <r>
    <n v="10943"/>
    <n v="69"/>
    <x v="1569"/>
    <d v="2017-09-17T00:00:00"/>
    <b v="0"/>
    <s v="Approved"/>
    <s v="Giant Bicycles"/>
    <s v="Road"/>
    <s v="medium"/>
    <s v="medium"/>
    <n v="792.9"/>
    <n v="594.67999999999995"/>
    <d v="1992-10-02T00:00:00"/>
  </r>
  <r>
    <n v="10944"/>
    <n v="58"/>
    <x v="3366"/>
    <d v="2017-10-30T00:00:00"/>
    <b v="0"/>
    <s v="Approved"/>
    <s v="OHM Cycles"/>
    <s v="Standard"/>
    <s v="medium"/>
    <s v="medium"/>
    <n v="912.52"/>
    <n v="141.4"/>
    <d v="2015-05-21T00:00:00"/>
  </r>
  <r>
    <n v="10945"/>
    <n v="44"/>
    <x v="3036"/>
    <d v="2017-08-03T00:00:00"/>
    <b v="0"/>
    <s v="Approved"/>
    <s v="WeareA2B"/>
    <s v="Standard"/>
    <s v="medium"/>
    <s v="medium"/>
    <n v="1769.64"/>
    <n v="108.76"/>
    <d v="2014-07-28T00:00:00"/>
  </r>
  <r>
    <n v="10946"/>
    <n v="42"/>
    <x v="2388"/>
    <d v="2017-11-25T00:00:00"/>
    <b v="0"/>
    <s v="Approved"/>
    <s v="OHM Cycles"/>
    <s v="Road"/>
    <s v="medium"/>
    <s v="small"/>
    <n v="1810"/>
    <n v="1610.9"/>
    <d v="1999-12-04T00:00:00"/>
  </r>
  <r>
    <n v="10947"/>
    <n v="19"/>
    <x v="3077"/>
    <d v="2017-11-15T00:00:00"/>
    <b v="0"/>
    <s v="Approved"/>
    <s v="OHM Cycles"/>
    <s v="Road"/>
    <s v="high"/>
    <s v="large"/>
    <n v="12.01"/>
    <n v="7.21"/>
    <d v="2009-03-08T00:00:00"/>
  </r>
  <r>
    <n v="10948"/>
    <n v="57"/>
    <x v="3318"/>
    <d v="2017-10-01T00:00:00"/>
    <b v="1"/>
    <s v="Approved"/>
    <s v="WeareA2B"/>
    <s v="Touring"/>
    <s v="medium"/>
    <s v="large"/>
    <n v="1890.39"/>
    <n v="260.14"/>
    <d v="1993-06-23T00:00:00"/>
  </r>
  <r>
    <n v="10949"/>
    <n v="80"/>
    <x v="280"/>
    <d v="2017-01-13T00:00:00"/>
    <b v="1"/>
    <s v="Approved"/>
    <s v="OHM Cycles"/>
    <s v="Touring"/>
    <s v="low"/>
    <s v="medium"/>
    <n v="1073.07"/>
    <n v="933.84"/>
    <d v="1997-01-25T00:00:00"/>
  </r>
  <r>
    <n v="10950"/>
    <n v="7"/>
    <x v="2730"/>
    <d v="2017-06-08T00:00:00"/>
    <b v="0"/>
    <s v="Approved"/>
    <s v="Giant Bicycles"/>
    <s v="Standard"/>
    <s v="medium"/>
    <s v="small"/>
    <n v="1311.44"/>
    <n v="1167.18"/>
    <d v="1992-10-11T00:00:00"/>
  </r>
  <r>
    <n v="10951"/>
    <n v="40"/>
    <x v="1018"/>
    <d v="2017-03-18T00:00:00"/>
    <b v="1"/>
    <s v="Approved"/>
    <s v="OHM Cycles"/>
    <s v="Standard"/>
    <s v="high"/>
    <s v="medium"/>
    <n v="1458.17"/>
    <n v="874.9"/>
    <d v="1999-12-04T00:00:00"/>
  </r>
  <r>
    <n v="10952"/>
    <n v="86"/>
    <x v="2258"/>
    <d v="2017-10-17T00:00:00"/>
    <b v="1"/>
    <s v="Approved"/>
    <s v="OHM Cycles"/>
    <s v="Standard"/>
    <s v="medium"/>
    <s v="medium"/>
    <n v="235.63"/>
    <n v="125.07"/>
    <d v="2004-08-07T00:00:00"/>
  </r>
  <r>
    <n v="10953"/>
    <n v="0"/>
    <x v="2597"/>
    <d v="2017-03-15T00:00:00"/>
    <b v="0"/>
    <s v="Approved"/>
    <s v="WeareA2B"/>
    <s v="Standard"/>
    <s v="medium"/>
    <s v="medium"/>
    <n v="60.34"/>
    <n v="45.26"/>
    <d v="1993-07-15T00:00:00"/>
  </r>
  <r>
    <n v="10954"/>
    <n v="41"/>
    <x v="2113"/>
    <d v="2017-08-19T00:00:00"/>
    <b v="1"/>
    <s v="Approved"/>
    <s v="Solex"/>
    <s v="Road"/>
    <s v="medium"/>
    <s v="medium"/>
    <n v="416.98"/>
    <n v="312.74"/>
    <d v="1997-05-10T00:00:00"/>
  </r>
  <r>
    <n v="10955"/>
    <n v="44"/>
    <x v="2660"/>
    <d v="2017-02-16T00:00:00"/>
    <b v="0"/>
    <s v="Approved"/>
    <s v="WeareA2B"/>
    <s v="Standard"/>
    <s v="medium"/>
    <s v="medium"/>
    <n v="1769.64"/>
    <n v="108.76"/>
    <d v="2011-05-09T00:00:00"/>
  </r>
  <r>
    <n v="10956"/>
    <n v="50"/>
    <x v="2160"/>
    <d v="2017-11-21T00:00:00"/>
    <b v="0"/>
    <s v="Approved"/>
    <s v="Giant Bicycles"/>
    <s v="Standard"/>
    <s v="medium"/>
    <s v="medium"/>
    <n v="642.70000000000005"/>
    <n v="211.37"/>
    <d v="2002-03-22T00:00:00"/>
  </r>
  <r>
    <n v="10957"/>
    <n v="62"/>
    <x v="2866"/>
    <d v="2017-08-20T00:00:00"/>
    <b v="0"/>
    <s v="Approved"/>
    <s v="Solex"/>
    <s v="Standard"/>
    <s v="high"/>
    <s v="medium"/>
    <n v="1024.6600000000001"/>
    <n v="614.79999999999995"/>
    <d v="1996-11-09T00:00:00"/>
  </r>
  <r>
    <n v="10958"/>
    <n v="21"/>
    <x v="636"/>
    <d v="2017-04-25T00:00:00"/>
    <b v="0"/>
    <s v="Approved"/>
    <s v="Solex"/>
    <s v="Standard"/>
    <s v="medium"/>
    <s v="large"/>
    <n v="1071.23"/>
    <n v="380.74"/>
    <d v="1991-11-10T00:00:00"/>
  </r>
  <r>
    <n v="10959"/>
    <n v="97"/>
    <x v="1137"/>
    <d v="2017-01-11T00:00:00"/>
    <b v="1"/>
    <s v="Approved"/>
    <s v="Solex"/>
    <s v="Standard"/>
    <s v="medium"/>
    <s v="large"/>
    <n v="202.62"/>
    <n v="151.96"/>
    <d v="2016-03-29T00:00:00"/>
  </r>
  <r>
    <n v="10961"/>
    <n v="33"/>
    <x v="1768"/>
    <d v="2017-11-23T00:00:00"/>
    <b v="1"/>
    <s v="Approved"/>
    <s v="Giant Bicycles"/>
    <s v="Standard"/>
    <s v="medium"/>
    <s v="small"/>
    <n v="1311.44"/>
    <n v="1167.18"/>
    <d v="1992-10-11T00:00:00"/>
  </r>
  <r>
    <n v="10962"/>
    <n v="89"/>
    <x v="2252"/>
    <d v="2017-10-12T00:00:00"/>
    <b v="0"/>
    <s v="Approved"/>
    <s v="WeareA2B"/>
    <s v="Touring"/>
    <s v="medium"/>
    <s v="large"/>
    <n v="1362.99"/>
    <n v="57.74"/>
    <d v="2005-05-10T00:00:00"/>
  </r>
  <r>
    <n v="10963"/>
    <n v="3"/>
    <x v="2190"/>
    <d v="2017-04-03T00:00:00"/>
    <b v="1"/>
    <s v="Approved"/>
    <s v="Trek Bicycles"/>
    <s v="Standard"/>
    <s v="medium"/>
    <s v="large"/>
    <n v="2091.4699999999998"/>
    <n v="388.92"/>
    <d v="1999-07-20T00:00:00"/>
  </r>
  <r>
    <n v="10964"/>
    <n v="57"/>
    <x v="3367"/>
    <d v="2017-11-17T00:00:00"/>
    <b v="1"/>
    <s v="Approved"/>
    <s v="WeareA2B"/>
    <s v="Touring"/>
    <s v="medium"/>
    <s v="large"/>
    <n v="1890.39"/>
    <n v="260.14"/>
    <d v="2015-06-17T00:00:00"/>
  </r>
  <r>
    <n v="10965"/>
    <n v="1"/>
    <x v="489"/>
    <d v="2017-07-30T00:00:00"/>
    <b v="1"/>
    <s v="Approved"/>
    <s v="Giant Bicycles"/>
    <s v="Standard"/>
    <s v="medium"/>
    <s v="medium"/>
    <n v="1403.5"/>
    <n v="954.82"/>
    <d v="2012-09-15T00:00:00"/>
  </r>
  <r>
    <n v="10966"/>
    <n v="0"/>
    <x v="3368"/>
    <d v="2017-06-22T00:00:00"/>
    <b v="1"/>
    <s v="Approved"/>
    <s v="Trek Bicycles"/>
    <s v="Road"/>
    <s v="medium"/>
    <s v="medium"/>
    <n v="290.62"/>
    <n v="215.14"/>
    <d v="2004-12-18T00:00:00"/>
  </r>
  <r>
    <n v="10967"/>
    <n v="90"/>
    <x v="3250"/>
    <d v="2017-02-08T00:00:00"/>
    <b v="0"/>
    <s v="Approved"/>
    <s v="Solex"/>
    <s v="Standard"/>
    <s v="low"/>
    <s v="medium"/>
    <n v="945.04"/>
    <n v="507.58"/>
    <d v="2010-06-07T00:00:00"/>
  </r>
  <r>
    <n v="10968"/>
    <n v="69"/>
    <x v="1414"/>
    <d v="2017-10-29T00:00:00"/>
    <b v="0"/>
    <s v="Approved"/>
    <s v="Norco Bicycles"/>
    <s v="Road"/>
    <s v="medium"/>
    <s v="large"/>
    <n v="1240.31"/>
    <n v="795.1"/>
    <d v="2004-12-18T00:00:00"/>
  </r>
  <r>
    <n v="10969"/>
    <n v="61"/>
    <x v="402"/>
    <d v="2017-07-15T00:00:00"/>
    <b v="1"/>
    <s v="Approved"/>
    <s v="OHM Cycles"/>
    <s v="Standard"/>
    <s v="low"/>
    <s v="medium"/>
    <n v="71.16"/>
    <n v="56.93"/>
    <d v="2015-06-17T00:00:00"/>
  </r>
  <r>
    <n v="10970"/>
    <n v="55"/>
    <x v="879"/>
    <d v="2017-03-11T00:00:00"/>
    <b v="1"/>
    <s v="Approved"/>
    <s v="Trek Bicycles"/>
    <s v="Road"/>
    <s v="medium"/>
    <s v="large"/>
    <n v="1894.19"/>
    <n v="598.76"/>
    <d v="2003-07-21T00:00:00"/>
  </r>
  <r>
    <n v="10971"/>
    <n v="0"/>
    <x v="3031"/>
    <d v="2017-05-19T00:00:00"/>
    <b v="0"/>
    <s v="Approved"/>
    <s v="Norco Bicycles"/>
    <s v="Standard"/>
    <s v="medium"/>
    <s v="medium"/>
    <n v="360.4"/>
    <n v="270.3"/>
    <d v="2011-01-10T00:00:00"/>
  </r>
  <r>
    <n v="10972"/>
    <n v="63"/>
    <x v="2461"/>
    <d v="2017-01-06T00:00:00"/>
    <b v="0"/>
    <s v="Approved"/>
    <s v="WeareA2B"/>
    <s v="Standard"/>
    <s v="medium"/>
    <s v="medium"/>
    <n v="1992.93"/>
    <n v="762.63"/>
    <d v="1993-05-26T00:00:00"/>
  </r>
  <r>
    <n v="10973"/>
    <n v="22"/>
    <x v="302"/>
    <d v="2017-01-24T00:00:00"/>
    <b v="1"/>
    <s v="Approved"/>
    <s v="WeareA2B"/>
    <s v="Standard"/>
    <s v="medium"/>
    <s v="medium"/>
    <n v="60.34"/>
    <n v="45.26"/>
    <d v="1993-07-15T00:00:00"/>
  </r>
  <r>
    <n v="10974"/>
    <n v="33"/>
    <x v="484"/>
    <d v="2017-12-17T00:00:00"/>
    <b v="0"/>
    <s v="Approved"/>
    <s v="OHM Cycles"/>
    <s v="Road"/>
    <s v="medium"/>
    <s v="small"/>
    <n v="1810"/>
    <n v="1610.9"/>
    <d v="2008-03-19T00:00:00"/>
  </r>
  <r>
    <n v="10975"/>
    <n v="20"/>
    <x v="3098"/>
    <d v="2017-03-05T00:00:00"/>
    <b v="0"/>
    <s v="Approved"/>
    <s v="Trek Bicycles"/>
    <s v="Standard"/>
    <s v="medium"/>
    <s v="small"/>
    <n v="1775.81"/>
    <n v="1580.47"/>
    <d v="2010-05-05T00:00:00"/>
  </r>
  <r>
    <n v="10976"/>
    <n v="43"/>
    <x v="648"/>
    <d v="2017-03-09T00:00:00"/>
    <b v="0"/>
    <s v="Approved"/>
    <s v="Solex"/>
    <s v="Standard"/>
    <s v="medium"/>
    <s v="medium"/>
    <n v="1151.96"/>
    <n v="649.49"/>
    <d v="1999-12-04T00:00:00"/>
  </r>
  <r>
    <n v="10977"/>
    <n v="0"/>
    <x v="2228"/>
    <d v="2017-07-09T00:00:00"/>
    <b v="0"/>
    <s v="Approved"/>
    <s v="Norco Bicycles"/>
    <s v="Road"/>
    <s v="medium"/>
    <s v="medium"/>
    <n v="543.39"/>
    <n v="407.54"/>
    <d v="1994-07-12T00:00:00"/>
  </r>
  <r>
    <n v="10978"/>
    <n v="84"/>
    <x v="877"/>
    <d v="2017-12-18T00:00:00"/>
    <b v="0"/>
    <s v="Approved"/>
    <s v="Trek Bicycles"/>
    <s v="Road"/>
    <s v="medium"/>
    <s v="medium"/>
    <n v="290.62"/>
    <n v="215.14"/>
    <d v="2004-12-18T00:00:00"/>
  </r>
  <r>
    <n v="10979"/>
    <n v="45"/>
    <x v="883"/>
    <d v="2017-03-16T00:00:00"/>
    <b v="0"/>
    <s v="Approved"/>
    <s v="Solex"/>
    <s v="Standard"/>
    <s v="medium"/>
    <s v="medium"/>
    <n v="441.49"/>
    <n v="84.99"/>
    <d v="1993-04-12T00:00:00"/>
  </r>
  <r>
    <n v="10980"/>
    <n v="53"/>
    <x v="2783"/>
    <d v="2017-07-15T00:00:00"/>
    <b v="0"/>
    <s v="Approved"/>
    <s v="Giant Bicycles"/>
    <s v="Standard"/>
    <s v="high"/>
    <s v="medium"/>
    <n v="1274.93"/>
    <n v="764.96"/>
    <d v="2016-07-09T00:00:00"/>
  </r>
  <r>
    <n v="10981"/>
    <n v="1"/>
    <x v="1084"/>
    <d v="2017-01-13T00:00:00"/>
    <b v="0"/>
    <s v="Approved"/>
    <s v="Giant Bicycles"/>
    <s v="Standard"/>
    <s v="medium"/>
    <s v="medium"/>
    <n v="1403.5"/>
    <n v="954.82"/>
    <d v="2012-12-02T00:00:00"/>
  </r>
  <r>
    <n v="10982"/>
    <n v="93"/>
    <x v="1672"/>
    <d v="2017-03-08T00:00:00"/>
    <b v="1"/>
    <s v="Approved"/>
    <s v="OHM Cycles"/>
    <s v="Standard"/>
    <s v="high"/>
    <s v="medium"/>
    <n v="1458.17"/>
    <n v="874.9"/>
    <d v="2006-02-02T00:00:00"/>
  </r>
  <r>
    <n v="10983"/>
    <n v="87"/>
    <x v="2511"/>
    <d v="2017-08-17T00:00:00"/>
    <b v="0"/>
    <s v="Approved"/>
    <s v="OHM Cycles"/>
    <s v="Standard"/>
    <s v="medium"/>
    <s v="medium"/>
    <n v="1636.9"/>
    <n v="44.71"/>
    <d v="1995-10-24T00:00:00"/>
  </r>
  <r>
    <n v="10984"/>
    <n v="17"/>
    <x v="2118"/>
    <d v="2017-04-11T00:00:00"/>
    <b v="0"/>
    <s v="Approved"/>
    <s v="Solex"/>
    <s v="Standard"/>
    <s v="high"/>
    <s v="medium"/>
    <n v="1024.6600000000001"/>
    <n v="614.79999999999995"/>
    <d v="2011-05-07T00:00:00"/>
  </r>
  <r>
    <n v="10985"/>
    <n v="82"/>
    <x v="2877"/>
    <d v="2017-03-13T00:00:00"/>
    <b v="1"/>
    <s v="Approved"/>
    <s v="Norco Bicycles"/>
    <s v="Standard"/>
    <s v="high"/>
    <s v="medium"/>
    <n v="1148.6400000000001"/>
    <n v="689.18"/>
    <d v="2015-08-02T00:00:00"/>
  </r>
  <r>
    <n v="10986"/>
    <n v="58"/>
    <x v="1942"/>
    <d v="2017-06-01T00:00:00"/>
    <b v="0"/>
    <s v="Approved"/>
    <s v="OHM Cycles"/>
    <s v="Standard"/>
    <s v="medium"/>
    <s v="medium"/>
    <n v="912.52"/>
    <n v="141.4"/>
    <d v="1993-07-20T00:00:00"/>
  </r>
  <r>
    <n v="10987"/>
    <n v="0"/>
    <x v="1853"/>
    <d v="2017-03-27T00:00:00"/>
    <b v="0"/>
    <s v="Approved"/>
    <s v="Trek Bicycles"/>
    <s v="Road"/>
    <s v="medium"/>
    <s v="medium"/>
    <n v="290.62"/>
    <n v="215.14"/>
    <d v="2004-12-18T00:00:00"/>
  </r>
  <r>
    <n v="10988"/>
    <n v="10"/>
    <x v="1720"/>
    <d v="2017-11-15T00:00:00"/>
    <b v="1"/>
    <s v="Approved"/>
    <s v="WeareA2B"/>
    <s v="Touring"/>
    <s v="medium"/>
    <s v="medium"/>
    <n v="1466.68"/>
    <n v="363.25"/>
    <d v="2016-07-09T00:00:00"/>
  </r>
  <r>
    <n v="10989"/>
    <n v="51"/>
    <x v="129"/>
    <d v="2017-08-04T00:00:00"/>
    <b v="0"/>
    <s v="Approved"/>
    <s v="OHM Cycles"/>
    <s v="Standard"/>
    <s v="high"/>
    <s v="medium"/>
    <n v="2005.66"/>
    <n v="1203.4000000000001"/>
    <d v="2001-11-25T00:00:00"/>
  </r>
  <r>
    <n v="10990"/>
    <n v="8"/>
    <x v="3369"/>
    <d v="2017-12-28T00:00:00"/>
    <b v="0"/>
    <s v="Approved"/>
    <s v="Solex"/>
    <s v="Road"/>
    <s v="medium"/>
    <s v="small"/>
    <n v="1703.52"/>
    <n v="1516.13"/>
    <d v="2011-04-16T00:00:00"/>
  </r>
  <r>
    <n v="10991"/>
    <n v="37"/>
    <x v="1332"/>
    <d v="2017-09-24T00:00:00"/>
    <b v="1"/>
    <s v="Approved"/>
    <s v="OHM Cycles"/>
    <s v="Standard"/>
    <s v="low"/>
    <s v="medium"/>
    <n v="1793.43"/>
    <n v="248.82"/>
    <d v="1999-07-20T00:00:00"/>
  </r>
  <r>
    <n v="10992"/>
    <n v="34"/>
    <x v="1278"/>
    <d v="2017-08-02T00:00:00"/>
    <b v="0"/>
    <s v="Approved"/>
    <s v="Norco Bicycles"/>
    <s v="Road"/>
    <s v="high"/>
    <s v="large"/>
    <n v="774.53"/>
    <n v="464.72"/>
    <d v="2012-06-04T00:00:00"/>
  </r>
  <r>
    <n v="10993"/>
    <n v="20"/>
    <x v="1918"/>
    <d v="2017-05-27T00:00:00"/>
    <b v="1"/>
    <s v="Approved"/>
    <s v="Trek Bicycles"/>
    <s v="Standard"/>
    <s v="medium"/>
    <s v="small"/>
    <n v="1775.81"/>
    <n v="1580.47"/>
    <d v="1993-07-15T00:00:00"/>
  </r>
  <r>
    <n v="10994"/>
    <n v="11"/>
    <x v="1150"/>
    <d v="2017-10-01T00:00:00"/>
    <b v="0"/>
    <s v="Approved"/>
    <s v="Giant Bicycles"/>
    <s v="Standard"/>
    <s v="high"/>
    <s v="medium"/>
    <n v="1274.93"/>
    <n v="764.96"/>
    <d v="2007-08-04T00:00:00"/>
  </r>
  <r>
    <n v="10995"/>
    <n v="100"/>
    <x v="713"/>
    <d v="2017-02-05T00:00:00"/>
    <b v="0"/>
    <s v="Approved"/>
    <s v="Norco Bicycles"/>
    <s v="Road"/>
    <s v="medium"/>
    <s v="medium"/>
    <n v="1036.5899999999999"/>
    <n v="206.35"/>
    <d v="1991-05-06T00:00:00"/>
  </r>
  <r>
    <n v="10996"/>
    <n v="61"/>
    <x v="2035"/>
    <d v="2017-12-29T00:00:00"/>
    <b v="1"/>
    <s v="Approved"/>
    <s v="OHM Cycles"/>
    <s v="Standard"/>
    <s v="low"/>
    <s v="medium"/>
    <n v="71.16"/>
    <n v="56.93"/>
    <d v="2012-05-18T00:00:00"/>
  </r>
  <r>
    <n v="10997"/>
    <n v="67"/>
    <x v="3188"/>
    <d v="2017-12-18T00:00:00"/>
    <b v="0"/>
    <s v="Approved"/>
    <s v="Norco Bicycles"/>
    <s v="Road"/>
    <s v="medium"/>
    <s v="medium"/>
    <n v="544.04999999999995"/>
    <n v="376.84"/>
    <d v="2005-10-22T00:00:00"/>
  </r>
  <r>
    <n v="10998"/>
    <n v="100"/>
    <x v="2179"/>
    <d v="2017-07-31T00:00:00"/>
    <b v="0"/>
    <s v="Approved"/>
    <s v="Norco Bicycles"/>
    <s v="Road"/>
    <s v="medium"/>
    <s v="medium"/>
    <n v="1036.5899999999999"/>
    <n v="206.35"/>
    <d v="1991-05-06T00:00:00"/>
  </r>
  <r>
    <n v="10999"/>
    <n v="88"/>
    <x v="3341"/>
    <d v="2017-08-18T00:00:00"/>
    <b v="1"/>
    <s v="Approved"/>
    <s v="Norco Bicycles"/>
    <s v="Standard"/>
    <s v="medium"/>
    <s v="medium"/>
    <n v="1198.46"/>
    <n v="381.1"/>
    <d v="1998-12-16T00:00:00"/>
  </r>
  <r>
    <n v="11000"/>
    <n v="85"/>
    <x v="994"/>
    <d v="2017-02-28T00:00:00"/>
    <b v="1"/>
    <s v="Approved"/>
    <s v="WeareA2B"/>
    <s v="Standard"/>
    <s v="medium"/>
    <s v="medium"/>
    <n v="752.64"/>
    <n v="205.36"/>
    <d v="2015-08-02T00:00:00"/>
  </r>
  <r>
    <n v="11001"/>
    <n v="32"/>
    <x v="1382"/>
    <d v="2017-02-20T00:00:00"/>
    <b v="1"/>
    <s v="Approved"/>
    <s v="Giant Bicycles"/>
    <s v="Standard"/>
    <s v="high"/>
    <s v="medium"/>
    <n v="1179"/>
    <n v="707.4"/>
    <d v="2013-06-09T00:00:00"/>
  </r>
  <r>
    <n v="11002"/>
    <n v="36"/>
    <x v="2507"/>
    <d v="2017-11-06T00:00:00"/>
    <b v="1"/>
    <s v="Approved"/>
    <s v="Solex"/>
    <s v="Standard"/>
    <s v="low"/>
    <s v="medium"/>
    <n v="945.04"/>
    <n v="507.58"/>
    <d v="2010-06-07T00:00:00"/>
  </r>
  <r>
    <n v="11003"/>
    <n v="65"/>
    <x v="1648"/>
    <d v="2017-09-15T00:00:00"/>
    <b v="0"/>
    <s v="Approved"/>
    <s v="WeareA2B"/>
    <s v="Standard"/>
    <s v="medium"/>
    <s v="medium"/>
    <n v="1807.45"/>
    <n v="778.69"/>
    <d v="2015-04-11T00:00:00"/>
  </r>
  <r>
    <n v="11004"/>
    <n v="97"/>
    <x v="742"/>
    <d v="2017-10-15T00:00:00"/>
    <b v="0"/>
    <s v="Approved"/>
    <s v="Solex"/>
    <s v="Standard"/>
    <s v="medium"/>
    <s v="large"/>
    <n v="202.62"/>
    <n v="151.96"/>
    <d v="2016-03-29T00:00:00"/>
  </r>
  <r>
    <n v="11005"/>
    <n v="94"/>
    <x v="3339"/>
    <d v="2017-09-16T00:00:00"/>
    <b v="0"/>
    <s v="Approved"/>
    <s v="Giant Bicycles"/>
    <s v="Standard"/>
    <s v="medium"/>
    <s v="large"/>
    <n v="1635.3"/>
    <n v="993.66"/>
    <d v="2012-04-10T00:00:00"/>
  </r>
  <r>
    <n v="11006"/>
    <n v="44"/>
    <x v="1297"/>
    <d v="2017-07-14T00:00:00"/>
    <b v="0"/>
    <s v="Approved"/>
    <s v="WeareA2B"/>
    <s v="Standard"/>
    <s v="medium"/>
    <s v="medium"/>
    <n v="1769.64"/>
    <n v="108.76"/>
    <d v="2011-05-09T00:00:00"/>
  </r>
  <r>
    <n v="11007"/>
    <n v="26"/>
    <x v="1381"/>
    <d v="2017-06-22T00:00:00"/>
    <b v="1"/>
    <s v="Approved"/>
    <s v="WeareA2B"/>
    <s v="Standard"/>
    <s v="medium"/>
    <s v="medium"/>
    <n v="1992.93"/>
    <n v="762.63"/>
    <d v="1993-05-26T00:00:00"/>
  </r>
  <r>
    <n v="11008"/>
    <n v="22"/>
    <x v="1614"/>
    <d v="2017-11-04T00:00:00"/>
    <b v="1"/>
    <s v="Approved"/>
    <s v="WeareA2B"/>
    <s v="Standard"/>
    <s v="medium"/>
    <s v="medium"/>
    <n v="60.34"/>
    <n v="45.26"/>
    <d v="1993-07-15T00:00:00"/>
  </r>
  <r>
    <n v="11009"/>
    <n v="55"/>
    <x v="1488"/>
    <d v="2017-05-13T00:00:00"/>
    <b v="1"/>
    <s v="Approved"/>
    <s v="Trek Bicycles"/>
    <s v="Road"/>
    <s v="medium"/>
    <s v="large"/>
    <n v="1894.19"/>
    <n v="598.76"/>
    <d v="2003-07-21T00:00:00"/>
  </r>
  <r>
    <n v="11010"/>
    <n v="0"/>
    <x v="2846"/>
    <d v="2017-12-19T00:00:00"/>
    <b v="0"/>
    <s v="Approved"/>
    <s v="Trek Bicycles"/>
    <s v="Road"/>
    <s v="medium"/>
    <s v="medium"/>
    <n v="533.51"/>
    <n v="400.13"/>
    <d v="2012-06-04T00:00:00"/>
  </r>
  <r>
    <n v="11011"/>
    <n v="0"/>
    <x v="1319"/>
    <d v="2017-03-07T00:00:00"/>
    <b v="0"/>
    <s v="Approved"/>
    <s v="OHM Cycles"/>
    <s v="Standard"/>
    <s v="medium"/>
    <s v="medium"/>
    <n v="235.63"/>
    <n v="125.07"/>
    <d v="2004-08-07T00:00:00"/>
  </r>
  <r>
    <n v="11012"/>
    <n v="6"/>
    <x v="2146"/>
    <d v="2017-11-05T00:00:00"/>
    <b v="1"/>
    <s v="Approved"/>
    <s v="OHM Cycles"/>
    <s v="Standard"/>
    <s v="high"/>
    <s v="medium"/>
    <n v="227.88"/>
    <n v="136.72999999999999"/>
    <d v="1991-11-07T00:00:00"/>
  </r>
  <r>
    <n v="11013"/>
    <n v="67"/>
    <x v="1008"/>
    <d v="2017-04-30T00:00:00"/>
    <b v="1"/>
    <s v="Approved"/>
    <s v="Norco Bicycles"/>
    <s v="Road"/>
    <s v="medium"/>
    <s v="medium"/>
    <n v="544.04999999999995"/>
    <n v="376.84"/>
    <d v="2010-08-20T00:00:00"/>
  </r>
  <r>
    <n v="11014"/>
    <n v="85"/>
    <x v="1630"/>
    <d v="2017-09-02T00:00:00"/>
    <b v="1"/>
    <s v="Approved"/>
    <s v="WeareA2B"/>
    <s v="Standard"/>
    <s v="medium"/>
    <s v="medium"/>
    <n v="1228.07"/>
    <n v="400.91"/>
    <d v="2008-03-19T00:00:00"/>
  </r>
  <r>
    <n v="11015"/>
    <n v="15"/>
    <x v="1754"/>
    <d v="2017-03-09T00:00:00"/>
    <b v="0"/>
    <s v="Approved"/>
    <s v="Norco Bicycles"/>
    <s v="Standard"/>
    <s v="low"/>
    <s v="medium"/>
    <n v="958.74"/>
    <n v="748.9"/>
    <d v="2005-12-07T00:00:00"/>
  </r>
  <r>
    <n v="11017"/>
    <n v="38"/>
    <x v="2326"/>
    <d v="2017-09-02T00:00:00"/>
    <b v="1"/>
    <s v="Approved"/>
    <s v="Solex"/>
    <s v="Standard"/>
    <s v="medium"/>
    <s v="medium"/>
    <n v="1577.53"/>
    <n v="826.51"/>
    <d v="2011-03-16T00:00:00"/>
  </r>
  <r>
    <n v="11018"/>
    <n v="37"/>
    <x v="2620"/>
    <d v="2017-12-06T00:00:00"/>
    <b v="1"/>
    <s v="Approved"/>
    <s v="OHM Cycles"/>
    <s v="Standard"/>
    <s v="low"/>
    <s v="medium"/>
    <n v="1793.43"/>
    <n v="248.82"/>
    <d v="1999-07-20T00:00:00"/>
  </r>
  <r>
    <n v="11019"/>
    <n v="66"/>
    <x v="2790"/>
    <d v="2017-12-21T00:00:00"/>
    <b v="1"/>
    <s v="Approved"/>
    <s v="Giant Bicycles"/>
    <s v="Road"/>
    <s v="low"/>
    <s v="small"/>
    <n v="590.26"/>
    <n v="525.33000000000004"/>
    <d v="2010-08-20T00:00:00"/>
  </r>
  <r>
    <n v="11020"/>
    <n v="86"/>
    <x v="1719"/>
    <d v="2017-05-28T00:00:00"/>
    <b v="0"/>
    <s v="Approved"/>
    <s v="OHM Cycles"/>
    <s v="Standard"/>
    <s v="medium"/>
    <s v="medium"/>
    <n v="235.63"/>
    <n v="125.07"/>
    <d v="1998-12-16T00:00:00"/>
  </r>
  <r>
    <n v="11021"/>
    <n v="91"/>
    <x v="2294"/>
    <d v="2017-06-29T00:00:00"/>
    <b v="1"/>
    <s v="Approved"/>
    <s v="Solex"/>
    <s v="Standard"/>
    <s v="medium"/>
    <s v="medium"/>
    <n v="100.35"/>
    <n v="75.260000000000005"/>
    <d v="2002-10-10T00:00:00"/>
  </r>
  <r>
    <n v="11022"/>
    <n v="50"/>
    <x v="2453"/>
    <d v="2017-09-15T00:00:00"/>
    <b v="1"/>
    <s v="Approved"/>
    <s v="WeareA2B"/>
    <s v="Standard"/>
    <s v="medium"/>
    <s v="small"/>
    <n v="175.89"/>
    <n v="131.91999999999999"/>
    <d v="1997-02-09T00:00:00"/>
  </r>
  <r>
    <n v="11023"/>
    <n v="1"/>
    <x v="232"/>
    <d v="2017-12-25T00:00:00"/>
    <b v="0"/>
    <s v="Approved"/>
    <s v="Giant Bicycles"/>
    <s v="Standard"/>
    <s v="medium"/>
    <s v="medium"/>
    <n v="1403.5"/>
    <n v="954.82"/>
    <d v="2011-04-16T00:00:00"/>
  </r>
  <r>
    <n v="11024"/>
    <n v="32"/>
    <x v="3370"/>
    <d v="2017-03-18T00:00:00"/>
    <b v="1"/>
    <s v="Approved"/>
    <s v="Giant Bicycles"/>
    <s v="Standard"/>
    <s v="high"/>
    <s v="medium"/>
    <n v="1179"/>
    <n v="707.4"/>
    <d v="1997-08-25T00:00:00"/>
  </r>
  <r>
    <n v="11025"/>
    <n v="4"/>
    <x v="43"/>
    <d v="2017-09-27T00:00:00"/>
    <b v="1"/>
    <s v="Approved"/>
    <s v="Giant Bicycles"/>
    <s v="Standard"/>
    <s v="high"/>
    <s v="medium"/>
    <n v="1129.1300000000001"/>
    <n v="677.48"/>
    <d v="2011-04-16T00:00:00"/>
  </r>
  <r>
    <n v="11026"/>
    <n v="77"/>
    <x v="692"/>
    <d v="2017-09-17T00:00:00"/>
    <b v="1"/>
    <s v="Approved"/>
    <s v="Norco Bicycles"/>
    <s v="Road"/>
    <s v="medium"/>
    <s v="large"/>
    <n v="1240.31"/>
    <n v="795.1"/>
    <d v="2011-01-10T00:00:00"/>
  </r>
  <r>
    <n v="11027"/>
    <n v="96"/>
    <x v="2438"/>
    <d v="2017-10-29T00:00:00"/>
    <b v="0"/>
    <s v="Approved"/>
    <s v="WeareA2B"/>
    <s v="Road"/>
    <s v="low"/>
    <s v="small"/>
    <n v="1172.78"/>
    <n v="1043.77"/>
    <d v="2002-10-10T00:00:00"/>
  </r>
  <r>
    <n v="11028"/>
    <n v="0"/>
    <x v="36"/>
    <d v="2017-07-22T00:00:00"/>
    <b v="1"/>
    <s v="Approved"/>
    <s v="Trek Bicycles"/>
    <s v="Road"/>
    <s v="medium"/>
    <s v="medium"/>
    <n v="290.62"/>
    <n v="215.14"/>
    <d v="2004-12-18T00:00:00"/>
  </r>
  <r>
    <n v="11029"/>
    <n v="80"/>
    <x v="333"/>
    <d v="2017-07-19T00:00:00"/>
    <b v="0"/>
    <s v="Approved"/>
    <s v="OHM Cycles"/>
    <s v="Touring"/>
    <s v="low"/>
    <s v="medium"/>
    <n v="1073.07"/>
    <n v="933.84"/>
    <d v="2004-08-07T00:00:00"/>
  </r>
  <r>
    <n v="11030"/>
    <n v="32"/>
    <x v="674"/>
    <d v="2017-01-01T00:00:00"/>
    <b v="1"/>
    <s v="Approved"/>
    <s v="Giant Bicycles"/>
    <s v="Standard"/>
    <s v="medium"/>
    <s v="medium"/>
    <n v="642.70000000000005"/>
    <n v="211.37"/>
    <d v="2010-06-07T00:00:00"/>
  </r>
  <r>
    <n v="11031"/>
    <n v="62"/>
    <x v="2723"/>
    <d v="2017-12-20T00:00:00"/>
    <b v="0"/>
    <s v="Approved"/>
    <s v="Solex"/>
    <s v="Standard"/>
    <s v="high"/>
    <s v="medium"/>
    <n v="1024.6600000000001"/>
    <n v="614.79999999999995"/>
    <d v="1996-11-09T00:00:00"/>
  </r>
  <r>
    <n v="11032"/>
    <n v="0"/>
    <x v="1177"/>
    <d v="2017-03-11T00:00:00"/>
    <b v="0"/>
    <s v="Approved"/>
    <s v="Solex"/>
    <s v="Road"/>
    <s v="medium"/>
    <s v="medium"/>
    <n v="416.98"/>
    <n v="312.74"/>
    <d v="1997-05-10T00:00:00"/>
  </r>
  <r>
    <n v="11033"/>
    <n v="86"/>
    <x v="1271"/>
    <d v="2017-03-02T00:00:00"/>
    <b v="0"/>
    <s v="Approved"/>
    <s v="Norco Bicycles"/>
    <s v="Road"/>
    <s v="high"/>
    <s v="large"/>
    <n v="774.53"/>
    <n v="464.72"/>
    <d v="2011-03-16T00:00:00"/>
  </r>
  <r>
    <n v="11034"/>
    <n v="18"/>
    <x v="1904"/>
    <d v="2017-12-29T00:00:00"/>
    <b v="0"/>
    <s v="Approved"/>
    <s v="Solex"/>
    <s v="Standard"/>
    <s v="medium"/>
    <s v="medium"/>
    <n v="575.27"/>
    <n v="431.45"/>
    <d v="2011-05-07T00:00:00"/>
  </r>
  <r>
    <n v="11035"/>
    <n v="65"/>
    <x v="2252"/>
    <d v="2017-05-20T00:00:00"/>
    <b v="1"/>
    <s v="Approved"/>
    <s v="WeareA2B"/>
    <s v="Standard"/>
    <s v="medium"/>
    <s v="medium"/>
    <n v="1807.45"/>
    <n v="778.69"/>
    <d v="2016-12-06T00:00:00"/>
  </r>
  <r>
    <n v="11036"/>
    <n v="45"/>
    <x v="2703"/>
    <d v="2017-06-16T00:00:00"/>
    <b v="0"/>
    <s v="Approved"/>
    <s v="Solex"/>
    <s v="Standard"/>
    <s v="medium"/>
    <s v="medium"/>
    <n v="441.49"/>
    <n v="84.99"/>
    <d v="1993-04-12T00:00:00"/>
  </r>
  <r>
    <n v="11037"/>
    <n v="27"/>
    <x v="525"/>
    <d v="2017-11-13T00:00:00"/>
    <b v="1"/>
    <s v="Approved"/>
    <s v="Trek Bicycles"/>
    <s v="Standard"/>
    <s v="medium"/>
    <s v="medium"/>
    <n v="499.53"/>
    <n v="388.72"/>
    <d v="1999-06-23T00:00:00"/>
  </r>
  <r>
    <n v="11038"/>
    <n v="78"/>
    <x v="1425"/>
    <d v="2017-01-11T00:00:00"/>
    <b v="0"/>
    <s v="Approved"/>
    <s v="Giant Bicycles"/>
    <s v="Standard"/>
    <s v="medium"/>
    <s v="large"/>
    <n v="1765.3"/>
    <n v="709.48"/>
    <d v="2004-07-25T00:00:00"/>
  </r>
  <r>
    <n v="11039"/>
    <n v="0"/>
    <x v="1066"/>
    <d v="2017-05-06T00:00:00"/>
    <b v="1"/>
    <s v="Approved"/>
    <s v="WeareA2B"/>
    <s v="Standard"/>
    <s v="medium"/>
    <s v="medium"/>
    <n v="60.34"/>
    <n v="45.26"/>
    <d v="1993-07-15T00:00:00"/>
  </r>
  <r>
    <n v="11040"/>
    <n v="69"/>
    <x v="1094"/>
    <d v="2017-04-10T00:00:00"/>
    <b v="1"/>
    <s v="Approved"/>
    <s v="Giant Bicycles"/>
    <s v="Road"/>
    <s v="medium"/>
    <s v="medium"/>
    <n v="792.9"/>
    <n v="594.67999999999995"/>
    <d v="2016-12-06T00:00:00"/>
  </r>
  <r>
    <n v="11041"/>
    <n v="27"/>
    <x v="2537"/>
    <d v="2017-12-12T00:00:00"/>
    <b v="0"/>
    <s v="Approved"/>
    <s v="Trek Bicycles"/>
    <s v="Standard"/>
    <s v="medium"/>
    <s v="medium"/>
    <n v="499.53"/>
    <n v="388.72"/>
    <d v="2003-03-18T00:00:00"/>
  </r>
  <r>
    <n v="11042"/>
    <n v="55"/>
    <x v="2237"/>
    <d v="2017-08-15T00:00:00"/>
    <b v="1"/>
    <s v="Approved"/>
    <s v="Trek Bicycles"/>
    <s v="Road"/>
    <s v="medium"/>
    <s v="large"/>
    <n v="1894.19"/>
    <n v="598.76"/>
    <d v="2003-07-21T00:00:00"/>
  </r>
  <r>
    <n v="11043"/>
    <n v="42"/>
    <x v="52"/>
    <d v="2017-03-21T00:00:00"/>
    <b v="1"/>
    <s v="Approved"/>
    <s v="OHM Cycles"/>
    <s v="Road"/>
    <s v="medium"/>
    <s v="small"/>
    <n v="1810"/>
    <n v="1610.9"/>
    <d v="2012-06-04T00:00:00"/>
  </r>
  <r>
    <n v="11044"/>
    <n v="77"/>
    <x v="3048"/>
    <d v="2017-07-10T00:00:00"/>
    <b v="1"/>
    <s v="Approved"/>
    <s v="Norco Bicycles"/>
    <s v="Road"/>
    <s v="medium"/>
    <s v="large"/>
    <n v="1240.31"/>
    <n v="795.1"/>
    <d v="1991-07-10T00:00:00"/>
  </r>
  <r>
    <n v="11045"/>
    <n v="2"/>
    <x v="690"/>
    <d v="2017-08-31T00:00:00"/>
    <b v="0"/>
    <s v="Approved"/>
    <s v="Solex"/>
    <s v="Standard"/>
    <s v="medium"/>
    <s v="medium"/>
    <n v="71.489999999999995"/>
    <n v="53.62"/>
    <d v="2005-08-09T00:00:00"/>
  </r>
  <r>
    <n v="11046"/>
    <n v="14"/>
    <x v="3224"/>
    <d v="2017-07-10T00:00:00"/>
    <b v="0"/>
    <s v="Approved"/>
    <s v="Trek Bicycles"/>
    <s v="Standard"/>
    <s v="medium"/>
    <s v="small"/>
    <n v="1386.84"/>
    <n v="1234.29"/>
    <d v="2013-03-12T00:00:00"/>
  </r>
  <r>
    <n v="11047"/>
    <n v="40"/>
    <x v="2002"/>
    <d v="2017-10-12T00:00:00"/>
    <b v="0"/>
    <s v="Approved"/>
    <s v="OHM Cycles"/>
    <s v="Standard"/>
    <s v="high"/>
    <s v="medium"/>
    <n v="1458.17"/>
    <n v="874.9"/>
    <d v="2006-10-01T00:00:00"/>
  </r>
  <r>
    <n v="11048"/>
    <n v="80"/>
    <x v="1438"/>
    <d v="2017-03-01T00:00:00"/>
    <b v="1"/>
    <s v="Approved"/>
    <s v="OHM Cycles"/>
    <s v="Touring"/>
    <s v="low"/>
    <s v="medium"/>
    <n v="1073.07"/>
    <n v="933.84"/>
    <d v="2015-08-02T00:00:00"/>
  </r>
  <r>
    <n v="11049"/>
    <n v="54"/>
    <x v="1053"/>
    <d v="2017-10-18T00:00:00"/>
    <b v="1"/>
    <s v="Approved"/>
    <s v="WeareA2B"/>
    <s v="Standard"/>
    <s v="medium"/>
    <s v="medium"/>
    <n v="1292.8399999999999"/>
    <n v="13.44"/>
    <d v="2009-04-12T00:00:00"/>
  </r>
  <r>
    <n v="11050"/>
    <n v="74"/>
    <x v="1439"/>
    <d v="2017-03-02T00:00:00"/>
    <b v="0"/>
    <s v="Approved"/>
    <s v="WeareA2B"/>
    <s v="Standard"/>
    <s v="medium"/>
    <s v="medium"/>
    <n v="1762.96"/>
    <n v="950.52"/>
    <d v="2001-11-25T00:00:00"/>
  </r>
  <r>
    <n v="11051"/>
    <n v="39"/>
    <x v="1967"/>
    <d v="2017-01-13T00:00:00"/>
    <b v="0"/>
    <s v="Approved"/>
    <s v="Giant Bicycles"/>
    <s v="Standard"/>
    <s v="medium"/>
    <s v="large"/>
    <n v="1812.75"/>
    <n v="582.48"/>
    <d v="1999-12-04T00:00:00"/>
  </r>
  <r>
    <n v="11052"/>
    <n v="6"/>
    <x v="979"/>
    <d v="2017-09-11T00:00:00"/>
    <b v="1"/>
    <s v="Approved"/>
    <s v="OHM Cycles"/>
    <s v="Standard"/>
    <s v="high"/>
    <s v="medium"/>
    <n v="227.88"/>
    <n v="136.72999999999999"/>
    <d v="2003-02-07T00:00:00"/>
  </r>
  <r>
    <n v="11053"/>
    <n v="97"/>
    <x v="2181"/>
    <d v="2017-09-04T00:00:00"/>
    <b v="1"/>
    <s v="Approved"/>
    <s v="OHM Cycles"/>
    <s v="Road"/>
    <s v="medium"/>
    <s v="medium"/>
    <n v="742.54"/>
    <n v="667.4"/>
    <d v="2004-08-17T00:00:00"/>
  </r>
  <r>
    <n v="11054"/>
    <n v="33"/>
    <x v="3371"/>
    <d v="2017-09-17T00:00:00"/>
    <b v="1"/>
    <s v="Approved"/>
    <s v="OHM Cycles"/>
    <s v="Road"/>
    <s v="medium"/>
    <s v="small"/>
    <n v="1810"/>
    <n v="1610.9"/>
    <d v="1997-01-25T00:00:00"/>
  </r>
  <r>
    <n v="11055"/>
    <n v="93"/>
    <x v="1728"/>
    <d v="2017-07-02T00:00:00"/>
    <b v="0"/>
    <s v="Approved"/>
    <s v="WeareA2B"/>
    <s v="Standard"/>
    <s v="medium"/>
    <s v="medium"/>
    <n v="1065.03"/>
    <n v="230.09"/>
    <d v="2002-10-10T00:00:00"/>
  </r>
  <r>
    <n v="11056"/>
    <n v="0"/>
    <x v="1716"/>
    <d v="2017-04-11T00:00:00"/>
    <b v="1"/>
    <s v="Approved"/>
    <s v="WeareA2B"/>
    <s v="Standard"/>
    <s v="medium"/>
    <s v="small"/>
    <n v="175.89"/>
    <n v="131.91999999999999"/>
    <d v="2003-02-16T00:00:00"/>
  </r>
  <r>
    <n v="11057"/>
    <n v="3"/>
    <x v="576"/>
    <d v="2017-07-03T00:00:00"/>
    <b v="0"/>
    <s v="Approved"/>
    <s v="Trek Bicycles"/>
    <s v="Standard"/>
    <s v="medium"/>
    <s v="large"/>
    <n v="2091.4699999999998"/>
    <n v="388.92"/>
    <d v="1995-10-24T00:00:00"/>
  </r>
  <r>
    <n v="11058"/>
    <n v="39"/>
    <x v="867"/>
    <d v="2017-04-16T00:00:00"/>
    <b v="1"/>
    <s v="Approved"/>
    <s v="Giant Bicycles"/>
    <s v="Standard"/>
    <s v="medium"/>
    <s v="large"/>
    <n v="1812.75"/>
    <n v="582.48"/>
    <d v="2011-05-09T00:00:00"/>
  </r>
  <r>
    <n v="11059"/>
    <n v="58"/>
    <x v="539"/>
    <d v="2017-03-16T00:00:00"/>
    <b v="0"/>
    <s v="Approved"/>
    <s v="OHM Cycles"/>
    <s v="Standard"/>
    <s v="medium"/>
    <s v="medium"/>
    <n v="912.52"/>
    <n v="141.4"/>
    <d v="2015-10-18T00:00:00"/>
  </r>
  <r>
    <n v="11060"/>
    <n v="80"/>
    <x v="2791"/>
    <d v="2017-05-01T00:00:00"/>
    <b v="1"/>
    <s v="Approved"/>
    <s v="OHM Cycles"/>
    <s v="Touring"/>
    <s v="low"/>
    <s v="medium"/>
    <n v="1073.07"/>
    <n v="933.84"/>
    <d v="1997-01-25T00:00:00"/>
  </r>
  <r>
    <n v="11061"/>
    <n v="27"/>
    <x v="510"/>
    <d v="2017-10-10T00:00:00"/>
    <b v="0"/>
    <s v="Approved"/>
    <s v="Trek Bicycles"/>
    <s v="Standard"/>
    <s v="medium"/>
    <s v="medium"/>
    <n v="499.53"/>
    <n v="388.72"/>
    <d v="2003-03-18T00:00:00"/>
  </r>
  <r>
    <n v="11062"/>
    <n v="97"/>
    <x v="1058"/>
    <d v="2017-07-02T00:00:00"/>
    <b v="1"/>
    <s v="Approved"/>
    <s v="OHM Cycles"/>
    <s v="Road"/>
    <s v="medium"/>
    <s v="medium"/>
    <n v="742.54"/>
    <n v="667.4"/>
    <d v="2005-12-07T00:00:00"/>
  </r>
  <r>
    <n v="11063"/>
    <n v="56"/>
    <x v="1057"/>
    <d v="2017-02-21T00:00:00"/>
    <b v="1"/>
    <s v="Approved"/>
    <s v="OHM Cycles"/>
    <s v="Standard"/>
    <s v="medium"/>
    <s v="medium"/>
    <n v="183.86"/>
    <n v="137.9"/>
    <d v="1997-10-04T00:00:00"/>
  </r>
  <r>
    <n v="11064"/>
    <n v="82"/>
    <x v="594"/>
    <d v="2017-11-29T00:00:00"/>
    <b v="1"/>
    <s v="Approved"/>
    <s v="Giant Bicycles"/>
    <s v="Road"/>
    <s v="medium"/>
    <s v="medium"/>
    <n v="1538.99"/>
    <n v="829.65"/>
    <d v="1993-05-26T00:00:00"/>
  </r>
  <r>
    <n v="11065"/>
    <n v="1"/>
    <x v="0"/>
    <d v="2017-10-16T00:00:00"/>
    <b v="0"/>
    <s v="Approved"/>
    <s v="Giant Bicycles"/>
    <s v="Standard"/>
    <s v="medium"/>
    <s v="medium"/>
    <n v="1403.5"/>
    <n v="954.82"/>
    <d v="2003-02-07T00:00:00"/>
  </r>
  <r>
    <n v="11066"/>
    <n v="6"/>
    <x v="963"/>
    <d v="2017-05-21T00:00:00"/>
    <b v="0"/>
    <s v="Approved"/>
    <s v="OHM Cycles"/>
    <s v="Standard"/>
    <s v="high"/>
    <s v="medium"/>
    <n v="227.88"/>
    <n v="136.72999999999999"/>
    <d v="2004-09-28T00:00:00"/>
  </r>
  <r>
    <n v="11067"/>
    <n v="94"/>
    <x v="48"/>
    <d v="2017-09-16T00:00:00"/>
    <b v="0"/>
    <s v="Approved"/>
    <s v="Giant Bicycles"/>
    <s v="Standard"/>
    <s v="medium"/>
    <s v="large"/>
    <n v="1635.3"/>
    <n v="993.66"/>
    <d v="2013-06-09T00:00:00"/>
  </r>
  <r>
    <n v="11068"/>
    <n v="74"/>
    <x v="2686"/>
    <d v="2017-10-30T00:00:00"/>
    <b v="0"/>
    <s v="Approved"/>
    <s v="WeareA2B"/>
    <s v="Standard"/>
    <s v="medium"/>
    <s v="medium"/>
    <n v="1228.07"/>
    <n v="400.91"/>
    <d v="2000-05-22T00:00:00"/>
  </r>
  <r>
    <n v="11069"/>
    <n v="20"/>
    <x v="345"/>
    <d v="2017-05-08T00:00:00"/>
    <b v="0"/>
    <s v="Approved"/>
    <s v="Trek Bicycles"/>
    <s v="Standard"/>
    <s v="medium"/>
    <s v="small"/>
    <n v="1775.81"/>
    <n v="1580.47"/>
    <d v="1993-07-15T00:00:00"/>
  </r>
  <r>
    <n v="11070"/>
    <n v="35"/>
    <x v="2004"/>
    <d v="2017-07-02T00:00:00"/>
    <b v="0"/>
    <s v="Approved"/>
    <s v="Trek Bicycles"/>
    <s v="Standard"/>
    <s v="low"/>
    <s v="medium"/>
    <n v="1057.51"/>
    <n v="154.4"/>
    <d v="2008-03-19T00:00:00"/>
  </r>
  <r>
    <n v="11071"/>
    <n v="0"/>
    <x v="951"/>
    <d v="2017-11-02T00:00:00"/>
    <b v="1"/>
    <s v="Approved"/>
    <s v="Solex"/>
    <s v="Standard"/>
    <s v="medium"/>
    <s v="large"/>
    <n v="202.62"/>
    <n v="151.96"/>
    <d v="2016-03-29T00:00:00"/>
  </r>
  <r>
    <n v="11072"/>
    <n v="86"/>
    <x v="3330"/>
    <d v="2017-06-02T00:00:00"/>
    <b v="1"/>
    <s v="Approved"/>
    <s v="OHM Cycles"/>
    <s v="Standard"/>
    <s v="medium"/>
    <s v="medium"/>
    <n v="235.63"/>
    <n v="125.07"/>
    <d v="1998-12-16T00:00:00"/>
  </r>
  <r>
    <n v="11073"/>
    <n v="49"/>
    <x v="644"/>
    <d v="2017-04-16T00:00:00"/>
    <b v="1"/>
    <s v="Approved"/>
    <s v="Solex"/>
    <s v="Standard"/>
    <s v="medium"/>
    <s v="large"/>
    <n v="1061.56"/>
    <n v="733.58"/>
    <d v="1993-07-20T00:00:00"/>
  </r>
  <r>
    <n v="11074"/>
    <n v="66"/>
    <x v="2841"/>
    <d v="2017-04-16T00:00:00"/>
    <b v="1"/>
    <s v="Approved"/>
    <s v="Giant Bicycles"/>
    <s v="Road"/>
    <s v="low"/>
    <s v="small"/>
    <n v="590.26"/>
    <n v="525.33000000000004"/>
    <d v="2010-11-05T00:00:00"/>
  </r>
  <r>
    <n v="11075"/>
    <n v="15"/>
    <x v="678"/>
    <d v="2017-11-10T00:00:00"/>
    <b v="1"/>
    <s v="Approved"/>
    <s v="WeareA2B"/>
    <s v="Standard"/>
    <s v="medium"/>
    <s v="medium"/>
    <n v="1292.8399999999999"/>
    <n v="13.44"/>
    <d v="2009-04-12T00:00:00"/>
  </r>
  <r>
    <n v="11076"/>
    <n v="82"/>
    <x v="1244"/>
    <d v="2017-02-22T00:00:00"/>
    <b v="1"/>
    <s v="Approved"/>
    <s v="Norco Bicycles"/>
    <s v="Standard"/>
    <s v="high"/>
    <s v="medium"/>
    <n v="1148.6400000000001"/>
    <n v="689.18"/>
    <d v="2015-08-10T00:00:00"/>
  </r>
  <r>
    <n v="11077"/>
    <n v="45"/>
    <x v="1375"/>
    <d v="2017-02-08T00:00:00"/>
    <b v="1"/>
    <s v="Approved"/>
    <s v="Solex"/>
    <s v="Standard"/>
    <s v="medium"/>
    <s v="medium"/>
    <n v="441.49"/>
    <n v="84.99"/>
    <d v="2003-02-16T00:00:00"/>
  </r>
  <r>
    <n v="11078"/>
    <n v="4"/>
    <x v="582"/>
    <d v="2017-05-13T00:00:00"/>
    <b v="1"/>
    <s v="Approved"/>
    <s v="Giant Bicycles"/>
    <s v="Standard"/>
    <s v="high"/>
    <s v="medium"/>
    <n v="1129.1300000000001"/>
    <n v="677.48"/>
    <d v="2005-08-09T00:00:00"/>
  </r>
  <r>
    <n v="11079"/>
    <n v="1"/>
    <x v="58"/>
    <d v="2017-08-04T00:00:00"/>
    <b v="0"/>
    <s v="Approved"/>
    <s v="Giant Bicycles"/>
    <s v="Standard"/>
    <s v="medium"/>
    <s v="medium"/>
    <n v="1403.5"/>
    <n v="954.82"/>
    <d v="1997-08-25T00:00:00"/>
  </r>
  <r>
    <n v="11080"/>
    <n v="50"/>
    <x v="2721"/>
    <d v="2017-01-09T00:00:00"/>
    <b v="1"/>
    <s v="Approved"/>
    <s v="WeareA2B"/>
    <s v="Standard"/>
    <s v="medium"/>
    <s v="small"/>
    <n v="175.89"/>
    <n v="131.91999999999999"/>
    <d v="1997-02-09T00:00:00"/>
  </r>
  <r>
    <n v="11081"/>
    <n v="3"/>
    <x v="1270"/>
    <d v="2017-01-18T00:00:00"/>
    <b v="1"/>
    <s v="Approved"/>
    <s v="Trek Bicycles"/>
    <s v="Standard"/>
    <s v="medium"/>
    <s v="large"/>
    <n v="2091.4699999999998"/>
    <n v="388.92"/>
    <d v="2006-11-10T00:00:00"/>
  </r>
  <r>
    <n v="11082"/>
    <n v="4"/>
    <x v="2865"/>
    <d v="2017-01-05T00:00:00"/>
    <b v="0"/>
    <s v="Approved"/>
    <s v="Giant Bicycles"/>
    <s v="Standard"/>
    <s v="high"/>
    <s v="medium"/>
    <n v="1129.1300000000001"/>
    <n v="677.48"/>
    <d v="2005-08-09T00:00:00"/>
  </r>
  <r>
    <n v="11083"/>
    <n v="34"/>
    <x v="2357"/>
    <d v="2017-04-20T00:00:00"/>
    <b v="0"/>
    <s v="Approved"/>
    <s v="WeareA2B"/>
    <s v="Standard"/>
    <s v="medium"/>
    <s v="medium"/>
    <n v="1231.1500000000001"/>
    <n v="161.6"/>
    <d v="2013-03-12T00:00:00"/>
  </r>
  <r>
    <n v="11084"/>
    <n v="55"/>
    <x v="363"/>
    <d v="2017-02-28T00:00:00"/>
    <b v="0"/>
    <s v="Approved"/>
    <s v="Trek Bicycles"/>
    <s v="Road"/>
    <s v="medium"/>
    <s v="large"/>
    <n v="1894.19"/>
    <n v="598.76"/>
    <d v="1993-06-23T00:00:00"/>
  </r>
  <r>
    <n v="11085"/>
    <n v="61"/>
    <x v="697"/>
    <d v="2017-08-01T00:00:00"/>
    <b v="1"/>
    <s v="Approved"/>
    <s v="Norco Bicycles"/>
    <s v="Standard"/>
    <s v="medium"/>
    <s v="small"/>
    <n v="586.45000000000005"/>
    <n v="521.94000000000005"/>
    <d v="1997-08-25T00:00:00"/>
  </r>
  <r>
    <n v="11086"/>
    <n v="55"/>
    <x v="986"/>
    <d v="2017-03-21T00:00:00"/>
    <b v="1"/>
    <s v="Approved"/>
    <s v="Trek Bicycles"/>
    <s v="Road"/>
    <s v="medium"/>
    <s v="large"/>
    <n v="1894.19"/>
    <n v="598.76"/>
    <d v="2011-04-16T00:00:00"/>
  </r>
  <r>
    <n v="11087"/>
    <n v="34"/>
    <x v="1056"/>
    <d v="2017-06-06T00:00:00"/>
    <b v="1"/>
    <s v="Approved"/>
    <s v="WeareA2B"/>
    <s v="Standard"/>
    <s v="medium"/>
    <s v="medium"/>
    <n v="1231.1500000000001"/>
    <n v="161.6"/>
    <d v="2004-08-17T00:00:00"/>
  </r>
  <r>
    <n v="11088"/>
    <n v="46"/>
    <x v="2844"/>
    <d v="2017-12-01T00:00:00"/>
    <b v="0"/>
    <s v="Approved"/>
    <s v="Solex"/>
    <s v="Standard"/>
    <s v="low"/>
    <s v="medium"/>
    <n v="1289.8499999999999"/>
    <n v="74.510000000000005"/>
    <d v="2007-12-11T00:00:00"/>
  </r>
  <r>
    <n v="11089"/>
    <n v="24"/>
    <x v="2559"/>
    <d v="2017-04-21T00:00:00"/>
    <b v="0"/>
    <s v="Approved"/>
    <s v="Solex"/>
    <s v="Road"/>
    <s v="medium"/>
    <s v="large"/>
    <n v="1777.8"/>
    <n v="820.78"/>
    <d v="2002-03-22T00:00:00"/>
  </r>
  <r>
    <n v="11090"/>
    <n v="61"/>
    <x v="1809"/>
    <d v="2017-11-23T00:00:00"/>
    <b v="1"/>
    <s v="Approved"/>
    <s v="OHM Cycles"/>
    <s v="Standard"/>
    <s v="low"/>
    <s v="medium"/>
    <n v="71.16"/>
    <n v="56.93"/>
    <d v="1993-06-23T00:00:00"/>
  </r>
  <r>
    <n v="11091"/>
    <n v="93"/>
    <x v="1135"/>
    <d v="2017-11-22T00:00:00"/>
    <b v="0"/>
    <s v="Approved"/>
    <s v="WeareA2B"/>
    <s v="Standard"/>
    <s v="medium"/>
    <s v="medium"/>
    <n v="1065.03"/>
    <n v="230.09"/>
    <d v="2016-03-29T00:00:00"/>
  </r>
  <r>
    <n v="11092"/>
    <n v="19"/>
    <x v="2298"/>
    <d v="2017-01-31T00:00:00"/>
    <b v="1"/>
    <s v="Approved"/>
    <s v="OHM Cycles"/>
    <s v="Road"/>
    <s v="high"/>
    <s v="large"/>
    <n v="12.01"/>
    <n v="7.21"/>
    <d v="2009-03-08T00:00:00"/>
  </r>
  <r>
    <n v="11093"/>
    <n v="68"/>
    <x v="2185"/>
    <d v="2017-08-31T00:00:00"/>
    <b v="0"/>
    <s v="Approved"/>
    <s v="OHM Cycles"/>
    <s v="Standard"/>
    <s v="medium"/>
    <s v="medium"/>
    <n v="1636.9"/>
    <n v="44.71"/>
    <d v="2002-08-31T00:00:00"/>
  </r>
  <r>
    <n v="11094"/>
    <n v="33"/>
    <x v="474"/>
    <d v="2017-05-04T00:00:00"/>
    <b v="1"/>
    <s v="Approved"/>
    <s v="Giant Bicycles"/>
    <s v="Standard"/>
    <s v="medium"/>
    <s v="small"/>
    <n v="1311.44"/>
    <n v="1167.18"/>
    <d v="2014-07-28T00:00:00"/>
  </r>
  <r>
    <n v="11095"/>
    <n v="32"/>
    <x v="1707"/>
    <d v="2017-03-30T00:00:00"/>
    <b v="1"/>
    <s v="Approved"/>
    <s v="Giant Bicycles"/>
    <s v="Standard"/>
    <s v="medium"/>
    <s v="medium"/>
    <n v="642.70000000000005"/>
    <n v="211.37"/>
    <d v="2006-02-02T00:00:00"/>
  </r>
  <r>
    <n v="11096"/>
    <n v="5"/>
    <x v="972"/>
    <d v="2017-12-14T00:00:00"/>
    <b v="0"/>
    <s v="Approved"/>
    <s v="Giant Bicycles"/>
    <s v="Standard"/>
    <s v="high"/>
    <s v="medium"/>
    <n v="1129.1300000000001"/>
    <n v="677.48"/>
    <d v="2005-08-09T00:00:00"/>
  </r>
  <r>
    <n v="11097"/>
    <n v="40"/>
    <x v="2823"/>
    <d v="2017-02-09T00:00:00"/>
    <b v="1"/>
    <s v="Approved"/>
    <s v="Trek Bicycles"/>
    <s v="Road"/>
    <s v="medium"/>
    <s v="large"/>
    <n v="1894.19"/>
    <n v="598.76"/>
    <d v="1998-12-17T00:00:00"/>
  </r>
  <r>
    <n v="11098"/>
    <n v="46"/>
    <x v="1636"/>
    <d v="2017-03-18T00:00:00"/>
    <b v="1"/>
    <s v="Approved"/>
    <s v="Solex"/>
    <s v="Standard"/>
    <s v="low"/>
    <s v="medium"/>
    <n v="1289.8499999999999"/>
    <n v="74.510000000000005"/>
    <d v="2012-06-04T00:00:00"/>
  </r>
  <r>
    <n v="11099"/>
    <n v="26"/>
    <x v="554"/>
    <d v="2017-11-18T00:00:00"/>
    <b v="0"/>
    <s v="Approved"/>
    <s v="WeareA2B"/>
    <s v="Standard"/>
    <s v="medium"/>
    <s v="medium"/>
    <n v="1992.93"/>
    <n v="762.63"/>
    <d v="2006-11-10T00:00:00"/>
  </r>
  <r>
    <n v="11100"/>
    <n v="29"/>
    <x v="3064"/>
    <d v="2017-11-30T00:00:00"/>
    <b v="0"/>
    <s v="Approved"/>
    <s v="WeareA2B"/>
    <s v="Standard"/>
    <s v="medium"/>
    <s v="medium"/>
    <n v="1065.03"/>
    <n v="230.09"/>
    <d v="2000-11-03T00:00:00"/>
  </r>
  <r>
    <n v="11101"/>
    <n v="57"/>
    <x v="1666"/>
    <d v="2017-07-04T00:00:00"/>
    <b v="1"/>
    <s v="Approved"/>
    <s v="WeareA2B"/>
    <s v="Touring"/>
    <s v="medium"/>
    <s v="large"/>
    <n v="1890.39"/>
    <n v="260.14"/>
    <d v="1991-01-21T00:00:00"/>
  </r>
  <r>
    <n v="11102"/>
    <n v="31"/>
    <x v="2719"/>
    <d v="2017-09-15T00:00:00"/>
    <b v="0"/>
    <s v="Approved"/>
    <s v="Giant Bicycles"/>
    <s v="Standard"/>
    <s v="medium"/>
    <s v="medium"/>
    <n v="230.91"/>
    <n v="173.18"/>
    <d v="2006-11-10T00:00:00"/>
  </r>
  <r>
    <n v="11103"/>
    <n v="17"/>
    <x v="2950"/>
    <d v="2017-08-03T00:00:00"/>
    <b v="1"/>
    <s v="Approved"/>
    <s v="Solex"/>
    <s v="Standard"/>
    <s v="high"/>
    <s v="medium"/>
    <n v="1024.6600000000001"/>
    <n v="614.79999999999995"/>
    <d v="1993-10-02T00:00:00"/>
  </r>
  <r>
    <n v="11104"/>
    <n v="53"/>
    <x v="3255"/>
    <d v="2017-06-22T00:00:00"/>
    <b v="0"/>
    <s v="Approved"/>
    <s v="OHM Cycles"/>
    <s v="Standard"/>
    <s v="medium"/>
    <s v="medium"/>
    <n v="795.34"/>
    <n v="101.58"/>
    <d v="1997-10-04T00:00:00"/>
  </r>
  <r>
    <n v="11105"/>
    <n v="26"/>
    <x v="3045"/>
    <d v="2017-04-20T00:00:00"/>
    <b v="1"/>
    <s v="Approved"/>
    <s v="WeareA2B"/>
    <s v="Standard"/>
    <s v="medium"/>
    <s v="medium"/>
    <n v="1992.93"/>
    <n v="762.63"/>
    <d v="1992-10-11T00:00:00"/>
  </r>
  <r>
    <n v="11106"/>
    <n v="48"/>
    <x v="1539"/>
    <d v="2017-05-11T00:00:00"/>
    <b v="1"/>
    <s v="Approved"/>
    <s v="WeareA2B"/>
    <s v="Standard"/>
    <s v="medium"/>
    <s v="medium"/>
    <n v="1762.96"/>
    <n v="950.52"/>
    <d v="2014-07-28T00:00:00"/>
  </r>
  <r>
    <n v="11107"/>
    <n v="90"/>
    <x v="615"/>
    <d v="2017-01-21T00:00:00"/>
    <b v="0"/>
    <s v="Approved"/>
    <s v="Norco Bicycles"/>
    <s v="Standard"/>
    <s v="low"/>
    <s v="medium"/>
    <n v="363.01"/>
    <n v="290.41000000000003"/>
    <d v="2005-05-10T00:00:00"/>
  </r>
  <r>
    <n v="11109"/>
    <n v="91"/>
    <x v="964"/>
    <d v="2017-12-27T00:00:00"/>
    <b v="1"/>
    <s v="Approved"/>
    <s v="Solex"/>
    <s v="Standard"/>
    <s v="medium"/>
    <s v="medium"/>
    <n v="100.35"/>
    <n v="75.260000000000005"/>
    <d v="1999-07-26T00:00:00"/>
  </r>
  <r>
    <n v="11110"/>
    <n v="30"/>
    <x v="3171"/>
    <d v="2017-04-30T00:00:00"/>
    <b v="1"/>
    <s v="Approved"/>
    <s v="Solex"/>
    <s v="Standard"/>
    <s v="high"/>
    <s v="medium"/>
    <n v="748.17"/>
    <n v="448.9"/>
    <d v="1991-11-10T00:00:00"/>
  </r>
  <r>
    <n v="11111"/>
    <n v="95"/>
    <x v="638"/>
    <d v="2017-01-16T00:00:00"/>
    <b v="1"/>
    <s v="Approved"/>
    <s v="OHM Cycles"/>
    <s v="Touring"/>
    <s v="low"/>
    <s v="medium"/>
    <n v="1073.07"/>
    <n v="933.84"/>
    <d v="1997-01-25T00:00:00"/>
  </r>
  <r>
    <n v="11112"/>
    <n v="57"/>
    <x v="1104"/>
    <d v="2017-07-04T00:00:00"/>
    <b v="1"/>
    <s v="Approved"/>
    <s v="WeareA2B"/>
    <s v="Touring"/>
    <s v="medium"/>
    <s v="large"/>
    <n v="1890.39"/>
    <n v="260.14"/>
    <d v="2015-06-17T00:00:00"/>
  </r>
  <r>
    <n v="11113"/>
    <n v="0"/>
    <x v="135"/>
    <d v="2017-12-09T00:00:00"/>
    <b v="0"/>
    <s v="Approved"/>
    <s v="OHM Cycles"/>
    <s v="Road"/>
    <s v="high"/>
    <s v="large"/>
    <n v="12.01"/>
    <n v="7.21"/>
    <d v="2009-03-08T00:00:00"/>
  </r>
  <r>
    <n v="11114"/>
    <n v="87"/>
    <x v="3372"/>
    <d v="2017-01-21T00:00:00"/>
    <b v="0"/>
    <s v="Approved"/>
    <s v="Giant Bicycles"/>
    <s v="Standard"/>
    <s v="high"/>
    <s v="medium"/>
    <n v="1179"/>
    <n v="707.4"/>
    <d v="1999-07-26T00:00:00"/>
  </r>
  <r>
    <n v="11115"/>
    <n v="14"/>
    <x v="2704"/>
    <d v="2017-01-30T00:00:00"/>
    <b v="1"/>
    <s v="Approved"/>
    <s v="Solex"/>
    <s v="Standard"/>
    <s v="high"/>
    <s v="large"/>
    <n v="1842.92"/>
    <n v="1105.75"/>
    <d v="1995-10-24T00:00:00"/>
  </r>
  <r>
    <n v="11117"/>
    <n v="30"/>
    <x v="17"/>
    <d v="2017-03-17T00:00:00"/>
    <b v="0"/>
    <s v="Approved"/>
    <s v="Solex"/>
    <s v="Standard"/>
    <s v="high"/>
    <s v="medium"/>
    <n v="748.17"/>
    <n v="448.9"/>
    <d v="1991-11-10T00:00:00"/>
  </r>
  <r>
    <n v="11118"/>
    <n v="68"/>
    <x v="2888"/>
    <d v="2017-01-12T00:00:00"/>
    <b v="0"/>
    <s v="Approved"/>
    <s v="OHM Cycles"/>
    <s v="Standard"/>
    <s v="medium"/>
    <s v="medium"/>
    <n v="1636.9"/>
    <n v="44.71"/>
    <d v="2010-08-20T00:00:00"/>
  </r>
  <r>
    <n v="11119"/>
    <n v="80"/>
    <x v="2912"/>
    <d v="2017-10-29T00:00:00"/>
    <b v="0"/>
    <s v="Approved"/>
    <s v="OHM Cycles"/>
    <s v="Touring"/>
    <s v="low"/>
    <s v="medium"/>
    <n v="1073.07"/>
    <n v="933.84"/>
    <d v="1997-01-25T00:00:00"/>
  </r>
  <r>
    <n v="11120"/>
    <n v="30"/>
    <x v="371"/>
    <d v="2017-02-11T00:00:00"/>
    <b v="1"/>
    <s v="Approved"/>
    <s v="Solex"/>
    <s v="Standard"/>
    <s v="high"/>
    <s v="medium"/>
    <n v="748.17"/>
    <n v="448.9"/>
    <d v="2015-04-11T00:00:00"/>
  </r>
  <r>
    <n v="11121"/>
    <n v="25"/>
    <x v="2226"/>
    <d v="2017-08-14T00:00:00"/>
    <b v="0"/>
    <s v="Approved"/>
    <s v="Giant Bicycles"/>
    <s v="Road"/>
    <s v="medium"/>
    <s v="medium"/>
    <n v="1538.99"/>
    <n v="829.65"/>
    <d v="2016-11-22T00:00:00"/>
  </r>
  <r>
    <n v="11122"/>
    <n v="64"/>
    <x v="2692"/>
    <d v="2017-05-13T00:00:00"/>
    <b v="0"/>
    <s v="Approved"/>
    <s v="Trek Bicycles"/>
    <s v="Standard"/>
    <s v="medium"/>
    <s v="large"/>
    <n v="1469.44"/>
    <n v="596.54999999999995"/>
    <d v="2012-05-18T00:00:00"/>
  </r>
  <r>
    <n v="11123"/>
    <n v="73"/>
    <x v="49"/>
    <d v="2017-03-19T00:00:00"/>
    <b v="1"/>
    <s v="Approved"/>
    <s v="Solex"/>
    <s v="Standard"/>
    <s v="medium"/>
    <s v="medium"/>
    <n v="1945.43"/>
    <n v="333.18"/>
    <d v="2002-08-31T00:00:00"/>
  </r>
  <r>
    <n v="11124"/>
    <n v="94"/>
    <x v="1909"/>
    <d v="2017-10-04T00:00:00"/>
    <b v="1"/>
    <s v="Approved"/>
    <s v="Giant Bicycles"/>
    <s v="Standard"/>
    <s v="medium"/>
    <s v="large"/>
    <n v="1635.3"/>
    <n v="993.66"/>
    <d v="2004-01-16T00:00:00"/>
  </r>
  <r>
    <n v="11125"/>
    <n v="87"/>
    <x v="3142"/>
    <d v="2017-10-23T00:00:00"/>
    <b v="1"/>
    <s v="Approved"/>
    <s v="OHM Cycles"/>
    <s v="Standard"/>
    <s v="medium"/>
    <s v="medium"/>
    <n v="1636.9"/>
    <n v="44.71"/>
    <d v="2006-05-22T00:00:00"/>
  </r>
  <r>
    <n v="11126"/>
    <n v="32"/>
    <x v="1994"/>
    <d v="2017-05-24T00:00:00"/>
    <b v="1"/>
    <s v="Approved"/>
    <s v="Giant Bicycles"/>
    <s v="Standard"/>
    <s v="high"/>
    <s v="medium"/>
    <n v="1179"/>
    <n v="707.4"/>
    <d v="1998-12-16T00:00:00"/>
  </r>
  <r>
    <n v="11127"/>
    <n v="27"/>
    <x v="575"/>
    <d v="2017-11-10T00:00:00"/>
    <b v="1"/>
    <s v="Approved"/>
    <s v="Trek Bicycles"/>
    <s v="Standard"/>
    <s v="medium"/>
    <s v="medium"/>
    <n v="499.53"/>
    <n v="388.72"/>
    <d v="1999-06-23T00:00:00"/>
  </r>
  <r>
    <n v="11128"/>
    <n v="81"/>
    <x v="1208"/>
    <d v="2017-11-09T00:00:00"/>
    <b v="1"/>
    <s v="Approved"/>
    <s v="Solex"/>
    <s v="Standard"/>
    <s v="medium"/>
    <s v="medium"/>
    <n v="1151.96"/>
    <n v="649.49"/>
    <d v="1993-04-12T00:00:00"/>
  </r>
  <r>
    <n v="11129"/>
    <n v="87"/>
    <x v="2231"/>
    <d v="2017-08-22T00:00:00"/>
    <b v="1"/>
    <s v="Approved"/>
    <s v="Giant Bicycles"/>
    <s v="Standard"/>
    <s v="high"/>
    <s v="medium"/>
    <n v="1179"/>
    <n v="707.4"/>
    <d v="1997-08-25T00:00:00"/>
  </r>
  <r>
    <n v="11130"/>
    <n v="66"/>
    <x v="2801"/>
    <d v="2017-12-07T00:00:00"/>
    <b v="1"/>
    <s v="Approved"/>
    <s v="Giant Bicycles"/>
    <s v="Road"/>
    <s v="low"/>
    <s v="small"/>
    <n v="590.26"/>
    <n v="525.33000000000004"/>
    <d v="2010-11-05T00:00:00"/>
  </r>
  <r>
    <n v="11131"/>
    <n v="61"/>
    <x v="1233"/>
    <d v="2017-03-02T00:00:00"/>
    <b v="0"/>
    <s v="Approved"/>
    <s v="OHM Cycles"/>
    <s v="Standard"/>
    <s v="low"/>
    <s v="medium"/>
    <n v="71.16"/>
    <n v="56.93"/>
    <d v="1992-10-02T00:00:00"/>
  </r>
  <r>
    <n v="11132"/>
    <n v="39"/>
    <x v="2707"/>
    <d v="2017-09-19T00:00:00"/>
    <b v="1"/>
    <s v="Approved"/>
    <s v="Giant Bicycles"/>
    <s v="Standard"/>
    <s v="medium"/>
    <s v="large"/>
    <n v="1812.75"/>
    <n v="582.48"/>
    <d v="2010-06-07T00:00:00"/>
  </r>
  <r>
    <n v="11133"/>
    <n v="40"/>
    <x v="78"/>
    <d v="2017-12-10T00:00:00"/>
    <b v="1"/>
    <s v="Approved"/>
    <s v="OHM Cycles"/>
    <s v="Standard"/>
    <s v="high"/>
    <s v="medium"/>
    <n v="1458.17"/>
    <n v="874.9"/>
    <d v="2006-02-02T00:00:00"/>
  </r>
  <r>
    <n v="11134"/>
    <n v="61"/>
    <x v="1349"/>
    <d v="2017-12-18T00:00:00"/>
    <b v="0"/>
    <s v="Approved"/>
    <s v="OHM Cycles"/>
    <s v="Standard"/>
    <s v="low"/>
    <s v="medium"/>
    <n v="71.16"/>
    <n v="56.93"/>
    <d v="2015-06-17T00:00:00"/>
  </r>
  <r>
    <n v="11135"/>
    <n v="67"/>
    <x v="3373"/>
    <d v="2017-12-18T00:00:00"/>
    <b v="1"/>
    <s v="Approved"/>
    <s v="Norco Bicycles"/>
    <s v="Road"/>
    <s v="medium"/>
    <s v="medium"/>
    <n v="544.04999999999995"/>
    <n v="376.84"/>
    <d v="2005-10-22T00:00:00"/>
  </r>
  <r>
    <n v="11136"/>
    <n v="0"/>
    <x v="147"/>
    <d v="2017-03-08T00:00:00"/>
    <b v="0"/>
    <s v="Approved"/>
    <s v="Norco Bicycles"/>
    <s v="Standard"/>
    <s v="low"/>
    <s v="medium"/>
    <n v="363.01"/>
    <n v="290.41000000000003"/>
    <d v="2000-11-03T00:00:00"/>
  </r>
  <r>
    <n v="11137"/>
    <n v="30"/>
    <x v="2058"/>
    <d v="2017-02-20T00:00:00"/>
    <b v="1"/>
    <s v="Cancelled"/>
    <s v="Solex"/>
    <s v="Standard"/>
    <s v="high"/>
    <s v="medium"/>
    <n v="748.17"/>
    <n v="448.9"/>
    <d v="1991-11-10T00:00:00"/>
  </r>
  <r>
    <n v="11138"/>
    <n v="78"/>
    <x v="2426"/>
    <d v="2017-07-14T00:00:00"/>
    <b v="1"/>
    <s v="Approved"/>
    <s v="Giant Bicycles"/>
    <s v="Standard"/>
    <s v="medium"/>
    <s v="large"/>
    <n v="1765.3"/>
    <n v="709.48"/>
    <d v="2003-01-05T00:00:00"/>
  </r>
  <r>
    <n v="11139"/>
    <n v="98"/>
    <x v="178"/>
    <d v="2017-04-26T00:00:00"/>
    <b v="1"/>
    <s v="Approved"/>
    <s v="Trek Bicycles"/>
    <s v="Standard"/>
    <s v="high"/>
    <s v="medium"/>
    <n v="358.39"/>
    <n v="215.03"/>
    <d v="1994-08-10T00:00:00"/>
  </r>
  <r>
    <n v="11140"/>
    <n v="83"/>
    <x v="3201"/>
    <d v="2017-10-02T00:00:00"/>
    <b v="1"/>
    <s v="Approved"/>
    <s v="Solex"/>
    <s v="Touring"/>
    <s v="medium"/>
    <s v="large"/>
    <n v="2083.94"/>
    <n v="675.03"/>
    <d v="2005-05-10T00:00:00"/>
  </r>
  <r>
    <n v="11141"/>
    <n v="85"/>
    <x v="3241"/>
    <d v="2017-05-22T00:00:00"/>
    <b v="1"/>
    <s v="Approved"/>
    <s v="WeareA2B"/>
    <s v="Standard"/>
    <s v="medium"/>
    <s v="medium"/>
    <n v="752.64"/>
    <n v="205.36"/>
    <d v="2015-08-02T00:00:00"/>
  </r>
  <r>
    <n v="11142"/>
    <n v="15"/>
    <x v="2967"/>
    <d v="2017-05-15T00:00:00"/>
    <b v="0"/>
    <s v="Approved"/>
    <s v="WeareA2B"/>
    <s v="Standard"/>
    <s v="medium"/>
    <s v="medium"/>
    <n v="1292.8399999999999"/>
    <n v="13.44"/>
    <d v="2009-04-12T00:00:00"/>
  </r>
  <r>
    <n v="11143"/>
    <n v="25"/>
    <x v="847"/>
    <d v="2017-12-19T00:00:00"/>
    <b v="0"/>
    <s v="Approved"/>
    <s v="Giant Bicycles"/>
    <s v="Road"/>
    <s v="medium"/>
    <s v="medium"/>
    <n v="1538.99"/>
    <n v="829.65"/>
    <d v="1991-08-05T00:00:00"/>
  </r>
  <r>
    <n v="11144"/>
    <n v="58"/>
    <x v="556"/>
    <d v="2017-08-18T00:00:00"/>
    <b v="0"/>
    <s v="Approved"/>
    <s v="OHM Cycles"/>
    <s v="Standard"/>
    <s v="medium"/>
    <s v="medium"/>
    <n v="912.52"/>
    <n v="141.4"/>
    <d v="2015-10-18T00:00:00"/>
  </r>
  <r>
    <n v="11145"/>
    <n v="19"/>
    <x v="1488"/>
    <d v="2017-04-06T00:00:00"/>
    <b v="1"/>
    <s v="Approved"/>
    <s v="OHM Cycles"/>
    <s v="Road"/>
    <s v="high"/>
    <s v="large"/>
    <n v="12.01"/>
    <n v="7.21"/>
    <d v="2009-03-08T00:00:00"/>
  </r>
  <r>
    <n v="11146"/>
    <n v="92"/>
    <x v="3360"/>
    <d v="2017-11-15T00:00:00"/>
    <b v="1"/>
    <s v="Approved"/>
    <s v="WeareA2B"/>
    <s v="Touring"/>
    <s v="medium"/>
    <s v="large"/>
    <n v="1890.39"/>
    <n v="260.14"/>
    <d v="2012-05-18T00:00:00"/>
  </r>
  <r>
    <n v="11147"/>
    <n v="33"/>
    <x v="1625"/>
    <d v="2017-11-09T00:00:00"/>
    <b v="1"/>
    <s v="Approved"/>
    <s v="Giant Bicycles"/>
    <s v="Standard"/>
    <s v="medium"/>
    <s v="small"/>
    <n v="1311.44"/>
    <n v="1167.18"/>
    <d v="2006-02-02T00:00:00"/>
  </r>
  <r>
    <n v="11148"/>
    <n v="62"/>
    <x v="167"/>
    <d v="2017-04-19T00:00:00"/>
    <b v="0"/>
    <s v="Approved"/>
    <s v="Solex"/>
    <s v="Standard"/>
    <s v="medium"/>
    <s v="medium"/>
    <n v="478.16"/>
    <n v="298.72000000000003"/>
    <d v="1993-06-23T00:00:00"/>
  </r>
  <r>
    <n v="11149"/>
    <n v="45"/>
    <x v="2824"/>
    <d v="2017-10-11T00:00:00"/>
    <b v="1"/>
    <s v="Approved"/>
    <s v="Solex"/>
    <s v="Standard"/>
    <s v="medium"/>
    <s v="medium"/>
    <n v="441.49"/>
    <n v="84.99"/>
    <d v="1993-04-12T00:00:00"/>
  </r>
  <r>
    <n v="11150"/>
    <n v="44"/>
    <x v="1684"/>
    <d v="2017-12-04T00:00:00"/>
    <b v="1"/>
    <s v="Approved"/>
    <s v="WeareA2B"/>
    <s v="Standard"/>
    <s v="medium"/>
    <s v="medium"/>
    <n v="1769.64"/>
    <n v="108.76"/>
    <d v="2011-05-09T00:00:00"/>
  </r>
  <r>
    <n v="11151"/>
    <n v="78"/>
    <x v="2546"/>
    <d v="2017-12-20T00:00:00"/>
    <b v="1"/>
    <s v="Approved"/>
    <s v="Giant Bicycles"/>
    <s v="Standard"/>
    <s v="medium"/>
    <s v="large"/>
    <n v="1765.3"/>
    <n v="709.48"/>
    <d v="2004-12-18T00:00:00"/>
  </r>
  <r>
    <n v="11152"/>
    <n v="63"/>
    <x v="2731"/>
    <d v="2017-11-11T00:00:00"/>
    <b v="1"/>
    <s v="Approved"/>
    <s v="Solex"/>
    <s v="Standard"/>
    <s v="medium"/>
    <s v="medium"/>
    <n v="1483.2"/>
    <n v="99.59"/>
    <d v="1998-12-17T00:00:00"/>
  </r>
  <r>
    <n v="11153"/>
    <n v="90"/>
    <x v="1079"/>
    <d v="2017-12-09T00:00:00"/>
    <b v="0"/>
    <s v="Approved"/>
    <s v="Solex"/>
    <s v="Standard"/>
    <s v="low"/>
    <s v="medium"/>
    <n v="945.04"/>
    <n v="507.58"/>
    <d v="1999-07-20T00:00:00"/>
  </r>
  <r>
    <n v="11154"/>
    <n v="36"/>
    <x v="3335"/>
    <d v="2017-08-29T00:00:00"/>
    <b v="0"/>
    <s v="Approved"/>
    <s v="Solex"/>
    <s v="Standard"/>
    <s v="low"/>
    <s v="medium"/>
    <n v="945.04"/>
    <n v="507.58"/>
    <d v="1995-12-19T00:00:00"/>
  </r>
  <r>
    <n v="11155"/>
    <n v="82"/>
    <x v="1805"/>
    <d v="2017-01-15T00:00:00"/>
    <b v="0"/>
    <s v="Approved"/>
    <s v="Norco Bicycles"/>
    <s v="Standard"/>
    <s v="high"/>
    <s v="medium"/>
    <n v="1148.6400000000001"/>
    <n v="689.18"/>
    <d v="2015-08-10T00:00:00"/>
  </r>
  <r>
    <n v="11157"/>
    <n v="38"/>
    <x v="3135"/>
    <d v="2017-03-03T00:00:00"/>
    <b v="1"/>
    <s v="Approved"/>
    <s v="Trek Bicycles"/>
    <s v="Standard"/>
    <s v="medium"/>
    <s v="large"/>
    <n v="2091.4699999999998"/>
    <n v="388.92"/>
    <d v="2012-09-15T00:00:00"/>
  </r>
  <r>
    <n v="11158"/>
    <n v="50"/>
    <x v="1371"/>
    <d v="2017-04-21T00:00:00"/>
    <b v="0"/>
    <s v="Approved"/>
    <s v="Giant Bicycles"/>
    <s v="Standard"/>
    <s v="medium"/>
    <s v="medium"/>
    <n v="642.70000000000005"/>
    <n v="211.37"/>
    <d v="2002-03-22T00:00:00"/>
  </r>
  <r>
    <n v="11159"/>
    <n v="67"/>
    <x v="582"/>
    <d v="2017-01-23T00:00:00"/>
    <b v="0"/>
    <s v="Approved"/>
    <s v="Norco Bicycles"/>
    <s v="Road"/>
    <s v="medium"/>
    <s v="medium"/>
    <n v="544.04999999999995"/>
    <n v="376.84"/>
    <d v="2005-10-22T00:00:00"/>
  </r>
  <r>
    <n v="11160"/>
    <n v="51"/>
    <x v="2422"/>
    <d v="2017-08-01T00:00:00"/>
    <b v="1"/>
    <s v="Approved"/>
    <s v="OHM Cycles"/>
    <s v="Standard"/>
    <s v="high"/>
    <s v="medium"/>
    <n v="2005.66"/>
    <n v="1203.4000000000001"/>
    <d v="1997-02-09T00:00:00"/>
  </r>
  <r>
    <n v="11162"/>
    <n v="42"/>
    <x v="3095"/>
    <d v="2017-08-05T00:00:00"/>
    <b v="0"/>
    <s v="Approved"/>
    <s v="OHM Cycles"/>
    <s v="Road"/>
    <s v="medium"/>
    <s v="small"/>
    <n v="1810"/>
    <n v="1610.9"/>
    <d v="2011-05-09T00:00:00"/>
  </r>
  <r>
    <n v="11163"/>
    <n v="40"/>
    <x v="2288"/>
    <d v="2017-10-29T00:00:00"/>
    <b v="1"/>
    <s v="Approved"/>
    <s v="OHM Cycles"/>
    <s v="Standard"/>
    <s v="high"/>
    <s v="medium"/>
    <n v="1458.17"/>
    <n v="874.9"/>
    <d v="2006-02-02T00:00:00"/>
  </r>
  <r>
    <n v="11164"/>
    <n v="92"/>
    <x v="594"/>
    <d v="2017-10-21T00:00:00"/>
    <b v="1"/>
    <s v="Approved"/>
    <s v="WeareA2B"/>
    <s v="Touring"/>
    <s v="medium"/>
    <s v="large"/>
    <n v="1890.39"/>
    <n v="260.14"/>
    <d v="1998-12-17T00:00:00"/>
  </r>
  <r>
    <n v="11165"/>
    <n v="37"/>
    <x v="3278"/>
    <d v="2017-07-22T00:00:00"/>
    <b v="0"/>
    <s v="Approved"/>
    <s v="OHM Cycles"/>
    <s v="Standard"/>
    <s v="low"/>
    <s v="medium"/>
    <n v="1793.43"/>
    <n v="248.82"/>
    <d v="1999-07-20T00:00:00"/>
  </r>
  <r>
    <n v="11166"/>
    <n v="0"/>
    <x v="2577"/>
    <d v="2017-03-30T00:00:00"/>
    <b v="0"/>
    <s v="Approved"/>
    <s v="Trek Bicycles"/>
    <s v="Standard"/>
    <s v="high"/>
    <s v="medium"/>
    <n v="495.72"/>
    <n v="297.43"/>
    <d v="2006-05-22T00:00:00"/>
  </r>
  <r>
    <n v="11167"/>
    <n v="61"/>
    <x v="1507"/>
    <d v="2017-12-11T00:00:00"/>
    <b v="1"/>
    <s v="Approved"/>
    <s v="Norco Bicycles"/>
    <s v="Standard"/>
    <s v="medium"/>
    <s v="small"/>
    <n v="586.45000000000005"/>
    <n v="521.94000000000005"/>
    <d v="1991-07-10T00:00:00"/>
  </r>
  <r>
    <n v="11168"/>
    <n v="12"/>
    <x v="2563"/>
    <d v="2017-03-24T00:00:00"/>
    <b v="1"/>
    <s v="Approved"/>
    <s v="WeareA2B"/>
    <s v="Standard"/>
    <s v="medium"/>
    <s v="medium"/>
    <n v="1231.1500000000001"/>
    <n v="161.6"/>
    <d v="2013-03-12T00:00:00"/>
  </r>
  <r>
    <n v="11169"/>
    <n v="88"/>
    <x v="2628"/>
    <d v="2017-11-02T00:00:00"/>
    <b v="1"/>
    <s v="Approved"/>
    <s v="Norco Bicycles"/>
    <s v="Standard"/>
    <s v="medium"/>
    <s v="medium"/>
    <n v="1198.46"/>
    <n v="381.1"/>
    <d v="1998-12-16T00:00:00"/>
  </r>
  <r>
    <n v="11170"/>
    <n v="7"/>
    <x v="2990"/>
    <d v="2017-10-31T00:00:00"/>
    <b v="1"/>
    <s v="Approved"/>
    <s v="Trek Bicycles"/>
    <s v="Road"/>
    <s v="low"/>
    <s v="medium"/>
    <n v="980.37"/>
    <n v="234.43"/>
    <d v="2016-07-09T00:00:00"/>
  </r>
  <r>
    <n v="11171"/>
    <n v="5"/>
    <x v="2450"/>
    <d v="2017-04-28T00:00:00"/>
    <b v="1"/>
    <s v="Approved"/>
    <s v="Trek Bicycles"/>
    <s v="Mountain"/>
    <s v="low"/>
    <s v="medium"/>
    <n v="574.64"/>
    <n v="459.71"/>
    <d v="1998-12-16T00:00:00"/>
  </r>
  <r>
    <n v="11172"/>
    <n v="88"/>
    <x v="173"/>
    <d v="2017-10-16T00:00:00"/>
    <b v="1"/>
    <s v="Approved"/>
    <s v="Norco Bicycles"/>
    <s v="Standard"/>
    <s v="medium"/>
    <s v="medium"/>
    <n v="1198.46"/>
    <n v="381.1"/>
    <d v="1998-12-16T00:00:00"/>
  </r>
  <r>
    <n v="11173"/>
    <n v="0"/>
    <x v="809"/>
    <d v="2017-03-28T00:00:00"/>
    <b v="0"/>
    <s v="Approved"/>
    <s v="OHM Cycles"/>
    <s v="Standard"/>
    <s v="medium"/>
    <s v="medium"/>
    <n v="183.86"/>
    <n v="137.9"/>
    <d v="2015-06-17T00:00:00"/>
  </r>
  <r>
    <n v="11174"/>
    <n v="90"/>
    <x v="981"/>
    <d v="2017-09-17T00:00:00"/>
    <b v="1"/>
    <s v="Approved"/>
    <s v="Norco Bicycles"/>
    <s v="Standard"/>
    <s v="low"/>
    <s v="medium"/>
    <n v="363.01"/>
    <n v="290.41000000000003"/>
    <d v="2005-05-10T00:00:00"/>
  </r>
  <r>
    <n v="11175"/>
    <n v="43"/>
    <x v="1522"/>
    <d v="2017-10-11T00:00:00"/>
    <b v="0"/>
    <s v="Approved"/>
    <s v="Solex"/>
    <s v="Standard"/>
    <s v="medium"/>
    <s v="medium"/>
    <n v="1151.96"/>
    <n v="649.49"/>
    <d v="2003-02-16T00:00:00"/>
  </r>
  <r>
    <n v="11176"/>
    <n v="62"/>
    <x v="1697"/>
    <d v="2017-10-03T00:00:00"/>
    <b v="1"/>
    <s v="Approved"/>
    <s v="Solex"/>
    <s v="Standard"/>
    <s v="medium"/>
    <s v="medium"/>
    <n v="478.16"/>
    <n v="298.72000000000003"/>
    <d v="2003-02-07T00:00:00"/>
  </r>
  <r>
    <n v="11177"/>
    <n v="81"/>
    <x v="1358"/>
    <d v="2017-05-26T00:00:00"/>
    <b v="1"/>
    <s v="Approved"/>
    <s v="Norco Bicycles"/>
    <s v="Standard"/>
    <s v="medium"/>
    <s v="small"/>
    <n v="586.45000000000005"/>
    <n v="521.94000000000005"/>
    <d v="1997-08-25T00:00:00"/>
  </r>
  <r>
    <n v="11178"/>
    <n v="29"/>
    <x v="1788"/>
    <d v="2017-07-07T00:00:00"/>
    <b v="1"/>
    <s v="Approved"/>
    <s v="WeareA2B"/>
    <s v="Standard"/>
    <s v="medium"/>
    <s v="medium"/>
    <n v="1065.03"/>
    <n v="230.09"/>
    <d v="2004-01-16T00:00:00"/>
  </r>
  <r>
    <n v="11179"/>
    <n v="28"/>
    <x v="2519"/>
    <d v="2017-12-28T00:00:00"/>
    <b v="1"/>
    <s v="Approved"/>
    <s v="Norco Bicycles"/>
    <s v="Standard"/>
    <s v="medium"/>
    <s v="small"/>
    <n v="1216.1400000000001"/>
    <n v="1082.3599999999999"/>
    <d v="1991-08-05T00:00:00"/>
  </r>
  <r>
    <n v="11180"/>
    <n v="11"/>
    <x v="1620"/>
    <d v="2017-12-11T00:00:00"/>
    <b v="0"/>
    <s v="Approved"/>
    <s v="Giant Bicycles"/>
    <s v="Standard"/>
    <s v="high"/>
    <s v="medium"/>
    <n v="1274.93"/>
    <n v="764.96"/>
    <d v="1996-11-09T00:00:00"/>
  </r>
  <r>
    <n v="11181"/>
    <n v="84"/>
    <x v="2971"/>
    <d v="2017-02-01T00:00:00"/>
    <b v="0"/>
    <s v="Approved"/>
    <s v="Giant Bicycles"/>
    <s v="Road"/>
    <s v="medium"/>
    <s v="medium"/>
    <n v="792.9"/>
    <n v="594.67999999999995"/>
    <d v="1992-10-02T00:00:00"/>
  </r>
  <r>
    <n v="11182"/>
    <n v="24"/>
    <x v="810"/>
    <d v="2017-09-04T00:00:00"/>
    <b v="1"/>
    <s v="Approved"/>
    <s v="Solex"/>
    <s v="Road"/>
    <s v="medium"/>
    <s v="large"/>
    <n v="1777.8"/>
    <n v="820.78"/>
    <d v="2015-05-21T00:00:00"/>
  </r>
  <r>
    <n v="11183"/>
    <n v="59"/>
    <x v="3135"/>
    <d v="2017-10-07T00:00:00"/>
    <b v="1"/>
    <s v="Approved"/>
    <s v="WeareA2B"/>
    <s v="Standard"/>
    <s v="medium"/>
    <s v="small"/>
    <n v="1415.01"/>
    <n v="1259.3599999999999"/>
    <d v="2003-01-05T00:00:00"/>
  </r>
  <r>
    <n v="11184"/>
    <n v="39"/>
    <x v="2276"/>
    <d v="2017-09-23T00:00:00"/>
    <b v="0"/>
    <s v="Approved"/>
    <s v="Giant Bicycles"/>
    <s v="Standard"/>
    <s v="medium"/>
    <s v="large"/>
    <n v="1812.75"/>
    <n v="582.48"/>
    <d v="2010-06-07T00:00:00"/>
  </r>
  <r>
    <n v="11185"/>
    <n v="4"/>
    <x v="1685"/>
    <d v="2017-01-06T00:00:00"/>
    <b v="0"/>
    <s v="Approved"/>
    <s v="Giant Bicycles"/>
    <s v="Standard"/>
    <s v="high"/>
    <s v="medium"/>
    <n v="1129.1300000000001"/>
    <n v="677.48"/>
    <d v="1991-11-07T00:00:00"/>
  </r>
  <r>
    <n v="11186"/>
    <n v="60"/>
    <x v="2410"/>
    <d v="2017-02-27T00:00:00"/>
    <b v="1"/>
    <s v="Approved"/>
    <s v="Giant Bicycles"/>
    <s v="Standard"/>
    <s v="high"/>
    <s v="small"/>
    <n v="1977.36"/>
    <n v="1759.85"/>
    <d v="2010-11-05T00:00:00"/>
  </r>
  <r>
    <n v="11187"/>
    <n v="82"/>
    <x v="2428"/>
    <d v="2017-10-27T00:00:00"/>
    <b v="0"/>
    <s v="Approved"/>
    <s v="Norco Bicycles"/>
    <s v="Standard"/>
    <s v="high"/>
    <s v="medium"/>
    <n v="1148.6400000000001"/>
    <n v="689.18"/>
    <d v="2015-08-10T00:00:00"/>
  </r>
  <r>
    <n v="11188"/>
    <n v="80"/>
    <x v="2871"/>
    <d v="2017-10-17T00:00:00"/>
    <b v="1"/>
    <s v="Approved"/>
    <s v="Trek Bicycles"/>
    <s v="Standard"/>
    <s v="medium"/>
    <s v="large"/>
    <n v="1469.44"/>
    <n v="596.54999999999995"/>
    <d v="2012-05-18T00:00:00"/>
  </r>
  <r>
    <n v="11189"/>
    <n v="61"/>
    <x v="2277"/>
    <d v="2017-03-10T00:00:00"/>
    <b v="0"/>
    <s v="Approved"/>
    <s v="OHM Cycles"/>
    <s v="Standard"/>
    <s v="low"/>
    <s v="medium"/>
    <n v="71.16"/>
    <n v="56.93"/>
    <d v="1998-12-17T00:00:00"/>
  </r>
  <r>
    <n v="11190"/>
    <n v="33"/>
    <x v="204"/>
    <d v="2017-10-25T00:00:00"/>
    <b v="0"/>
    <s v="Approved"/>
    <s v="Giant Bicycles"/>
    <s v="Standard"/>
    <s v="medium"/>
    <s v="small"/>
    <n v="1311.44"/>
    <n v="1167.18"/>
    <d v="1992-10-11T00:00:00"/>
  </r>
  <r>
    <n v="11191"/>
    <n v="59"/>
    <x v="576"/>
    <d v="2017-02-08T00:00:00"/>
    <b v="0"/>
    <s v="Approved"/>
    <s v="Solex"/>
    <s v="Standard"/>
    <s v="medium"/>
    <s v="large"/>
    <n v="1061.56"/>
    <n v="733.58"/>
    <d v="1993-10-02T00:00:00"/>
  </r>
  <r>
    <n v="11192"/>
    <n v="70"/>
    <x v="1831"/>
    <d v="2017-06-01T00:00:00"/>
    <b v="1"/>
    <s v="Approved"/>
    <s v="Trek Bicycles"/>
    <s v="Standard"/>
    <s v="high"/>
    <s v="medium"/>
    <n v="495.72"/>
    <n v="297.43"/>
    <d v="2015-04-11T00:00:00"/>
  </r>
  <r>
    <n v="11193"/>
    <n v="79"/>
    <x v="2362"/>
    <d v="2017-04-26T00:00:00"/>
    <b v="0"/>
    <s v="Approved"/>
    <s v="Solex"/>
    <s v="Touring"/>
    <s v="medium"/>
    <s v="large"/>
    <n v="2083.94"/>
    <n v="675.03"/>
    <d v="1991-08-05T00:00:00"/>
  </r>
  <r>
    <n v="11194"/>
    <n v="2"/>
    <x v="739"/>
    <d v="2017-03-15T00:00:00"/>
    <b v="0"/>
    <s v="Approved"/>
    <s v="Solex"/>
    <s v="Standard"/>
    <s v="medium"/>
    <s v="medium"/>
    <n v="71.489999999999995"/>
    <n v="53.62"/>
    <d v="2012-12-02T00:00:00"/>
  </r>
  <r>
    <n v="11195"/>
    <n v="0"/>
    <x v="3374"/>
    <d v="2017-01-31T00:00:00"/>
    <b v="1"/>
    <s v="Approved"/>
    <s v="OHM Cycles"/>
    <s v="Standard"/>
    <s v="medium"/>
    <s v="medium"/>
    <n v="235.63"/>
    <n v="125.07"/>
    <d v="2004-08-07T00:00:00"/>
  </r>
  <r>
    <n v="11196"/>
    <n v="21"/>
    <x v="3375"/>
    <d v="2017-04-01T00:00:00"/>
    <b v="1"/>
    <s v="Approved"/>
    <s v="Solex"/>
    <s v="Standard"/>
    <s v="medium"/>
    <s v="large"/>
    <n v="1071.23"/>
    <n v="380.74"/>
    <d v="1993-05-26T00:00:00"/>
  </r>
  <r>
    <n v="11197"/>
    <n v="3"/>
    <x v="2944"/>
    <d v="2017-06-08T00:00:00"/>
    <b v="0"/>
    <s v="Approved"/>
    <s v="Trek Bicycles"/>
    <s v="Standard"/>
    <s v="medium"/>
    <s v="large"/>
    <n v="2091.4699999999998"/>
    <n v="388.92"/>
    <d v="2012-09-15T00:00:00"/>
  </r>
  <r>
    <n v="11198"/>
    <n v="99"/>
    <x v="2090"/>
    <d v="2017-11-15T00:00:00"/>
    <b v="0"/>
    <s v="Approved"/>
    <s v="OHM Cycles"/>
    <s v="Standard"/>
    <s v="medium"/>
    <s v="medium"/>
    <n v="1227.3399999999999"/>
    <n v="770.89"/>
    <d v="1994-08-10T00:00:00"/>
  </r>
  <r>
    <n v="11199"/>
    <n v="10"/>
    <x v="1331"/>
    <d v="2017-11-20T00:00:00"/>
    <b v="0"/>
    <s v="Approved"/>
    <s v="WeareA2B"/>
    <s v="Touring"/>
    <s v="medium"/>
    <s v="medium"/>
    <n v="1466.68"/>
    <n v="363.25"/>
    <d v="2014-03-03T00:00:00"/>
  </r>
  <r>
    <n v="11200"/>
    <n v="76"/>
    <x v="2347"/>
    <d v="2017-09-14T00:00:00"/>
    <b v="0"/>
    <s v="Approved"/>
    <s v="WeareA2B"/>
    <s v="Standard"/>
    <s v="low"/>
    <s v="medium"/>
    <n v="642.30999999999995"/>
    <n v="513.85"/>
    <d v="2014-10-10T00:00:00"/>
  </r>
  <r>
    <n v="11201"/>
    <n v="72"/>
    <x v="1507"/>
    <d v="2017-03-09T00:00:00"/>
    <b v="1"/>
    <s v="Approved"/>
    <s v="OHM Cycles"/>
    <s v="Standard"/>
    <s v="medium"/>
    <s v="medium"/>
    <n v="912.52"/>
    <n v="141.4"/>
    <d v="2015-10-18T00:00:00"/>
  </r>
  <r>
    <n v="11202"/>
    <n v="41"/>
    <x v="3309"/>
    <d v="2017-10-15T00:00:00"/>
    <b v="0"/>
    <s v="Approved"/>
    <s v="Norco Bicycles"/>
    <s v="Standard"/>
    <s v="low"/>
    <s v="medium"/>
    <n v="958.74"/>
    <n v="748.9"/>
    <d v="1993-10-02T00:00:00"/>
  </r>
  <r>
    <n v="11203"/>
    <n v="13"/>
    <x v="3365"/>
    <d v="2017-05-30T00:00:00"/>
    <b v="1"/>
    <s v="Approved"/>
    <s v="Solex"/>
    <s v="Standard"/>
    <s v="medium"/>
    <s v="medium"/>
    <n v="1163.8900000000001"/>
    <n v="589.27"/>
    <d v="2016-07-09T00:00:00"/>
  </r>
  <r>
    <n v="11204"/>
    <n v="25"/>
    <x v="1865"/>
    <d v="2017-03-04T00:00:00"/>
    <b v="1"/>
    <s v="Approved"/>
    <s v="OHM Cycles"/>
    <s v="Standard"/>
    <s v="high"/>
    <s v="medium"/>
    <n v="2005.66"/>
    <n v="1203.4000000000001"/>
    <d v="1991-01-21T00:00:00"/>
  </r>
  <r>
    <n v="11205"/>
    <n v="81"/>
    <x v="2141"/>
    <d v="2017-06-27T00:00:00"/>
    <b v="0"/>
    <s v="Approved"/>
    <s v="Norco Bicycles"/>
    <s v="Standard"/>
    <s v="medium"/>
    <s v="small"/>
    <n v="586.45000000000005"/>
    <n v="521.94000000000005"/>
    <d v="1993-04-20T00:00:00"/>
  </r>
  <r>
    <n v="11206"/>
    <n v="13"/>
    <x v="2989"/>
    <d v="2017-06-10T00:00:00"/>
    <b v="1"/>
    <s v="Approved"/>
    <s v="Solex"/>
    <s v="Standard"/>
    <s v="medium"/>
    <s v="medium"/>
    <n v="1577.53"/>
    <n v="826.51"/>
    <d v="2011-03-16T00:00:00"/>
  </r>
  <r>
    <n v="11207"/>
    <n v="93"/>
    <x v="3173"/>
    <d v="2017-12-26T00:00:00"/>
    <b v="1"/>
    <s v="Approved"/>
    <s v="WeareA2B"/>
    <s v="Standard"/>
    <s v="medium"/>
    <s v="medium"/>
    <n v="1065.03"/>
    <n v="230.09"/>
    <d v="2000-11-03T00:00:00"/>
  </r>
  <r>
    <n v="11208"/>
    <n v="60"/>
    <x v="751"/>
    <d v="2017-05-23T00:00:00"/>
    <b v="1"/>
    <s v="Approved"/>
    <s v="Giant Bicycles"/>
    <s v="Standard"/>
    <s v="high"/>
    <s v="small"/>
    <n v="1977.36"/>
    <n v="1759.85"/>
    <d v="2005-10-22T00:00:00"/>
  </r>
  <r>
    <n v="11209"/>
    <n v="2"/>
    <x v="2387"/>
    <d v="2017-04-07T00:00:00"/>
    <b v="1"/>
    <s v="Approved"/>
    <s v="Solex"/>
    <s v="Standard"/>
    <s v="medium"/>
    <s v="medium"/>
    <n v="71.489999999999995"/>
    <n v="53.62"/>
    <d v="1991-11-07T00:00:00"/>
  </r>
  <r>
    <n v="11210"/>
    <n v="4"/>
    <x v="342"/>
    <d v="2017-01-10T00:00:00"/>
    <b v="0"/>
    <s v="Approved"/>
    <s v="Solex"/>
    <s v="Standard"/>
    <s v="medium"/>
    <s v="medium"/>
    <n v="1483.2"/>
    <n v="99.59"/>
    <d v="2004-08-17T00:00:00"/>
  </r>
  <r>
    <n v="11211"/>
    <n v="33"/>
    <x v="1083"/>
    <d v="2017-05-02T00:00:00"/>
    <b v="1"/>
    <s v="Approved"/>
    <s v="Giant Bicycles"/>
    <s v="Standard"/>
    <s v="medium"/>
    <s v="small"/>
    <n v="1311.44"/>
    <n v="1167.18"/>
    <d v="1992-10-11T00:00:00"/>
  </r>
  <r>
    <n v="11212"/>
    <n v="74"/>
    <x v="75"/>
    <d v="2017-08-16T00:00:00"/>
    <b v="0"/>
    <s v="Approved"/>
    <s v="WeareA2B"/>
    <s v="Standard"/>
    <s v="medium"/>
    <s v="medium"/>
    <n v="1228.07"/>
    <n v="400.91"/>
    <d v="2000-05-22T00:00:00"/>
  </r>
  <r>
    <n v="11213"/>
    <n v="66"/>
    <x v="3131"/>
    <d v="2017-05-07T00:00:00"/>
    <b v="1"/>
    <s v="Approved"/>
    <s v="Giant Bicycles"/>
    <s v="Road"/>
    <s v="low"/>
    <s v="small"/>
    <n v="590.26"/>
    <n v="525.33000000000004"/>
    <d v="2010-11-05T00:00:00"/>
  </r>
  <r>
    <n v="11214"/>
    <n v="99"/>
    <x v="1605"/>
    <d v="2017-11-08T00:00:00"/>
    <b v="0"/>
    <s v="Approved"/>
    <s v="OHM Cycles"/>
    <s v="Standard"/>
    <s v="medium"/>
    <s v="medium"/>
    <n v="1227.3399999999999"/>
    <n v="770.89"/>
    <d v="1994-08-10T00:00:00"/>
  </r>
  <r>
    <n v="11215"/>
    <n v="76"/>
    <x v="853"/>
    <d v="2017-05-20T00:00:00"/>
    <b v="0"/>
    <s v="Approved"/>
    <s v="WeareA2B"/>
    <s v="Standard"/>
    <s v="low"/>
    <s v="medium"/>
    <n v="642.30999999999995"/>
    <n v="513.85"/>
    <d v="2013-09-16T00:00:00"/>
  </r>
  <r>
    <n v="11216"/>
    <n v="80"/>
    <x v="1541"/>
    <d v="2017-05-29T00:00:00"/>
    <b v="1"/>
    <s v="Approved"/>
    <s v="OHM Cycles"/>
    <s v="Touring"/>
    <s v="low"/>
    <s v="medium"/>
    <n v="1073.07"/>
    <n v="933.84"/>
    <d v="1997-01-25T00:00:00"/>
  </r>
  <r>
    <n v="11217"/>
    <n v="20"/>
    <x v="2360"/>
    <d v="2017-09-19T00:00:00"/>
    <b v="0"/>
    <s v="Approved"/>
    <s v="Trek Bicycles"/>
    <s v="Standard"/>
    <s v="medium"/>
    <s v="small"/>
    <n v="1775.81"/>
    <n v="1580.47"/>
    <d v="2010-05-05T00:00:00"/>
  </r>
  <r>
    <n v="11218"/>
    <n v="91"/>
    <x v="1694"/>
    <d v="2017-08-15T00:00:00"/>
    <b v="1"/>
    <s v="Approved"/>
    <s v="Solex"/>
    <s v="Standard"/>
    <s v="medium"/>
    <s v="medium"/>
    <n v="100.35"/>
    <n v="75.260000000000005"/>
    <d v="2000-11-03T00:00:00"/>
  </r>
  <r>
    <n v="11220"/>
    <n v="49"/>
    <x v="2845"/>
    <d v="2017-02-25T00:00:00"/>
    <b v="1"/>
    <s v="Cancelled"/>
    <s v="Trek Bicycles"/>
    <s v="Road"/>
    <s v="medium"/>
    <s v="medium"/>
    <n v="533.51"/>
    <n v="400.13"/>
    <d v="2012-06-04T00:00:00"/>
  </r>
  <r>
    <n v="11221"/>
    <n v="37"/>
    <x v="1638"/>
    <d v="2017-07-03T00:00:00"/>
    <b v="0"/>
    <s v="Approved"/>
    <s v="OHM Cycles"/>
    <s v="Standard"/>
    <s v="low"/>
    <s v="medium"/>
    <n v="1793.43"/>
    <n v="248.82"/>
    <d v="2006-02-02T00:00:00"/>
  </r>
  <r>
    <n v="11222"/>
    <n v="95"/>
    <x v="2289"/>
    <d v="2017-03-28T00:00:00"/>
    <b v="0"/>
    <s v="Approved"/>
    <s v="OHM Cycles"/>
    <s v="Touring"/>
    <s v="low"/>
    <s v="medium"/>
    <n v="1073.07"/>
    <n v="933.84"/>
    <d v="1997-01-25T00:00:00"/>
  </r>
  <r>
    <n v="11223"/>
    <n v="90"/>
    <x v="2366"/>
    <d v="2017-10-16T00:00:00"/>
    <b v="0"/>
    <s v="Approved"/>
    <s v="Norco Bicycles"/>
    <s v="Standard"/>
    <s v="low"/>
    <s v="medium"/>
    <n v="363.01"/>
    <n v="290.41000000000003"/>
    <d v="1999-07-26T00:00:00"/>
  </r>
  <r>
    <n v="11224"/>
    <n v="0"/>
    <x v="514"/>
    <d v="2017-04-12T00:00:00"/>
    <b v="0"/>
    <s v="Approved"/>
    <s v="WeareA2B"/>
    <s v="Standard"/>
    <s v="medium"/>
    <s v="medium"/>
    <n v="60.34"/>
    <n v="45.26"/>
    <d v="1993-07-15T00:00:00"/>
  </r>
  <r>
    <n v="11225"/>
    <n v="3"/>
    <x v="2201"/>
    <d v="2017-02-16T00:00:00"/>
    <b v="1"/>
    <s v="Approved"/>
    <s v="Trek Bicycles"/>
    <s v="Standard"/>
    <s v="medium"/>
    <s v="large"/>
    <n v="2091.4699999999998"/>
    <n v="388.92"/>
    <d v="2006-05-22T00:00:00"/>
  </r>
  <r>
    <n v="11226"/>
    <n v="39"/>
    <x v="3197"/>
    <d v="2017-10-25T00:00:00"/>
    <b v="1"/>
    <s v="Approved"/>
    <s v="Giant Bicycles"/>
    <s v="Standard"/>
    <s v="medium"/>
    <s v="large"/>
    <n v="1812.75"/>
    <n v="582.48"/>
    <d v="2007-12-11T00:00:00"/>
  </r>
  <r>
    <n v="11227"/>
    <n v="40"/>
    <x v="2200"/>
    <d v="2017-07-05T00:00:00"/>
    <b v="1"/>
    <s v="Approved"/>
    <s v="OHM Cycles"/>
    <s v="Standard"/>
    <s v="high"/>
    <s v="medium"/>
    <n v="1458.17"/>
    <n v="874.9"/>
    <d v="2006-02-02T00:00:00"/>
  </r>
  <r>
    <n v="11228"/>
    <n v="1"/>
    <x v="1418"/>
    <d v="2017-08-01T00:00:00"/>
    <b v="1"/>
    <s v="Approved"/>
    <s v="Giant Bicycles"/>
    <s v="Touring"/>
    <s v="medium"/>
    <s v="large"/>
    <n v="1873.97"/>
    <n v="863.95"/>
    <d v="2015-08-10T00:00:00"/>
  </r>
  <r>
    <n v="11229"/>
    <n v="19"/>
    <x v="353"/>
    <d v="2017-05-02T00:00:00"/>
    <b v="0"/>
    <s v="Approved"/>
    <s v="OHM Cycles"/>
    <s v="Road"/>
    <s v="high"/>
    <s v="large"/>
    <n v="12.01"/>
    <n v="7.21"/>
    <d v="2009-03-08T00:00:00"/>
  </r>
  <r>
    <n v="11230"/>
    <n v="7"/>
    <x v="209"/>
    <d v="2017-01-11T00:00:00"/>
    <b v="0"/>
    <s v="Approved"/>
    <s v="Trek Bicycles"/>
    <s v="Road"/>
    <s v="low"/>
    <s v="medium"/>
    <n v="980.37"/>
    <n v="234.43"/>
    <d v="2004-09-28T00:00:00"/>
  </r>
  <r>
    <n v="11231"/>
    <n v="19"/>
    <x v="3161"/>
    <d v="2017-02-11T00:00:00"/>
    <b v="1"/>
    <s v="Approved"/>
    <s v="OHM Cycles"/>
    <s v="Road"/>
    <s v="high"/>
    <s v="large"/>
    <n v="12.01"/>
    <n v="7.21"/>
    <d v="2009-03-08T00:00:00"/>
  </r>
  <r>
    <n v="11232"/>
    <n v="25"/>
    <x v="2404"/>
    <d v="2017-02-04T00:00:00"/>
    <b v="0"/>
    <s v="Approved"/>
    <s v="Giant Bicycles"/>
    <s v="Road"/>
    <s v="medium"/>
    <s v="medium"/>
    <n v="1538.99"/>
    <n v="829.65"/>
    <d v="2016-11-22T00:00:00"/>
  </r>
  <r>
    <n v="11233"/>
    <n v="49"/>
    <x v="1426"/>
    <d v="2017-04-14T00:00:00"/>
    <b v="1"/>
    <s v="Approved"/>
    <s v="Solex"/>
    <s v="Standard"/>
    <s v="medium"/>
    <s v="large"/>
    <n v="1061.56"/>
    <n v="733.58"/>
    <d v="2015-05-21T00:00:00"/>
  </r>
  <r>
    <n v="11234"/>
    <n v="7"/>
    <x v="1945"/>
    <d v="2017-07-18T00:00:00"/>
    <b v="1"/>
    <s v="Approved"/>
    <s v="Trek Bicycles"/>
    <s v="Road"/>
    <s v="low"/>
    <s v="medium"/>
    <n v="980.37"/>
    <n v="234.43"/>
    <d v="2004-09-28T00:00:00"/>
  </r>
  <r>
    <n v="11235"/>
    <n v="59"/>
    <x v="298"/>
    <d v="2017-09-23T00:00:00"/>
    <b v="0"/>
    <s v="Approved"/>
    <s v="Solex"/>
    <s v="Standard"/>
    <s v="medium"/>
    <s v="large"/>
    <n v="1061.56"/>
    <n v="733.58"/>
    <d v="1993-07-20T00:00:00"/>
  </r>
  <r>
    <n v="11236"/>
    <n v="43"/>
    <x v="2438"/>
    <d v="2017-11-11T00:00:00"/>
    <b v="0"/>
    <s v="Approved"/>
    <s v="Solex"/>
    <s v="Standard"/>
    <s v="medium"/>
    <s v="medium"/>
    <n v="1151.96"/>
    <n v="649.49"/>
    <d v="2014-07-28T00:00:00"/>
  </r>
  <r>
    <n v="11237"/>
    <n v="69"/>
    <x v="1342"/>
    <d v="2017-06-01T00:00:00"/>
    <b v="1"/>
    <s v="Approved"/>
    <s v="Giant Bicycles"/>
    <s v="Road"/>
    <s v="medium"/>
    <s v="medium"/>
    <n v="792.9"/>
    <n v="594.67999999999995"/>
    <d v="1995-12-19T00:00:00"/>
  </r>
  <r>
    <n v="11238"/>
    <n v="22"/>
    <x v="2964"/>
    <d v="2017-05-13T00:00:00"/>
    <b v="0"/>
    <s v="Approved"/>
    <s v="Solex"/>
    <s v="Standard"/>
    <s v="medium"/>
    <s v="medium"/>
    <n v="575.27"/>
    <n v="431.45"/>
    <d v="2016-02-04T00:00:00"/>
  </r>
  <r>
    <n v="11239"/>
    <n v="59"/>
    <x v="20"/>
    <d v="2017-11-05T00:00:00"/>
    <b v="0"/>
    <s v="Approved"/>
    <s v="Solex"/>
    <s v="Standard"/>
    <s v="medium"/>
    <s v="large"/>
    <n v="1061.56"/>
    <n v="733.58"/>
    <d v="1993-07-20T00:00:00"/>
  </r>
  <r>
    <n v="11240"/>
    <n v="0"/>
    <x v="2996"/>
    <d v="2017-09-10T00:00:00"/>
    <b v="0"/>
    <s v="Approved"/>
    <s v="OHM Cycles"/>
    <s v="Standard"/>
    <s v="high"/>
    <s v="medium"/>
    <n v="227.88"/>
    <n v="136.72999999999999"/>
    <d v="2014-03-03T00:00:00"/>
  </r>
  <r>
    <n v="11241"/>
    <n v="48"/>
    <x v="2028"/>
    <d v="2017-05-03T00:00:00"/>
    <b v="1"/>
    <s v="Approved"/>
    <s v="WeareA2B"/>
    <s v="Standard"/>
    <s v="medium"/>
    <s v="medium"/>
    <n v="1762.96"/>
    <n v="950.52"/>
    <d v="2014-07-28T00:00:00"/>
  </r>
  <r>
    <n v="11242"/>
    <n v="29"/>
    <x v="3244"/>
    <d v="2017-04-01T00:00:00"/>
    <b v="0"/>
    <s v="Approved"/>
    <s v="Norco Bicycles"/>
    <s v="Road"/>
    <s v="medium"/>
    <s v="medium"/>
    <n v="543.39"/>
    <n v="407.54"/>
    <d v="2016-11-22T00:00:00"/>
  </r>
  <r>
    <n v="11243"/>
    <n v="94"/>
    <x v="2772"/>
    <d v="2017-09-24T00:00:00"/>
    <b v="0"/>
    <s v="Cancelled"/>
    <s v="Giant Bicycles"/>
    <s v="Standard"/>
    <s v="medium"/>
    <s v="large"/>
    <n v="1635.3"/>
    <n v="993.66"/>
    <d v="2013-06-09T00:00:00"/>
  </r>
  <r>
    <n v="11244"/>
    <n v="82"/>
    <x v="3370"/>
    <d v="2017-08-25T00:00:00"/>
    <b v="0"/>
    <s v="Approved"/>
    <s v="Giant Bicycles"/>
    <s v="Road"/>
    <s v="medium"/>
    <s v="medium"/>
    <n v="1538.99"/>
    <n v="829.65"/>
    <d v="2016-02-04T00:00:00"/>
  </r>
  <r>
    <n v="11245"/>
    <n v="40"/>
    <x v="1317"/>
    <d v="2017-09-18T00:00:00"/>
    <b v="0"/>
    <s v="Approved"/>
    <s v="OHM Cycles"/>
    <s v="Standard"/>
    <s v="high"/>
    <s v="medium"/>
    <n v="1458.17"/>
    <n v="874.9"/>
    <d v="2006-02-02T00:00:00"/>
  </r>
  <r>
    <n v="11246"/>
    <n v="53"/>
    <x v="979"/>
    <d v="2017-06-09T00:00:00"/>
    <b v="1"/>
    <s v="Approved"/>
    <s v="OHM Cycles"/>
    <s v="Standard"/>
    <s v="medium"/>
    <s v="medium"/>
    <n v="795.34"/>
    <n v="101.58"/>
    <d v="1997-02-09T00:00:00"/>
  </r>
  <r>
    <n v="11247"/>
    <n v="46"/>
    <x v="1744"/>
    <d v="2017-02-07T00:00:00"/>
    <b v="0"/>
    <s v="Approved"/>
    <s v="Solex"/>
    <s v="Standard"/>
    <s v="low"/>
    <s v="medium"/>
    <n v="1289.8499999999999"/>
    <n v="74.510000000000005"/>
    <d v="2007-12-11T00:00:00"/>
  </r>
  <r>
    <n v="11248"/>
    <n v="78"/>
    <x v="2602"/>
    <d v="2017-01-07T00:00:00"/>
    <b v="0"/>
    <s v="Approved"/>
    <s v="Giant Bicycles"/>
    <s v="Standard"/>
    <s v="medium"/>
    <s v="large"/>
    <n v="1765.3"/>
    <n v="709.48"/>
    <d v="2004-07-25T00:00:00"/>
  </r>
  <r>
    <n v="11249"/>
    <n v="4"/>
    <x v="1582"/>
    <d v="2017-09-04T00:00:00"/>
    <b v="0"/>
    <s v="Approved"/>
    <s v="Giant Bicycles"/>
    <s v="Standard"/>
    <s v="high"/>
    <s v="medium"/>
    <n v="1129.1300000000001"/>
    <n v="677.48"/>
    <d v="2005-08-09T00:00:00"/>
  </r>
  <r>
    <n v="11250"/>
    <n v="84"/>
    <x v="2683"/>
    <d v="2017-11-17T00:00:00"/>
    <b v="0"/>
    <s v="Approved"/>
    <s v="Trek Bicycles"/>
    <s v="Road"/>
    <s v="medium"/>
    <s v="medium"/>
    <n v="290.62"/>
    <n v="215.14"/>
    <d v="2003-01-05T00:00:00"/>
  </r>
  <r>
    <n v="11251"/>
    <n v="0"/>
    <x v="2881"/>
    <d v="2017-03-20T00:00:00"/>
    <b v="1"/>
    <s v="Approved"/>
    <s v="OHM Cycles"/>
    <s v="Standard"/>
    <s v="high"/>
    <s v="medium"/>
    <n v="227.88"/>
    <n v="136.72999999999999"/>
    <d v="2004-09-28T00:00:00"/>
  </r>
  <r>
    <n v="11252"/>
    <n v="29"/>
    <x v="452"/>
    <d v="2017-04-09T00:00:00"/>
    <b v="0"/>
    <s v="Approved"/>
    <s v="WeareA2B"/>
    <s v="Standard"/>
    <s v="medium"/>
    <s v="medium"/>
    <n v="1065.03"/>
    <n v="230.09"/>
    <d v="2000-11-03T00:00:00"/>
  </r>
  <r>
    <n v="11253"/>
    <n v="97"/>
    <x v="858"/>
    <d v="2017-08-25T00:00:00"/>
    <b v="1"/>
    <s v="Approved"/>
    <s v="Solex"/>
    <s v="Standard"/>
    <s v="medium"/>
    <s v="large"/>
    <n v="202.62"/>
    <n v="151.96"/>
    <d v="2016-03-29T00:00:00"/>
  </r>
  <r>
    <n v="11254"/>
    <n v="51"/>
    <x v="3050"/>
    <d v="2017-03-03T00:00:00"/>
    <b v="1"/>
    <s v="Approved"/>
    <s v="OHM Cycles"/>
    <s v="Standard"/>
    <s v="high"/>
    <s v="medium"/>
    <n v="2005.66"/>
    <n v="1203.4000000000001"/>
    <d v="2012-04-10T00:00:00"/>
  </r>
  <r>
    <n v="11255"/>
    <n v="0"/>
    <x v="1211"/>
    <d v="2017-01-12T00:00:00"/>
    <b v="1"/>
    <s v="Approved"/>
    <s v="Solex"/>
    <s v="Standard"/>
    <s v="medium"/>
    <s v="medium"/>
    <n v="478.16"/>
    <n v="298.72000000000003"/>
    <d v="2010-08-20T00:00:00"/>
  </r>
  <r>
    <n v="11256"/>
    <n v="87"/>
    <x v="341"/>
    <d v="2017-07-09T00:00:00"/>
    <b v="0"/>
    <s v="Approved"/>
    <s v="OHM Cycles"/>
    <s v="Standard"/>
    <s v="medium"/>
    <s v="medium"/>
    <n v="1636.9"/>
    <n v="44.71"/>
    <d v="2010-08-20T00:00:00"/>
  </r>
  <r>
    <n v="11257"/>
    <n v="22"/>
    <x v="1400"/>
    <d v="2017-07-23T00:00:00"/>
    <b v="0"/>
    <s v="Approved"/>
    <s v="WeareA2B"/>
    <s v="Standard"/>
    <s v="medium"/>
    <s v="medium"/>
    <n v="60.34"/>
    <n v="45.26"/>
    <d v="1999-06-23T00:00:00"/>
  </r>
  <r>
    <n v="11258"/>
    <n v="31"/>
    <x v="331"/>
    <d v="2017-11-30T00:00:00"/>
    <b v="0"/>
    <s v="Approved"/>
    <s v="Giant Bicycles"/>
    <s v="Standard"/>
    <s v="medium"/>
    <s v="medium"/>
    <n v="230.91"/>
    <n v="173.18"/>
    <d v="2010-06-07T00:00:00"/>
  </r>
  <r>
    <n v="11259"/>
    <n v="23"/>
    <x v="698"/>
    <d v="2017-03-11T00:00:00"/>
    <b v="1"/>
    <s v="Approved"/>
    <s v="Norco Bicycles"/>
    <s v="Standard"/>
    <s v="medium"/>
    <s v="medium"/>
    <n v="1198.46"/>
    <n v="381.1"/>
    <d v="2003-09-10T00:00:00"/>
  </r>
  <r>
    <n v="11260"/>
    <n v="60"/>
    <x v="2178"/>
    <d v="2017-01-05T00:00:00"/>
    <b v="1"/>
    <s v="Approved"/>
    <s v="Giant Bicycles"/>
    <s v="Standard"/>
    <s v="high"/>
    <s v="small"/>
    <n v="1977.36"/>
    <n v="1759.85"/>
    <d v="2011-08-24T00:00:00"/>
  </r>
  <r>
    <n v="11261"/>
    <n v="23"/>
    <x v="1615"/>
    <d v="2017-02-22T00:00:00"/>
    <b v="1"/>
    <s v="Approved"/>
    <s v="Norco Bicycles"/>
    <s v="Mountain"/>
    <s v="low"/>
    <s v="small"/>
    <n v="688.63"/>
    <n v="612.88"/>
    <d v="1993-10-02T00:00:00"/>
  </r>
  <r>
    <n v="11262"/>
    <n v="38"/>
    <x v="23"/>
    <d v="2017-07-19T00:00:00"/>
    <b v="1"/>
    <s v="Approved"/>
    <s v="Trek Bicycles"/>
    <s v="Standard"/>
    <s v="medium"/>
    <s v="large"/>
    <n v="2091.4699999999998"/>
    <n v="388.92"/>
    <d v="2012-09-15T00:00:00"/>
  </r>
  <r>
    <n v="11263"/>
    <n v="50"/>
    <x v="1950"/>
    <d v="2017-12-01T00:00:00"/>
    <b v="1"/>
    <s v="Approved"/>
    <s v="WeareA2B"/>
    <s v="Standard"/>
    <s v="medium"/>
    <s v="small"/>
    <n v="175.89"/>
    <n v="131.91999999999999"/>
    <d v="2003-07-21T00:00:00"/>
  </r>
  <r>
    <n v="11264"/>
    <n v="76"/>
    <x v="694"/>
    <d v="2017-01-08T00:00:00"/>
    <b v="1"/>
    <s v="Approved"/>
    <s v="WeareA2B"/>
    <s v="Standard"/>
    <s v="low"/>
    <s v="medium"/>
    <n v="642.30999999999995"/>
    <n v="513.85"/>
    <d v="2004-07-25T00:00:00"/>
  </r>
  <r>
    <n v="11265"/>
    <n v="54"/>
    <x v="981"/>
    <d v="2017-02-26T00:00:00"/>
    <b v="1"/>
    <s v="Approved"/>
    <s v="WeareA2B"/>
    <s v="Standard"/>
    <s v="medium"/>
    <s v="medium"/>
    <n v="1292.8399999999999"/>
    <n v="13.44"/>
    <d v="2009-04-12T00:00:00"/>
  </r>
  <r>
    <n v="11266"/>
    <n v="0"/>
    <x v="2717"/>
    <d v="2017-04-20T00:00:00"/>
    <b v="1"/>
    <s v="Approved"/>
    <s v="Solex"/>
    <s v="Standard"/>
    <s v="medium"/>
    <s v="medium"/>
    <n v="478.16"/>
    <n v="298.72000000000003"/>
    <d v="1992-10-02T00:00:00"/>
  </r>
  <r>
    <n v="11267"/>
    <n v="17"/>
    <x v="3087"/>
    <d v="2017-06-07T00:00:00"/>
    <b v="0"/>
    <s v="Approved"/>
    <s v="WeareA2B"/>
    <s v="Touring"/>
    <s v="medium"/>
    <s v="large"/>
    <n v="1362.99"/>
    <n v="57.74"/>
    <d v="1993-04-20T00:00:00"/>
  </r>
  <r>
    <n v="11268"/>
    <n v="68"/>
    <x v="898"/>
    <d v="2017-01-05T00:00:00"/>
    <b v="0"/>
    <s v="Approved"/>
    <s v="OHM Cycles"/>
    <s v="Standard"/>
    <s v="medium"/>
    <s v="medium"/>
    <n v="1636.9"/>
    <n v="44.71"/>
    <d v="2006-05-22T00:00:00"/>
  </r>
  <r>
    <n v="11269"/>
    <n v="62"/>
    <x v="1982"/>
    <d v="2017-03-22T00:00:00"/>
    <b v="1"/>
    <s v="Approved"/>
    <s v="Solex"/>
    <s v="Standard"/>
    <s v="high"/>
    <s v="medium"/>
    <n v="1024.6600000000001"/>
    <n v="614.79999999999995"/>
    <d v="2000-05-22T00:00:00"/>
  </r>
  <r>
    <n v="11270"/>
    <n v="30"/>
    <x v="1254"/>
    <d v="2017-01-17T00:00:00"/>
    <b v="0"/>
    <s v="Approved"/>
    <s v="OHM Cycles"/>
    <s v="Standard"/>
    <s v="medium"/>
    <s v="medium"/>
    <n v="1227.3399999999999"/>
    <n v="770.89"/>
    <d v="1994-08-10T00:00:00"/>
  </r>
  <r>
    <n v="11272"/>
    <n v="46"/>
    <x v="1897"/>
    <d v="2017-04-29T00:00:00"/>
    <b v="1"/>
    <s v="Approved"/>
    <s v="Solex"/>
    <s v="Standard"/>
    <s v="low"/>
    <s v="medium"/>
    <n v="1289.8499999999999"/>
    <n v="74.510000000000005"/>
    <d v="1997-02-09T00:00:00"/>
  </r>
  <r>
    <n v="11273"/>
    <n v="32"/>
    <x v="2673"/>
    <d v="2017-10-30T00:00:00"/>
    <b v="1"/>
    <s v="Approved"/>
    <s v="Giant Bicycles"/>
    <s v="Standard"/>
    <s v="high"/>
    <s v="medium"/>
    <n v="1179"/>
    <n v="707.4"/>
    <d v="1997-08-25T00:00:00"/>
  </r>
  <r>
    <n v="11274"/>
    <n v="2"/>
    <x v="1107"/>
    <d v="2017-06-11T00:00:00"/>
    <b v="1"/>
    <s v="Approved"/>
    <s v="Solex"/>
    <s v="Standard"/>
    <s v="medium"/>
    <s v="medium"/>
    <n v="71.489999999999995"/>
    <n v="53.62"/>
    <d v="2012-12-02T00:00:00"/>
  </r>
  <r>
    <n v="11275"/>
    <n v="75"/>
    <x v="526"/>
    <d v="2017-11-18T00:00:00"/>
    <b v="1"/>
    <s v="Approved"/>
    <s v="Giant Bicycles"/>
    <s v="Touring"/>
    <s v="medium"/>
    <s v="large"/>
    <n v="1873.97"/>
    <n v="863.95"/>
    <d v="2004-07-25T00:00:00"/>
  </r>
  <r>
    <n v="11276"/>
    <n v="33"/>
    <x v="1773"/>
    <d v="2017-03-07T00:00:00"/>
    <b v="0"/>
    <s v="Approved"/>
    <s v="OHM Cycles"/>
    <s v="Road"/>
    <s v="medium"/>
    <s v="small"/>
    <n v="1810"/>
    <n v="1610.9"/>
    <d v="1999-12-04T00:00:00"/>
  </r>
  <r>
    <n v="11277"/>
    <n v="18"/>
    <x v="2923"/>
    <d v="2017-04-03T00:00:00"/>
    <b v="0"/>
    <s v="Approved"/>
    <s v="Solex"/>
    <s v="Standard"/>
    <s v="medium"/>
    <s v="medium"/>
    <n v="575.27"/>
    <n v="431.45"/>
    <d v="2013-03-12T00:00:00"/>
  </r>
  <r>
    <n v="11278"/>
    <n v="24"/>
    <x v="74"/>
    <d v="2017-02-16T00:00:00"/>
    <b v="1"/>
    <s v="Approved"/>
    <s v="Solex"/>
    <s v="Road"/>
    <s v="medium"/>
    <s v="large"/>
    <n v="1777.8"/>
    <n v="820.78"/>
    <d v="2006-11-10T00:00:00"/>
  </r>
  <r>
    <n v="11279"/>
    <n v="5"/>
    <x v="2551"/>
    <d v="2017-11-27T00:00:00"/>
    <b v="0"/>
    <s v="Approved"/>
    <s v="Trek Bicycles"/>
    <s v="Mountain"/>
    <s v="low"/>
    <s v="medium"/>
    <n v="574.64"/>
    <n v="459.71"/>
    <d v="2011-08-29T00:00:00"/>
  </r>
  <r>
    <n v="11280"/>
    <n v="81"/>
    <x v="1510"/>
    <d v="2017-10-16T00:00:00"/>
    <b v="0"/>
    <s v="Approved"/>
    <s v="Norco Bicycles"/>
    <s v="Standard"/>
    <s v="medium"/>
    <s v="small"/>
    <n v="586.45000000000005"/>
    <n v="521.94000000000005"/>
    <d v="2015-08-02T00:00:00"/>
  </r>
  <r>
    <n v="11281"/>
    <n v="44"/>
    <x v="2079"/>
    <d v="2017-01-02T00:00:00"/>
    <b v="0"/>
    <s v="Approved"/>
    <s v="WeareA2B"/>
    <s v="Standard"/>
    <s v="medium"/>
    <s v="medium"/>
    <n v="1769.64"/>
    <n v="108.76"/>
    <d v="2011-05-09T00:00:00"/>
  </r>
  <r>
    <n v="11282"/>
    <n v="74"/>
    <x v="225"/>
    <d v="2017-01-01T00:00:00"/>
    <b v="0"/>
    <s v="Approved"/>
    <s v="WeareA2B"/>
    <s v="Standard"/>
    <s v="medium"/>
    <s v="medium"/>
    <n v="1228.07"/>
    <n v="400.91"/>
    <d v="2000-05-22T00:00:00"/>
  </r>
  <r>
    <n v="11283"/>
    <n v="34"/>
    <x v="3355"/>
    <d v="2017-01-14T00:00:00"/>
    <b v="0"/>
    <s v="Approved"/>
    <s v="WeareA2B"/>
    <s v="Standard"/>
    <s v="medium"/>
    <s v="medium"/>
    <n v="1231.1500000000001"/>
    <n v="161.6"/>
    <d v="1994-09-09T00:00:00"/>
  </r>
  <r>
    <n v="11284"/>
    <n v="56"/>
    <x v="2473"/>
    <d v="2017-10-25T00:00:00"/>
    <b v="0"/>
    <s v="Approved"/>
    <s v="Norco Bicycles"/>
    <s v="Mountain"/>
    <s v="low"/>
    <s v="small"/>
    <n v="688.63"/>
    <n v="612.88"/>
    <d v="2016-02-04T00:00:00"/>
  </r>
  <r>
    <n v="11285"/>
    <n v="53"/>
    <x v="2049"/>
    <d v="2017-04-12T00:00:00"/>
    <b v="0"/>
    <s v="Approved"/>
    <s v="OHM Cycles"/>
    <s v="Standard"/>
    <s v="medium"/>
    <s v="medium"/>
    <n v="795.34"/>
    <n v="101.58"/>
    <d v="1997-02-09T00:00:00"/>
  </r>
  <r>
    <n v="11286"/>
    <n v="98"/>
    <x v="2219"/>
    <d v="2017-03-28T00:00:00"/>
    <b v="1"/>
    <s v="Approved"/>
    <s v="Trek Bicycles"/>
    <s v="Standard"/>
    <s v="high"/>
    <s v="medium"/>
    <n v="358.39"/>
    <n v="215.03"/>
    <d v="2004-01-16T00:00:00"/>
  </r>
  <r>
    <n v="11287"/>
    <n v="77"/>
    <x v="2756"/>
    <d v="2017-10-08T00:00:00"/>
    <b v="1"/>
    <s v="Approved"/>
    <s v="Norco Bicycles"/>
    <s v="Road"/>
    <s v="medium"/>
    <s v="large"/>
    <n v="1240.31"/>
    <n v="795.1"/>
    <d v="2011-01-10T00:00:00"/>
  </r>
  <r>
    <n v="11288"/>
    <n v="18"/>
    <x v="242"/>
    <d v="2017-02-15T00:00:00"/>
    <b v="1"/>
    <s v="Approved"/>
    <s v="Solex"/>
    <s v="Standard"/>
    <s v="medium"/>
    <s v="medium"/>
    <n v="575.27"/>
    <n v="431.45"/>
    <d v="1998-12-16T00:00:00"/>
  </r>
  <r>
    <n v="11289"/>
    <n v="70"/>
    <x v="2874"/>
    <d v="2017-05-04T00:00:00"/>
    <b v="0"/>
    <s v="Approved"/>
    <s v="Norco Bicycles"/>
    <s v="Road"/>
    <s v="medium"/>
    <s v="medium"/>
    <n v="1036.5899999999999"/>
    <n v="206.35"/>
    <d v="1991-05-06T00:00:00"/>
  </r>
  <r>
    <n v="11290"/>
    <n v="85"/>
    <x v="2176"/>
    <d v="2017-08-02T00:00:00"/>
    <b v="0"/>
    <s v="Approved"/>
    <s v="WeareA2B"/>
    <s v="Standard"/>
    <s v="medium"/>
    <s v="medium"/>
    <n v="1228.07"/>
    <n v="400.91"/>
    <d v="2000-05-22T00:00:00"/>
  </r>
  <r>
    <n v="11291"/>
    <n v="62"/>
    <x v="3376"/>
    <d v="2017-07-10T00:00:00"/>
    <b v="0"/>
    <s v="Approved"/>
    <s v="Solex"/>
    <s v="Standard"/>
    <s v="medium"/>
    <s v="medium"/>
    <n v="478.16"/>
    <n v="298.72000000000003"/>
    <d v="1993-06-23T00:00:00"/>
  </r>
  <r>
    <n v="11292"/>
    <n v="0"/>
    <x v="3043"/>
    <d v="2017-11-29T00:00:00"/>
    <b v="1"/>
    <s v="Approved"/>
    <s v="Trek Bicycles"/>
    <s v="Standard"/>
    <s v="medium"/>
    <s v="medium"/>
    <n v="499.53"/>
    <n v="388.72"/>
    <d v="1999-06-23T00:00:00"/>
  </r>
  <r>
    <n v="11293"/>
    <n v="98"/>
    <x v="1513"/>
    <d v="2017-07-16T00:00:00"/>
    <b v="1"/>
    <s v="Approved"/>
    <s v="Trek Bicycles"/>
    <s v="Standard"/>
    <s v="high"/>
    <s v="medium"/>
    <n v="358.39"/>
    <n v="215.03"/>
    <d v="1994-08-10T00:00:00"/>
  </r>
  <r>
    <n v="11294"/>
    <n v="42"/>
    <x v="936"/>
    <d v="2017-11-03T00:00:00"/>
    <b v="0"/>
    <s v="Approved"/>
    <s v="OHM Cycles"/>
    <s v="Road"/>
    <s v="medium"/>
    <s v="small"/>
    <n v="1810"/>
    <n v="1610.9"/>
    <d v="2012-06-04T00:00:00"/>
  </r>
  <r>
    <n v="11295"/>
    <n v="46"/>
    <x v="2633"/>
    <d v="2017-04-16T00:00:00"/>
    <b v="1"/>
    <s v="Approved"/>
    <s v="Solex"/>
    <s v="Standard"/>
    <s v="low"/>
    <s v="medium"/>
    <n v="1289.8499999999999"/>
    <n v="74.510000000000005"/>
    <d v="2007-12-11T00:00:00"/>
  </r>
  <r>
    <n v="11296"/>
    <n v="21"/>
    <x v="680"/>
    <d v="2017-01-20T00:00:00"/>
    <b v="0"/>
    <s v="Approved"/>
    <s v="Solex"/>
    <s v="Standard"/>
    <s v="medium"/>
    <s v="large"/>
    <n v="1071.23"/>
    <n v="380.74"/>
    <d v="2016-02-04T00:00:00"/>
  </r>
  <r>
    <n v="11297"/>
    <n v="18"/>
    <x v="2844"/>
    <d v="2017-10-25T00:00:00"/>
    <b v="0"/>
    <s v="Approved"/>
    <s v="Solex"/>
    <s v="Standard"/>
    <s v="medium"/>
    <s v="medium"/>
    <n v="575.27"/>
    <n v="431.45"/>
    <d v="2013-03-12T00:00:00"/>
  </r>
  <r>
    <n v="11298"/>
    <n v="98"/>
    <x v="2086"/>
    <d v="2017-11-02T00:00:00"/>
    <b v="1"/>
    <s v="Approved"/>
    <s v="Trek Bicycles"/>
    <s v="Standard"/>
    <s v="high"/>
    <s v="medium"/>
    <n v="358.39"/>
    <n v="215.03"/>
    <d v="2004-01-16T00:00:00"/>
  </r>
  <r>
    <n v="11299"/>
    <n v="5"/>
    <x v="1097"/>
    <d v="2017-04-04T00:00:00"/>
    <b v="1"/>
    <s v="Approved"/>
    <s v="Trek Bicycles"/>
    <s v="Mountain"/>
    <s v="low"/>
    <s v="medium"/>
    <n v="574.64"/>
    <n v="459.71"/>
    <d v="2004-09-28T00:00:00"/>
  </r>
  <r>
    <n v="11300"/>
    <n v="8"/>
    <x v="1538"/>
    <d v="2017-03-09T00:00:00"/>
    <b v="0"/>
    <s v="Approved"/>
    <s v="Solex"/>
    <s v="Road"/>
    <s v="medium"/>
    <s v="small"/>
    <n v="1703.52"/>
    <n v="1516.13"/>
    <d v="2011-04-16T00:00:00"/>
  </r>
  <r>
    <n v="11301"/>
    <n v="11"/>
    <x v="3273"/>
    <d v="2017-05-27T00:00:00"/>
    <b v="0"/>
    <s v="Approved"/>
    <s v="Giant Bicycles"/>
    <s v="Standard"/>
    <s v="high"/>
    <s v="medium"/>
    <n v="1274.93"/>
    <n v="764.96"/>
    <d v="2007-08-04T00:00:00"/>
  </r>
  <r>
    <n v="11302"/>
    <n v="73"/>
    <x v="106"/>
    <d v="2017-12-08T00:00:00"/>
    <b v="1"/>
    <s v="Approved"/>
    <s v="Solex"/>
    <s v="Standard"/>
    <s v="medium"/>
    <s v="medium"/>
    <n v="1945.43"/>
    <n v="333.18"/>
    <d v="2002-08-31T00:00:00"/>
  </r>
  <r>
    <n v="11303"/>
    <n v="15"/>
    <x v="1629"/>
    <d v="2017-12-15T00:00:00"/>
    <b v="1"/>
    <s v="Approved"/>
    <s v="WeareA2B"/>
    <s v="Standard"/>
    <s v="medium"/>
    <s v="medium"/>
    <n v="1292.8399999999999"/>
    <n v="13.44"/>
    <d v="2009-04-12T00:00:00"/>
  </r>
  <r>
    <n v="11304"/>
    <n v="87"/>
    <x v="3377"/>
    <d v="2017-07-28T00:00:00"/>
    <b v="1"/>
    <s v="Approved"/>
    <s v="Giant Bicycles"/>
    <s v="Standard"/>
    <s v="high"/>
    <s v="medium"/>
    <n v="1179"/>
    <n v="707.4"/>
    <d v="1999-07-26T00:00:00"/>
  </r>
  <r>
    <n v="11305"/>
    <n v="47"/>
    <x v="3102"/>
    <d v="2017-07-28T00:00:00"/>
    <b v="0"/>
    <s v="Approved"/>
    <s v="Trek Bicycles"/>
    <s v="Road"/>
    <s v="low"/>
    <s v="small"/>
    <n v="1720.7"/>
    <n v="1531.42"/>
    <d v="2006-10-01T00:00:00"/>
  </r>
  <r>
    <n v="11306"/>
    <n v="93"/>
    <x v="159"/>
    <d v="2017-11-12T00:00:00"/>
    <b v="0"/>
    <s v="Approved"/>
    <s v="WeareA2B"/>
    <s v="Standard"/>
    <s v="medium"/>
    <s v="medium"/>
    <n v="1065.03"/>
    <n v="230.09"/>
    <d v="2000-11-03T00:00:00"/>
  </r>
  <r>
    <n v="11307"/>
    <n v="57"/>
    <x v="2450"/>
    <d v="2017-09-16T00:00:00"/>
    <b v="1"/>
    <s v="Approved"/>
    <s v="WeareA2B"/>
    <s v="Touring"/>
    <s v="medium"/>
    <s v="large"/>
    <n v="1890.39"/>
    <n v="260.14"/>
    <d v="2013-03-12T00:00:00"/>
  </r>
  <r>
    <n v="11308"/>
    <n v="65"/>
    <x v="701"/>
    <d v="2017-06-10T00:00:00"/>
    <b v="0"/>
    <s v="Approved"/>
    <s v="WeareA2B"/>
    <s v="Standard"/>
    <s v="medium"/>
    <s v="medium"/>
    <n v="1807.45"/>
    <n v="778.69"/>
    <d v="2010-11-05T00:00:00"/>
  </r>
  <r>
    <n v="11309"/>
    <n v="23"/>
    <x v="3378"/>
    <d v="2017-06-15T00:00:00"/>
    <b v="1"/>
    <s v="Approved"/>
    <s v="Norco Bicycles"/>
    <s v="Mountain"/>
    <s v="low"/>
    <s v="small"/>
    <n v="688.63"/>
    <n v="612.88"/>
    <d v="2012-06-04T00:00:00"/>
  </r>
  <r>
    <n v="11310"/>
    <n v="62"/>
    <x v="653"/>
    <d v="2017-10-27T00:00:00"/>
    <b v="0"/>
    <s v="Approved"/>
    <s v="Solex"/>
    <s v="Standard"/>
    <s v="medium"/>
    <s v="medium"/>
    <n v="478.16"/>
    <n v="298.72000000000003"/>
    <d v="1993-06-23T00:00:00"/>
  </r>
  <r>
    <n v="11311"/>
    <n v="9"/>
    <x v="979"/>
    <d v="2017-02-11T00:00:00"/>
    <b v="1"/>
    <s v="Approved"/>
    <s v="OHM Cycles"/>
    <s v="Road"/>
    <s v="medium"/>
    <s v="medium"/>
    <n v="742.54"/>
    <n v="667.4"/>
    <d v="1991-11-07T00:00:00"/>
  </r>
  <r>
    <n v="11312"/>
    <n v="53"/>
    <x v="943"/>
    <d v="2017-02-20T00:00:00"/>
    <b v="0"/>
    <s v="Approved"/>
    <s v="Giant Bicycles"/>
    <s v="Standard"/>
    <s v="high"/>
    <s v="medium"/>
    <n v="1274.93"/>
    <n v="764.96"/>
    <d v="2007-08-04T00:00:00"/>
  </r>
  <r>
    <n v="11313"/>
    <n v="83"/>
    <x v="904"/>
    <d v="2017-04-10T00:00:00"/>
    <b v="1"/>
    <s v="Approved"/>
    <s v="Solex"/>
    <s v="Touring"/>
    <s v="medium"/>
    <s v="large"/>
    <n v="2083.94"/>
    <n v="675.03"/>
    <d v="2013-09-16T00:00:00"/>
  </r>
  <r>
    <n v="11314"/>
    <n v="4"/>
    <x v="1857"/>
    <d v="2017-01-01T00:00:00"/>
    <b v="1"/>
    <s v="Approved"/>
    <s v="Solex"/>
    <s v="Standard"/>
    <s v="medium"/>
    <s v="medium"/>
    <n v="1483.2"/>
    <n v="99.59"/>
    <d v="1998-12-17T00:00:00"/>
  </r>
  <r>
    <n v="11315"/>
    <n v="96"/>
    <x v="237"/>
    <d v="2017-10-11T00:00:00"/>
    <b v="0"/>
    <s v="Approved"/>
    <s v="Giant Bicycles"/>
    <s v="Standard"/>
    <s v="medium"/>
    <s v="large"/>
    <n v="1635.3"/>
    <n v="993.66"/>
    <d v="2013-06-09T00:00:00"/>
  </r>
  <r>
    <n v="11316"/>
    <n v="21"/>
    <x v="242"/>
    <d v="2017-09-11T00:00:00"/>
    <b v="0"/>
    <s v="Approved"/>
    <s v="Solex"/>
    <s v="Standard"/>
    <s v="medium"/>
    <s v="large"/>
    <n v="1071.23"/>
    <n v="380.74"/>
    <d v="2011-03-16T00:00:00"/>
  </r>
  <r>
    <n v="11317"/>
    <n v="29"/>
    <x v="2171"/>
    <d v="2017-04-13T00:00:00"/>
    <b v="0"/>
    <s v="Approved"/>
    <s v="Norco Bicycles"/>
    <s v="Road"/>
    <s v="medium"/>
    <s v="medium"/>
    <n v="543.39"/>
    <n v="407.54"/>
    <d v="2016-11-22T00:00:00"/>
  </r>
  <r>
    <n v="11318"/>
    <n v="17"/>
    <x v="351"/>
    <d v="2017-10-16T00:00:00"/>
    <b v="1"/>
    <s v="Approved"/>
    <s v="WeareA2B"/>
    <s v="Touring"/>
    <s v="medium"/>
    <s v="large"/>
    <n v="1362.99"/>
    <n v="57.74"/>
    <d v="2016-03-29T00:00:00"/>
  </r>
  <r>
    <n v="11319"/>
    <n v="84"/>
    <x v="903"/>
    <d v="2017-04-17T00:00:00"/>
    <b v="1"/>
    <s v="Approved"/>
    <s v="Giant Bicycles"/>
    <s v="Road"/>
    <s v="medium"/>
    <s v="medium"/>
    <n v="792.9"/>
    <n v="594.67999999999995"/>
    <d v="1992-10-02T00:00:00"/>
  </r>
  <r>
    <n v="11320"/>
    <n v="79"/>
    <x v="2252"/>
    <d v="2017-05-31T00:00:00"/>
    <b v="0"/>
    <s v="Approved"/>
    <s v="Norco Bicycles"/>
    <s v="Standard"/>
    <s v="medium"/>
    <s v="medium"/>
    <n v="1555.58"/>
    <n v="818.01"/>
    <d v="2015-08-10T00:00:00"/>
  </r>
  <r>
    <n v="11321"/>
    <n v="44"/>
    <x v="3133"/>
    <d v="2017-06-13T00:00:00"/>
    <b v="1"/>
    <s v="Approved"/>
    <s v="WeareA2B"/>
    <s v="Standard"/>
    <s v="medium"/>
    <s v="medium"/>
    <n v="1769.64"/>
    <n v="108.76"/>
    <d v="2003-02-16T00:00:00"/>
  </r>
  <r>
    <n v="11322"/>
    <n v="0"/>
    <x v="1177"/>
    <d v="2017-01-17T00:00:00"/>
    <b v="1"/>
    <s v="Approved"/>
    <s v="Trek Bicycles"/>
    <s v="Standard"/>
    <s v="high"/>
    <s v="medium"/>
    <n v="358.39"/>
    <n v="215.03"/>
    <d v="2004-01-16T00:00:00"/>
  </r>
  <r>
    <n v="11323"/>
    <n v="86"/>
    <x v="745"/>
    <d v="2017-07-20T00:00:00"/>
    <b v="1"/>
    <s v="Approved"/>
    <s v="Norco Bicycles"/>
    <s v="Road"/>
    <s v="high"/>
    <s v="large"/>
    <n v="774.53"/>
    <n v="464.72"/>
    <d v="2003-03-18T00:00:00"/>
  </r>
  <r>
    <n v="11325"/>
    <n v="35"/>
    <x v="525"/>
    <d v="2017-02-10T00:00:00"/>
    <b v="0"/>
    <s v="Approved"/>
    <s v="Trek Bicycles"/>
    <s v="Standard"/>
    <s v="low"/>
    <s v="medium"/>
    <n v="1057.51"/>
    <n v="154.4"/>
    <d v="1994-07-12T00:00:00"/>
  </r>
  <r>
    <n v="11326"/>
    <n v="21"/>
    <x v="2741"/>
    <d v="2017-02-10T00:00:00"/>
    <b v="1"/>
    <s v="Approved"/>
    <s v="Solex"/>
    <s v="Standard"/>
    <s v="medium"/>
    <s v="large"/>
    <n v="1071.23"/>
    <n v="380.74"/>
    <d v="1996-04-05T00:00:00"/>
  </r>
  <r>
    <n v="11327"/>
    <n v="55"/>
    <x v="1085"/>
    <d v="2017-09-22T00:00:00"/>
    <b v="0"/>
    <s v="Approved"/>
    <s v="Trek Bicycles"/>
    <s v="Road"/>
    <s v="medium"/>
    <s v="large"/>
    <n v="1894.19"/>
    <n v="598.76"/>
    <d v="2003-07-21T00:00:00"/>
  </r>
  <r>
    <n v="11328"/>
    <n v="34"/>
    <x v="407"/>
    <d v="2017-08-09T00:00:00"/>
    <b v="1"/>
    <s v="Approved"/>
    <s v="Norco Bicycles"/>
    <s v="Road"/>
    <s v="high"/>
    <s v="large"/>
    <n v="774.53"/>
    <n v="464.72"/>
    <d v="1997-05-10T00:00:00"/>
  </r>
  <r>
    <n v="11329"/>
    <n v="37"/>
    <x v="2025"/>
    <d v="2017-06-03T00:00:00"/>
    <b v="1"/>
    <s v="Approved"/>
    <s v="OHM Cycles"/>
    <s v="Standard"/>
    <s v="low"/>
    <s v="medium"/>
    <n v="1793.43"/>
    <n v="248.82"/>
    <d v="2008-03-19T00:00:00"/>
  </r>
  <r>
    <n v="11330"/>
    <n v="94"/>
    <x v="2991"/>
    <d v="2017-11-29T00:00:00"/>
    <b v="1"/>
    <s v="Approved"/>
    <s v="Giant Bicycles"/>
    <s v="Standard"/>
    <s v="medium"/>
    <s v="large"/>
    <n v="1635.3"/>
    <n v="993.66"/>
    <d v="2007-12-11T00:00:00"/>
  </r>
  <r>
    <n v="11331"/>
    <n v="62"/>
    <x v="2725"/>
    <d v="2017-08-20T00:00:00"/>
    <b v="0"/>
    <s v="Approved"/>
    <s v="Solex"/>
    <s v="Standard"/>
    <s v="medium"/>
    <s v="medium"/>
    <n v="478.16"/>
    <n v="298.72000000000003"/>
    <d v="2012-05-18T00:00:00"/>
  </r>
  <r>
    <n v="11332"/>
    <n v="22"/>
    <x v="2802"/>
    <d v="2017-12-28T00:00:00"/>
    <b v="0"/>
    <s v="Approved"/>
    <s v="WeareA2B"/>
    <s v="Standard"/>
    <s v="medium"/>
    <s v="medium"/>
    <n v="60.34"/>
    <n v="45.26"/>
    <d v="1991-11-10T00:00:00"/>
  </r>
  <r>
    <n v="11333"/>
    <n v="31"/>
    <x v="2071"/>
    <d v="2017-10-15T00:00:00"/>
    <b v="0"/>
    <s v="Approved"/>
    <s v="WeareA2B"/>
    <s v="Standard"/>
    <s v="medium"/>
    <s v="medium"/>
    <n v="752.64"/>
    <n v="205.36"/>
    <d v="2015-08-02T00:00:00"/>
  </r>
  <r>
    <n v="11334"/>
    <n v="34"/>
    <x v="2811"/>
    <d v="2017-01-10T00:00:00"/>
    <b v="1"/>
    <s v="Approved"/>
    <s v="Norco Bicycles"/>
    <s v="Road"/>
    <s v="high"/>
    <s v="large"/>
    <n v="774.53"/>
    <n v="464.72"/>
    <d v="2003-03-18T00:00:00"/>
  </r>
  <r>
    <n v="11335"/>
    <n v="69"/>
    <x v="2480"/>
    <d v="2017-07-05T00:00:00"/>
    <b v="1"/>
    <s v="Approved"/>
    <s v="Norco Bicycles"/>
    <s v="Road"/>
    <s v="medium"/>
    <s v="large"/>
    <n v="1240.31"/>
    <n v="795.1"/>
    <d v="2011-01-10T00:00:00"/>
  </r>
  <r>
    <n v="11336"/>
    <n v="28"/>
    <x v="2146"/>
    <d v="2017-12-08T00:00:00"/>
    <b v="1"/>
    <s v="Approved"/>
    <s v="Norco Bicycles"/>
    <s v="Standard"/>
    <s v="medium"/>
    <s v="small"/>
    <n v="1216.1400000000001"/>
    <n v="1082.3599999999999"/>
    <d v="1995-12-19T00:00:00"/>
  </r>
  <r>
    <n v="11337"/>
    <n v="72"/>
    <x v="578"/>
    <d v="2017-04-21T00:00:00"/>
    <b v="0"/>
    <s v="Approved"/>
    <s v="Norco Bicycles"/>
    <s v="Standard"/>
    <s v="medium"/>
    <s v="medium"/>
    <n v="360.4"/>
    <n v="270.3"/>
    <d v="2016-12-06T00:00:00"/>
  </r>
  <r>
    <n v="11338"/>
    <n v="7"/>
    <x v="2529"/>
    <d v="2017-04-21T00:00:00"/>
    <b v="0"/>
    <s v="Approved"/>
    <s v="Trek Bicycles"/>
    <s v="Road"/>
    <s v="low"/>
    <s v="medium"/>
    <n v="980.37"/>
    <n v="234.43"/>
    <d v="2004-09-28T00:00:00"/>
  </r>
  <r>
    <n v="11339"/>
    <n v="3"/>
    <x v="1270"/>
    <d v="2017-05-05T00:00:00"/>
    <b v="0"/>
    <s v="Approved"/>
    <s v="Trek Bicycles"/>
    <s v="Standard"/>
    <s v="medium"/>
    <s v="large"/>
    <n v="2091.4699999999998"/>
    <n v="388.92"/>
    <d v="1995-10-24T00:00:00"/>
  </r>
  <r>
    <n v="11340"/>
    <n v="79"/>
    <x v="1554"/>
    <d v="2017-10-27T00:00:00"/>
    <b v="0"/>
    <s v="Approved"/>
    <s v="Norco Bicycles"/>
    <s v="Standard"/>
    <s v="medium"/>
    <s v="medium"/>
    <n v="1555.58"/>
    <n v="818.01"/>
    <d v="2007-08-04T00:00:00"/>
  </r>
  <r>
    <n v="11341"/>
    <n v="88"/>
    <x v="1988"/>
    <d v="2017-06-08T00:00:00"/>
    <b v="0"/>
    <s v="Approved"/>
    <s v="Norco Bicycles"/>
    <s v="Standard"/>
    <s v="high"/>
    <s v="small"/>
    <n v="1661.92"/>
    <n v="1479.11"/>
    <d v="1994-09-09T00:00:00"/>
  </r>
  <r>
    <n v="11342"/>
    <n v="25"/>
    <x v="778"/>
    <d v="2017-03-04T00:00:00"/>
    <b v="1"/>
    <s v="Approved"/>
    <s v="OHM Cycles"/>
    <s v="Standard"/>
    <s v="high"/>
    <s v="medium"/>
    <n v="2005.66"/>
    <n v="1203.4000000000001"/>
    <d v="1993-07-20T00:00:00"/>
  </r>
  <r>
    <n v="11343"/>
    <n v="30"/>
    <x v="2434"/>
    <d v="2017-02-02T00:00:00"/>
    <b v="0"/>
    <s v="Approved"/>
    <s v="Solex"/>
    <s v="Standard"/>
    <s v="high"/>
    <s v="medium"/>
    <n v="748.17"/>
    <n v="448.9"/>
    <d v="2000-05-22T00:00:00"/>
  </r>
  <r>
    <n v="11344"/>
    <n v="58"/>
    <x v="2406"/>
    <d v="2017-01-26T00:00:00"/>
    <b v="1"/>
    <s v="Approved"/>
    <s v="OHM Cycles"/>
    <s v="Standard"/>
    <s v="medium"/>
    <s v="medium"/>
    <n v="912.52"/>
    <n v="141.4"/>
    <d v="2012-05-18T00:00:00"/>
  </r>
  <r>
    <n v="11345"/>
    <n v="97"/>
    <x v="72"/>
    <d v="2017-12-11T00:00:00"/>
    <b v="0"/>
    <s v="Approved"/>
    <s v="Solex"/>
    <s v="Standard"/>
    <s v="medium"/>
    <s v="large"/>
    <n v="202.62"/>
    <n v="151.96"/>
    <d v="2016-03-29T00:00:00"/>
  </r>
  <r>
    <n v="11346"/>
    <n v="14"/>
    <x v="221"/>
    <d v="2017-03-11T00:00:00"/>
    <b v="1"/>
    <s v="Approved"/>
    <s v="Trek Bicycles"/>
    <s v="Standard"/>
    <s v="medium"/>
    <s v="small"/>
    <n v="1386.84"/>
    <n v="1234.29"/>
    <d v="1996-04-05T00:00:00"/>
  </r>
  <r>
    <n v="11347"/>
    <n v="4"/>
    <x v="1164"/>
    <d v="2017-06-28T00:00:00"/>
    <b v="0"/>
    <s v="Approved"/>
    <s v="Solex"/>
    <s v="Standard"/>
    <s v="medium"/>
    <s v="medium"/>
    <n v="1483.2"/>
    <n v="99.59"/>
    <d v="2015-05-21T00:00:00"/>
  </r>
  <r>
    <n v="11348"/>
    <n v="64"/>
    <x v="497"/>
    <d v="2017-06-04T00:00:00"/>
    <b v="1"/>
    <s v="Approved"/>
    <s v="Trek Bicycles"/>
    <s v="Standard"/>
    <s v="medium"/>
    <s v="large"/>
    <n v="1469.44"/>
    <n v="596.54999999999995"/>
    <d v="1995-10-24T00:00:00"/>
  </r>
  <r>
    <n v="11349"/>
    <n v="29"/>
    <x v="491"/>
    <d v="2017-01-06T00:00:00"/>
    <b v="0"/>
    <s v="Approved"/>
    <s v="WeareA2B"/>
    <s v="Standard"/>
    <s v="medium"/>
    <s v="medium"/>
    <n v="1065.03"/>
    <n v="230.09"/>
    <d v="2000-11-03T00:00:00"/>
  </r>
  <r>
    <n v="11350"/>
    <n v="58"/>
    <x v="2024"/>
    <d v="2017-07-09T00:00:00"/>
    <b v="1"/>
    <s v="Approved"/>
    <s v="OHM Cycles"/>
    <s v="Standard"/>
    <s v="medium"/>
    <s v="medium"/>
    <n v="912.52"/>
    <n v="141.4"/>
    <d v="2015-10-18T00:00:00"/>
  </r>
  <r>
    <n v="11351"/>
    <n v="72"/>
    <x v="2760"/>
    <d v="2017-07-12T00:00:00"/>
    <b v="1"/>
    <s v="Approved"/>
    <s v="OHM Cycles"/>
    <s v="Standard"/>
    <s v="medium"/>
    <s v="medium"/>
    <n v="912.52"/>
    <n v="141.4"/>
    <d v="2015-10-18T00:00:00"/>
  </r>
  <r>
    <n v="11352"/>
    <n v="5"/>
    <x v="54"/>
    <d v="2017-03-15T00:00:00"/>
    <b v="0"/>
    <s v="Approved"/>
    <s v="Trek Bicycles"/>
    <s v="Mountain"/>
    <s v="low"/>
    <s v="medium"/>
    <n v="574.64"/>
    <n v="459.71"/>
    <d v="2007-08-04T00:00:00"/>
  </r>
  <r>
    <n v="11353"/>
    <n v="93"/>
    <x v="2941"/>
    <d v="2017-12-13T00:00:00"/>
    <b v="1"/>
    <s v="Approved"/>
    <s v="OHM Cycles"/>
    <s v="Standard"/>
    <s v="high"/>
    <s v="medium"/>
    <n v="1458.17"/>
    <n v="874.9"/>
    <d v="1999-12-04T00:00:00"/>
  </r>
  <r>
    <n v="11354"/>
    <n v="38"/>
    <x v="411"/>
    <d v="2017-12-14T00:00:00"/>
    <b v="1"/>
    <s v="Approved"/>
    <s v="Solex"/>
    <s v="Standard"/>
    <s v="medium"/>
    <s v="medium"/>
    <n v="1577.53"/>
    <n v="826.51"/>
    <d v="2008-03-19T00:00:00"/>
  </r>
  <r>
    <n v="11355"/>
    <n v="81"/>
    <x v="1482"/>
    <d v="2017-08-11T00:00:00"/>
    <b v="0"/>
    <s v="Approved"/>
    <s v="Norco Bicycles"/>
    <s v="Standard"/>
    <s v="medium"/>
    <s v="small"/>
    <n v="586.45000000000005"/>
    <n v="521.94000000000005"/>
    <d v="1991-07-10T00:00:00"/>
  </r>
  <r>
    <n v="11356"/>
    <n v="78"/>
    <x v="1771"/>
    <d v="2017-12-13T00:00:00"/>
    <b v="0"/>
    <s v="Approved"/>
    <s v="Giant Bicycles"/>
    <s v="Standard"/>
    <s v="medium"/>
    <s v="large"/>
    <n v="1765.3"/>
    <n v="709.48"/>
    <d v="2004-07-25T00:00:00"/>
  </r>
  <r>
    <n v="11357"/>
    <n v="75"/>
    <x v="1128"/>
    <d v="2017-09-27T00:00:00"/>
    <b v="1"/>
    <s v="Approved"/>
    <s v="Giant Bicycles"/>
    <s v="Touring"/>
    <s v="medium"/>
    <s v="large"/>
    <n v="1873.97"/>
    <n v="863.95"/>
    <d v="2010-08-20T00:00:00"/>
  </r>
  <r>
    <n v="11358"/>
    <n v="52"/>
    <x v="851"/>
    <d v="2017-01-31T00:00:00"/>
    <b v="1"/>
    <s v="Approved"/>
    <s v="OHM Cycles"/>
    <s v="Road"/>
    <s v="medium"/>
    <s v="medium"/>
    <n v="1280.28"/>
    <n v="829.51"/>
    <d v="2001-11-25T00:00:00"/>
  </r>
  <r>
    <n v="11359"/>
    <n v="80"/>
    <x v="505"/>
    <d v="2017-12-14T00:00:00"/>
    <b v="1"/>
    <s v="Approved"/>
    <s v="Trek Bicycles"/>
    <s v="Standard"/>
    <s v="medium"/>
    <s v="large"/>
    <n v="1469.44"/>
    <n v="596.54999999999995"/>
    <d v="2012-05-18T00:00:00"/>
  </r>
  <r>
    <n v="11360"/>
    <n v="27"/>
    <x v="937"/>
    <d v="2017-08-03T00:00:00"/>
    <b v="0"/>
    <s v="Approved"/>
    <s v="Trek Bicycles"/>
    <s v="Standard"/>
    <s v="medium"/>
    <s v="medium"/>
    <n v="499.53"/>
    <n v="388.72"/>
    <d v="1999-06-23T00:00:00"/>
  </r>
  <r>
    <n v="11361"/>
    <n v="85"/>
    <x v="794"/>
    <d v="2017-09-08T00:00:00"/>
    <b v="1"/>
    <s v="Approved"/>
    <s v="WeareA2B"/>
    <s v="Standard"/>
    <s v="medium"/>
    <s v="medium"/>
    <n v="752.64"/>
    <n v="205.36"/>
    <d v="1997-08-25T00:00:00"/>
  </r>
  <r>
    <n v="11362"/>
    <n v="59"/>
    <x v="2585"/>
    <d v="2017-05-26T00:00:00"/>
    <b v="0"/>
    <s v="Approved"/>
    <s v="WeareA2B"/>
    <s v="Standard"/>
    <s v="medium"/>
    <s v="small"/>
    <n v="1415.01"/>
    <n v="1259.3599999999999"/>
    <d v="2003-01-05T00:00:00"/>
  </r>
  <r>
    <n v="11363"/>
    <n v="9"/>
    <x v="742"/>
    <d v="2017-04-27T00:00:00"/>
    <b v="1"/>
    <s v="Approved"/>
    <s v="OHM Cycles"/>
    <s v="Road"/>
    <s v="medium"/>
    <s v="medium"/>
    <n v="742.54"/>
    <n v="667.4"/>
    <d v="2005-12-07T00:00:00"/>
  </r>
  <r>
    <n v="11364"/>
    <n v="3"/>
    <x v="1850"/>
    <d v="2017-12-24T00:00:00"/>
    <b v="1"/>
    <s v="Approved"/>
    <s v="Trek Bicycles"/>
    <s v="Standard"/>
    <s v="medium"/>
    <s v="large"/>
    <n v="2091.4699999999998"/>
    <n v="388.92"/>
    <d v="2013-09-16T00:00:00"/>
  </r>
  <r>
    <n v="11365"/>
    <n v="82"/>
    <x v="2442"/>
    <d v="2017-10-31T00:00:00"/>
    <b v="0"/>
    <s v="Approved"/>
    <s v="Norco Bicycles"/>
    <s v="Standard"/>
    <s v="high"/>
    <s v="medium"/>
    <n v="1148.6400000000001"/>
    <n v="689.18"/>
    <d v="1992-10-02T00:00:00"/>
  </r>
  <r>
    <n v="11366"/>
    <n v="91"/>
    <x v="451"/>
    <d v="2017-09-27T00:00:00"/>
    <b v="1"/>
    <s v="Approved"/>
    <s v="WeareA2B"/>
    <s v="Standard"/>
    <s v="low"/>
    <s v="medium"/>
    <n v="642.30999999999995"/>
    <n v="513.85"/>
    <d v="1991-07-10T00:00:00"/>
  </r>
  <r>
    <n v="11367"/>
    <n v="0"/>
    <x v="1086"/>
    <d v="2017-05-22T00:00:00"/>
    <b v="1"/>
    <s v="Approved"/>
    <s v="OHM Cycles"/>
    <s v="Standard"/>
    <s v="high"/>
    <s v="medium"/>
    <n v="227.88"/>
    <n v="136.72999999999999"/>
    <d v="2003-02-07T00:00:00"/>
  </r>
  <r>
    <n v="11368"/>
    <n v="57"/>
    <x v="403"/>
    <d v="2017-09-03T00:00:00"/>
    <b v="0"/>
    <s v="Approved"/>
    <s v="WeareA2B"/>
    <s v="Touring"/>
    <s v="medium"/>
    <s v="large"/>
    <n v="1890.39"/>
    <n v="260.14"/>
    <d v="2015-10-18T00:00:00"/>
  </r>
  <r>
    <n v="11369"/>
    <n v="1"/>
    <x v="3139"/>
    <d v="2017-08-27T00:00:00"/>
    <b v="0"/>
    <s v="Approved"/>
    <s v="Giant Bicycles"/>
    <s v="Touring"/>
    <s v="medium"/>
    <s v="large"/>
    <n v="1873.97"/>
    <n v="863.95"/>
    <d v="2006-05-22T00:00:00"/>
  </r>
  <r>
    <n v="11370"/>
    <n v="16"/>
    <x v="1639"/>
    <d v="2017-08-02T00:00:00"/>
    <b v="0"/>
    <s v="Approved"/>
    <s v="Norco Bicycles"/>
    <s v="Standard"/>
    <s v="high"/>
    <s v="small"/>
    <n v="1661.92"/>
    <n v="1479.11"/>
    <d v="1994-09-09T00:00:00"/>
  </r>
  <r>
    <n v="11371"/>
    <n v="99"/>
    <x v="1317"/>
    <d v="2017-12-20T00:00:00"/>
    <b v="0"/>
    <s v="Approved"/>
    <s v="OHM Cycles"/>
    <s v="Standard"/>
    <s v="medium"/>
    <s v="medium"/>
    <n v="1227.3399999999999"/>
    <n v="770.89"/>
    <d v="1994-08-10T00:00:00"/>
  </r>
  <r>
    <n v="11372"/>
    <n v="85"/>
    <x v="1413"/>
    <d v="2017-10-08T00:00:00"/>
    <b v="1"/>
    <s v="Approved"/>
    <s v="WeareA2B"/>
    <s v="Standard"/>
    <s v="medium"/>
    <s v="medium"/>
    <n v="752.64"/>
    <n v="205.36"/>
    <d v="2015-08-02T00:00:00"/>
  </r>
  <r>
    <n v="11373"/>
    <n v="55"/>
    <x v="2103"/>
    <d v="2017-06-29T00:00:00"/>
    <b v="1"/>
    <s v="Approved"/>
    <s v="Trek Bicycles"/>
    <s v="Road"/>
    <s v="medium"/>
    <s v="large"/>
    <n v="1894.19"/>
    <n v="598.76"/>
    <d v="2003-07-21T00:00:00"/>
  </r>
  <r>
    <n v="11374"/>
    <n v="98"/>
    <x v="1101"/>
    <d v="2017-02-25T00:00:00"/>
    <b v="1"/>
    <s v="Approved"/>
    <s v="Trek Bicycles"/>
    <s v="Standard"/>
    <s v="high"/>
    <s v="medium"/>
    <n v="358.39"/>
    <n v="215.03"/>
    <d v="1994-08-10T00:00:00"/>
  </r>
  <r>
    <n v="11375"/>
    <n v="27"/>
    <x v="2803"/>
    <d v="2017-05-21T00:00:00"/>
    <b v="0"/>
    <s v="Approved"/>
    <s v="Trek Bicycles"/>
    <s v="Standard"/>
    <s v="medium"/>
    <s v="medium"/>
    <n v="499.53"/>
    <n v="388.72"/>
    <d v="1999-06-23T00:00:00"/>
  </r>
  <r>
    <n v="11376"/>
    <n v="80"/>
    <x v="1341"/>
    <d v="2017-12-04T00:00:00"/>
    <b v="1"/>
    <s v="Approved"/>
    <s v="OHM Cycles"/>
    <s v="Touring"/>
    <s v="low"/>
    <s v="medium"/>
    <n v="1073.07"/>
    <n v="933.84"/>
    <d v="2015-08-02T00:00:00"/>
  </r>
  <r>
    <n v="11377"/>
    <n v="55"/>
    <x v="1284"/>
    <d v="2017-07-15T00:00:00"/>
    <b v="0"/>
    <s v="Approved"/>
    <s v="Trek Bicycles"/>
    <s v="Road"/>
    <s v="medium"/>
    <s v="large"/>
    <n v="1894.19"/>
    <n v="598.76"/>
    <d v="2003-07-21T00:00:00"/>
  </r>
  <r>
    <n v="11378"/>
    <n v="80"/>
    <x v="2869"/>
    <d v="2017-08-28T00:00:00"/>
    <b v="0"/>
    <s v="Approved"/>
    <s v="OHM Cycles"/>
    <s v="Touring"/>
    <s v="low"/>
    <s v="medium"/>
    <n v="1073.07"/>
    <n v="933.84"/>
    <d v="1997-01-25T00:00:00"/>
  </r>
  <r>
    <n v="11379"/>
    <n v="56"/>
    <x v="3351"/>
    <d v="2017-05-31T00:00:00"/>
    <b v="1"/>
    <s v="Approved"/>
    <s v="OHM Cycles"/>
    <s v="Standard"/>
    <s v="medium"/>
    <s v="medium"/>
    <n v="183.86"/>
    <n v="137.9"/>
    <d v="1997-10-04T00:00:00"/>
  </r>
  <r>
    <n v="11380"/>
    <n v="7"/>
    <x v="468"/>
    <d v="2017-09-11T00:00:00"/>
    <b v="1"/>
    <s v="Approved"/>
    <s v="Giant Bicycles"/>
    <s v="Standard"/>
    <s v="medium"/>
    <s v="small"/>
    <n v="1311.44"/>
    <n v="1167.18"/>
    <d v="1992-10-11T00:00:00"/>
  </r>
  <r>
    <n v="11381"/>
    <n v="38"/>
    <x v="665"/>
    <d v="2017-04-02T00:00:00"/>
    <b v="1"/>
    <s v="Approved"/>
    <s v="Solex"/>
    <s v="Standard"/>
    <s v="medium"/>
    <s v="medium"/>
    <n v="1577.53"/>
    <n v="826.51"/>
    <d v="2011-03-16T00:00:00"/>
  </r>
  <r>
    <n v="11382"/>
    <n v="64"/>
    <x v="1174"/>
    <d v="2017-12-16T00:00:00"/>
    <b v="0"/>
    <s v="Approved"/>
    <s v="Trek Bicycles"/>
    <s v="Standard"/>
    <s v="medium"/>
    <s v="large"/>
    <n v="1469.44"/>
    <n v="596.54999999999995"/>
    <d v="2012-05-18T00:00:00"/>
  </r>
  <r>
    <n v="11383"/>
    <n v="33"/>
    <x v="2134"/>
    <d v="2017-02-13T00:00:00"/>
    <b v="0"/>
    <s v="Approved"/>
    <s v="OHM Cycles"/>
    <s v="Road"/>
    <s v="medium"/>
    <s v="small"/>
    <n v="1810"/>
    <n v="1610.9"/>
    <d v="2008-03-19T00:00:00"/>
  </r>
  <r>
    <n v="11384"/>
    <n v="91"/>
    <x v="1202"/>
    <d v="2017-11-23T00:00:00"/>
    <b v="1"/>
    <s v="Approved"/>
    <s v="Solex"/>
    <s v="Standard"/>
    <s v="medium"/>
    <s v="medium"/>
    <n v="100.35"/>
    <n v="75.260000000000005"/>
    <d v="1999-07-26T00:00:00"/>
  </r>
  <r>
    <n v="11385"/>
    <n v="48"/>
    <x v="1825"/>
    <d v="2017-02-11T00:00:00"/>
    <b v="1"/>
    <s v="Approved"/>
    <s v="WeareA2B"/>
    <s v="Standard"/>
    <s v="medium"/>
    <s v="medium"/>
    <n v="1762.96"/>
    <n v="950.52"/>
    <d v="2003-02-16T00:00:00"/>
  </r>
  <r>
    <n v="11386"/>
    <n v="72"/>
    <x v="3046"/>
    <d v="2017-10-16T00:00:00"/>
    <b v="0"/>
    <s v="Approved"/>
    <s v="Norco Bicycles"/>
    <s v="Standard"/>
    <s v="medium"/>
    <s v="medium"/>
    <n v="360.4"/>
    <n v="270.3"/>
    <d v="2004-07-25T00:00:00"/>
  </r>
  <r>
    <n v="11387"/>
    <n v="60"/>
    <x v="106"/>
    <d v="2017-09-26T00:00:00"/>
    <b v="0"/>
    <s v="Approved"/>
    <s v="Giant Bicycles"/>
    <s v="Standard"/>
    <s v="high"/>
    <s v="small"/>
    <n v="1977.36"/>
    <n v="1759.85"/>
    <d v="2011-08-24T00:00:00"/>
  </r>
  <r>
    <n v="11388"/>
    <n v="78"/>
    <x v="758"/>
    <d v="2017-08-24T00:00:00"/>
    <b v="1"/>
    <s v="Approved"/>
    <s v="Giant Bicycles"/>
    <s v="Standard"/>
    <s v="medium"/>
    <s v="large"/>
    <n v="1765.3"/>
    <n v="709.48"/>
    <d v="2004-07-25T00:00:00"/>
  </r>
  <r>
    <n v="11389"/>
    <n v="56"/>
    <x v="1266"/>
    <d v="2017-02-06T00:00:00"/>
    <b v="0"/>
    <s v="Approved"/>
    <s v="OHM Cycles"/>
    <s v="Standard"/>
    <s v="medium"/>
    <s v="medium"/>
    <n v="183.86"/>
    <n v="137.9"/>
    <d v="1997-10-04T00:00:00"/>
  </r>
  <r>
    <n v="11390"/>
    <n v="0"/>
    <x v="256"/>
    <d v="2017-11-24T00:00:00"/>
    <b v="1"/>
    <s v="Approved"/>
    <s v="Solex"/>
    <s v="Standard"/>
    <s v="medium"/>
    <s v="medium"/>
    <n v="478.16"/>
    <n v="298.72000000000003"/>
    <d v="2015-05-21T00:00:00"/>
  </r>
  <r>
    <n v="11391"/>
    <n v="92"/>
    <x v="2229"/>
    <d v="2017-04-18T00:00:00"/>
    <b v="0"/>
    <s v="Approved"/>
    <s v="WeareA2B"/>
    <s v="Standard"/>
    <s v="medium"/>
    <s v="small"/>
    <n v="1415.01"/>
    <n v="1259.3599999999999"/>
    <d v="2003-01-05T00:00:00"/>
  </r>
  <r>
    <n v="11392"/>
    <n v="4"/>
    <x v="1670"/>
    <d v="2017-02-01T00:00:00"/>
    <b v="0"/>
    <s v="Approved"/>
    <s v="Giant Bicycles"/>
    <s v="Standard"/>
    <s v="high"/>
    <s v="medium"/>
    <n v="1129.1300000000001"/>
    <n v="677.48"/>
    <d v="2004-08-17T00:00:00"/>
  </r>
  <r>
    <n v="11394"/>
    <n v="65"/>
    <x v="77"/>
    <d v="2017-05-08T00:00:00"/>
    <b v="0"/>
    <s v="Approved"/>
    <s v="WeareA2B"/>
    <s v="Standard"/>
    <s v="medium"/>
    <s v="medium"/>
    <n v="1807.45"/>
    <n v="778.69"/>
    <d v="2015-05-21T00:00:00"/>
  </r>
  <r>
    <n v="11395"/>
    <n v="77"/>
    <x v="1531"/>
    <d v="2017-11-09T00:00:00"/>
    <b v="1"/>
    <s v="Approved"/>
    <s v="WeareA2B"/>
    <s v="Standard"/>
    <s v="medium"/>
    <s v="medium"/>
    <n v="1769.64"/>
    <n v="108.76"/>
    <d v="2012-04-10T00:00:00"/>
  </r>
  <r>
    <n v="11396"/>
    <n v="0"/>
    <x v="1134"/>
    <d v="2017-07-18T00:00:00"/>
    <b v="1"/>
    <s v="Approved"/>
    <s v="Solex"/>
    <s v="Standard"/>
    <s v="medium"/>
    <s v="medium"/>
    <n v="71.489999999999995"/>
    <n v="53.62"/>
    <d v="2012-12-02T00:00:00"/>
  </r>
  <r>
    <n v="11397"/>
    <n v="41"/>
    <x v="759"/>
    <d v="2017-04-17T00:00:00"/>
    <b v="1"/>
    <s v="Approved"/>
    <s v="Solex"/>
    <s v="Road"/>
    <s v="medium"/>
    <s v="medium"/>
    <n v="416.98"/>
    <n v="312.74"/>
    <d v="2011-05-09T00:00:00"/>
  </r>
  <r>
    <n v="11398"/>
    <n v="4"/>
    <x v="1520"/>
    <d v="2017-11-12T00:00:00"/>
    <b v="0"/>
    <s v="Approved"/>
    <s v="Giant Bicycles"/>
    <s v="Standard"/>
    <s v="high"/>
    <s v="medium"/>
    <n v="1129.1300000000001"/>
    <n v="677.48"/>
    <d v="2005-08-09T00:00:00"/>
  </r>
  <r>
    <n v="11399"/>
    <n v="31"/>
    <x v="2861"/>
    <d v="2017-08-19T00:00:00"/>
    <b v="0"/>
    <s v="Approved"/>
    <s v="Giant Bicycles"/>
    <s v="Standard"/>
    <s v="medium"/>
    <s v="medium"/>
    <n v="230.91"/>
    <n v="173.18"/>
    <d v="2006-11-10T00:00:00"/>
  </r>
  <r>
    <n v="11400"/>
    <n v="5"/>
    <x v="2513"/>
    <d v="2017-03-27T00:00:00"/>
    <b v="1"/>
    <s v="Approved"/>
    <s v="Trek Bicycles"/>
    <s v="Mountain"/>
    <s v="low"/>
    <s v="medium"/>
    <n v="574.64"/>
    <n v="459.71"/>
    <d v="2011-04-16T00:00:00"/>
  </r>
  <r>
    <n v="11401"/>
    <n v="50"/>
    <x v="492"/>
    <d v="2017-11-05T00:00:00"/>
    <b v="1"/>
    <s v="Approved"/>
    <s v="Giant Bicycles"/>
    <s v="Standard"/>
    <s v="medium"/>
    <s v="medium"/>
    <n v="642.70000000000005"/>
    <n v="211.37"/>
    <d v="2002-03-22T00:00:00"/>
  </r>
  <r>
    <n v="11402"/>
    <n v="53"/>
    <x v="2430"/>
    <d v="2017-06-24T00:00:00"/>
    <b v="1"/>
    <s v="Approved"/>
    <s v="OHM Cycles"/>
    <s v="Standard"/>
    <s v="medium"/>
    <s v="medium"/>
    <n v="795.34"/>
    <n v="101.58"/>
    <d v="1997-02-09T00:00:00"/>
  </r>
  <r>
    <n v="11403"/>
    <n v="19"/>
    <x v="165"/>
    <d v="2017-12-10T00:00:00"/>
    <b v="0"/>
    <s v="Approved"/>
    <s v="OHM Cycles"/>
    <s v="Road"/>
    <s v="high"/>
    <s v="large"/>
    <n v="12.01"/>
    <n v="7.21"/>
    <d v="2009-03-08T00:00:00"/>
  </r>
  <r>
    <n v="11404"/>
    <n v="26"/>
    <x v="2818"/>
    <d v="2017-10-01T00:00:00"/>
    <b v="0"/>
    <s v="Approved"/>
    <s v="WeareA2B"/>
    <s v="Standard"/>
    <s v="medium"/>
    <s v="medium"/>
    <n v="1992.93"/>
    <n v="762.63"/>
    <d v="1992-10-11T00:00:00"/>
  </r>
  <r>
    <n v="11405"/>
    <n v="89"/>
    <x v="2254"/>
    <d v="2017-04-27T00:00:00"/>
    <b v="0"/>
    <s v="Approved"/>
    <s v="WeareA2B"/>
    <s v="Touring"/>
    <s v="medium"/>
    <s v="large"/>
    <n v="1362.99"/>
    <n v="57.74"/>
    <d v="2016-07-09T00:00:00"/>
  </r>
  <r>
    <n v="11406"/>
    <n v="46"/>
    <x v="1853"/>
    <d v="2017-07-07T00:00:00"/>
    <b v="0"/>
    <s v="Approved"/>
    <s v="OHM Cycles"/>
    <s v="Standard"/>
    <s v="low"/>
    <s v="medium"/>
    <n v="1793.43"/>
    <n v="248.82"/>
    <d v="1999-07-20T00:00:00"/>
  </r>
  <r>
    <n v="11407"/>
    <n v="14"/>
    <x v="3063"/>
    <d v="2017-04-12T00:00:00"/>
    <b v="1"/>
    <s v="Approved"/>
    <s v="Trek Bicycles"/>
    <s v="Standard"/>
    <s v="medium"/>
    <s v="small"/>
    <n v="1386.84"/>
    <n v="1234.29"/>
    <d v="2005-12-07T00:00:00"/>
  </r>
  <r>
    <n v="11408"/>
    <n v="26"/>
    <x v="304"/>
    <d v="2017-11-06T00:00:00"/>
    <b v="1"/>
    <s v="Approved"/>
    <s v="WeareA2B"/>
    <s v="Standard"/>
    <s v="medium"/>
    <s v="medium"/>
    <n v="1992.93"/>
    <n v="762.63"/>
    <d v="1993-05-26T00:00:00"/>
  </r>
  <r>
    <n v="11409"/>
    <n v="95"/>
    <x v="1"/>
    <d v="2017-01-30T00:00:00"/>
    <b v="0"/>
    <s v="Approved"/>
    <s v="Giant Bicycles"/>
    <s v="Standard"/>
    <s v="medium"/>
    <s v="large"/>
    <n v="569.55999999999995"/>
    <n v="528.42999999999995"/>
    <d v="1994-08-10T00:00:00"/>
  </r>
  <r>
    <n v="11410"/>
    <n v="45"/>
    <x v="2833"/>
    <d v="2017-10-21T00:00:00"/>
    <b v="0"/>
    <s v="Approved"/>
    <s v="Solex"/>
    <s v="Standard"/>
    <s v="medium"/>
    <s v="medium"/>
    <n v="441.49"/>
    <n v="84.99"/>
    <d v="1993-04-12T00:00:00"/>
  </r>
  <r>
    <n v="11411"/>
    <n v="0"/>
    <x v="1066"/>
    <d v="2017-01-03T00:00:00"/>
    <b v="0"/>
    <s v="Approved"/>
    <s v="OHM Cycles"/>
    <s v="Road"/>
    <s v="high"/>
    <s v="large"/>
    <n v="12.01"/>
    <n v="7.21"/>
    <d v="2009-03-08T00:00:00"/>
  </r>
  <r>
    <n v="11412"/>
    <n v="83"/>
    <x v="1811"/>
    <d v="2017-08-02T00:00:00"/>
    <b v="0"/>
    <s v="Approved"/>
    <s v="Solex"/>
    <s v="Touring"/>
    <s v="medium"/>
    <s v="large"/>
    <n v="2083.94"/>
    <n v="675.03"/>
    <d v="1993-04-20T00:00:00"/>
  </r>
  <r>
    <n v="11413"/>
    <n v="0"/>
    <x v="1040"/>
    <d v="2017-10-29T00:00:00"/>
    <b v="1"/>
    <s v="Approved"/>
    <s v="Norco Bicycles"/>
    <s v="Road"/>
    <s v="medium"/>
    <s v="medium"/>
    <n v="543.39"/>
    <n v="407.54"/>
    <d v="2002-03-22T00:00:00"/>
  </r>
  <r>
    <n v="11414"/>
    <n v="29"/>
    <x v="2493"/>
    <d v="2017-10-11T00:00:00"/>
    <b v="1"/>
    <s v="Approved"/>
    <s v="WeareA2B"/>
    <s v="Standard"/>
    <s v="medium"/>
    <s v="medium"/>
    <n v="1065.03"/>
    <n v="230.09"/>
    <d v="2000-11-03T00:00:00"/>
  </r>
  <r>
    <n v="11415"/>
    <n v="58"/>
    <x v="3203"/>
    <d v="2017-06-24T00:00:00"/>
    <b v="0"/>
    <s v="Approved"/>
    <s v="OHM Cycles"/>
    <s v="Standard"/>
    <s v="medium"/>
    <s v="medium"/>
    <n v="912.52"/>
    <n v="141.4"/>
    <d v="2011-08-24T00:00:00"/>
  </r>
  <r>
    <n v="11416"/>
    <n v="81"/>
    <x v="3329"/>
    <d v="2017-03-15T00:00:00"/>
    <b v="1"/>
    <s v="Approved"/>
    <s v="Norco Bicycles"/>
    <s v="Standard"/>
    <s v="medium"/>
    <s v="small"/>
    <n v="586.45000000000005"/>
    <n v="521.94000000000005"/>
    <d v="1998-12-16T00:00:00"/>
  </r>
  <r>
    <n v="11417"/>
    <n v="79"/>
    <x v="15"/>
    <d v="2017-08-15T00:00:00"/>
    <b v="1"/>
    <s v="Approved"/>
    <s v="Norco Bicycles"/>
    <s v="Standard"/>
    <s v="medium"/>
    <s v="medium"/>
    <n v="1555.58"/>
    <n v="818.01"/>
    <d v="2007-08-04T00:00:00"/>
  </r>
  <r>
    <n v="11418"/>
    <n v="20"/>
    <x v="1811"/>
    <d v="2017-12-04T00:00:00"/>
    <b v="1"/>
    <s v="Approved"/>
    <s v="Trek Bicycles"/>
    <s v="Standard"/>
    <s v="medium"/>
    <s v="small"/>
    <n v="1775.81"/>
    <n v="1580.47"/>
    <d v="2011-05-07T00:00:00"/>
  </r>
  <r>
    <n v="11419"/>
    <n v="27"/>
    <x v="490"/>
    <d v="2017-01-11T00:00:00"/>
    <b v="1"/>
    <s v="Approved"/>
    <s v="Trek Bicycles"/>
    <s v="Standard"/>
    <s v="low"/>
    <s v="medium"/>
    <n v="1057.51"/>
    <n v="154.4"/>
    <d v="1994-07-12T00:00:00"/>
  </r>
  <r>
    <n v="11420"/>
    <n v="94"/>
    <x v="2801"/>
    <d v="2017-09-04T00:00:00"/>
    <b v="0"/>
    <s v="Approved"/>
    <s v="Giant Bicycles"/>
    <s v="Standard"/>
    <s v="medium"/>
    <s v="large"/>
    <n v="1635.3"/>
    <n v="993.66"/>
    <d v="2013-06-09T00:00:00"/>
  </r>
  <r>
    <n v="11421"/>
    <n v="63"/>
    <x v="934"/>
    <d v="2017-05-29T00:00:00"/>
    <b v="0"/>
    <s v="Approved"/>
    <s v="Solex"/>
    <s v="Standard"/>
    <s v="medium"/>
    <s v="medium"/>
    <n v="1483.2"/>
    <n v="99.59"/>
    <d v="1998-12-17T00:00:00"/>
  </r>
  <r>
    <n v="11422"/>
    <n v="61"/>
    <x v="2766"/>
    <d v="2017-04-18T00:00:00"/>
    <b v="0"/>
    <s v="Approved"/>
    <s v="Norco Bicycles"/>
    <s v="Standard"/>
    <s v="medium"/>
    <s v="small"/>
    <n v="586.45000000000005"/>
    <n v="521.94000000000005"/>
    <d v="2004-12-18T00:00:00"/>
  </r>
  <r>
    <n v="11423"/>
    <n v="71"/>
    <x v="3379"/>
    <d v="2017-09-22T00:00:00"/>
    <b v="0"/>
    <s v="Approved"/>
    <s v="Solex"/>
    <s v="Standard"/>
    <s v="high"/>
    <s v="large"/>
    <n v="1842.92"/>
    <n v="1105.75"/>
    <d v="2006-05-22T00:00:00"/>
  </r>
  <r>
    <n v="11424"/>
    <n v="94"/>
    <x v="3380"/>
    <d v="2017-08-08T00:00:00"/>
    <b v="0"/>
    <s v="Approved"/>
    <s v="Giant Bicycles"/>
    <s v="Standard"/>
    <s v="medium"/>
    <s v="large"/>
    <n v="1635.3"/>
    <n v="993.66"/>
    <d v="2016-03-29T00:00:00"/>
  </r>
  <r>
    <n v="11425"/>
    <n v="56"/>
    <x v="2449"/>
    <d v="2017-05-20T00:00:00"/>
    <b v="1"/>
    <s v="Approved"/>
    <s v="OHM Cycles"/>
    <s v="Standard"/>
    <s v="medium"/>
    <s v="medium"/>
    <n v="183.86"/>
    <n v="137.9"/>
    <d v="1997-10-04T00:00:00"/>
  </r>
  <r>
    <n v="11426"/>
    <n v="38"/>
    <x v="2575"/>
    <d v="2017-05-08T00:00:00"/>
    <b v="0"/>
    <s v="Approved"/>
    <s v="Solex"/>
    <s v="Standard"/>
    <s v="medium"/>
    <s v="medium"/>
    <n v="1577.53"/>
    <n v="826.51"/>
    <d v="2001-11-25T00:00:00"/>
  </r>
  <r>
    <n v="11427"/>
    <n v="68"/>
    <x v="1327"/>
    <d v="2017-04-14T00:00:00"/>
    <b v="1"/>
    <s v="Approved"/>
    <s v="OHM Cycles"/>
    <s v="Standard"/>
    <s v="medium"/>
    <s v="medium"/>
    <n v="1636.9"/>
    <n v="44.71"/>
    <d v="1992-10-02T00:00:00"/>
  </r>
  <r>
    <n v="11428"/>
    <n v="77"/>
    <x v="2041"/>
    <d v="2017-12-22T00:00:00"/>
    <b v="0"/>
    <s v="Approved"/>
    <s v="Norco Bicycles"/>
    <s v="Road"/>
    <s v="medium"/>
    <s v="large"/>
    <n v="1240.31"/>
    <n v="795.1"/>
    <d v="2013-09-16T00:00:00"/>
  </r>
  <r>
    <n v="11429"/>
    <n v="30"/>
    <x v="1687"/>
    <d v="2017-07-19T00:00:00"/>
    <b v="0"/>
    <s v="Approved"/>
    <s v="Solex"/>
    <s v="Standard"/>
    <s v="high"/>
    <s v="medium"/>
    <n v="748.17"/>
    <n v="448.9"/>
    <d v="1992-10-11T00:00:00"/>
  </r>
  <r>
    <n v="11430"/>
    <n v="42"/>
    <x v="1430"/>
    <d v="2017-06-02T00:00:00"/>
    <b v="0"/>
    <s v="Approved"/>
    <s v="OHM Cycles"/>
    <s v="Road"/>
    <s v="medium"/>
    <s v="small"/>
    <n v="1810"/>
    <n v="1610.9"/>
    <d v="2008-03-19T00:00:00"/>
  </r>
  <r>
    <n v="11431"/>
    <n v="27"/>
    <x v="2187"/>
    <d v="2017-02-18T00:00:00"/>
    <b v="0"/>
    <s v="Approved"/>
    <s v="Trek Bicycles"/>
    <s v="Standard"/>
    <s v="medium"/>
    <s v="medium"/>
    <n v="499.53"/>
    <n v="388.72"/>
    <d v="1991-08-05T00:00:00"/>
  </r>
  <r>
    <n v="11432"/>
    <n v="52"/>
    <x v="3128"/>
    <d v="2017-12-09T00:00:00"/>
    <b v="0"/>
    <s v="Approved"/>
    <s v="OHM Cycles"/>
    <s v="Road"/>
    <s v="medium"/>
    <s v="medium"/>
    <n v="1280.28"/>
    <n v="829.51"/>
    <d v="2001-11-25T00:00:00"/>
  </r>
  <r>
    <n v="11433"/>
    <n v="95"/>
    <x v="3034"/>
    <d v="2017-11-02T00:00:00"/>
    <b v="1"/>
    <s v="Approved"/>
    <s v="OHM Cycles"/>
    <s v="Touring"/>
    <s v="low"/>
    <s v="medium"/>
    <n v="1073.07"/>
    <n v="933.84"/>
    <d v="1997-01-25T00:00:00"/>
  </r>
  <r>
    <n v="11434"/>
    <n v="40"/>
    <x v="3299"/>
    <d v="2017-09-09T00:00:00"/>
    <b v="1"/>
    <s v="Approved"/>
    <s v="OHM Cycles"/>
    <s v="Standard"/>
    <s v="high"/>
    <s v="medium"/>
    <n v="1458.17"/>
    <n v="874.9"/>
    <d v="1993-04-12T00:00:00"/>
  </r>
  <r>
    <n v="11435"/>
    <n v="55"/>
    <x v="104"/>
    <d v="2017-07-28T00:00:00"/>
    <b v="0"/>
    <s v="Approved"/>
    <s v="Trek Bicycles"/>
    <s v="Road"/>
    <s v="medium"/>
    <s v="large"/>
    <n v="1894.19"/>
    <n v="598.76"/>
    <d v="2003-07-21T00:00:00"/>
  </r>
  <r>
    <n v="11436"/>
    <n v="9"/>
    <x v="2606"/>
    <d v="2017-04-02T00:00:00"/>
    <b v="0"/>
    <s v="Approved"/>
    <s v="OHM Cycles"/>
    <s v="Road"/>
    <s v="medium"/>
    <s v="medium"/>
    <n v="742.54"/>
    <n v="667.4"/>
    <d v="2007-08-04T00:00:00"/>
  </r>
  <r>
    <n v="11437"/>
    <n v="21"/>
    <x v="676"/>
    <d v="2017-01-03T00:00:00"/>
    <b v="1"/>
    <s v="Approved"/>
    <s v="Solex"/>
    <s v="Standard"/>
    <s v="medium"/>
    <s v="large"/>
    <n v="1071.23"/>
    <n v="380.74"/>
    <d v="1996-04-05T00:00:00"/>
  </r>
  <r>
    <n v="11438"/>
    <n v="28"/>
    <x v="3289"/>
    <d v="2017-12-19T00:00:00"/>
    <b v="1"/>
    <s v="Approved"/>
    <s v="Norco Bicycles"/>
    <s v="Standard"/>
    <s v="medium"/>
    <s v="small"/>
    <n v="1216.1400000000001"/>
    <n v="1082.3599999999999"/>
    <d v="1991-08-05T00:00:00"/>
  </r>
  <r>
    <n v="11439"/>
    <n v="0"/>
    <x v="2988"/>
    <d v="2017-11-20T00:00:00"/>
    <b v="1"/>
    <s v="Approved"/>
    <s v="Trek Bicycles"/>
    <s v="Standard"/>
    <s v="medium"/>
    <s v="medium"/>
    <n v="499.53"/>
    <n v="388.72"/>
    <d v="1999-06-23T00:00:00"/>
  </r>
  <r>
    <n v="11440"/>
    <n v="42"/>
    <x v="2026"/>
    <d v="2017-05-11T00:00:00"/>
    <b v="1"/>
    <s v="Approved"/>
    <s v="OHM Cycles"/>
    <s v="Road"/>
    <s v="medium"/>
    <s v="small"/>
    <n v="1810"/>
    <n v="1610.9"/>
    <d v="2008-03-19T00:00:00"/>
  </r>
  <r>
    <n v="11441"/>
    <n v="0"/>
    <x v="1392"/>
    <d v="2017-04-30T00:00:00"/>
    <b v="0"/>
    <s v="Approved"/>
    <s v="Trek Bicycles"/>
    <s v="Road"/>
    <s v="medium"/>
    <s v="medium"/>
    <n v="290.62"/>
    <n v="215.14"/>
    <d v="2004-12-18T00:00:00"/>
  </r>
  <r>
    <n v="11442"/>
    <n v="63"/>
    <x v="1826"/>
    <d v="2017-10-15T00:00:00"/>
    <b v="0"/>
    <s v="Approved"/>
    <s v="Solex"/>
    <s v="Standard"/>
    <s v="medium"/>
    <s v="medium"/>
    <n v="1483.2"/>
    <n v="99.59"/>
    <d v="1998-12-17T00:00:00"/>
  </r>
  <r>
    <n v="11443"/>
    <n v="45"/>
    <x v="440"/>
    <d v="2017-03-26T00:00:00"/>
    <b v="0"/>
    <s v="Approved"/>
    <s v="Solex"/>
    <s v="Standard"/>
    <s v="medium"/>
    <s v="medium"/>
    <n v="441.49"/>
    <n v="84.99"/>
    <d v="2003-02-16T00:00:00"/>
  </r>
  <r>
    <n v="11444"/>
    <n v="93"/>
    <x v="1401"/>
    <d v="2017-04-22T00:00:00"/>
    <b v="0"/>
    <s v="Approved"/>
    <s v="WeareA2B"/>
    <s v="Standard"/>
    <s v="medium"/>
    <s v="medium"/>
    <n v="1065.03"/>
    <n v="230.09"/>
    <d v="2002-10-10T00:00:00"/>
  </r>
  <r>
    <n v="11445"/>
    <n v="38"/>
    <x v="1940"/>
    <d v="2017-01-14T00:00:00"/>
    <b v="0"/>
    <s v="Approved"/>
    <s v="Solex"/>
    <s v="Standard"/>
    <s v="medium"/>
    <s v="medium"/>
    <n v="1577.53"/>
    <n v="826.51"/>
    <d v="1991-01-21T00:00:00"/>
  </r>
  <r>
    <n v="11446"/>
    <n v="0"/>
    <x v="381"/>
    <d v="2017-07-10T00:00:00"/>
    <b v="0"/>
    <s v="Approved"/>
    <s v="Trek Bicycles"/>
    <s v="Standard"/>
    <s v="medium"/>
    <s v="medium"/>
    <n v="499.53"/>
    <n v="388.72"/>
    <d v="1999-06-23T00:00:00"/>
  </r>
  <r>
    <n v="11447"/>
    <n v="0"/>
    <x v="1019"/>
    <d v="2017-03-18T00:00:00"/>
    <b v="0"/>
    <s v="Approved"/>
    <s v="Solex"/>
    <s v="Standard"/>
    <s v="medium"/>
    <s v="medium"/>
    <n v="71.489999999999995"/>
    <n v="53.62"/>
    <d v="2012-09-15T00:00:00"/>
  </r>
  <r>
    <n v="11448"/>
    <n v="20"/>
    <x v="1808"/>
    <d v="2017-03-15T00:00:00"/>
    <b v="0"/>
    <s v="Approved"/>
    <s v="Trek Bicycles"/>
    <s v="Standard"/>
    <s v="medium"/>
    <s v="small"/>
    <n v="1775.81"/>
    <n v="1580.47"/>
    <d v="2010-05-05T00:00:00"/>
  </r>
  <r>
    <n v="11449"/>
    <n v="19"/>
    <x v="612"/>
    <d v="2017-08-10T00:00:00"/>
    <b v="1"/>
    <s v="Approved"/>
    <s v="OHM Cycles"/>
    <s v="Road"/>
    <s v="high"/>
    <s v="large"/>
    <n v="12.01"/>
    <n v="7.21"/>
    <d v="2009-03-08T00:00:00"/>
  </r>
  <r>
    <n v="11450"/>
    <n v="76"/>
    <x v="1810"/>
    <d v="2017-04-29T00:00:00"/>
    <b v="0"/>
    <s v="Approved"/>
    <s v="WeareA2B"/>
    <s v="Standard"/>
    <s v="low"/>
    <s v="medium"/>
    <n v="642.30999999999995"/>
    <n v="513.85"/>
    <d v="2014-10-10T00:00:00"/>
  </r>
  <r>
    <n v="11451"/>
    <n v="20"/>
    <x v="3093"/>
    <d v="2017-10-16T00:00:00"/>
    <b v="1"/>
    <s v="Approved"/>
    <s v="Trek Bicycles"/>
    <s v="Standard"/>
    <s v="medium"/>
    <s v="small"/>
    <n v="1775.81"/>
    <n v="1580.47"/>
    <d v="2010-05-05T00:00:00"/>
  </r>
  <r>
    <n v="11452"/>
    <n v="43"/>
    <x v="1897"/>
    <d v="2017-11-23T00:00:00"/>
    <b v="0"/>
    <s v="Approved"/>
    <s v="Solex"/>
    <s v="Standard"/>
    <s v="medium"/>
    <s v="medium"/>
    <n v="1151.96"/>
    <n v="649.49"/>
    <d v="2007-12-11T00:00:00"/>
  </r>
  <r>
    <n v="11453"/>
    <n v="39"/>
    <x v="2636"/>
    <d v="2017-06-21T00:00:00"/>
    <b v="0"/>
    <s v="Approved"/>
    <s v="Giant Bicycles"/>
    <s v="Standard"/>
    <s v="medium"/>
    <s v="large"/>
    <n v="1812.75"/>
    <n v="582.48"/>
    <d v="1999-12-04T00:00:00"/>
  </r>
  <r>
    <n v="11454"/>
    <n v="92"/>
    <x v="2793"/>
    <d v="2017-11-01T00:00:00"/>
    <b v="0"/>
    <s v="Approved"/>
    <s v="WeareA2B"/>
    <s v="Standard"/>
    <s v="medium"/>
    <s v="small"/>
    <n v="1415.01"/>
    <n v="1259.3599999999999"/>
    <d v="2003-01-05T00:00:00"/>
  </r>
  <r>
    <n v="11455"/>
    <n v="43"/>
    <x v="1833"/>
    <d v="2017-08-14T00:00:00"/>
    <b v="0"/>
    <s v="Approved"/>
    <s v="Solex"/>
    <s v="Standard"/>
    <s v="medium"/>
    <s v="medium"/>
    <n v="1151.96"/>
    <n v="649.49"/>
    <d v="1999-12-04T00:00:00"/>
  </r>
  <r>
    <n v="11456"/>
    <n v="69"/>
    <x v="1000"/>
    <d v="2017-11-22T00:00:00"/>
    <b v="1"/>
    <s v="Approved"/>
    <s v="Giant Bicycles"/>
    <s v="Road"/>
    <s v="medium"/>
    <s v="medium"/>
    <n v="792.9"/>
    <n v="594.67999999999995"/>
    <d v="1992-10-02T00:00:00"/>
  </r>
  <r>
    <n v="11457"/>
    <n v="59"/>
    <x v="3166"/>
    <d v="2017-03-12T00:00:00"/>
    <b v="1"/>
    <s v="Approved"/>
    <s v="Solex"/>
    <s v="Standard"/>
    <s v="medium"/>
    <s v="large"/>
    <n v="1061.56"/>
    <n v="733.58"/>
    <d v="1993-07-20T00:00:00"/>
  </r>
  <r>
    <n v="11458"/>
    <n v="0"/>
    <x v="3381"/>
    <d v="2017-05-29T00:00:00"/>
    <b v="0"/>
    <s v="Approved"/>
    <s v="Trek Bicycles"/>
    <s v="Standard"/>
    <s v="high"/>
    <s v="medium"/>
    <n v="495.72"/>
    <n v="297.43"/>
    <d v="2015-04-11T00:00:00"/>
  </r>
  <r>
    <n v="11459"/>
    <n v="11"/>
    <x v="72"/>
    <d v="2017-08-05T00:00:00"/>
    <b v="0"/>
    <s v="Approved"/>
    <s v="Giant Bicycles"/>
    <s v="Standard"/>
    <s v="high"/>
    <s v="medium"/>
    <n v="1274.93"/>
    <n v="764.96"/>
    <d v="2007-08-04T00:00:00"/>
  </r>
  <r>
    <n v="11460"/>
    <n v="21"/>
    <x v="2368"/>
    <d v="2017-01-23T00:00:00"/>
    <b v="1"/>
    <s v="Approved"/>
    <s v="WeareA2B"/>
    <s v="Touring"/>
    <s v="medium"/>
    <s v="medium"/>
    <n v="1466.68"/>
    <n v="363.25"/>
    <d v="2014-03-03T00:00:00"/>
  </r>
  <r>
    <n v="11461"/>
    <n v="47"/>
    <x v="1365"/>
    <d v="2017-12-22T00:00:00"/>
    <b v="0"/>
    <s v="Approved"/>
    <s v="Trek Bicycles"/>
    <s v="Road"/>
    <s v="low"/>
    <s v="small"/>
    <n v="1720.7"/>
    <n v="1531.42"/>
    <d v="2001-11-25T00:00:00"/>
  </r>
  <r>
    <n v="11462"/>
    <n v="88"/>
    <x v="2127"/>
    <d v="2017-08-08T00:00:00"/>
    <b v="1"/>
    <s v="Approved"/>
    <s v="Norco Bicycles"/>
    <s v="Standard"/>
    <s v="medium"/>
    <s v="medium"/>
    <n v="1198.46"/>
    <n v="381.1"/>
    <d v="2013-06-09T00:00:00"/>
  </r>
  <r>
    <n v="11463"/>
    <n v="67"/>
    <x v="2744"/>
    <d v="2017-07-06T00:00:00"/>
    <b v="0"/>
    <s v="Approved"/>
    <s v="Norco Bicycles"/>
    <s v="Road"/>
    <s v="medium"/>
    <s v="medium"/>
    <n v="544.04999999999995"/>
    <n v="376.84"/>
    <d v="1992-10-02T00:00:00"/>
  </r>
  <r>
    <n v="11464"/>
    <n v="5"/>
    <x v="1774"/>
    <d v="2017-08-27T00:00:00"/>
    <b v="1"/>
    <s v="Approved"/>
    <s v="Giant Bicycles"/>
    <s v="Standard"/>
    <s v="high"/>
    <s v="medium"/>
    <n v="1129.1300000000001"/>
    <n v="677.48"/>
    <d v="2005-08-09T00:00:00"/>
  </r>
  <r>
    <n v="11465"/>
    <n v="3"/>
    <x v="2396"/>
    <d v="2017-06-30T00:00:00"/>
    <b v="1"/>
    <s v="Approved"/>
    <s v="Trek Bicycles"/>
    <s v="Standard"/>
    <s v="medium"/>
    <s v="large"/>
    <n v="2091.4699999999998"/>
    <n v="388.92"/>
    <d v="1998-12-17T00:00:00"/>
  </r>
  <r>
    <n v="11466"/>
    <n v="59"/>
    <x v="1968"/>
    <d v="2017-12-26T00:00:00"/>
    <b v="0"/>
    <s v="Approved"/>
    <s v="Solex"/>
    <s v="Standard"/>
    <s v="medium"/>
    <s v="large"/>
    <n v="1061.56"/>
    <n v="733.58"/>
    <d v="1993-07-20T00:00:00"/>
  </r>
  <r>
    <n v="11467"/>
    <n v="99"/>
    <x v="1802"/>
    <d v="2017-09-12T00:00:00"/>
    <b v="0"/>
    <s v="Approved"/>
    <s v="Trek Bicycles"/>
    <s v="Road"/>
    <s v="low"/>
    <s v="small"/>
    <n v="1720.7"/>
    <n v="1531.42"/>
    <d v="2003-02-16T00:00:00"/>
  </r>
  <r>
    <n v="11468"/>
    <n v="27"/>
    <x v="3093"/>
    <d v="2017-01-01T00:00:00"/>
    <b v="0"/>
    <s v="Approved"/>
    <s v="Trek Bicycles"/>
    <s v="Standard"/>
    <s v="medium"/>
    <s v="medium"/>
    <n v="499.53"/>
    <n v="388.72"/>
    <d v="1999-06-23T00:00:00"/>
  </r>
  <r>
    <n v="11469"/>
    <n v="78"/>
    <x v="3285"/>
    <d v="2017-09-05T00:00:00"/>
    <b v="1"/>
    <s v="Approved"/>
    <s v="Giant Bicycles"/>
    <s v="Standard"/>
    <s v="medium"/>
    <s v="large"/>
    <n v="1765.3"/>
    <n v="709.48"/>
    <d v="2004-07-25T00:00:00"/>
  </r>
  <r>
    <n v="11470"/>
    <n v="42"/>
    <x v="2951"/>
    <d v="2017-12-21T00:00:00"/>
    <b v="1"/>
    <s v="Approved"/>
    <s v="OHM Cycles"/>
    <s v="Road"/>
    <s v="medium"/>
    <s v="small"/>
    <n v="1810"/>
    <n v="1610.9"/>
    <d v="2012-06-04T00:00:00"/>
  </r>
  <r>
    <n v="11471"/>
    <n v="33"/>
    <x v="1959"/>
    <d v="2017-06-24T00:00:00"/>
    <b v="1"/>
    <s v="Approved"/>
    <s v="OHM Cycles"/>
    <s v="Road"/>
    <s v="medium"/>
    <s v="small"/>
    <n v="1810"/>
    <n v="1610.9"/>
    <d v="2012-06-04T00:00:00"/>
  </r>
  <r>
    <n v="11472"/>
    <n v="29"/>
    <x v="677"/>
    <d v="2017-06-05T00:00:00"/>
    <b v="1"/>
    <s v="Approved"/>
    <s v="Norco Bicycles"/>
    <s v="Road"/>
    <s v="medium"/>
    <s v="medium"/>
    <n v="543.39"/>
    <n v="407.54"/>
    <d v="1999-07-20T00:00:00"/>
  </r>
  <r>
    <n v="11473"/>
    <n v="22"/>
    <x v="1280"/>
    <d v="2017-04-16T00:00:00"/>
    <b v="1"/>
    <s v="Approved"/>
    <s v="WeareA2B"/>
    <s v="Standard"/>
    <s v="medium"/>
    <s v="medium"/>
    <n v="60.34"/>
    <n v="45.26"/>
    <d v="1993-10-02T00:00:00"/>
  </r>
  <r>
    <n v="11474"/>
    <n v="46"/>
    <x v="1839"/>
    <d v="2017-02-27T00:00:00"/>
    <b v="0"/>
    <s v="Approved"/>
    <s v="Solex"/>
    <s v="Standard"/>
    <s v="low"/>
    <s v="medium"/>
    <n v="1289.8499999999999"/>
    <n v="74.510000000000005"/>
    <d v="2006-10-01T00:00:00"/>
  </r>
  <r>
    <n v="11475"/>
    <n v="1"/>
    <x v="1121"/>
    <d v="2017-02-08T00:00:00"/>
    <b v="0"/>
    <s v="Approved"/>
    <s v="Giant Bicycles"/>
    <s v="Standard"/>
    <s v="medium"/>
    <s v="medium"/>
    <n v="1403.5"/>
    <n v="954.82"/>
    <d v="2003-09-10T00:00:00"/>
  </r>
  <r>
    <n v="11476"/>
    <n v="0"/>
    <x v="1916"/>
    <d v="2017-06-28T00:00:00"/>
    <b v="1"/>
    <s v="Approved"/>
    <s v="OHM Cycles"/>
    <s v="Standard"/>
    <s v="medium"/>
    <s v="medium"/>
    <n v="235.63"/>
    <n v="125.07"/>
    <d v="2004-08-07T00:00:00"/>
  </r>
  <r>
    <n v="11477"/>
    <n v="96"/>
    <x v="1769"/>
    <d v="2017-11-25T00:00:00"/>
    <b v="0"/>
    <s v="Approved"/>
    <s v="WeareA2B"/>
    <s v="Road"/>
    <s v="low"/>
    <s v="small"/>
    <n v="1172.78"/>
    <n v="1043.77"/>
    <d v="1994-08-10T00:00:00"/>
  </r>
  <r>
    <n v="11478"/>
    <n v="59"/>
    <x v="1736"/>
    <d v="2017-10-20T00:00:00"/>
    <b v="0"/>
    <s v="Approved"/>
    <s v="WeareA2B"/>
    <s v="Standard"/>
    <s v="medium"/>
    <s v="small"/>
    <n v="1415.01"/>
    <n v="1259.3599999999999"/>
    <d v="1994-08-10T00:00:00"/>
  </r>
  <r>
    <n v="11479"/>
    <n v="18"/>
    <x v="277"/>
    <d v="2017-11-25T00:00:00"/>
    <b v="0"/>
    <s v="Approved"/>
    <s v="Solex"/>
    <s v="Standard"/>
    <s v="medium"/>
    <s v="medium"/>
    <n v="575.27"/>
    <n v="431.45"/>
    <d v="1993-05-26T00:00:00"/>
  </r>
  <r>
    <n v="11480"/>
    <n v="6"/>
    <x v="264"/>
    <d v="2017-12-13T00:00:00"/>
    <b v="1"/>
    <s v="Approved"/>
    <s v="OHM Cycles"/>
    <s v="Standard"/>
    <s v="high"/>
    <s v="medium"/>
    <n v="227.88"/>
    <n v="136.72999999999999"/>
    <d v="2003-02-07T00:00:00"/>
  </r>
  <r>
    <n v="11481"/>
    <n v="89"/>
    <x v="3036"/>
    <d v="2017-01-02T00:00:00"/>
    <b v="1"/>
    <s v="Approved"/>
    <s v="WeareA2B"/>
    <s v="Touring"/>
    <s v="medium"/>
    <s v="large"/>
    <n v="1362.99"/>
    <n v="57.74"/>
    <d v="2013-06-09T00:00:00"/>
  </r>
  <r>
    <n v="11482"/>
    <n v="27"/>
    <x v="3241"/>
    <d v="2017-01-28T00:00:00"/>
    <b v="0"/>
    <s v="Approved"/>
    <s v="Trek Bicycles"/>
    <s v="Standard"/>
    <s v="medium"/>
    <s v="medium"/>
    <n v="499.53"/>
    <n v="388.72"/>
    <d v="1999-06-23T00:00:00"/>
  </r>
  <r>
    <n v="11483"/>
    <n v="49"/>
    <x v="2726"/>
    <d v="2017-01-31T00:00:00"/>
    <b v="1"/>
    <s v="Approved"/>
    <s v="Solex"/>
    <s v="Standard"/>
    <s v="medium"/>
    <s v="large"/>
    <n v="1061.56"/>
    <n v="733.58"/>
    <d v="1993-07-20T00:00:00"/>
  </r>
  <r>
    <n v="11484"/>
    <n v="55"/>
    <x v="54"/>
    <d v="2017-04-06T00:00:00"/>
    <b v="0"/>
    <s v="Approved"/>
    <s v="Trek Bicycles"/>
    <s v="Road"/>
    <s v="medium"/>
    <s v="large"/>
    <n v="1894.19"/>
    <n v="598.76"/>
    <d v="1997-10-04T00:00:00"/>
  </r>
  <r>
    <n v="11485"/>
    <n v="32"/>
    <x v="2735"/>
    <d v="2017-08-15T00:00:00"/>
    <b v="1"/>
    <s v="Approved"/>
    <s v="Giant Bicycles"/>
    <s v="Standard"/>
    <s v="medium"/>
    <s v="medium"/>
    <n v="642.70000000000005"/>
    <n v="211.37"/>
    <d v="2002-03-22T00:00:00"/>
  </r>
  <r>
    <n v="11486"/>
    <n v="26"/>
    <x v="2928"/>
    <d v="2017-04-27T00:00:00"/>
    <b v="1"/>
    <s v="Approved"/>
    <s v="WeareA2B"/>
    <s v="Standard"/>
    <s v="medium"/>
    <s v="medium"/>
    <n v="1992.93"/>
    <n v="762.63"/>
    <d v="1991-08-05T00:00:00"/>
  </r>
  <r>
    <n v="11487"/>
    <n v="60"/>
    <x v="1074"/>
    <d v="2017-06-26T00:00:00"/>
    <b v="1"/>
    <s v="Approved"/>
    <s v="Giant Bicycles"/>
    <s v="Standard"/>
    <s v="high"/>
    <s v="small"/>
    <n v="1977.36"/>
    <n v="1759.85"/>
    <d v="2011-08-24T00:00:00"/>
  </r>
  <r>
    <n v="11488"/>
    <n v="22"/>
    <x v="1341"/>
    <d v="2017-04-10T00:00:00"/>
    <b v="0"/>
    <s v="Approved"/>
    <s v="WeareA2B"/>
    <s v="Standard"/>
    <s v="medium"/>
    <s v="medium"/>
    <n v="60.34"/>
    <n v="45.26"/>
    <d v="1993-10-02T00:00:00"/>
  </r>
  <r>
    <n v="11489"/>
    <n v="88"/>
    <x v="2761"/>
    <d v="2017-08-29T00:00:00"/>
    <b v="1"/>
    <s v="Approved"/>
    <s v="Norco Bicycles"/>
    <s v="Standard"/>
    <s v="medium"/>
    <s v="medium"/>
    <n v="1198.46"/>
    <n v="381.1"/>
    <d v="1998-12-16T00:00:00"/>
  </r>
  <r>
    <n v="11490"/>
    <n v="39"/>
    <x v="805"/>
    <d v="2017-07-13T00:00:00"/>
    <b v="0"/>
    <s v="Approved"/>
    <s v="Giant Bicycles"/>
    <s v="Standard"/>
    <s v="medium"/>
    <s v="large"/>
    <n v="1812.75"/>
    <n v="582.48"/>
    <d v="2008-03-19T00:00:00"/>
  </r>
  <r>
    <n v="11491"/>
    <n v="5"/>
    <x v="1309"/>
    <d v="2017-06-17T00:00:00"/>
    <b v="0"/>
    <s v="Approved"/>
    <s v="Trek Bicycles"/>
    <s v="Mountain"/>
    <s v="low"/>
    <s v="medium"/>
    <n v="574.64"/>
    <n v="459.71"/>
    <d v="2016-07-09T00:00:00"/>
  </r>
  <r>
    <n v="11492"/>
    <n v="35"/>
    <x v="1414"/>
    <d v="2017-12-06T00:00:00"/>
    <b v="0"/>
    <s v="Approved"/>
    <s v="Giant Bicycles"/>
    <s v="Standard"/>
    <s v="medium"/>
    <s v="medium"/>
    <n v="1403.5"/>
    <n v="954.82"/>
    <d v="2012-12-02T00:00:00"/>
  </r>
  <r>
    <n v="11493"/>
    <n v="34"/>
    <x v="685"/>
    <d v="2017-04-08T00:00:00"/>
    <b v="1"/>
    <s v="Approved"/>
    <s v="Norco Bicycles"/>
    <s v="Road"/>
    <s v="high"/>
    <s v="large"/>
    <n v="774.53"/>
    <n v="464.72"/>
    <d v="1995-12-19T00:00:00"/>
  </r>
  <r>
    <n v="11494"/>
    <n v="7"/>
    <x v="3122"/>
    <d v="2017-06-05T00:00:00"/>
    <b v="1"/>
    <s v="Approved"/>
    <s v="Trek Bicycles"/>
    <s v="Road"/>
    <s v="low"/>
    <s v="medium"/>
    <n v="980.37"/>
    <n v="234.43"/>
    <d v="2004-09-28T00:00:00"/>
  </r>
  <r>
    <n v="11495"/>
    <n v="56"/>
    <x v="112"/>
    <d v="2017-09-18T00:00:00"/>
    <b v="0"/>
    <s v="Approved"/>
    <s v="OHM Cycles"/>
    <s v="Standard"/>
    <s v="medium"/>
    <s v="medium"/>
    <n v="183.86"/>
    <n v="137.9"/>
    <d v="1991-01-21T00:00:00"/>
  </r>
  <r>
    <n v="11496"/>
    <n v="52"/>
    <x v="460"/>
    <d v="2017-02-19T00:00:00"/>
    <b v="0"/>
    <s v="Approved"/>
    <s v="OHM Cycles"/>
    <s v="Road"/>
    <s v="medium"/>
    <s v="medium"/>
    <n v="1280.28"/>
    <n v="829.51"/>
    <d v="2001-11-25T00:00:00"/>
  </r>
  <r>
    <n v="11497"/>
    <n v="27"/>
    <x v="1095"/>
    <d v="2017-12-01T00:00:00"/>
    <b v="0"/>
    <s v="Approved"/>
    <s v="Trek Bicycles"/>
    <s v="Standard"/>
    <s v="medium"/>
    <s v="medium"/>
    <n v="499.53"/>
    <n v="388.72"/>
    <d v="1999-06-23T00:00:00"/>
  </r>
  <r>
    <n v="11498"/>
    <n v="40"/>
    <x v="2519"/>
    <d v="2017-01-23T00:00:00"/>
    <b v="1"/>
    <s v="Approved"/>
    <s v="OHM Cycles"/>
    <s v="Standard"/>
    <s v="high"/>
    <s v="medium"/>
    <n v="1458.17"/>
    <n v="874.9"/>
    <d v="2006-02-02T00:00:00"/>
  </r>
  <r>
    <n v="11499"/>
    <n v="55"/>
    <x v="1353"/>
    <d v="2017-10-18T00:00:00"/>
    <b v="1"/>
    <s v="Approved"/>
    <s v="Trek Bicycles"/>
    <s v="Road"/>
    <s v="medium"/>
    <s v="large"/>
    <n v="1894.19"/>
    <n v="598.76"/>
    <d v="2003-08-05T00:00:00"/>
  </r>
  <r>
    <n v="11500"/>
    <n v="21"/>
    <x v="1611"/>
    <d v="2017-05-04T00:00:00"/>
    <b v="1"/>
    <s v="Approved"/>
    <s v="Solex"/>
    <s v="Standard"/>
    <s v="medium"/>
    <s v="large"/>
    <n v="1071.23"/>
    <n v="380.74"/>
    <d v="1999-07-20T00:00:00"/>
  </r>
  <r>
    <n v="11501"/>
    <n v="33"/>
    <x v="2537"/>
    <d v="2017-05-09T00:00:00"/>
    <b v="0"/>
    <s v="Approved"/>
    <s v="Giant Bicycles"/>
    <s v="Standard"/>
    <s v="medium"/>
    <s v="small"/>
    <n v="1311.44"/>
    <n v="1167.18"/>
    <d v="1994-07-12T00:00:00"/>
  </r>
  <r>
    <n v="11502"/>
    <n v="38"/>
    <x v="1269"/>
    <d v="2017-05-24T00:00:00"/>
    <b v="0"/>
    <s v="Approved"/>
    <s v="Trek Bicycles"/>
    <s v="Standard"/>
    <s v="medium"/>
    <s v="large"/>
    <n v="2091.4699999999998"/>
    <n v="388.92"/>
    <d v="2012-09-15T00:00:00"/>
  </r>
  <r>
    <n v="11503"/>
    <n v="98"/>
    <x v="56"/>
    <d v="2017-06-08T00:00:00"/>
    <b v="1"/>
    <s v="Cancelled"/>
    <s v="Trek Bicycles"/>
    <s v="Standard"/>
    <s v="high"/>
    <s v="medium"/>
    <n v="358.39"/>
    <n v="215.03"/>
    <d v="2004-01-16T00:00:00"/>
  </r>
  <r>
    <n v="11504"/>
    <n v="9"/>
    <x v="2929"/>
    <d v="2017-01-31T00:00:00"/>
    <b v="0"/>
    <s v="Approved"/>
    <s v="OHM Cycles"/>
    <s v="Road"/>
    <s v="medium"/>
    <s v="medium"/>
    <n v="742.54"/>
    <n v="667.4"/>
    <d v="2016-07-09T00:00:00"/>
  </r>
  <r>
    <n v="11505"/>
    <n v="41"/>
    <x v="1248"/>
    <d v="2017-10-14T00:00:00"/>
    <b v="1"/>
    <s v="Approved"/>
    <s v="Norco Bicycles"/>
    <s v="Standard"/>
    <s v="low"/>
    <s v="medium"/>
    <n v="958.74"/>
    <n v="748.9"/>
    <d v="2005-12-07T00:00:00"/>
  </r>
  <r>
    <n v="11506"/>
    <n v="90"/>
    <x v="1207"/>
    <d v="2017-01-06T00:00:00"/>
    <b v="0"/>
    <s v="Approved"/>
    <s v="Norco Bicycles"/>
    <s v="Standard"/>
    <s v="low"/>
    <s v="medium"/>
    <n v="363.01"/>
    <n v="290.41000000000003"/>
    <d v="2005-05-10T00:00:00"/>
  </r>
  <r>
    <n v="11507"/>
    <n v="63"/>
    <x v="2435"/>
    <d v="2017-09-20T00:00:00"/>
    <b v="1"/>
    <s v="Approved"/>
    <s v="WeareA2B"/>
    <s v="Standard"/>
    <s v="medium"/>
    <s v="medium"/>
    <n v="1992.93"/>
    <n v="762.63"/>
    <d v="1993-05-26T00:00:00"/>
  </r>
  <r>
    <n v="11508"/>
    <n v="0"/>
    <x v="3070"/>
    <d v="2017-09-14T00:00:00"/>
    <b v="0"/>
    <s v="Approved"/>
    <s v="Norco Bicycles"/>
    <s v="Road"/>
    <s v="medium"/>
    <s v="medium"/>
    <n v="543.39"/>
    <n v="407.54"/>
    <d v="2016-11-22T00:00:00"/>
  </r>
  <r>
    <n v="11509"/>
    <n v="80"/>
    <x v="3209"/>
    <d v="2017-09-11T00:00:00"/>
    <b v="1"/>
    <s v="Approved"/>
    <s v="OHM Cycles"/>
    <s v="Touring"/>
    <s v="low"/>
    <s v="medium"/>
    <n v="1073.07"/>
    <n v="933.84"/>
    <d v="1998-12-16T00:00:00"/>
  </r>
  <r>
    <n v="11510"/>
    <n v="12"/>
    <x v="3011"/>
    <d v="2017-10-12T00:00:00"/>
    <b v="1"/>
    <s v="Approved"/>
    <s v="WeareA2B"/>
    <s v="Standard"/>
    <s v="medium"/>
    <s v="medium"/>
    <n v="1231.1500000000001"/>
    <n v="161.6"/>
    <d v="2004-08-17T00:00:00"/>
  </r>
  <r>
    <n v="11511"/>
    <n v="0"/>
    <x v="3382"/>
    <d v="2017-03-19T00:00:00"/>
    <b v="1"/>
    <s v="Approved"/>
    <s v="Trek Bicycles"/>
    <s v="Standard"/>
    <s v="high"/>
    <s v="medium"/>
    <n v="495.72"/>
    <n v="297.43"/>
    <d v="2015-04-11T00:00:00"/>
  </r>
  <r>
    <n v="11512"/>
    <n v="4"/>
    <x v="1112"/>
    <d v="2017-05-25T00:00:00"/>
    <b v="1"/>
    <s v="Approved"/>
    <s v="Giant Bicycles"/>
    <s v="Standard"/>
    <s v="high"/>
    <s v="medium"/>
    <n v="1129.1300000000001"/>
    <n v="677.48"/>
    <d v="2005-08-09T00:00:00"/>
  </r>
  <r>
    <n v="11513"/>
    <n v="36"/>
    <x v="1572"/>
    <d v="2017-08-17T00:00:00"/>
    <b v="1"/>
    <s v="Approved"/>
    <s v="Solex"/>
    <s v="Standard"/>
    <s v="low"/>
    <s v="medium"/>
    <n v="945.04"/>
    <n v="507.58"/>
    <d v="2008-03-19T00:00:00"/>
  </r>
  <r>
    <n v="11514"/>
    <n v="92"/>
    <x v="674"/>
    <d v="2017-07-23T00:00:00"/>
    <b v="1"/>
    <s v="Approved"/>
    <s v="WeareA2B"/>
    <s v="Standard"/>
    <s v="medium"/>
    <s v="small"/>
    <n v="1415.01"/>
    <n v="1259.3599999999999"/>
    <d v="2003-09-10T00:00:00"/>
  </r>
  <r>
    <n v="11515"/>
    <n v="58"/>
    <x v="2871"/>
    <d v="2017-01-08T00:00:00"/>
    <b v="0"/>
    <s v="Approved"/>
    <s v="OHM Cycles"/>
    <s v="Road"/>
    <s v="medium"/>
    <s v="medium"/>
    <n v="1280.28"/>
    <n v="829.51"/>
    <d v="2001-11-25T00:00:00"/>
  </r>
  <r>
    <n v="11516"/>
    <n v="65"/>
    <x v="3201"/>
    <d v="2017-02-01T00:00:00"/>
    <b v="1"/>
    <s v="Approved"/>
    <s v="WeareA2B"/>
    <s v="Standard"/>
    <s v="medium"/>
    <s v="medium"/>
    <n v="1807.45"/>
    <n v="778.69"/>
    <d v="2002-08-31T00:00:00"/>
  </r>
  <r>
    <n v="11517"/>
    <n v="83"/>
    <x v="414"/>
    <d v="2017-03-10T00:00:00"/>
    <b v="0"/>
    <s v="Approved"/>
    <s v="Solex"/>
    <s v="Touring"/>
    <s v="medium"/>
    <s v="large"/>
    <n v="2083.94"/>
    <n v="675.03"/>
    <d v="1999-06-23T00:00:00"/>
  </r>
  <r>
    <n v="11519"/>
    <n v="31"/>
    <x v="3135"/>
    <d v="2017-12-18T00:00:00"/>
    <b v="0"/>
    <s v="Approved"/>
    <s v="WeareA2B"/>
    <s v="Standard"/>
    <s v="medium"/>
    <s v="medium"/>
    <n v="752.64"/>
    <n v="205.36"/>
    <d v="2015-08-02T00:00:00"/>
  </r>
  <r>
    <n v="11520"/>
    <n v="40"/>
    <x v="2831"/>
    <d v="2017-05-14T00:00:00"/>
    <b v="0"/>
    <s v="Approved"/>
    <s v="OHM Cycles"/>
    <s v="Standard"/>
    <s v="high"/>
    <s v="medium"/>
    <n v="1458.17"/>
    <n v="874.9"/>
    <d v="2006-02-02T00:00:00"/>
  </r>
  <r>
    <n v="11521"/>
    <n v="12"/>
    <x v="2083"/>
    <d v="2017-07-10T00:00:00"/>
    <b v="0"/>
    <s v="Approved"/>
    <s v="WeareA2B"/>
    <s v="Standard"/>
    <s v="medium"/>
    <s v="medium"/>
    <n v="1231.1500000000001"/>
    <n v="161.6"/>
    <d v="1996-11-09T00:00:00"/>
  </r>
  <r>
    <n v="11522"/>
    <n v="22"/>
    <x v="27"/>
    <d v="2017-12-29T00:00:00"/>
    <b v="1"/>
    <s v="Approved"/>
    <s v="Solex"/>
    <s v="Standard"/>
    <s v="medium"/>
    <s v="medium"/>
    <n v="575.27"/>
    <n v="431.45"/>
    <d v="1996-04-05T00:00:00"/>
  </r>
  <r>
    <n v="11523"/>
    <n v="17"/>
    <x v="149"/>
    <d v="2017-05-09T00:00:00"/>
    <b v="0"/>
    <s v="Approved"/>
    <s v="WeareA2B"/>
    <s v="Touring"/>
    <s v="medium"/>
    <s v="large"/>
    <n v="1362.99"/>
    <n v="57.74"/>
    <d v="2016-07-09T00:00:00"/>
  </r>
  <r>
    <n v="11524"/>
    <n v="1"/>
    <x v="730"/>
    <d v="2017-09-14T00:00:00"/>
    <b v="0"/>
    <s v="Approved"/>
    <s v="Giant Bicycles"/>
    <s v="Touring"/>
    <s v="medium"/>
    <s v="large"/>
    <n v="1873.97"/>
    <n v="863.95"/>
    <d v="2006-05-22T00:00:00"/>
  </r>
  <r>
    <n v="11525"/>
    <n v="99"/>
    <x v="3383"/>
    <d v="2017-02-25T00:00:00"/>
    <b v="1"/>
    <s v="Approved"/>
    <s v="OHM Cycles"/>
    <s v="Standard"/>
    <s v="medium"/>
    <s v="medium"/>
    <n v="1227.3399999999999"/>
    <n v="770.89"/>
    <d v="1991-05-06T00:00:00"/>
  </r>
  <r>
    <n v="11526"/>
    <n v="24"/>
    <x v="3016"/>
    <d v="2017-08-16T00:00:00"/>
    <b v="0"/>
    <s v="Approved"/>
    <s v="Solex"/>
    <s v="Road"/>
    <s v="medium"/>
    <s v="large"/>
    <n v="1777.8"/>
    <n v="820.78"/>
    <d v="1993-05-26T00:00:00"/>
  </r>
  <r>
    <n v="11527"/>
    <n v="38"/>
    <x v="2268"/>
    <d v="2017-08-24T00:00:00"/>
    <b v="0"/>
    <s v="Approved"/>
    <s v="Trek Bicycles"/>
    <s v="Standard"/>
    <s v="medium"/>
    <s v="large"/>
    <n v="2091.4699999999998"/>
    <n v="388.92"/>
    <d v="2011-04-16T00:00:00"/>
  </r>
  <r>
    <n v="11528"/>
    <n v="50"/>
    <x v="921"/>
    <d v="2017-09-01T00:00:00"/>
    <b v="0"/>
    <s v="Approved"/>
    <s v="WeareA2B"/>
    <s v="Standard"/>
    <s v="medium"/>
    <s v="small"/>
    <n v="175.89"/>
    <n v="131.91999999999999"/>
    <d v="2012-04-10T00:00:00"/>
  </r>
  <r>
    <n v="11529"/>
    <n v="80"/>
    <x v="750"/>
    <d v="2017-12-01T00:00:00"/>
    <b v="0"/>
    <s v="Approved"/>
    <s v="Trek Bicycles"/>
    <s v="Standard"/>
    <s v="medium"/>
    <s v="large"/>
    <n v="1469.44"/>
    <n v="596.54999999999995"/>
    <d v="2012-05-18T00:00:00"/>
  </r>
  <r>
    <n v="11530"/>
    <n v="11"/>
    <x v="152"/>
    <d v="2017-03-02T00:00:00"/>
    <b v="0"/>
    <s v="Approved"/>
    <s v="Giant Bicycles"/>
    <s v="Standard"/>
    <s v="high"/>
    <s v="medium"/>
    <n v="1274.93"/>
    <n v="764.96"/>
    <d v="2005-12-07T00:00:00"/>
  </r>
  <r>
    <n v="11532"/>
    <n v="70"/>
    <x v="48"/>
    <d v="2017-04-08T00:00:00"/>
    <b v="0"/>
    <s v="Approved"/>
    <s v="Trek Bicycles"/>
    <s v="Standard"/>
    <s v="high"/>
    <s v="medium"/>
    <n v="495.72"/>
    <n v="297.43"/>
    <d v="2015-04-11T00:00:00"/>
  </r>
  <r>
    <n v="11533"/>
    <n v="5"/>
    <x v="1314"/>
    <d v="2017-05-05T00:00:00"/>
    <b v="0"/>
    <s v="Approved"/>
    <s v="Trek Bicycles"/>
    <s v="Mountain"/>
    <s v="low"/>
    <s v="medium"/>
    <n v="574.64"/>
    <n v="459.71"/>
    <d v="2004-08-07T00:00:00"/>
  </r>
  <r>
    <n v="11534"/>
    <n v="53"/>
    <x v="2282"/>
    <d v="2017-09-19T00:00:00"/>
    <b v="1"/>
    <s v="Approved"/>
    <s v="OHM Cycles"/>
    <s v="Standard"/>
    <s v="medium"/>
    <s v="medium"/>
    <n v="795.34"/>
    <n v="101.58"/>
    <d v="2003-07-21T00:00:00"/>
  </r>
  <r>
    <n v="11535"/>
    <n v="18"/>
    <x v="3384"/>
    <d v="2017-05-23T00:00:00"/>
    <b v="0"/>
    <s v="Approved"/>
    <s v="Solex"/>
    <s v="Standard"/>
    <s v="medium"/>
    <s v="medium"/>
    <n v="575.27"/>
    <n v="431.45"/>
    <d v="2013-03-12T00:00:00"/>
  </r>
  <r>
    <n v="11536"/>
    <n v="0"/>
    <x v="1051"/>
    <d v="2017-08-15T00:00:00"/>
    <b v="0"/>
    <s v="Approved"/>
    <s v="Solex"/>
    <s v="Standard"/>
    <s v="medium"/>
    <s v="medium"/>
    <n v="441.49"/>
    <n v="84.99"/>
    <d v="1993-04-12T00:00:00"/>
  </r>
  <r>
    <n v="11537"/>
    <n v="46"/>
    <x v="653"/>
    <d v="2017-07-13T00:00:00"/>
    <b v="0"/>
    <s v="Approved"/>
    <s v="Solex"/>
    <s v="Standard"/>
    <s v="low"/>
    <s v="medium"/>
    <n v="1289.8499999999999"/>
    <n v="74.510000000000005"/>
    <d v="2007-12-11T00:00:00"/>
  </r>
  <r>
    <n v="11538"/>
    <n v="27"/>
    <x v="305"/>
    <d v="2017-06-10T00:00:00"/>
    <b v="1"/>
    <s v="Approved"/>
    <s v="Trek Bicycles"/>
    <s v="Standard"/>
    <s v="medium"/>
    <s v="medium"/>
    <n v="499.53"/>
    <n v="388.72"/>
    <d v="1994-07-12T00:00:00"/>
  </r>
  <r>
    <n v="11539"/>
    <n v="33"/>
    <x v="332"/>
    <d v="2017-08-29T00:00:00"/>
    <b v="0"/>
    <s v="Approved"/>
    <s v="Giant Bicycles"/>
    <s v="Standard"/>
    <s v="medium"/>
    <s v="small"/>
    <n v="1311.44"/>
    <n v="1167.18"/>
    <d v="2006-02-02T00:00:00"/>
  </r>
  <r>
    <n v="11540"/>
    <n v="33"/>
    <x v="2524"/>
    <d v="2017-03-30T00:00:00"/>
    <b v="0"/>
    <s v="Approved"/>
    <s v="Giant Bicycles"/>
    <s v="Standard"/>
    <s v="medium"/>
    <s v="small"/>
    <n v="1311.44"/>
    <n v="1167.18"/>
    <d v="2003-03-18T00:00:00"/>
  </r>
  <r>
    <n v="11541"/>
    <n v="55"/>
    <x v="1343"/>
    <d v="2017-03-19T00:00:00"/>
    <b v="0"/>
    <s v="Approved"/>
    <s v="Trek Bicycles"/>
    <s v="Road"/>
    <s v="medium"/>
    <s v="large"/>
    <n v="1894.19"/>
    <n v="598.76"/>
    <d v="1993-07-20T00:00:00"/>
  </r>
  <r>
    <n v="11542"/>
    <n v="8"/>
    <x v="128"/>
    <d v="2017-10-17T00:00:00"/>
    <b v="0"/>
    <s v="Approved"/>
    <s v="Solex"/>
    <s v="Road"/>
    <s v="medium"/>
    <s v="small"/>
    <n v="1703.52"/>
    <n v="1516.13"/>
    <d v="2016-07-09T00:00:00"/>
  </r>
  <r>
    <n v="11543"/>
    <n v="59"/>
    <x v="2867"/>
    <d v="2017-01-09T00:00:00"/>
    <b v="1"/>
    <s v="Approved"/>
    <s v="WeareA2B"/>
    <s v="Standard"/>
    <s v="medium"/>
    <s v="small"/>
    <n v="1415.01"/>
    <n v="1259.3599999999999"/>
    <d v="2003-01-05T00:00:00"/>
  </r>
  <r>
    <n v="11544"/>
    <n v="50"/>
    <x v="1649"/>
    <d v="2017-06-20T00:00:00"/>
    <b v="1"/>
    <s v="Approved"/>
    <s v="WeareA2B"/>
    <s v="Standard"/>
    <s v="medium"/>
    <s v="small"/>
    <n v="175.89"/>
    <n v="131.91999999999999"/>
    <d v="2003-02-16T00:00:00"/>
  </r>
  <r>
    <n v="11545"/>
    <n v="22"/>
    <x v="146"/>
    <d v="2017-01-18T00:00:00"/>
    <b v="0"/>
    <s v="Approved"/>
    <s v="WeareA2B"/>
    <s v="Standard"/>
    <s v="medium"/>
    <s v="medium"/>
    <n v="60.34"/>
    <n v="45.26"/>
    <d v="1991-08-05T00:00:00"/>
  </r>
  <r>
    <n v="11546"/>
    <n v="55"/>
    <x v="3324"/>
    <d v="2017-10-29T00:00:00"/>
    <b v="1"/>
    <s v="Approved"/>
    <s v="Trek Bicycles"/>
    <s v="Road"/>
    <s v="medium"/>
    <s v="large"/>
    <n v="1894.19"/>
    <n v="598.76"/>
    <d v="2003-07-21T00:00:00"/>
  </r>
  <r>
    <n v="11547"/>
    <n v="66"/>
    <x v="481"/>
    <d v="2017-01-18T00:00:00"/>
    <b v="0"/>
    <s v="Cancelled"/>
    <s v="Solex"/>
    <s v="Standard"/>
    <s v="medium"/>
    <s v="medium"/>
    <n v="1163.8900000000001"/>
    <n v="589.27"/>
    <d v="1996-11-09T00:00:00"/>
  </r>
  <r>
    <n v="11548"/>
    <n v="13"/>
    <x v="1311"/>
    <d v="2017-03-26T00:00:00"/>
    <b v="0"/>
    <s v="Approved"/>
    <s v="Solex"/>
    <s v="Standard"/>
    <s v="medium"/>
    <s v="medium"/>
    <n v="1163.8900000000001"/>
    <n v="589.27"/>
    <d v="2016-07-09T00:00:00"/>
  </r>
  <r>
    <n v="11550"/>
    <n v="36"/>
    <x v="2955"/>
    <d v="2017-07-10T00:00:00"/>
    <b v="0"/>
    <s v="Approved"/>
    <s v="Solex"/>
    <s v="Standard"/>
    <s v="low"/>
    <s v="medium"/>
    <n v="945.04"/>
    <n v="507.58"/>
    <d v="2011-03-16T00:00:00"/>
  </r>
  <r>
    <n v="11551"/>
    <n v="16"/>
    <x v="2599"/>
    <d v="2017-12-15T00:00:00"/>
    <b v="1"/>
    <s v="Approved"/>
    <s v="Norco Bicycles"/>
    <s v="Standard"/>
    <s v="high"/>
    <s v="small"/>
    <n v="1661.92"/>
    <n v="1479.11"/>
    <d v="1994-09-09T00:00:00"/>
  </r>
  <r>
    <n v="11552"/>
    <n v="70"/>
    <x v="2150"/>
    <d v="2017-11-06T00:00:00"/>
    <b v="0"/>
    <s v="Approved"/>
    <s v="Norco Bicycles"/>
    <s v="Road"/>
    <s v="medium"/>
    <s v="medium"/>
    <n v="1036.5899999999999"/>
    <n v="206.35"/>
    <d v="1991-05-06T00:00:00"/>
  </r>
  <r>
    <n v="11553"/>
    <n v="52"/>
    <x v="2054"/>
    <d v="2017-08-12T00:00:00"/>
    <b v="1"/>
    <s v="Approved"/>
    <s v="OHM Cycles"/>
    <s v="Road"/>
    <s v="medium"/>
    <s v="medium"/>
    <n v="1280.28"/>
    <n v="829.51"/>
    <d v="2001-11-25T00:00:00"/>
  </r>
  <r>
    <n v="11554"/>
    <n v="40"/>
    <x v="3385"/>
    <d v="2017-08-15T00:00:00"/>
    <b v="0"/>
    <s v="Approved"/>
    <s v="OHM Cycles"/>
    <s v="Standard"/>
    <s v="high"/>
    <s v="medium"/>
    <n v="1458.17"/>
    <n v="874.9"/>
    <d v="2006-02-02T00:00:00"/>
  </r>
  <r>
    <n v="11555"/>
    <n v="93"/>
    <x v="1732"/>
    <d v="2017-02-16T00:00:00"/>
    <b v="0"/>
    <s v="Approved"/>
    <s v="WeareA2B"/>
    <s v="Standard"/>
    <s v="medium"/>
    <s v="medium"/>
    <n v="1065.03"/>
    <n v="230.09"/>
    <d v="2000-11-03T00:00:00"/>
  </r>
  <r>
    <n v="11556"/>
    <n v="74"/>
    <x v="3386"/>
    <d v="2017-04-26T00:00:00"/>
    <b v="0"/>
    <s v="Approved"/>
    <s v="WeareA2B"/>
    <s v="Standard"/>
    <s v="medium"/>
    <s v="medium"/>
    <n v="1228.07"/>
    <n v="400.91"/>
    <d v="1991-07-10T00:00:00"/>
  </r>
  <r>
    <n v="11557"/>
    <n v="85"/>
    <x v="980"/>
    <d v="2017-04-05T00:00:00"/>
    <b v="0"/>
    <s v="Approved"/>
    <s v="WeareA2B"/>
    <s v="Standard"/>
    <s v="medium"/>
    <s v="medium"/>
    <n v="752.64"/>
    <n v="205.36"/>
    <d v="2015-08-02T00:00:00"/>
  </r>
  <r>
    <n v="11558"/>
    <n v="97"/>
    <x v="3124"/>
    <d v="2017-11-13T00:00:00"/>
    <b v="1"/>
    <s v="Approved"/>
    <s v="Solex"/>
    <s v="Standard"/>
    <s v="medium"/>
    <s v="large"/>
    <n v="202.62"/>
    <n v="151.96"/>
    <d v="2016-03-29T00:00:00"/>
  </r>
  <r>
    <n v="11559"/>
    <n v="32"/>
    <x v="2976"/>
    <d v="2017-04-06T00:00:00"/>
    <b v="1"/>
    <s v="Approved"/>
    <s v="Giant Bicycles"/>
    <s v="Standard"/>
    <s v="high"/>
    <s v="medium"/>
    <n v="1179"/>
    <n v="707.4"/>
    <d v="1997-08-25T00:00:00"/>
  </r>
  <r>
    <n v="11560"/>
    <n v="59"/>
    <x v="1227"/>
    <d v="2017-06-24T00:00:00"/>
    <b v="1"/>
    <s v="Approved"/>
    <s v="WeareA2B"/>
    <s v="Standard"/>
    <s v="medium"/>
    <s v="small"/>
    <n v="1415.01"/>
    <n v="1259.3599999999999"/>
    <d v="2013-06-09T00:00:00"/>
  </r>
  <r>
    <n v="11561"/>
    <n v="4"/>
    <x v="316"/>
    <d v="2017-03-28T00:00:00"/>
    <b v="0"/>
    <s v="Approved"/>
    <s v="Solex"/>
    <s v="Standard"/>
    <s v="medium"/>
    <s v="medium"/>
    <n v="1483.2"/>
    <n v="99.59"/>
    <d v="1998-12-17T00:00:00"/>
  </r>
  <r>
    <n v="11562"/>
    <n v="19"/>
    <x v="1425"/>
    <d v="2017-08-27T00:00:00"/>
    <b v="0"/>
    <s v="Approved"/>
    <s v="OHM Cycles"/>
    <s v="Road"/>
    <s v="high"/>
    <s v="large"/>
    <n v="12.01"/>
    <n v="7.21"/>
    <d v="2009-03-08T00:00:00"/>
  </r>
  <r>
    <n v="11563"/>
    <n v="1"/>
    <x v="2472"/>
    <d v="2017-10-18T00:00:00"/>
    <b v="0"/>
    <s v="Approved"/>
    <s v="Giant Bicycles"/>
    <s v="Standard"/>
    <s v="medium"/>
    <s v="medium"/>
    <n v="1403.5"/>
    <n v="954.82"/>
    <d v="2012-09-15T00:00:00"/>
  </r>
  <r>
    <n v="11564"/>
    <n v="36"/>
    <x v="1761"/>
    <d v="2017-12-29T00:00:00"/>
    <b v="1"/>
    <s v="Approved"/>
    <s v="Solex"/>
    <s v="Standard"/>
    <s v="low"/>
    <s v="medium"/>
    <n v="945.04"/>
    <n v="507.58"/>
    <d v="1995-12-19T00:00:00"/>
  </r>
  <r>
    <n v="11565"/>
    <n v="0"/>
    <x v="3139"/>
    <d v="2017-09-26T00:00:00"/>
    <b v="1"/>
    <s v="Approved"/>
    <s v="WeareA2B"/>
    <s v="Standard"/>
    <s v="medium"/>
    <s v="small"/>
    <n v="175.89"/>
    <n v="131.91999999999999"/>
    <d v="2003-02-16T00:00:00"/>
  </r>
  <r>
    <n v="11566"/>
    <n v="4"/>
    <x v="1380"/>
    <d v="2017-04-14T00:00:00"/>
    <b v="0"/>
    <s v="Approved"/>
    <s v="Giant Bicycles"/>
    <s v="Standard"/>
    <s v="high"/>
    <s v="medium"/>
    <n v="1129.1300000000001"/>
    <n v="677.48"/>
    <d v="2014-03-03T00:00:00"/>
  </r>
  <r>
    <n v="11567"/>
    <n v="4"/>
    <x v="3345"/>
    <d v="2017-03-20T00:00:00"/>
    <b v="1"/>
    <s v="Approved"/>
    <s v="Giant Bicycles"/>
    <s v="Standard"/>
    <s v="high"/>
    <s v="medium"/>
    <n v="1129.1300000000001"/>
    <n v="677.48"/>
    <d v="2005-08-09T00:00:00"/>
  </r>
  <r>
    <n v="11568"/>
    <n v="1"/>
    <x v="869"/>
    <d v="2017-08-02T00:00:00"/>
    <b v="1"/>
    <s v="Approved"/>
    <s v="Giant Bicycles"/>
    <s v="Standard"/>
    <s v="medium"/>
    <s v="medium"/>
    <n v="1403.5"/>
    <n v="954.82"/>
    <d v="2003-01-05T00:00:00"/>
  </r>
  <r>
    <n v="11569"/>
    <n v="52"/>
    <x v="2716"/>
    <d v="2017-11-17T00:00:00"/>
    <b v="0"/>
    <s v="Approved"/>
    <s v="Solex"/>
    <s v="Road"/>
    <s v="medium"/>
    <s v="large"/>
    <n v="1777.8"/>
    <n v="820.78"/>
    <d v="2011-05-07T00:00:00"/>
  </r>
  <r>
    <n v="11570"/>
    <n v="40"/>
    <x v="2649"/>
    <d v="2017-04-14T00:00:00"/>
    <b v="0"/>
    <s v="Approved"/>
    <s v="OHM Cycles"/>
    <s v="Standard"/>
    <s v="high"/>
    <s v="medium"/>
    <n v="1458.17"/>
    <n v="874.9"/>
    <d v="2008-03-19T00:00:00"/>
  </r>
  <r>
    <n v="11571"/>
    <n v="35"/>
    <x v="829"/>
    <d v="2017-06-02T00:00:00"/>
    <b v="0"/>
    <s v="Approved"/>
    <s v="Giant Bicycles"/>
    <s v="Standard"/>
    <s v="medium"/>
    <s v="medium"/>
    <n v="1403.5"/>
    <n v="954.82"/>
    <d v="2016-11-14T00:00:00"/>
  </r>
  <r>
    <n v="11572"/>
    <n v="68"/>
    <x v="2886"/>
    <d v="2017-03-25T00:00:00"/>
    <b v="1"/>
    <s v="Approved"/>
    <s v="OHM Cycles"/>
    <s v="Standard"/>
    <s v="medium"/>
    <s v="medium"/>
    <n v="1636.9"/>
    <n v="44.71"/>
    <d v="2002-08-31T00:00:00"/>
  </r>
  <r>
    <n v="11573"/>
    <n v="82"/>
    <x v="1611"/>
    <d v="2017-10-09T00:00:00"/>
    <b v="1"/>
    <s v="Approved"/>
    <s v="Norco Bicycles"/>
    <s v="Standard"/>
    <s v="high"/>
    <s v="medium"/>
    <n v="1148.6400000000001"/>
    <n v="689.18"/>
    <d v="2016-12-06T00:00:00"/>
  </r>
  <r>
    <n v="11574"/>
    <n v="24"/>
    <x v="836"/>
    <d v="2017-05-11T00:00:00"/>
    <b v="1"/>
    <s v="Approved"/>
    <s v="Solex"/>
    <s v="Road"/>
    <s v="medium"/>
    <s v="large"/>
    <n v="1777.8"/>
    <n v="820.78"/>
    <d v="2011-05-07T00:00:00"/>
  </r>
  <r>
    <n v="11575"/>
    <n v="1"/>
    <x v="3387"/>
    <d v="2017-04-20T00:00:00"/>
    <b v="0"/>
    <s v="Approved"/>
    <s v="Giant Bicycles"/>
    <s v="Standard"/>
    <s v="medium"/>
    <s v="medium"/>
    <n v="1403.5"/>
    <n v="954.82"/>
    <d v="2012-12-02T00:00:00"/>
  </r>
  <r>
    <n v="11576"/>
    <n v="16"/>
    <x v="407"/>
    <d v="2017-10-24T00:00:00"/>
    <b v="0"/>
    <s v="Approved"/>
    <s v="Norco Bicycles"/>
    <s v="Standard"/>
    <s v="high"/>
    <s v="small"/>
    <n v="1661.92"/>
    <n v="1479.11"/>
    <d v="2011-05-07T00:00:00"/>
  </r>
  <r>
    <n v="11577"/>
    <n v="54"/>
    <x v="2566"/>
    <d v="2017-06-21T00:00:00"/>
    <b v="0"/>
    <s v="Approved"/>
    <s v="WeareA2B"/>
    <s v="Standard"/>
    <s v="medium"/>
    <s v="medium"/>
    <n v="1807.45"/>
    <n v="778.69"/>
    <d v="2015-04-11T00:00:00"/>
  </r>
  <r>
    <n v="11578"/>
    <n v="29"/>
    <x v="251"/>
    <d v="2017-06-10T00:00:00"/>
    <b v="0"/>
    <s v="Approved"/>
    <s v="WeareA2B"/>
    <s v="Standard"/>
    <s v="medium"/>
    <s v="medium"/>
    <n v="1065.03"/>
    <n v="230.09"/>
    <d v="2000-11-03T00:00:00"/>
  </r>
  <r>
    <n v="11579"/>
    <n v="3"/>
    <x v="1603"/>
    <d v="2017-04-07T00:00:00"/>
    <b v="1"/>
    <s v="Approved"/>
    <s v="Trek Bicycles"/>
    <s v="Standard"/>
    <s v="medium"/>
    <s v="large"/>
    <n v="2091.4699999999998"/>
    <n v="388.92"/>
    <d v="2011-04-16T00:00:00"/>
  </r>
  <r>
    <n v="11580"/>
    <n v="29"/>
    <x v="1226"/>
    <d v="2017-02-10T00:00:00"/>
    <b v="1"/>
    <s v="Approved"/>
    <s v="Norco Bicycles"/>
    <s v="Road"/>
    <s v="medium"/>
    <s v="medium"/>
    <n v="543.39"/>
    <n v="407.54"/>
    <d v="2016-11-22T00:00:00"/>
  </r>
  <r>
    <n v="11581"/>
    <n v="60"/>
    <x v="191"/>
    <d v="2017-07-13T00:00:00"/>
    <b v="1"/>
    <s v="Approved"/>
    <s v="Giant Bicycles"/>
    <s v="Standard"/>
    <s v="high"/>
    <s v="small"/>
    <n v="1977.36"/>
    <n v="1759.85"/>
    <d v="2011-08-24T00:00:00"/>
  </r>
  <r>
    <n v="11582"/>
    <n v="83"/>
    <x v="112"/>
    <d v="2017-08-19T00:00:00"/>
    <b v="0"/>
    <s v="Approved"/>
    <s v="Solex"/>
    <s v="Touring"/>
    <s v="medium"/>
    <s v="large"/>
    <n v="2083.94"/>
    <n v="675.03"/>
    <d v="1997-08-25T00:00:00"/>
  </r>
  <r>
    <n v="11583"/>
    <n v="29"/>
    <x v="109"/>
    <d v="2017-08-14T00:00:00"/>
    <b v="0"/>
    <s v="Approved"/>
    <s v="Norco Bicycles"/>
    <s v="Road"/>
    <s v="medium"/>
    <s v="medium"/>
    <n v="543.39"/>
    <n v="407.54"/>
    <d v="1995-12-19T00:00:00"/>
  </r>
  <r>
    <n v="11584"/>
    <n v="50"/>
    <x v="3031"/>
    <d v="2017-01-28T00:00:00"/>
    <b v="1"/>
    <s v="Approved"/>
    <s v="Giant Bicycles"/>
    <s v="Standard"/>
    <s v="medium"/>
    <s v="medium"/>
    <n v="642.70000000000005"/>
    <n v="211.37"/>
    <d v="2003-03-18T00:00:00"/>
  </r>
  <r>
    <n v="11585"/>
    <n v="27"/>
    <x v="246"/>
    <d v="2017-12-08T00:00:00"/>
    <b v="1"/>
    <s v="Approved"/>
    <s v="Trek Bicycles"/>
    <s v="Standard"/>
    <s v="medium"/>
    <s v="medium"/>
    <n v="499.53"/>
    <n v="388.72"/>
    <d v="2003-03-18T00:00:00"/>
  </r>
  <r>
    <n v="11586"/>
    <n v="10"/>
    <x v="3274"/>
    <d v="2017-07-21T00:00:00"/>
    <b v="1"/>
    <s v="Approved"/>
    <s v="WeareA2B"/>
    <s v="Touring"/>
    <s v="medium"/>
    <s v="medium"/>
    <n v="1466.68"/>
    <n v="363.25"/>
    <d v="2007-08-04T00:00:00"/>
  </r>
  <r>
    <n v="11587"/>
    <n v="100"/>
    <x v="1253"/>
    <d v="2017-01-21T00:00:00"/>
    <b v="1"/>
    <s v="Approved"/>
    <s v="Trek Bicycles"/>
    <s v="Standard"/>
    <s v="medium"/>
    <s v="small"/>
    <n v="1386.84"/>
    <n v="1234.29"/>
    <d v="2003-08-05T00:00:00"/>
  </r>
  <r>
    <n v="11588"/>
    <n v="64"/>
    <x v="1610"/>
    <d v="2017-10-17T00:00:00"/>
    <b v="1"/>
    <s v="Approved"/>
    <s v="Trek Bicycles"/>
    <s v="Standard"/>
    <s v="medium"/>
    <s v="large"/>
    <n v="1469.44"/>
    <n v="596.54999999999995"/>
    <d v="2010-08-20T00:00:00"/>
  </r>
  <r>
    <n v="11589"/>
    <n v="49"/>
    <x v="818"/>
    <d v="2017-05-15T00:00:00"/>
    <b v="1"/>
    <s v="Approved"/>
    <s v="Trek Bicycles"/>
    <s v="Road"/>
    <s v="medium"/>
    <s v="medium"/>
    <n v="533.51"/>
    <n v="400.13"/>
    <d v="2012-06-04T00:00:00"/>
  </r>
  <r>
    <n v="11590"/>
    <n v="43"/>
    <x v="2252"/>
    <d v="2017-02-15T00:00:00"/>
    <b v="0"/>
    <s v="Approved"/>
    <s v="Solex"/>
    <s v="Standard"/>
    <s v="medium"/>
    <s v="medium"/>
    <n v="1151.96"/>
    <n v="649.49"/>
    <d v="1999-12-04T00:00:00"/>
  </r>
  <r>
    <n v="11591"/>
    <n v="60"/>
    <x v="1228"/>
    <d v="2017-08-15T00:00:00"/>
    <b v="1"/>
    <s v="Cancelled"/>
    <s v="Giant Bicycles"/>
    <s v="Standard"/>
    <s v="high"/>
    <s v="small"/>
    <n v="1977.36"/>
    <n v="1759.85"/>
    <d v="2015-06-17T00:00:00"/>
  </r>
  <r>
    <n v="11592"/>
    <n v="41"/>
    <x v="2113"/>
    <d v="2017-06-17T00:00:00"/>
    <b v="1"/>
    <s v="Approved"/>
    <s v="Solex"/>
    <s v="Road"/>
    <s v="medium"/>
    <s v="medium"/>
    <n v="416.98"/>
    <n v="312.74"/>
    <d v="1997-05-10T00:00:00"/>
  </r>
  <r>
    <n v="11593"/>
    <n v="78"/>
    <x v="689"/>
    <d v="2017-12-20T00:00:00"/>
    <b v="0"/>
    <s v="Approved"/>
    <s v="Giant Bicycles"/>
    <s v="Standard"/>
    <s v="medium"/>
    <s v="large"/>
    <n v="1765.3"/>
    <n v="709.48"/>
    <d v="2004-07-25T00:00:00"/>
  </r>
  <r>
    <n v="11594"/>
    <n v="66"/>
    <x v="1590"/>
    <d v="2017-07-10T00:00:00"/>
    <b v="0"/>
    <s v="Approved"/>
    <s v="Giant Bicycles"/>
    <s v="Road"/>
    <s v="low"/>
    <s v="small"/>
    <n v="590.26"/>
    <n v="525.33000000000004"/>
    <d v="2010-11-05T00:00:00"/>
  </r>
  <r>
    <n v="11595"/>
    <n v="5"/>
    <x v="655"/>
    <d v="2017-12-26T00:00:00"/>
    <b v="0"/>
    <s v="Approved"/>
    <s v="Trek Bicycles"/>
    <s v="Mountain"/>
    <s v="low"/>
    <s v="medium"/>
    <n v="574.64"/>
    <n v="459.71"/>
    <d v="2003-02-07T00:00:00"/>
  </r>
  <r>
    <n v="11596"/>
    <n v="12"/>
    <x v="37"/>
    <d v="2017-03-05T00:00:00"/>
    <b v="0"/>
    <s v="Approved"/>
    <s v="WeareA2B"/>
    <s v="Standard"/>
    <s v="medium"/>
    <s v="medium"/>
    <n v="1231.1500000000001"/>
    <n v="161.6"/>
    <d v="2005-12-07T00:00:00"/>
  </r>
  <r>
    <n v="11597"/>
    <n v="56"/>
    <x v="328"/>
    <d v="2017-06-14T00:00:00"/>
    <b v="1"/>
    <s v="Approved"/>
    <s v="Norco Bicycles"/>
    <s v="Mountain"/>
    <s v="low"/>
    <s v="small"/>
    <n v="688.63"/>
    <n v="612.88"/>
    <d v="1993-10-02T00:00:00"/>
  </r>
  <r>
    <n v="11598"/>
    <n v="18"/>
    <x v="710"/>
    <d v="2017-04-07T00:00:00"/>
    <b v="0"/>
    <s v="Approved"/>
    <s v="Norco Bicycles"/>
    <s v="Standard"/>
    <s v="high"/>
    <s v="medium"/>
    <n v="1148.6400000000001"/>
    <n v="689.18"/>
    <d v="1993-04-20T00:00:00"/>
  </r>
  <r>
    <n v="11599"/>
    <n v="11"/>
    <x v="515"/>
    <d v="2017-04-16T00:00:00"/>
    <b v="1"/>
    <s v="Approved"/>
    <s v="Giant Bicycles"/>
    <s v="Standard"/>
    <s v="high"/>
    <s v="medium"/>
    <n v="1274.93"/>
    <n v="764.96"/>
    <d v="2007-08-04T00:00:00"/>
  </r>
  <r>
    <n v="11600"/>
    <n v="79"/>
    <x v="1519"/>
    <d v="2017-08-27T00:00:00"/>
    <b v="1"/>
    <s v="Approved"/>
    <s v="Norco Bicycles"/>
    <s v="Standard"/>
    <s v="medium"/>
    <s v="medium"/>
    <n v="1555.58"/>
    <n v="818.01"/>
    <d v="2015-08-10T00:00:00"/>
  </r>
  <r>
    <n v="11601"/>
    <n v="56"/>
    <x v="2938"/>
    <d v="2017-02-12T00:00:00"/>
    <b v="0"/>
    <s v="Approved"/>
    <s v="OHM Cycles"/>
    <s v="Standard"/>
    <s v="medium"/>
    <s v="medium"/>
    <n v="183.86"/>
    <n v="137.9"/>
    <d v="1997-10-04T00:00:00"/>
  </r>
  <r>
    <n v="11602"/>
    <n v="82"/>
    <x v="169"/>
    <d v="2017-05-10T00:00:00"/>
    <b v="1"/>
    <s v="Approved"/>
    <s v="Norco Bicycles"/>
    <s v="Standard"/>
    <s v="high"/>
    <s v="medium"/>
    <n v="1148.6400000000001"/>
    <n v="689.18"/>
    <d v="2004-12-18T00:00:00"/>
  </r>
  <r>
    <n v="11603"/>
    <n v="74"/>
    <x v="1566"/>
    <d v="2017-02-01T00:00:00"/>
    <b v="0"/>
    <s v="Approved"/>
    <s v="WeareA2B"/>
    <s v="Standard"/>
    <s v="medium"/>
    <s v="medium"/>
    <n v="1228.07"/>
    <n v="400.91"/>
    <d v="2004-07-25T00:00:00"/>
  </r>
  <r>
    <n v="11604"/>
    <n v="96"/>
    <x v="1131"/>
    <d v="2017-03-25T00:00:00"/>
    <b v="1"/>
    <s v="Approved"/>
    <s v="Giant Bicycles"/>
    <s v="Standard"/>
    <s v="medium"/>
    <s v="large"/>
    <n v="1635.3"/>
    <n v="993.66"/>
    <d v="2013-06-09T00:00:00"/>
  </r>
  <r>
    <n v="11605"/>
    <n v="4"/>
    <x v="2422"/>
    <d v="2017-05-16T00:00:00"/>
    <b v="1"/>
    <s v="Approved"/>
    <s v="Giant Bicycles"/>
    <s v="Standard"/>
    <s v="high"/>
    <s v="medium"/>
    <n v="1129.1300000000001"/>
    <n v="677.48"/>
    <d v="2003-02-07T00:00:00"/>
  </r>
  <r>
    <n v="11606"/>
    <n v="71"/>
    <x v="272"/>
    <d v="2017-02-24T00:00:00"/>
    <b v="0"/>
    <s v="Approved"/>
    <s v="Solex"/>
    <s v="Standard"/>
    <s v="high"/>
    <s v="large"/>
    <n v="1842.92"/>
    <n v="1105.75"/>
    <d v="1995-10-24T00:00:00"/>
  </r>
  <r>
    <n v="11607"/>
    <n v="67"/>
    <x v="2582"/>
    <d v="2017-10-24T00:00:00"/>
    <b v="0"/>
    <s v="Approved"/>
    <s v="Norco Bicycles"/>
    <s v="Road"/>
    <s v="medium"/>
    <s v="medium"/>
    <n v="544.04999999999995"/>
    <n v="376.84"/>
    <d v="2015-04-11T00:00:00"/>
  </r>
  <r>
    <n v="11608"/>
    <n v="14"/>
    <x v="3165"/>
    <d v="2017-07-15T00:00:00"/>
    <b v="1"/>
    <s v="Approved"/>
    <s v="Trek Bicycles"/>
    <s v="Standard"/>
    <s v="medium"/>
    <s v="small"/>
    <n v="1386.84"/>
    <n v="1234.29"/>
    <d v="1993-07-15T00:00:00"/>
  </r>
  <r>
    <n v="11609"/>
    <n v="0"/>
    <x v="546"/>
    <d v="2017-08-17T00:00:00"/>
    <b v="1"/>
    <s v="Approved"/>
    <s v="Solex"/>
    <s v="Standard"/>
    <s v="medium"/>
    <s v="medium"/>
    <n v="71.489999999999995"/>
    <n v="53.62"/>
    <d v="2012-12-02T00:00:00"/>
  </r>
  <r>
    <n v="11610"/>
    <n v="86"/>
    <x v="1091"/>
    <d v="2017-10-07T00:00:00"/>
    <b v="1"/>
    <s v="Approved"/>
    <s v="OHM Cycles"/>
    <s v="Standard"/>
    <s v="medium"/>
    <s v="medium"/>
    <n v="235.63"/>
    <n v="125.07"/>
    <d v="2004-08-07T00:00:00"/>
  </r>
  <r>
    <n v="11611"/>
    <n v="89"/>
    <x v="2345"/>
    <d v="2017-11-22T00:00:00"/>
    <b v="0"/>
    <s v="Approved"/>
    <s v="Giant Bicycles"/>
    <s v="Standard"/>
    <s v="medium"/>
    <s v="large"/>
    <n v="1812.75"/>
    <n v="582.48"/>
    <d v="2006-10-01T00:00:00"/>
  </r>
  <r>
    <n v="11612"/>
    <n v="42"/>
    <x v="2579"/>
    <d v="2017-02-10T00:00:00"/>
    <b v="1"/>
    <s v="Approved"/>
    <s v="OHM Cycles"/>
    <s v="Road"/>
    <s v="medium"/>
    <s v="small"/>
    <n v="1810"/>
    <n v="1610.9"/>
    <d v="2015-08-02T00:00:00"/>
  </r>
  <r>
    <n v="11613"/>
    <n v="13"/>
    <x v="1678"/>
    <d v="2017-10-01T00:00:00"/>
    <b v="0"/>
    <s v="Approved"/>
    <s v="Solex"/>
    <s v="Standard"/>
    <s v="medium"/>
    <s v="medium"/>
    <n v="1163.8900000000001"/>
    <n v="589.27"/>
    <d v="2016-07-09T00:00:00"/>
  </r>
  <r>
    <n v="11614"/>
    <n v="21"/>
    <x v="1620"/>
    <d v="2017-05-16T00:00:00"/>
    <b v="1"/>
    <s v="Approved"/>
    <s v="Solex"/>
    <s v="Standard"/>
    <s v="medium"/>
    <s v="large"/>
    <n v="1071.23"/>
    <n v="380.74"/>
    <d v="2016-11-22T00:00:00"/>
  </r>
  <r>
    <n v="11615"/>
    <n v="67"/>
    <x v="123"/>
    <d v="2017-09-09T00:00:00"/>
    <b v="1"/>
    <s v="Approved"/>
    <s v="Norco Bicycles"/>
    <s v="Road"/>
    <s v="medium"/>
    <s v="medium"/>
    <n v="544.04999999999995"/>
    <n v="376.84"/>
    <d v="2005-10-22T00:00:00"/>
  </r>
  <r>
    <n v="11616"/>
    <n v="100"/>
    <x v="2394"/>
    <d v="2017-02-08T00:00:00"/>
    <b v="0"/>
    <s v="Approved"/>
    <s v="Norco Bicycles"/>
    <s v="Road"/>
    <s v="medium"/>
    <s v="medium"/>
    <n v="1036.5899999999999"/>
    <n v="206.35"/>
    <d v="1991-05-06T00:00:00"/>
  </r>
  <r>
    <n v="11617"/>
    <n v="38"/>
    <x v="342"/>
    <d v="2017-10-15T00:00:00"/>
    <b v="1"/>
    <s v="Approved"/>
    <s v="Trek Bicycles"/>
    <s v="Standard"/>
    <s v="medium"/>
    <s v="large"/>
    <n v="2091.4699999999998"/>
    <n v="388.92"/>
    <d v="2011-08-24T00:00:00"/>
  </r>
  <r>
    <n v="11618"/>
    <n v="92"/>
    <x v="2051"/>
    <d v="2017-09-27T00:00:00"/>
    <b v="0"/>
    <s v="Cancelled"/>
    <s v="WeareA2B"/>
    <s v="Standard"/>
    <s v="medium"/>
    <s v="small"/>
    <n v="1415.01"/>
    <n v="1259.3599999999999"/>
    <d v="2003-01-05T00:00:00"/>
  </r>
  <r>
    <n v="11619"/>
    <n v="48"/>
    <x v="1993"/>
    <d v="2017-11-19T00:00:00"/>
    <b v="1"/>
    <s v="Approved"/>
    <s v="WeareA2B"/>
    <s v="Standard"/>
    <s v="medium"/>
    <s v="medium"/>
    <n v="1762.96"/>
    <n v="950.52"/>
    <d v="2014-07-28T00:00:00"/>
  </r>
  <r>
    <n v="11621"/>
    <n v="61"/>
    <x v="2100"/>
    <d v="2017-10-13T00:00:00"/>
    <b v="1"/>
    <s v="Approved"/>
    <s v="OHM Cycles"/>
    <s v="Standard"/>
    <s v="low"/>
    <s v="medium"/>
    <n v="71.16"/>
    <n v="56.93"/>
    <d v="2015-06-17T00:00:00"/>
  </r>
  <r>
    <n v="11622"/>
    <n v="97"/>
    <x v="2051"/>
    <d v="2017-11-28T00:00:00"/>
    <b v="1"/>
    <s v="Approved"/>
    <s v="Solex"/>
    <s v="Standard"/>
    <s v="medium"/>
    <s v="large"/>
    <n v="202.62"/>
    <n v="151.96"/>
    <d v="2016-03-29T00:00:00"/>
  </r>
  <r>
    <n v="11623"/>
    <n v="47"/>
    <x v="3165"/>
    <d v="2017-01-15T00:00:00"/>
    <b v="0"/>
    <s v="Approved"/>
    <s v="Trek Bicycles"/>
    <s v="Road"/>
    <s v="low"/>
    <s v="small"/>
    <n v="1720.7"/>
    <n v="1531.42"/>
    <d v="1997-02-09T00:00:00"/>
  </r>
  <r>
    <n v="11624"/>
    <n v="22"/>
    <x v="1324"/>
    <d v="2017-10-27T00:00:00"/>
    <b v="0"/>
    <s v="Approved"/>
    <s v="WeareA2B"/>
    <s v="Standard"/>
    <s v="medium"/>
    <s v="medium"/>
    <n v="60.34"/>
    <n v="45.26"/>
    <d v="2016-02-04T00:00:00"/>
  </r>
  <r>
    <n v="11625"/>
    <n v="14"/>
    <x v="2345"/>
    <d v="2017-09-29T00:00:00"/>
    <b v="0"/>
    <s v="Approved"/>
    <s v="Solex"/>
    <s v="Standard"/>
    <s v="high"/>
    <s v="large"/>
    <n v="1842.92"/>
    <n v="1105.75"/>
    <d v="2002-08-31T00:00:00"/>
  </r>
  <r>
    <n v="11626"/>
    <n v="67"/>
    <x v="657"/>
    <d v="2017-12-13T00:00:00"/>
    <b v="1"/>
    <s v="Approved"/>
    <s v="Norco Bicycles"/>
    <s v="Road"/>
    <s v="medium"/>
    <s v="medium"/>
    <n v="544.04999999999995"/>
    <n v="376.84"/>
    <d v="2005-10-22T00:00:00"/>
  </r>
  <r>
    <n v="11627"/>
    <n v="33"/>
    <x v="1736"/>
    <d v="2017-07-15T00:00:00"/>
    <b v="1"/>
    <s v="Approved"/>
    <s v="OHM Cycles"/>
    <s v="Road"/>
    <s v="medium"/>
    <s v="small"/>
    <n v="1810"/>
    <n v="1610.9"/>
    <d v="2006-10-01T00:00:00"/>
  </r>
  <r>
    <n v="11628"/>
    <n v="39"/>
    <x v="3061"/>
    <d v="2017-06-02T00:00:00"/>
    <b v="1"/>
    <s v="Approved"/>
    <s v="Giant Bicycles"/>
    <s v="Standard"/>
    <s v="medium"/>
    <s v="large"/>
    <n v="1812.75"/>
    <n v="582.48"/>
    <d v="2008-03-19T00:00:00"/>
  </r>
  <r>
    <n v="11629"/>
    <n v="26"/>
    <x v="1775"/>
    <d v="2017-09-11T00:00:00"/>
    <b v="0"/>
    <s v="Approved"/>
    <s v="WeareA2B"/>
    <s v="Standard"/>
    <s v="medium"/>
    <s v="medium"/>
    <n v="1992.93"/>
    <n v="762.63"/>
    <d v="2002-03-22T00:00:00"/>
  </r>
  <r>
    <n v="11630"/>
    <n v="100"/>
    <x v="3287"/>
    <d v="2017-10-28T00:00:00"/>
    <b v="1"/>
    <s v="Approved"/>
    <s v="Norco Bicycles"/>
    <s v="Road"/>
    <s v="medium"/>
    <s v="medium"/>
    <n v="1036.5899999999999"/>
    <n v="206.35"/>
    <d v="2014-10-10T00:00:00"/>
  </r>
  <r>
    <n v="11631"/>
    <n v="57"/>
    <x v="2241"/>
    <d v="2017-01-19T00:00:00"/>
    <b v="0"/>
    <s v="Approved"/>
    <s v="WeareA2B"/>
    <s v="Touring"/>
    <s v="medium"/>
    <s v="large"/>
    <n v="1890.39"/>
    <n v="260.14"/>
    <d v="1991-01-21T00:00:00"/>
  </r>
  <r>
    <n v="11632"/>
    <n v="25"/>
    <x v="205"/>
    <d v="2017-05-12T00:00:00"/>
    <b v="0"/>
    <s v="Approved"/>
    <s v="OHM Cycles"/>
    <s v="Standard"/>
    <s v="high"/>
    <s v="medium"/>
    <n v="2005.66"/>
    <n v="1203.4000000000001"/>
    <d v="2012-04-10T00:00:00"/>
  </r>
  <r>
    <n v="11633"/>
    <n v="17"/>
    <x v="1335"/>
    <d v="2017-04-10T00:00:00"/>
    <b v="0"/>
    <s v="Approved"/>
    <s v="Solex"/>
    <s v="Standard"/>
    <s v="high"/>
    <s v="medium"/>
    <n v="1024.6600000000001"/>
    <n v="614.79999999999995"/>
    <d v="1996-11-09T00:00:00"/>
  </r>
  <r>
    <n v="11634"/>
    <n v="61"/>
    <x v="144"/>
    <d v="2017-08-11T00:00:00"/>
    <b v="0"/>
    <s v="Approved"/>
    <s v="OHM Cycles"/>
    <s v="Standard"/>
    <s v="low"/>
    <s v="medium"/>
    <n v="71.16"/>
    <n v="56.93"/>
    <d v="2015-06-17T00:00:00"/>
  </r>
  <r>
    <n v="11635"/>
    <n v="18"/>
    <x v="820"/>
    <d v="2017-02-04T00:00:00"/>
    <b v="1"/>
    <s v="Approved"/>
    <s v="Norco Bicycles"/>
    <s v="Standard"/>
    <s v="high"/>
    <s v="medium"/>
    <n v="1148.6400000000001"/>
    <n v="689.18"/>
    <d v="2015-08-10T00:00:00"/>
  </r>
  <r>
    <n v="11636"/>
    <n v="0"/>
    <x v="1397"/>
    <d v="2017-08-04T00:00:00"/>
    <b v="0"/>
    <s v="Approved"/>
    <s v="OHM Cycles"/>
    <s v="Standard"/>
    <s v="medium"/>
    <s v="medium"/>
    <n v="183.86"/>
    <n v="137.9"/>
    <d v="1997-10-04T00:00:00"/>
  </r>
  <r>
    <n v="11637"/>
    <n v="55"/>
    <x v="2915"/>
    <d v="2017-08-01T00:00:00"/>
    <b v="1"/>
    <s v="Approved"/>
    <s v="Trek Bicycles"/>
    <s v="Road"/>
    <s v="medium"/>
    <s v="large"/>
    <n v="1894.19"/>
    <n v="598.76"/>
    <d v="2003-07-21T00:00:00"/>
  </r>
  <r>
    <n v="11638"/>
    <n v="56"/>
    <x v="746"/>
    <d v="2017-05-26T00:00:00"/>
    <b v="1"/>
    <s v="Approved"/>
    <s v="Norco Bicycles"/>
    <s v="Mountain"/>
    <s v="low"/>
    <s v="small"/>
    <n v="688.63"/>
    <n v="612.88"/>
    <d v="1993-10-02T00:00:00"/>
  </r>
  <r>
    <n v="11639"/>
    <n v="29"/>
    <x v="1113"/>
    <d v="2017-12-14T00:00:00"/>
    <b v="1"/>
    <s v="Approved"/>
    <s v="WeareA2B"/>
    <s v="Standard"/>
    <s v="medium"/>
    <s v="medium"/>
    <n v="1065.03"/>
    <n v="230.09"/>
    <d v="2000-11-03T00:00:00"/>
  </r>
  <r>
    <n v="11640"/>
    <n v="38"/>
    <x v="245"/>
    <d v="2017-05-02T00:00:00"/>
    <b v="0"/>
    <s v="Approved"/>
    <s v="Solex"/>
    <s v="Standard"/>
    <s v="medium"/>
    <s v="medium"/>
    <n v="1577.53"/>
    <n v="826.51"/>
    <d v="2011-03-16T00:00:00"/>
  </r>
  <r>
    <n v="11641"/>
    <n v="70"/>
    <x v="2397"/>
    <d v="2017-09-02T00:00:00"/>
    <b v="1"/>
    <s v="Approved"/>
    <s v="Trek Bicycles"/>
    <s v="Standard"/>
    <s v="high"/>
    <s v="medium"/>
    <n v="495.72"/>
    <n v="297.43"/>
    <d v="2002-08-31T00:00:00"/>
  </r>
  <r>
    <n v="11642"/>
    <n v="49"/>
    <x v="1064"/>
    <d v="2017-03-29T00:00:00"/>
    <b v="1"/>
    <s v="Approved"/>
    <s v="Solex"/>
    <s v="Standard"/>
    <s v="medium"/>
    <s v="large"/>
    <n v="1061.56"/>
    <n v="733.58"/>
    <d v="1993-07-20T00:00:00"/>
  </r>
  <r>
    <n v="11643"/>
    <n v="21"/>
    <x v="82"/>
    <d v="2017-03-06T00:00:00"/>
    <b v="0"/>
    <s v="Approved"/>
    <s v="Solex"/>
    <s v="Standard"/>
    <s v="medium"/>
    <s v="large"/>
    <n v="1071.23"/>
    <n v="380.74"/>
    <d v="1996-04-05T00:00:00"/>
  </r>
  <r>
    <n v="11644"/>
    <n v="70"/>
    <x v="951"/>
    <d v="2017-08-03T00:00:00"/>
    <b v="0"/>
    <s v="Approved"/>
    <s v="Norco Bicycles"/>
    <s v="Road"/>
    <s v="medium"/>
    <s v="medium"/>
    <n v="1036.5899999999999"/>
    <n v="206.35"/>
    <d v="1991-05-06T00:00:00"/>
  </r>
  <r>
    <n v="11645"/>
    <n v="36"/>
    <x v="3025"/>
    <d v="2017-09-25T00:00:00"/>
    <b v="1"/>
    <s v="Approved"/>
    <s v="Solex"/>
    <s v="Standard"/>
    <s v="low"/>
    <s v="medium"/>
    <n v="945.04"/>
    <n v="507.58"/>
    <d v="2007-08-04T00:00:00"/>
  </r>
  <r>
    <n v="11646"/>
    <n v="59"/>
    <x v="2194"/>
    <d v="2017-03-02T00:00:00"/>
    <b v="0"/>
    <s v="Approved"/>
    <s v="Solex"/>
    <s v="Standard"/>
    <s v="medium"/>
    <s v="large"/>
    <n v="1061.56"/>
    <n v="733.58"/>
    <d v="1993-07-20T00:00:00"/>
  </r>
  <r>
    <n v="11647"/>
    <n v="21"/>
    <x v="976"/>
    <d v="2017-11-30T00:00:00"/>
    <b v="1"/>
    <s v="Approved"/>
    <s v="Solex"/>
    <s v="Standard"/>
    <s v="medium"/>
    <s v="large"/>
    <n v="1071.23"/>
    <n v="380.74"/>
    <d v="2016-02-04T00:00:00"/>
  </r>
  <r>
    <n v="11648"/>
    <n v="13"/>
    <x v="2218"/>
    <d v="2017-03-01T00:00:00"/>
    <b v="0"/>
    <s v="Approved"/>
    <s v="Solex"/>
    <s v="Standard"/>
    <s v="medium"/>
    <s v="medium"/>
    <n v="1163.8900000000001"/>
    <n v="589.27"/>
    <d v="2005-12-07T00:00:00"/>
  </r>
  <r>
    <n v="11649"/>
    <n v="80"/>
    <x v="1543"/>
    <d v="2017-10-11T00:00:00"/>
    <b v="1"/>
    <s v="Approved"/>
    <s v="OHM Cycles"/>
    <s v="Touring"/>
    <s v="low"/>
    <s v="medium"/>
    <n v="1073.07"/>
    <n v="933.84"/>
    <d v="1997-01-25T00:00:00"/>
  </r>
  <r>
    <n v="11650"/>
    <n v="0"/>
    <x v="2243"/>
    <d v="2017-11-22T00:00:00"/>
    <b v="0"/>
    <s v="Approved"/>
    <s v="Trek Bicycles"/>
    <s v="Road"/>
    <s v="medium"/>
    <s v="medium"/>
    <n v="533.51"/>
    <n v="400.13"/>
    <d v="2012-06-04T00:00:00"/>
  </r>
  <r>
    <n v="11651"/>
    <n v="43"/>
    <x v="873"/>
    <d v="2017-05-03T00:00:00"/>
    <b v="0"/>
    <s v="Approved"/>
    <s v="Solex"/>
    <s v="Standard"/>
    <s v="medium"/>
    <s v="medium"/>
    <n v="1151.96"/>
    <n v="649.49"/>
    <d v="1999-12-04T00:00:00"/>
  </r>
  <r>
    <n v="11652"/>
    <n v="22"/>
    <x v="382"/>
    <d v="2017-07-15T00:00:00"/>
    <b v="1"/>
    <s v="Approved"/>
    <s v="Solex"/>
    <s v="Standard"/>
    <s v="medium"/>
    <s v="medium"/>
    <n v="575.27"/>
    <n v="431.45"/>
    <d v="2016-02-04T00:00:00"/>
  </r>
  <r>
    <n v="11653"/>
    <n v="40"/>
    <x v="2158"/>
    <d v="2017-11-01T00:00:00"/>
    <b v="0"/>
    <s v="Approved"/>
    <s v="OHM Cycles"/>
    <s v="Standard"/>
    <s v="high"/>
    <s v="medium"/>
    <n v="1458.17"/>
    <n v="874.9"/>
    <d v="2008-03-19T00:00:00"/>
  </r>
  <r>
    <n v="11654"/>
    <n v="5"/>
    <x v="1767"/>
    <d v="2017-02-09T00:00:00"/>
    <b v="0"/>
    <s v="Approved"/>
    <s v="Trek Bicycles"/>
    <s v="Mountain"/>
    <s v="low"/>
    <s v="medium"/>
    <n v="574.64"/>
    <n v="459.71"/>
    <d v="2007-08-04T00:00:00"/>
  </r>
  <r>
    <n v="11655"/>
    <n v="65"/>
    <x v="2171"/>
    <d v="2017-01-19T00:00:00"/>
    <b v="0"/>
    <s v="Approved"/>
    <s v="WeareA2B"/>
    <s v="Standard"/>
    <s v="medium"/>
    <s v="medium"/>
    <n v="1807.45"/>
    <n v="778.69"/>
    <d v="2015-05-21T00:00:00"/>
  </r>
  <r>
    <n v="11656"/>
    <n v="94"/>
    <x v="2665"/>
    <d v="2017-08-31T00:00:00"/>
    <b v="1"/>
    <s v="Approved"/>
    <s v="Giant Bicycles"/>
    <s v="Standard"/>
    <s v="medium"/>
    <s v="large"/>
    <n v="1635.3"/>
    <n v="993.66"/>
    <d v="2013-06-09T00:00:00"/>
  </r>
  <r>
    <n v="11657"/>
    <n v="0"/>
    <x v="697"/>
    <d v="2017-10-18T00:00:00"/>
    <b v="0"/>
    <s v="Approved"/>
    <s v="Solex"/>
    <s v="Standard"/>
    <s v="medium"/>
    <s v="medium"/>
    <n v="71.489999999999995"/>
    <n v="53.62"/>
    <d v="2012-09-15T00:00:00"/>
  </r>
  <r>
    <n v="11658"/>
    <n v="52"/>
    <x v="470"/>
    <d v="2017-08-29T00:00:00"/>
    <b v="0"/>
    <s v="Approved"/>
    <s v="OHM Cycles"/>
    <s v="Road"/>
    <s v="medium"/>
    <s v="medium"/>
    <n v="1280.28"/>
    <n v="829.51"/>
    <d v="1997-10-04T00:00:00"/>
  </r>
  <r>
    <n v="11659"/>
    <n v="28"/>
    <x v="1460"/>
    <d v="2017-04-17T00:00:00"/>
    <b v="1"/>
    <s v="Approved"/>
    <s v="Norco Bicycles"/>
    <s v="Standard"/>
    <s v="medium"/>
    <s v="small"/>
    <n v="1216.1400000000001"/>
    <n v="1082.3599999999999"/>
    <d v="1991-08-05T00:00:00"/>
  </r>
  <r>
    <n v="11660"/>
    <n v="98"/>
    <x v="732"/>
    <d v="2017-06-16T00:00:00"/>
    <b v="0"/>
    <s v="Approved"/>
    <s v="Trek Bicycles"/>
    <s v="Standard"/>
    <s v="high"/>
    <s v="medium"/>
    <n v="358.39"/>
    <n v="215.03"/>
    <d v="2004-01-16T00:00:00"/>
  </r>
  <r>
    <n v="11661"/>
    <n v="2"/>
    <x v="2850"/>
    <d v="2017-02-14T00:00:00"/>
    <b v="1"/>
    <s v="Approved"/>
    <s v="Solex"/>
    <s v="Standard"/>
    <s v="medium"/>
    <s v="medium"/>
    <n v="71.489999999999995"/>
    <n v="53.62"/>
    <d v="2012-12-02T00:00:00"/>
  </r>
  <r>
    <n v="11662"/>
    <n v="31"/>
    <x v="1198"/>
    <d v="2017-09-29T00:00:00"/>
    <b v="0"/>
    <s v="Approved"/>
    <s v="Giant Bicycles"/>
    <s v="Standard"/>
    <s v="medium"/>
    <s v="medium"/>
    <n v="230.91"/>
    <n v="173.18"/>
    <d v="2006-11-10T00:00:00"/>
  </r>
  <r>
    <n v="11663"/>
    <n v="9"/>
    <x v="40"/>
    <d v="2017-07-11T00:00:00"/>
    <b v="0"/>
    <s v="Cancelled"/>
    <s v="OHM Cycles"/>
    <s v="Road"/>
    <s v="medium"/>
    <s v="medium"/>
    <n v="742.54"/>
    <n v="667.4"/>
    <d v="1996-11-09T00:00:00"/>
  </r>
  <r>
    <n v="11664"/>
    <n v="80"/>
    <x v="2666"/>
    <d v="2017-05-13T00:00:00"/>
    <b v="0"/>
    <s v="Approved"/>
    <s v="OHM Cycles"/>
    <s v="Touring"/>
    <s v="low"/>
    <s v="medium"/>
    <n v="1073.07"/>
    <n v="933.84"/>
    <d v="1997-01-25T00:00:00"/>
  </r>
  <r>
    <n v="11665"/>
    <n v="4"/>
    <x v="1664"/>
    <d v="2017-03-14T00:00:00"/>
    <b v="1"/>
    <s v="Approved"/>
    <s v="Giant Bicycles"/>
    <s v="Standard"/>
    <s v="high"/>
    <s v="medium"/>
    <n v="1129.1300000000001"/>
    <n v="677.48"/>
    <d v="2005-08-09T00:00:00"/>
  </r>
  <r>
    <n v="11666"/>
    <n v="17"/>
    <x v="1995"/>
    <d v="2017-12-13T00:00:00"/>
    <b v="1"/>
    <s v="Approved"/>
    <s v="Solex"/>
    <s v="Standard"/>
    <s v="high"/>
    <s v="medium"/>
    <n v="1024.6600000000001"/>
    <n v="614.79999999999995"/>
    <d v="2011-05-07T00:00:00"/>
  </r>
  <r>
    <n v="11667"/>
    <n v="32"/>
    <x v="1990"/>
    <d v="2017-09-11T00:00:00"/>
    <b v="1"/>
    <s v="Cancelled"/>
    <s v="Giant Bicycles"/>
    <s v="Standard"/>
    <s v="high"/>
    <s v="medium"/>
    <n v="1179"/>
    <n v="707.4"/>
    <d v="1997-08-25T00:00:00"/>
  </r>
  <r>
    <n v="11668"/>
    <n v="50"/>
    <x v="81"/>
    <d v="2017-07-02T00:00:00"/>
    <b v="0"/>
    <s v="Approved"/>
    <s v="WeareA2B"/>
    <s v="Standard"/>
    <s v="medium"/>
    <s v="small"/>
    <n v="175.89"/>
    <n v="131.91999999999999"/>
    <d v="2003-02-16T00:00:00"/>
  </r>
  <r>
    <n v="11669"/>
    <n v="80"/>
    <x v="565"/>
    <d v="2017-12-19T00:00:00"/>
    <b v="0"/>
    <s v="Approved"/>
    <s v="Trek Bicycles"/>
    <s v="Standard"/>
    <s v="medium"/>
    <s v="large"/>
    <n v="1469.44"/>
    <n v="596.54999999999995"/>
    <d v="2012-05-18T00:00:00"/>
  </r>
  <r>
    <n v="11670"/>
    <n v="0"/>
    <x v="2690"/>
    <d v="2017-11-12T00:00:00"/>
    <b v="1"/>
    <s v="Approved"/>
    <s v="Trek Bicycles"/>
    <s v="Standard"/>
    <s v="medium"/>
    <s v="medium"/>
    <n v="499.53"/>
    <n v="388.72"/>
    <d v="1999-06-23T00:00:00"/>
  </r>
  <r>
    <n v="11671"/>
    <n v="20"/>
    <x v="2843"/>
    <d v="2017-11-15T00:00:00"/>
    <b v="0"/>
    <s v="Approved"/>
    <s v="Trek Bicycles"/>
    <s v="Standard"/>
    <s v="medium"/>
    <s v="small"/>
    <n v="1775.81"/>
    <n v="1580.47"/>
    <d v="2014-03-03T00:00:00"/>
  </r>
  <r>
    <n v="11672"/>
    <n v="85"/>
    <x v="2203"/>
    <d v="2017-02-15T00:00:00"/>
    <b v="1"/>
    <s v="Approved"/>
    <s v="WeareA2B"/>
    <s v="Standard"/>
    <s v="medium"/>
    <s v="medium"/>
    <n v="752.64"/>
    <n v="205.36"/>
    <d v="2015-08-02T00:00:00"/>
  </r>
  <r>
    <n v="11673"/>
    <n v="73"/>
    <x v="3061"/>
    <d v="2017-09-23T00:00:00"/>
    <b v="1"/>
    <s v="Approved"/>
    <s v="Solex"/>
    <s v="Standard"/>
    <s v="medium"/>
    <s v="medium"/>
    <n v="1945.43"/>
    <n v="333.18"/>
    <d v="2011-01-10T00:00:00"/>
  </r>
  <r>
    <n v="11674"/>
    <n v="0"/>
    <x v="3388"/>
    <d v="2017-05-02T00:00:00"/>
    <b v="0"/>
    <s v="Approved"/>
    <s v="Solex"/>
    <s v="Standard"/>
    <s v="medium"/>
    <s v="medium"/>
    <n v="100.35"/>
    <n v="75.260000000000005"/>
    <d v="2003-09-10T00:00:00"/>
  </r>
  <r>
    <n v="11676"/>
    <n v="96"/>
    <x v="150"/>
    <d v="2017-01-01T00:00:00"/>
    <b v="0"/>
    <s v="Approved"/>
    <s v="WeareA2B"/>
    <s v="Road"/>
    <s v="low"/>
    <s v="small"/>
    <n v="1172.78"/>
    <n v="1043.77"/>
    <d v="1991-05-06T00:00:00"/>
  </r>
  <r>
    <n v="11677"/>
    <n v="40"/>
    <x v="170"/>
    <d v="2017-05-16T00:00:00"/>
    <b v="1"/>
    <s v="Approved"/>
    <s v="OHM Cycles"/>
    <s v="Standard"/>
    <s v="high"/>
    <s v="medium"/>
    <n v="1458.17"/>
    <n v="874.9"/>
    <d v="2007-12-11T00:00:00"/>
  </r>
  <r>
    <n v="11678"/>
    <n v="46"/>
    <x v="2380"/>
    <d v="2017-07-18T00:00:00"/>
    <b v="1"/>
    <s v="Approved"/>
    <s v="Solex"/>
    <s v="Standard"/>
    <s v="low"/>
    <s v="medium"/>
    <n v="1289.8499999999999"/>
    <n v="74.510000000000005"/>
    <d v="2005-08-09T00:00:00"/>
  </r>
  <r>
    <n v="11679"/>
    <n v="32"/>
    <x v="1676"/>
    <d v="2017-12-29T00:00:00"/>
    <b v="0"/>
    <s v="Approved"/>
    <s v="Giant Bicycles"/>
    <s v="Standard"/>
    <s v="medium"/>
    <s v="medium"/>
    <n v="642.70000000000005"/>
    <n v="211.37"/>
    <d v="2003-03-18T00:00:00"/>
  </r>
  <r>
    <n v="11680"/>
    <n v="3"/>
    <x v="1489"/>
    <d v="2017-06-26T00:00:00"/>
    <b v="1"/>
    <s v="Approved"/>
    <s v="Trek Bicycles"/>
    <s v="Standard"/>
    <s v="medium"/>
    <s v="large"/>
    <n v="2091.4699999999998"/>
    <n v="388.92"/>
    <d v="2005-08-09T00:00:00"/>
  </r>
  <r>
    <n v="11681"/>
    <n v="51"/>
    <x v="619"/>
    <d v="2017-06-18T00:00:00"/>
    <b v="1"/>
    <s v="Approved"/>
    <s v="OHM Cycles"/>
    <s v="Standard"/>
    <s v="high"/>
    <s v="medium"/>
    <n v="2005.66"/>
    <n v="1203.4000000000001"/>
    <d v="2012-04-10T00:00:00"/>
  </r>
  <r>
    <n v="11682"/>
    <n v="23"/>
    <x v="1015"/>
    <d v="2017-11-23T00:00:00"/>
    <b v="0"/>
    <s v="Approved"/>
    <s v="Norco Bicycles"/>
    <s v="Standard"/>
    <s v="medium"/>
    <s v="medium"/>
    <n v="1198.46"/>
    <n v="381.1"/>
    <d v="1998-12-16T00:00:00"/>
  </r>
  <r>
    <n v="11683"/>
    <n v="29"/>
    <x v="630"/>
    <d v="2017-11-28T00:00:00"/>
    <b v="1"/>
    <s v="Approved"/>
    <s v="Norco Bicycles"/>
    <s v="Road"/>
    <s v="medium"/>
    <s v="medium"/>
    <n v="543.39"/>
    <n v="407.54"/>
    <d v="2016-11-22T00:00:00"/>
  </r>
  <r>
    <n v="11684"/>
    <n v="69"/>
    <x v="2967"/>
    <d v="2017-12-27T00:00:00"/>
    <b v="0"/>
    <s v="Approved"/>
    <s v="Norco Bicycles"/>
    <s v="Road"/>
    <s v="medium"/>
    <s v="large"/>
    <n v="1240.31"/>
    <n v="795.1"/>
    <d v="2011-01-10T00:00:00"/>
  </r>
  <r>
    <n v="11685"/>
    <n v="85"/>
    <x v="2272"/>
    <d v="2017-11-04T00:00:00"/>
    <b v="1"/>
    <s v="Approved"/>
    <s v="WeareA2B"/>
    <s v="Standard"/>
    <s v="medium"/>
    <s v="medium"/>
    <n v="752.64"/>
    <n v="205.36"/>
    <d v="1993-04-20T00:00:00"/>
  </r>
  <r>
    <n v="11686"/>
    <n v="32"/>
    <x v="2421"/>
    <d v="2017-01-14T00:00:00"/>
    <b v="1"/>
    <s v="Approved"/>
    <s v="Giant Bicycles"/>
    <s v="Standard"/>
    <s v="high"/>
    <s v="medium"/>
    <n v="1179"/>
    <n v="707.4"/>
    <d v="1998-12-16T00:00:00"/>
  </r>
  <r>
    <n v="11687"/>
    <n v="10"/>
    <x v="2023"/>
    <d v="2017-04-10T00:00:00"/>
    <b v="0"/>
    <s v="Approved"/>
    <s v="WeareA2B"/>
    <s v="Touring"/>
    <s v="medium"/>
    <s v="medium"/>
    <n v="1466.68"/>
    <n v="363.25"/>
    <d v="2014-03-03T00:00:00"/>
  </r>
  <r>
    <n v="11688"/>
    <n v="75"/>
    <x v="1575"/>
    <d v="2017-05-06T00:00:00"/>
    <b v="1"/>
    <s v="Approved"/>
    <s v="Giant Bicycles"/>
    <s v="Touring"/>
    <s v="medium"/>
    <s v="large"/>
    <n v="1873.97"/>
    <n v="863.95"/>
    <d v="2006-05-22T00:00:00"/>
  </r>
  <r>
    <n v="11689"/>
    <n v="55"/>
    <x v="622"/>
    <d v="2017-08-13T00:00:00"/>
    <b v="1"/>
    <s v="Approved"/>
    <s v="Trek Bicycles"/>
    <s v="Road"/>
    <s v="medium"/>
    <s v="large"/>
    <n v="1894.19"/>
    <n v="598.76"/>
    <d v="1993-06-23T00:00:00"/>
  </r>
  <r>
    <n v="11690"/>
    <n v="97"/>
    <x v="506"/>
    <d v="2017-06-22T00:00:00"/>
    <b v="1"/>
    <s v="Approved"/>
    <s v="Solex"/>
    <s v="Standard"/>
    <s v="medium"/>
    <s v="large"/>
    <n v="202.62"/>
    <n v="151.96"/>
    <d v="2016-03-29T00:00:00"/>
  </r>
  <r>
    <n v="11691"/>
    <n v="50"/>
    <x v="2329"/>
    <d v="2017-10-25T00:00:00"/>
    <b v="0"/>
    <s v="Approved"/>
    <s v="Giant Bicycles"/>
    <s v="Standard"/>
    <s v="medium"/>
    <s v="medium"/>
    <n v="642.70000000000005"/>
    <n v="211.37"/>
    <d v="1992-10-11T00:00:00"/>
  </r>
  <r>
    <n v="11692"/>
    <n v="84"/>
    <x v="3257"/>
    <d v="2017-04-30T00:00:00"/>
    <b v="0"/>
    <s v="Approved"/>
    <s v="Trek Bicycles"/>
    <s v="Road"/>
    <s v="medium"/>
    <s v="medium"/>
    <n v="290.62"/>
    <n v="215.14"/>
    <d v="2004-12-18T00:00:00"/>
  </r>
  <r>
    <n v="11693"/>
    <n v="84"/>
    <x v="2416"/>
    <d v="2017-07-07T00:00:00"/>
    <b v="0"/>
    <s v="Approved"/>
    <s v="Trek Bicycles"/>
    <s v="Road"/>
    <s v="medium"/>
    <s v="medium"/>
    <n v="290.62"/>
    <n v="215.14"/>
    <d v="2004-12-18T00:00:00"/>
  </r>
  <r>
    <n v="11694"/>
    <n v="26"/>
    <x v="2687"/>
    <d v="2017-03-11T00:00:00"/>
    <b v="1"/>
    <s v="Approved"/>
    <s v="WeareA2B"/>
    <s v="Standard"/>
    <s v="medium"/>
    <s v="medium"/>
    <n v="1992.93"/>
    <n v="762.63"/>
    <d v="1993-05-26T00:00:00"/>
  </r>
  <r>
    <n v="11695"/>
    <n v="24"/>
    <x v="2687"/>
    <d v="2017-01-09T00:00:00"/>
    <b v="0"/>
    <s v="Approved"/>
    <s v="Solex"/>
    <s v="Road"/>
    <s v="medium"/>
    <s v="large"/>
    <n v="1777.8"/>
    <n v="820.78"/>
    <d v="2011-05-07T00:00:00"/>
  </r>
  <r>
    <n v="11696"/>
    <n v="9"/>
    <x v="1616"/>
    <d v="2017-09-08T00:00:00"/>
    <b v="1"/>
    <s v="Approved"/>
    <s v="OHM Cycles"/>
    <s v="Road"/>
    <s v="medium"/>
    <s v="medium"/>
    <n v="742.54"/>
    <n v="667.4"/>
    <d v="1991-11-07T00:00:00"/>
  </r>
  <r>
    <n v="11697"/>
    <n v="38"/>
    <x v="3389"/>
    <d v="2017-04-10T00:00:00"/>
    <b v="1"/>
    <s v="Approved"/>
    <s v="Solex"/>
    <s v="Standard"/>
    <s v="medium"/>
    <s v="medium"/>
    <n v="1577.53"/>
    <n v="826.51"/>
    <d v="2001-11-25T00:00:00"/>
  </r>
  <r>
    <n v="11699"/>
    <n v="46"/>
    <x v="1813"/>
    <d v="2017-04-24T00:00:00"/>
    <b v="1"/>
    <s v="Approved"/>
    <s v="Solex"/>
    <s v="Standard"/>
    <s v="low"/>
    <s v="medium"/>
    <n v="1289.8499999999999"/>
    <n v="74.510000000000005"/>
    <d v="2003-02-16T00:00:00"/>
  </r>
  <r>
    <n v="11700"/>
    <n v="67"/>
    <x v="2452"/>
    <d v="2017-04-23T00:00:00"/>
    <b v="1"/>
    <s v="Approved"/>
    <s v="Norco Bicycles"/>
    <s v="Road"/>
    <s v="medium"/>
    <s v="medium"/>
    <n v="544.04999999999995"/>
    <n v="376.84"/>
    <d v="2005-10-22T00:00:00"/>
  </r>
  <r>
    <n v="11701"/>
    <n v="93"/>
    <x v="119"/>
    <d v="2017-12-30T00:00:00"/>
    <b v="1"/>
    <s v="Approved"/>
    <s v="OHM Cycles"/>
    <s v="Standard"/>
    <s v="high"/>
    <s v="medium"/>
    <n v="1458.17"/>
    <n v="874.9"/>
    <d v="2006-02-02T00:00:00"/>
  </r>
  <r>
    <n v="11702"/>
    <n v="92"/>
    <x v="1654"/>
    <d v="2017-07-28T00:00:00"/>
    <b v="0"/>
    <s v="Approved"/>
    <s v="WeareA2B"/>
    <s v="Standard"/>
    <s v="medium"/>
    <s v="small"/>
    <n v="1415.01"/>
    <n v="1259.3599999999999"/>
    <d v="1994-08-10T00:00:00"/>
  </r>
  <r>
    <n v="11703"/>
    <n v="97"/>
    <x v="2511"/>
    <d v="2017-06-16T00:00:00"/>
    <b v="1"/>
    <s v="Approved"/>
    <s v="OHM Cycles"/>
    <s v="Road"/>
    <s v="medium"/>
    <s v="medium"/>
    <n v="742.54"/>
    <n v="667.4"/>
    <d v="2005-12-07T00:00:00"/>
  </r>
  <r>
    <n v="11704"/>
    <n v="4"/>
    <x v="1238"/>
    <d v="2017-01-19T00:00:00"/>
    <b v="1"/>
    <s v="Approved"/>
    <s v="Giant Bicycles"/>
    <s v="Standard"/>
    <s v="high"/>
    <s v="medium"/>
    <n v="1129.1300000000001"/>
    <n v="677.48"/>
    <d v="2011-08-29T00:00:00"/>
  </r>
  <r>
    <n v="11705"/>
    <n v="93"/>
    <x v="1387"/>
    <d v="2017-08-28T00:00:00"/>
    <b v="1"/>
    <s v="Approved"/>
    <s v="OHM Cycles"/>
    <s v="Standard"/>
    <s v="high"/>
    <s v="medium"/>
    <n v="1458.17"/>
    <n v="874.9"/>
    <d v="1999-12-04T00:00:00"/>
  </r>
  <r>
    <n v="11706"/>
    <n v="72"/>
    <x v="2331"/>
    <d v="2017-04-02T00:00:00"/>
    <b v="0"/>
    <s v="Approved"/>
    <s v="Norco Bicycles"/>
    <s v="Standard"/>
    <s v="medium"/>
    <s v="medium"/>
    <n v="360.4"/>
    <n v="270.3"/>
    <d v="2016-12-06T00:00:00"/>
  </r>
  <r>
    <n v="11707"/>
    <n v="17"/>
    <x v="1944"/>
    <d v="2017-01-31T00:00:00"/>
    <b v="1"/>
    <s v="Approved"/>
    <s v="Solex"/>
    <s v="Standard"/>
    <s v="high"/>
    <s v="medium"/>
    <n v="1024.6600000000001"/>
    <n v="614.79999999999995"/>
    <d v="1996-11-09T00:00:00"/>
  </r>
  <r>
    <n v="11708"/>
    <n v="12"/>
    <x v="2435"/>
    <d v="2017-01-11T00:00:00"/>
    <b v="1"/>
    <s v="Approved"/>
    <s v="Giant Bicycles"/>
    <s v="Standard"/>
    <s v="medium"/>
    <s v="large"/>
    <n v="1765.3"/>
    <n v="709.48"/>
    <d v="2003-09-09T00:00:00"/>
  </r>
  <r>
    <n v="11709"/>
    <n v="52"/>
    <x v="2277"/>
    <d v="2017-04-22T00:00:00"/>
    <b v="0"/>
    <s v="Approved"/>
    <s v="OHM Cycles"/>
    <s v="Road"/>
    <s v="medium"/>
    <s v="medium"/>
    <n v="1280.28"/>
    <n v="829.51"/>
    <d v="2009-04-12T00:00:00"/>
  </r>
  <r>
    <n v="11710"/>
    <n v="53"/>
    <x v="591"/>
    <d v="2017-03-15T00:00:00"/>
    <b v="1"/>
    <s v="Approved"/>
    <s v="OHM Cycles"/>
    <s v="Standard"/>
    <s v="medium"/>
    <s v="medium"/>
    <n v="795.34"/>
    <n v="101.58"/>
    <d v="2009-04-12T00:00:00"/>
  </r>
  <r>
    <n v="11712"/>
    <n v="27"/>
    <x v="92"/>
    <d v="2017-08-27T00:00:00"/>
    <b v="1"/>
    <s v="Approved"/>
    <s v="Trek Bicycles"/>
    <s v="Standard"/>
    <s v="medium"/>
    <s v="medium"/>
    <n v="499.53"/>
    <n v="388.72"/>
    <d v="1999-06-23T00:00:00"/>
  </r>
  <r>
    <n v="11713"/>
    <n v="55"/>
    <x v="1062"/>
    <d v="2017-06-21T00:00:00"/>
    <b v="1"/>
    <s v="Approved"/>
    <s v="Trek Bicycles"/>
    <s v="Road"/>
    <s v="medium"/>
    <s v="large"/>
    <n v="1894.19"/>
    <n v="598.76"/>
    <d v="2003-07-21T00:00:00"/>
  </r>
  <r>
    <n v="11714"/>
    <n v="47"/>
    <x v="2244"/>
    <d v="2017-11-24T00:00:00"/>
    <b v="0"/>
    <s v="Approved"/>
    <s v="Trek Bicycles"/>
    <s v="Road"/>
    <s v="low"/>
    <s v="small"/>
    <n v="1720.7"/>
    <n v="1531.42"/>
    <d v="2006-10-01T00:00:00"/>
  </r>
  <r>
    <n v="11715"/>
    <n v="99"/>
    <x v="2058"/>
    <d v="2017-10-14T00:00:00"/>
    <b v="1"/>
    <s v="Approved"/>
    <s v="OHM Cycles"/>
    <s v="Standard"/>
    <s v="medium"/>
    <s v="medium"/>
    <n v="1227.3399999999999"/>
    <n v="770.89"/>
    <d v="1994-08-10T00:00:00"/>
  </r>
  <r>
    <n v="11716"/>
    <n v="94"/>
    <x v="1102"/>
    <d v="2017-08-18T00:00:00"/>
    <b v="1"/>
    <s v="Approved"/>
    <s v="Giant Bicycles"/>
    <s v="Standard"/>
    <s v="medium"/>
    <s v="large"/>
    <n v="1635.3"/>
    <n v="993.66"/>
    <d v="2013-06-09T00:00:00"/>
  </r>
  <r>
    <n v="11717"/>
    <n v="32"/>
    <x v="47"/>
    <d v="2017-10-30T00:00:00"/>
    <b v="0"/>
    <s v="Approved"/>
    <s v="Giant Bicycles"/>
    <s v="Standard"/>
    <s v="medium"/>
    <s v="medium"/>
    <n v="642.70000000000005"/>
    <n v="211.37"/>
    <d v="2002-03-22T00:00:00"/>
  </r>
  <r>
    <n v="11718"/>
    <n v="63"/>
    <x v="500"/>
    <d v="2017-09-21T00:00:00"/>
    <b v="1"/>
    <s v="Approved"/>
    <s v="Solex"/>
    <s v="Standard"/>
    <s v="medium"/>
    <s v="medium"/>
    <n v="1483.2"/>
    <n v="99.59"/>
    <d v="1998-12-17T00:00:00"/>
  </r>
  <r>
    <n v="11719"/>
    <n v="37"/>
    <x v="3090"/>
    <d v="2017-07-12T00:00:00"/>
    <b v="0"/>
    <s v="Approved"/>
    <s v="OHM Cycles"/>
    <s v="Standard"/>
    <s v="low"/>
    <s v="medium"/>
    <n v="1793.43"/>
    <n v="248.82"/>
    <d v="1999-07-20T00:00:00"/>
  </r>
  <r>
    <n v="11720"/>
    <n v="15"/>
    <x v="1767"/>
    <d v="2017-12-25T00:00:00"/>
    <b v="0"/>
    <s v="Approved"/>
    <s v="Norco Bicycles"/>
    <s v="Standard"/>
    <s v="low"/>
    <s v="medium"/>
    <n v="958.74"/>
    <n v="748.9"/>
    <d v="1996-04-05T00:00:00"/>
  </r>
  <r>
    <n v="11721"/>
    <n v="70"/>
    <x v="28"/>
    <d v="2017-01-20T00:00:00"/>
    <b v="1"/>
    <s v="Approved"/>
    <s v="Trek Bicycles"/>
    <s v="Standard"/>
    <s v="high"/>
    <s v="medium"/>
    <n v="495.72"/>
    <n v="297.43"/>
    <d v="2015-04-11T00:00:00"/>
  </r>
  <r>
    <n v="11722"/>
    <n v="9"/>
    <x v="1038"/>
    <d v="2017-11-10T00:00:00"/>
    <b v="0"/>
    <s v="Approved"/>
    <s v="Norco Bicycles"/>
    <s v="Standard"/>
    <s v="medium"/>
    <s v="small"/>
    <n v="1216.1400000000001"/>
    <n v="1082.3599999999999"/>
    <d v="1991-08-05T00:00:00"/>
  </r>
  <r>
    <n v="11723"/>
    <n v="7"/>
    <x v="1172"/>
    <d v="2017-07-23T00:00:00"/>
    <b v="1"/>
    <s v="Approved"/>
    <s v="Trek Bicycles"/>
    <s v="Road"/>
    <s v="low"/>
    <s v="medium"/>
    <n v="980.37"/>
    <n v="234.43"/>
    <d v="2004-09-28T00:00:00"/>
  </r>
  <r>
    <n v="11724"/>
    <n v="53"/>
    <x v="1241"/>
    <d v="2017-02-27T00:00:00"/>
    <b v="1"/>
    <s v="Approved"/>
    <s v="OHM Cycles"/>
    <s v="Standard"/>
    <s v="medium"/>
    <s v="medium"/>
    <n v="795.34"/>
    <n v="101.58"/>
    <d v="2011-08-24T00:00:00"/>
  </r>
  <r>
    <n v="11725"/>
    <n v="15"/>
    <x v="2118"/>
    <d v="2017-07-18T00:00:00"/>
    <b v="0"/>
    <s v="Approved"/>
    <s v="Norco Bicycles"/>
    <s v="Standard"/>
    <s v="low"/>
    <s v="medium"/>
    <n v="958.74"/>
    <n v="748.9"/>
    <d v="1993-10-02T00:00:00"/>
  </r>
  <r>
    <n v="11726"/>
    <n v="5"/>
    <x v="284"/>
    <d v="2017-03-02T00:00:00"/>
    <b v="0"/>
    <s v="Approved"/>
    <s v="Trek Bicycles"/>
    <s v="Mountain"/>
    <s v="low"/>
    <s v="medium"/>
    <n v="574.64"/>
    <n v="459.71"/>
    <d v="2011-08-29T00:00:00"/>
  </r>
  <r>
    <n v="11727"/>
    <n v="69"/>
    <x v="1538"/>
    <d v="2017-04-05T00:00:00"/>
    <b v="1"/>
    <s v="Approved"/>
    <s v="Giant Bicycles"/>
    <s v="Road"/>
    <s v="medium"/>
    <s v="medium"/>
    <n v="792.9"/>
    <n v="594.67999999999995"/>
    <d v="1992-10-02T00:00:00"/>
  </r>
  <r>
    <n v="11728"/>
    <n v="67"/>
    <x v="648"/>
    <d v="2017-12-26T00:00:00"/>
    <b v="0"/>
    <s v="Approved"/>
    <s v="Norco Bicycles"/>
    <s v="Road"/>
    <s v="medium"/>
    <s v="medium"/>
    <n v="544.04999999999995"/>
    <n v="376.84"/>
    <d v="2005-10-22T00:00:00"/>
  </r>
  <r>
    <n v="11729"/>
    <n v="54"/>
    <x v="3390"/>
    <d v="2017-11-23T00:00:00"/>
    <b v="1"/>
    <s v="Approved"/>
    <s v="WeareA2B"/>
    <s v="Standard"/>
    <s v="medium"/>
    <s v="medium"/>
    <n v="1292.8399999999999"/>
    <n v="13.44"/>
    <d v="1997-10-04T00:00:00"/>
  </r>
  <r>
    <n v="11730"/>
    <n v="46"/>
    <x v="441"/>
    <d v="2017-04-06T00:00:00"/>
    <b v="0"/>
    <s v="Approved"/>
    <s v="Solex"/>
    <s v="Standard"/>
    <s v="low"/>
    <s v="medium"/>
    <n v="1289.8499999999999"/>
    <n v="74.510000000000005"/>
    <d v="2012-04-10T00:00:00"/>
  </r>
  <r>
    <n v="11731"/>
    <n v="89"/>
    <x v="896"/>
    <d v="2017-02-14T00:00:00"/>
    <b v="1"/>
    <s v="Approved"/>
    <s v="WeareA2B"/>
    <s v="Touring"/>
    <s v="medium"/>
    <s v="large"/>
    <n v="1362.99"/>
    <n v="57.74"/>
    <d v="1993-04-20T00:00:00"/>
  </r>
  <r>
    <n v="11732"/>
    <n v="96"/>
    <x v="13"/>
    <d v="2017-11-16T00:00:00"/>
    <b v="0"/>
    <s v="Approved"/>
    <s v="WeareA2B"/>
    <s v="Road"/>
    <s v="low"/>
    <s v="small"/>
    <n v="1172.78"/>
    <n v="1043.77"/>
    <d v="2002-10-10T00:00:00"/>
  </r>
  <r>
    <n v="11733"/>
    <n v="3"/>
    <x v="1667"/>
    <d v="2017-04-24T00:00:00"/>
    <b v="1"/>
    <s v="Approved"/>
    <s v="Trek Bicycles"/>
    <s v="Standard"/>
    <s v="medium"/>
    <s v="large"/>
    <n v="2091.4699999999998"/>
    <n v="388.92"/>
    <d v="1991-11-07T00:00:00"/>
  </r>
  <r>
    <n v="11734"/>
    <n v="58"/>
    <x v="2269"/>
    <d v="2017-10-25T00:00:00"/>
    <b v="0"/>
    <s v="Approved"/>
    <s v="OHM Cycles"/>
    <s v="Road"/>
    <s v="medium"/>
    <s v="medium"/>
    <n v="1280.28"/>
    <n v="829.51"/>
    <d v="2003-07-21T00:00:00"/>
  </r>
  <r>
    <n v="11735"/>
    <n v="84"/>
    <x v="3055"/>
    <d v="2017-10-23T00:00:00"/>
    <b v="0"/>
    <s v="Approved"/>
    <s v="Trek Bicycles"/>
    <s v="Road"/>
    <s v="medium"/>
    <s v="medium"/>
    <n v="290.62"/>
    <n v="215.14"/>
    <d v="1993-04-20T00:00:00"/>
  </r>
  <r>
    <n v="11736"/>
    <n v="26"/>
    <x v="1791"/>
    <d v="2017-07-20T00:00:00"/>
    <b v="1"/>
    <s v="Approved"/>
    <s v="WeareA2B"/>
    <s v="Standard"/>
    <s v="medium"/>
    <s v="medium"/>
    <n v="1992.93"/>
    <n v="762.63"/>
    <d v="2016-11-22T00:00:00"/>
  </r>
  <r>
    <n v="11737"/>
    <n v="23"/>
    <x v="159"/>
    <d v="2017-11-06T00:00:00"/>
    <b v="0"/>
    <s v="Approved"/>
    <s v="Norco Bicycles"/>
    <s v="Mountain"/>
    <s v="low"/>
    <s v="small"/>
    <n v="688.63"/>
    <n v="612.88"/>
    <d v="1993-10-02T00:00:00"/>
  </r>
  <r>
    <n v="11738"/>
    <n v="37"/>
    <x v="2588"/>
    <d v="2017-06-24T00:00:00"/>
    <b v="1"/>
    <s v="Approved"/>
    <s v="OHM Cycles"/>
    <s v="Standard"/>
    <s v="low"/>
    <s v="medium"/>
    <n v="1793.43"/>
    <n v="248.82"/>
    <d v="1999-07-20T00:00:00"/>
  </r>
  <r>
    <n v="11739"/>
    <n v="0"/>
    <x v="3240"/>
    <d v="2017-12-27T00:00:00"/>
    <b v="1"/>
    <s v="Approved"/>
    <s v="Norco Bicycles"/>
    <s v="Road"/>
    <s v="medium"/>
    <s v="medium"/>
    <n v="544.04999999999995"/>
    <n v="376.84"/>
    <d v="2005-10-22T00:00:00"/>
  </r>
  <r>
    <n v="11740"/>
    <n v="77"/>
    <x v="478"/>
    <d v="2017-10-22T00:00:00"/>
    <b v="0"/>
    <s v="Approved"/>
    <s v="Norco Bicycles"/>
    <s v="Road"/>
    <s v="medium"/>
    <s v="large"/>
    <n v="1240.31"/>
    <n v="795.1"/>
    <d v="1997-01-25T00:00:00"/>
  </r>
  <r>
    <n v="11741"/>
    <n v="49"/>
    <x v="2226"/>
    <d v="2017-05-05T00:00:00"/>
    <b v="1"/>
    <s v="Cancelled"/>
    <s v="Trek Bicycles"/>
    <s v="Road"/>
    <s v="medium"/>
    <s v="medium"/>
    <n v="533.51"/>
    <n v="400.13"/>
    <d v="2012-04-10T00:00:00"/>
  </r>
  <r>
    <n v="11742"/>
    <n v="99"/>
    <x v="191"/>
    <d v="2017-06-08T00:00:00"/>
    <b v="0"/>
    <s v="Approved"/>
    <s v="OHM Cycles"/>
    <s v="Standard"/>
    <s v="medium"/>
    <s v="medium"/>
    <n v="1227.3399999999999"/>
    <n v="770.89"/>
    <d v="1994-08-10T00:00:00"/>
  </r>
  <r>
    <n v="11743"/>
    <n v="53"/>
    <x v="2903"/>
    <d v="2017-09-21T00:00:00"/>
    <b v="1"/>
    <s v="Approved"/>
    <s v="OHM Cycles"/>
    <s v="Standard"/>
    <s v="medium"/>
    <s v="medium"/>
    <n v="795.34"/>
    <n v="101.58"/>
    <d v="2009-04-12T00:00:00"/>
  </r>
  <r>
    <n v="11744"/>
    <n v="71"/>
    <x v="2756"/>
    <d v="2017-06-22T00:00:00"/>
    <b v="0"/>
    <s v="Approved"/>
    <s v="Solex"/>
    <s v="Standard"/>
    <s v="high"/>
    <s v="large"/>
    <n v="1842.92"/>
    <n v="1105.75"/>
    <d v="1995-10-24T00:00:00"/>
  </r>
  <r>
    <n v="11745"/>
    <n v="62"/>
    <x v="2892"/>
    <d v="2017-08-23T00:00:00"/>
    <b v="1"/>
    <s v="Approved"/>
    <s v="Solex"/>
    <s v="Standard"/>
    <s v="high"/>
    <s v="medium"/>
    <n v="1024.6600000000001"/>
    <n v="614.79999999999995"/>
    <d v="1996-04-05T00:00:00"/>
  </r>
  <r>
    <n v="11746"/>
    <n v="31"/>
    <x v="1159"/>
    <d v="2017-11-04T00:00:00"/>
    <b v="1"/>
    <s v="Approved"/>
    <s v="Giant Bicycles"/>
    <s v="Standard"/>
    <s v="medium"/>
    <s v="medium"/>
    <n v="230.91"/>
    <n v="173.18"/>
    <d v="1994-07-12T00:00:00"/>
  </r>
  <r>
    <n v="11747"/>
    <n v="89"/>
    <x v="1975"/>
    <d v="2017-05-07T00:00:00"/>
    <b v="1"/>
    <s v="Approved"/>
    <s v="WeareA2B"/>
    <s v="Touring"/>
    <s v="medium"/>
    <s v="large"/>
    <n v="1362.99"/>
    <n v="57.74"/>
    <d v="1993-04-20T00:00:00"/>
  </r>
  <r>
    <n v="11748"/>
    <n v="64"/>
    <x v="112"/>
    <d v="2017-09-20T00:00:00"/>
    <b v="0"/>
    <s v="Approved"/>
    <s v="Trek Bicycles"/>
    <s v="Standard"/>
    <s v="medium"/>
    <s v="large"/>
    <n v="1469.44"/>
    <n v="596.54999999999995"/>
    <d v="1995-10-24T00:00:00"/>
  </r>
  <r>
    <n v="11749"/>
    <n v="98"/>
    <x v="1837"/>
    <d v="2017-11-15T00:00:00"/>
    <b v="0"/>
    <s v="Approved"/>
    <s v="Trek Bicycles"/>
    <s v="Standard"/>
    <s v="high"/>
    <s v="medium"/>
    <n v="358.39"/>
    <n v="215.03"/>
    <d v="1991-05-06T00:00:00"/>
  </r>
  <r>
    <n v="11750"/>
    <n v="72"/>
    <x v="2135"/>
    <d v="2017-10-28T00:00:00"/>
    <b v="1"/>
    <s v="Approved"/>
    <s v="Norco Bicycles"/>
    <s v="Standard"/>
    <s v="medium"/>
    <s v="medium"/>
    <n v="360.4"/>
    <n v="270.3"/>
    <d v="2003-09-09T00:00:00"/>
  </r>
  <r>
    <n v="11751"/>
    <n v="28"/>
    <x v="743"/>
    <d v="2017-08-09T00:00:00"/>
    <b v="0"/>
    <s v="Approved"/>
    <s v="Norco Bicycles"/>
    <s v="Standard"/>
    <s v="medium"/>
    <s v="small"/>
    <n v="1216.1400000000001"/>
    <n v="1082.3599999999999"/>
    <d v="2016-11-22T00:00:00"/>
  </r>
  <r>
    <n v="11752"/>
    <n v="85"/>
    <x v="928"/>
    <d v="2017-11-16T00:00:00"/>
    <b v="0"/>
    <s v="Approved"/>
    <s v="WeareA2B"/>
    <s v="Standard"/>
    <s v="medium"/>
    <s v="medium"/>
    <n v="752.64"/>
    <n v="205.36"/>
    <d v="2015-08-02T00:00:00"/>
  </r>
  <r>
    <n v="11753"/>
    <n v="4"/>
    <x v="443"/>
    <d v="2017-11-19T00:00:00"/>
    <b v="0"/>
    <s v="Approved"/>
    <s v="Solex"/>
    <s v="Standard"/>
    <s v="medium"/>
    <s v="medium"/>
    <n v="1483.2"/>
    <n v="99.59"/>
    <d v="2010-11-05T00:00:00"/>
  </r>
  <r>
    <n v="11754"/>
    <n v="44"/>
    <x v="2049"/>
    <d v="2017-12-20T00:00:00"/>
    <b v="0"/>
    <s v="Approved"/>
    <s v="WeareA2B"/>
    <s v="Standard"/>
    <s v="medium"/>
    <s v="medium"/>
    <n v="1769.64"/>
    <n v="108.76"/>
    <d v="2011-05-09T00:00:00"/>
  </r>
  <r>
    <n v="11756"/>
    <n v="38"/>
    <x v="2954"/>
    <d v="2017-08-05T00:00:00"/>
    <b v="1"/>
    <s v="Approved"/>
    <s v="Solex"/>
    <s v="Standard"/>
    <s v="medium"/>
    <s v="medium"/>
    <n v="1577.53"/>
    <n v="826.51"/>
    <d v="2010-06-07T00:00:00"/>
  </r>
  <r>
    <n v="11757"/>
    <n v="53"/>
    <x v="3264"/>
    <d v="2017-01-08T00:00:00"/>
    <b v="0"/>
    <s v="Approved"/>
    <s v="Giant Bicycles"/>
    <s v="Standard"/>
    <s v="high"/>
    <s v="medium"/>
    <n v="1274.93"/>
    <n v="764.96"/>
    <d v="2007-08-04T00:00:00"/>
  </r>
  <r>
    <n v="11758"/>
    <n v="0"/>
    <x v="2071"/>
    <d v="2017-12-12T00:00:00"/>
    <b v="0"/>
    <s v="Approved"/>
    <s v="Solex"/>
    <s v="Standard"/>
    <s v="medium"/>
    <s v="medium"/>
    <n v="441.49"/>
    <n v="84.99"/>
    <d v="1993-04-12T00:00:00"/>
  </r>
  <r>
    <n v="11759"/>
    <n v="15"/>
    <x v="3052"/>
    <d v="2017-07-07T00:00:00"/>
    <b v="0"/>
    <s v="Approved"/>
    <s v="Norco Bicycles"/>
    <s v="Standard"/>
    <s v="low"/>
    <s v="medium"/>
    <n v="958.74"/>
    <n v="748.9"/>
    <d v="2013-03-12T00:00:00"/>
  </r>
  <r>
    <n v="11760"/>
    <n v="67"/>
    <x v="448"/>
    <d v="2017-02-08T00:00:00"/>
    <b v="0"/>
    <s v="Approved"/>
    <s v="Norco Bicycles"/>
    <s v="Road"/>
    <s v="medium"/>
    <s v="medium"/>
    <n v="544.04999999999995"/>
    <n v="376.84"/>
    <d v="2015-04-11T00:00:00"/>
  </r>
  <r>
    <n v="11761"/>
    <n v="70"/>
    <x v="520"/>
    <d v="2017-11-05T00:00:00"/>
    <b v="1"/>
    <s v="Approved"/>
    <s v="Norco Bicycles"/>
    <s v="Road"/>
    <s v="medium"/>
    <s v="medium"/>
    <n v="1036.5899999999999"/>
    <n v="206.35"/>
    <d v="1991-05-06T00:00:00"/>
  </r>
  <r>
    <n v="11762"/>
    <n v="80"/>
    <x v="2374"/>
    <d v="2017-03-30T00:00:00"/>
    <b v="1"/>
    <s v="Approved"/>
    <s v="OHM Cycles"/>
    <s v="Touring"/>
    <s v="low"/>
    <s v="medium"/>
    <n v="1073.07"/>
    <n v="933.84"/>
    <d v="2013-09-16T00:00:00"/>
  </r>
  <r>
    <n v="11763"/>
    <n v="23"/>
    <x v="3188"/>
    <d v="2017-11-16T00:00:00"/>
    <b v="1"/>
    <s v="Approved"/>
    <s v="Norco Bicycles"/>
    <s v="Mountain"/>
    <s v="low"/>
    <s v="small"/>
    <n v="688.63"/>
    <n v="612.88"/>
    <d v="1993-10-02T00:00:00"/>
  </r>
  <r>
    <n v="11764"/>
    <n v="34"/>
    <x v="164"/>
    <d v="2017-11-03T00:00:00"/>
    <b v="1"/>
    <s v="Cancelled"/>
    <s v="Norco Bicycles"/>
    <s v="Road"/>
    <s v="high"/>
    <s v="large"/>
    <n v="774.53"/>
    <n v="464.72"/>
    <d v="2003-03-18T00:00:00"/>
  </r>
  <r>
    <n v="11765"/>
    <n v="6"/>
    <x v="1695"/>
    <d v="2017-03-08T00:00:00"/>
    <b v="1"/>
    <s v="Approved"/>
    <s v="OHM Cycles"/>
    <s v="Standard"/>
    <s v="high"/>
    <s v="medium"/>
    <n v="227.88"/>
    <n v="136.72999999999999"/>
    <d v="2004-09-28T00:00:00"/>
  </r>
  <r>
    <n v="11766"/>
    <n v="36"/>
    <x v="638"/>
    <d v="2017-07-20T00:00:00"/>
    <b v="0"/>
    <s v="Approved"/>
    <s v="Solex"/>
    <s v="Standard"/>
    <s v="low"/>
    <s v="medium"/>
    <n v="1289.8499999999999"/>
    <n v="74.510000000000005"/>
    <d v="2007-12-11T00:00:00"/>
  </r>
  <r>
    <n v="11767"/>
    <n v="93"/>
    <x v="425"/>
    <d v="2017-11-10T00:00:00"/>
    <b v="1"/>
    <s v="Approved"/>
    <s v="WeareA2B"/>
    <s v="Standard"/>
    <s v="medium"/>
    <s v="medium"/>
    <n v="1065.03"/>
    <n v="230.09"/>
    <d v="2000-11-03T00:00:00"/>
  </r>
  <r>
    <n v="11768"/>
    <n v="63"/>
    <x v="833"/>
    <d v="2017-07-25T00:00:00"/>
    <b v="1"/>
    <s v="Approved"/>
    <s v="Solex"/>
    <s v="Standard"/>
    <s v="medium"/>
    <s v="medium"/>
    <n v="1483.2"/>
    <n v="99.59"/>
    <d v="1998-12-17T00:00:00"/>
  </r>
  <r>
    <n v="11769"/>
    <n v="42"/>
    <x v="1125"/>
    <d v="2017-11-21T00:00:00"/>
    <b v="1"/>
    <s v="Approved"/>
    <s v="OHM Cycles"/>
    <s v="Road"/>
    <s v="medium"/>
    <s v="small"/>
    <n v="1810"/>
    <n v="1610.9"/>
    <d v="2007-12-11T00:00:00"/>
  </r>
  <r>
    <n v="11770"/>
    <n v="30"/>
    <x v="1346"/>
    <d v="2017-09-28T00:00:00"/>
    <b v="1"/>
    <s v="Approved"/>
    <s v="Solex"/>
    <s v="Standard"/>
    <s v="high"/>
    <s v="medium"/>
    <n v="748.17"/>
    <n v="448.9"/>
    <d v="1991-11-10T00:00:00"/>
  </r>
  <r>
    <n v="11771"/>
    <n v="74"/>
    <x v="1567"/>
    <d v="2017-08-21T00:00:00"/>
    <b v="1"/>
    <s v="Approved"/>
    <s v="WeareA2B"/>
    <s v="Standard"/>
    <s v="medium"/>
    <s v="medium"/>
    <n v="1228.07"/>
    <n v="400.91"/>
    <d v="2000-05-22T00:00:00"/>
  </r>
  <r>
    <n v="11772"/>
    <n v="70"/>
    <x v="2004"/>
    <d v="2017-02-05T00:00:00"/>
    <b v="1"/>
    <s v="Approved"/>
    <s v="Trek Bicycles"/>
    <s v="Standard"/>
    <s v="high"/>
    <s v="medium"/>
    <n v="495.72"/>
    <n v="297.43"/>
    <d v="2004-07-25T00:00:00"/>
  </r>
  <r>
    <n v="11773"/>
    <n v="58"/>
    <x v="945"/>
    <d v="2017-01-11T00:00:00"/>
    <b v="0"/>
    <s v="Approved"/>
    <s v="OHM Cycles"/>
    <s v="Standard"/>
    <s v="medium"/>
    <s v="medium"/>
    <n v="912.52"/>
    <n v="141.4"/>
    <d v="2015-10-18T00:00:00"/>
  </r>
  <r>
    <n v="11774"/>
    <n v="41"/>
    <x v="788"/>
    <d v="2017-01-30T00:00:00"/>
    <b v="1"/>
    <s v="Approved"/>
    <s v="Solex"/>
    <s v="Road"/>
    <s v="medium"/>
    <s v="medium"/>
    <n v="416.98"/>
    <n v="312.74"/>
    <d v="1997-05-10T00:00:00"/>
  </r>
  <r>
    <n v="11775"/>
    <n v="64"/>
    <x v="861"/>
    <d v="2017-07-27T00:00:00"/>
    <b v="1"/>
    <s v="Approved"/>
    <s v="Giant Bicycles"/>
    <s v="Standard"/>
    <s v="high"/>
    <s v="small"/>
    <n v="1977.36"/>
    <n v="1759.85"/>
    <d v="2010-08-20T00:00:00"/>
  </r>
  <r>
    <n v="11776"/>
    <n v="16"/>
    <x v="1554"/>
    <d v="2017-02-04T00:00:00"/>
    <b v="1"/>
    <s v="Approved"/>
    <s v="Norco Bicycles"/>
    <s v="Standard"/>
    <s v="high"/>
    <s v="small"/>
    <n v="1661.92"/>
    <n v="1479.11"/>
    <d v="1992-10-11T00:00:00"/>
  </r>
  <r>
    <n v="11777"/>
    <n v="39"/>
    <x v="2888"/>
    <d v="2017-04-30T00:00:00"/>
    <b v="0"/>
    <s v="Approved"/>
    <s v="Giant Bicycles"/>
    <s v="Standard"/>
    <s v="medium"/>
    <s v="large"/>
    <n v="1812.75"/>
    <n v="582.48"/>
    <d v="1997-05-10T00:00:00"/>
  </r>
  <r>
    <n v="11778"/>
    <n v="64"/>
    <x v="180"/>
    <d v="2017-03-27T00:00:00"/>
    <b v="0"/>
    <s v="Approved"/>
    <s v="Trek Bicycles"/>
    <s v="Standard"/>
    <s v="medium"/>
    <s v="large"/>
    <n v="1469.44"/>
    <n v="596.54999999999995"/>
    <d v="2016-12-06T00:00:00"/>
  </r>
  <r>
    <n v="11779"/>
    <n v="58"/>
    <x v="1661"/>
    <d v="2017-02-01T00:00:00"/>
    <b v="1"/>
    <s v="Approved"/>
    <s v="OHM Cycles"/>
    <s v="Standard"/>
    <s v="medium"/>
    <s v="medium"/>
    <n v="912.52"/>
    <n v="141.4"/>
    <d v="2015-10-18T00:00:00"/>
  </r>
  <r>
    <n v="11780"/>
    <n v="30"/>
    <x v="3378"/>
    <d v="2017-03-01T00:00:00"/>
    <b v="0"/>
    <s v="Approved"/>
    <s v="Solex"/>
    <s v="Standard"/>
    <s v="high"/>
    <s v="medium"/>
    <n v="748.17"/>
    <n v="448.9"/>
    <d v="2014-10-10T00:00:00"/>
  </r>
  <r>
    <n v="11781"/>
    <n v="3"/>
    <x v="2979"/>
    <d v="2017-05-09T00:00:00"/>
    <b v="1"/>
    <s v="Approved"/>
    <s v="Trek Bicycles"/>
    <s v="Standard"/>
    <s v="medium"/>
    <s v="large"/>
    <n v="2091.4699999999998"/>
    <n v="388.92"/>
    <d v="2012-04-10T00:00:00"/>
  </r>
  <r>
    <n v="11782"/>
    <n v="35"/>
    <x v="2906"/>
    <d v="2017-03-11T00:00:00"/>
    <b v="1"/>
    <s v="Approved"/>
    <s v="Trek Bicycles"/>
    <s v="Standard"/>
    <s v="low"/>
    <s v="medium"/>
    <n v="1057.51"/>
    <n v="154.4"/>
    <d v="1994-07-12T00:00:00"/>
  </r>
  <r>
    <n v="11783"/>
    <n v="72"/>
    <x v="1003"/>
    <d v="2017-02-03T00:00:00"/>
    <b v="1"/>
    <s v="Approved"/>
    <s v="Norco Bicycles"/>
    <s v="Standard"/>
    <s v="medium"/>
    <s v="medium"/>
    <n v="360.4"/>
    <n v="270.3"/>
    <d v="2016-12-06T00:00:00"/>
  </r>
  <r>
    <n v="11784"/>
    <n v="55"/>
    <x v="3339"/>
    <d v="2017-04-21T00:00:00"/>
    <b v="1"/>
    <s v="Approved"/>
    <s v="Trek Bicycles"/>
    <s v="Road"/>
    <s v="medium"/>
    <s v="large"/>
    <n v="1894.19"/>
    <n v="598.76"/>
    <d v="2014-03-03T00:00:00"/>
  </r>
  <r>
    <n v="11785"/>
    <n v="84"/>
    <x v="1233"/>
    <d v="2017-05-21T00:00:00"/>
    <b v="1"/>
    <s v="Approved"/>
    <s v="Trek Bicycles"/>
    <s v="Road"/>
    <s v="medium"/>
    <s v="medium"/>
    <n v="290.62"/>
    <n v="215.14"/>
    <d v="1997-08-25T00:00:00"/>
  </r>
  <r>
    <n v="11786"/>
    <n v="70"/>
    <x v="587"/>
    <d v="2017-06-15T00:00:00"/>
    <b v="0"/>
    <s v="Approved"/>
    <s v="Trek Bicycles"/>
    <s v="Standard"/>
    <s v="high"/>
    <s v="medium"/>
    <n v="495.72"/>
    <n v="297.43"/>
    <d v="2014-10-10T00:00:00"/>
  </r>
  <r>
    <n v="11787"/>
    <n v="79"/>
    <x v="3119"/>
    <d v="2017-02-07T00:00:00"/>
    <b v="1"/>
    <s v="Approved"/>
    <s v="Norco Bicycles"/>
    <s v="Standard"/>
    <s v="medium"/>
    <s v="medium"/>
    <n v="1555.58"/>
    <n v="818.01"/>
    <d v="1997-01-25T00:00:00"/>
  </r>
  <r>
    <n v="11788"/>
    <n v="33"/>
    <x v="395"/>
    <d v="2017-06-07T00:00:00"/>
    <b v="1"/>
    <s v="Approved"/>
    <s v="Giant Bicycles"/>
    <s v="Standard"/>
    <s v="medium"/>
    <s v="small"/>
    <n v="1311.44"/>
    <n v="1167.18"/>
    <d v="1992-10-11T00:00:00"/>
  </r>
  <r>
    <n v="11789"/>
    <n v="20"/>
    <x v="2280"/>
    <d v="2017-09-28T00:00:00"/>
    <b v="0"/>
    <s v="Approved"/>
    <s v="Trek Bicycles"/>
    <s v="Standard"/>
    <s v="medium"/>
    <s v="small"/>
    <n v="1775.81"/>
    <n v="1580.47"/>
    <d v="1993-07-15T00:00:00"/>
  </r>
  <r>
    <n v="11790"/>
    <n v="95"/>
    <x v="2003"/>
    <d v="2017-10-01T00:00:00"/>
    <b v="0"/>
    <s v="Approved"/>
    <s v="OHM Cycles"/>
    <s v="Touring"/>
    <s v="low"/>
    <s v="medium"/>
    <n v="1073.07"/>
    <n v="933.84"/>
    <d v="2004-08-07T00:00:00"/>
  </r>
  <r>
    <n v="11791"/>
    <n v="12"/>
    <x v="2003"/>
    <d v="2017-04-03T00:00:00"/>
    <b v="0"/>
    <s v="Approved"/>
    <s v="Giant Bicycles"/>
    <s v="Standard"/>
    <s v="medium"/>
    <s v="large"/>
    <n v="1765.3"/>
    <n v="709.48"/>
    <d v="2015-08-02T00:00:00"/>
  </r>
  <r>
    <n v="11792"/>
    <n v="94"/>
    <x v="2145"/>
    <d v="2017-12-07T00:00:00"/>
    <b v="0"/>
    <s v="Approved"/>
    <s v="Giant Bicycles"/>
    <s v="Standard"/>
    <s v="medium"/>
    <s v="large"/>
    <n v="1635.3"/>
    <n v="993.66"/>
    <d v="1991-05-06T00:00:00"/>
  </r>
  <r>
    <n v="11793"/>
    <n v="86"/>
    <x v="1024"/>
    <d v="2017-04-25T00:00:00"/>
    <b v="1"/>
    <s v="Approved"/>
    <s v="OHM Cycles"/>
    <s v="Standard"/>
    <s v="medium"/>
    <s v="medium"/>
    <n v="235.63"/>
    <n v="125.07"/>
    <d v="2004-08-07T00:00:00"/>
  </r>
  <r>
    <n v="11794"/>
    <n v="28"/>
    <x v="905"/>
    <d v="2017-10-02T00:00:00"/>
    <b v="0"/>
    <s v="Approved"/>
    <s v="Solex"/>
    <s v="Road"/>
    <s v="medium"/>
    <s v="small"/>
    <n v="1703.52"/>
    <n v="1516.13"/>
    <d v="2011-04-16T00:00:00"/>
  </r>
  <r>
    <n v="11795"/>
    <n v="33"/>
    <x v="1645"/>
    <d v="2017-12-13T00:00:00"/>
    <b v="0"/>
    <s v="Approved"/>
    <s v="Giant Bicycles"/>
    <s v="Standard"/>
    <s v="medium"/>
    <s v="small"/>
    <n v="1311.44"/>
    <n v="1167.18"/>
    <d v="1994-07-12T00:00:00"/>
  </r>
  <r>
    <n v="11796"/>
    <n v="69"/>
    <x v="539"/>
    <d v="2017-03-29T00:00:00"/>
    <b v="1"/>
    <s v="Approved"/>
    <s v="Giant Bicycles"/>
    <s v="Road"/>
    <s v="medium"/>
    <s v="medium"/>
    <n v="792.9"/>
    <n v="594.67999999999995"/>
    <d v="1992-10-02T00:00:00"/>
  </r>
  <r>
    <n v="11797"/>
    <n v="66"/>
    <x v="902"/>
    <d v="2017-09-10T00:00:00"/>
    <b v="1"/>
    <s v="Approved"/>
    <s v="Giant Bicycles"/>
    <s v="Road"/>
    <s v="low"/>
    <s v="small"/>
    <n v="590.26"/>
    <n v="525.33000000000004"/>
    <d v="2010-11-05T00:00:00"/>
  </r>
  <r>
    <n v="11798"/>
    <n v="4"/>
    <x v="2085"/>
    <d v="2017-02-26T00:00:00"/>
    <b v="0"/>
    <s v="Approved"/>
    <s v="Giant Bicycles"/>
    <s v="Standard"/>
    <s v="high"/>
    <s v="medium"/>
    <n v="1129.1300000000001"/>
    <n v="677.48"/>
    <d v="2005-08-09T00:00:00"/>
  </r>
  <r>
    <n v="11799"/>
    <n v="77"/>
    <x v="1763"/>
    <d v="2017-11-17T00:00:00"/>
    <b v="0"/>
    <s v="Approved"/>
    <s v="WeareA2B"/>
    <s v="Standard"/>
    <s v="medium"/>
    <s v="medium"/>
    <n v="1769.64"/>
    <n v="108.76"/>
    <d v="2012-06-04T00:00:00"/>
  </r>
  <r>
    <n v="11800"/>
    <n v="98"/>
    <x v="12"/>
    <d v="2017-02-15T00:00:00"/>
    <b v="0"/>
    <s v="Approved"/>
    <s v="Trek Bicycles"/>
    <s v="Standard"/>
    <s v="high"/>
    <s v="medium"/>
    <n v="358.39"/>
    <n v="215.03"/>
    <d v="2004-01-16T00:00:00"/>
  </r>
  <r>
    <n v="11801"/>
    <n v="30"/>
    <x v="1992"/>
    <d v="2017-07-23T00:00:00"/>
    <b v="1"/>
    <s v="Approved"/>
    <s v="Solex"/>
    <s v="Standard"/>
    <s v="high"/>
    <s v="medium"/>
    <n v="748.17"/>
    <n v="448.9"/>
    <d v="1991-11-10T00:00:00"/>
  </r>
  <r>
    <n v="11802"/>
    <n v="52"/>
    <x v="1336"/>
    <d v="2017-08-16T00:00:00"/>
    <b v="1"/>
    <s v="Approved"/>
    <s v="OHM Cycles"/>
    <s v="Road"/>
    <s v="medium"/>
    <s v="medium"/>
    <n v="1280.28"/>
    <n v="829.51"/>
    <d v="2003-07-21T00:00:00"/>
  </r>
  <r>
    <n v="11803"/>
    <n v="0"/>
    <x v="537"/>
    <d v="2017-01-20T00:00:00"/>
    <b v="1"/>
    <s v="Approved"/>
    <s v="Solex"/>
    <s v="Standard"/>
    <s v="medium"/>
    <s v="medium"/>
    <n v="100.35"/>
    <n v="75.260000000000005"/>
    <d v="2002-10-10T00:00:00"/>
  </r>
  <r>
    <n v="11804"/>
    <n v="48"/>
    <x v="1871"/>
    <d v="2017-01-04T00:00:00"/>
    <b v="1"/>
    <s v="Approved"/>
    <s v="WeareA2B"/>
    <s v="Standard"/>
    <s v="medium"/>
    <s v="medium"/>
    <n v="1762.96"/>
    <n v="950.52"/>
    <d v="2012-06-04T00:00:00"/>
  </r>
  <r>
    <n v="11805"/>
    <n v="3"/>
    <x v="2747"/>
    <d v="2017-05-14T00:00:00"/>
    <b v="1"/>
    <s v="Approved"/>
    <s v="Trek Bicycles"/>
    <s v="Standard"/>
    <s v="medium"/>
    <s v="large"/>
    <n v="2091.4699999999998"/>
    <n v="388.92"/>
    <d v="1991-11-07T00:00:00"/>
  </r>
  <r>
    <n v="11806"/>
    <n v="24"/>
    <x v="2781"/>
    <d v="2017-08-04T00:00:00"/>
    <b v="0"/>
    <s v="Approved"/>
    <s v="Solex"/>
    <s v="Road"/>
    <s v="medium"/>
    <s v="large"/>
    <n v="1777.8"/>
    <n v="820.78"/>
    <d v="2011-05-07T00:00:00"/>
  </r>
  <r>
    <n v="11807"/>
    <n v="49"/>
    <x v="597"/>
    <d v="2017-12-22T00:00:00"/>
    <b v="0"/>
    <s v="Approved"/>
    <s v="Trek Bicycles"/>
    <s v="Road"/>
    <s v="medium"/>
    <s v="medium"/>
    <n v="533.51"/>
    <n v="400.13"/>
    <d v="2003-07-21T00:00:00"/>
  </r>
  <r>
    <n v="11808"/>
    <n v="78"/>
    <x v="2113"/>
    <d v="2017-04-04T00:00:00"/>
    <b v="0"/>
    <s v="Approved"/>
    <s v="Giant Bicycles"/>
    <s v="Standard"/>
    <s v="medium"/>
    <s v="large"/>
    <n v="1765.3"/>
    <n v="709.48"/>
    <d v="2004-07-25T00:00:00"/>
  </r>
  <r>
    <n v="11809"/>
    <n v="22"/>
    <x v="1287"/>
    <d v="2017-08-24T00:00:00"/>
    <b v="0"/>
    <s v="Approved"/>
    <s v="WeareA2B"/>
    <s v="Standard"/>
    <s v="medium"/>
    <s v="medium"/>
    <n v="60.34"/>
    <n v="45.26"/>
    <d v="1991-11-10T00:00:00"/>
  </r>
  <r>
    <n v="11810"/>
    <n v="74"/>
    <x v="1453"/>
    <d v="2017-12-05T00:00:00"/>
    <b v="1"/>
    <s v="Cancelled"/>
    <s v="WeareA2B"/>
    <s v="Standard"/>
    <s v="medium"/>
    <s v="medium"/>
    <n v="1762.96"/>
    <n v="950.52"/>
    <d v="2014-07-28T00:00:00"/>
  </r>
  <r>
    <n v="11811"/>
    <n v="26"/>
    <x v="2324"/>
    <d v="2017-02-04T00:00:00"/>
    <b v="0"/>
    <s v="Approved"/>
    <s v="WeareA2B"/>
    <s v="Standard"/>
    <s v="medium"/>
    <s v="medium"/>
    <n v="1992.93"/>
    <n v="762.63"/>
    <d v="1992-10-11T00:00:00"/>
  </r>
  <r>
    <n v="11812"/>
    <n v="38"/>
    <x v="3187"/>
    <d v="2017-01-03T00:00:00"/>
    <b v="0"/>
    <s v="Approved"/>
    <s v="Solex"/>
    <s v="Standard"/>
    <s v="medium"/>
    <s v="medium"/>
    <n v="1577.53"/>
    <n v="826.51"/>
    <d v="2011-03-16T00:00:00"/>
  </r>
  <r>
    <n v="11813"/>
    <n v="40"/>
    <x v="2042"/>
    <d v="2017-12-05T00:00:00"/>
    <b v="0"/>
    <s v="Approved"/>
    <s v="OHM Cycles"/>
    <s v="Standard"/>
    <s v="high"/>
    <s v="medium"/>
    <n v="1458.17"/>
    <n v="874.9"/>
    <d v="2006-02-02T00:00:00"/>
  </r>
  <r>
    <n v="11814"/>
    <n v="66"/>
    <x v="2597"/>
    <d v="2017-03-08T00:00:00"/>
    <b v="1"/>
    <s v="Approved"/>
    <s v="Solex"/>
    <s v="Standard"/>
    <s v="medium"/>
    <s v="medium"/>
    <n v="1163.8900000000001"/>
    <n v="589.27"/>
    <d v="2016-07-09T00:00:00"/>
  </r>
  <r>
    <n v="11815"/>
    <n v="38"/>
    <x v="2817"/>
    <d v="2017-11-15T00:00:00"/>
    <b v="1"/>
    <s v="Approved"/>
    <s v="Solex"/>
    <s v="Standard"/>
    <s v="medium"/>
    <s v="medium"/>
    <n v="1577.53"/>
    <n v="826.51"/>
    <d v="2011-03-16T00:00:00"/>
  </r>
  <r>
    <n v="11816"/>
    <n v="36"/>
    <x v="2099"/>
    <d v="2017-04-05T00:00:00"/>
    <b v="0"/>
    <s v="Approved"/>
    <s v="Solex"/>
    <s v="Standard"/>
    <s v="low"/>
    <s v="medium"/>
    <n v="945.04"/>
    <n v="507.58"/>
    <d v="2006-02-02T00:00:00"/>
  </r>
  <r>
    <n v="11817"/>
    <n v="83"/>
    <x v="483"/>
    <d v="2017-08-15T00:00:00"/>
    <b v="0"/>
    <s v="Approved"/>
    <s v="Solex"/>
    <s v="Touring"/>
    <s v="medium"/>
    <s v="large"/>
    <n v="2083.94"/>
    <n v="675.03"/>
    <d v="2013-09-16T00:00:00"/>
  </r>
  <r>
    <n v="11818"/>
    <n v="15"/>
    <x v="3177"/>
    <d v="2017-09-02T00:00:00"/>
    <b v="1"/>
    <s v="Approved"/>
    <s v="Norco Bicycles"/>
    <s v="Standard"/>
    <s v="low"/>
    <s v="medium"/>
    <n v="958.74"/>
    <n v="748.9"/>
    <d v="2009-03-08T00:00:00"/>
  </r>
  <r>
    <n v="11819"/>
    <n v="20"/>
    <x v="3391"/>
    <d v="2017-12-22T00:00:00"/>
    <b v="0"/>
    <s v="Approved"/>
    <s v="Trek Bicycles"/>
    <s v="Standard"/>
    <s v="medium"/>
    <s v="small"/>
    <n v="1775.81"/>
    <n v="1580.47"/>
    <d v="2010-05-05T00:00:00"/>
  </r>
  <r>
    <n v="11820"/>
    <n v="37"/>
    <x v="1897"/>
    <d v="2017-10-02T00:00:00"/>
    <b v="0"/>
    <s v="Approved"/>
    <s v="OHM Cycles"/>
    <s v="Standard"/>
    <s v="low"/>
    <s v="medium"/>
    <n v="1793.43"/>
    <n v="248.82"/>
    <d v="2011-05-09T00:00:00"/>
  </r>
  <r>
    <n v="11821"/>
    <n v="1"/>
    <x v="2871"/>
    <d v="2017-06-29T00:00:00"/>
    <b v="1"/>
    <s v="Approved"/>
    <s v="Giant Bicycles"/>
    <s v="Touring"/>
    <s v="medium"/>
    <s v="large"/>
    <n v="1873.97"/>
    <n v="863.95"/>
    <d v="2006-05-22T00:00:00"/>
  </r>
  <r>
    <n v="11822"/>
    <n v="28"/>
    <x v="2089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1823"/>
    <n v="67"/>
    <x v="1669"/>
    <d v="2017-03-27T00:00:00"/>
    <b v="0"/>
    <s v="Approved"/>
    <s v="Norco Bicycles"/>
    <s v="Road"/>
    <s v="medium"/>
    <s v="medium"/>
    <n v="544.04999999999995"/>
    <n v="376.84"/>
    <d v="2005-10-22T00:00:00"/>
  </r>
  <r>
    <n v="11824"/>
    <n v="90"/>
    <x v="2847"/>
    <d v="2017-02-18T00:00:00"/>
    <b v="0"/>
    <s v="Approved"/>
    <s v="Norco Bicycles"/>
    <s v="Standard"/>
    <s v="low"/>
    <s v="medium"/>
    <n v="363.01"/>
    <n v="290.41000000000003"/>
    <d v="2005-05-10T00:00:00"/>
  </r>
  <r>
    <n v="11825"/>
    <n v="3"/>
    <x v="1582"/>
    <d v="2017-04-17T00:00:00"/>
    <b v="0"/>
    <s v="Approved"/>
    <s v="Trek Bicycles"/>
    <s v="Standard"/>
    <s v="medium"/>
    <s v="large"/>
    <n v="2091.4699999999998"/>
    <n v="388.92"/>
    <d v="2014-03-03T00:00:00"/>
  </r>
  <r>
    <n v="11826"/>
    <n v="1"/>
    <x v="3121"/>
    <d v="2017-07-21T00:00:00"/>
    <b v="1"/>
    <s v="Approved"/>
    <s v="Giant Bicycles"/>
    <s v="Standard"/>
    <s v="medium"/>
    <s v="medium"/>
    <n v="1403.5"/>
    <n v="954.82"/>
    <d v="2012-12-02T00:00:00"/>
  </r>
  <r>
    <n v="11827"/>
    <n v="67"/>
    <x v="188"/>
    <d v="2017-09-21T00:00:00"/>
    <b v="1"/>
    <s v="Approved"/>
    <s v="Solex"/>
    <s v="Standard"/>
    <s v="medium"/>
    <s v="large"/>
    <n v="1071.23"/>
    <n v="380.74"/>
    <d v="1996-04-05T00:00:00"/>
  </r>
  <r>
    <n v="11828"/>
    <n v="36"/>
    <x v="533"/>
    <d v="2017-09-09T00:00:00"/>
    <b v="0"/>
    <s v="Approved"/>
    <s v="Solex"/>
    <s v="Standard"/>
    <s v="low"/>
    <s v="medium"/>
    <n v="945.04"/>
    <n v="507.58"/>
    <d v="1999-12-04T00:00:00"/>
  </r>
  <r>
    <n v="11829"/>
    <n v="27"/>
    <x v="3080"/>
    <d v="2017-05-20T00:00:00"/>
    <b v="0"/>
    <s v="Approved"/>
    <s v="Trek Bicycles"/>
    <s v="Standard"/>
    <s v="medium"/>
    <s v="medium"/>
    <n v="499.53"/>
    <n v="388.72"/>
    <d v="1999-06-23T00:00:00"/>
  </r>
  <r>
    <n v="11830"/>
    <n v="81"/>
    <x v="2604"/>
    <d v="2017-03-16T00:00:00"/>
    <b v="0"/>
    <s v="Approved"/>
    <s v="Norco Bicycles"/>
    <s v="Standard"/>
    <s v="medium"/>
    <s v="small"/>
    <n v="586.45000000000005"/>
    <n v="521.94000000000005"/>
    <d v="1991-07-10T00:00:00"/>
  </r>
  <r>
    <n v="11831"/>
    <n v="54"/>
    <x v="3392"/>
    <d v="2017-05-13T00:00:00"/>
    <b v="1"/>
    <s v="Approved"/>
    <s v="WeareA2B"/>
    <s v="Standard"/>
    <s v="medium"/>
    <s v="medium"/>
    <n v="1807.45"/>
    <n v="778.69"/>
    <d v="2015-05-21T00:00:00"/>
  </r>
  <r>
    <n v="11832"/>
    <n v="49"/>
    <x v="2898"/>
    <d v="2017-12-11T00:00:00"/>
    <b v="0"/>
    <s v="Approved"/>
    <s v="Trek Bicycles"/>
    <s v="Road"/>
    <s v="medium"/>
    <s v="medium"/>
    <n v="533.51"/>
    <n v="400.13"/>
    <d v="2012-06-04T00:00:00"/>
  </r>
  <r>
    <n v="11833"/>
    <n v="64"/>
    <x v="3364"/>
    <d v="2017-06-18T00:00:00"/>
    <b v="1"/>
    <s v="Approved"/>
    <s v="Trek Bicycles"/>
    <s v="Standard"/>
    <s v="medium"/>
    <s v="large"/>
    <n v="1469.44"/>
    <n v="596.54999999999995"/>
    <d v="1992-10-02T00:00:00"/>
  </r>
  <r>
    <n v="11835"/>
    <n v="99"/>
    <x v="903"/>
    <d v="2017-05-22T00:00:00"/>
    <b v="1"/>
    <s v="Approved"/>
    <s v="Trek Bicycles"/>
    <s v="Road"/>
    <s v="low"/>
    <s v="small"/>
    <n v="1720.7"/>
    <n v="1531.42"/>
    <d v="1997-02-09T00:00:00"/>
  </r>
  <r>
    <n v="11836"/>
    <n v="81"/>
    <x v="1354"/>
    <d v="2017-10-06T00:00:00"/>
    <b v="0"/>
    <s v="Approved"/>
    <s v="Norco Bicycles"/>
    <s v="Standard"/>
    <s v="medium"/>
    <s v="small"/>
    <n v="586.45000000000005"/>
    <n v="521.94000000000005"/>
    <d v="1991-07-10T00:00:00"/>
  </r>
  <r>
    <n v="11837"/>
    <n v="84"/>
    <x v="993"/>
    <d v="2017-09-02T00:00:00"/>
    <b v="1"/>
    <s v="Approved"/>
    <s v="Trek Bicycles"/>
    <s v="Road"/>
    <s v="medium"/>
    <s v="medium"/>
    <n v="290.62"/>
    <n v="215.14"/>
    <d v="1993-04-20T00:00:00"/>
  </r>
  <r>
    <n v="11838"/>
    <n v="97"/>
    <x v="63"/>
    <d v="2017-11-10T00:00:00"/>
    <b v="0"/>
    <s v="Approved"/>
    <s v="Solex"/>
    <s v="Standard"/>
    <s v="medium"/>
    <s v="large"/>
    <n v="202.62"/>
    <n v="151.96"/>
    <d v="1991-05-06T00:00:00"/>
  </r>
  <r>
    <n v="11839"/>
    <n v="9"/>
    <x v="3248"/>
    <d v="2017-08-02T00:00:00"/>
    <b v="1"/>
    <s v="Approved"/>
    <s v="Norco Bicycles"/>
    <s v="Standard"/>
    <s v="medium"/>
    <s v="small"/>
    <n v="1216.1400000000001"/>
    <n v="1082.3599999999999"/>
    <d v="1994-07-12T00:00:00"/>
  </r>
  <r>
    <n v="11840"/>
    <n v="95"/>
    <x v="762"/>
    <d v="2017-11-16T00:00:00"/>
    <b v="1"/>
    <s v="Approved"/>
    <s v="Giant Bicycles"/>
    <s v="Standard"/>
    <s v="medium"/>
    <s v="large"/>
    <n v="569.55999999999995"/>
    <n v="528.42999999999995"/>
    <d v="2003-09-10T00:00:00"/>
  </r>
  <r>
    <n v="11841"/>
    <n v="83"/>
    <x v="2374"/>
    <d v="2017-01-09T00:00:00"/>
    <b v="0"/>
    <s v="Approved"/>
    <s v="Solex"/>
    <s v="Touring"/>
    <s v="medium"/>
    <s v="large"/>
    <n v="2083.94"/>
    <n v="675.03"/>
    <d v="2015-08-02T00:00:00"/>
  </r>
  <r>
    <n v="11842"/>
    <n v="12"/>
    <x v="2872"/>
    <d v="2017-03-23T00:00:00"/>
    <b v="0"/>
    <s v="Approved"/>
    <s v="Giant Bicycles"/>
    <s v="Standard"/>
    <s v="medium"/>
    <s v="large"/>
    <n v="1765.3"/>
    <n v="709.48"/>
    <d v="1991-07-10T00:00:00"/>
  </r>
  <r>
    <n v="11844"/>
    <n v="38"/>
    <x v="3243"/>
    <d v="2017-07-20T00:00:00"/>
    <b v="1"/>
    <s v="Approved"/>
    <s v="Solex"/>
    <s v="Standard"/>
    <s v="medium"/>
    <s v="medium"/>
    <n v="1577.53"/>
    <n v="826.51"/>
    <d v="2008-03-19T00:00:00"/>
  </r>
  <r>
    <n v="11845"/>
    <n v="67"/>
    <x v="2783"/>
    <d v="2017-06-10T00:00:00"/>
    <b v="0"/>
    <s v="Approved"/>
    <s v="Solex"/>
    <s v="Standard"/>
    <s v="medium"/>
    <s v="large"/>
    <n v="1071.23"/>
    <n v="380.74"/>
    <d v="1991-08-05T00:00:00"/>
  </r>
  <r>
    <n v="11846"/>
    <n v="51"/>
    <x v="3270"/>
    <d v="2017-09-14T00:00:00"/>
    <b v="1"/>
    <s v="Approved"/>
    <s v="OHM Cycles"/>
    <s v="Standard"/>
    <s v="high"/>
    <s v="medium"/>
    <n v="2005.66"/>
    <n v="1203.4000000000001"/>
    <d v="2012-04-10T00:00:00"/>
  </r>
  <r>
    <n v="11847"/>
    <n v="23"/>
    <x v="354"/>
    <d v="2017-10-25T00:00:00"/>
    <b v="1"/>
    <s v="Approved"/>
    <s v="Norco Bicycles"/>
    <s v="Mountain"/>
    <s v="low"/>
    <s v="small"/>
    <n v="688.63"/>
    <n v="612.88"/>
    <d v="1993-10-02T00:00:00"/>
  </r>
  <r>
    <n v="11848"/>
    <n v="40"/>
    <x v="2805"/>
    <d v="2017-11-07T00:00:00"/>
    <b v="0"/>
    <s v="Approved"/>
    <s v="OHM Cycles"/>
    <s v="Standard"/>
    <s v="high"/>
    <s v="medium"/>
    <n v="1458.17"/>
    <n v="874.9"/>
    <d v="2006-02-02T00:00:00"/>
  </r>
  <r>
    <n v="11849"/>
    <n v="54"/>
    <x v="2579"/>
    <d v="2017-11-20T00:00:00"/>
    <b v="1"/>
    <s v="Approved"/>
    <s v="WeareA2B"/>
    <s v="Standard"/>
    <s v="medium"/>
    <s v="medium"/>
    <n v="1292.8399999999999"/>
    <n v="13.44"/>
    <d v="1997-08-25T00:00:00"/>
  </r>
  <r>
    <n v="11850"/>
    <n v="16"/>
    <x v="1753"/>
    <d v="2017-05-18T00:00:00"/>
    <b v="1"/>
    <s v="Approved"/>
    <s v="Norco Bicycles"/>
    <s v="Standard"/>
    <s v="high"/>
    <s v="small"/>
    <n v="1661.92"/>
    <n v="1479.11"/>
    <d v="2011-05-07T00:00:00"/>
  </r>
  <r>
    <n v="11851"/>
    <n v="49"/>
    <x v="1474"/>
    <d v="2017-09-08T00:00:00"/>
    <b v="1"/>
    <s v="Approved"/>
    <s v="Trek Bicycles"/>
    <s v="Road"/>
    <s v="medium"/>
    <s v="medium"/>
    <n v="533.51"/>
    <n v="400.13"/>
    <d v="2003-07-21T00:00:00"/>
  </r>
  <r>
    <n v="11852"/>
    <n v="9"/>
    <x v="1542"/>
    <d v="2017-10-06T00:00:00"/>
    <b v="0"/>
    <s v="Approved"/>
    <s v="Norco Bicycles"/>
    <s v="Standard"/>
    <s v="medium"/>
    <s v="small"/>
    <n v="1216.1400000000001"/>
    <n v="1082.3599999999999"/>
    <d v="1991-08-05T00:00:00"/>
  </r>
  <r>
    <n v="11853"/>
    <n v="69"/>
    <x v="2653"/>
    <d v="2017-06-13T00:00:00"/>
    <b v="0"/>
    <s v="Approved"/>
    <s v="Giant Bicycles"/>
    <s v="Road"/>
    <s v="medium"/>
    <s v="medium"/>
    <n v="792.9"/>
    <n v="594.67999999999995"/>
    <d v="2011-01-10T00:00:00"/>
  </r>
  <r>
    <n v="11854"/>
    <n v="36"/>
    <x v="2571"/>
    <d v="2017-03-26T00:00:00"/>
    <b v="1"/>
    <s v="Approved"/>
    <s v="Solex"/>
    <s v="Standard"/>
    <s v="low"/>
    <s v="medium"/>
    <n v="945.04"/>
    <n v="507.58"/>
    <d v="1995-12-19T00:00:00"/>
  </r>
  <r>
    <n v="11855"/>
    <n v="30"/>
    <x v="2838"/>
    <d v="2017-07-05T00:00:00"/>
    <b v="0"/>
    <s v="Approved"/>
    <s v="Solex"/>
    <s v="Standard"/>
    <s v="high"/>
    <s v="medium"/>
    <n v="748.17"/>
    <n v="448.9"/>
    <d v="1999-07-20T00:00:00"/>
  </r>
  <r>
    <n v="11856"/>
    <n v="66"/>
    <x v="1847"/>
    <d v="2017-02-12T00:00:00"/>
    <b v="1"/>
    <s v="Approved"/>
    <s v="Giant Bicycles"/>
    <s v="Road"/>
    <s v="low"/>
    <s v="small"/>
    <n v="590.26"/>
    <n v="525.33000000000004"/>
    <d v="2010-11-05T00:00:00"/>
  </r>
  <r>
    <n v="11857"/>
    <n v="5"/>
    <x v="607"/>
    <d v="2017-06-20T00:00:00"/>
    <b v="0"/>
    <s v="Approved"/>
    <s v="Giant Bicycles"/>
    <s v="Standard"/>
    <s v="high"/>
    <s v="medium"/>
    <n v="1129.1300000000001"/>
    <n v="677.48"/>
    <d v="2005-08-09T00:00:00"/>
  </r>
  <r>
    <n v="11858"/>
    <n v="3"/>
    <x v="1121"/>
    <d v="2017-05-20T00:00:00"/>
    <b v="0"/>
    <s v="Approved"/>
    <s v="Trek Bicycles"/>
    <s v="Standard"/>
    <s v="medium"/>
    <s v="large"/>
    <n v="2091.4699999999998"/>
    <n v="388.92"/>
    <d v="2005-10-22T00:00:00"/>
  </r>
  <r>
    <n v="11859"/>
    <n v="88"/>
    <x v="3095"/>
    <d v="2017-05-21T00:00:00"/>
    <b v="0"/>
    <s v="Approved"/>
    <s v="Norco Bicycles"/>
    <s v="Standard"/>
    <s v="medium"/>
    <s v="medium"/>
    <n v="1198.46"/>
    <n v="381.1"/>
    <d v="2003-09-10T00:00:00"/>
  </r>
  <r>
    <n v="11860"/>
    <n v="38"/>
    <x v="1223"/>
    <d v="2017-06-20T00:00:00"/>
    <b v="1"/>
    <s v="Approved"/>
    <s v="Trek Bicycles"/>
    <s v="Standard"/>
    <s v="medium"/>
    <s v="large"/>
    <n v="2091.4699999999998"/>
    <n v="388.92"/>
    <d v="1991-01-21T00:00:00"/>
  </r>
  <r>
    <n v="11861"/>
    <n v="93"/>
    <x v="1944"/>
    <d v="2017-10-12T00:00:00"/>
    <b v="1"/>
    <s v="Approved"/>
    <s v="WeareA2B"/>
    <s v="Standard"/>
    <s v="medium"/>
    <s v="medium"/>
    <n v="1065.03"/>
    <n v="230.09"/>
    <d v="2000-11-03T00:00:00"/>
  </r>
  <r>
    <n v="11862"/>
    <n v="76"/>
    <x v="496"/>
    <d v="2017-01-31T00:00:00"/>
    <b v="1"/>
    <s v="Approved"/>
    <s v="WeareA2B"/>
    <s v="Standard"/>
    <s v="low"/>
    <s v="medium"/>
    <n v="642.30999999999995"/>
    <n v="513.85"/>
    <d v="2014-10-10T00:00:00"/>
  </r>
  <r>
    <n v="11863"/>
    <n v="74"/>
    <x v="624"/>
    <d v="2017-09-28T00:00:00"/>
    <b v="0"/>
    <s v="Approved"/>
    <s v="WeareA2B"/>
    <s v="Standard"/>
    <s v="medium"/>
    <s v="medium"/>
    <n v="1762.96"/>
    <n v="950.52"/>
    <d v="2014-07-28T00:00:00"/>
  </r>
  <r>
    <n v="11864"/>
    <n v="88"/>
    <x v="272"/>
    <d v="2017-06-18T00:00:00"/>
    <b v="0"/>
    <s v="Approved"/>
    <s v="Norco Bicycles"/>
    <s v="Standard"/>
    <s v="medium"/>
    <s v="medium"/>
    <n v="1198.46"/>
    <n v="381.1"/>
    <d v="1998-12-16T00:00:00"/>
  </r>
  <r>
    <n v="11865"/>
    <n v="0"/>
    <x v="2480"/>
    <d v="2017-04-12T00:00:00"/>
    <b v="1"/>
    <s v="Approved"/>
    <s v="Norco Bicycles"/>
    <s v="Road"/>
    <s v="medium"/>
    <s v="medium"/>
    <n v="544.04999999999995"/>
    <n v="376.84"/>
    <d v="2005-10-22T00:00:00"/>
  </r>
  <r>
    <n v="11866"/>
    <n v="13"/>
    <x v="2138"/>
    <d v="2017-06-19T00:00:00"/>
    <b v="1"/>
    <s v="Approved"/>
    <s v="Solex"/>
    <s v="Standard"/>
    <s v="medium"/>
    <s v="medium"/>
    <n v="1163.8900000000001"/>
    <n v="589.27"/>
    <d v="2015-10-18T00:00:00"/>
  </r>
  <r>
    <n v="11867"/>
    <n v="4"/>
    <x v="3393"/>
    <d v="2017-04-22T00:00:00"/>
    <b v="1"/>
    <s v="Approved"/>
    <s v="Giant Bicycles"/>
    <s v="Standard"/>
    <s v="high"/>
    <s v="medium"/>
    <n v="1129.1300000000001"/>
    <n v="677.48"/>
    <d v="2005-08-09T00:00:00"/>
  </r>
  <r>
    <n v="11868"/>
    <n v="45"/>
    <x v="260"/>
    <d v="2017-12-03T00:00:00"/>
    <b v="0"/>
    <s v="Approved"/>
    <s v="Solex"/>
    <s v="Standard"/>
    <s v="medium"/>
    <s v="medium"/>
    <n v="441.49"/>
    <n v="84.99"/>
    <d v="1993-04-12T00:00:00"/>
  </r>
  <r>
    <n v="11869"/>
    <n v="55"/>
    <x v="1027"/>
    <d v="2017-06-14T00:00:00"/>
    <b v="1"/>
    <s v="Approved"/>
    <s v="Trek Bicycles"/>
    <s v="Road"/>
    <s v="medium"/>
    <s v="large"/>
    <n v="1894.19"/>
    <n v="598.76"/>
    <d v="2011-08-24T00:00:00"/>
  </r>
  <r>
    <n v="11870"/>
    <n v="96"/>
    <x v="234"/>
    <d v="2017-02-07T00:00:00"/>
    <b v="1"/>
    <s v="Approved"/>
    <s v="Giant Bicycles"/>
    <s v="Standard"/>
    <s v="medium"/>
    <s v="large"/>
    <n v="1635.3"/>
    <n v="993.66"/>
    <d v="2013-06-09T00:00:00"/>
  </r>
  <r>
    <n v="11871"/>
    <n v="36"/>
    <x v="1186"/>
    <d v="2017-06-19T00:00:00"/>
    <b v="0"/>
    <s v="Approved"/>
    <s v="Solex"/>
    <s v="Standard"/>
    <s v="low"/>
    <s v="medium"/>
    <n v="945.04"/>
    <n v="507.58"/>
    <d v="1995-12-19T00:00:00"/>
  </r>
  <r>
    <n v="11872"/>
    <n v="53"/>
    <x v="1625"/>
    <d v="2017-06-29T00:00:00"/>
    <b v="0"/>
    <s v="Approved"/>
    <s v="OHM Cycles"/>
    <s v="Standard"/>
    <s v="medium"/>
    <s v="medium"/>
    <n v="795.34"/>
    <n v="101.58"/>
    <d v="1997-10-04T00:00:00"/>
  </r>
  <r>
    <n v="11873"/>
    <n v="4"/>
    <x v="2074"/>
    <d v="2017-11-03T00:00:00"/>
    <b v="1"/>
    <s v="Approved"/>
    <s v="Giant Bicycles"/>
    <s v="Standard"/>
    <s v="high"/>
    <s v="medium"/>
    <n v="1129.1300000000001"/>
    <n v="677.48"/>
    <d v="2005-08-09T00:00:00"/>
  </r>
  <r>
    <n v="11874"/>
    <n v="1"/>
    <x v="612"/>
    <d v="2017-04-22T00:00:00"/>
    <b v="0"/>
    <s v="Approved"/>
    <s v="Giant Bicycles"/>
    <s v="Standard"/>
    <s v="medium"/>
    <s v="medium"/>
    <n v="1403.5"/>
    <n v="954.82"/>
    <d v="2016-11-14T00:00:00"/>
  </r>
  <r>
    <n v="11875"/>
    <n v="23"/>
    <x v="2482"/>
    <d v="2017-04-02T00:00:00"/>
    <b v="1"/>
    <s v="Approved"/>
    <s v="Norco Bicycles"/>
    <s v="Mountain"/>
    <s v="low"/>
    <s v="small"/>
    <n v="688.63"/>
    <n v="612.88"/>
    <d v="1999-06-23T00:00:00"/>
  </r>
  <r>
    <n v="11876"/>
    <n v="18"/>
    <x v="3026"/>
    <d v="2017-02-06T00:00:00"/>
    <b v="1"/>
    <s v="Approved"/>
    <s v="Solex"/>
    <s v="Standard"/>
    <s v="medium"/>
    <s v="medium"/>
    <n v="575.27"/>
    <n v="431.45"/>
    <d v="1993-07-15T00:00:00"/>
  </r>
  <r>
    <n v="11877"/>
    <n v="29"/>
    <x v="150"/>
    <d v="2017-03-11T00:00:00"/>
    <b v="0"/>
    <s v="Approved"/>
    <s v="Norco Bicycles"/>
    <s v="Road"/>
    <s v="medium"/>
    <s v="medium"/>
    <n v="543.39"/>
    <n v="407.54"/>
    <d v="2003-03-18T00:00:00"/>
  </r>
  <r>
    <n v="11878"/>
    <n v="48"/>
    <x v="17"/>
    <d v="2017-05-03T00:00:00"/>
    <b v="0"/>
    <s v="Approved"/>
    <s v="WeareA2B"/>
    <s v="Standard"/>
    <s v="medium"/>
    <s v="medium"/>
    <n v="1762.96"/>
    <n v="950.52"/>
    <d v="2014-07-28T00:00:00"/>
  </r>
  <r>
    <n v="11879"/>
    <n v="70"/>
    <x v="1586"/>
    <d v="2017-07-09T00:00:00"/>
    <b v="1"/>
    <s v="Approved"/>
    <s v="Trek Bicycles"/>
    <s v="Standard"/>
    <s v="high"/>
    <s v="medium"/>
    <n v="495.72"/>
    <n v="297.43"/>
    <d v="2016-12-06T00:00:00"/>
  </r>
  <r>
    <n v="11880"/>
    <n v="18"/>
    <x v="3372"/>
    <d v="2017-07-29T00:00:00"/>
    <b v="0"/>
    <s v="Approved"/>
    <s v="Solex"/>
    <s v="Standard"/>
    <s v="medium"/>
    <s v="medium"/>
    <n v="575.27"/>
    <n v="431.45"/>
    <d v="2009-03-08T00:00:00"/>
  </r>
  <r>
    <n v="11881"/>
    <n v="1"/>
    <x v="3394"/>
    <d v="2017-01-15T00:00:00"/>
    <b v="0"/>
    <s v="Approved"/>
    <s v="Giant Bicycles"/>
    <s v="Standard"/>
    <s v="medium"/>
    <s v="medium"/>
    <n v="1403.5"/>
    <n v="954.82"/>
    <d v="2012-09-15T00:00:00"/>
  </r>
  <r>
    <n v="11882"/>
    <n v="0"/>
    <x v="826"/>
    <d v="2017-05-31T00:00:00"/>
    <b v="0"/>
    <s v="Approved"/>
    <s v="Giant Bicycles"/>
    <s v="Standard"/>
    <s v="medium"/>
    <s v="medium"/>
    <n v="230.91"/>
    <n v="173.18"/>
    <d v="1994-07-12T00:00:00"/>
  </r>
  <r>
    <n v="11883"/>
    <n v="99"/>
    <x v="2501"/>
    <d v="2017-01-25T00:00:00"/>
    <b v="0"/>
    <s v="Approved"/>
    <s v="Trek Bicycles"/>
    <s v="Road"/>
    <s v="low"/>
    <s v="small"/>
    <n v="1720.7"/>
    <n v="1531.42"/>
    <d v="2003-02-16T00:00:00"/>
  </r>
  <r>
    <n v="11884"/>
    <n v="31"/>
    <x v="1619"/>
    <d v="2017-07-17T00:00:00"/>
    <b v="1"/>
    <s v="Approved"/>
    <s v="Giant Bicycles"/>
    <s v="Standard"/>
    <s v="medium"/>
    <s v="medium"/>
    <n v="230.91"/>
    <n v="173.18"/>
    <d v="2006-11-10T00:00:00"/>
  </r>
  <r>
    <n v="11885"/>
    <n v="0"/>
    <x v="2012"/>
    <d v="2017-01-11T00:00:00"/>
    <b v="1"/>
    <s v="Approved"/>
    <s v="Norco Bicycles"/>
    <s v="Standard"/>
    <s v="medium"/>
    <s v="medium"/>
    <n v="360.4"/>
    <n v="270.3"/>
    <d v="1997-01-25T00:00:00"/>
  </r>
  <r>
    <n v="11886"/>
    <n v="53"/>
    <x v="2929"/>
    <d v="2017-09-13T00:00:00"/>
    <b v="0"/>
    <s v="Approved"/>
    <s v="OHM Cycles"/>
    <s v="Standard"/>
    <s v="medium"/>
    <s v="medium"/>
    <n v="795.34"/>
    <n v="101.58"/>
    <d v="1997-10-04T00:00:00"/>
  </r>
  <r>
    <n v="11887"/>
    <n v="26"/>
    <x v="792"/>
    <d v="2017-10-03T00:00:00"/>
    <b v="0"/>
    <s v="Approved"/>
    <s v="WeareA2B"/>
    <s v="Standard"/>
    <s v="medium"/>
    <s v="medium"/>
    <n v="1992.93"/>
    <n v="762.63"/>
    <d v="2006-11-10T00:00:00"/>
  </r>
  <r>
    <n v="11888"/>
    <n v="77"/>
    <x v="2005"/>
    <d v="2017-11-06T00:00:00"/>
    <b v="0"/>
    <s v="Approved"/>
    <s v="Norco Bicycles"/>
    <s v="Road"/>
    <s v="medium"/>
    <s v="large"/>
    <n v="1240.31"/>
    <n v="795.1"/>
    <d v="2011-01-10T00:00:00"/>
  </r>
  <r>
    <n v="11889"/>
    <n v="40"/>
    <x v="1166"/>
    <d v="2017-12-21T00:00:00"/>
    <b v="1"/>
    <s v="Approved"/>
    <s v="OHM Cycles"/>
    <s v="Standard"/>
    <s v="high"/>
    <s v="medium"/>
    <n v="1458.17"/>
    <n v="874.9"/>
    <d v="1991-08-05T00:00:00"/>
  </r>
  <r>
    <n v="11890"/>
    <n v="74"/>
    <x v="304"/>
    <d v="2017-05-17T00:00:00"/>
    <b v="1"/>
    <s v="Approved"/>
    <s v="WeareA2B"/>
    <s v="Standard"/>
    <s v="medium"/>
    <s v="medium"/>
    <n v="1228.07"/>
    <n v="400.91"/>
    <d v="2000-05-22T00:00:00"/>
  </r>
  <r>
    <n v="11891"/>
    <n v="90"/>
    <x v="1549"/>
    <d v="2017-01-17T00:00:00"/>
    <b v="1"/>
    <s v="Approved"/>
    <s v="Solex"/>
    <s v="Standard"/>
    <s v="low"/>
    <s v="medium"/>
    <n v="945.04"/>
    <n v="507.58"/>
    <d v="1999-12-04T00:00:00"/>
  </r>
  <r>
    <n v="11892"/>
    <n v="46"/>
    <x v="2740"/>
    <d v="2017-09-02T00:00:00"/>
    <b v="0"/>
    <s v="Approved"/>
    <s v="OHM Cycles"/>
    <s v="Standard"/>
    <s v="low"/>
    <s v="medium"/>
    <n v="1793.43"/>
    <n v="248.82"/>
    <d v="1999-07-20T00:00:00"/>
  </r>
  <r>
    <n v="11893"/>
    <n v="55"/>
    <x v="814"/>
    <d v="2017-04-22T00:00:00"/>
    <b v="0"/>
    <s v="Approved"/>
    <s v="Trek Bicycles"/>
    <s v="Road"/>
    <s v="medium"/>
    <s v="large"/>
    <n v="1894.19"/>
    <n v="598.76"/>
    <d v="2003-07-21T00:00:00"/>
  </r>
  <r>
    <n v="11894"/>
    <n v="47"/>
    <x v="2307"/>
    <d v="2017-07-11T00:00:00"/>
    <b v="0"/>
    <s v="Approved"/>
    <s v="Trek Bicycles"/>
    <s v="Road"/>
    <s v="low"/>
    <s v="small"/>
    <n v="1720.7"/>
    <n v="1531.42"/>
    <d v="2003-08-05T00:00:00"/>
  </r>
  <r>
    <n v="11895"/>
    <n v="38"/>
    <x v="1531"/>
    <d v="2017-07-11T00:00:00"/>
    <b v="0"/>
    <s v="Approved"/>
    <s v="Trek Bicycles"/>
    <s v="Standard"/>
    <s v="medium"/>
    <s v="large"/>
    <n v="2091.4699999999998"/>
    <n v="388.92"/>
    <d v="2004-09-28T00:00:00"/>
  </r>
  <r>
    <n v="11896"/>
    <n v="49"/>
    <x v="2052"/>
    <d v="2017-04-10T00:00:00"/>
    <b v="1"/>
    <s v="Approved"/>
    <s v="Trek Bicycles"/>
    <s v="Road"/>
    <s v="medium"/>
    <s v="medium"/>
    <n v="533.51"/>
    <n v="400.13"/>
    <d v="1997-10-04T00:00:00"/>
  </r>
  <r>
    <n v="11897"/>
    <n v="28"/>
    <x v="1088"/>
    <d v="2017-03-22T00:00:00"/>
    <b v="0"/>
    <s v="Approved"/>
    <s v="Solex"/>
    <s v="Road"/>
    <s v="medium"/>
    <s v="small"/>
    <n v="1703.52"/>
    <n v="1516.13"/>
    <d v="2004-08-17T00:00:00"/>
  </r>
  <r>
    <n v="11898"/>
    <n v="9"/>
    <x v="1288"/>
    <d v="2017-05-28T00:00:00"/>
    <b v="0"/>
    <s v="Approved"/>
    <s v="Norco Bicycles"/>
    <s v="Standard"/>
    <s v="medium"/>
    <s v="small"/>
    <n v="1216.1400000000001"/>
    <n v="1082.3599999999999"/>
    <d v="1991-08-05T00:00:00"/>
  </r>
  <r>
    <n v="11899"/>
    <n v="49"/>
    <x v="2347"/>
    <d v="2017-01-14T00:00:00"/>
    <b v="1"/>
    <s v="Approved"/>
    <s v="Trek Bicycles"/>
    <s v="Road"/>
    <s v="medium"/>
    <s v="medium"/>
    <n v="533.51"/>
    <n v="400.13"/>
    <d v="2012-06-04T00:00:00"/>
  </r>
  <r>
    <n v="11900"/>
    <n v="39"/>
    <x v="1318"/>
    <d v="2017-09-05T00:00:00"/>
    <b v="0"/>
    <s v="Approved"/>
    <s v="Giant Bicycles"/>
    <s v="Standard"/>
    <s v="medium"/>
    <s v="large"/>
    <n v="1812.75"/>
    <n v="582.48"/>
    <d v="2010-06-07T00:00:00"/>
  </r>
  <r>
    <n v="11901"/>
    <n v="55"/>
    <x v="2203"/>
    <d v="2017-03-19T00:00:00"/>
    <b v="1"/>
    <s v="Approved"/>
    <s v="Trek Bicycles"/>
    <s v="Road"/>
    <s v="medium"/>
    <s v="large"/>
    <n v="1894.19"/>
    <n v="598.76"/>
    <d v="2003-07-21T00:00:00"/>
  </r>
  <r>
    <n v="11902"/>
    <n v="51"/>
    <x v="2698"/>
    <d v="2017-06-11T00:00:00"/>
    <b v="0"/>
    <s v="Approved"/>
    <s v="OHM Cycles"/>
    <s v="Standard"/>
    <s v="high"/>
    <s v="medium"/>
    <n v="2005.66"/>
    <n v="1203.4000000000001"/>
    <d v="2001-11-25T00:00:00"/>
  </r>
  <r>
    <n v="11903"/>
    <n v="59"/>
    <x v="3080"/>
    <d v="2017-05-29T00:00:00"/>
    <b v="0"/>
    <s v="Approved"/>
    <s v="Solex"/>
    <s v="Standard"/>
    <s v="medium"/>
    <s v="large"/>
    <n v="1061.56"/>
    <n v="733.58"/>
    <d v="1993-07-20T00:00:00"/>
  </r>
  <r>
    <n v="11904"/>
    <n v="34"/>
    <x v="2774"/>
    <d v="2017-04-06T00:00:00"/>
    <b v="1"/>
    <s v="Approved"/>
    <s v="Norco Bicycles"/>
    <s v="Road"/>
    <s v="high"/>
    <s v="large"/>
    <n v="774.53"/>
    <n v="464.72"/>
    <d v="2003-03-18T00:00:00"/>
  </r>
  <r>
    <n v="11905"/>
    <n v="23"/>
    <x v="3293"/>
    <d v="2017-12-04T00:00:00"/>
    <b v="1"/>
    <s v="Approved"/>
    <s v="Norco Bicycles"/>
    <s v="Standard"/>
    <s v="medium"/>
    <s v="medium"/>
    <n v="1198.46"/>
    <n v="381.1"/>
    <d v="2000-11-03T00:00:00"/>
  </r>
  <r>
    <n v="11906"/>
    <n v="18"/>
    <x v="2969"/>
    <d v="2017-07-02T00:00:00"/>
    <b v="0"/>
    <s v="Approved"/>
    <s v="Solex"/>
    <s v="Standard"/>
    <s v="medium"/>
    <s v="medium"/>
    <n v="575.27"/>
    <n v="431.45"/>
    <d v="2013-03-12T00:00:00"/>
  </r>
  <r>
    <n v="11907"/>
    <n v="100"/>
    <x v="2164"/>
    <d v="2017-01-13T00:00:00"/>
    <b v="0"/>
    <s v="Approved"/>
    <s v="Norco Bicycles"/>
    <s v="Road"/>
    <s v="medium"/>
    <s v="medium"/>
    <n v="1036.5899999999999"/>
    <n v="206.35"/>
    <d v="1991-05-06T00:00:00"/>
  </r>
  <r>
    <n v="11908"/>
    <n v="74"/>
    <x v="177"/>
    <d v="2017-04-08T00:00:00"/>
    <b v="0"/>
    <s v="Approved"/>
    <s v="WeareA2B"/>
    <s v="Standard"/>
    <s v="medium"/>
    <s v="medium"/>
    <n v="1228.07"/>
    <n v="400.91"/>
    <d v="2014-10-10T00:00:00"/>
  </r>
  <r>
    <n v="11909"/>
    <n v="46"/>
    <x v="2910"/>
    <d v="2017-12-02T00:00:00"/>
    <b v="1"/>
    <s v="Approved"/>
    <s v="Solex"/>
    <s v="Standard"/>
    <s v="low"/>
    <s v="medium"/>
    <n v="1289.8499999999999"/>
    <n v="74.510000000000005"/>
    <d v="1997-02-09T00:00:00"/>
  </r>
  <r>
    <n v="11910"/>
    <n v="49"/>
    <x v="1621"/>
    <d v="2017-01-22T00:00:00"/>
    <b v="1"/>
    <s v="Approved"/>
    <s v="Trek Bicycles"/>
    <s v="Road"/>
    <s v="medium"/>
    <s v="medium"/>
    <n v="533.51"/>
    <n v="400.13"/>
    <d v="2012-06-04T00:00:00"/>
  </r>
  <r>
    <n v="11911"/>
    <n v="53"/>
    <x v="81"/>
    <d v="2017-01-14T00:00:00"/>
    <b v="0"/>
    <s v="Approved"/>
    <s v="OHM Cycles"/>
    <s v="Standard"/>
    <s v="medium"/>
    <s v="medium"/>
    <n v="795.34"/>
    <n v="101.58"/>
    <d v="1997-02-09T00:00:00"/>
  </r>
  <r>
    <n v="11912"/>
    <n v="85"/>
    <x v="3150"/>
    <d v="2017-07-19T00:00:00"/>
    <b v="0"/>
    <s v="Approved"/>
    <s v="WeareA2B"/>
    <s v="Standard"/>
    <s v="medium"/>
    <s v="medium"/>
    <n v="752.64"/>
    <n v="205.36"/>
    <d v="1997-08-25T00:00:00"/>
  </r>
  <r>
    <n v="11914"/>
    <n v="4"/>
    <x v="3221"/>
    <d v="2017-11-12T00:00:00"/>
    <b v="1"/>
    <s v="Approved"/>
    <s v="Giant Bicycles"/>
    <s v="Standard"/>
    <s v="high"/>
    <s v="medium"/>
    <n v="1129.1300000000001"/>
    <n v="677.48"/>
    <d v="1995-12-19T00:00:00"/>
  </r>
  <r>
    <n v="11915"/>
    <n v="27"/>
    <x v="298"/>
    <d v="2017-01-25T00:00:00"/>
    <b v="0"/>
    <s v="Approved"/>
    <s v="Trek Bicycles"/>
    <s v="Standard"/>
    <s v="medium"/>
    <s v="medium"/>
    <n v="499.53"/>
    <n v="388.72"/>
    <d v="1999-06-23T00:00:00"/>
  </r>
  <r>
    <n v="11916"/>
    <n v="86"/>
    <x v="2596"/>
    <d v="2017-06-17T00:00:00"/>
    <b v="0"/>
    <s v="Approved"/>
    <s v="OHM Cycles"/>
    <s v="Standard"/>
    <s v="medium"/>
    <s v="medium"/>
    <n v="235.63"/>
    <n v="125.07"/>
    <d v="1999-07-26T00:00:00"/>
  </r>
  <r>
    <n v="11917"/>
    <n v="60"/>
    <x v="1927"/>
    <d v="2017-05-03T00:00:00"/>
    <b v="1"/>
    <s v="Approved"/>
    <s v="Giant Bicycles"/>
    <s v="Standard"/>
    <s v="high"/>
    <s v="small"/>
    <n v="1977.36"/>
    <n v="1759.85"/>
    <d v="2011-08-24T00:00:00"/>
  </r>
  <r>
    <n v="11918"/>
    <n v="47"/>
    <x v="1869"/>
    <d v="2017-03-30T00:00:00"/>
    <b v="0"/>
    <s v="Approved"/>
    <s v="Trek Bicycles"/>
    <s v="Road"/>
    <s v="low"/>
    <s v="small"/>
    <n v="1720.7"/>
    <n v="1531.42"/>
    <d v="2012-04-10T00:00:00"/>
  </r>
  <r>
    <n v="11919"/>
    <n v="37"/>
    <x v="241"/>
    <d v="2017-02-13T00:00:00"/>
    <b v="0"/>
    <s v="Approved"/>
    <s v="OHM Cycles"/>
    <s v="Standard"/>
    <s v="low"/>
    <s v="medium"/>
    <n v="1793.43"/>
    <n v="248.82"/>
    <d v="1999-07-20T00:00:00"/>
  </r>
  <r>
    <n v="11920"/>
    <n v="17"/>
    <x v="3156"/>
    <d v="2017-10-26T00:00:00"/>
    <b v="0"/>
    <s v="Approved"/>
    <s v="Solex"/>
    <s v="Standard"/>
    <s v="high"/>
    <s v="medium"/>
    <n v="1024.6600000000001"/>
    <n v="614.79999999999995"/>
    <d v="2013-03-12T00:00:00"/>
  </r>
  <r>
    <n v="11921"/>
    <n v="63"/>
    <x v="1172"/>
    <d v="2017-02-05T00:00:00"/>
    <b v="0"/>
    <s v="Approved"/>
    <s v="Solex"/>
    <s v="Standard"/>
    <s v="medium"/>
    <s v="medium"/>
    <n v="1483.2"/>
    <n v="99.59"/>
    <d v="1998-12-17T00:00:00"/>
  </r>
  <r>
    <n v="11922"/>
    <n v="10"/>
    <x v="2200"/>
    <d v="2017-06-24T00:00:00"/>
    <b v="1"/>
    <s v="Approved"/>
    <s v="WeareA2B"/>
    <s v="Touring"/>
    <s v="medium"/>
    <s v="medium"/>
    <n v="1466.68"/>
    <n v="363.25"/>
    <d v="2014-03-03T00:00:00"/>
  </r>
  <r>
    <n v="11923"/>
    <n v="41"/>
    <x v="612"/>
    <d v="2017-02-21T00:00:00"/>
    <b v="0"/>
    <s v="Approved"/>
    <s v="Solex"/>
    <s v="Road"/>
    <s v="medium"/>
    <s v="medium"/>
    <n v="416.98"/>
    <n v="312.74"/>
    <d v="1997-05-10T00:00:00"/>
  </r>
  <r>
    <n v="11924"/>
    <n v="41"/>
    <x v="2598"/>
    <d v="2017-12-24T00:00:00"/>
    <b v="0"/>
    <s v="Approved"/>
    <s v="Solex"/>
    <s v="Road"/>
    <s v="medium"/>
    <s v="medium"/>
    <n v="416.98"/>
    <n v="312.74"/>
    <d v="1997-05-10T00:00:00"/>
  </r>
  <r>
    <n v="11925"/>
    <n v="41"/>
    <x v="3241"/>
    <d v="2017-10-09T00:00:00"/>
    <b v="1"/>
    <s v="Approved"/>
    <s v="Solex"/>
    <s v="Road"/>
    <s v="medium"/>
    <s v="medium"/>
    <n v="416.98"/>
    <n v="312.74"/>
    <d v="1997-05-10T00:00:00"/>
  </r>
  <r>
    <n v="11926"/>
    <n v="36"/>
    <x v="2909"/>
    <d v="2017-06-26T00:00:00"/>
    <b v="0"/>
    <s v="Cancelled"/>
    <s v="Solex"/>
    <s v="Standard"/>
    <s v="low"/>
    <s v="medium"/>
    <n v="1289.8499999999999"/>
    <n v="74.510000000000005"/>
    <d v="2007-12-11T00:00:00"/>
  </r>
  <r>
    <n v="11927"/>
    <n v="9"/>
    <x v="800"/>
    <d v="2017-04-22T00:00:00"/>
    <b v="1"/>
    <s v="Approved"/>
    <s v="Norco Bicycles"/>
    <s v="Standard"/>
    <s v="medium"/>
    <s v="small"/>
    <n v="1216.1400000000001"/>
    <n v="1082.3599999999999"/>
    <d v="2003-03-18T00:00:00"/>
  </r>
  <r>
    <n v="11928"/>
    <n v="62"/>
    <x v="385"/>
    <d v="2017-09-19T00:00:00"/>
    <b v="1"/>
    <s v="Approved"/>
    <s v="Solex"/>
    <s v="Standard"/>
    <s v="high"/>
    <s v="medium"/>
    <n v="1024.6600000000001"/>
    <n v="614.79999999999995"/>
    <d v="2011-05-07T00:00:00"/>
  </r>
  <r>
    <n v="11929"/>
    <n v="64"/>
    <x v="1556"/>
    <d v="2017-01-20T00:00:00"/>
    <b v="1"/>
    <s v="Approved"/>
    <s v="Trek Bicycles"/>
    <s v="Standard"/>
    <s v="medium"/>
    <s v="large"/>
    <n v="1469.44"/>
    <n v="596.54999999999995"/>
    <d v="2012-05-18T00:00:00"/>
  </r>
  <r>
    <n v="11930"/>
    <n v="65"/>
    <x v="389"/>
    <d v="2017-12-19T00:00:00"/>
    <b v="1"/>
    <s v="Approved"/>
    <s v="WeareA2B"/>
    <s v="Standard"/>
    <s v="medium"/>
    <s v="medium"/>
    <n v="1807.45"/>
    <n v="778.69"/>
    <d v="2002-08-31T00:00:00"/>
  </r>
  <r>
    <n v="11931"/>
    <n v="43"/>
    <x v="205"/>
    <d v="2017-08-07T00:00:00"/>
    <b v="0"/>
    <s v="Approved"/>
    <s v="Norco Bicycles"/>
    <s v="Standard"/>
    <s v="medium"/>
    <s v="medium"/>
    <n v="1555.58"/>
    <n v="818.01"/>
    <d v="2003-09-09T00:00:00"/>
  </r>
  <r>
    <n v="11932"/>
    <n v="25"/>
    <x v="2836"/>
    <d v="2017-03-05T00:00:00"/>
    <b v="1"/>
    <s v="Approved"/>
    <s v="Giant Bicycles"/>
    <s v="Road"/>
    <s v="medium"/>
    <s v="medium"/>
    <n v="1538.99"/>
    <n v="829.65"/>
    <d v="1992-10-11T00:00:00"/>
  </r>
  <r>
    <n v="11933"/>
    <n v="53"/>
    <x v="1944"/>
    <d v="2017-04-26T00:00:00"/>
    <b v="0"/>
    <s v="Approved"/>
    <s v="OHM Cycles"/>
    <s v="Standard"/>
    <s v="medium"/>
    <s v="medium"/>
    <n v="795.34"/>
    <n v="101.58"/>
    <d v="1997-02-09T00:00:00"/>
  </r>
  <r>
    <n v="11934"/>
    <n v="19"/>
    <x v="1643"/>
    <d v="2017-11-11T00:00:00"/>
    <b v="0"/>
    <s v="Approved"/>
    <s v="OHM Cycles"/>
    <s v="Road"/>
    <s v="high"/>
    <s v="large"/>
    <n v="12.01"/>
    <n v="7.21"/>
    <d v="2009-03-08T00:00:00"/>
  </r>
  <r>
    <n v="11935"/>
    <n v="0"/>
    <x v="3123"/>
    <d v="2017-07-31T00:00:00"/>
    <b v="0"/>
    <s v="Approved"/>
    <s v="Trek Bicycles"/>
    <s v="Standard"/>
    <s v="high"/>
    <s v="medium"/>
    <n v="495.72"/>
    <n v="297.43"/>
    <d v="2015-04-11T00:00:00"/>
  </r>
  <r>
    <n v="11936"/>
    <n v="85"/>
    <x v="1199"/>
    <d v="2017-08-06T00:00:00"/>
    <b v="0"/>
    <s v="Approved"/>
    <s v="WeareA2B"/>
    <s v="Standard"/>
    <s v="medium"/>
    <s v="medium"/>
    <n v="752.64"/>
    <n v="205.36"/>
    <d v="1999-06-23T00:00:00"/>
  </r>
  <r>
    <n v="11937"/>
    <n v="100"/>
    <x v="3218"/>
    <d v="2017-06-30T00:00:00"/>
    <b v="1"/>
    <s v="Approved"/>
    <s v="Norco Bicycles"/>
    <s v="Road"/>
    <s v="medium"/>
    <s v="medium"/>
    <n v="1036.5899999999999"/>
    <n v="206.35"/>
    <d v="1991-05-06T00:00:00"/>
  </r>
  <r>
    <n v="11938"/>
    <n v="18"/>
    <x v="3315"/>
    <d v="2017-04-02T00:00:00"/>
    <b v="0"/>
    <s v="Approved"/>
    <s v="Solex"/>
    <s v="Standard"/>
    <s v="medium"/>
    <s v="medium"/>
    <n v="575.27"/>
    <n v="431.45"/>
    <d v="1996-04-05T00:00:00"/>
  </r>
  <r>
    <n v="11939"/>
    <n v="63"/>
    <x v="2179"/>
    <d v="2017-02-11T00:00:00"/>
    <b v="0"/>
    <s v="Approved"/>
    <s v="Solex"/>
    <s v="Standard"/>
    <s v="medium"/>
    <s v="medium"/>
    <n v="1483.2"/>
    <n v="99.59"/>
    <d v="1998-12-17T00:00:00"/>
  </r>
  <r>
    <n v="11940"/>
    <n v="18"/>
    <x v="2954"/>
    <d v="2017-11-25T00:00:00"/>
    <b v="1"/>
    <s v="Approved"/>
    <s v="Solex"/>
    <s v="Standard"/>
    <s v="medium"/>
    <s v="medium"/>
    <n v="575.27"/>
    <n v="431.45"/>
    <d v="2009-03-08T00:00:00"/>
  </r>
  <r>
    <n v="11941"/>
    <n v="7"/>
    <x v="3256"/>
    <d v="2017-03-08T00:00:00"/>
    <b v="1"/>
    <s v="Approved"/>
    <s v="Trek Bicycles"/>
    <s v="Road"/>
    <s v="low"/>
    <s v="medium"/>
    <n v="980.37"/>
    <n v="234.43"/>
    <d v="2004-08-17T00:00:00"/>
  </r>
  <r>
    <n v="11942"/>
    <n v="52"/>
    <x v="1714"/>
    <d v="2017-10-22T00:00:00"/>
    <b v="1"/>
    <s v="Approved"/>
    <s v="Solex"/>
    <s v="Road"/>
    <s v="medium"/>
    <s v="large"/>
    <n v="1777.8"/>
    <n v="820.78"/>
    <d v="2011-05-07T00:00:00"/>
  </r>
  <r>
    <n v="11943"/>
    <n v="77"/>
    <x v="1615"/>
    <d v="2017-05-26T00:00:00"/>
    <b v="0"/>
    <s v="Approved"/>
    <s v="Norco Bicycles"/>
    <s v="Road"/>
    <s v="medium"/>
    <s v="large"/>
    <n v="1240.31"/>
    <n v="795.1"/>
    <d v="2011-01-10T00:00:00"/>
  </r>
  <r>
    <n v="11944"/>
    <n v="83"/>
    <x v="3205"/>
    <d v="2017-02-20T00:00:00"/>
    <b v="0"/>
    <s v="Approved"/>
    <s v="Solex"/>
    <s v="Touring"/>
    <s v="medium"/>
    <s v="large"/>
    <n v="2083.94"/>
    <n v="675.03"/>
    <d v="2013-09-16T00:00:00"/>
  </r>
  <r>
    <n v="11945"/>
    <n v="90"/>
    <x v="1190"/>
    <d v="2017-05-15T00:00:00"/>
    <b v="1"/>
    <s v="Approved"/>
    <s v="Solex"/>
    <s v="Standard"/>
    <s v="low"/>
    <s v="medium"/>
    <n v="945.04"/>
    <n v="507.58"/>
    <d v="2011-05-09T00:00:00"/>
  </r>
  <r>
    <n v="11946"/>
    <n v="79"/>
    <x v="102"/>
    <d v="2017-03-23T00:00:00"/>
    <b v="0"/>
    <s v="Approved"/>
    <s v="Norco Bicycles"/>
    <s v="Standard"/>
    <s v="medium"/>
    <s v="medium"/>
    <n v="1555.58"/>
    <n v="818.01"/>
    <d v="2003-09-09T00:00:00"/>
  </r>
  <r>
    <n v="11947"/>
    <n v="49"/>
    <x v="1627"/>
    <d v="2017-10-22T00:00:00"/>
    <b v="0"/>
    <s v="Approved"/>
    <s v="Trek Bicycles"/>
    <s v="Road"/>
    <s v="medium"/>
    <s v="medium"/>
    <n v="533.51"/>
    <n v="400.13"/>
    <d v="2009-04-12T00:00:00"/>
  </r>
  <r>
    <n v="11948"/>
    <n v="9"/>
    <x v="314"/>
    <d v="2017-08-02T00:00:00"/>
    <b v="0"/>
    <s v="Approved"/>
    <s v="OHM Cycles"/>
    <s v="Road"/>
    <s v="medium"/>
    <s v="medium"/>
    <n v="742.54"/>
    <n v="667.4"/>
    <d v="1994-09-09T00:00:00"/>
  </r>
  <r>
    <n v="11949"/>
    <n v="99"/>
    <x v="223"/>
    <d v="2017-08-20T00:00:00"/>
    <b v="0"/>
    <s v="Approved"/>
    <s v="OHM Cycles"/>
    <s v="Standard"/>
    <s v="medium"/>
    <s v="medium"/>
    <n v="1227.3399999999999"/>
    <n v="770.89"/>
    <d v="1991-05-06T00:00:00"/>
  </r>
  <r>
    <n v="11950"/>
    <n v="24"/>
    <x v="102"/>
    <d v="2017-01-16T00:00:00"/>
    <b v="1"/>
    <s v="Approved"/>
    <s v="Solex"/>
    <s v="Road"/>
    <s v="medium"/>
    <s v="large"/>
    <n v="1777.8"/>
    <n v="820.78"/>
    <d v="2011-05-07T00:00:00"/>
  </r>
  <r>
    <n v="11951"/>
    <n v="36"/>
    <x v="1012"/>
    <d v="2017-11-10T00:00:00"/>
    <b v="1"/>
    <s v="Approved"/>
    <s v="Solex"/>
    <s v="Standard"/>
    <s v="low"/>
    <s v="medium"/>
    <n v="945.04"/>
    <n v="507.58"/>
    <d v="2011-03-16T00:00:00"/>
  </r>
  <r>
    <n v="11952"/>
    <n v="82"/>
    <x v="1581"/>
    <d v="2017-05-01T00:00:00"/>
    <b v="0"/>
    <s v="Approved"/>
    <s v="Norco Bicycles"/>
    <s v="Standard"/>
    <s v="high"/>
    <s v="medium"/>
    <n v="1148.6400000000001"/>
    <n v="689.18"/>
    <d v="2015-08-10T00:00:00"/>
  </r>
  <r>
    <n v="11953"/>
    <n v="84"/>
    <x v="151"/>
    <d v="2017-04-20T00:00:00"/>
    <b v="0"/>
    <s v="Approved"/>
    <s v="Trek Bicycles"/>
    <s v="Road"/>
    <s v="medium"/>
    <s v="medium"/>
    <n v="290.62"/>
    <n v="215.14"/>
    <d v="1997-08-25T00:00:00"/>
  </r>
  <r>
    <n v="11954"/>
    <n v="64"/>
    <x v="2563"/>
    <d v="2017-06-24T00:00:00"/>
    <b v="0"/>
    <s v="Approved"/>
    <s v="Trek Bicycles"/>
    <s v="Standard"/>
    <s v="medium"/>
    <s v="large"/>
    <n v="1469.44"/>
    <n v="596.54999999999995"/>
    <d v="2010-08-20T00:00:00"/>
  </r>
  <r>
    <n v="11955"/>
    <n v="0"/>
    <x v="2105"/>
    <d v="2017-03-20T00:00:00"/>
    <b v="0"/>
    <s v="Approved"/>
    <s v="Solex"/>
    <s v="Standard"/>
    <s v="medium"/>
    <s v="medium"/>
    <n v="71.489999999999995"/>
    <n v="53.62"/>
    <d v="2011-04-16T00:00:00"/>
  </r>
  <r>
    <n v="11956"/>
    <n v="84"/>
    <x v="410"/>
    <d v="2017-05-07T00:00:00"/>
    <b v="1"/>
    <s v="Approved"/>
    <s v="Trek Bicycles"/>
    <s v="Road"/>
    <s v="medium"/>
    <s v="medium"/>
    <n v="290.62"/>
    <n v="215.14"/>
    <d v="2004-12-18T00:00:00"/>
  </r>
  <r>
    <n v="11957"/>
    <n v="0"/>
    <x v="564"/>
    <d v="2017-10-12T00:00:00"/>
    <b v="1"/>
    <s v="Approved"/>
    <s v="WeareA2B"/>
    <s v="Standard"/>
    <s v="medium"/>
    <s v="medium"/>
    <n v="60.34"/>
    <n v="45.26"/>
    <d v="1993-07-15T00:00:00"/>
  </r>
  <r>
    <n v="11958"/>
    <n v="15"/>
    <x v="1108"/>
    <d v="2017-04-26T00:00:00"/>
    <b v="1"/>
    <s v="Approved"/>
    <s v="Norco Bicycles"/>
    <s v="Standard"/>
    <s v="low"/>
    <s v="medium"/>
    <n v="958.74"/>
    <n v="748.9"/>
    <d v="2005-12-07T00:00:00"/>
  </r>
  <r>
    <n v="11959"/>
    <n v="27"/>
    <x v="1564"/>
    <d v="2017-08-15T00:00:00"/>
    <b v="0"/>
    <s v="Approved"/>
    <s v="Trek Bicycles"/>
    <s v="Standard"/>
    <s v="medium"/>
    <s v="medium"/>
    <n v="499.53"/>
    <n v="388.72"/>
    <d v="2003-03-18T00:00:00"/>
  </r>
  <r>
    <n v="11960"/>
    <n v="81"/>
    <x v="1920"/>
    <d v="2017-07-17T00:00:00"/>
    <b v="1"/>
    <s v="Approved"/>
    <s v="Norco Bicycles"/>
    <s v="Standard"/>
    <s v="medium"/>
    <s v="small"/>
    <n v="586.45000000000005"/>
    <n v="521.94000000000005"/>
    <d v="2013-09-16T00:00:00"/>
  </r>
  <r>
    <n v="11961"/>
    <n v="87"/>
    <x v="2855"/>
    <d v="2017-10-24T00:00:00"/>
    <b v="0"/>
    <s v="Approved"/>
    <s v="Giant Bicycles"/>
    <s v="Standard"/>
    <s v="high"/>
    <s v="medium"/>
    <n v="1179"/>
    <n v="707.4"/>
    <d v="2013-06-09T00:00:00"/>
  </r>
  <r>
    <n v="11962"/>
    <n v="5"/>
    <x v="1417"/>
    <d v="2017-12-11T00:00:00"/>
    <b v="0"/>
    <s v="Approved"/>
    <s v="Trek Bicycles"/>
    <s v="Mountain"/>
    <s v="low"/>
    <s v="medium"/>
    <n v="574.64"/>
    <n v="459.71"/>
    <d v="2011-08-29T00:00:00"/>
  </r>
  <r>
    <n v="11963"/>
    <n v="71"/>
    <x v="1152"/>
    <d v="2017-07-10T00:00:00"/>
    <b v="0"/>
    <s v="Approved"/>
    <s v="Solex"/>
    <s v="Standard"/>
    <s v="high"/>
    <s v="large"/>
    <n v="1842.92"/>
    <n v="1105.75"/>
    <d v="2013-06-09T00:00:00"/>
  </r>
  <r>
    <n v="11964"/>
    <n v="57"/>
    <x v="2504"/>
    <d v="2017-06-01T00:00:00"/>
    <b v="0"/>
    <s v="Approved"/>
    <s v="WeareA2B"/>
    <s v="Touring"/>
    <s v="medium"/>
    <s v="large"/>
    <n v="1890.39"/>
    <n v="260.14"/>
    <d v="1998-12-17T00:00:00"/>
  </r>
  <r>
    <n v="11966"/>
    <n v="57"/>
    <x v="793"/>
    <d v="2017-07-25T00:00:00"/>
    <b v="1"/>
    <s v="Approved"/>
    <s v="WeareA2B"/>
    <s v="Touring"/>
    <s v="medium"/>
    <s v="large"/>
    <n v="1890.39"/>
    <n v="260.14"/>
    <d v="2012-05-18T00:00:00"/>
  </r>
  <r>
    <n v="11967"/>
    <n v="79"/>
    <x v="3395"/>
    <d v="2017-02-14T00:00:00"/>
    <b v="0"/>
    <s v="Approved"/>
    <s v="Solex"/>
    <s v="Touring"/>
    <s v="medium"/>
    <s v="large"/>
    <n v="2083.94"/>
    <n v="675.03"/>
    <d v="2005-05-10T00:00:00"/>
  </r>
  <r>
    <n v="11968"/>
    <n v="36"/>
    <x v="66"/>
    <d v="2017-11-18T00:00:00"/>
    <b v="0"/>
    <s v="Approved"/>
    <s v="Solex"/>
    <s v="Standard"/>
    <s v="low"/>
    <s v="medium"/>
    <n v="945.04"/>
    <n v="507.58"/>
    <d v="2010-06-07T00:00:00"/>
  </r>
  <r>
    <n v="11969"/>
    <n v="17"/>
    <x v="1286"/>
    <d v="2017-12-06T00:00:00"/>
    <b v="1"/>
    <s v="Approved"/>
    <s v="Solex"/>
    <s v="Standard"/>
    <s v="high"/>
    <s v="medium"/>
    <n v="1024.6600000000001"/>
    <n v="614.79999999999995"/>
    <d v="2009-03-08T00:00:00"/>
  </r>
  <r>
    <n v="11970"/>
    <n v="15"/>
    <x v="2205"/>
    <d v="2017-10-27T00:00:00"/>
    <b v="1"/>
    <s v="Approved"/>
    <s v="Norco Bicycles"/>
    <s v="Standard"/>
    <s v="low"/>
    <s v="medium"/>
    <n v="958.74"/>
    <n v="748.9"/>
    <d v="1996-11-09T00:00:00"/>
  </r>
  <r>
    <n v="11971"/>
    <n v="58"/>
    <x v="1021"/>
    <d v="2017-06-16T00:00:00"/>
    <b v="0"/>
    <s v="Approved"/>
    <s v="OHM Cycles"/>
    <s v="Road"/>
    <s v="medium"/>
    <s v="medium"/>
    <n v="1280.28"/>
    <n v="829.51"/>
    <d v="2009-04-12T00:00:00"/>
  </r>
  <r>
    <n v="11972"/>
    <n v="58"/>
    <x v="582"/>
    <d v="2017-10-11T00:00:00"/>
    <b v="1"/>
    <s v="Approved"/>
    <s v="OHM Cycles"/>
    <s v="Standard"/>
    <s v="medium"/>
    <s v="medium"/>
    <n v="912.52"/>
    <n v="141.4"/>
    <d v="2015-10-18T00:00:00"/>
  </r>
  <r>
    <n v="11973"/>
    <n v="80"/>
    <x v="1674"/>
    <d v="2017-12-18T00:00:00"/>
    <b v="1"/>
    <s v="Approved"/>
    <s v="OHM Cycles"/>
    <s v="Touring"/>
    <s v="low"/>
    <s v="medium"/>
    <n v="1073.07"/>
    <n v="933.84"/>
    <d v="1998-12-16T00:00:00"/>
  </r>
  <r>
    <n v="11974"/>
    <n v="3"/>
    <x v="1659"/>
    <d v="2017-11-04T00:00:00"/>
    <b v="1"/>
    <s v="Approved"/>
    <s v="Trek Bicycles"/>
    <s v="Standard"/>
    <s v="medium"/>
    <s v="large"/>
    <n v="2091.4699999999998"/>
    <n v="388.92"/>
    <d v="2007-08-04T00:00:00"/>
  </r>
  <r>
    <n v="11975"/>
    <n v="1"/>
    <x v="842"/>
    <d v="2017-07-15T00:00:00"/>
    <b v="0"/>
    <s v="Approved"/>
    <s v="Giant Bicycles"/>
    <s v="Standard"/>
    <s v="medium"/>
    <s v="medium"/>
    <n v="1403.5"/>
    <n v="954.82"/>
    <d v="2016-11-14T00:00:00"/>
  </r>
  <r>
    <n v="11976"/>
    <n v="79"/>
    <x v="1379"/>
    <d v="2017-07-21T00:00:00"/>
    <b v="0"/>
    <s v="Approved"/>
    <s v="Norco Bicycles"/>
    <s v="Standard"/>
    <s v="medium"/>
    <s v="medium"/>
    <n v="1555.58"/>
    <n v="818.01"/>
    <d v="2013-09-16T00:00:00"/>
  </r>
  <r>
    <n v="11977"/>
    <n v="79"/>
    <x v="815"/>
    <d v="2017-09-04T00:00:00"/>
    <b v="0"/>
    <s v="Approved"/>
    <s v="Norco Bicycles"/>
    <s v="Standard"/>
    <s v="medium"/>
    <s v="medium"/>
    <n v="1555.58"/>
    <n v="818.01"/>
    <d v="2015-08-02T00:00:00"/>
  </r>
  <r>
    <n v="11978"/>
    <n v="38"/>
    <x v="2768"/>
    <d v="2017-04-13T00:00:00"/>
    <b v="0"/>
    <s v="Approved"/>
    <s v="Trek Bicycles"/>
    <s v="Standard"/>
    <s v="medium"/>
    <s v="large"/>
    <n v="2091.4699999999998"/>
    <n v="388.92"/>
    <d v="1995-10-24T00:00:00"/>
  </r>
  <r>
    <n v="11979"/>
    <n v="55"/>
    <x v="636"/>
    <d v="2017-11-21T00:00:00"/>
    <b v="1"/>
    <s v="Approved"/>
    <s v="Trek Bicycles"/>
    <s v="Road"/>
    <s v="medium"/>
    <s v="large"/>
    <n v="1894.19"/>
    <n v="598.76"/>
    <d v="2014-03-03T00:00:00"/>
  </r>
  <r>
    <n v="11980"/>
    <n v="70"/>
    <x v="328"/>
    <d v="2017-09-06T00:00:00"/>
    <b v="1"/>
    <s v="Approved"/>
    <s v="Norco Bicycles"/>
    <s v="Road"/>
    <s v="medium"/>
    <s v="medium"/>
    <n v="1036.5899999999999"/>
    <n v="206.35"/>
    <d v="1991-05-06T00:00:00"/>
  </r>
  <r>
    <n v="11981"/>
    <n v="52"/>
    <x v="2961"/>
    <d v="2017-11-19T00:00:00"/>
    <b v="0"/>
    <s v="Approved"/>
    <s v="OHM Cycles"/>
    <s v="Road"/>
    <s v="medium"/>
    <s v="medium"/>
    <n v="1280.28"/>
    <n v="829.51"/>
    <d v="1997-01-25T00:00:00"/>
  </r>
  <r>
    <n v="11982"/>
    <n v="5"/>
    <x v="3356"/>
    <d v="2017-07-24T00:00:00"/>
    <b v="0"/>
    <s v="Approved"/>
    <s v="Trek Bicycles"/>
    <s v="Mountain"/>
    <s v="low"/>
    <s v="medium"/>
    <n v="574.64"/>
    <n v="459.71"/>
    <d v="2003-02-07T00:00:00"/>
  </r>
  <r>
    <n v="11983"/>
    <n v="56"/>
    <x v="2235"/>
    <d v="2017-11-21T00:00:00"/>
    <b v="1"/>
    <s v="Approved"/>
    <s v="OHM Cycles"/>
    <s v="Standard"/>
    <s v="medium"/>
    <s v="medium"/>
    <n v="183.86"/>
    <n v="137.9"/>
    <d v="1997-10-04T00:00:00"/>
  </r>
  <r>
    <n v="11984"/>
    <n v="79"/>
    <x v="355"/>
    <d v="2017-07-11T00:00:00"/>
    <b v="0"/>
    <s v="Approved"/>
    <s v="Norco Bicycles"/>
    <s v="Standard"/>
    <s v="medium"/>
    <s v="medium"/>
    <n v="1555.58"/>
    <n v="818.01"/>
    <d v="2007-08-04T00:00:00"/>
  </r>
  <r>
    <n v="11986"/>
    <n v="46"/>
    <x v="440"/>
    <d v="2017-02-20T00:00:00"/>
    <b v="1"/>
    <s v="Approved"/>
    <s v="Solex"/>
    <s v="Standard"/>
    <s v="low"/>
    <s v="medium"/>
    <n v="1289.8499999999999"/>
    <n v="74.510000000000005"/>
    <d v="2001-11-25T00:00:00"/>
  </r>
  <r>
    <n v="11987"/>
    <n v="85"/>
    <x v="2154"/>
    <d v="2017-01-19T00:00:00"/>
    <b v="1"/>
    <s v="Approved"/>
    <s v="WeareA2B"/>
    <s v="Standard"/>
    <s v="medium"/>
    <s v="medium"/>
    <n v="752.64"/>
    <n v="205.36"/>
    <d v="1993-04-20T00:00:00"/>
  </r>
  <r>
    <n v="11988"/>
    <n v="38"/>
    <x v="990"/>
    <d v="2017-07-21T00:00:00"/>
    <b v="1"/>
    <s v="Approved"/>
    <s v="Trek Bicycles"/>
    <s v="Standard"/>
    <s v="medium"/>
    <s v="large"/>
    <n v="2091.4699999999998"/>
    <n v="388.92"/>
    <d v="1991-11-07T00:00:00"/>
  </r>
  <r>
    <n v="11989"/>
    <n v="0"/>
    <x v="2694"/>
    <d v="2017-07-26T00:00:00"/>
    <b v="1"/>
    <s v="Approved"/>
    <s v="OHM Cycles"/>
    <s v="Road"/>
    <s v="high"/>
    <s v="large"/>
    <n v="12.01"/>
    <n v="7.21"/>
    <d v="2009-03-08T00:00:00"/>
  </r>
  <r>
    <n v="11990"/>
    <n v="40"/>
    <x v="2298"/>
    <d v="2017-10-13T00:00:00"/>
    <b v="0"/>
    <s v="Approved"/>
    <s v="OHM Cycles"/>
    <s v="Standard"/>
    <s v="high"/>
    <s v="medium"/>
    <n v="1458.17"/>
    <n v="874.9"/>
    <d v="2011-05-09T00:00:00"/>
  </r>
  <r>
    <n v="11991"/>
    <n v="29"/>
    <x v="3173"/>
    <d v="2017-07-19T00:00:00"/>
    <b v="0"/>
    <s v="Approved"/>
    <s v="Norco Bicycles"/>
    <s v="Road"/>
    <s v="medium"/>
    <s v="medium"/>
    <n v="543.39"/>
    <n v="407.54"/>
    <d v="2016-11-22T00:00:00"/>
  </r>
  <r>
    <n v="11992"/>
    <n v="13"/>
    <x v="1074"/>
    <d v="2017-12-29T00:00:00"/>
    <b v="0"/>
    <s v="Approved"/>
    <s v="Solex"/>
    <s v="Standard"/>
    <s v="medium"/>
    <s v="medium"/>
    <n v="1163.8900000000001"/>
    <n v="589.27"/>
    <d v="2016-07-09T00:00:00"/>
  </r>
  <r>
    <n v="11993"/>
    <n v="45"/>
    <x v="1971"/>
    <d v="2017-03-15T00:00:00"/>
    <b v="1"/>
    <s v="Approved"/>
    <s v="Solex"/>
    <s v="Standard"/>
    <s v="medium"/>
    <s v="medium"/>
    <n v="441.49"/>
    <n v="84.99"/>
    <d v="1993-04-12T00:00:00"/>
  </r>
  <r>
    <n v="11994"/>
    <n v="0"/>
    <x v="2432"/>
    <d v="2017-01-17T00:00:00"/>
    <b v="1"/>
    <s v="Approved"/>
    <s v="Giant Bicycles"/>
    <s v="Standard"/>
    <s v="medium"/>
    <s v="medium"/>
    <n v="230.91"/>
    <n v="173.18"/>
    <d v="1992-10-11T00:00:00"/>
  </r>
  <r>
    <n v="11995"/>
    <n v="0"/>
    <x v="1388"/>
    <d v="2017-01-10T00:00:00"/>
    <b v="0"/>
    <s v="Approved"/>
    <s v="Trek Bicycles"/>
    <s v="Standard"/>
    <s v="high"/>
    <s v="medium"/>
    <n v="358.39"/>
    <n v="215.03"/>
    <d v="2004-01-16T00:00:00"/>
  </r>
  <r>
    <n v="11996"/>
    <n v="59"/>
    <x v="2728"/>
    <d v="2017-01-01T00:00:00"/>
    <b v="1"/>
    <s v="Approved"/>
    <s v="Solex"/>
    <s v="Standard"/>
    <s v="medium"/>
    <s v="large"/>
    <n v="1061.56"/>
    <n v="733.58"/>
    <d v="1993-07-20T00:00:00"/>
  </r>
  <r>
    <n v="11997"/>
    <n v="47"/>
    <x v="168"/>
    <d v="2017-07-28T00:00:00"/>
    <b v="1"/>
    <s v="Approved"/>
    <s v="Trek Bicycles"/>
    <s v="Road"/>
    <s v="low"/>
    <s v="small"/>
    <n v="1720.7"/>
    <n v="1531.42"/>
    <d v="2012-04-10T00:00:00"/>
  </r>
  <r>
    <n v="11998"/>
    <n v="37"/>
    <x v="2039"/>
    <d v="2017-04-19T00:00:00"/>
    <b v="0"/>
    <s v="Approved"/>
    <s v="OHM Cycles"/>
    <s v="Standard"/>
    <s v="low"/>
    <s v="medium"/>
    <n v="1793.43"/>
    <n v="248.82"/>
    <d v="2010-06-07T00:00:00"/>
  </r>
  <r>
    <n v="11999"/>
    <n v="22"/>
    <x v="1280"/>
    <d v="2017-11-28T00:00:00"/>
    <b v="0"/>
    <s v="Approved"/>
    <s v="WeareA2B"/>
    <s v="Standard"/>
    <s v="medium"/>
    <s v="medium"/>
    <n v="60.34"/>
    <n v="45.26"/>
    <d v="1993-10-02T00:00:00"/>
  </r>
  <r>
    <n v="12000"/>
    <n v="14"/>
    <x v="3076"/>
    <d v="2017-08-27T00:00:00"/>
    <b v="1"/>
    <s v="Approved"/>
    <s v="Trek Bicycles"/>
    <s v="Standard"/>
    <s v="medium"/>
    <s v="small"/>
    <n v="1386.84"/>
    <n v="1234.29"/>
    <d v="2013-03-12T00:00:00"/>
  </r>
  <r>
    <n v="12001"/>
    <n v="22"/>
    <x v="1680"/>
    <d v="2017-12-21T00:00:00"/>
    <b v="0"/>
    <s v="Approved"/>
    <s v="WeareA2B"/>
    <s v="Standard"/>
    <s v="medium"/>
    <s v="medium"/>
    <n v="60.34"/>
    <n v="45.26"/>
    <d v="1993-07-15T00:00:00"/>
  </r>
  <r>
    <n v="12002"/>
    <n v="60"/>
    <x v="2237"/>
    <d v="2017-01-10T00:00:00"/>
    <b v="1"/>
    <s v="Approved"/>
    <s v="Giant Bicycles"/>
    <s v="Standard"/>
    <s v="high"/>
    <s v="small"/>
    <n v="1977.36"/>
    <n v="1759.85"/>
    <d v="2011-08-24T00:00:00"/>
  </r>
  <r>
    <n v="12003"/>
    <n v="0"/>
    <x v="1367"/>
    <d v="2017-09-21T00:00:00"/>
    <b v="1"/>
    <s v="Approved"/>
    <s v="OHM Cycles"/>
    <s v="Road"/>
    <s v="high"/>
    <s v="large"/>
    <n v="12.01"/>
    <n v="7.21"/>
    <d v="2009-03-08T00:00:00"/>
  </r>
  <r>
    <n v="12005"/>
    <n v="90"/>
    <x v="2637"/>
    <d v="2017-01-08T00:00:00"/>
    <b v="1"/>
    <s v="Approved"/>
    <s v="Solex"/>
    <s v="Standard"/>
    <s v="low"/>
    <s v="medium"/>
    <n v="945.04"/>
    <n v="507.58"/>
    <d v="2008-03-19T00:00:00"/>
  </r>
  <r>
    <n v="12006"/>
    <n v="69"/>
    <x v="213"/>
    <d v="2017-03-08T00:00:00"/>
    <b v="0"/>
    <s v="Approved"/>
    <s v="Giant Bicycles"/>
    <s v="Road"/>
    <s v="medium"/>
    <s v="medium"/>
    <n v="792.9"/>
    <n v="594.67999999999995"/>
    <d v="2014-10-10T00:00:00"/>
  </r>
  <r>
    <n v="12007"/>
    <n v="62"/>
    <x v="1561"/>
    <d v="2017-03-22T00:00:00"/>
    <b v="0"/>
    <s v="Approved"/>
    <s v="Solex"/>
    <s v="Standard"/>
    <s v="medium"/>
    <s v="medium"/>
    <n v="478.16"/>
    <n v="298.72000000000003"/>
    <d v="2015-05-21T00:00:00"/>
  </r>
  <r>
    <n v="12008"/>
    <n v="94"/>
    <x v="2925"/>
    <d v="2017-12-18T00:00:00"/>
    <b v="1"/>
    <s v="Approved"/>
    <s v="Giant Bicycles"/>
    <s v="Standard"/>
    <s v="medium"/>
    <s v="large"/>
    <n v="1635.3"/>
    <n v="993.66"/>
    <d v="2007-12-11T00:00:00"/>
  </r>
  <r>
    <n v="12009"/>
    <n v="13"/>
    <x v="237"/>
    <d v="2017-07-26T00:00:00"/>
    <b v="0"/>
    <s v="Approved"/>
    <s v="Solex"/>
    <s v="Standard"/>
    <s v="medium"/>
    <s v="medium"/>
    <n v="1577.53"/>
    <n v="826.51"/>
    <d v="2011-03-16T00:00:00"/>
  </r>
  <r>
    <n v="12010"/>
    <n v="67"/>
    <x v="2052"/>
    <d v="2017-05-06T00:00:00"/>
    <b v="0"/>
    <s v="Approved"/>
    <s v="Norco Bicycles"/>
    <s v="Road"/>
    <s v="medium"/>
    <s v="medium"/>
    <n v="544.04999999999995"/>
    <n v="376.84"/>
    <d v="2000-05-22T00:00:00"/>
  </r>
  <r>
    <n v="12011"/>
    <n v="55"/>
    <x v="3041"/>
    <d v="2017-06-12T00:00:00"/>
    <b v="0"/>
    <s v="Approved"/>
    <s v="Trek Bicycles"/>
    <s v="Road"/>
    <s v="medium"/>
    <s v="large"/>
    <n v="1894.19"/>
    <n v="598.76"/>
    <d v="2003-07-21T00:00:00"/>
  </r>
  <r>
    <n v="12012"/>
    <n v="87"/>
    <x v="3198"/>
    <d v="2017-05-22T00:00:00"/>
    <b v="0"/>
    <s v="Approved"/>
    <s v="Giant Bicycles"/>
    <s v="Standard"/>
    <s v="high"/>
    <s v="medium"/>
    <n v="1179"/>
    <n v="707.4"/>
    <d v="2003-09-10T00:00:00"/>
  </r>
  <r>
    <n v="12013"/>
    <n v="98"/>
    <x v="1618"/>
    <d v="2017-09-29T00:00:00"/>
    <b v="0"/>
    <s v="Approved"/>
    <s v="Trek Bicycles"/>
    <s v="Standard"/>
    <s v="high"/>
    <s v="medium"/>
    <n v="358.39"/>
    <n v="215.03"/>
    <d v="2004-01-16T00:00:00"/>
  </r>
  <r>
    <n v="12014"/>
    <n v="80"/>
    <x v="2770"/>
    <d v="2017-05-29T00:00:00"/>
    <b v="1"/>
    <s v="Approved"/>
    <s v="OHM Cycles"/>
    <s v="Touring"/>
    <s v="low"/>
    <s v="medium"/>
    <n v="1073.07"/>
    <n v="933.84"/>
    <d v="1997-01-25T00:00:00"/>
  </r>
  <r>
    <n v="12015"/>
    <n v="20"/>
    <x v="1619"/>
    <d v="2017-09-16T00:00:00"/>
    <b v="0"/>
    <s v="Approved"/>
    <s v="Trek Bicycles"/>
    <s v="Standard"/>
    <s v="medium"/>
    <s v="small"/>
    <n v="1775.81"/>
    <n v="1580.47"/>
    <d v="2010-05-05T00:00:00"/>
  </r>
  <r>
    <n v="12016"/>
    <n v="55"/>
    <x v="950"/>
    <d v="2017-06-21T00:00:00"/>
    <b v="0"/>
    <s v="Approved"/>
    <s v="Trek Bicycles"/>
    <s v="Road"/>
    <s v="medium"/>
    <s v="large"/>
    <n v="1894.19"/>
    <n v="598.76"/>
    <d v="2003-07-21T00:00:00"/>
  </r>
  <r>
    <n v="12017"/>
    <n v="64"/>
    <x v="3088"/>
    <d v="2017-03-28T00:00:00"/>
    <b v="1"/>
    <s v="Approved"/>
    <s v="Trek Bicycles"/>
    <s v="Standard"/>
    <s v="medium"/>
    <s v="large"/>
    <n v="1469.44"/>
    <n v="596.54999999999995"/>
    <d v="2012-05-18T00:00:00"/>
  </r>
  <r>
    <n v="12018"/>
    <n v="55"/>
    <x v="48"/>
    <d v="2017-05-27T00:00:00"/>
    <b v="0"/>
    <s v="Approved"/>
    <s v="Trek Bicycles"/>
    <s v="Road"/>
    <s v="medium"/>
    <s v="large"/>
    <n v="1894.19"/>
    <n v="598.76"/>
    <d v="2003-07-21T00:00:00"/>
  </r>
  <r>
    <n v="12019"/>
    <n v="89"/>
    <x v="592"/>
    <d v="2017-05-17T00:00:00"/>
    <b v="0"/>
    <s v="Approved"/>
    <s v="WeareA2B"/>
    <s v="Touring"/>
    <s v="medium"/>
    <s v="large"/>
    <n v="1362.99"/>
    <n v="57.74"/>
    <d v="1993-04-20T00:00:00"/>
  </r>
  <r>
    <n v="12020"/>
    <n v="35"/>
    <x v="2511"/>
    <d v="2017-07-10T00:00:00"/>
    <b v="0"/>
    <s v="Approved"/>
    <s v="Giant Bicycles"/>
    <s v="Standard"/>
    <s v="medium"/>
    <s v="medium"/>
    <n v="1403.5"/>
    <n v="954.82"/>
    <d v="2012-12-02T00:00:00"/>
  </r>
  <r>
    <n v="12021"/>
    <n v="45"/>
    <x v="1492"/>
    <d v="2017-03-20T00:00:00"/>
    <b v="1"/>
    <s v="Approved"/>
    <s v="Solex"/>
    <s v="Standard"/>
    <s v="medium"/>
    <s v="medium"/>
    <n v="441.49"/>
    <n v="84.99"/>
    <d v="2006-10-01T00:00:00"/>
  </r>
  <r>
    <n v="12023"/>
    <n v="62"/>
    <x v="2178"/>
    <d v="2017-08-17T00:00:00"/>
    <b v="1"/>
    <s v="Approved"/>
    <s v="Solex"/>
    <s v="Standard"/>
    <s v="medium"/>
    <s v="medium"/>
    <n v="478.16"/>
    <n v="298.72000000000003"/>
    <d v="1993-06-23T00:00:00"/>
  </r>
  <r>
    <n v="12024"/>
    <n v="3"/>
    <x v="73"/>
    <d v="2017-02-03T00:00:00"/>
    <b v="1"/>
    <s v="Approved"/>
    <s v="Trek Bicycles"/>
    <s v="Standard"/>
    <s v="medium"/>
    <s v="large"/>
    <n v="2091.4699999999998"/>
    <n v="388.92"/>
    <d v="2012-09-15T00:00:00"/>
  </r>
  <r>
    <n v="12025"/>
    <n v="84"/>
    <x v="1744"/>
    <d v="2017-05-05T00:00:00"/>
    <b v="0"/>
    <s v="Approved"/>
    <s v="Trek Bicycles"/>
    <s v="Road"/>
    <s v="medium"/>
    <s v="medium"/>
    <n v="290.62"/>
    <n v="215.14"/>
    <d v="2004-12-18T00:00:00"/>
  </r>
  <r>
    <n v="12026"/>
    <n v="35"/>
    <x v="635"/>
    <d v="2017-03-02T00:00:00"/>
    <b v="0"/>
    <s v="Cancelled"/>
    <s v="Trek Bicycles"/>
    <s v="Standard"/>
    <s v="low"/>
    <s v="medium"/>
    <n v="1057.51"/>
    <n v="154.4"/>
    <d v="1994-07-12T00:00:00"/>
  </r>
  <r>
    <n v="12027"/>
    <n v="26"/>
    <x v="511"/>
    <d v="2017-09-20T00:00:00"/>
    <b v="1"/>
    <s v="Approved"/>
    <s v="WeareA2B"/>
    <s v="Standard"/>
    <s v="medium"/>
    <s v="medium"/>
    <n v="1992.93"/>
    <n v="762.63"/>
    <d v="1993-05-26T00:00:00"/>
  </r>
  <r>
    <n v="12028"/>
    <n v="60"/>
    <x v="293"/>
    <d v="2017-02-18T00:00:00"/>
    <b v="1"/>
    <s v="Approved"/>
    <s v="Giant Bicycles"/>
    <s v="Standard"/>
    <s v="high"/>
    <s v="small"/>
    <n v="1977.36"/>
    <n v="1759.85"/>
    <d v="2015-06-17T00:00:00"/>
  </r>
  <r>
    <n v="12029"/>
    <n v="33"/>
    <x v="536"/>
    <d v="2017-08-07T00:00:00"/>
    <b v="1"/>
    <s v="Approved"/>
    <s v="OHM Cycles"/>
    <s v="Road"/>
    <s v="medium"/>
    <s v="small"/>
    <n v="1810"/>
    <n v="1610.9"/>
    <d v="2008-03-19T00:00:00"/>
  </r>
  <r>
    <n v="12030"/>
    <n v="32"/>
    <x v="553"/>
    <d v="2017-08-31T00:00:00"/>
    <b v="1"/>
    <s v="Approved"/>
    <s v="Giant Bicycles"/>
    <s v="Standard"/>
    <s v="high"/>
    <s v="medium"/>
    <n v="1179"/>
    <n v="707.4"/>
    <d v="2003-09-10T00:00:00"/>
  </r>
  <r>
    <n v="12031"/>
    <n v="65"/>
    <x v="2628"/>
    <d v="2017-03-18T00:00:00"/>
    <b v="1"/>
    <s v="Approved"/>
    <s v="WeareA2B"/>
    <s v="Standard"/>
    <s v="medium"/>
    <s v="medium"/>
    <n v="1807.45"/>
    <n v="778.69"/>
    <d v="2015-05-21T00:00:00"/>
  </r>
  <r>
    <n v="12032"/>
    <n v="84"/>
    <x v="2761"/>
    <d v="2017-04-27T00:00:00"/>
    <b v="0"/>
    <s v="Approved"/>
    <s v="Trek Bicycles"/>
    <s v="Road"/>
    <s v="medium"/>
    <s v="medium"/>
    <n v="290.62"/>
    <n v="215.14"/>
    <d v="2004-12-18T00:00:00"/>
  </r>
  <r>
    <n v="12033"/>
    <n v="52"/>
    <x v="127"/>
    <d v="2017-11-26T00:00:00"/>
    <b v="1"/>
    <s v="Approved"/>
    <s v="OHM Cycles"/>
    <s v="Road"/>
    <s v="medium"/>
    <s v="medium"/>
    <n v="1280.28"/>
    <n v="829.51"/>
    <d v="2001-11-25T00:00:00"/>
  </r>
  <r>
    <n v="12034"/>
    <n v="87"/>
    <x v="2214"/>
    <d v="2017-03-08T00:00:00"/>
    <b v="1"/>
    <s v="Approved"/>
    <s v="OHM Cycles"/>
    <s v="Standard"/>
    <s v="medium"/>
    <s v="medium"/>
    <n v="1636.9"/>
    <n v="44.71"/>
    <d v="2010-08-20T00:00:00"/>
  </r>
  <r>
    <n v="12035"/>
    <n v="0"/>
    <x v="2228"/>
    <d v="2017-09-15T00:00:00"/>
    <b v="1"/>
    <s v="Approved"/>
    <s v="Trek Bicycles"/>
    <s v="Road"/>
    <s v="medium"/>
    <s v="medium"/>
    <n v="533.51"/>
    <n v="400.13"/>
    <d v="2012-06-04T00:00:00"/>
  </r>
  <r>
    <n v="12036"/>
    <n v="80"/>
    <x v="1340"/>
    <d v="2017-03-08T00:00:00"/>
    <b v="1"/>
    <s v="Approved"/>
    <s v="OHM Cycles"/>
    <s v="Touring"/>
    <s v="low"/>
    <s v="medium"/>
    <n v="1073.07"/>
    <n v="933.84"/>
    <d v="2015-08-02T00:00:00"/>
  </r>
  <r>
    <n v="12037"/>
    <n v="38"/>
    <x v="684"/>
    <d v="2017-04-08T00:00:00"/>
    <b v="0"/>
    <s v="Approved"/>
    <s v="Solex"/>
    <s v="Standard"/>
    <s v="medium"/>
    <s v="medium"/>
    <n v="1577.53"/>
    <n v="826.51"/>
    <d v="1999-12-04T00:00:00"/>
  </r>
  <r>
    <n v="12038"/>
    <n v="36"/>
    <x v="287"/>
    <d v="2017-04-11T00:00:00"/>
    <b v="0"/>
    <s v="Approved"/>
    <s v="Solex"/>
    <s v="Standard"/>
    <s v="low"/>
    <s v="medium"/>
    <n v="945.04"/>
    <n v="507.58"/>
    <d v="1995-12-19T00:00:00"/>
  </r>
  <r>
    <n v="12039"/>
    <n v="76"/>
    <x v="29"/>
    <d v="2017-09-13T00:00:00"/>
    <b v="0"/>
    <s v="Approved"/>
    <s v="WeareA2B"/>
    <s v="Road"/>
    <s v="low"/>
    <s v="small"/>
    <n v="1172.78"/>
    <n v="1043.77"/>
    <d v="2002-10-10T00:00:00"/>
  </r>
  <r>
    <n v="12040"/>
    <n v="73"/>
    <x v="3343"/>
    <d v="2017-10-23T00:00:00"/>
    <b v="1"/>
    <s v="Approved"/>
    <s v="Solex"/>
    <s v="Standard"/>
    <s v="medium"/>
    <s v="medium"/>
    <n v="1945.43"/>
    <n v="333.18"/>
    <d v="2006-05-22T00:00:00"/>
  </r>
  <r>
    <n v="12041"/>
    <n v="63"/>
    <x v="1449"/>
    <d v="2017-09-22T00:00:00"/>
    <b v="1"/>
    <s v="Approved"/>
    <s v="WeareA2B"/>
    <s v="Standard"/>
    <s v="medium"/>
    <s v="medium"/>
    <n v="1992.93"/>
    <n v="762.63"/>
    <d v="1993-05-26T00:00:00"/>
  </r>
  <r>
    <n v="12042"/>
    <n v="36"/>
    <x v="3301"/>
    <d v="2017-03-17T00:00:00"/>
    <b v="1"/>
    <s v="Approved"/>
    <s v="Solex"/>
    <s v="Standard"/>
    <s v="low"/>
    <s v="medium"/>
    <n v="945.04"/>
    <n v="507.58"/>
    <d v="2008-03-19T00:00:00"/>
  </r>
  <r>
    <n v="12043"/>
    <n v="76"/>
    <x v="1723"/>
    <d v="2017-10-20T00:00:00"/>
    <b v="0"/>
    <s v="Approved"/>
    <s v="WeareA2B"/>
    <s v="Standard"/>
    <s v="low"/>
    <s v="medium"/>
    <n v="642.30999999999995"/>
    <n v="513.85"/>
    <d v="2014-10-10T00:00:00"/>
  </r>
  <r>
    <n v="12044"/>
    <n v="87"/>
    <x v="567"/>
    <d v="2017-12-25T00:00:00"/>
    <b v="0"/>
    <s v="Approved"/>
    <s v="Giant Bicycles"/>
    <s v="Standard"/>
    <s v="high"/>
    <s v="medium"/>
    <n v="1179"/>
    <n v="707.4"/>
    <d v="1997-08-25T00:00:00"/>
  </r>
  <r>
    <n v="12045"/>
    <n v="35"/>
    <x v="271"/>
    <d v="2017-12-13T00:00:00"/>
    <b v="0"/>
    <s v="Approved"/>
    <s v="Trek Bicycles"/>
    <s v="Standard"/>
    <s v="low"/>
    <s v="medium"/>
    <n v="1057.51"/>
    <n v="154.4"/>
    <d v="1994-07-12T00:00:00"/>
  </r>
  <r>
    <n v="12046"/>
    <n v="52"/>
    <x v="2184"/>
    <d v="2017-03-28T00:00:00"/>
    <b v="0"/>
    <s v="Approved"/>
    <s v="OHM Cycles"/>
    <s v="Road"/>
    <s v="medium"/>
    <s v="medium"/>
    <n v="1280.28"/>
    <n v="829.51"/>
    <d v="1997-10-04T00:00:00"/>
  </r>
  <r>
    <n v="12047"/>
    <n v="33"/>
    <x v="731"/>
    <d v="2017-05-15T00:00:00"/>
    <b v="1"/>
    <s v="Approved"/>
    <s v="Giant Bicycles"/>
    <s v="Standard"/>
    <s v="medium"/>
    <s v="small"/>
    <n v="1311.44"/>
    <n v="1167.18"/>
    <d v="2010-06-07T00:00:00"/>
  </r>
  <r>
    <n v="12048"/>
    <n v="43"/>
    <x v="1057"/>
    <d v="2017-11-30T00:00:00"/>
    <b v="0"/>
    <s v="Approved"/>
    <s v="Solex"/>
    <s v="Standard"/>
    <s v="medium"/>
    <s v="medium"/>
    <n v="1151.96"/>
    <n v="649.49"/>
    <d v="1999-12-04T00:00:00"/>
  </r>
  <r>
    <n v="12049"/>
    <n v="61"/>
    <x v="1583"/>
    <d v="2017-03-04T00:00:00"/>
    <b v="0"/>
    <s v="Approved"/>
    <s v="OHM Cycles"/>
    <s v="Standard"/>
    <s v="low"/>
    <s v="medium"/>
    <n v="71.16"/>
    <n v="56.93"/>
    <d v="2012-05-18T00:00:00"/>
  </r>
  <r>
    <n v="12050"/>
    <n v="42"/>
    <x v="975"/>
    <d v="2017-06-05T00:00:00"/>
    <b v="0"/>
    <s v="Approved"/>
    <s v="OHM Cycles"/>
    <s v="Road"/>
    <s v="medium"/>
    <s v="small"/>
    <n v="1810"/>
    <n v="1610.9"/>
    <d v="2008-03-19T00:00:00"/>
  </r>
  <r>
    <n v="12051"/>
    <n v="30"/>
    <x v="1280"/>
    <d v="2017-10-18T00:00:00"/>
    <b v="1"/>
    <s v="Approved"/>
    <s v="Solex"/>
    <s v="Standard"/>
    <s v="high"/>
    <s v="medium"/>
    <n v="748.17"/>
    <n v="448.9"/>
    <d v="2006-11-10T00:00:00"/>
  </r>
  <r>
    <n v="12052"/>
    <n v="10"/>
    <x v="3198"/>
    <d v="2017-09-02T00:00:00"/>
    <b v="0"/>
    <s v="Approved"/>
    <s v="WeareA2B"/>
    <s v="Touring"/>
    <s v="medium"/>
    <s v="medium"/>
    <n v="1466.68"/>
    <n v="363.25"/>
    <d v="2014-03-03T00:00:00"/>
  </r>
  <r>
    <n v="12053"/>
    <n v="35"/>
    <x v="868"/>
    <d v="2017-12-01T00:00:00"/>
    <b v="0"/>
    <s v="Approved"/>
    <s v="Giant Bicycles"/>
    <s v="Standard"/>
    <s v="medium"/>
    <s v="medium"/>
    <n v="1403.5"/>
    <n v="954.82"/>
    <d v="1991-11-07T00:00:00"/>
  </r>
  <r>
    <n v="12054"/>
    <n v="76"/>
    <x v="2799"/>
    <d v="2017-11-28T00:00:00"/>
    <b v="1"/>
    <s v="Approved"/>
    <s v="WeareA2B"/>
    <s v="Standard"/>
    <s v="low"/>
    <s v="medium"/>
    <n v="642.30999999999995"/>
    <n v="513.85"/>
    <d v="2014-10-10T00:00:00"/>
  </r>
  <r>
    <n v="12055"/>
    <n v="51"/>
    <x v="2630"/>
    <d v="2017-11-06T00:00:00"/>
    <b v="0"/>
    <s v="Approved"/>
    <s v="OHM Cycles"/>
    <s v="Standard"/>
    <s v="high"/>
    <s v="medium"/>
    <n v="2005.66"/>
    <n v="1203.4000000000001"/>
    <d v="2012-04-10T00:00:00"/>
  </r>
  <r>
    <n v="12056"/>
    <n v="28"/>
    <x v="932"/>
    <d v="2017-01-13T00:00:00"/>
    <b v="0"/>
    <s v="Approved"/>
    <s v="Solex"/>
    <s v="Road"/>
    <s v="medium"/>
    <s v="small"/>
    <n v="1703.52"/>
    <n v="1516.13"/>
    <d v="2005-12-07T00:00:00"/>
  </r>
  <r>
    <n v="12057"/>
    <n v="0"/>
    <x v="3112"/>
    <d v="2017-08-02T00:00:00"/>
    <b v="0"/>
    <s v="Approved"/>
    <s v="OHM Cycles"/>
    <s v="Standard"/>
    <s v="medium"/>
    <s v="medium"/>
    <n v="235.63"/>
    <n v="125.07"/>
    <d v="2004-08-07T00:00:00"/>
  </r>
  <r>
    <n v="12058"/>
    <n v="58"/>
    <x v="3396"/>
    <d v="2017-03-22T00:00:00"/>
    <b v="1"/>
    <s v="Approved"/>
    <s v="OHM Cycles"/>
    <s v="Standard"/>
    <s v="medium"/>
    <s v="medium"/>
    <n v="912.52"/>
    <n v="141.4"/>
    <d v="2015-10-18T00:00:00"/>
  </r>
  <r>
    <n v="12059"/>
    <n v="95"/>
    <x v="3332"/>
    <d v="2017-04-23T00:00:00"/>
    <b v="0"/>
    <s v="Approved"/>
    <s v="Giant Bicycles"/>
    <s v="Standard"/>
    <s v="medium"/>
    <s v="large"/>
    <n v="569.55999999999995"/>
    <n v="528.42999999999995"/>
    <d v="2002-10-10T00:00:00"/>
  </r>
  <r>
    <n v="12060"/>
    <n v="59"/>
    <x v="2813"/>
    <d v="2017-09-18T00:00:00"/>
    <b v="1"/>
    <s v="Approved"/>
    <s v="Solex"/>
    <s v="Standard"/>
    <s v="medium"/>
    <s v="large"/>
    <n v="1061.56"/>
    <n v="733.58"/>
    <d v="1993-07-20T00:00:00"/>
  </r>
  <r>
    <n v="12061"/>
    <n v="9"/>
    <x v="933"/>
    <d v="2017-03-25T00:00:00"/>
    <b v="1"/>
    <s v="Approved"/>
    <s v="OHM Cycles"/>
    <s v="Road"/>
    <s v="medium"/>
    <s v="medium"/>
    <n v="742.54"/>
    <n v="667.4"/>
    <d v="1996-11-09T00:00:00"/>
  </r>
  <r>
    <n v="12062"/>
    <n v="0"/>
    <x v="2821"/>
    <d v="2017-12-23T00:00:00"/>
    <b v="1"/>
    <s v="Approved"/>
    <s v="Norco Bicycles"/>
    <s v="Road"/>
    <s v="medium"/>
    <s v="medium"/>
    <n v="544.04999999999995"/>
    <n v="376.84"/>
    <d v="2002-08-31T00:00:00"/>
  </r>
  <r>
    <n v="12063"/>
    <n v="13"/>
    <x v="2845"/>
    <d v="2017-02-28T00:00:00"/>
    <b v="1"/>
    <s v="Approved"/>
    <s v="Solex"/>
    <s v="Standard"/>
    <s v="medium"/>
    <s v="medium"/>
    <n v="1163.8900000000001"/>
    <n v="589.27"/>
    <d v="2016-07-09T00:00:00"/>
  </r>
  <r>
    <n v="12064"/>
    <n v="53"/>
    <x v="1212"/>
    <d v="2017-08-29T00:00:00"/>
    <b v="1"/>
    <s v="Approved"/>
    <s v="OHM Cycles"/>
    <s v="Standard"/>
    <s v="medium"/>
    <s v="medium"/>
    <n v="795.34"/>
    <n v="101.58"/>
    <d v="2009-04-12T00:00:00"/>
  </r>
  <r>
    <n v="12065"/>
    <n v="88"/>
    <x v="2103"/>
    <d v="2017-02-11T00:00:00"/>
    <b v="0"/>
    <s v="Approved"/>
    <s v="Norco Bicycles"/>
    <s v="Standard"/>
    <s v="medium"/>
    <s v="medium"/>
    <n v="1198.46"/>
    <n v="381.1"/>
    <d v="1998-12-16T00:00:00"/>
  </r>
  <r>
    <n v="12066"/>
    <n v="0"/>
    <x v="2699"/>
    <d v="2017-11-06T00:00:00"/>
    <b v="1"/>
    <s v="Approved"/>
    <s v="WeareA2B"/>
    <s v="Standard"/>
    <s v="medium"/>
    <s v="small"/>
    <n v="175.89"/>
    <n v="131.91999999999999"/>
    <d v="2003-02-16T00:00:00"/>
  </r>
  <r>
    <n v="12067"/>
    <n v="34"/>
    <x v="2174"/>
    <d v="2017-11-09T00:00:00"/>
    <b v="0"/>
    <s v="Approved"/>
    <s v="Norco Bicycles"/>
    <s v="Road"/>
    <s v="high"/>
    <s v="large"/>
    <n v="774.53"/>
    <n v="464.72"/>
    <d v="2003-03-18T00:00:00"/>
  </r>
  <r>
    <n v="12068"/>
    <n v="16"/>
    <x v="568"/>
    <d v="2017-10-16T00:00:00"/>
    <b v="1"/>
    <s v="Approved"/>
    <s v="Norco Bicycles"/>
    <s v="Standard"/>
    <s v="high"/>
    <s v="small"/>
    <n v="1661.92"/>
    <n v="1479.11"/>
    <d v="1994-09-09T00:00:00"/>
  </r>
  <r>
    <n v="12069"/>
    <n v="91"/>
    <x v="2017"/>
    <d v="2017-10-18T00:00:00"/>
    <b v="0"/>
    <s v="Approved"/>
    <s v="Solex"/>
    <s v="Standard"/>
    <s v="medium"/>
    <s v="medium"/>
    <n v="100.35"/>
    <n v="75.260000000000005"/>
    <d v="2013-06-09T00:00:00"/>
  </r>
  <r>
    <n v="12070"/>
    <n v="58"/>
    <x v="234"/>
    <d v="2017-04-06T00:00:00"/>
    <b v="1"/>
    <s v="Approved"/>
    <s v="OHM Cycles"/>
    <s v="Road"/>
    <s v="medium"/>
    <s v="medium"/>
    <n v="1280.28"/>
    <n v="829.51"/>
    <d v="2001-11-25T00:00:00"/>
  </r>
  <r>
    <n v="12071"/>
    <n v="41"/>
    <x v="671"/>
    <d v="2017-12-23T00:00:00"/>
    <b v="0"/>
    <s v="Approved"/>
    <s v="Solex"/>
    <s v="Road"/>
    <s v="medium"/>
    <s v="medium"/>
    <n v="416.98"/>
    <n v="312.74"/>
    <d v="2014-07-28T00:00:00"/>
  </r>
  <r>
    <n v="12074"/>
    <n v="89"/>
    <x v="2026"/>
    <d v="2017-01-10T00:00:00"/>
    <b v="1"/>
    <s v="Approved"/>
    <s v="WeareA2B"/>
    <s v="Touring"/>
    <s v="medium"/>
    <s v="large"/>
    <n v="1362.99"/>
    <n v="57.74"/>
    <d v="1993-04-20T00:00:00"/>
  </r>
  <r>
    <n v="12075"/>
    <n v="0"/>
    <x v="1049"/>
    <d v="2017-09-28T00:00:00"/>
    <b v="1"/>
    <s v="Approved"/>
    <s v="Solex"/>
    <s v="Road"/>
    <s v="medium"/>
    <s v="medium"/>
    <n v="416.98"/>
    <n v="312.74"/>
    <d v="1997-05-10T00:00:00"/>
  </r>
  <r>
    <n v="12076"/>
    <n v="33"/>
    <x v="131"/>
    <d v="2017-03-22T00:00:00"/>
    <b v="1"/>
    <s v="Approved"/>
    <s v="Giant Bicycles"/>
    <s v="Standard"/>
    <s v="medium"/>
    <s v="small"/>
    <n v="1311.44"/>
    <n v="1167.18"/>
    <d v="1999-07-20T00:00:00"/>
  </r>
  <r>
    <n v="12077"/>
    <n v="46"/>
    <x v="106"/>
    <d v="2017-08-27T00:00:00"/>
    <b v="0"/>
    <s v="Approved"/>
    <s v="Solex"/>
    <s v="Standard"/>
    <s v="low"/>
    <s v="medium"/>
    <n v="1289.8499999999999"/>
    <n v="74.510000000000005"/>
    <d v="2007-12-11T00:00:00"/>
  </r>
  <r>
    <n v="12078"/>
    <n v="13"/>
    <x v="1667"/>
    <d v="2017-12-24T00:00:00"/>
    <b v="0"/>
    <s v="Approved"/>
    <s v="Solex"/>
    <s v="Standard"/>
    <s v="medium"/>
    <s v="medium"/>
    <n v="1163.8900000000001"/>
    <n v="589.27"/>
    <d v="2003-08-05T00:00:00"/>
  </r>
  <r>
    <n v="12079"/>
    <n v="32"/>
    <x v="2225"/>
    <d v="2017-10-29T00:00:00"/>
    <b v="0"/>
    <s v="Approved"/>
    <s v="Giant Bicycles"/>
    <s v="Standard"/>
    <s v="high"/>
    <s v="medium"/>
    <n v="1179"/>
    <n v="707.4"/>
    <d v="1997-08-25T00:00:00"/>
  </r>
  <r>
    <n v="12080"/>
    <n v="0"/>
    <x v="207"/>
    <d v="2017-09-17T00:00:00"/>
    <b v="1"/>
    <s v="Approved"/>
    <s v="Norco Bicycles"/>
    <s v="Standard"/>
    <s v="medium"/>
    <s v="medium"/>
    <n v="360.4"/>
    <n v="270.3"/>
    <d v="2016-12-06T00:00:00"/>
  </r>
  <r>
    <n v="12081"/>
    <n v="50"/>
    <x v="3397"/>
    <d v="2017-06-09T00:00:00"/>
    <b v="1"/>
    <s v="Approved"/>
    <s v="Giant Bicycles"/>
    <s v="Standard"/>
    <s v="medium"/>
    <s v="medium"/>
    <n v="642.70000000000005"/>
    <n v="211.37"/>
    <d v="2002-03-22T00:00:00"/>
  </r>
  <r>
    <n v="12082"/>
    <n v="14"/>
    <x v="419"/>
    <d v="2017-01-26T00:00:00"/>
    <b v="0"/>
    <s v="Approved"/>
    <s v="Solex"/>
    <s v="Standard"/>
    <s v="high"/>
    <s v="large"/>
    <n v="1842.92"/>
    <n v="1105.75"/>
    <d v="2014-10-10T00:00:00"/>
  </r>
  <r>
    <n v="12083"/>
    <n v="13"/>
    <x v="892"/>
    <d v="2017-07-23T00:00:00"/>
    <b v="0"/>
    <s v="Approved"/>
    <s v="Solex"/>
    <s v="Standard"/>
    <s v="medium"/>
    <s v="medium"/>
    <n v="1163.8900000000001"/>
    <n v="589.27"/>
    <d v="2016-07-09T00:00:00"/>
  </r>
  <r>
    <n v="12084"/>
    <n v="53"/>
    <x v="2800"/>
    <d v="2017-08-06T00:00:00"/>
    <b v="1"/>
    <s v="Approved"/>
    <s v="Giant Bicycles"/>
    <s v="Standard"/>
    <s v="high"/>
    <s v="medium"/>
    <n v="1274.93"/>
    <n v="764.96"/>
    <d v="2004-08-17T00:00:00"/>
  </r>
  <r>
    <n v="12085"/>
    <n v="0"/>
    <x v="2222"/>
    <d v="2017-01-14T00:00:00"/>
    <b v="1"/>
    <s v="Approved"/>
    <s v="Giant Bicycles"/>
    <s v="Standard"/>
    <s v="medium"/>
    <s v="medium"/>
    <n v="230.91"/>
    <n v="173.18"/>
    <d v="1995-12-19T00:00:00"/>
  </r>
  <r>
    <n v="12086"/>
    <n v="34"/>
    <x v="3181"/>
    <d v="2017-01-20T00:00:00"/>
    <b v="0"/>
    <s v="Approved"/>
    <s v="WeareA2B"/>
    <s v="Standard"/>
    <s v="medium"/>
    <s v="medium"/>
    <n v="1231.1500000000001"/>
    <n v="161.6"/>
    <d v="2004-08-17T00:00:00"/>
  </r>
  <r>
    <n v="12087"/>
    <n v="95"/>
    <x v="1453"/>
    <d v="2017-09-18T00:00:00"/>
    <b v="0"/>
    <s v="Approved"/>
    <s v="OHM Cycles"/>
    <s v="Touring"/>
    <s v="low"/>
    <s v="medium"/>
    <n v="1073.07"/>
    <n v="933.84"/>
    <d v="2015-08-02T00:00:00"/>
  </r>
  <r>
    <n v="12088"/>
    <n v="26"/>
    <x v="2039"/>
    <d v="2017-08-07T00:00:00"/>
    <b v="1"/>
    <s v="Approved"/>
    <s v="WeareA2B"/>
    <s v="Standard"/>
    <s v="medium"/>
    <s v="medium"/>
    <n v="1992.93"/>
    <n v="762.63"/>
    <d v="1991-08-05T00:00:00"/>
  </r>
  <r>
    <n v="12089"/>
    <n v="0"/>
    <x v="800"/>
    <d v="2017-07-12T00:00:00"/>
    <b v="0"/>
    <s v="Approved"/>
    <s v="OHM Cycles"/>
    <s v="Standard"/>
    <s v="high"/>
    <s v="medium"/>
    <n v="227.88"/>
    <n v="136.72999999999999"/>
    <d v="2003-02-07T00:00:00"/>
  </r>
  <r>
    <n v="12090"/>
    <n v="81"/>
    <x v="1984"/>
    <d v="2017-06-17T00:00:00"/>
    <b v="0"/>
    <s v="Approved"/>
    <s v="Norco Bicycles"/>
    <s v="Standard"/>
    <s v="medium"/>
    <s v="small"/>
    <n v="586.45000000000005"/>
    <n v="521.94000000000005"/>
    <d v="1991-07-10T00:00:00"/>
  </r>
  <r>
    <n v="12091"/>
    <n v="0"/>
    <x v="969"/>
    <d v="2017-06-19T00:00:00"/>
    <b v="1"/>
    <s v="Approved"/>
    <s v="OHM Cycles"/>
    <s v="Standard"/>
    <s v="low"/>
    <s v="medium"/>
    <n v="71.16"/>
    <n v="56.93"/>
    <d v="2015-06-17T00:00:00"/>
  </r>
  <r>
    <n v="12092"/>
    <n v="73"/>
    <x v="912"/>
    <d v="2017-06-20T00:00:00"/>
    <b v="1"/>
    <s v="Approved"/>
    <s v="Solex"/>
    <s v="Standard"/>
    <s v="medium"/>
    <s v="medium"/>
    <n v="1945.43"/>
    <n v="333.18"/>
    <d v="2002-08-31T00:00:00"/>
  </r>
  <r>
    <n v="12093"/>
    <n v="87"/>
    <x v="817"/>
    <d v="2017-04-13T00:00:00"/>
    <b v="1"/>
    <s v="Approved"/>
    <s v="OHM Cycles"/>
    <s v="Standard"/>
    <s v="medium"/>
    <s v="medium"/>
    <n v="1636.9"/>
    <n v="44.71"/>
    <d v="2010-08-20T00:00:00"/>
  </r>
  <r>
    <n v="12094"/>
    <n v="17"/>
    <x v="2704"/>
    <d v="2017-10-13T00:00:00"/>
    <b v="0"/>
    <s v="Approved"/>
    <s v="WeareA2B"/>
    <s v="Touring"/>
    <s v="medium"/>
    <s v="large"/>
    <n v="1362.99"/>
    <n v="57.74"/>
    <d v="1993-04-20T00:00:00"/>
  </r>
  <r>
    <n v="12095"/>
    <n v="63"/>
    <x v="507"/>
    <d v="2017-11-03T00:00:00"/>
    <b v="0"/>
    <s v="Approved"/>
    <s v="Solex"/>
    <s v="Standard"/>
    <s v="medium"/>
    <s v="medium"/>
    <n v="1483.2"/>
    <n v="99.59"/>
    <d v="2015-04-11T00:00:00"/>
  </r>
  <r>
    <n v="12096"/>
    <n v="31"/>
    <x v="1527"/>
    <d v="2017-02-05T00:00:00"/>
    <b v="0"/>
    <s v="Approved"/>
    <s v="Giant Bicycles"/>
    <s v="Standard"/>
    <s v="medium"/>
    <s v="medium"/>
    <n v="230.91"/>
    <n v="173.18"/>
    <d v="2006-11-10T00:00:00"/>
  </r>
  <r>
    <n v="12097"/>
    <n v="9"/>
    <x v="678"/>
    <d v="2017-02-21T00:00:00"/>
    <b v="1"/>
    <s v="Approved"/>
    <s v="Norco Bicycles"/>
    <s v="Standard"/>
    <s v="medium"/>
    <s v="small"/>
    <n v="1216.1400000000001"/>
    <n v="1082.3599999999999"/>
    <d v="1991-08-05T00:00:00"/>
  </r>
  <r>
    <n v="12098"/>
    <n v="99"/>
    <x v="1815"/>
    <d v="2017-09-03T00:00:00"/>
    <b v="0"/>
    <s v="Approved"/>
    <s v="OHM Cycles"/>
    <s v="Standard"/>
    <s v="medium"/>
    <s v="medium"/>
    <n v="1227.3399999999999"/>
    <n v="770.89"/>
    <d v="1991-05-06T00:00:00"/>
  </r>
  <r>
    <n v="12099"/>
    <n v="52"/>
    <x v="1226"/>
    <d v="2017-06-26T00:00:00"/>
    <b v="1"/>
    <s v="Approved"/>
    <s v="OHM Cycles"/>
    <s v="Road"/>
    <s v="medium"/>
    <s v="medium"/>
    <n v="1280.28"/>
    <n v="829.51"/>
    <d v="1991-01-21T00:00:00"/>
  </r>
  <r>
    <n v="12100"/>
    <n v="42"/>
    <x v="636"/>
    <d v="2017-05-08T00:00:00"/>
    <b v="1"/>
    <s v="Approved"/>
    <s v="OHM Cycles"/>
    <s v="Road"/>
    <s v="medium"/>
    <s v="small"/>
    <n v="1810"/>
    <n v="1610.9"/>
    <d v="1997-01-25T00:00:00"/>
  </r>
  <r>
    <n v="12101"/>
    <n v="67"/>
    <x v="1521"/>
    <d v="2017-07-07T00:00:00"/>
    <b v="1"/>
    <s v="Approved"/>
    <s v="Norco Bicycles"/>
    <s v="Road"/>
    <s v="medium"/>
    <s v="medium"/>
    <n v="544.04999999999995"/>
    <n v="376.84"/>
    <d v="2003-02-07T00:00:00"/>
  </r>
  <r>
    <n v="12102"/>
    <n v="64"/>
    <x v="1159"/>
    <d v="2017-02-12T00:00:00"/>
    <b v="1"/>
    <s v="Approved"/>
    <s v="Trek Bicycles"/>
    <s v="Standard"/>
    <s v="medium"/>
    <s v="large"/>
    <n v="1469.44"/>
    <n v="596.54999999999995"/>
    <d v="2010-11-05T00:00:00"/>
  </r>
  <r>
    <n v="12103"/>
    <n v="49"/>
    <x v="1800"/>
    <d v="2017-02-09T00:00:00"/>
    <b v="0"/>
    <s v="Approved"/>
    <s v="Trek Bicycles"/>
    <s v="Road"/>
    <s v="medium"/>
    <s v="medium"/>
    <n v="533.51"/>
    <n v="400.13"/>
    <d v="2012-06-04T00:00:00"/>
  </r>
  <r>
    <n v="12104"/>
    <n v="56"/>
    <x v="277"/>
    <d v="2017-05-30T00:00:00"/>
    <b v="0"/>
    <s v="Approved"/>
    <s v="OHM Cycles"/>
    <s v="Standard"/>
    <s v="medium"/>
    <s v="medium"/>
    <n v="183.86"/>
    <n v="137.9"/>
    <d v="1991-01-21T00:00:00"/>
  </r>
  <r>
    <n v="12105"/>
    <n v="45"/>
    <x v="1424"/>
    <d v="2017-05-15T00:00:00"/>
    <b v="0"/>
    <s v="Approved"/>
    <s v="Solex"/>
    <s v="Standard"/>
    <s v="medium"/>
    <s v="medium"/>
    <n v="441.49"/>
    <n v="84.99"/>
    <d v="2006-10-01T00:00:00"/>
  </r>
  <r>
    <n v="12106"/>
    <n v="16"/>
    <x v="738"/>
    <d v="2017-02-14T00:00:00"/>
    <b v="0"/>
    <s v="Approved"/>
    <s v="Norco Bicycles"/>
    <s v="Standard"/>
    <s v="high"/>
    <s v="small"/>
    <n v="1661.92"/>
    <n v="1479.11"/>
    <d v="1994-09-09T00:00:00"/>
  </r>
  <r>
    <n v="12107"/>
    <n v="93"/>
    <x v="2083"/>
    <d v="2017-03-22T00:00:00"/>
    <b v="0"/>
    <s v="Approved"/>
    <s v="WeareA2B"/>
    <s v="Standard"/>
    <s v="medium"/>
    <s v="medium"/>
    <n v="1065.03"/>
    <n v="230.09"/>
    <d v="2003-09-10T00:00:00"/>
  </r>
  <r>
    <n v="12108"/>
    <n v="59"/>
    <x v="2404"/>
    <d v="2017-07-26T00:00:00"/>
    <b v="1"/>
    <s v="Approved"/>
    <s v="Solex"/>
    <s v="Standard"/>
    <s v="medium"/>
    <s v="large"/>
    <n v="1061.56"/>
    <n v="733.58"/>
    <d v="2010-11-05T00:00:00"/>
  </r>
  <r>
    <n v="12110"/>
    <n v="38"/>
    <x v="590"/>
    <d v="2017-01-23T00:00:00"/>
    <b v="1"/>
    <s v="Approved"/>
    <s v="Solex"/>
    <s v="Standard"/>
    <s v="medium"/>
    <s v="medium"/>
    <n v="1577.53"/>
    <n v="826.51"/>
    <d v="2011-03-16T00:00:00"/>
  </r>
  <r>
    <n v="12111"/>
    <n v="92"/>
    <x v="282"/>
    <d v="2017-03-18T00:00:00"/>
    <b v="0"/>
    <s v="Approved"/>
    <s v="WeareA2B"/>
    <s v="Touring"/>
    <s v="medium"/>
    <s v="large"/>
    <n v="1890.39"/>
    <n v="260.14"/>
    <d v="1991-01-21T00:00:00"/>
  </r>
  <r>
    <n v="12112"/>
    <n v="32"/>
    <x v="273"/>
    <d v="2017-06-20T00:00:00"/>
    <b v="0"/>
    <s v="Approved"/>
    <s v="Giant Bicycles"/>
    <s v="Standard"/>
    <s v="medium"/>
    <s v="medium"/>
    <n v="642.70000000000005"/>
    <n v="211.37"/>
    <d v="2011-03-16T00:00:00"/>
  </r>
  <r>
    <n v="12113"/>
    <n v="48"/>
    <x v="2190"/>
    <d v="2017-07-09T00:00:00"/>
    <b v="1"/>
    <s v="Approved"/>
    <s v="WeareA2B"/>
    <s v="Standard"/>
    <s v="medium"/>
    <s v="medium"/>
    <n v="1762.96"/>
    <n v="950.52"/>
    <d v="2016-11-14T00:00:00"/>
  </r>
  <r>
    <n v="12114"/>
    <n v="6"/>
    <x v="2092"/>
    <d v="2017-07-14T00:00:00"/>
    <b v="1"/>
    <s v="Approved"/>
    <s v="OHM Cycles"/>
    <s v="Standard"/>
    <s v="high"/>
    <s v="medium"/>
    <n v="227.88"/>
    <n v="136.72999999999999"/>
    <d v="2003-08-05T00:00:00"/>
  </r>
  <r>
    <n v="12115"/>
    <n v="20"/>
    <x v="3398"/>
    <d v="2017-04-26T00:00:00"/>
    <b v="1"/>
    <s v="Approved"/>
    <s v="Trek Bicycles"/>
    <s v="Standard"/>
    <s v="medium"/>
    <s v="small"/>
    <n v="1775.81"/>
    <n v="1580.47"/>
    <d v="1993-05-26T00:00:00"/>
  </r>
  <r>
    <n v="12116"/>
    <n v="42"/>
    <x v="3141"/>
    <d v="2017-12-19T00:00:00"/>
    <b v="1"/>
    <s v="Approved"/>
    <s v="OHM Cycles"/>
    <s v="Road"/>
    <s v="medium"/>
    <s v="small"/>
    <n v="1810"/>
    <n v="1610.9"/>
    <d v="2008-03-19T00:00:00"/>
  </r>
  <r>
    <n v="12117"/>
    <n v="19"/>
    <x v="2146"/>
    <d v="2017-11-12T00:00:00"/>
    <b v="0"/>
    <s v="Approved"/>
    <s v="OHM Cycles"/>
    <s v="Road"/>
    <s v="high"/>
    <s v="large"/>
    <n v="12.01"/>
    <n v="7.21"/>
    <d v="1993-07-15T00:00:00"/>
  </r>
  <r>
    <n v="12118"/>
    <n v="64"/>
    <x v="2266"/>
    <d v="2017-05-15T00:00:00"/>
    <b v="0"/>
    <s v="Approved"/>
    <s v="Trek Bicycles"/>
    <s v="Standard"/>
    <s v="medium"/>
    <s v="large"/>
    <n v="1469.44"/>
    <n v="596.54999999999995"/>
    <d v="2015-05-21T00:00:00"/>
  </r>
  <r>
    <n v="12119"/>
    <n v="18"/>
    <x v="46"/>
    <d v="2017-01-30T00:00:00"/>
    <b v="0"/>
    <s v="Approved"/>
    <s v="Solex"/>
    <s v="Standard"/>
    <s v="medium"/>
    <s v="medium"/>
    <n v="575.27"/>
    <n v="431.45"/>
    <d v="2013-03-12T00:00:00"/>
  </r>
  <r>
    <n v="12120"/>
    <n v="65"/>
    <x v="1782"/>
    <d v="2017-10-26T00:00:00"/>
    <b v="1"/>
    <s v="Approved"/>
    <s v="WeareA2B"/>
    <s v="Standard"/>
    <s v="medium"/>
    <s v="medium"/>
    <n v="1807.45"/>
    <n v="778.69"/>
    <d v="1992-10-02T00:00:00"/>
  </r>
  <r>
    <n v="12121"/>
    <n v="47"/>
    <x v="1101"/>
    <d v="2017-10-12T00:00:00"/>
    <b v="1"/>
    <s v="Approved"/>
    <s v="Trek Bicycles"/>
    <s v="Road"/>
    <s v="low"/>
    <s v="small"/>
    <n v="1720.7"/>
    <n v="1531.42"/>
    <d v="2003-02-16T00:00:00"/>
  </r>
  <r>
    <n v="12122"/>
    <n v="40"/>
    <x v="1086"/>
    <d v="2017-06-29T00:00:00"/>
    <b v="0"/>
    <s v="Approved"/>
    <s v="Trek Bicycles"/>
    <s v="Road"/>
    <s v="medium"/>
    <s v="large"/>
    <n v="1894.19"/>
    <n v="598.76"/>
    <d v="2003-07-21T00:00:00"/>
  </r>
  <r>
    <n v="12123"/>
    <n v="83"/>
    <x v="2532"/>
    <d v="2017-02-16T00:00:00"/>
    <b v="1"/>
    <s v="Approved"/>
    <s v="Solex"/>
    <s v="Touring"/>
    <s v="medium"/>
    <s v="large"/>
    <n v="2083.94"/>
    <n v="675.03"/>
    <d v="2013-09-16T00:00:00"/>
  </r>
  <r>
    <n v="12124"/>
    <n v="45"/>
    <x v="2081"/>
    <d v="2017-05-18T00:00:00"/>
    <b v="0"/>
    <s v="Approved"/>
    <s v="Solex"/>
    <s v="Standard"/>
    <s v="medium"/>
    <s v="medium"/>
    <n v="441.49"/>
    <n v="84.99"/>
    <d v="2015-06-17T00:00:00"/>
  </r>
  <r>
    <n v="12125"/>
    <n v="56"/>
    <x v="1743"/>
    <d v="2017-01-15T00:00:00"/>
    <b v="1"/>
    <s v="Approved"/>
    <s v="Norco Bicycles"/>
    <s v="Mountain"/>
    <s v="low"/>
    <s v="small"/>
    <n v="688.63"/>
    <n v="612.88"/>
    <d v="1993-10-02T00:00:00"/>
  </r>
  <r>
    <n v="12126"/>
    <n v="88"/>
    <x v="2622"/>
    <d v="2017-02-01T00:00:00"/>
    <b v="1"/>
    <s v="Approved"/>
    <s v="Norco Bicycles"/>
    <s v="Standard"/>
    <s v="medium"/>
    <s v="medium"/>
    <n v="1198.46"/>
    <n v="381.1"/>
    <d v="2005-05-10T00:00:00"/>
  </r>
  <r>
    <n v="12127"/>
    <n v="59"/>
    <x v="2631"/>
    <d v="2017-08-18T00:00:00"/>
    <b v="0"/>
    <s v="Approved"/>
    <s v="Solex"/>
    <s v="Standard"/>
    <s v="medium"/>
    <s v="large"/>
    <n v="1061.56"/>
    <n v="733.58"/>
    <d v="2011-08-24T00:00:00"/>
  </r>
  <r>
    <n v="12128"/>
    <n v="19"/>
    <x v="725"/>
    <d v="2017-09-11T00:00:00"/>
    <b v="1"/>
    <s v="Approved"/>
    <s v="OHM Cycles"/>
    <s v="Road"/>
    <s v="high"/>
    <s v="large"/>
    <n v="12.01"/>
    <n v="7.21"/>
    <d v="2011-05-07T00:00:00"/>
  </r>
  <r>
    <n v="12129"/>
    <n v="27"/>
    <x v="3071"/>
    <d v="2017-03-27T00:00:00"/>
    <b v="0"/>
    <s v="Approved"/>
    <s v="Trek Bicycles"/>
    <s v="Standard"/>
    <s v="medium"/>
    <s v="medium"/>
    <n v="499.53"/>
    <n v="388.72"/>
    <d v="1999-06-23T00:00:00"/>
  </r>
  <r>
    <n v="12130"/>
    <n v="46"/>
    <x v="1170"/>
    <d v="2017-03-21T00:00:00"/>
    <b v="0"/>
    <s v="Approved"/>
    <s v="Solex"/>
    <s v="Standard"/>
    <s v="low"/>
    <s v="medium"/>
    <n v="1289.8499999999999"/>
    <n v="74.510000000000005"/>
    <d v="1997-02-09T00:00:00"/>
  </r>
  <r>
    <n v="12131"/>
    <n v="22"/>
    <x v="1568"/>
    <d v="2017-11-07T00:00:00"/>
    <b v="1"/>
    <s v="Approved"/>
    <s v="WeareA2B"/>
    <s v="Standard"/>
    <s v="medium"/>
    <s v="medium"/>
    <n v="60.34"/>
    <n v="45.26"/>
    <d v="1991-08-05T00:00:00"/>
  </r>
  <r>
    <n v="12132"/>
    <n v="89"/>
    <x v="2629"/>
    <d v="2017-12-13T00:00:00"/>
    <b v="1"/>
    <s v="Approved"/>
    <s v="Giant Bicycles"/>
    <s v="Standard"/>
    <s v="medium"/>
    <s v="large"/>
    <n v="1812.75"/>
    <n v="582.48"/>
    <d v="2007-12-11T00:00:00"/>
  </r>
  <r>
    <n v="12133"/>
    <n v="48"/>
    <x v="3256"/>
    <d v="2017-05-06T00:00:00"/>
    <b v="0"/>
    <s v="Approved"/>
    <s v="WeareA2B"/>
    <s v="Standard"/>
    <s v="medium"/>
    <s v="medium"/>
    <n v="1762.96"/>
    <n v="950.52"/>
    <d v="2003-07-21T00:00:00"/>
  </r>
  <r>
    <n v="12134"/>
    <n v="83"/>
    <x v="3247"/>
    <d v="2017-11-09T00:00:00"/>
    <b v="1"/>
    <s v="Approved"/>
    <s v="Solex"/>
    <s v="Touring"/>
    <s v="medium"/>
    <s v="large"/>
    <n v="2083.94"/>
    <n v="675.03"/>
    <d v="2005-05-10T00:00:00"/>
  </r>
  <r>
    <n v="12135"/>
    <n v="51"/>
    <x v="2974"/>
    <d v="2017-01-09T00:00:00"/>
    <b v="1"/>
    <s v="Approved"/>
    <s v="OHM Cycles"/>
    <s v="Standard"/>
    <s v="high"/>
    <s v="medium"/>
    <n v="2005.66"/>
    <n v="1203.4000000000001"/>
    <d v="2003-07-21T00:00:00"/>
  </r>
  <r>
    <n v="12136"/>
    <n v="26"/>
    <x v="1508"/>
    <d v="2017-11-12T00:00:00"/>
    <b v="1"/>
    <s v="Approved"/>
    <s v="WeareA2B"/>
    <s v="Standard"/>
    <s v="medium"/>
    <s v="medium"/>
    <n v="1992.93"/>
    <n v="762.63"/>
    <d v="1993-05-26T00:00:00"/>
  </r>
  <r>
    <n v="12137"/>
    <n v="28"/>
    <x v="1924"/>
    <d v="2017-05-16T00:00:00"/>
    <b v="0"/>
    <s v="Approved"/>
    <s v="Norco Bicycles"/>
    <s v="Standard"/>
    <s v="medium"/>
    <s v="small"/>
    <n v="1216.1400000000001"/>
    <n v="1082.3599999999999"/>
    <d v="2003-03-18T00:00:00"/>
  </r>
  <r>
    <n v="12138"/>
    <n v="24"/>
    <x v="2503"/>
    <d v="2017-04-23T00:00:00"/>
    <b v="0"/>
    <s v="Approved"/>
    <s v="Solex"/>
    <s v="Road"/>
    <s v="medium"/>
    <s v="large"/>
    <n v="1777.8"/>
    <n v="820.78"/>
    <d v="2011-05-07T00:00:00"/>
  </r>
  <r>
    <n v="12140"/>
    <n v="8"/>
    <x v="2434"/>
    <d v="2017-02-28T00:00:00"/>
    <b v="0"/>
    <s v="Approved"/>
    <s v="Solex"/>
    <s v="Road"/>
    <s v="medium"/>
    <s v="small"/>
    <n v="1703.52"/>
    <n v="1516.13"/>
    <d v="2016-03-29T00:00:00"/>
  </r>
  <r>
    <n v="12141"/>
    <n v="82"/>
    <x v="118"/>
    <d v="2017-12-18T00:00:00"/>
    <b v="0"/>
    <s v="Approved"/>
    <s v="Norco Bicycles"/>
    <s v="Standard"/>
    <s v="high"/>
    <s v="medium"/>
    <n v="1148.6400000000001"/>
    <n v="689.18"/>
    <d v="1993-04-20T00:00:00"/>
  </r>
  <r>
    <n v="12142"/>
    <n v="86"/>
    <x v="3399"/>
    <d v="2017-09-09T00:00:00"/>
    <b v="0"/>
    <s v="Approved"/>
    <s v="Norco Bicycles"/>
    <s v="Road"/>
    <s v="high"/>
    <s v="large"/>
    <n v="774.53"/>
    <n v="464.72"/>
    <d v="2003-03-18T00:00:00"/>
  </r>
  <r>
    <n v="12143"/>
    <n v="13"/>
    <x v="1383"/>
    <d v="2017-01-05T00:00:00"/>
    <b v="1"/>
    <s v="Approved"/>
    <s v="Solex"/>
    <s v="Standard"/>
    <s v="medium"/>
    <s v="medium"/>
    <n v="1163.8900000000001"/>
    <n v="589.27"/>
    <d v="2003-08-05T00:00:00"/>
  </r>
  <r>
    <n v="12144"/>
    <n v="7"/>
    <x v="101"/>
    <d v="2017-07-06T00:00:00"/>
    <b v="1"/>
    <s v="Approved"/>
    <s v="Trek Bicycles"/>
    <s v="Road"/>
    <s v="low"/>
    <s v="medium"/>
    <n v="980.37"/>
    <n v="234.43"/>
    <d v="2003-08-05T00:00:00"/>
  </r>
  <r>
    <n v="12145"/>
    <n v="16"/>
    <x v="2687"/>
    <d v="2017-07-26T00:00:00"/>
    <b v="0"/>
    <s v="Approved"/>
    <s v="Norco Bicycles"/>
    <s v="Standard"/>
    <s v="high"/>
    <s v="small"/>
    <n v="1661.92"/>
    <n v="1479.11"/>
    <d v="1994-09-09T00:00:00"/>
  </r>
  <r>
    <n v="12146"/>
    <n v="35"/>
    <x v="2880"/>
    <d v="2017-12-05T00:00:00"/>
    <b v="1"/>
    <s v="Approved"/>
    <s v="Trek Bicycles"/>
    <s v="Standard"/>
    <s v="low"/>
    <s v="medium"/>
    <n v="1057.51"/>
    <n v="154.4"/>
    <d v="2006-02-02T00:00:00"/>
  </r>
  <r>
    <n v="12147"/>
    <n v="9"/>
    <x v="374"/>
    <d v="2017-07-03T00:00:00"/>
    <b v="1"/>
    <s v="Approved"/>
    <s v="OHM Cycles"/>
    <s v="Road"/>
    <s v="medium"/>
    <s v="medium"/>
    <n v="742.54"/>
    <n v="667.4"/>
    <d v="2014-03-03T00:00:00"/>
  </r>
  <r>
    <n v="12148"/>
    <n v="5"/>
    <x v="2633"/>
    <d v="2017-09-25T00:00:00"/>
    <b v="1"/>
    <s v="Approved"/>
    <s v="Trek Bicycles"/>
    <s v="Mountain"/>
    <s v="low"/>
    <s v="medium"/>
    <n v="574.64"/>
    <n v="459.71"/>
    <d v="2011-08-29T00:00:00"/>
  </r>
  <r>
    <n v="12149"/>
    <n v="52"/>
    <x v="1635"/>
    <d v="2017-09-14T00:00:00"/>
    <b v="1"/>
    <s v="Approved"/>
    <s v="OHM Cycles"/>
    <s v="Road"/>
    <s v="medium"/>
    <s v="medium"/>
    <n v="1280.28"/>
    <n v="829.51"/>
    <d v="1997-10-04T00:00:00"/>
  </r>
  <r>
    <n v="12150"/>
    <n v="75"/>
    <x v="863"/>
    <d v="2017-07-16T00:00:00"/>
    <b v="0"/>
    <s v="Approved"/>
    <s v="Giant Bicycles"/>
    <s v="Touring"/>
    <s v="medium"/>
    <s v="large"/>
    <n v="1873.97"/>
    <n v="863.95"/>
    <d v="2006-05-22T00:00:00"/>
  </r>
  <r>
    <n v="12151"/>
    <n v="10"/>
    <x v="669"/>
    <d v="2017-07-16T00:00:00"/>
    <b v="0"/>
    <s v="Approved"/>
    <s v="WeareA2B"/>
    <s v="Touring"/>
    <s v="medium"/>
    <s v="medium"/>
    <n v="1466.68"/>
    <n v="363.25"/>
    <d v="1994-09-09T00:00:00"/>
  </r>
  <r>
    <n v="12152"/>
    <n v="4"/>
    <x v="2266"/>
    <d v="2017-12-01T00:00:00"/>
    <b v="0"/>
    <s v="Approved"/>
    <s v="Giant Bicycles"/>
    <s v="Standard"/>
    <s v="high"/>
    <s v="medium"/>
    <n v="1129.1300000000001"/>
    <n v="677.48"/>
    <d v="2005-08-09T00:00:00"/>
  </r>
  <r>
    <n v="12153"/>
    <n v="37"/>
    <x v="665"/>
    <d v="2017-01-29T00:00:00"/>
    <b v="1"/>
    <s v="Approved"/>
    <s v="OHM Cycles"/>
    <s v="Standard"/>
    <s v="low"/>
    <s v="medium"/>
    <n v="1793.43"/>
    <n v="248.82"/>
    <d v="1999-07-20T00:00:00"/>
  </r>
  <r>
    <n v="12154"/>
    <n v="69"/>
    <x v="1168"/>
    <d v="2017-11-19T00:00:00"/>
    <b v="0"/>
    <s v="Approved"/>
    <s v="Giant Bicycles"/>
    <s v="Road"/>
    <s v="medium"/>
    <s v="medium"/>
    <n v="792.9"/>
    <n v="594.67999999999995"/>
    <d v="2016-11-22T00:00:00"/>
  </r>
  <r>
    <n v="12155"/>
    <n v="6"/>
    <x v="3192"/>
    <d v="2017-03-02T00:00:00"/>
    <b v="1"/>
    <s v="Approved"/>
    <s v="OHM Cycles"/>
    <s v="Standard"/>
    <s v="high"/>
    <s v="medium"/>
    <n v="227.88"/>
    <n v="136.72999999999999"/>
    <d v="2003-02-07T00:00:00"/>
  </r>
  <r>
    <n v="12156"/>
    <n v="25"/>
    <x v="368"/>
    <d v="2017-08-21T00:00:00"/>
    <b v="1"/>
    <s v="Approved"/>
    <s v="Giant Bicycles"/>
    <s v="Road"/>
    <s v="medium"/>
    <s v="medium"/>
    <n v="1538.99"/>
    <n v="829.65"/>
    <d v="2015-08-02T00:00:00"/>
  </r>
  <r>
    <n v="12157"/>
    <n v="13"/>
    <x v="3170"/>
    <d v="2017-06-08T00:00:00"/>
    <b v="0"/>
    <s v="Approved"/>
    <s v="Solex"/>
    <s v="Standard"/>
    <s v="medium"/>
    <s v="medium"/>
    <n v="1163.8900000000001"/>
    <n v="589.27"/>
    <d v="2005-12-07T00:00:00"/>
  </r>
  <r>
    <n v="12158"/>
    <n v="37"/>
    <x v="124"/>
    <d v="2017-02-19T00:00:00"/>
    <b v="1"/>
    <s v="Approved"/>
    <s v="OHM Cycles"/>
    <s v="Standard"/>
    <s v="low"/>
    <s v="medium"/>
    <n v="1793.43"/>
    <n v="248.82"/>
    <d v="2011-05-09T00:00:00"/>
  </r>
  <r>
    <n v="12159"/>
    <n v="92"/>
    <x v="3013"/>
    <d v="2017-11-01T00:00:00"/>
    <b v="0"/>
    <s v="Approved"/>
    <s v="WeareA2B"/>
    <s v="Touring"/>
    <s v="medium"/>
    <s v="large"/>
    <n v="1890.39"/>
    <n v="260.14"/>
    <d v="1991-01-21T00:00:00"/>
  </r>
  <r>
    <n v="12160"/>
    <n v="13"/>
    <x v="1419"/>
    <d v="2017-09-13T00:00:00"/>
    <b v="1"/>
    <s v="Approved"/>
    <s v="Solex"/>
    <s v="Standard"/>
    <s v="medium"/>
    <s v="medium"/>
    <n v="1163.8900000000001"/>
    <n v="589.27"/>
    <d v="2005-12-07T00:00:00"/>
  </r>
  <r>
    <n v="12161"/>
    <n v="88"/>
    <x v="3176"/>
    <d v="2017-06-03T00:00:00"/>
    <b v="0"/>
    <s v="Approved"/>
    <s v="Norco Bicycles"/>
    <s v="Standard"/>
    <s v="high"/>
    <s v="small"/>
    <n v="1661.92"/>
    <n v="1479.11"/>
    <d v="2013-03-12T00:00:00"/>
  </r>
  <r>
    <n v="12162"/>
    <n v="55"/>
    <x v="2538"/>
    <d v="2017-08-22T00:00:00"/>
    <b v="1"/>
    <s v="Approved"/>
    <s v="Trek Bicycles"/>
    <s v="Road"/>
    <s v="medium"/>
    <s v="large"/>
    <n v="1894.19"/>
    <n v="598.76"/>
    <d v="2011-08-24T00:00:00"/>
  </r>
  <r>
    <n v="12163"/>
    <n v="21"/>
    <x v="821"/>
    <d v="2017-03-13T00:00:00"/>
    <b v="1"/>
    <s v="Approved"/>
    <s v="Solex"/>
    <s v="Standard"/>
    <s v="medium"/>
    <s v="large"/>
    <n v="1071.23"/>
    <n v="380.74"/>
    <d v="1996-04-05T00:00:00"/>
  </r>
  <r>
    <n v="12164"/>
    <n v="7"/>
    <x v="3383"/>
    <d v="2017-02-16T00:00:00"/>
    <b v="0"/>
    <s v="Approved"/>
    <s v="Trek Bicycles"/>
    <s v="Road"/>
    <s v="low"/>
    <s v="medium"/>
    <n v="980.37"/>
    <n v="234.43"/>
    <d v="2003-08-05T00:00:00"/>
  </r>
  <r>
    <n v="12165"/>
    <n v="56"/>
    <x v="2604"/>
    <d v="2017-02-15T00:00:00"/>
    <b v="0"/>
    <s v="Approved"/>
    <s v="OHM Cycles"/>
    <s v="Standard"/>
    <s v="medium"/>
    <s v="medium"/>
    <n v="183.86"/>
    <n v="137.9"/>
    <d v="1997-10-04T00:00:00"/>
  </r>
  <r>
    <n v="12166"/>
    <n v="40"/>
    <x v="2946"/>
    <d v="2017-01-21T00:00:00"/>
    <b v="0"/>
    <s v="Approved"/>
    <s v="OHM Cycles"/>
    <s v="Standard"/>
    <s v="high"/>
    <s v="medium"/>
    <n v="1458.17"/>
    <n v="874.9"/>
    <d v="1999-12-04T00:00:00"/>
  </r>
  <r>
    <n v="12167"/>
    <n v="25"/>
    <x v="861"/>
    <d v="2017-02-27T00:00:00"/>
    <b v="0"/>
    <s v="Approved"/>
    <s v="OHM Cycles"/>
    <s v="Standard"/>
    <s v="high"/>
    <s v="medium"/>
    <n v="2005.66"/>
    <n v="1203.4000000000001"/>
    <d v="1993-07-20T00:00:00"/>
  </r>
  <r>
    <n v="12168"/>
    <n v="65"/>
    <x v="170"/>
    <d v="2017-08-14T00:00:00"/>
    <b v="1"/>
    <s v="Approved"/>
    <s v="WeareA2B"/>
    <s v="Standard"/>
    <s v="medium"/>
    <s v="medium"/>
    <n v="1807.45"/>
    <n v="778.69"/>
    <d v="2002-08-31T00:00:00"/>
  </r>
  <r>
    <n v="12169"/>
    <n v="92"/>
    <x v="831"/>
    <d v="2017-05-29T00:00:00"/>
    <b v="1"/>
    <s v="Approved"/>
    <s v="WeareA2B"/>
    <s v="Standard"/>
    <s v="medium"/>
    <s v="small"/>
    <n v="1415.01"/>
    <n v="1259.3599999999999"/>
    <d v="2003-01-05T00:00:00"/>
  </r>
  <r>
    <n v="12170"/>
    <n v="41"/>
    <x v="2169"/>
    <d v="2017-01-24T00:00:00"/>
    <b v="0"/>
    <s v="Approved"/>
    <s v="Norco Bicycles"/>
    <s v="Standard"/>
    <s v="low"/>
    <s v="medium"/>
    <n v="958.74"/>
    <n v="748.9"/>
    <d v="2005-12-07T00:00:00"/>
  </r>
  <r>
    <n v="12171"/>
    <n v="60"/>
    <x v="797"/>
    <d v="2017-09-29T00:00:00"/>
    <b v="1"/>
    <s v="Approved"/>
    <s v="Giant Bicycles"/>
    <s v="Standard"/>
    <s v="high"/>
    <s v="small"/>
    <n v="1977.36"/>
    <n v="1759.85"/>
    <d v="2015-05-21T00:00:00"/>
  </r>
  <r>
    <n v="12172"/>
    <n v="63"/>
    <x v="1607"/>
    <d v="2017-05-17T00:00:00"/>
    <b v="0"/>
    <s v="Approved"/>
    <s v="Solex"/>
    <s v="Standard"/>
    <s v="medium"/>
    <s v="medium"/>
    <n v="1483.2"/>
    <n v="99.59"/>
    <d v="2004-08-17T00:00:00"/>
  </r>
  <r>
    <n v="12173"/>
    <n v="15"/>
    <x v="1244"/>
    <d v="2017-01-12T00:00:00"/>
    <b v="0"/>
    <s v="Approved"/>
    <s v="Norco Bicycles"/>
    <s v="Standard"/>
    <s v="low"/>
    <s v="medium"/>
    <n v="958.74"/>
    <n v="748.9"/>
    <d v="2005-12-07T00:00:00"/>
  </r>
  <r>
    <n v="12174"/>
    <n v="34"/>
    <x v="1800"/>
    <d v="2017-05-29T00:00:00"/>
    <b v="0"/>
    <s v="Approved"/>
    <s v="Norco Bicycles"/>
    <s v="Road"/>
    <s v="high"/>
    <s v="large"/>
    <n v="774.53"/>
    <n v="464.72"/>
    <d v="2003-03-18T00:00:00"/>
  </r>
  <r>
    <n v="12175"/>
    <n v="1"/>
    <x v="801"/>
    <d v="2017-04-06T00:00:00"/>
    <b v="1"/>
    <s v="Approved"/>
    <s v="Giant Bicycles"/>
    <s v="Standard"/>
    <s v="medium"/>
    <s v="medium"/>
    <n v="1403.5"/>
    <n v="954.82"/>
    <d v="2016-11-14T00:00:00"/>
  </r>
  <r>
    <n v="12176"/>
    <n v="63"/>
    <x v="2068"/>
    <d v="2017-06-02T00:00:00"/>
    <b v="1"/>
    <s v="Approved"/>
    <s v="Solex"/>
    <s v="Standard"/>
    <s v="medium"/>
    <s v="medium"/>
    <n v="1483.2"/>
    <n v="99.59"/>
    <d v="2015-05-21T00:00:00"/>
  </r>
  <r>
    <n v="12177"/>
    <n v="27"/>
    <x v="2100"/>
    <d v="2017-07-07T00:00:00"/>
    <b v="1"/>
    <s v="Approved"/>
    <s v="Trek Bicycles"/>
    <s v="Standard"/>
    <s v="medium"/>
    <s v="medium"/>
    <n v="499.53"/>
    <n v="388.72"/>
    <d v="1999-06-23T00:00:00"/>
  </r>
  <r>
    <n v="12178"/>
    <n v="82"/>
    <x v="2525"/>
    <d v="2017-01-31T00:00:00"/>
    <b v="0"/>
    <s v="Approved"/>
    <s v="Norco Bicycles"/>
    <s v="Standard"/>
    <s v="high"/>
    <s v="medium"/>
    <n v="1148.6400000000001"/>
    <n v="689.18"/>
    <d v="1993-04-20T00:00:00"/>
  </r>
  <r>
    <n v="12179"/>
    <n v="0"/>
    <x v="147"/>
    <d v="2017-06-05T00:00:00"/>
    <b v="0"/>
    <s v="Approved"/>
    <s v="OHM Cycles"/>
    <s v="Road"/>
    <s v="high"/>
    <s v="large"/>
    <n v="12.01"/>
    <n v="7.21"/>
    <d v="1993-05-26T00:00:00"/>
  </r>
  <r>
    <n v="12180"/>
    <n v="5"/>
    <x v="1412"/>
    <d v="2017-04-07T00:00:00"/>
    <b v="0"/>
    <s v="Approved"/>
    <s v="Trek Bicycles"/>
    <s v="Mountain"/>
    <s v="low"/>
    <s v="medium"/>
    <n v="574.64"/>
    <n v="459.71"/>
    <d v="2011-08-29T00:00:00"/>
  </r>
  <r>
    <n v="12181"/>
    <n v="49"/>
    <x v="1533"/>
    <d v="2017-02-03T00:00:00"/>
    <b v="1"/>
    <s v="Approved"/>
    <s v="Trek Bicycles"/>
    <s v="Road"/>
    <s v="medium"/>
    <s v="medium"/>
    <n v="533.51"/>
    <n v="400.13"/>
    <d v="1997-10-04T00:00:00"/>
  </r>
  <r>
    <n v="12182"/>
    <n v="51"/>
    <x v="238"/>
    <d v="2017-10-21T00:00:00"/>
    <b v="0"/>
    <s v="Approved"/>
    <s v="OHM Cycles"/>
    <s v="Standard"/>
    <s v="high"/>
    <s v="medium"/>
    <n v="2005.66"/>
    <n v="1203.4000000000001"/>
    <d v="2012-04-10T00:00:00"/>
  </r>
  <r>
    <n v="12183"/>
    <n v="56"/>
    <x v="761"/>
    <d v="2017-05-22T00:00:00"/>
    <b v="0"/>
    <s v="Approved"/>
    <s v="Norco Bicycles"/>
    <s v="Mountain"/>
    <s v="low"/>
    <s v="small"/>
    <n v="688.63"/>
    <n v="612.88"/>
    <d v="1991-11-10T00:00:00"/>
  </r>
  <r>
    <n v="12184"/>
    <n v="91"/>
    <x v="2197"/>
    <d v="2017-04-02T00:00:00"/>
    <b v="1"/>
    <s v="Approved"/>
    <s v="WeareA2B"/>
    <s v="Standard"/>
    <s v="low"/>
    <s v="medium"/>
    <n v="642.30999999999995"/>
    <n v="513.85"/>
    <d v="2003-09-09T00:00:00"/>
  </r>
  <r>
    <n v="12185"/>
    <n v="82"/>
    <x v="2085"/>
    <d v="2017-07-09T00:00:00"/>
    <b v="0"/>
    <s v="Approved"/>
    <s v="Norco Bicycles"/>
    <s v="Standard"/>
    <s v="high"/>
    <s v="medium"/>
    <n v="1148.6400000000001"/>
    <n v="689.18"/>
    <d v="2015-08-10T00:00:00"/>
  </r>
  <r>
    <n v="12186"/>
    <n v="15"/>
    <x v="3370"/>
    <d v="2017-02-01T00:00:00"/>
    <b v="1"/>
    <s v="Approved"/>
    <s v="WeareA2B"/>
    <s v="Standard"/>
    <s v="medium"/>
    <s v="medium"/>
    <n v="1292.8399999999999"/>
    <n v="13.44"/>
    <d v="2009-04-12T00:00:00"/>
  </r>
  <r>
    <n v="12187"/>
    <n v="0"/>
    <x v="2668"/>
    <d v="2017-08-03T00:00:00"/>
    <b v="1"/>
    <s v="Approved"/>
    <s v="Solex"/>
    <s v="Standard"/>
    <s v="medium"/>
    <s v="medium"/>
    <n v="478.16"/>
    <n v="298.72000000000003"/>
    <d v="2012-05-18T00:00:00"/>
  </r>
  <r>
    <n v="12188"/>
    <n v="31"/>
    <x v="570"/>
    <d v="2017-08-21T00:00:00"/>
    <b v="1"/>
    <s v="Approved"/>
    <s v="Giant Bicycles"/>
    <s v="Standard"/>
    <s v="medium"/>
    <s v="medium"/>
    <n v="230.91"/>
    <n v="173.18"/>
    <d v="2006-11-10T00:00:00"/>
  </r>
  <r>
    <n v="12189"/>
    <n v="79"/>
    <x v="625"/>
    <d v="2017-05-15T00:00:00"/>
    <b v="1"/>
    <s v="Approved"/>
    <s v="Norco Bicycles"/>
    <s v="Standard"/>
    <s v="medium"/>
    <s v="medium"/>
    <n v="1555.58"/>
    <n v="818.01"/>
    <d v="2003-09-09T00:00:00"/>
  </r>
  <r>
    <n v="12190"/>
    <n v="0"/>
    <x v="1536"/>
    <d v="2017-08-11T00:00:00"/>
    <b v="0"/>
    <s v="Approved"/>
    <s v="Giant Bicycles"/>
    <s v="Standard"/>
    <s v="medium"/>
    <s v="large"/>
    <n v="569.55999999999995"/>
    <n v="528.42999999999995"/>
    <d v="2003-09-10T00:00:00"/>
  </r>
  <r>
    <n v="12191"/>
    <n v="17"/>
    <x v="1910"/>
    <d v="2017-02-27T00:00:00"/>
    <b v="0"/>
    <s v="Approved"/>
    <s v="Solex"/>
    <s v="Standard"/>
    <s v="high"/>
    <s v="medium"/>
    <n v="1024.6600000000001"/>
    <n v="614.79999999999995"/>
    <d v="1993-10-02T00:00:00"/>
  </r>
  <r>
    <n v="12192"/>
    <n v="80"/>
    <x v="110"/>
    <d v="2017-08-29T00:00:00"/>
    <b v="1"/>
    <s v="Approved"/>
    <s v="OHM Cycles"/>
    <s v="Touring"/>
    <s v="low"/>
    <s v="medium"/>
    <n v="1073.07"/>
    <n v="933.84"/>
    <d v="1998-12-16T00:00:00"/>
  </r>
  <r>
    <n v="12193"/>
    <n v="43"/>
    <x v="2473"/>
    <d v="2017-11-12T00:00:00"/>
    <b v="1"/>
    <s v="Approved"/>
    <s v="Norco Bicycles"/>
    <s v="Standard"/>
    <s v="medium"/>
    <s v="medium"/>
    <n v="1555.58"/>
    <n v="818.01"/>
    <d v="2015-08-02T00:00:00"/>
  </r>
  <r>
    <n v="12194"/>
    <n v="8"/>
    <x v="37"/>
    <d v="2017-03-11T00:00:00"/>
    <b v="1"/>
    <s v="Cancelled"/>
    <s v="Solex"/>
    <s v="Road"/>
    <s v="medium"/>
    <s v="small"/>
    <n v="1703.52"/>
    <n v="1516.13"/>
    <d v="2005-12-07T00:00:00"/>
  </r>
  <r>
    <n v="12195"/>
    <n v="18"/>
    <x v="980"/>
    <d v="2017-06-21T00:00:00"/>
    <b v="1"/>
    <s v="Approved"/>
    <s v="Solex"/>
    <s v="Standard"/>
    <s v="medium"/>
    <s v="medium"/>
    <n v="575.27"/>
    <n v="431.45"/>
    <d v="2013-03-12T00:00:00"/>
  </r>
  <r>
    <n v="12196"/>
    <n v="94"/>
    <x v="1121"/>
    <d v="2017-02-17T00:00:00"/>
    <b v="0"/>
    <s v="Approved"/>
    <s v="Giant Bicycles"/>
    <s v="Standard"/>
    <s v="medium"/>
    <s v="large"/>
    <n v="1635.3"/>
    <n v="993.66"/>
    <d v="2001-11-25T00:00:00"/>
  </r>
  <r>
    <n v="12197"/>
    <n v="88"/>
    <x v="1435"/>
    <d v="2017-07-27T00:00:00"/>
    <b v="0"/>
    <s v="Approved"/>
    <s v="Norco Bicycles"/>
    <s v="Standard"/>
    <s v="medium"/>
    <s v="medium"/>
    <n v="1198.46"/>
    <n v="381.1"/>
    <d v="1993-04-20T00:00:00"/>
  </r>
  <r>
    <n v="12198"/>
    <n v="77"/>
    <x v="32"/>
    <d v="2017-06-07T00:00:00"/>
    <b v="0"/>
    <s v="Approved"/>
    <s v="Norco Bicycles"/>
    <s v="Road"/>
    <s v="medium"/>
    <s v="large"/>
    <n v="1240.31"/>
    <n v="795.1"/>
    <d v="2011-01-10T00:00:00"/>
  </r>
  <r>
    <n v="12199"/>
    <n v="59"/>
    <x v="3400"/>
    <d v="2017-03-05T00:00:00"/>
    <b v="1"/>
    <s v="Approved"/>
    <s v="Solex"/>
    <s v="Standard"/>
    <s v="medium"/>
    <s v="large"/>
    <n v="1061.56"/>
    <n v="733.58"/>
    <d v="1993-07-20T00:00:00"/>
  </r>
  <r>
    <n v="12200"/>
    <n v="0"/>
    <x v="1293"/>
    <d v="2017-05-13T00:00:00"/>
    <b v="0"/>
    <s v="Approved"/>
    <s v="OHM Cycles"/>
    <s v="Road"/>
    <s v="high"/>
    <s v="large"/>
    <n v="12.01"/>
    <n v="7.21"/>
    <d v="1993-10-02T00:00:00"/>
  </r>
  <r>
    <n v="12201"/>
    <n v="68"/>
    <x v="2931"/>
    <d v="2017-06-16T00:00:00"/>
    <b v="1"/>
    <s v="Approved"/>
    <s v="OHM Cycles"/>
    <s v="Standard"/>
    <s v="medium"/>
    <s v="medium"/>
    <n v="1636.9"/>
    <n v="44.71"/>
    <d v="2002-08-31T00:00:00"/>
  </r>
  <r>
    <n v="12202"/>
    <n v="74"/>
    <x v="2936"/>
    <d v="2017-11-13T00:00:00"/>
    <b v="1"/>
    <s v="Approved"/>
    <s v="WeareA2B"/>
    <s v="Standard"/>
    <s v="medium"/>
    <s v="medium"/>
    <n v="1762.96"/>
    <n v="950.52"/>
    <d v="2016-11-14T00:00:00"/>
  </r>
  <r>
    <n v="12203"/>
    <n v="91"/>
    <x v="237"/>
    <d v="2017-02-21T00:00:00"/>
    <b v="1"/>
    <s v="Approved"/>
    <s v="WeareA2B"/>
    <s v="Standard"/>
    <s v="low"/>
    <s v="medium"/>
    <n v="642.30999999999995"/>
    <n v="513.85"/>
    <d v="2014-10-10T00:00:00"/>
  </r>
  <r>
    <n v="12204"/>
    <n v="65"/>
    <x v="275"/>
    <d v="2017-01-10T00:00:00"/>
    <b v="0"/>
    <s v="Approved"/>
    <s v="WeareA2B"/>
    <s v="Standard"/>
    <s v="medium"/>
    <s v="medium"/>
    <n v="1807.45"/>
    <n v="778.69"/>
    <d v="2015-05-21T00:00:00"/>
  </r>
  <r>
    <n v="12205"/>
    <n v="54"/>
    <x v="1295"/>
    <d v="2017-02-05T00:00:00"/>
    <b v="0"/>
    <s v="Approved"/>
    <s v="WeareA2B"/>
    <s v="Standard"/>
    <s v="medium"/>
    <s v="medium"/>
    <n v="1292.8399999999999"/>
    <n v="13.44"/>
    <d v="2009-04-12T00:00:00"/>
  </r>
  <r>
    <n v="12207"/>
    <n v="80"/>
    <x v="2480"/>
    <d v="2017-12-16T00:00:00"/>
    <b v="1"/>
    <s v="Approved"/>
    <s v="Trek Bicycles"/>
    <s v="Standard"/>
    <s v="medium"/>
    <s v="large"/>
    <n v="1469.44"/>
    <n v="596.54999999999995"/>
    <d v="2012-05-18T00:00:00"/>
  </r>
  <r>
    <n v="12208"/>
    <n v="43"/>
    <x v="181"/>
    <d v="2017-12-06T00:00:00"/>
    <b v="0"/>
    <s v="Approved"/>
    <s v="Solex"/>
    <s v="Standard"/>
    <s v="medium"/>
    <s v="medium"/>
    <n v="1151.96"/>
    <n v="649.49"/>
    <d v="1997-02-09T00:00:00"/>
  </r>
  <r>
    <n v="12209"/>
    <n v="91"/>
    <x v="2383"/>
    <d v="2017-07-29T00:00:00"/>
    <b v="0"/>
    <s v="Approved"/>
    <s v="WeareA2B"/>
    <s v="Standard"/>
    <s v="low"/>
    <s v="medium"/>
    <n v="642.30999999999995"/>
    <n v="513.85"/>
    <d v="2014-10-10T00:00:00"/>
  </r>
  <r>
    <n v="12210"/>
    <n v="24"/>
    <x v="1071"/>
    <d v="2017-05-23T00:00:00"/>
    <b v="0"/>
    <s v="Approved"/>
    <s v="Solex"/>
    <s v="Road"/>
    <s v="medium"/>
    <s v="large"/>
    <n v="1777.8"/>
    <n v="820.78"/>
    <d v="1991-11-10T00:00:00"/>
  </r>
  <r>
    <n v="12211"/>
    <n v="93"/>
    <x v="132"/>
    <d v="2017-08-20T00:00:00"/>
    <b v="1"/>
    <s v="Approved"/>
    <s v="OHM Cycles"/>
    <s v="Standard"/>
    <s v="high"/>
    <s v="medium"/>
    <n v="1458.17"/>
    <n v="874.9"/>
    <d v="2008-03-19T00:00:00"/>
  </r>
  <r>
    <n v="12212"/>
    <n v="18"/>
    <x v="2911"/>
    <d v="2017-09-24T00:00:00"/>
    <b v="1"/>
    <s v="Approved"/>
    <s v="Solex"/>
    <s v="Standard"/>
    <s v="medium"/>
    <s v="medium"/>
    <n v="575.27"/>
    <n v="431.45"/>
    <d v="2016-02-04T00:00:00"/>
  </r>
  <r>
    <n v="12213"/>
    <n v="36"/>
    <x v="232"/>
    <d v="2017-05-01T00:00:00"/>
    <b v="0"/>
    <s v="Approved"/>
    <s v="Solex"/>
    <s v="Standard"/>
    <s v="low"/>
    <s v="medium"/>
    <n v="945.04"/>
    <n v="507.58"/>
    <d v="2011-03-16T00:00:00"/>
  </r>
  <r>
    <n v="12214"/>
    <n v="94"/>
    <x v="3401"/>
    <d v="2017-12-28T00:00:00"/>
    <b v="0"/>
    <s v="Approved"/>
    <s v="Giant Bicycles"/>
    <s v="Standard"/>
    <s v="medium"/>
    <s v="large"/>
    <n v="1635.3"/>
    <n v="993.66"/>
    <d v="2004-01-16T00:00:00"/>
  </r>
  <r>
    <n v="12215"/>
    <n v="61"/>
    <x v="24"/>
    <d v="2017-08-21T00:00:00"/>
    <b v="1"/>
    <s v="Approved"/>
    <s v="OHM Cycles"/>
    <s v="Standard"/>
    <s v="low"/>
    <s v="medium"/>
    <n v="71.16"/>
    <n v="56.93"/>
    <d v="2015-06-17T00:00:00"/>
  </r>
  <r>
    <n v="12216"/>
    <n v="0"/>
    <x v="521"/>
    <d v="2017-08-21T00:00:00"/>
    <b v="1"/>
    <s v="Approved"/>
    <s v="Norco Bicycles"/>
    <s v="Standard"/>
    <s v="low"/>
    <s v="medium"/>
    <n v="363.01"/>
    <n v="290.41000000000003"/>
    <d v="2013-06-09T00:00:00"/>
  </r>
  <r>
    <n v="12217"/>
    <n v="92"/>
    <x v="2639"/>
    <d v="2017-06-29T00:00:00"/>
    <b v="0"/>
    <s v="Approved"/>
    <s v="WeareA2B"/>
    <s v="Standard"/>
    <s v="medium"/>
    <s v="small"/>
    <n v="1415.01"/>
    <n v="1259.3599999999999"/>
    <d v="2003-01-05T00:00:00"/>
  </r>
  <r>
    <n v="12218"/>
    <n v="37"/>
    <x v="862"/>
    <d v="2017-08-22T00:00:00"/>
    <b v="1"/>
    <s v="Approved"/>
    <s v="OHM Cycles"/>
    <s v="Standard"/>
    <s v="low"/>
    <s v="medium"/>
    <n v="1793.43"/>
    <n v="248.82"/>
    <d v="1998-12-17T00:00:00"/>
  </r>
  <r>
    <n v="12219"/>
    <n v="11"/>
    <x v="565"/>
    <d v="2017-09-02T00:00:00"/>
    <b v="0"/>
    <s v="Approved"/>
    <s v="Trek Bicycles"/>
    <s v="Standard"/>
    <s v="medium"/>
    <s v="small"/>
    <n v="1775.81"/>
    <n v="1580.47"/>
    <d v="2010-05-05T00:00:00"/>
  </r>
  <r>
    <n v="12220"/>
    <n v="9"/>
    <x v="3133"/>
    <d v="2017-12-06T00:00:00"/>
    <b v="1"/>
    <s v="Approved"/>
    <s v="OHM Cycles"/>
    <s v="Road"/>
    <s v="medium"/>
    <s v="medium"/>
    <n v="742.54"/>
    <n v="667.4"/>
    <d v="2014-03-03T00:00:00"/>
  </r>
  <r>
    <n v="12221"/>
    <n v="59"/>
    <x v="1945"/>
    <d v="2017-03-28T00:00:00"/>
    <b v="0"/>
    <s v="Approved"/>
    <s v="Solex"/>
    <s v="Standard"/>
    <s v="medium"/>
    <s v="large"/>
    <n v="1061.56"/>
    <n v="733.58"/>
    <d v="1993-07-20T00:00:00"/>
  </r>
  <r>
    <n v="12222"/>
    <n v="42"/>
    <x v="1348"/>
    <d v="2017-02-25T00:00:00"/>
    <b v="0"/>
    <s v="Approved"/>
    <s v="OHM Cycles"/>
    <s v="Road"/>
    <s v="medium"/>
    <s v="small"/>
    <n v="1810"/>
    <n v="1610.9"/>
    <d v="2011-05-09T00:00:00"/>
  </r>
  <r>
    <n v="12223"/>
    <n v="28"/>
    <x v="1956"/>
    <d v="2017-02-11T00:00:00"/>
    <b v="0"/>
    <s v="Approved"/>
    <s v="Norco Bicycles"/>
    <s v="Standard"/>
    <s v="medium"/>
    <s v="small"/>
    <n v="1216.1400000000001"/>
    <n v="1082.3599999999999"/>
    <d v="2002-03-22T00:00:00"/>
  </r>
  <r>
    <n v="12224"/>
    <n v="46"/>
    <x v="2625"/>
    <d v="2017-01-19T00:00:00"/>
    <b v="1"/>
    <s v="Approved"/>
    <s v="Solex"/>
    <s v="Standard"/>
    <s v="low"/>
    <s v="medium"/>
    <n v="1289.8499999999999"/>
    <n v="74.510000000000005"/>
    <d v="2007-12-11T00:00:00"/>
  </r>
  <r>
    <n v="12225"/>
    <n v="34"/>
    <x v="2400"/>
    <d v="2017-03-15T00:00:00"/>
    <b v="1"/>
    <s v="Approved"/>
    <s v="Norco Bicycles"/>
    <s v="Road"/>
    <s v="high"/>
    <s v="large"/>
    <n v="774.53"/>
    <n v="464.72"/>
    <d v="2003-03-18T00:00:00"/>
  </r>
  <r>
    <n v="12226"/>
    <n v="47"/>
    <x v="2666"/>
    <d v="2017-09-06T00:00:00"/>
    <b v="0"/>
    <s v="Approved"/>
    <s v="Trek Bicycles"/>
    <s v="Road"/>
    <s v="low"/>
    <s v="small"/>
    <n v="1720.7"/>
    <n v="1531.42"/>
    <d v="2006-10-01T00:00:00"/>
  </r>
  <r>
    <n v="12227"/>
    <n v="71"/>
    <x v="793"/>
    <d v="2017-09-28T00:00:00"/>
    <b v="1"/>
    <s v="Approved"/>
    <s v="Solex"/>
    <s v="Standard"/>
    <s v="high"/>
    <s v="large"/>
    <n v="1842.92"/>
    <n v="1105.75"/>
    <d v="2004-07-25T00:00:00"/>
  </r>
  <r>
    <n v="12228"/>
    <n v="80"/>
    <x v="932"/>
    <d v="2017-03-13T00:00:00"/>
    <b v="0"/>
    <s v="Approved"/>
    <s v="Trek Bicycles"/>
    <s v="Standard"/>
    <s v="medium"/>
    <s v="large"/>
    <n v="1469.44"/>
    <n v="596.54999999999995"/>
    <d v="1995-10-24T00:00:00"/>
  </r>
  <r>
    <n v="12229"/>
    <n v="5"/>
    <x v="2209"/>
    <d v="2017-04-04T00:00:00"/>
    <b v="0"/>
    <s v="Approved"/>
    <s v="Trek Bicycles"/>
    <s v="Mountain"/>
    <s v="low"/>
    <s v="medium"/>
    <n v="574.64"/>
    <n v="459.71"/>
    <d v="2011-04-16T00:00:00"/>
  </r>
  <r>
    <n v="12230"/>
    <n v="58"/>
    <x v="3243"/>
    <d v="2017-05-09T00:00:00"/>
    <b v="0"/>
    <s v="Approved"/>
    <s v="OHM Cycles"/>
    <s v="Standard"/>
    <s v="medium"/>
    <s v="medium"/>
    <n v="912.52"/>
    <n v="141.4"/>
    <d v="2015-10-18T00:00:00"/>
  </r>
  <r>
    <n v="12231"/>
    <n v="55"/>
    <x v="1794"/>
    <d v="2017-08-15T00:00:00"/>
    <b v="1"/>
    <s v="Approved"/>
    <s v="Trek Bicycles"/>
    <s v="Road"/>
    <s v="medium"/>
    <s v="large"/>
    <n v="1894.19"/>
    <n v="598.76"/>
    <d v="1993-07-20T00:00:00"/>
  </r>
  <r>
    <n v="12232"/>
    <n v="10"/>
    <x v="1155"/>
    <d v="2017-03-11T00:00:00"/>
    <b v="0"/>
    <s v="Approved"/>
    <s v="Solex"/>
    <s v="Standard"/>
    <s v="medium"/>
    <s v="medium"/>
    <n v="1945.43"/>
    <n v="333.18"/>
    <d v="2002-08-31T00:00:00"/>
  </r>
  <r>
    <n v="12233"/>
    <n v="30"/>
    <x v="1795"/>
    <d v="2017-10-08T00:00:00"/>
    <b v="1"/>
    <s v="Approved"/>
    <s v="Solex"/>
    <s v="Standard"/>
    <s v="high"/>
    <s v="medium"/>
    <n v="748.17"/>
    <n v="448.9"/>
    <d v="2015-04-11T00:00:00"/>
  </r>
  <r>
    <n v="12234"/>
    <n v="0"/>
    <x v="2917"/>
    <d v="2017-01-10T00:00:00"/>
    <b v="1"/>
    <s v="Approved"/>
    <s v="Trek Bicycles"/>
    <s v="Road"/>
    <s v="medium"/>
    <s v="medium"/>
    <n v="533.51"/>
    <n v="400.13"/>
    <d v="2012-06-04T00:00:00"/>
  </r>
  <r>
    <n v="12235"/>
    <n v="49"/>
    <x v="2005"/>
    <d v="2017-06-10T00:00:00"/>
    <b v="0"/>
    <s v="Approved"/>
    <s v="Trek Bicycles"/>
    <s v="Road"/>
    <s v="medium"/>
    <s v="medium"/>
    <n v="533.51"/>
    <n v="400.13"/>
    <d v="2012-06-04T00:00:00"/>
  </r>
  <r>
    <n v="12236"/>
    <n v="15"/>
    <x v="494"/>
    <d v="2017-01-03T00:00:00"/>
    <b v="0"/>
    <s v="Approved"/>
    <s v="Norco Bicycles"/>
    <s v="Standard"/>
    <s v="low"/>
    <s v="medium"/>
    <n v="958.74"/>
    <n v="748.9"/>
    <d v="2005-12-07T00:00:00"/>
  </r>
  <r>
    <n v="12237"/>
    <n v="6"/>
    <x v="3328"/>
    <d v="2017-04-27T00:00:00"/>
    <b v="0"/>
    <s v="Approved"/>
    <s v="OHM Cycles"/>
    <s v="Standard"/>
    <s v="high"/>
    <s v="medium"/>
    <n v="227.88"/>
    <n v="136.72999999999999"/>
    <d v="2016-07-09T00:00:00"/>
  </r>
  <r>
    <n v="12238"/>
    <n v="53"/>
    <x v="1641"/>
    <d v="2017-07-15T00:00:00"/>
    <b v="1"/>
    <s v="Approved"/>
    <s v="OHM Cycles"/>
    <s v="Standard"/>
    <s v="medium"/>
    <s v="medium"/>
    <n v="795.34"/>
    <n v="101.58"/>
    <d v="1997-02-09T00:00:00"/>
  </r>
  <r>
    <n v="12239"/>
    <n v="82"/>
    <x v="2211"/>
    <d v="2017-06-17T00:00:00"/>
    <b v="0"/>
    <s v="Approved"/>
    <s v="Giant Bicycles"/>
    <s v="Road"/>
    <s v="medium"/>
    <s v="medium"/>
    <n v="1538.99"/>
    <n v="829.65"/>
    <d v="2016-02-04T00:00:00"/>
  </r>
  <r>
    <n v="12240"/>
    <n v="95"/>
    <x v="1878"/>
    <d v="2017-06-27T00:00:00"/>
    <b v="1"/>
    <s v="Approved"/>
    <s v="Giant Bicycles"/>
    <s v="Standard"/>
    <s v="medium"/>
    <s v="large"/>
    <n v="569.55999999999995"/>
    <n v="528.42999999999995"/>
    <d v="2003-09-10T00:00:00"/>
  </r>
  <r>
    <n v="12241"/>
    <n v="82"/>
    <x v="306"/>
    <d v="2017-06-23T00:00:00"/>
    <b v="1"/>
    <s v="Approved"/>
    <s v="Giant Bicycles"/>
    <s v="Road"/>
    <s v="medium"/>
    <s v="medium"/>
    <n v="1538.99"/>
    <n v="829.65"/>
    <d v="2016-02-04T00:00:00"/>
  </r>
  <r>
    <n v="12242"/>
    <n v="91"/>
    <x v="2873"/>
    <d v="2017-07-23T00:00:00"/>
    <b v="0"/>
    <s v="Approved"/>
    <s v="Solex"/>
    <s v="Standard"/>
    <s v="medium"/>
    <s v="medium"/>
    <n v="100.35"/>
    <n v="75.260000000000005"/>
    <d v="1999-07-26T00:00:00"/>
  </r>
  <r>
    <n v="12243"/>
    <n v="18"/>
    <x v="179"/>
    <d v="2017-06-15T00:00:00"/>
    <b v="0"/>
    <s v="Approved"/>
    <s v="Norco Bicycles"/>
    <s v="Standard"/>
    <s v="high"/>
    <s v="medium"/>
    <n v="1148.6400000000001"/>
    <n v="689.18"/>
    <d v="2015-08-10T00:00:00"/>
  </r>
  <r>
    <n v="12244"/>
    <n v="35"/>
    <x v="842"/>
    <d v="2017-07-03T00:00:00"/>
    <b v="1"/>
    <s v="Approved"/>
    <s v="Trek Bicycles"/>
    <s v="Standard"/>
    <s v="low"/>
    <s v="medium"/>
    <n v="1057.51"/>
    <n v="154.4"/>
    <d v="1994-07-12T00:00:00"/>
  </r>
  <r>
    <n v="12245"/>
    <n v="33"/>
    <x v="498"/>
    <d v="2017-08-22T00:00:00"/>
    <b v="0"/>
    <s v="Approved"/>
    <s v="Giant Bicycles"/>
    <s v="Standard"/>
    <s v="medium"/>
    <s v="small"/>
    <n v="1311.44"/>
    <n v="1167.18"/>
    <d v="1992-10-11T00:00:00"/>
  </r>
  <r>
    <n v="12246"/>
    <n v="3"/>
    <x v="1324"/>
    <d v="2017-02-08T00:00:00"/>
    <b v="0"/>
    <s v="Approved"/>
    <s v="Trek Bicycles"/>
    <s v="Standard"/>
    <s v="medium"/>
    <s v="large"/>
    <n v="2091.4699999999998"/>
    <n v="388.92"/>
    <d v="2012-09-15T00:00:00"/>
  </r>
  <r>
    <n v="12247"/>
    <n v="73"/>
    <x v="1509"/>
    <d v="2017-08-31T00:00:00"/>
    <b v="0"/>
    <s v="Approved"/>
    <s v="Solex"/>
    <s v="Standard"/>
    <s v="medium"/>
    <s v="medium"/>
    <n v="1945.43"/>
    <n v="333.18"/>
    <d v="2002-08-31T00:00:00"/>
  </r>
  <r>
    <n v="12248"/>
    <n v="48"/>
    <x v="2066"/>
    <d v="2017-02-15T00:00:00"/>
    <b v="1"/>
    <s v="Approved"/>
    <s v="WeareA2B"/>
    <s v="Standard"/>
    <s v="medium"/>
    <s v="medium"/>
    <n v="1762.96"/>
    <n v="950.52"/>
    <d v="2014-07-28T00:00:00"/>
  </r>
  <r>
    <n v="12249"/>
    <n v="32"/>
    <x v="2112"/>
    <d v="2017-01-31T00:00:00"/>
    <b v="0"/>
    <s v="Approved"/>
    <s v="Giant Bicycles"/>
    <s v="Standard"/>
    <s v="medium"/>
    <s v="medium"/>
    <n v="642.70000000000005"/>
    <n v="211.37"/>
    <d v="2002-03-22T00:00:00"/>
  </r>
  <r>
    <n v="12250"/>
    <n v="30"/>
    <x v="2272"/>
    <d v="2017-06-29T00:00:00"/>
    <b v="1"/>
    <s v="Approved"/>
    <s v="Solex"/>
    <s v="Standard"/>
    <s v="high"/>
    <s v="medium"/>
    <n v="748.17"/>
    <n v="448.9"/>
    <d v="2003-03-18T00:00:00"/>
  </r>
  <r>
    <n v="12251"/>
    <n v="18"/>
    <x v="2407"/>
    <d v="2017-05-28T00:00:00"/>
    <b v="0"/>
    <s v="Approved"/>
    <s v="Solex"/>
    <s v="Standard"/>
    <s v="medium"/>
    <s v="medium"/>
    <n v="575.27"/>
    <n v="431.45"/>
    <d v="2011-05-07T00:00:00"/>
  </r>
  <r>
    <n v="12252"/>
    <n v="72"/>
    <x v="695"/>
    <d v="2017-07-15T00:00:00"/>
    <b v="0"/>
    <s v="Approved"/>
    <s v="Norco Bicycles"/>
    <s v="Standard"/>
    <s v="medium"/>
    <s v="medium"/>
    <n v="360.4"/>
    <n v="270.3"/>
    <d v="2000-05-22T00:00:00"/>
  </r>
  <r>
    <n v="12253"/>
    <n v="22"/>
    <x v="3402"/>
    <d v="2017-07-15T00:00:00"/>
    <b v="1"/>
    <s v="Approved"/>
    <s v="WeareA2B"/>
    <s v="Standard"/>
    <s v="medium"/>
    <s v="medium"/>
    <n v="60.34"/>
    <n v="45.26"/>
    <d v="1993-07-15T00:00:00"/>
  </r>
  <r>
    <n v="12254"/>
    <n v="41"/>
    <x v="3091"/>
    <d v="2017-04-28T00:00:00"/>
    <b v="0"/>
    <s v="Approved"/>
    <s v="Norco Bicycles"/>
    <s v="Standard"/>
    <s v="low"/>
    <s v="medium"/>
    <n v="958.74"/>
    <n v="748.9"/>
    <d v="1993-10-02T00:00:00"/>
  </r>
  <r>
    <n v="12255"/>
    <n v="91"/>
    <x v="1014"/>
    <d v="2017-09-16T00:00:00"/>
    <b v="1"/>
    <s v="Approved"/>
    <s v="Solex"/>
    <s v="Standard"/>
    <s v="medium"/>
    <s v="medium"/>
    <n v="100.35"/>
    <n v="75.260000000000005"/>
    <d v="1999-07-26T00:00:00"/>
  </r>
  <r>
    <n v="12256"/>
    <n v="26"/>
    <x v="264"/>
    <d v="2017-05-06T00:00:00"/>
    <b v="1"/>
    <s v="Approved"/>
    <s v="WeareA2B"/>
    <s v="Standard"/>
    <s v="medium"/>
    <s v="medium"/>
    <n v="1992.93"/>
    <n v="762.63"/>
    <d v="1991-11-10T00:00:00"/>
  </r>
  <r>
    <n v="12257"/>
    <n v="69"/>
    <x v="2551"/>
    <d v="2017-10-28T00:00:00"/>
    <b v="0"/>
    <s v="Approved"/>
    <s v="Giant Bicycles"/>
    <s v="Road"/>
    <s v="medium"/>
    <s v="medium"/>
    <n v="792.9"/>
    <n v="594.67999999999995"/>
    <d v="2011-01-10T00:00:00"/>
  </r>
  <r>
    <n v="12258"/>
    <n v="36"/>
    <x v="2239"/>
    <d v="2017-03-29T00:00:00"/>
    <b v="0"/>
    <s v="Approved"/>
    <s v="Solex"/>
    <s v="Standard"/>
    <s v="low"/>
    <s v="medium"/>
    <n v="945.04"/>
    <n v="507.58"/>
    <d v="1995-12-19T00:00:00"/>
  </r>
  <r>
    <n v="12259"/>
    <n v="20"/>
    <x v="1581"/>
    <d v="2017-11-02T00:00:00"/>
    <b v="1"/>
    <s v="Approved"/>
    <s v="Trek Bicycles"/>
    <s v="Standard"/>
    <s v="medium"/>
    <s v="small"/>
    <n v="1775.81"/>
    <n v="1580.47"/>
    <d v="2010-05-05T00:00:00"/>
  </r>
  <r>
    <n v="12260"/>
    <n v="0"/>
    <x v="2810"/>
    <d v="2017-09-14T00:00:00"/>
    <b v="1"/>
    <s v="Approved"/>
    <s v="Norco Bicycles"/>
    <s v="Road"/>
    <s v="medium"/>
    <s v="medium"/>
    <n v="543.39"/>
    <n v="407.54"/>
    <d v="2002-03-22T00:00:00"/>
  </r>
  <r>
    <n v="12261"/>
    <n v="11"/>
    <x v="12"/>
    <d v="2017-04-21T00:00:00"/>
    <b v="1"/>
    <s v="Approved"/>
    <s v="Giant Bicycles"/>
    <s v="Standard"/>
    <s v="high"/>
    <s v="medium"/>
    <n v="1274.93"/>
    <n v="764.96"/>
    <d v="2007-08-04T00:00:00"/>
  </r>
  <r>
    <n v="12262"/>
    <n v="46"/>
    <x v="717"/>
    <d v="2017-03-10T00:00:00"/>
    <b v="1"/>
    <s v="Approved"/>
    <s v="Solex"/>
    <s v="Standard"/>
    <s v="low"/>
    <s v="medium"/>
    <n v="1289.8499999999999"/>
    <n v="74.510000000000005"/>
    <d v="2007-12-11T00:00:00"/>
  </r>
  <r>
    <n v="12263"/>
    <n v="84"/>
    <x v="2660"/>
    <d v="2017-12-26T00:00:00"/>
    <b v="1"/>
    <s v="Approved"/>
    <s v="Trek Bicycles"/>
    <s v="Road"/>
    <s v="medium"/>
    <s v="medium"/>
    <n v="290.62"/>
    <n v="215.14"/>
    <d v="1993-04-20T00:00:00"/>
  </r>
  <r>
    <n v="12264"/>
    <n v="0"/>
    <x v="2872"/>
    <d v="2017-09-23T00:00:00"/>
    <b v="0"/>
    <s v="Approved"/>
    <s v="OHM Cycles"/>
    <s v="Standard"/>
    <s v="high"/>
    <s v="medium"/>
    <n v="227.88"/>
    <n v="136.72999999999999"/>
    <d v="2003-08-05T00:00:00"/>
  </r>
  <r>
    <n v="12265"/>
    <n v="94"/>
    <x v="3122"/>
    <d v="2017-08-26T00:00:00"/>
    <b v="1"/>
    <s v="Approved"/>
    <s v="Giant Bicycles"/>
    <s v="Standard"/>
    <s v="medium"/>
    <s v="large"/>
    <n v="1635.3"/>
    <n v="993.66"/>
    <d v="2016-03-29T00:00:00"/>
  </r>
  <r>
    <n v="12266"/>
    <n v="62"/>
    <x v="2914"/>
    <d v="2017-12-06T00:00:00"/>
    <b v="1"/>
    <s v="Approved"/>
    <s v="Solex"/>
    <s v="Standard"/>
    <s v="medium"/>
    <s v="medium"/>
    <n v="478.16"/>
    <n v="298.72000000000003"/>
    <d v="2010-08-20T00:00:00"/>
  </r>
  <r>
    <n v="12267"/>
    <n v="40"/>
    <x v="1058"/>
    <d v="2017-09-14T00:00:00"/>
    <b v="1"/>
    <s v="Approved"/>
    <s v="Trek Bicycles"/>
    <s v="Road"/>
    <s v="medium"/>
    <s v="large"/>
    <n v="1894.19"/>
    <n v="598.76"/>
    <d v="2015-06-17T00:00:00"/>
  </r>
  <r>
    <n v="12268"/>
    <n v="89"/>
    <x v="3403"/>
    <d v="2017-01-23T00:00:00"/>
    <b v="1"/>
    <s v="Approved"/>
    <s v="WeareA2B"/>
    <s v="Touring"/>
    <s v="medium"/>
    <s v="large"/>
    <n v="1362.99"/>
    <n v="57.74"/>
    <d v="2003-09-10T00:00:00"/>
  </r>
  <r>
    <n v="12269"/>
    <n v="93"/>
    <x v="590"/>
    <d v="2017-11-08T00:00:00"/>
    <b v="1"/>
    <s v="Approved"/>
    <s v="WeareA2B"/>
    <s v="Standard"/>
    <s v="medium"/>
    <s v="medium"/>
    <n v="1065.03"/>
    <n v="230.09"/>
    <d v="2000-11-03T00:00:00"/>
  </r>
  <r>
    <n v="12270"/>
    <n v="40"/>
    <x v="2347"/>
    <d v="2017-06-10T00:00:00"/>
    <b v="0"/>
    <s v="Approved"/>
    <s v="OHM Cycles"/>
    <s v="Standard"/>
    <s v="high"/>
    <s v="medium"/>
    <n v="1458.17"/>
    <n v="874.9"/>
    <d v="2006-02-02T00:00:00"/>
  </r>
  <r>
    <n v="12271"/>
    <n v="36"/>
    <x v="3077"/>
    <d v="2017-03-13T00:00:00"/>
    <b v="0"/>
    <s v="Approved"/>
    <s v="Solex"/>
    <s v="Standard"/>
    <s v="low"/>
    <s v="medium"/>
    <n v="945.04"/>
    <n v="507.58"/>
    <d v="1995-12-19T00:00:00"/>
  </r>
  <r>
    <n v="12272"/>
    <n v="0"/>
    <x v="1525"/>
    <d v="2017-07-14T00:00:00"/>
    <b v="1"/>
    <s v="Approved"/>
    <s v="Norco Bicycles"/>
    <s v="Standard"/>
    <s v="low"/>
    <s v="medium"/>
    <n v="363.01"/>
    <n v="290.41000000000003"/>
    <d v="1999-07-26T00:00:00"/>
  </r>
  <r>
    <n v="12273"/>
    <n v="51"/>
    <x v="225"/>
    <d v="2017-01-10T00:00:00"/>
    <b v="0"/>
    <s v="Approved"/>
    <s v="OHM Cycles"/>
    <s v="Standard"/>
    <s v="high"/>
    <s v="medium"/>
    <n v="2005.66"/>
    <n v="1203.4000000000001"/>
    <d v="2012-04-10T00:00:00"/>
  </r>
  <r>
    <n v="12274"/>
    <n v="0"/>
    <x v="212"/>
    <d v="2017-12-13T00:00:00"/>
    <b v="1"/>
    <s v="Approved"/>
    <s v="WeareA2B"/>
    <s v="Standard"/>
    <s v="medium"/>
    <s v="medium"/>
    <n v="60.34"/>
    <n v="45.26"/>
    <d v="1991-11-10T00:00:00"/>
  </r>
  <r>
    <n v="12275"/>
    <n v="46"/>
    <x v="3404"/>
    <d v="2017-04-19T00:00:00"/>
    <b v="1"/>
    <s v="Approved"/>
    <s v="Solex"/>
    <s v="Standard"/>
    <s v="low"/>
    <s v="medium"/>
    <n v="1289.8499999999999"/>
    <n v="74.510000000000005"/>
    <d v="2007-12-11T00:00:00"/>
  </r>
  <r>
    <n v="12276"/>
    <n v="53"/>
    <x v="1206"/>
    <d v="2017-01-10T00:00:00"/>
    <b v="1"/>
    <s v="Approved"/>
    <s v="OHM Cycles"/>
    <s v="Standard"/>
    <s v="medium"/>
    <s v="medium"/>
    <n v="795.34"/>
    <n v="101.58"/>
    <d v="1997-02-09T00:00:00"/>
  </r>
  <r>
    <n v="12277"/>
    <n v="5"/>
    <x v="3229"/>
    <d v="2017-10-20T00:00:00"/>
    <b v="0"/>
    <s v="Approved"/>
    <s v="Trek Bicycles"/>
    <s v="Mountain"/>
    <s v="low"/>
    <s v="medium"/>
    <n v="574.64"/>
    <n v="459.71"/>
    <d v="2016-07-09T00:00:00"/>
  </r>
  <r>
    <n v="12278"/>
    <n v="69"/>
    <x v="910"/>
    <d v="2017-07-16T00:00:00"/>
    <b v="0"/>
    <s v="Approved"/>
    <s v="Giant Bicycles"/>
    <s v="Road"/>
    <s v="medium"/>
    <s v="medium"/>
    <n v="792.9"/>
    <n v="594.67999999999995"/>
    <d v="2000-05-22T00:00:00"/>
  </r>
  <r>
    <n v="12279"/>
    <n v="80"/>
    <x v="2083"/>
    <d v="2017-03-07T00:00:00"/>
    <b v="0"/>
    <s v="Approved"/>
    <s v="OHM Cycles"/>
    <s v="Touring"/>
    <s v="low"/>
    <s v="medium"/>
    <n v="1073.07"/>
    <n v="933.84"/>
    <d v="1998-12-16T00:00:00"/>
  </r>
  <r>
    <n v="12280"/>
    <n v="96"/>
    <x v="774"/>
    <d v="2017-02-19T00:00:00"/>
    <b v="1"/>
    <s v="Approved"/>
    <s v="WeareA2B"/>
    <s v="Road"/>
    <s v="low"/>
    <s v="small"/>
    <n v="1172.78"/>
    <n v="1043.77"/>
    <d v="2002-10-10T00:00:00"/>
  </r>
  <r>
    <n v="12281"/>
    <n v="59"/>
    <x v="868"/>
    <d v="2017-05-01T00:00:00"/>
    <b v="1"/>
    <s v="Approved"/>
    <s v="WeareA2B"/>
    <s v="Standard"/>
    <s v="medium"/>
    <s v="small"/>
    <n v="1415.01"/>
    <n v="1259.3599999999999"/>
    <d v="2013-06-09T00:00:00"/>
  </r>
  <r>
    <n v="12282"/>
    <n v="66"/>
    <x v="3166"/>
    <d v="2017-05-24T00:00:00"/>
    <b v="0"/>
    <s v="Approved"/>
    <s v="Giant Bicycles"/>
    <s v="Road"/>
    <s v="low"/>
    <s v="small"/>
    <n v="590.26"/>
    <n v="525.33000000000004"/>
    <d v="2010-11-05T00:00:00"/>
  </r>
  <r>
    <n v="12283"/>
    <n v="43"/>
    <x v="2532"/>
    <d v="2017-02-09T00:00:00"/>
    <b v="1"/>
    <s v="Approved"/>
    <s v="Solex"/>
    <s v="Standard"/>
    <s v="medium"/>
    <s v="medium"/>
    <n v="1151.96"/>
    <n v="649.49"/>
    <d v="1999-12-04T00:00:00"/>
  </r>
  <r>
    <n v="12284"/>
    <n v="5"/>
    <x v="1649"/>
    <d v="2017-08-14T00:00:00"/>
    <b v="1"/>
    <s v="Approved"/>
    <s v="Trek Bicycles"/>
    <s v="Mountain"/>
    <s v="low"/>
    <s v="medium"/>
    <n v="574.64"/>
    <n v="459.71"/>
    <d v="2011-08-29T00:00:00"/>
  </r>
  <r>
    <n v="12285"/>
    <n v="32"/>
    <x v="691"/>
    <d v="2017-12-18T00:00:00"/>
    <b v="0"/>
    <s v="Approved"/>
    <s v="Giant Bicycles"/>
    <s v="Standard"/>
    <s v="medium"/>
    <s v="medium"/>
    <n v="642.70000000000005"/>
    <n v="211.37"/>
    <d v="2003-03-18T00:00:00"/>
  </r>
  <r>
    <n v="12286"/>
    <n v="62"/>
    <x v="3228"/>
    <d v="2017-12-14T00:00:00"/>
    <b v="0"/>
    <s v="Approved"/>
    <s v="Solex"/>
    <s v="Standard"/>
    <s v="medium"/>
    <s v="medium"/>
    <n v="478.16"/>
    <n v="298.72000000000003"/>
    <d v="1993-06-23T00:00:00"/>
  </r>
  <r>
    <n v="12287"/>
    <n v="63"/>
    <x v="2323"/>
    <d v="2017-08-17T00:00:00"/>
    <b v="0"/>
    <s v="Approved"/>
    <s v="Solex"/>
    <s v="Standard"/>
    <s v="medium"/>
    <s v="medium"/>
    <n v="1483.2"/>
    <n v="99.59"/>
    <d v="2012-05-18T00:00:00"/>
  </r>
  <r>
    <n v="12288"/>
    <n v="61"/>
    <x v="781"/>
    <d v="2017-07-31T00:00:00"/>
    <b v="1"/>
    <s v="Approved"/>
    <s v="OHM Cycles"/>
    <s v="Standard"/>
    <s v="low"/>
    <s v="medium"/>
    <n v="71.16"/>
    <n v="56.93"/>
    <d v="2015-06-17T00:00:00"/>
  </r>
  <r>
    <n v="12289"/>
    <n v="80"/>
    <x v="344"/>
    <d v="2017-05-23T00:00:00"/>
    <b v="0"/>
    <s v="Approved"/>
    <s v="OHM Cycles"/>
    <s v="Touring"/>
    <s v="low"/>
    <s v="medium"/>
    <n v="1073.07"/>
    <n v="933.84"/>
    <d v="1997-01-25T00:00:00"/>
  </r>
  <r>
    <n v="12290"/>
    <n v="77"/>
    <x v="3019"/>
    <d v="2017-11-03T00:00:00"/>
    <b v="0"/>
    <s v="Approved"/>
    <s v="Norco Bicycles"/>
    <s v="Road"/>
    <s v="medium"/>
    <s v="large"/>
    <n v="1240.31"/>
    <n v="795.1"/>
    <d v="2011-01-10T00:00:00"/>
  </r>
  <r>
    <n v="12291"/>
    <n v="54"/>
    <x v="102"/>
    <d v="2017-08-16T00:00:00"/>
    <b v="1"/>
    <s v="Approved"/>
    <s v="WeareA2B"/>
    <s v="Standard"/>
    <s v="medium"/>
    <s v="medium"/>
    <n v="1292.8399999999999"/>
    <n v="13.44"/>
    <d v="2009-04-12T00:00:00"/>
  </r>
  <r>
    <n v="12292"/>
    <n v="29"/>
    <x v="1064"/>
    <d v="2017-03-06T00:00:00"/>
    <b v="0"/>
    <s v="Approved"/>
    <s v="WeareA2B"/>
    <s v="Standard"/>
    <s v="medium"/>
    <s v="medium"/>
    <n v="1065.03"/>
    <n v="230.09"/>
    <d v="2000-11-03T00:00:00"/>
  </r>
  <r>
    <n v="12293"/>
    <n v="2"/>
    <x v="1213"/>
    <d v="2017-10-11T00:00:00"/>
    <b v="1"/>
    <s v="Approved"/>
    <s v="Solex"/>
    <s v="Standard"/>
    <s v="medium"/>
    <s v="medium"/>
    <n v="71.489999999999995"/>
    <n v="53.62"/>
    <d v="2003-02-07T00:00:00"/>
  </r>
  <r>
    <n v="12294"/>
    <n v="91"/>
    <x v="3249"/>
    <d v="2017-06-19T00:00:00"/>
    <b v="1"/>
    <s v="Approved"/>
    <s v="Solex"/>
    <s v="Standard"/>
    <s v="medium"/>
    <s v="medium"/>
    <n v="100.35"/>
    <n v="75.260000000000005"/>
    <d v="1999-07-26T00:00:00"/>
  </r>
  <r>
    <n v="12295"/>
    <n v="24"/>
    <x v="934"/>
    <d v="2017-06-18T00:00:00"/>
    <b v="0"/>
    <s v="Approved"/>
    <s v="Solex"/>
    <s v="Road"/>
    <s v="medium"/>
    <s v="large"/>
    <n v="1777.8"/>
    <n v="820.78"/>
    <d v="2011-05-07T00:00:00"/>
  </r>
  <r>
    <n v="12296"/>
    <n v="95"/>
    <x v="2233"/>
    <d v="2017-01-22T00:00:00"/>
    <b v="1"/>
    <s v="Approved"/>
    <s v="Giant Bicycles"/>
    <s v="Standard"/>
    <s v="medium"/>
    <s v="large"/>
    <n v="569.55999999999995"/>
    <n v="528.42999999999995"/>
    <d v="2003-09-10T00:00:00"/>
  </r>
  <r>
    <n v="12297"/>
    <n v="3"/>
    <x v="1421"/>
    <d v="2017-12-16T00:00:00"/>
    <b v="1"/>
    <s v="Approved"/>
    <s v="Trek Bicycles"/>
    <s v="Standard"/>
    <s v="medium"/>
    <s v="large"/>
    <n v="2091.4699999999998"/>
    <n v="388.92"/>
    <d v="2003-02-07T00:00:00"/>
  </r>
  <r>
    <n v="12298"/>
    <n v="79"/>
    <x v="1876"/>
    <d v="2017-01-18T00:00:00"/>
    <b v="1"/>
    <s v="Approved"/>
    <s v="Norco Bicycles"/>
    <s v="Standard"/>
    <s v="medium"/>
    <s v="medium"/>
    <n v="1555.58"/>
    <n v="818.01"/>
    <d v="2003-09-09T00:00:00"/>
  </r>
  <r>
    <n v="12299"/>
    <n v="96"/>
    <x v="396"/>
    <d v="2017-03-28T00:00:00"/>
    <b v="0"/>
    <s v="Approved"/>
    <s v="Giant Bicycles"/>
    <s v="Standard"/>
    <s v="medium"/>
    <s v="large"/>
    <n v="1635.3"/>
    <n v="993.66"/>
    <d v="1994-08-10T00:00:00"/>
  </r>
  <r>
    <n v="12300"/>
    <n v="80"/>
    <x v="3377"/>
    <d v="2017-11-30T00:00:00"/>
    <b v="1"/>
    <s v="Approved"/>
    <s v="OHM Cycles"/>
    <s v="Touring"/>
    <s v="low"/>
    <s v="medium"/>
    <n v="1073.07"/>
    <n v="933.84"/>
    <d v="2004-08-07T00:00:00"/>
  </r>
  <r>
    <n v="12301"/>
    <n v="37"/>
    <x v="1590"/>
    <d v="2017-08-15T00:00:00"/>
    <b v="0"/>
    <s v="Approved"/>
    <s v="OHM Cycles"/>
    <s v="Standard"/>
    <s v="low"/>
    <s v="medium"/>
    <n v="1793.43"/>
    <n v="248.82"/>
    <d v="1999-07-20T00:00:00"/>
  </r>
  <r>
    <n v="12304"/>
    <n v="99"/>
    <x v="46"/>
    <d v="2017-12-06T00:00:00"/>
    <b v="1"/>
    <s v="Approved"/>
    <s v="OHM Cycles"/>
    <s v="Standard"/>
    <s v="medium"/>
    <s v="medium"/>
    <n v="1227.3399999999999"/>
    <n v="770.89"/>
    <d v="1994-08-10T00:00:00"/>
  </r>
  <r>
    <n v="12305"/>
    <n v="15"/>
    <x v="413"/>
    <d v="2017-09-20T00:00:00"/>
    <b v="0"/>
    <s v="Approved"/>
    <s v="WeareA2B"/>
    <s v="Standard"/>
    <s v="medium"/>
    <s v="medium"/>
    <n v="1292.8399999999999"/>
    <n v="13.44"/>
    <d v="2009-04-12T00:00:00"/>
  </r>
  <r>
    <n v="12306"/>
    <n v="13"/>
    <x v="2968"/>
    <d v="2017-07-16T00:00:00"/>
    <b v="0"/>
    <s v="Approved"/>
    <s v="Solex"/>
    <s v="Standard"/>
    <s v="medium"/>
    <s v="medium"/>
    <n v="1163.8900000000001"/>
    <n v="589.27"/>
    <d v="2016-07-09T00:00:00"/>
  </r>
  <r>
    <n v="12307"/>
    <n v="36"/>
    <x v="1420"/>
    <d v="2017-08-07T00:00:00"/>
    <b v="0"/>
    <s v="Approved"/>
    <s v="Solex"/>
    <s v="Standard"/>
    <s v="low"/>
    <s v="medium"/>
    <n v="1289.8499999999999"/>
    <n v="74.510000000000005"/>
    <d v="2011-08-29T00:00:00"/>
  </r>
  <r>
    <n v="12308"/>
    <n v="65"/>
    <x v="1103"/>
    <d v="2017-05-20T00:00:00"/>
    <b v="0"/>
    <s v="Approved"/>
    <s v="WeareA2B"/>
    <s v="Standard"/>
    <s v="medium"/>
    <s v="medium"/>
    <n v="1807.45"/>
    <n v="778.69"/>
    <d v="2005-10-22T00:00:00"/>
  </r>
  <r>
    <n v="12309"/>
    <n v="44"/>
    <x v="2304"/>
    <d v="2017-01-31T00:00:00"/>
    <b v="1"/>
    <s v="Approved"/>
    <s v="WeareA2B"/>
    <s v="Standard"/>
    <s v="medium"/>
    <s v="medium"/>
    <n v="1769.64"/>
    <n v="108.76"/>
    <d v="2011-05-09T00:00:00"/>
  </r>
  <r>
    <n v="12310"/>
    <n v="38"/>
    <x v="1061"/>
    <d v="2017-11-02T00:00:00"/>
    <b v="0"/>
    <s v="Approved"/>
    <s v="Solex"/>
    <s v="Standard"/>
    <s v="medium"/>
    <s v="medium"/>
    <n v="1577.53"/>
    <n v="826.51"/>
    <d v="2011-03-16T00:00:00"/>
  </r>
  <r>
    <n v="12311"/>
    <n v="85"/>
    <x v="2063"/>
    <d v="2017-12-22T00:00:00"/>
    <b v="1"/>
    <s v="Approved"/>
    <s v="WeareA2B"/>
    <s v="Standard"/>
    <s v="medium"/>
    <s v="medium"/>
    <n v="1228.07"/>
    <n v="400.91"/>
    <d v="2014-10-10T00:00:00"/>
  </r>
  <r>
    <n v="12312"/>
    <n v="21"/>
    <x v="808"/>
    <d v="2017-08-25T00:00:00"/>
    <b v="1"/>
    <s v="Approved"/>
    <s v="Solex"/>
    <s v="Standard"/>
    <s v="medium"/>
    <s v="large"/>
    <n v="1071.23"/>
    <n v="380.74"/>
    <d v="1996-04-05T00:00:00"/>
  </r>
  <r>
    <n v="12313"/>
    <n v="89"/>
    <x v="1902"/>
    <d v="2017-06-10T00:00:00"/>
    <b v="0"/>
    <s v="Approved"/>
    <s v="WeareA2B"/>
    <s v="Touring"/>
    <s v="medium"/>
    <s v="large"/>
    <n v="1362.99"/>
    <n v="57.74"/>
    <d v="1993-04-20T00:00:00"/>
  </r>
  <r>
    <n v="12314"/>
    <n v="62"/>
    <x v="1858"/>
    <d v="2017-08-25T00:00:00"/>
    <b v="1"/>
    <s v="Approved"/>
    <s v="Solex"/>
    <s v="Standard"/>
    <s v="medium"/>
    <s v="medium"/>
    <n v="478.16"/>
    <n v="298.72000000000003"/>
    <d v="1993-06-23T00:00:00"/>
  </r>
  <r>
    <n v="12315"/>
    <n v="10"/>
    <x v="839"/>
    <d v="2017-06-15T00:00:00"/>
    <b v="1"/>
    <s v="Approved"/>
    <s v="WeareA2B"/>
    <s v="Touring"/>
    <s v="medium"/>
    <s v="medium"/>
    <n v="1466.68"/>
    <n v="363.25"/>
    <d v="2014-03-03T00:00:00"/>
  </r>
  <r>
    <n v="12316"/>
    <n v="97"/>
    <x v="904"/>
    <d v="2017-02-04T00:00:00"/>
    <b v="0"/>
    <s v="Approved"/>
    <s v="Solex"/>
    <s v="Standard"/>
    <s v="medium"/>
    <s v="large"/>
    <n v="202.62"/>
    <n v="151.96"/>
    <d v="2016-03-29T00:00:00"/>
  </r>
  <r>
    <n v="12317"/>
    <n v="82"/>
    <x v="2868"/>
    <d v="2017-10-15T00:00:00"/>
    <b v="0"/>
    <s v="Approved"/>
    <s v="Giant Bicycles"/>
    <s v="Road"/>
    <s v="medium"/>
    <s v="medium"/>
    <n v="1538.99"/>
    <n v="829.65"/>
    <d v="2004-07-25T00:00:00"/>
  </r>
  <r>
    <n v="12318"/>
    <n v="57"/>
    <x v="784"/>
    <d v="2017-08-02T00:00:00"/>
    <b v="0"/>
    <s v="Approved"/>
    <s v="WeareA2B"/>
    <s v="Touring"/>
    <s v="medium"/>
    <s v="large"/>
    <n v="1890.39"/>
    <n v="260.14"/>
    <d v="1991-01-21T00:00:00"/>
  </r>
  <r>
    <n v="12319"/>
    <n v="88"/>
    <x v="1534"/>
    <d v="2017-01-26T00:00:00"/>
    <b v="1"/>
    <s v="Approved"/>
    <s v="Norco Bicycles"/>
    <s v="Standard"/>
    <s v="high"/>
    <s v="small"/>
    <n v="1661.92"/>
    <n v="1479.11"/>
    <d v="2011-03-16T00:00:00"/>
  </r>
  <r>
    <n v="12321"/>
    <n v="98"/>
    <x v="2988"/>
    <d v="2017-01-13T00:00:00"/>
    <b v="1"/>
    <s v="Approved"/>
    <s v="OHM Cycles"/>
    <s v="Standard"/>
    <s v="medium"/>
    <s v="medium"/>
    <n v="795.34"/>
    <n v="101.58"/>
    <d v="2011-08-24T00:00:00"/>
  </r>
  <r>
    <n v="12322"/>
    <n v="55"/>
    <x v="2750"/>
    <d v="2017-03-12T00:00:00"/>
    <b v="0"/>
    <s v="Approved"/>
    <s v="Trek Bicycles"/>
    <s v="Road"/>
    <s v="medium"/>
    <s v="large"/>
    <n v="1894.19"/>
    <n v="598.76"/>
    <d v="2003-07-21T00:00:00"/>
  </r>
  <r>
    <n v="12324"/>
    <n v="91"/>
    <x v="852"/>
    <d v="2017-08-04T00:00:00"/>
    <b v="1"/>
    <s v="Approved"/>
    <s v="WeareA2B"/>
    <s v="Standard"/>
    <s v="low"/>
    <s v="medium"/>
    <n v="642.30999999999995"/>
    <n v="513.85"/>
    <d v="2014-10-10T00:00:00"/>
  </r>
  <r>
    <n v="12325"/>
    <n v="15"/>
    <x v="721"/>
    <d v="2017-05-07T00:00:00"/>
    <b v="0"/>
    <s v="Approved"/>
    <s v="Norco Bicycles"/>
    <s v="Standard"/>
    <s v="low"/>
    <s v="medium"/>
    <n v="958.74"/>
    <n v="748.9"/>
    <d v="2005-12-07T00:00:00"/>
  </r>
  <r>
    <n v="12326"/>
    <n v="48"/>
    <x v="2682"/>
    <d v="2017-09-05T00:00:00"/>
    <b v="0"/>
    <s v="Approved"/>
    <s v="WeareA2B"/>
    <s v="Standard"/>
    <s v="medium"/>
    <s v="medium"/>
    <n v="1762.96"/>
    <n v="950.52"/>
    <d v="2014-07-28T00:00:00"/>
  </r>
  <r>
    <n v="12327"/>
    <n v="100"/>
    <x v="2106"/>
    <d v="2017-02-10T00:00:00"/>
    <b v="0"/>
    <s v="Approved"/>
    <s v="Trek Bicycles"/>
    <s v="Standard"/>
    <s v="medium"/>
    <s v="small"/>
    <n v="1386.84"/>
    <n v="1234.29"/>
    <d v="2009-03-08T00:00:00"/>
  </r>
  <r>
    <n v="12328"/>
    <n v="17"/>
    <x v="1096"/>
    <d v="2017-06-23T00:00:00"/>
    <b v="0"/>
    <s v="Approved"/>
    <s v="WeareA2B"/>
    <s v="Touring"/>
    <s v="medium"/>
    <s v="large"/>
    <n v="1362.99"/>
    <n v="57.74"/>
    <d v="1993-04-20T00:00:00"/>
  </r>
  <r>
    <n v="12329"/>
    <n v="3"/>
    <x v="2578"/>
    <d v="2017-02-24T00:00:00"/>
    <b v="1"/>
    <s v="Approved"/>
    <s v="Trek Bicycles"/>
    <s v="Standard"/>
    <s v="medium"/>
    <s v="large"/>
    <n v="2091.4699999999998"/>
    <n v="388.92"/>
    <d v="2007-08-04T00:00:00"/>
  </r>
  <r>
    <n v="12330"/>
    <n v="69"/>
    <x v="3165"/>
    <d v="2017-04-05T00:00:00"/>
    <b v="1"/>
    <s v="Approved"/>
    <s v="Giant Bicycles"/>
    <s v="Road"/>
    <s v="medium"/>
    <s v="medium"/>
    <n v="792.9"/>
    <n v="594.67999999999995"/>
    <d v="2011-01-10T00:00:00"/>
  </r>
  <r>
    <n v="12332"/>
    <n v="50"/>
    <x v="78"/>
    <d v="2017-11-23T00:00:00"/>
    <b v="0"/>
    <s v="Cancelled"/>
    <s v="WeareA2B"/>
    <s v="Standard"/>
    <s v="medium"/>
    <s v="small"/>
    <n v="175.89"/>
    <n v="131.91999999999999"/>
    <d v="2003-02-16T00:00:00"/>
  </r>
  <r>
    <n v="12333"/>
    <n v="5"/>
    <x v="2227"/>
    <d v="2017-03-15T00:00:00"/>
    <b v="1"/>
    <s v="Approved"/>
    <s v="Giant Bicycles"/>
    <s v="Standard"/>
    <s v="high"/>
    <s v="medium"/>
    <n v="1129.1300000000001"/>
    <n v="677.48"/>
    <d v="2004-09-28T00:00:00"/>
  </r>
  <r>
    <n v="12334"/>
    <n v="0"/>
    <x v="288"/>
    <d v="2017-04-13T00:00:00"/>
    <b v="0"/>
    <s v="Approved"/>
    <s v="OHM Cycles"/>
    <s v="Standard"/>
    <s v="low"/>
    <s v="medium"/>
    <n v="71.16"/>
    <n v="56.93"/>
    <d v="2015-06-17T00:00:00"/>
  </r>
  <r>
    <n v="12335"/>
    <n v="83"/>
    <x v="2216"/>
    <d v="2017-11-16T00:00:00"/>
    <b v="1"/>
    <s v="Approved"/>
    <s v="Solex"/>
    <s v="Touring"/>
    <s v="medium"/>
    <s v="large"/>
    <n v="2083.94"/>
    <n v="675.03"/>
    <d v="2013-09-16T00:00:00"/>
  </r>
  <r>
    <n v="12336"/>
    <n v="98"/>
    <x v="2593"/>
    <d v="2017-12-27T00:00:00"/>
    <b v="1"/>
    <s v="Approved"/>
    <s v="Trek Bicycles"/>
    <s v="Standard"/>
    <s v="high"/>
    <s v="medium"/>
    <n v="358.39"/>
    <n v="215.03"/>
    <d v="2004-01-16T00:00:00"/>
  </r>
  <r>
    <n v="12337"/>
    <n v="80"/>
    <x v="635"/>
    <d v="2017-03-09T00:00:00"/>
    <b v="1"/>
    <s v="Approved"/>
    <s v="OHM Cycles"/>
    <s v="Touring"/>
    <s v="low"/>
    <s v="medium"/>
    <n v="1073.07"/>
    <n v="933.84"/>
    <d v="1997-01-25T00:00:00"/>
  </r>
  <r>
    <n v="12338"/>
    <n v="10"/>
    <x v="1876"/>
    <d v="2017-11-01T00:00:00"/>
    <b v="0"/>
    <s v="Approved"/>
    <s v="WeareA2B"/>
    <s v="Touring"/>
    <s v="medium"/>
    <s v="medium"/>
    <n v="1466.68"/>
    <n v="363.25"/>
    <d v="2014-03-03T00:00:00"/>
  </r>
  <r>
    <n v="12339"/>
    <n v="56"/>
    <x v="1155"/>
    <d v="2017-03-19T00:00:00"/>
    <b v="1"/>
    <s v="Approved"/>
    <s v="Norco Bicycles"/>
    <s v="Mountain"/>
    <s v="low"/>
    <s v="small"/>
    <n v="688.63"/>
    <n v="612.88"/>
    <d v="1993-10-02T00:00:00"/>
  </r>
  <r>
    <n v="12340"/>
    <n v="43"/>
    <x v="1441"/>
    <d v="2017-12-06T00:00:00"/>
    <b v="0"/>
    <s v="Approved"/>
    <s v="Solex"/>
    <s v="Standard"/>
    <s v="medium"/>
    <s v="medium"/>
    <n v="1151.96"/>
    <n v="649.49"/>
    <d v="1999-12-04T00:00:00"/>
  </r>
  <r>
    <n v="12341"/>
    <n v="51"/>
    <x v="1732"/>
    <d v="2017-11-16T00:00:00"/>
    <b v="0"/>
    <s v="Approved"/>
    <s v="OHM Cycles"/>
    <s v="Standard"/>
    <s v="high"/>
    <s v="medium"/>
    <n v="2005.66"/>
    <n v="1203.4000000000001"/>
    <d v="2012-04-10T00:00:00"/>
  </r>
  <r>
    <n v="12342"/>
    <n v="34"/>
    <x v="579"/>
    <d v="2017-02-12T00:00:00"/>
    <b v="0"/>
    <s v="Approved"/>
    <s v="Norco Bicycles"/>
    <s v="Road"/>
    <s v="high"/>
    <s v="large"/>
    <n v="774.53"/>
    <n v="464.72"/>
    <d v="2003-03-18T00:00:00"/>
  </r>
  <r>
    <n v="12343"/>
    <n v="74"/>
    <x v="2818"/>
    <d v="2017-05-23T00:00:00"/>
    <b v="0"/>
    <s v="Cancelled"/>
    <s v="WeareA2B"/>
    <s v="Standard"/>
    <s v="medium"/>
    <s v="medium"/>
    <n v="1228.07"/>
    <n v="400.91"/>
    <d v="1997-01-25T00:00:00"/>
  </r>
  <r>
    <n v="12345"/>
    <n v="55"/>
    <x v="1350"/>
    <d v="2017-09-23T00:00:00"/>
    <b v="0"/>
    <s v="Approved"/>
    <s v="Trek Bicycles"/>
    <s v="Road"/>
    <s v="medium"/>
    <s v="large"/>
    <n v="1894.19"/>
    <n v="598.76"/>
    <d v="2003-07-21T00:00:00"/>
  </r>
  <r>
    <n v="12346"/>
    <n v="4"/>
    <x v="1990"/>
    <d v="2017-07-09T00:00:00"/>
    <b v="1"/>
    <s v="Approved"/>
    <s v="Solex"/>
    <s v="Standard"/>
    <s v="medium"/>
    <s v="medium"/>
    <n v="1483.2"/>
    <n v="99.59"/>
    <d v="1998-12-17T00:00:00"/>
  </r>
  <r>
    <n v="12348"/>
    <n v="5"/>
    <x v="757"/>
    <d v="2017-03-28T00:00:00"/>
    <b v="0"/>
    <s v="Approved"/>
    <s v="Trek Bicycles"/>
    <s v="Mountain"/>
    <s v="low"/>
    <s v="medium"/>
    <n v="574.64"/>
    <n v="459.71"/>
    <d v="2011-08-29T00:00:00"/>
  </r>
  <r>
    <n v="12349"/>
    <n v="83"/>
    <x v="2797"/>
    <d v="2017-06-12T00:00:00"/>
    <b v="0"/>
    <s v="Approved"/>
    <s v="Solex"/>
    <s v="Touring"/>
    <s v="medium"/>
    <s v="large"/>
    <n v="2083.94"/>
    <n v="675.03"/>
    <d v="2004-12-18T00:00:00"/>
  </r>
  <r>
    <n v="12350"/>
    <n v="2"/>
    <x v="3274"/>
    <d v="2017-08-30T00:00:00"/>
    <b v="1"/>
    <s v="Approved"/>
    <s v="Solex"/>
    <s v="Standard"/>
    <s v="medium"/>
    <s v="medium"/>
    <n v="71.489999999999995"/>
    <n v="53.62"/>
    <d v="2005-08-09T00:00:00"/>
  </r>
  <r>
    <n v="12351"/>
    <n v="0"/>
    <x v="2716"/>
    <d v="2017-09-22T00:00:00"/>
    <b v="0"/>
    <s v="Approved"/>
    <s v="Solex"/>
    <s v="Standard"/>
    <s v="medium"/>
    <s v="large"/>
    <n v="202.62"/>
    <n v="151.96"/>
    <d v="2016-03-29T00:00:00"/>
  </r>
  <r>
    <n v="12352"/>
    <n v="85"/>
    <x v="3405"/>
    <d v="2017-05-15T00:00:00"/>
    <b v="0"/>
    <s v="Approved"/>
    <s v="WeareA2B"/>
    <s v="Standard"/>
    <s v="medium"/>
    <s v="medium"/>
    <n v="1228.07"/>
    <n v="400.91"/>
    <d v="2000-05-22T00:00:00"/>
  </r>
  <r>
    <n v="12353"/>
    <n v="87"/>
    <x v="1330"/>
    <d v="2017-05-20T00:00:00"/>
    <b v="1"/>
    <s v="Approved"/>
    <s v="Giant Bicycles"/>
    <s v="Standard"/>
    <s v="high"/>
    <s v="medium"/>
    <n v="1179"/>
    <n v="707.4"/>
    <d v="1997-08-25T00:00:00"/>
  </r>
  <r>
    <n v="12354"/>
    <n v="35"/>
    <x v="1085"/>
    <d v="2017-11-08T00:00:00"/>
    <b v="1"/>
    <s v="Approved"/>
    <s v="Trek Bicycles"/>
    <s v="Standard"/>
    <s v="low"/>
    <s v="medium"/>
    <n v="1057.51"/>
    <n v="154.4"/>
    <d v="1994-07-12T00:00:00"/>
  </r>
  <r>
    <n v="12355"/>
    <n v="4"/>
    <x v="1797"/>
    <d v="2017-02-18T00:00:00"/>
    <b v="0"/>
    <s v="Approved"/>
    <s v="Giant Bicycles"/>
    <s v="Standard"/>
    <s v="high"/>
    <s v="medium"/>
    <n v="1129.1300000000001"/>
    <n v="677.48"/>
    <d v="2005-08-09T00:00:00"/>
  </r>
  <r>
    <n v="12356"/>
    <n v="41"/>
    <x v="3305"/>
    <d v="2017-01-13T00:00:00"/>
    <b v="1"/>
    <s v="Approved"/>
    <s v="Solex"/>
    <s v="Road"/>
    <s v="medium"/>
    <s v="medium"/>
    <n v="416.98"/>
    <n v="312.74"/>
    <d v="1997-05-10T00:00:00"/>
  </r>
  <r>
    <n v="12357"/>
    <n v="67"/>
    <x v="3117"/>
    <d v="2017-12-15T00:00:00"/>
    <b v="1"/>
    <s v="Approved"/>
    <s v="Norco Bicycles"/>
    <s v="Road"/>
    <s v="medium"/>
    <s v="medium"/>
    <n v="544.04999999999995"/>
    <n v="376.84"/>
    <d v="2005-10-22T00:00:00"/>
  </r>
  <r>
    <n v="12358"/>
    <n v="25"/>
    <x v="430"/>
    <d v="2017-01-31T00:00:00"/>
    <b v="0"/>
    <s v="Approved"/>
    <s v="Giant Bicycles"/>
    <s v="Road"/>
    <s v="medium"/>
    <s v="medium"/>
    <n v="1538.99"/>
    <n v="829.65"/>
    <d v="1992-10-11T00:00:00"/>
  </r>
  <r>
    <n v="12359"/>
    <n v="2"/>
    <x v="68"/>
    <d v="2017-11-04T00:00:00"/>
    <b v="1"/>
    <s v="Approved"/>
    <s v="Solex"/>
    <s v="Standard"/>
    <s v="medium"/>
    <s v="medium"/>
    <n v="71.489999999999995"/>
    <n v="53.62"/>
    <d v="2012-12-02T00:00:00"/>
  </r>
  <r>
    <n v="12360"/>
    <n v="92"/>
    <x v="3066"/>
    <d v="2017-01-23T00:00:00"/>
    <b v="0"/>
    <s v="Approved"/>
    <s v="WeareA2B"/>
    <s v="Standard"/>
    <s v="medium"/>
    <s v="small"/>
    <n v="1415.01"/>
    <n v="1259.3599999999999"/>
    <d v="2003-01-05T00:00:00"/>
  </r>
  <r>
    <n v="12361"/>
    <n v="31"/>
    <x v="614"/>
    <d v="2017-01-29T00:00:00"/>
    <b v="0"/>
    <s v="Approved"/>
    <s v="Giant Bicycles"/>
    <s v="Standard"/>
    <s v="medium"/>
    <s v="medium"/>
    <n v="230.91"/>
    <n v="173.18"/>
    <d v="1995-12-19T00:00:00"/>
  </r>
  <r>
    <n v="12362"/>
    <n v="30"/>
    <x v="639"/>
    <d v="2017-07-09T00:00:00"/>
    <b v="0"/>
    <s v="Approved"/>
    <s v="Solex"/>
    <s v="Standard"/>
    <s v="high"/>
    <s v="medium"/>
    <n v="748.17"/>
    <n v="448.9"/>
    <d v="1991-11-10T00:00:00"/>
  </r>
  <r>
    <n v="12363"/>
    <n v="69"/>
    <x v="876"/>
    <d v="2017-02-26T00:00:00"/>
    <b v="0"/>
    <s v="Approved"/>
    <s v="Norco Bicycles"/>
    <s v="Road"/>
    <s v="medium"/>
    <s v="large"/>
    <n v="1240.31"/>
    <n v="795.1"/>
    <d v="2013-09-16T00:00:00"/>
  </r>
  <r>
    <n v="12364"/>
    <n v="23"/>
    <x v="3170"/>
    <d v="2017-04-21T00:00:00"/>
    <b v="1"/>
    <s v="Approved"/>
    <s v="Norco Bicycles"/>
    <s v="Mountain"/>
    <s v="low"/>
    <s v="small"/>
    <n v="688.63"/>
    <n v="612.88"/>
    <d v="1993-10-02T00:00:00"/>
  </r>
  <r>
    <n v="12365"/>
    <n v="52"/>
    <x v="1256"/>
    <d v="2017-03-03T00:00:00"/>
    <b v="0"/>
    <s v="Approved"/>
    <s v="OHM Cycles"/>
    <s v="Road"/>
    <s v="medium"/>
    <s v="medium"/>
    <n v="1280.28"/>
    <n v="829.51"/>
    <d v="2011-08-24T00:00:00"/>
  </r>
  <r>
    <n v="12366"/>
    <n v="33"/>
    <x v="3130"/>
    <d v="2017-10-30T00:00:00"/>
    <b v="0"/>
    <s v="Approved"/>
    <s v="Giant Bicycles"/>
    <s v="Standard"/>
    <s v="medium"/>
    <s v="small"/>
    <n v="1311.44"/>
    <n v="1167.18"/>
    <d v="2007-12-11T00:00:00"/>
  </r>
  <r>
    <n v="12367"/>
    <n v="93"/>
    <x v="1326"/>
    <d v="2017-10-08T00:00:00"/>
    <b v="1"/>
    <s v="Approved"/>
    <s v="WeareA2B"/>
    <s v="Standard"/>
    <s v="medium"/>
    <s v="medium"/>
    <n v="1065.03"/>
    <n v="230.09"/>
    <d v="2000-11-03T00:00:00"/>
  </r>
  <r>
    <n v="12368"/>
    <n v="78"/>
    <x v="1965"/>
    <d v="2017-07-26T00:00:00"/>
    <b v="0"/>
    <s v="Approved"/>
    <s v="Giant Bicycles"/>
    <s v="Standard"/>
    <s v="medium"/>
    <s v="large"/>
    <n v="1765.3"/>
    <n v="709.48"/>
    <d v="2015-08-10T00:00:00"/>
  </r>
  <r>
    <n v="12369"/>
    <n v="35"/>
    <x v="1274"/>
    <d v="2017-07-27T00:00:00"/>
    <b v="0"/>
    <s v="Approved"/>
    <s v="Giant Bicycles"/>
    <s v="Standard"/>
    <s v="medium"/>
    <s v="medium"/>
    <n v="1403.5"/>
    <n v="954.82"/>
    <d v="2012-09-15T00:00:00"/>
  </r>
  <r>
    <n v="12370"/>
    <n v="84"/>
    <x v="2722"/>
    <d v="2017-11-23T00:00:00"/>
    <b v="1"/>
    <s v="Approved"/>
    <s v="Trek Bicycles"/>
    <s v="Road"/>
    <s v="medium"/>
    <s v="medium"/>
    <n v="290.62"/>
    <n v="215.14"/>
    <d v="2004-08-07T00:00:00"/>
  </r>
  <r>
    <n v="12371"/>
    <n v="46"/>
    <x v="480"/>
    <d v="2017-10-08T00:00:00"/>
    <b v="1"/>
    <s v="Approved"/>
    <s v="Solex"/>
    <s v="Standard"/>
    <s v="low"/>
    <s v="medium"/>
    <n v="1289.8499999999999"/>
    <n v="74.510000000000005"/>
    <d v="2012-04-10T00:00:00"/>
  </r>
  <r>
    <n v="12372"/>
    <n v="28"/>
    <x v="1702"/>
    <d v="2017-11-01T00:00:00"/>
    <b v="0"/>
    <s v="Approved"/>
    <s v="Norco Bicycles"/>
    <s v="Standard"/>
    <s v="medium"/>
    <s v="small"/>
    <n v="1216.1400000000001"/>
    <n v="1082.3599999999999"/>
    <d v="2002-03-22T00:00:00"/>
  </r>
  <r>
    <n v="12373"/>
    <n v="0"/>
    <x v="61"/>
    <d v="2017-08-02T00:00:00"/>
    <b v="1"/>
    <s v="Approved"/>
    <s v="Trek Bicycles"/>
    <s v="Standard"/>
    <s v="high"/>
    <s v="medium"/>
    <n v="495.72"/>
    <n v="297.43"/>
    <d v="2015-04-11T00:00:00"/>
  </r>
  <r>
    <n v="12374"/>
    <n v="95"/>
    <x v="2690"/>
    <d v="2017-01-23T00:00:00"/>
    <b v="1"/>
    <s v="Approved"/>
    <s v="OHM Cycles"/>
    <s v="Touring"/>
    <s v="low"/>
    <s v="medium"/>
    <n v="1073.07"/>
    <n v="933.84"/>
    <d v="1997-01-25T00:00:00"/>
  </r>
  <r>
    <n v="12375"/>
    <n v="19"/>
    <x v="2774"/>
    <d v="2017-03-10T00:00:00"/>
    <b v="1"/>
    <s v="Approved"/>
    <s v="OHM Cycles"/>
    <s v="Road"/>
    <s v="high"/>
    <s v="large"/>
    <n v="12.01"/>
    <n v="7.21"/>
    <d v="2009-03-08T00:00:00"/>
  </r>
  <r>
    <n v="12376"/>
    <n v="89"/>
    <x v="2355"/>
    <d v="2017-10-26T00:00:00"/>
    <b v="1"/>
    <s v="Approved"/>
    <s v="WeareA2B"/>
    <s v="Touring"/>
    <s v="medium"/>
    <s v="large"/>
    <n v="1362.99"/>
    <n v="57.74"/>
    <d v="2000-11-03T00:00:00"/>
  </r>
  <r>
    <n v="12377"/>
    <n v="37"/>
    <x v="1941"/>
    <d v="2017-09-08T00:00:00"/>
    <b v="1"/>
    <s v="Approved"/>
    <s v="OHM Cycles"/>
    <s v="Standard"/>
    <s v="low"/>
    <s v="medium"/>
    <n v="1793.43"/>
    <n v="248.82"/>
    <d v="2010-06-07T00:00:00"/>
  </r>
  <r>
    <n v="12378"/>
    <n v="50"/>
    <x v="166"/>
    <d v="2017-01-21T00:00:00"/>
    <b v="0"/>
    <s v="Approved"/>
    <s v="WeareA2B"/>
    <s v="Standard"/>
    <s v="medium"/>
    <s v="small"/>
    <n v="175.89"/>
    <n v="131.91999999999999"/>
    <d v="2003-02-16T00:00:00"/>
  </r>
  <r>
    <n v="12379"/>
    <n v="57"/>
    <x v="2441"/>
    <d v="2017-04-18T00:00:00"/>
    <b v="1"/>
    <s v="Approved"/>
    <s v="WeareA2B"/>
    <s v="Touring"/>
    <s v="medium"/>
    <s v="large"/>
    <n v="1890.39"/>
    <n v="260.14"/>
    <d v="1991-01-21T00:00:00"/>
  </r>
  <r>
    <n v="12380"/>
    <n v="54"/>
    <x v="700"/>
    <d v="2017-01-12T00:00:00"/>
    <b v="1"/>
    <s v="Approved"/>
    <s v="WeareA2B"/>
    <s v="Standard"/>
    <s v="medium"/>
    <s v="medium"/>
    <n v="1807.45"/>
    <n v="778.69"/>
    <d v="1992-10-02T00:00:00"/>
  </r>
  <r>
    <n v="12381"/>
    <n v="51"/>
    <x v="1002"/>
    <d v="2017-08-26T00:00:00"/>
    <b v="0"/>
    <s v="Approved"/>
    <s v="OHM Cycles"/>
    <s v="Standard"/>
    <s v="high"/>
    <s v="medium"/>
    <n v="2005.66"/>
    <n v="1203.4000000000001"/>
    <d v="2012-04-10T00:00:00"/>
  </r>
  <r>
    <n v="12382"/>
    <n v="9"/>
    <x v="306"/>
    <d v="2017-06-17T00:00:00"/>
    <b v="1"/>
    <s v="Approved"/>
    <s v="Norco Bicycles"/>
    <s v="Standard"/>
    <s v="medium"/>
    <s v="small"/>
    <n v="1216.1400000000001"/>
    <n v="1082.3599999999999"/>
    <d v="1991-08-05T00:00:00"/>
  </r>
  <r>
    <n v="12383"/>
    <n v="57"/>
    <x v="3221"/>
    <d v="2017-01-06T00:00:00"/>
    <b v="0"/>
    <s v="Approved"/>
    <s v="WeareA2B"/>
    <s v="Touring"/>
    <s v="medium"/>
    <s v="large"/>
    <n v="1890.39"/>
    <n v="260.14"/>
    <d v="1993-10-02T00:00:00"/>
  </r>
  <r>
    <n v="12384"/>
    <n v="78"/>
    <x v="3385"/>
    <d v="2017-07-07T00:00:00"/>
    <b v="0"/>
    <s v="Approved"/>
    <s v="Giant Bicycles"/>
    <s v="Standard"/>
    <s v="medium"/>
    <s v="large"/>
    <n v="1765.3"/>
    <n v="709.48"/>
    <d v="2004-07-25T00:00:00"/>
  </r>
  <r>
    <n v="12385"/>
    <n v="99"/>
    <x v="2794"/>
    <d v="2017-08-30T00:00:00"/>
    <b v="0"/>
    <s v="Approved"/>
    <s v="OHM Cycles"/>
    <s v="Standard"/>
    <s v="medium"/>
    <s v="medium"/>
    <n v="1227.3399999999999"/>
    <n v="770.89"/>
    <d v="1994-08-10T00:00:00"/>
  </r>
  <r>
    <n v="12386"/>
    <n v="23"/>
    <x v="1506"/>
    <d v="2017-02-16T00:00:00"/>
    <b v="1"/>
    <s v="Approved"/>
    <s v="Norco Bicycles"/>
    <s v="Mountain"/>
    <s v="low"/>
    <s v="small"/>
    <n v="688.63"/>
    <n v="612.88"/>
    <d v="1993-10-02T00:00:00"/>
  </r>
  <r>
    <n v="12387"/>
    <n v="64"/>
    <x v="2608"/>
    <d v="2017-03-17T00:00:00"/>
    <b v="0"/>
    <s v="Approved"/>
    <s v="Trek Bicycles"/>
    <s v="Standard"/>
    <s v="medium"/>
    <s v="large"/>
    <n v="1469.44"/>
    <n v="596.54999999999995"/>
    <d v="2012-05-18T00:00:00"/>
  </r>
  <r>
    <n v="12388"/>
    <n v="43"/>
    <x v="205"/>
    <d v="2017-11-28T00:00:00"/>
    <b v="1"/>
    <s v="Approved"/>
    <s v="Norco Bicycles"/>
    <s v="Standard"/>
    <s v="medium"/>
    <s v="medium"/>
    <n v="1555.58"/>
    <n v="818.01"/>
    <d v="2003-09-09T00:00:00"/>
  </r>
  <r>
    <n v="12389"/>
    <n v="83"/>
    <x v="2236"/>
    <d v="2017-11-30T00:00:00"/>
    <b v="1"/>
    <s v="Approved"/>
    <s v="Solex"/>
    <s v="Touring"/>
    <s v="medium"/>
    <s v="large"/>
    <n v="2083.94"/>
    <n v="675.03"/>
    <d v="2013-09-16T00:00:00"/>
  </r>
  <r>
    <n v="12390"/>
    <n v="67"/>
    <x v="1029"/>
    <d v="2017-08-16T00:00:00"/>
    <b v="1"/>
    <s v="Approved"/>
    <s v="Norco Bicycles"/>
    <s v="Road"/>
    <s v="medium"/>
    <s v="medium"/>
    <n v="544.04999999999995"/>
    <n v="376.84"/>
    <d v="2005-10-22T00:00:00"/>
  </r>
  <r>
    <n v="12391"/>
    <n v="60"/>
    <x v="223"/>
    <d v="2017-04-08T00:00:00"/>
    <b v="1"/>
    <s v="Approved"/>
    <s v="Giant Bicycles"/>
    <s v="Standard"/>
    <s v="high"/>
    <s v="small"/>
    <n v="1977.36"/>
    <n v="1759.85"/>
    <d v="2012-05-18T00:00:00"/>
  </r>
  <r>
    <n v="12392"/>
    <n v="53"/>
    <x v="27"/>
    <d v="2017-03-21T00:00:00"/>
    <b v="0"/>
    <s v="Approved"/>
    <s v="Giant Bicycles"/>
    <s v="Standard"/>
    <s v="high"/>
    <s v="medium"/>
    <n v="1274.93"/>
    <n v="764.96"/>
    <d v="2009-03-08T00:00:00"/>
  </r>
  <r>
    <n v="12393"/>
    <n v="61"/>
    <x v="1540"/>
    <d v="2017-01-12T00:00:00"/>
    <b v="0"/>
    <s v="Approved"/>
    <s v="OHM Cycles"/>
    <s v="Standard"/>
    <s v="low"/>
    <s v="medium"/>
    <n v="71.16"/>
    <n v="56.93"/>
    <d v="2015-06-17T00:00:00"/>
  </r>
  <r>
    <n v="12394"/>
    <n v="0"/>
    <x v="1562"/>
    <d v="2017-03-25T00:00:00"/>
    <b v="1"/>
    <s v="Approved"/>
    <s v="Trek Bicycles"/>
    <s v="Standard"/>
    <s v="high"/>
    <s v="medium"/>
    <n v="495.72"/>
    <n v="297.43"/>
    <d v="2015-04-11T00:00:00"/>
  </r>
  <r>
    <n v="12395"/>
    <n v="29"/>
    <x v="406"/>
    <d v="2017-05-30T00:00:00"/>
    <b v="0"/>
    <s v="Approved"/>
    <s v="Norco Bicycles"/>
    <s v="Road"/>
    <s v="medium"/>
    <s v="medium"/>
    <n v="543.39"/>
    <n v="407.54"/>
    <d v="2016-11-22T00:00:00"/>
  </r>
  <r>
    <n v="12396"/>
    <n v="0"/>
    <x v="1845"/>
    <d v="2017-05-10T00:00:00"/>
    <b v="0"/>
    <s v="Approved"/>
    <s v="Norco Bicycles"/>
    <s v="Standard"/>
    <s v="low"/>
    <s v="medium"/>
    <n v="363.01"/>
    <n v="290.41000000000003"/>
    <d v="2016-03-29T00:00:00"/>
  </r>
  <r>
    <n v="12397"/>
    <n v="39"/>
    <x v="3335"/>
    <d v="2017-11-01T00:00:00"/>
    <b v="0"/>
    <s v="Approved"/>
    <s v="Giant Bicycles"/>
    <s v="Standard"/>
    <s v="medium"/>
    <s v="large"/>
    <n v="1812.75"/>
    <n v="582.48"/>
    <d v="2010-06-07T00:00:00"/>
  </r>
  <r>
    <n v="12398"/>
    <n v="18"/>
    <x v="1297"/>
    <d v="2017-09-09T00:00:00"/>
    <b v="1"/>
    <s v="Approved"/>
    <s v="Solex"/>
    <s v="Standard"/>
    <s v="medium"/>
    <s v="medium"/>
    <n v="575.27"/>
    <n v="431.45"/>
    <d v="2013-03-12T00:00:00"/>
  </r>
  <r>
    <n v="12399"/>
    <n v="100"/>
    <x v="399"/>
    <d v="2017-10-31T00:00:00"/>
    <b v="1"/>
    <s v="Approved"/>
    <s v="Norco Bicycles"/>
    <s v="Road"/>
    <s v="medium"/>
    <s v="medium"/>
    <n v="1036.5899999999999"/>
    <n v="206.35"/>
    <d v="1991-05-06T00:00:00"/>
  </r>
  <r>
    <n v="12400"/>
    <n v="48"/>
    <x v="3406"/>
    <d v="2017-02-08T00:00:00"/>
    <b v="1"/>
    <s v="Approved"/>
    <s v="WeareA2B"/>
    <s v="Standard"/>
    <s v="medium"/>
    <s v="medium"/>
    <n v="1762.96"/>
    <n v="950.52"/>
    <d v="2012-06-04T00:00:00"/>
  </r>
  <r>
    <n v="12401"/>
    <n v="89"/>
    <x v="1440"/>
    <d v="2017-02-02T00:00:00"/>
    <b v="1"/>
    <s v="Approved"/>
    <s v="Giant Bicycles"/>
    <s v="Standard"/>
    <s v="medium"/>
    <s v="large"/>
    <n v="1812.75"/>
    <n v="582.48"/>
    <d v="2010-06-07T00:00:00"/>
  </r>
  <r>
    <n v="12402"/>
    <n v="50"/>
    <x v="3185"/>
    <d v="2017-01-14T00:00:00"/>
    <b v="1"/>
    <s v="Approved"/>
    <s v="WeareA2B"/>
    <s v="Standard"/>
    <s v="medium"/>
    <s v="small"/>
    <n v="175.89"/>
    <n v="131.91999999999999"/>
    <d v="2003-02-16T00:00:00"/>
  </r>
  <r>
    <n v="12404"/>
    <n v="20"/>
    <x v="1407"/>
    <d v="2017-03-14T00:00:00"/>
    <b v="1"/>
    <s v="Approved"/>
    <s v="Trek Bicycles"/>
    <s v="Standard"/>
    <s v="medium"/>
    <s v="small"/>
    <n v="1775.81"/>
    <n v="1580.47"/>
    <d v="2010-05-05T00:00:00"/>
  </r>
  <r>
    <n v="12405"/>
    <n v="92"/>
    <x v="2159"/>
    <d v="2017-05-27T00:00:00"/>
    <b v="1"/>
    <s v="Approved"/>
    <s v="WeareA2B"/>
    <s v="Standard"/>
    <s v="medium"/>
    <s v="small"/>
    <n v="1415.01"/>
    <n v="1259.3599999999999"/>
    <d v="2002-10-10T00:00:00"/>
  </r>
  <r>
    <n v="12406"/>
    <n v="41"/>
    <x v="3102"/>
    <d v="2017-06-23T00:00:00"/>
    <b v="0"/>
    <s v="Approved"/>
    <s v="Solex"/>
    <s v="Road"/>
    <s v="medium"/>
    <s v="medium"/>
    <n v="416.98"/>
    <n v="312.74"/>
    <d v="1997-05-10T00:00:00"/>
  </r>
  <r>
    <n v="12407"/>
    <n v="77"/>
    <x v="740"/>
    <d v="2017-06-29T00:00:00"/>
    <b v="1"/>
    <s v="Approved"/>
    <s v="WeareA2B"/>
    <s v="Standard"/>
    <s v="medium"/>
    <s v="medium"/>
    <n v="1769.64"/>
    <n v="108.76"/>
    <d v="2011-05-09T00:00:00"/>
  </r>
  <r>
    <n v="12408"/>
    <n v="30"/>
    <x v="3052"/>
    <d v="2017-01-03T00:00:00"/>
    <b v="0"/>
    <s v="Approved"/>
    <s v="Solex"/>
    <s v="Standard"/>
    <s v="high"/>
    <s v="medium"/>
    <n v="748.17"/>
    <n v="448.9"/>
    <d v="2015-04-11T00:00:00"/>
  </r>
  <r>
    <n v="12409"/>
    <n v="33"/>
    <x v="1977"/>
    <d v="2017-12-15T00:00:00"/>
    <b v="0"/>
    <s v="Approved"/>
    <s v="Giant Bicycles"/>
    <s v="Standard"/>
    <s v="medium"/>
    <s v="small"/>
    <n v="1311.44"/>
    <n v="1167.18"/>
    <d v="1992-10-11T00:00:00"/>
  </r>
  <r>
    <n v="12410"/>
    <n v="55"/>
    <x v="1193"/>
    <d v="2017-07-08T00:00:00"/>
    <b v="0"/>
    <s v="Approved"/>
    <s v="Trek Bicycles"/>
    <s v="Road"/>
    <s v="medium"/>
    <s v="large"/>
    <n v="1894.19"/>
    <n v="598.76"/>
    <d v="1993-06-23T00:00:00"/>
  </r>
  <r>
    <n v="12411"/>
    <n v="2"/>
    <x v="637"/>
    <d v="2017-08-10T00:00:00"/>
    <b v="0"/>
    <s v="Approved"/>
    <s v="Solex"/>
    <s v="Standard"/>
    <s v="medium"/>
    <s v="medium"/>
    <n v="71.489999999999995"/>
    <n v="53.62"/>
    <d v="2011-08-29T00:00:00"/>
  </r>
  <r>
    <n v="12412"/>
    <n v="3"/>
    <x v="1206"/>
    <d v="2017-01-19T00:00:00"/>
    <b v="0"/>
    <s v="Approved"/>
    <s v="Trek Bicycles"/>
    <s v="Standard"/>
    <s v="medium"/>
    <s v="large"/>
    <n v="2091.4699999999998"/>
    <n v="388.92"/>
    <d v="2012-09-15T00:00:00"/>
  </r>
  <r>
    <n v="12413"/>
    <n v="52"/>
    <x v="2059"/>
    <d v="2017-06-13T00:00:00"/>
    <b v="0"/>
    <s v="Approved"/>
    <s v="OHM Cycles"/>
    <s v="Road"/>
    <s v="medium"/>
    <s v="medium"/>
    <n v="1280.28"/>
    <n v="829.51"/>
    <d v="2001-11-25T00:00:00"/>
  </r>
  <r>
    <n v="12414"/>
    <n v="3"/>
    <x v="2038"/>
    <d v="2017-12-02T00:00:00"/>
    <b v="0"/>
    <s v="Approved"/>
    <s v="Trek Bicycles"/>
    <s v="Standard"/>
    <s v="medium"/>
    <s v="large"/>
    <n v="2091.4699999999998"/>
    <n v="388.92"/>
    <d v="2012-04-10T00:00:00"/>
  </r>
  <r>
    <n v="12415"/>
    <n v="19"/>
    <x v="1291"/>
    <d v="2017-06-26T00:00:00"/>
    <b v="1"/>
    <s v="Approved"/>
    <s v="Trek Bicycles"/>
    <s v="Mountain"/>
    <s v="low"/>
    <s v="medium"/>
    <n v="574.64"/>
    <n v="459.71"/>
    <d v="2011-08-29T00:00:00"/>
  </r>
  <r>
    <n v="12416"/>
    <n v="49"/>
    <x v="1833"/>
    <d v="2017-06-05T00:00:00"/>
    <b v="1"/>
    <s v="Approved"/>
    <s v="Trek Bicycles"/>
    <s v="Road"/>
    <s v="medium"/>
    <s v="medium"/>
    <n v="533.51"/>
    <n v="400.13"/>
    <d v="2012-06-04T00:00:00"/>
  </r>
  <r>
    <n v="12417"/>
    <n v="85"/>
    <x v="1708"/>
    <d v="2017-12-19T00:00:00"/>
    <b v="1"/>
    <s v="Approved"/>
    <s v="WeareA2B"/>
    <s v="Standard"/>
    <s v="medium"/>
    <s v="medium"/>
    <n v="752.64"/>
    <n v="205.36"/>
    <d v="2003-01-05T00:00:00"/>
  </r>
  <r>
    <n v="12418"/>
    <n v="38"/>
    <x v="342"/>
    <d v="2017-04-06T00:00:00"/>
    <b v="0"/>
    <s v="Approved"/>
    <s v="Trek Bicycles"/>
    <s v="Standard"/>
    <s v="medium"/>
    <s v="large"/>
    <n v="2091.4699999999998"/>
    <n v="388.92"/>
    <d v="2008-03-19T00:00:00"/>
  </r>
  <r>
    <n v="12419"/>
    <n v="69"/>
    <x v="117"/>
    <d v="2017-04-03T00:00:00"/>
    <b v="1"/>
    <s v="Approved"/>
    <s v="Giant Bicycles"/>
    <s v="Road"/>
    <s v="medium"/>
    <s v="medium"/>
    <n v="792.9"/>
    <n v="594.67999999999995"/>
    <d v="1995-10-24T00:00:00"/>
  </r>
  <r>
    <n v="12420"/>
    <n v="88"/>
    <x v="882"/>
    <d v="2017-02-25T00:00:00"/>
    <b v="0"/>
    <s v="Approved"/>
    <s v="Norco Bicycles"/>
    <s v="Standard"/>
    <s v="high"/>
    <s v="small"/>
    <n v="1661.92"/>
    <n v="1479.11"/>
    <d v="1993-10-02T00:00:00"/>
  </r>
  <r>
    <n v="12421"/>
    <n v="100"/>
    <x v="915"/>
    <d v="2017-03-02T00:00:00"/>
    <b v="0"/>
    <s v="Approved"/>
    <s v="Trek Bicycles"/>
    <s v="Standard"/>
    <s v="medium"/>
    <s v="small"/>
    <n v="1386.84"/>
    <n v="1234.29"/>
    <d v="2003-08-05T00:00:00"/>
  </r>
  <r>
    <n v="12422"/>
    <n v="78"/>
    <x v="2836"/>
    <d v="2017-01-01T00:00:00"/>
    <b v="0"/>
    <s v="Approved"/>
    <s v="Giant Bicycles"/>
    <s v="Standard"/>
    <s v="medium"/>
    <s v="large"/>
    <n v="1765.3"/>
    <n v="709.48"/>
    <d v="2013-09-16T00:00:00"/>
  </r>
  <r>
    <n v="12423"/>
    <n v="38"/>
    <x v="568"/>
    <d v="2017-07-15T00:00:00"/>
    <b v="1"/>
    <s v="Approved"/>
    <s v="Solex"/>
    <s v="Standard"/>
    <s v="medium"/>
    <s v="medium"/>
    <n v="1577.53"/>
    <n v="826.51"/>
    <d v="2011-03-16T00:00:00"/>
  </r>
  <r>
    <n v="12424"/>
    <n v="72"/>
    <x v="3407"/>
    <d v="2017-03-02T00:00:00"/>
    <b v="1"/>
    <s v="Approved"/>
    <s v="OHM Cycles"/>
    <s v="Standard"/>
    <s v="medium"/>
    <s v="medium"/>
    <n v="912.52"/>
    <n v="141.4"/>
    <d v="2015-10-18T00:00:00"/>
  </r>
  <r>
    <n v="12425"/>
    <n v="25"/>
    <x v="1664"/>
    <d v="2017-03-05T00:00:00"/>
    <b v="1"/>
    <s v="Approved"/>
    <s v="Giant Bicycles"/>
    <s v="Road"/>
    <s v="medium"/>
    <s v="medium"/>
    <n v="1538.99"/>
    <n v="829.65"/>
    <d v="2016-02-04T00:00:00"/>
  </r>
  <r>
    <n v="12426"/>
    <n v="46"/>
    <x v="727"/>
    <d v="2017-04-22T00:00:00"/>
    <b v="0"/>
    <s v="Approved"/>
    <s v="Solex"/>
    <s v="Standard"/>
    <s v="low"/>
    <s v="medium"/>
    <n v="1289.8499999999999"/>
    <n v="74.510000000000005"/>
    <d v="2007-12-11T00:00:00"/>
  </r>
  <r>
    <n v="12427"/>
    <n v="33"/>
    <x v="2771"/>
    <d v="2017-01-03T00:00:00"/>
    <b v="1"/>
    <s v="Approved"/>
    <s v="Giant Bicycles"/>
    <s v="Standard"/>
    <s v="medium"/>
    <s v="small"/>
    <n v="1311.44"/>
    <n v="1167.18"/>
    <d v="2012-04-10T00:00:00"/>
  </r>
  <r>
    <n v="12428"/>
    <n v="48"/>
    <x v="3138"/>
    <d v="2017-02-25T00:00:00"/>
    <b v="1"/>
    <s v="Approved"/>
    <s v="WeareA2B"/>
    <s v="Standard"/>
    <s v="medium"/>
    <s v="medium"/>
    <n v="1762.96"/>
    <n v="950.52"/>
    <d v="2014-07-28T00:00:00"/>
  </r>
  <r>
    <n v="12429"/>
    <n v="48"/>
    <x v="2489"/>
    <d v="2017-09-16T00:00:00"/>
    <b v="1"/>
    <s v="Approved"/>
    <s v="WeareA2B"/>
    <s v="Standard"/>
    <s v="medium"/>
    <s v="medium"/>
    <n v="1762.96"/>
    <n v="950.52"/>
    <d v="2003-07-21T00:00:00"/>
  </r>
  <r>
    <n v="12430"/>
    <n v="7"/>
    <x v="240"/>
    <d v="2017-08-26T00:00:00"/>
    <b v="1"/>
    <s v="Approved"/>
    <s v="Trek Bicycles"/>
    <s v="Road"/>
    <s v="low"/>
    <s v="medium"/>
    <n v="980.37"/>
    <n v="234.43"/>
    <d v="2005-12-07T00:00:00"/>
  </r>
  <r>
    <n v="12431"/>
    <n v="86"/>
    <x v="3344"/>
    <d v="2017-11-13T00:00:00"/>
    <b v="0"/>
    <s v="Approved"/>
    <s v="OHM Cycles"/>
    <s v="Standard"/>
    <s v="medium"/>
    <s v="medium"/>
    <n v="235.63"/>
    <n v="125.07"/>
    <d v="2004-08-07T00:00:00"/>
  </r>
  <r>
    <n v="12432"/>
    <n v="0"/>
    <x v="2699"/>
    <d v="2017-03-16T00:00:00"/>
    <b v="1"/>
    <s v="Approved"/>
    <s v="Trek Bicycles"/>
    <s v="Road"/>
    <s v="medium"/>
    <s v="medium"/>
    <n v="290.62"/>
    <n v="215.14"/>
    <d v="2004-12-18T00:00:00"/>
  </r>
  <r>
    <n v="12433"/>
    <n v="22"/>
    <x v="1181"/>
    <d v="2017-07-30T00:00:00"/>
    <b v="1"/>
    <s v="Approved"/>
    <s v="WeareA2B"/>
    <s v="Standard"/>
    <s v="medium"/>
    <s v="medium"/>
    <n v="60.34"/>
    <n v="45.26"/>
    <d v="1993-07-15T00:00:00"/>
  </r>
  <r>
    <n v="12434"/>
    <n v="36"/>
    <x v="667"/>
    <d v="2017-04-25T00:00:00"/>
    <b v="0"/>
    <s v="Approved"/>
    <s v="Solex"/>
    <s v="Standard"/>
    <s v="low"/>
    <s v="medium"/>
    <n v="945.04"/>
    <n v="507.58"/>
    <d v="2006-02-02T00:00:00"/>
  </r>
  <r>
    <n v="12435"/>
    <n v="45"/>
    <x v="958"/>
    <d v="2017-03-21T00:00:00"/>
    <b v="0"/>
    <s v="Approved"/>
    <s v="Trek Bicycles"/>
    <s v="Road"/>
    <s v="low"/>
    <s v="medium"/>
    <n v="980.37"/>
    <n v="234.43"/>
    <d v="2004-09-28T00:00:00"/>
  </r>
  <r>
    <n v="12436"/>
    <n v="29"/>
    <x v="2881"/>
    <d v="2017-02-22T00:00:00"/>
    <b v="1"/>
    <s v="Approved"/>
    <s v="WeareA2B"/>
    <s v="Standard"/>
    <s v="medium"/>
    <s v="medium"/>
    <n v="1065.03"/>
    <n v="230.09"/>
    <d v="1991-05-06T00:00:00"/>
  </r>
  <r>
    <n v="12437"/>
    <n v="17"/>
    <x v="921"/>
    <d v="2017-09-20T00:00:00"/>
    <b v="1"/>
    <s v="Approved"/>
    <s v="Solex"/>
    <s v="Standard"/>
    <s v="high"/>
    <s v="medium"/>
    <n v="1024.6600000000001"/>
    <n v="614.79999999999995"/>
    <d v="2016-02-04T00:00:00"/>
  </r>
  <r>
    <n v="12438"/>
    <n v="100"/>
    <x v="3188"/>
    <d v="2017-04-13T00:00:00"/>
    <b v="1"/>
    <s v="Approved"/>
    <s v="Norco Bicycles"/>
    <s v="Road"/>
    <s v="medium"/>
    <s v="medium"/>
    <n v="1036.5899999999999"/>
    <n v="206.35"/>
    <d v="1991-05-06T00:00:00"/>
  </r>
  <r>
    <n v="12439"/>
    <n v="0"/>
    <x v="3392"/>
    <d v="2017-11-05T00:00:00"/>
    <b v="1"/>
    <s v="Approved"/>
    <s v="OHM Cycles"/>
    <s v="Road"/>
    <s v="high"/>
    <s v="large"/>
    <n v="12.01"/>
    <n v="7.21"/>
    <d v="2009-03-08T00:00:00"/>
  </r>
  <r>
    <n v="12440"/>
    <n v="97"/>
    <x v="94"/>
    <d v="2017-01-17T00:00:00"/>
    <b v="0"/>
    <s v="Approved"/>
    <s v="Solex"/>
    <s v="Standard"/>
    <s v="medium"/>
    <s v="large"/>
    <n v="202.62"/>
    <n v="151.96"/>
    <d v="1991-05-06T00:00:00"/>
  </r>
  <r>
    <n v="12441"/>
    <n v="95"/>
    <x v="3408"/>
    <d v="2017-04-03T00:00:00"/>
    <b v="0"/>
    <s v="Approved"/>
    <s v="Giant Bicycles"/>
    <s v="Standard"/>
    <s v="medium"/>
    <s v="large"/>
    <n v="569.55999999999995"/>
    <n v="528.42999999999995"/>
    <d v="2003-09-10T00:00:00"/>
  </r>
  <r>
    <n v="12442"/>
    <n v="32"/>
    <x v="1513"/>
    <d v="2017-07-02T00:00:00"/>
    <b v="1"/>
    <s v="Approved"/>
    <s v="Giant Bicycles"/>
    <s v="Standard"/>
    <s v="medium"/>
    <s v="medium"/>
    <n v="642.70000000000005"/>
    <n v="211.37"/>
    <d v="2002-03-22T00:00:00"/>
  </r>
  <r>
    <n v="12443"/>
    <n v="4"/>
    <x v="3030"/>
    <d v="2017-12-25T00:00:00"/>
    <b v="0"/>
    <s v="Approved"/>
    <s v="Solex"/>
    <s v="Standard"/>
    <s v="medium"/>
    <s v="medium"/>
    <n v="1483.2"/>
    <n v="99.59"/>
    <d v="2012-05-18T00:00:00"/>
  </r>
  <r>
    <n v="12444"/>
    <n v="57"/>
    <x v="1737"/>
    <d v="2017-10-20T00:00:00"/>
    <b v="1"/>
    <s v="Approved"/>
    <s v="WeareA2B"/>
    <s v="Touring"/>
    <s v="medium"/>
    <s v="large"/>
    <n v="1890.39"/>
    <n v="260.14"/>
    <d v="1993-07-20T00:00:00"/>
  </r>
  <r>
    <n v="12445"/>
    <n v="14"/>
    <x v="390"/>
    <d v="2017-01-21T00:00:00"/>
    <b v="0"/>
    <s v="Approved"/>
    <s v="Trek Bicycles"/>
    <s v="Standard"/>
    <s v="medium"/>
    <s v="small"/>
    <n v="1386.84"/>
    <n v="1234.29"/>
    <d v="1993-07-15T00:00:00"/>
  </r>
  <r>
    <n v="12446"/>
    <n v="25"/>
    <x v="3301"/>
    <d v="2017-11-24T00:00:00"/>
    <b v="0"/>
    <s v="Approved"/>
    <s v="Giant Bicycles"/>
    <s v="Road"/>
    <s v="medium"/>
    <s v="medium"/>
    <n v="1538.99"/>
    <n v="829.65"/>
    <d v="2002-03-22T00:00:00"/>
  </r>
  <r>
    <n v="12447"/>
    <n v="33"/>
    <x v="2834"/>
    <d v="2017-06-27T00:00:00"/>
    <b v="1"/>
    <s v="Approved"/>
    <s v="Giant Bicycles"/>
    <s v="Standard"/>
    <s v="medium"/>
    <s v="small"/>
    <n v="1311.44"/>
    <n v="1167.18"/>
    <d v="2006-10-01T00:00:00"/>
  </r>
  <r>
    <n v="12448"/>
    <n v="74"/>
    <x v="1833"/>
    <d v="2017-09-19T00:00:00"/>
    <b v="0"/>
    <s v="Approved"/>
    <s v="WeareA2B"/>
    <s v="Standard"/>
    <s v="medium"/>
    <s v="medium"/>
    <n v="1228.07"/>
    <n v="400.91"/>
    <d v="2000-05-22T00:00:00"/>
  </r>
  <r>
    <n v="12449"/>
    <n v="61"/>
    <x v="3173"/>
    <d v="2017-12-10T00:00:00"/>
    <b v="1"/>
    <s v="Approved"/>
    <s v="OHM Cycles"/>
    <s v="Standard"/>
    <s v="low"/>
    <s v="medium"/>
    <n v="71.16"/>
    <n v="56.93"/>
    <d v="2015-06-17T00:00:00"/>
  </r>
  <r>
    <n v="12450"/>
    <n v="36"/>
    <x v="83"/>
    <d v="2017-01-28T00:00:00"/>
    <b v="0"/>
    <s v="Approved"/>
    <s v="Solex"/>
    <s v="Standard"/>
    <s v="low"/>
    <s v="medium"/>
    <n v="945.04"/>
    <n v="507.58"/>
    <d v="2008-03-19T00:00:00"/>
  </r>
  <r>
    <n v="12451"/>
    <n v="11"/>
    <x v="2634"/>
    <d v="2017-04-28T00:00:00"/>
    <b v="1"/>
    <s v="Approved"/>
    <s v="Giant Bicycles"/>
    <s v="Standard"/>
    <s v="high"/>
    <s v="medium"/>
    <n v="1274.93"/>
    <n v="764.96"/>
    <d v="2007-08-04T00:00:00"/>
  </r>
  <r>
    <n v="12452"/>
    <n v="45"/>
    <x v="1750"/>
    <d v="2017-07-20T00:00:00"/>
    <b v="1"/>
    <s v="Approved"/>
    <s v="Solex"/>
    <s v="Standard"/>
    <s v="medium"/>
    <s v="medium"/>
    <n v="441.49"/>
    <n v="84.99"/>
    <d v="1993-04-12T00:00:00"/>
  </r>
  <r>
    <n v="12453"/>
    <n v="12"/>
    <x v="1838"/>
    <d v="2017-12-30T00:00:00"/>
    <b v="0"/>
    <s v="Approved"/>
    <s v="WeareA2B"/>
    <s v="Standard"/>
    <s v="medium"/>
    <s v="medium"/>
    <n v="1231.1500000000001"/>
    <n v="161.6"/>
    <d v="2010-11-05T00:00:00"/>
  </r>
  <r>
    <n v="12454"/>
    <n v="99"/>
    <x v="3180"/>
    <d v="2017-12-15T00:00:00"/>
    <b v="0"/>
    <s v="Approved"/>
    <s v="OHM Cycles"/>
    <s v="Standard"/>
    <s v="medium"/>
    <s v="medium"/>
    <n v="1227.3399999999999"/>
    <n v="770.89"/>
    <d v="1994-08-10T00:00:00"/>
  </r>
  <r>
    <n v="12455"/>
    <n v="65"/>
    <x v="2877"/>
    <d v="2017-04-22T00:00:00"/>
    <b v="0"/>
    <s v="Approved"/>
    <s v="WeareA2B"/>
    <s v="Standard"/>
    <s v="medium"/>
    <s v="medium"/>
    <n v="1807.45"/>
    <n v="778.69"/>
    <d v="2015-05-21T00:00:00"/>
  </r>
  <r>
    <n v="12456"/>
    <n v="83"/>
    <x v="1345"/>
    <d v="2017-09-18T00:00:00"/>
    <b v="0"/>
    <s v="Approved"/>
    <s v="Solex"/>
    <s v="Touring"/>
    <s v="medium"/>
    <s v="large"/>
    <n v="2083.94"/>
    <n v="675.03"/>
    <d v="2013-09-16T00:00:00"/>
  </r>
  <r>
    <n v="12457"/>
    <n v="0"/>
    <x v="2924"/>
    <d v="2017-02-01T00:00:00"/>
    <b v="0"/>
    <s v="Approved"/>
    <s v="Giant Bicycles"/>
    <s v="Standard"/>
    <s v="medium"/>
    <s v="medium"/>
    <n v="230.91"/>
    <n v="173.18"/>
    <d v="1992-10-11T00:00:00"/>
  </r>
  <r>
    <n v="12458"/>
    <n v="7"/>
    <x v="2937"/>
    <d v="2017-05-20T00:00:00"/>
    <b v="0"/>
    <s v="Approved"/>
    <s v="Trek Bicycles"/>
    <s v="Road"/>
    <s v="low"/>
    <s v="medium"/>
    <n v="980.37"/>
    <n v="234.43"/>
    <d v="2004-09-28T00:00:00"/>
  </r>
  <r>
    <n v="12459"/>
    <n v="69"/>
    <x v="1201"/>
    <d v="2017-03-16T00:00:00"/>
    <b v="0"/>
    <s v="Approved"/>
    <s v="Giant Bicycles"/>
    <s v="Road"/>
    <s v="medium"/>
    <s v="medium"/>
    <n v="792.9"/>
    <n v="594.67999999999995"/>
    <d v="2006-05-22T00:00:00"/>
  </r>
  <r>
    <n v="12460"/>
    <n v="60"/>
    <x v="2116"/>
    <d v="2017-08-10T00:00:00"/>
    <b v="0"/>
    <s v="Approved"/>
    <s v="Giant Bicycles"/>
    <s v="Standard"/>
    <s v="high"/>
    <s v="small"/>
    <n v="1977.36"/>
    <n v="1759.85"/>
    <d v="2012-05-18T00:00:00"/>
  </r>
  <r>
    <n v="12461"/>
    <n v="0"/>
    <x v="1660"/>
    <d v="2017-02-06T00:00:00"/>
    <b v="1"/>
    <s v="Approved"/>
    <s v="Giant Bicycles"/>
    <s v="Standard"/>
    <s v="medium"/>
    <s v="medium"/>
    <n v="230.91"/>
    <n v="173.18"/>
    <d v="2006-11-10T00:00:00"/>
  </r>
  <r>
    <n v="12463"/>
    <n v="36"/>
    <x v="2662"/>
    <d v="2017-02-21T00:00:00"/>
    <b v="0"/>
    <s v="Approved"/>
    <s v="Solex"/>
    <s v="Standard"/>
    <s v="low"/>
    <s v="medium"/>
    <n v="945.04"/>
    <n v="507.58"/>
    <d v="1995-12-19T00:00:00"/>
  </r>
  <r>
    <n v="12464"/>
    <n v="72"/>
    <x v="3145"/>
    <d v="2017-11-28T00:00:00"/>
    <b v="1"/>
    <s v="Approved"/>
    <s v="Norco Bicycles"/>
    <s v="Standard"/>
    <s v="medium"/>
    <s v="medium"/>
    <n v="360.4"/>
    <n v="270.3"/>
    <d v="2006-05-22T00:00:00"/>
  </r>
  <r>
    <n v="12465"/>
    <n v="23"/>
    <x v="3109"/>
    <d v="2017-10-26T00:00:00"/>
    <b v="0"/>
    <s v="Approved"/>
    <s v="Norco Bicycles"/>
    <s v="Mountain"/>
    <s v="low"/>
    <s v="small"/>
    <n v="688.63"/>
    <n v="612.88"/>
    <d v="1993-10-02T00:00:00"/>
  </r>
  <r>
    <n v="12466"/>
    <n v="96"/>
    <x v="1835"/>
    <d v="2017-11-16T00:00:00"/>
    <b v="0"/>
    <s v="Approved"/>
    <s v="Giant Bicycles"/>
    <s v="Standard"/>
    <s v="medium"/>
    <s v="large"/>
    <n v="1635.3"/>
    <n v="993.66"/>
    <d v="2013-06-09T00:00:00"/>
  </r>
  <r>
    <n v="12468"/>
    <n v="84"/>
    <x v="1120"/>
    <d v="2017-06-26T00:00:00"/>
    <b v="0"/>
    <s v="Approved"/>
    <s v="Giant Bicycles"/>
    <s v="Road"/>
    <s v="medium"/>
    <s v="medium"/>
    <n v="792.9"/>
    <n v="594.67999999999995"/>
    <d v="2006-05-22T00:00:00"/>
  </r>
  <r>
    <n v="12469"/>
    <n v="28"/>
    <x v="2240"/>
    <d v="2017-10-16T00:00:00"/>
    <b v="1"/>
    <s v="Approved"/>
    <s v="Solex"/>
    <s v="Road"/>
    <s v="medium"/>
    <s v="small"/>
    <n v="1703.52"/>
    <n v="1516.13"/>
    <d v="2007-08-04T00:00:00"/>
  </r>
  <r>
    <n v="12470"/>
    <n v="51"/>
    <x v="2884"/>
    <d v="2017-02-04T00:00:00"/>
    <b v="1"/>
    <s v="Approved"/>
    <s v="OHM Cycles"/>
    <s v="Standard"/>
    <s v="high"/>
    <s v="medium"/>
    <n v="2005.66"/>
    <n v="1203.4000000000001"/>
    <d v="2001-11-25T00:00:00"/>
  </r>
  <r>
    <n v="12471"/>
    <n v="87"/>
    <x v="362"/>
    <d v="2017-11-21T00:00:00"/>
    <b v="0"/>
    <s v="Approved"/>
    <s v="OHM Cycles"/>
    <s v="Standard"/>
    <s v="medium"/>
    <s v="medium"/>
    <n v="1636.9"/>
    <n v="44.71"/>
    <d v="2010-08-20T00:00:00"/>
  </r>
  <r>
    <n v="12472"/>
    <n v="9"/>
    <x v="1156"/>
    <d v="2017-04-07T00:00:00"/>
    <b v="0"/>
    <s v="Approved"/>
    <s v="OHM Cycles"/>
    <s v="Road"/>
    <s v="medium"/>
    <s v="medium"/>
    <n v="742.54"/>
    <n v="667.4"/>
    <d v="2003-08-05T00:00:00"/>
  </r>
  <r>
    <n v="12473"/>
    <n v="0"/>
    <x v="1481"/>
    <d v="2017-06-22T00:00:00"/>
    <b v="0"/>
    <s v="Approved"/>
    <s v="Trek Bicycles"/>
    <s v="Road"/>
    <s v="medium"/>
    <s v="medium"/>
    <n v="533.51"/>
    <n v="400.13"/>
    <d v="2012-06-04T00:00:00"/>
  </r>
  <r>
    <n v="12474"/>
    <n v="61"/>
    <x v="3062"/>
    <d v="2017-05-12T00:00:00"/>
    <b v="0"/>
    <s v="Approved"/>
    <s v="OHM Cycles"/>
    <s v="Standard"/>
    <s v="low"/>
    <s v="medium"/>
    <n v="71.16"/>
    <n v="56.93"/>
    <d v="1992-10-02T00:00:00"/>
  </r>
  <r>
    <n v="12475"/>
    <n v="73"/>
    <x v="2196"/>
    <d v="2017-11-15T00:00:00"/>
    <b v="0"/>
    <s v="Approved"/>
    <s v="Solex"/>
    <s v="Standard"/>
    <s v="medium"/>
    <s v="medium"/>
    <n v="1945.43"/>
    <n v="333.18"/>
    <d v="1991-07-10T00:00:00"/>
  </r>
  <r>
    <n v="12476"/>
    <n v="41"/>
    <x v="2138"/>
    <d v="2017-03-24T00:00:00"/>
    <b v="1"/>
    <s v="Approved"/>
    <s v="Solex"/>
    <s v="Road"/>
    <s v="medium"/>
    <s v="medium"/>
    <n v="416.98"/>
    <n v="312.74"/>
    <d v="1993-07-15T00:00:00"/>
  </r>
  <r>
    <n v="12477"/>
    <n v="61"/>
    <x v="717"/>
    <d v="2017-04-27T00:00:00"/>
    <b v="0"/>
    <s v="Approved"/>
    <s v="OHM Cycles"/>
    <s v="Standard"/>
    <s v="low"/>
    <s v="medium"/>
    <n v="71.16"/>
    <n v="56.93"/>
    <d v="2015-06-17T00:00:00"/>
  </r>
  <r>
    <n v="12478"/>
    <n v="33"/>
    <x v="346"/>
    <d v="2017-05-24T00:00:00"/>
    <b v="1"/>
    <s v="Approved"/>
    <s v="Giant Bicycles"/>
    <s v="Standard"/>
    <s v="medium"/>
    <s v="small"/>
    <n v="1311.44"/>
    <n v="1167.18"/>
    <d v="2006-02-02T00:00:00"/>
  </r>
  <r>
    <n v="12479"/>
    <n v="70"/>
    <x v="3397"/>
    <d v="2017-12-12T00:00:00"/>
    <b v="1"/>
    <s v="Approved"/>
    <s v="Norco Bicycles"/>
    <s v="Road"/>
    <s v="medium"/>
    <s v="medium"/>
    <n v="1036.5899999999999"/>
    <n v="206.35"/>
    <d v="1991-05-06T00:00:00"/>
  </r>
  <r>
    <n v="12480"/>
    <n v="9"/>
    <x v="154"/>
    <d v="2017-07-09T00:00:00"/>
    <b v="1"/>
    <s v="Approved"/>
    <s v="OHM Cycles"/>
    <s v="Road"/>
    <s v="medium"/>
    <s v="medium"/>
    <n v="742.54"/>
    <n v="667.4"/>
    <d v="2016-07-09T00:00:00"/>
  </r>
  <r>
    <n v="12481"/>
    <n v="48"/>
    <x v="2593"/>
    <d v="2017-06-12T00:00:00"/>
    <b v="1"/>
    <s v="Approved"/>
    <s v="WeareA2B"/>
    <s v="Standard"/>
    <s v="medium"/>
    <s v="medium"/>
    <n v="1762.96"/>
    <n v="950.52"/>
    <d v="2014-07-28T00:00:00"/>
  </r>
  <r>
    <n v="12482"/>
    <n v="52"/>
    <x v="1799"/>
    <d v="2017-10-08T00:00:00"/>
    <b v="1"/>
    <s v="Approved"/>
    <s v="OHM Cycles"/>
    <s v="Road"/>
    <s v="medium"/>
    <s v="medium"/>
    <n v="1280.28"/>
    <n v="829.51"/>
    <d v="1991-01-21T00:00:00"/>
  </r>
  <r>
    <n v="12483"/>
    <n v="45"/>
    <x v="1988"/>
    <d v="2017-12-01T00:00:00"/>
    <b v="1"/>
    <s v="Approved"/>
    <s v="Trek Bicycles"/>
    <s v="Road"/>
    <s v="low"/>
    <s v="medium"/>
    <n v="980.37"/>
    <n v="234.43"/>
    <d v="2004-09-28T00:00:00"/>
  </r>
  <r>
    <n v="12484"/>
    <n v="65"/>
    <x v="177"/>
    <d v="2017-05-15T00:00:00"/>
    <b v="0"/>
    <s v="Approved"/>
    <s v="WeareA2B"/>
    <s v="Standard"/>
    <s v="medium"/>
    <s v="medium"/>
    <n v="1807.45"/>
    <n v="778.69"/>
    <d v="1992-10-02T00:00:00"/>
  </r>
  <r>
    <n v="12485"/>
    <n v="85"/>
    <x v="3240"/>
    <d v="2017-01-01T00:00:00"/>
    <b v="1"/>
    <s v="Approved"/>
    <s v="WeareA2B"/>
    <s v="Standard"/>
    <s v="medium"/>
    <s v="medium"/>
    <n v="1228.07"/>
    <n v="400.91"/>
    <d v="2000-05-22T00:00:00"/>
  </r>
  <r>
    <n v="12486"/>
    <n v="44"/>
    <x v="2497"/>
    <d v="2017-08-25T00:00:00"/>
    <b v="1"/>
    <s v="Cancelled"/>
    <s v="WeareA2B"/>
    <s v="Standard"/>
    <s v="medium"/>
    <s v="medium"/>
    <n v="1769.64"/>
    <n v="108.76"/>
    <d v="2011-05-09T00:00:00"/>
  </r>
  <r>
    <n v="12487"/>
    <n v="32"/>
    <x v="2258"/>
    <d v="2017-04-07T00:00:00"/>
    <b v="0"/>
    <s v="Cancelled"/>
    <s v="Giant Bicycles"/>
    <s v="Standard"/>
    <s v="medium"/>
    <s v="medium"/>
    <n v="642.70000000000005"/>
    <n v="211.37"/>
    <d v="2002-03-22T00:00:00"/>
  </r>
  <r>
    <n v="12488"/>
    <n v="31"/>
    <x v="378"/>
    <d v="2017-12-17T00:00:00"/>
    <b v="1"/>
    <s v="Approved"/>
    <s v="Giant Bicycles"/>
    <s v="Standard"/>
    <s v="medium"/>
    <s v="medium"/>
    <n v="230.91"/>
    <n v="173.18"/>
    <d v="2002-03-22T00:00:00"/>
  </r>
  <r>
    <n v="12489"/>
    <n v="50"/>
    <x v="1138"/>
    <d v="2017-09-04T00:00:00"/>
    <b v="0"/>
    <s v="Approved"/>
    <s v="WeareA2B"/>
    <s v="Standard"/>
    <s v="medium"/>
    <s v="small"/>
    <n v="175.89"/>
    <n v="131.91999999999999"/>
    <d v="2003-02-16T00:00:00"/>
  </r>
  <r>
    <n v="12490"/>
    <n v="46"/>
    <x v="3328"/>
    <d v="2017-02-01T00:00:00"/>
    <b v="0"/>
    <s v="Approved"/>
    <s v="Solex"/>
    <s v="Standard"/>
    <s v="low"/>
    <s v="medium"/>
    <n v="1289.8499999999999"/>
    <n v="74.510000000000005"/>
    <d v="2006-10-01T00:00:00"/>
  </r>
  <r>
    <n v="12491"/>
    <n v="59"/>
    <x v="3289"/>
    <d v="2017-03-06T00:00:00"/>
    <b v="1"/>
    <s v="Approved"/>
    <s v="Solex"/>
    <s v="Standard"/>
    <s v="medium"/>
    <s v="large"/>
    <n v="1061.56"/>
    <n v="733.58"/>
    <d v="1993-07-20T00:00:00"/>
  </r>
  <r>
    <n v="12492"/>
    <n v="1"/>
    <x v="3237"/>
    <d v="2017-03-04T00:00:00"/>
    <b v="1"/>
    <s v="Approved"/>
    <s v="Giant Bicycles"/>
    <s v="Standard"/>
    <s v="medium"/>
    <s v="medium"/>
    <n v="1403.5"/>
    <n v="954.82"/>
    <d v="2016-11-14T00:00:00"/>
  </r>
  <r>
    <n v="12493"/>
    <n v="88"/>
    <x v="3409"/>
    <d v="2017-12-14T00:00:00"/>
    <b v="1"/>
    <s v="Approved"/>
    <s v="Norco Bicycles"/>
    <s v="Standard"/>
    <s v="high"/>
    <s v="small"/>
    <n v="1661.92"/>
    <n v="1479.11"/>
    <d v="1994-09-09T00:00:00"/>
  </r>
  <r>
    <n v="12494"/>
    <n v="12"/>
    <x v="1912"/>
    <d v="2017-03-31T00:00:00"/>
    <b v="1"/>
    <s v="Approved"/>
    <s v="Giant Bicycles"/>
    <s v="Standard"/>
    <s v="medium"/>
    <s v="large"/>
    <n v="1765.3"/>
    <n v="709.48"/>
    <d v="2004-07-25T00:00:00"/>
  </r>
  <r>
    <n v="12495"/>
    <n v="45"/>
    <x v="2927"/>
    <d v="2017-03-11T00:00:00"/>
    <b v="0"/>
    <s v="Approved"/>
    <s v="Solex"/>
    <s v="Standard"/>
    <s v="medium"/>
    <s v="medium"/>
    <n v="441.49"/>
    <n v="84.99"/>
    <d v="2001-11-25T00:00:00"/>
  </r>
  <r>
    <n v="12496"/>
    <n v="23"/>
    <x v="2357"/>
    <d v="2017-09-26T00:00:00"/>
    <b v="0"/>
    <s v="Approved"/>
    <s v="Norco Bicycles"/>
    <s v="Standard"/>
    <s v="medium"/>
    <s v="medium"/>
    <n v="1198.46"/>
    <n v="381.1"/>
    <d v="2000-11-03T00:00:00"/>
  </r>
  <r>
    <n v="12497"/>
    <n v="83"/>
    <x v="442"/>
    <d v="2017-06-29T00:00:00"/>
    <b v="0"/>
    <s v="Approved"/>
    <s v="Solex"/>
    <s v="Touring"/>
    <s v="medium"/>
    <s v="large"/>
    <n v="2083.94"/>
    <n v="675.03"/>
    <d v="1991-08-05T00:00:00"/>
  </r>
  <r>
    <n v="12498"/>
    <n v="17"/>
    <x v="932"/>
    <d v="2017-10-03T00:00:00"/>
    <b v="1"/>
    <s v="Approved"/>
    <s v="WeareA2B"/>
    <s v="Touring"/>
    <s v="medium"/>
    <s v="large"/>
    <n v="1362.99"/>
    <n v="57.74"/>
    <d v="2003-09-10T00:00:00"/>
  </r>
  <r>
    <n v="12499"/>
    <n v="14"/>
    <x v="145"/>
    <d v="2017-08-19T00:00:00"/>
    <b v="1"/>
    <s v="Approved"/>
    <s v="Trek Bicycles"/>
    <s v="Standard"/>
    <s v="medium"/>
    <s v="small"/>
    <n v="1386.84"/>
    <n v="1234.29"/>
    <d v="2003-08-05T00:00:00"/>
  </r>
  <r>
    <n v="12500"/>
    <n v="25"/>
    <x v="894"/>
    <d v="2017-01-30T00:00:00"/>
    <b v="0"/>
    <s v="Approved"/>
    <s v="Giant Bicycles"/>
    <s v="Road"/>
    <s v="medium"/>
    <s v="medium"/>
    <n v="1538.99"/>
    <n v="829.65"/>
    <d v="1992-10-11T00:00:00"/>
  </r>
  <r>
    <n v="12501"/>
    <n v="95"/>
    <x v="1020"/>
    <d v="2017-04-08T00:00:00"/>
    <b v="1"/>
    <s v="Approved"/>
    <s v="Giant Bicycles"/>
    <s v="Standard"/>
    <s v="medium"/>
    <s v="large"/>
    <n v="569.55999999999995"/>
    <n v="528.42999999999995"/>
    <d v="2003-09-10T00:00:00"/>
  </r>
  <r>
    <n v="12502"/>
    <n v="20"/>
    <x v="287"/>
    <d v="2017-04-24T00:00:00"/>
    <b v="0"/>
    <s v="Approved"/>
    <s v="Trek Bicycles"/>
    <s v="Standard"/>
    <s v="medium"/>
    <s v="small"/>
    <n v="1775.81"/>
    <n v="1580.47"/>
    <d v="2010-05-05T00:00:00"/>
  </r>
  <r>
    <n v="12504"/>
    <n v="43"/>
    <x v="703"/>
    <d v="2017-05-30T00:00:00"/>
    <b v="0"/>
    <s v="Approved"/>
    <s v="Solex"/>
    <s v="Standard"/>
    <s v="medium"/>
    <s v="medium"/>
    <n v="1151.96"/>
    <n v="649.49"/>
    <d v="1999-12-04T00:00:00"/>
  </r>
  <r>
    <n v="12505"/>
    <n v="12"/>
    <x v="238"/>
    <d v="2017-08-22T00:00:00"/>
    <b v="0"/>
    <s v="Approved"/>
    <s v="WeareA2B"/>
    <s v="Standard"/>
    <s v="medium"/>
    <s v="medium"/>
    <n v="1231.1500000000001"/>
    <n v="161.6"/>
    <d v="2004-08-17T00:00:00"/>
  </r>
  <r>
    <n v="12506"/>
    <n v="93"/>
    <x v="298"/>
    <d v="2017-04-07T00:00:00"/>
    <b v="0"/>
    <s v="Approved"/>
    <s v="WeareA2B"/>
    <s v="Standard"/>
    <s v="medium"/>
    <s v="medium"/>
    <n v="1065.03"/>
    <n v="230.09"/>
    <d v="2000-11-03T00:00:00"/>
  </r>
  <r>
    <n v="12507"/>
    <n v="47"/>
    <x v="3410"/>
    <d v="2017-01-15T00:00:00"/>
    <b v="0"/>
    <s v="Approved"/>
    <s v="Trek Bicycles"/>
    <s v="Road"/>
    <s v="low"/>
    <s v="small"/>
    <n v="1720.7"/>
    <n v="1531.42"/>
    <d v="2001-11-25T00:00:00"/>
  </r>
  <r>
    <n v="12508"/>
    <n v="48"/>
    <x v="161"/>
    <d v="2017-10-15T00:00:00"/>
    <b v="1"/>
    <s v="Approved"/>
    <s v="WeareA2B"/>
    <s v="Standard"/>
    <s v="medium"/>
    <s v="medium"/>
    <n v="1762.96"/>
    <n v="950.52"/>
    <d v="2014-07-28T00:00:00"/>
  </r>
  <r>
    <n v="12509"/>
    <n v="38"/>
    <x v="3411"/>
    <d v="2017-03-31T00:00:00"/>
    <b v="0"/>
    <s v="Approved"/>
    <s v="Trek Bicycles"/>
    <s v="Standard"/>
    <s v="medium"/>
    <s v="large"/>
    <n v="2091.4699999999998"/>
    <n v="388.92"/>
    <d v="2012-09-15T00:00:00"/>
  </r>
  <r>
    <n v="12510"/>
    <n v="52"/>
    <x v="669"/>
    <d v="2017-06-25T00:00:00"/>
    <b v="0"/>
    <s v="Approved"/>
    <s v="OHM Cycles"/>
    <s v="Road"/>
    <s v="medium"/>
    <s v="medium"/>
    <n v="1280.28"/>
    <n v="829.51"/>
    <d v="1991-01-21T00:00:00"/>
  </r>
  <r>
    <n v="12511"/>
    <n v="81"/>
    <x v="1875"/>
    <d v="2017-10-12T00:00:00"/>
    <b v="1"/>
    <s v="Approved"/>
    <s v="Norco Bicycles"/>
    <s v="Standard"/>
    <s v="medium"/>
    <s v="small"/>
    <n v="586.45000000000005"/>
    <n v="521.94000000000005"/>
    <d v="1991-07-10T00:00:00"/>
  </r>
  <r>
    <n v="12512"/>
    <n v="57"/>
    <x v="2865"/>
    <d v="2017-07-21T00:00:00"/>
    <b v="1"/>
    <s v="Approved"/>
    <s v="WeareA2B"/>
    <s v="Touring"/>
    <s v="medium"/>
    <s v="large"/>
    <n v="1890.39"/>
    <n v="260.14"/>
    <d v="1991-01-21T00:00:00"/>
  </r>
  <r>
    <n v="12513"/>
    <n v="42"/>
    <x v="139"/>
    <d v="2017-02-25T00:00:00"/>
    <b v="1"/>
    <s v="Approved"/>
    <s v="OHM Cycles"/>
    <s v="Road"/>
    <s v="medium"/>
    <s v="small"/>
    <n v="1810"/>
    <n v="1610.9"/>
    <d v="2003-02-16T00:00:00"/>
  </r>
  <r>
    <n v="12514"/>
    <n v="31"/>
    <x v="2660"/>
    <d v="2017-10-02T00:00:00"/>
    <b v="1"/>
    <s v="Approved"/>
    <s v="Giant Bicycles"/>
    <s v="Standard"/>
    <s v="medium"/>
    <s v="medium"/>
    <n v="230.91"/>
    <n v="173.18"/>
    <d v="2002-03-22T00:00:00"/>
  </r>
  <r>
    <n v="12515"/>
    <n v="80"/>
    <x v="540"/>
    <d v="2017-08-04T00:00:00"/>
    <b v="1"/>
    <s v="Approved"/>
    <s v="Trek Bicycles"/>
    <s v="Standard"/>
    <s v="medium"/>
    <s v="large"/>
    <n v="1469.44"/>
    <n v="596.54999999999995"/>
    <d v="2012-05-18T00:00:00"/>
  </r>
  <r>
    <n v="12516"/>
    <n v="49"/>
    <x v="3096"/>
    <d v="2017-10-14T00:00:00"/>
    <b v="0"/>
    <s v="Approved"/>
    <s v="Trek Bicycles"/>
    <s v="Road"/>
    <s v="medium"/>
    <s v="medium"/>
    <n v="533.51"/>
    <n v="400.13"/>
    <d v="1997-10-04T00:00:00"/>
  </r>
  <r>
    <n v="12517"/>
    <n v="0"/>
    <x v="722"/>
    <d v="2017-12-24T00:00:00"/>
    <b v="1"/>
    <s v="Approved"/>
    <s v="Giant Bicycles"/>
    <s v="Standard"/>
    <s v="medium"/>
    <s v="large"/>
    <n v="569.55999999999995"/>
    <n v="528.42999999999995"/>
    <d v="2004-01-16T00:00:00"/>
  </r>
  <r>
    <n v="12518"/>
    <n v="0"/>
    <x v="1328"/>
    <d v="2017-04-27T00:00:00"/>
    <b v="1"/>
    <s v="Approved"/>
    <s v="Trek Bicycles"/>
    <s v="Standard"/>
    <s v="high"/>
    <s v="medium"/>
    <n v="358.39"/>
    <n v="215.03"/>
    <d v="2004-01-16T00:00:00"/>
  </r>
  <r>
    <n v="12519"/>
    <n v="6"/>
    <x v="758"/>
    <d v="2017-09-17T00:00:00"/>
    <b v="0"/>
    <s v="Approved"/>
    <s v="OHM Cycles"/>
    <s v="Standard"/>
    <s v="high"/>
    <s v="medium"/>
    <n v="227.88"/>
    <n v="136.72999999999999"/>
    <d v="2007-08-04T00:00:00"/>
  </r>
  <r>
    <n v="12520"/>
    <n v="97"/>
    <x v="3340"/>
    <d v="2017-05-07T00:00:00"/>
    <b v="0"/>
    <s v="Approved"/>
    <s v="OHM Cycles"/>
    <s v="Road"/>
    <s v="medium"/>
    <s v="medium"/>
    <n v="742.54"/>
    <n v="667.4"/>
    <d v="1991-11-07T00:00:00"/>
  </r>
  <r>
    <n v="12521"/>
    <n v="30"/>
    <x v="708"/>
    <d v="2017-06-08T00:00:00"/>
    <b v="1"/>
    <s v="Approved"/>
    <s v="Solex"/>
    <s v="Standard"/>
    <s v="high"/>
    <s v="medium"/>
    <n v="748.17"/>
    <n v="448.9"/>
    <d v="2015-04-11T00:00:00"/>
  </r>
  <r>
    <n v="12522"/>
    <n v="6"/>
    <x v="2331"/>
    <d v="2017-08-04T00:00:00"/>
    <b v="0"/>
    <s v="Approved"/>
    <s v="OHM Cycles"/>
    <s v="Standard"/>
    <s v="high"/>
    <s v="medium"/>
    <n v="227.88"/>
    <n v="136.72999999999999"/>
    <d v="2003-02-07T00:00:00"/>
  </r>
  <r>
    <n v="12523"/>
    <n v="80"/>
    <x v="926"/>
    <d v="2017-03-04T00:00:00"/>
    <b v="0"/>
    <s v="Approved"/>
    <s v="OHM Cycles"/>
    <s v="Touring"/>
    <s v="low"/>
    <s v="medium"/>
    <n v="1073.07"/>
    <n v="933.84"/>
    <d v="1997-01-25T00:00:00"/>
  </r>
  <r>
    <n v="12524"/>
    <n v="47"/>
    <x v="1356"/>
    <d v="2017-10-22T00:00:00"/>
    <b v="1"/>
    <s v="Approved"/>
    <s v="Trek Bicycles"/>
    <s v="Road"/>
    <s v="low"/>
    <s v="small"/>
    <n v="1720.7"/>
    <n v="1531.42"/>
    <d v="2003-02-16T00:00:00"/>
  </r>
  <r>
    <n v="12525"/>
    <n v="10"/>
    <x v="612"/>
    <d v="2017-02-25T00:00:00"/>
    <b v="0"/>
    <s v="Approved"/>
    <s v="WeareA2B"/>
    <s v="Touring"/>
    <s v="medium"/>
    <s v="medium"/>
    <n v="1466.68"/>
    <n v="363.25"/>
    <d v="2014-03-03T00:00:00"/>
  </r>
  <r>
    <n v="12526"/>
    <n v="23"/>
    <x v="549"/>
    <d v="2017-11-28T00:00:00"/>
    <b v="1"/>
    <s v="Approved"/>
    <s v="Norco Bicycles"/>
    <s v="Mountain"/>
    <s v="low"/>
    <s v="small"/>
    <n v="688.63"/>
    <n v="612.88"/>
    <d v="1993-10-02T00:00:00"/>
  </r>
  <r>
    <n v="12527"/>
    <n v="78"/>
    <x v="1353"/>
    <d v="2017-05-09T00:00:00"/>
    <b v="0"/>
    <s v="Approved"/>
    <s v="Giant Bicycles"/>
    <s v="Standard"/>
    <s v="medium"/>
    <s v="large"/>
    <n v="1765.3"/>
    <n v="709.48"/>
    <d v="2016-03-29T00:00:00"/>
  </r>
  <r>
    <n v="12528"/>
    <n v="8"/>
    <x v="2445"/>
    <d v="2017-01-05T00:00:00"/>
    <b v="0"/>
    <s v="Approved"/>
    <s v="Solex"/>
    <s v="Road"/>
    <s v="medium"/>
    <s v="small"/>
    <n v="1703.52"/>
    <n v="1516.13"/>
    <d v="2004-08-17T00:00:00"/>
  </r>
  <r>
    <n v="12529"/>
    <n v="28"/>
    <x v="1032"/>
    <d v="2017-10-25T00:00:00"/>
    <b v="0"/>
    <s v="Approved"/>
    <s v="Norco Bicycles"/>
    <s v="Standard"/>
    <s v="medium"/>
    <s v="small"/>
    <n v="1216.1400000000001"/>
    <n v="1082.3599999999999"/>
    <d v="1991-11-10T00:00:00"/>
  </r>
  <r>
    <n v="12530"/>
    <n v="75"/>
    <x v="2072"/>
    <d v="2017-06-04T00:00:00"/>
    <b v="1"/>
    <s v="Approved"/>
    <s v="Giant Bicycles"/>
    <s v="Touring"/>
    <s v="medium"/>
    <s v="large"/>
    <n v="1873.97"/>
    <n v="863.95"/>
    <d v="2006-05-22T00:00:00"/>
  </r>
  <r>
    <n v="12531"/>
    <n v="50"/>
    <x v="2994"/>
    <d v="2017-12-03T00:00:00"/>
    <b v="1"/>
    <s v="Approved"/>
    <s v="WeareA2B"/>
    <s v="Standard"/>
    <s v="medium"/>
    <s v="small"/>
    <n v="175.89"/>
    <n v="131.91999999999999"/>
    <d v="2012-04-10T00:00:00"/>
  </r>
  <r>
    <n v="12532"/>
    <n v="54"/>
    <x v="2133"/>
    <d v="2017-02-18T00:00:00"/>
    <b v="1"/>
    <s v="Approved"/>
    <s v="WeareA2B"/>
    <s v="Standard"/>
    <s v="medium"/>
    <s v="medium"/>
    <n v="1292.8399999999999"/>
    <n v="13.44"/>
    <d v="1993-07-20T00:00:00"/>
  </r>
  <r>
    <n v="12533"/>
    <n v="81"/>
    <x v="2051"/>
    <d v="2017-07-16T00:00:00"/>
    <b v="0"/>
    <s v="Approved"/>
    <s v="Norco Bicycles"/>
    <s v="Standard"/>
    <s v="medium"/>
    <s v="small"/>
    <n v="586.45000000000005"/>
    <n v="521.94000000000005"/>
    <d v="1991-07-10T00:00:00"/>
  </r>
  <r>
    <n v="12534"/>
    <n v="21"/>
    <x v="211"/>
    <d v="2017-03-02T00:00:00"/>
    <b v="1"/>
    <s v="Approved"/>
    <s v="Solex"/>
    <s v="Standard"/>
    <s v="medium"/>
    <s v="large"/>
    <n v="1071.23"/>
    <n v="380.74"/>
    <d v="2016-11-22T00:00:00"/>
  </r>
  <r>
    <n v="12535"/>
    <n v="0"/>
    <x v="829"/>
    <d v="2017-09-03T00:00:00"/>
    <b v="0"/>
    <s v="Approved"/>
    <s v="Norco Bicycles"/>
    <s v="Standard"/>
    <s v="medium"/>
    <s v="medium"/>
    <n v="360.4"/>
    <n v="270.3"/>
    <d v="2016-12-06T00:00:00"/>
  </r>
  <r>
    <n v="12536"/>
    <n v="2"/>
    <x v="2493"/>
    <d v="2017-11-04T00:00:00"/>
    <b v="0"/>
    <s v="Approved"/>
    <s v="Giant Bicycles"/>
    <s v="Road"/>
    <s v="low"/>
    <s v="small"/>
    <n v="590.26"/>
    <n v="525.33000000000004"/>
    <d v="1992-10-02T00:00:00"/>
  </r>
  <r>
    <n v="12537"/>
    <n v="50"/>
    <x v="1202"/>
    <d v="2017-01-09T00:00:00"/>
    <b v="0"/>
    <s v="Approved"/>
    <s v="WeareA2B"/>
    <s v="Standard"/>
    <s v="medium"/>
    <s v="small"/>
    <n v="175.89"/>
    <n v="131.91999999999999"/>
    <d v="2003-02-16T00:00:00"/>
  </r>
  <r>
    <n v="12538"/>
    <n v="14"/>
    <x v="2370"/>
    <d v="2017-01-08T00:00:00"/>
    <b v="0"/>
    <s v="Approved"/>
    <s v="Trek Bicycles"/>
    <s v="Standard"/>
    <s v="medium"/>
    <s v="small"/>
    <n v="1386.84"/>
    <n v="1234.29"/>
    <d v="2003-08-05T00:00:00"/>
  </r>
  <r>
    <n v="12539"/>
    <n v="35"/>
    <x v="2418"/>
    <d v="2017-11-09T00:00:00"/>
    <b v="0"/>
    <s v="Approved"/>
    <s v="Giant Bicycles"/>
    <s v="Standard"/>
    <s v="medium"/>
    <s v="medium"/>
    <n v="1403.5"/>
    <n v="954.82"/>
    <d v="2011-08-29T00:00:00"/>
  </r>
  <r>
    <n v="12540"/>
    <n v="51"/>
    <x v="367"/>
    <d v="2017-04-30T00:00:00"/>
    <b v="1"/>
    <s v="Approved"/>
    <s v="OHM Cycles"/>
    <s v="Standard"/>
    <s v="high"/>
    <s v="medium"/>
    <n v="2005.66"/>
    <n v="1203.4000000000001"/>
    <d v="2012-04-10T00:00:00"/>
  </r>
  <r>
    <n v="12541"/>
    <n v="74"/>
    <x v="3132"/>
    <d v="2017-01-11T00:00:00"/>
    <b v="0"/>
    <s v="Approved"/>
    <s v="WeareA2B"/>
    <s v="Standard"/>
    <s v="medium"/>
    <s v="medium"/>
    <n v="1762.96"/>
    <n v="950.52"/>
    <d v="2016-11-14T00:00:00"/>
  </r>
  <r>
    <n v="12542"/>
    <n v="99"/>
    <x v="2379"/>
    <d v="2017-06-23T00:00:00"/>
    <b v="1"/>
    <s v="Approved"/>
    <s v="OHM Cycles"/>
    <s v="Standard"/>
    <s v="medium"/>
    <s v="medium"/>
    <n v="1227.3399999999999"/>
    <n v="770.89"/>
    <d v="1994-08-10T00:00:00"/>
  </r>
  <r>
    <n v="12543"/>
    <n v="91"/>
    <x v="1659"/>
    <d v="2017-11-10T00:00:00"/>
    <b v="0"/>
    <s v="Approved"/>
    <s v="Solex"/>
    <s v="Standard"/>
    <s v="medium"/>
    <s v="medium"/>
    <n v="100.35"/>
    <n v="75.260000000000005"/>
    <d v="2013-06-09T00:00:00"/>
  </r>
  <r>
    <n v="12544"/>
    <n v="36"/>
    <x v="1841"/>
    <d v="2017-01-01T00:00:00"/>
    <b v="0"/>
    <s v="Approved"/>
    <s v="Solex"/>
    <s v="Standard"/>
    <s v="low"/>
    <s v="medium"/>
    <n v="945.04"/>
    <n v="507.58"/>
    <d v="1995-12-19T00:00:00"/>
  </r>
  <r>
    <n v="12545"/>
    <n v="88"/>
    <x v="135"/>
    <d v="2017-05-01T00:00:00"/>
    <b v="1"/>
    <s v="Approved"/>
    <s v="Norco Bicycles"/>
    <s v="Standard"/>
    <s v="high"/>
    <s v="small"/>
    <n v="1661.92"/>
    <n v="1479.11"/>
    <d v="1994-09-09T00:00:00"/>
  </r>
  <r>
    <n v="12546"/>
    <n v="95"/>
    <x v="1364"/>
    <d v="2017-05-13T00:00:00"/>
    <b v="0"/>
    <s v="Approved"/>
    <s v="Giant Bicycles"/>
    <s v="Standard"/>
    <s v="medium"/>
    <s v="large"/>
    <n v="569.55999999999995"/>
    <n v="528.42999999999995"/>
    <d v="2004-01-16T00:00:00"/>
  </r>
  <r>
    <n v="12547"/>
    <n v="42"/>
    <x v="1750"/>
    <d v="2017-04-03T00:00:00"/>
    <b v="1"/>
    <s v="Approved"/>
    <s v="OHM Cycles"/>
    <s v="Road"/>
    <s v="medium"/>
    <s v="small"/>
    <n v="1810"/>
    <n v="1610.9"/>
    <d v="2008-03-19T00:00:00"/>
  </r>
  <r>
    <n v="12548"/>
    <n v="63"/>
    <x v="156"/>
    <d v="2017-01-13T00:00:00"/>
    <b v="1"/>
    <s v="Approved"/>
    <s v="Solex"/>
    <s v="Standard"/>
    <s v="medium"/>
    <s v="medium"/>
    <n v="1483.2"/>
    <n v="99.59"/>
    <d v="2010-11-05T00:00:00"/>
  </r>
  <r>
    <n v="12549"/>
    <n v="66"/>
    <x v="135"/>
    <d v="2017-07-22T00:00:00"/>
    <b v="0"/>
    <s v="Approved"/>
    <s v="Solex"/>
    <s v="Standard"/>
    <s v="medium"/>
    <s v="medium"/>
    <n v="1163.8900000000001"/>
    <n v="589.27"/>
    <d v="2016-07-09T00:00:00"/>
  </r>
  <r>
    <n v="12550"/>
    <n v="35"/>
    <x v="750"/>
    <d v="2017-06-26T00:00:00"/>
    <b v="1"/>
    <s v="Approved"/>
    <s v="Giant Bicycles"/>
    <s v="Standard"/>
    <s v="medium"/>
    <s v="medium"/>
    <n v="1403.5"/>
    <n v="954.82"/>
    <d v="2016-11-14T00:00:00"/>
  </r>
  <r>
    <n v="12551"/>
    <n v="52"/>
    <x v="2131"/>
    <d v="2017-06-23T00:00:00"/>
    <b v="1"/>
    <s v="Cancelled"/>
    <s v="Solex"/>
    <s v="Road"/>
    <s v="medium"/>
    <s v="large"/>
    <n v="1777.8"/>
    <n v="820.78"/>
    <d v="2011-05-07T00:00:00"/>
  </r>
  <r>
    <n v="12552"/>
    <n v="0"/>
    <x v="3381"/>
    <d v="2017-12-05T00:00:00"/>
    <b v="1"/>
    <s v="Approved"/>
    <s v="OHM Cycles"/>
    <s v="Standard"/>
    <s v="high"/>
    <s v="medium"/>
    <n v="227.88"/>
    <n v="136.72999999999999"/>
    <d v="2003-02-07T00:00:00"/>
  </r>
  <r>
    <n v="12553"/>
    <n v="88"/>
    <x v="795"/>
    <d v="2017-12-26T00:00:00"/>
    <b v="0"/>
    <s v="Approved"/>
    <s v="Norco Bicycles"/>
    <s v="Standard"/>
    <s v="medium"/>
    <s v="medium"/>
    <n v="1198.46"/>
    <n v="381.1"/>
    <d v="2003-01-05T00:00:00"/>
  </r>
  <r>
    <n v="12554"/>
    <n v="46"/>
    <x v="947"/>
    <d v="2017-06-17T00:00:00"/>
    <b v="0"/>
    <s v="Approved"/>
    <s v="Solex"/>
    <s v="Standard"/>
    <s v="low"/>
    <s v="medium"/>
    <n v="1289.8499999999999"/>
    <n v="74.510000000000005"/>
    <d v="2007-12-11T00:00:00"/>
  </r>
  <r>
    <n v="12555"/>
    <n v="72"/>
    <x v="2841"/>
    <d v="2017-10-04T00:00:00"/>
    <b v="0"/>
    <s v="Approved"/>
    <s v="Norco Bicycles"/>
    <s v="Standard"/>
    <s v="medium"/>
    <s v="medium"/>
    <n v="360.4"/>
    <n v="270.3"/>
    <d v="2016-12-06T00:00:00"/>
  </r>
  <r>
    <n v="12556"/>
    <n v="73"/>
    <x v="2992"/>
    <d v="2017-02-13T00:00:00"/>
    <b v="0"/>
    <s v="Approved"/>
    <s v="Solex"/>
    <s v="Standard"/>
    <s v="medium"/>
    <s v="medium"/>
    <n v="1945.43"/>
    <n v="333.18"/>
    <d v="2003-09-09T00:00:00"/>
  </r>
  <r>
    <n v="12557"/>
    <n v="0"/>
    <x v="1819"/>
    <d v="2017-05-31T00:00:00"/>
    <b v="0"/>
    <s v="Approved"/>
    <s v="WeareA2B"/>
    <s v="Standard"/>
    <s v="medium"/>
    <s v="small"/>
    <n v="175.89"/>
    <n v="131.91999999999999"/>
    <d v="2012-04-10T00:00:00"/>
  </r>
  <r>
    <n v="12558"/>
    <n v="2"/>
    <x v="1983"/>
    <d v="2017-12-28T00:00:00"/>
    <b v="1"/>
    <s v="Approved"/>
    <s v="Solex"/>
    <s v="Standard"/>
    <s v="medium"/>
    <s v="medium"/>
    <n v="71.489999999999995"/>
    <n v="53.62"/>
    <d v="2003-02-07T00:00:00"/>
  </r>
  <r>
    <n v="12559"/>
    <n v="89"/>
    <x v="2876"/>
    <d v="2017-02-04T00:00:00"/>
    <b v="0"/>
    <s v="Approved"/>
    <s v="Giant Bicycles"/>
    <s v="Standard"/>
    <s v="medium"/>
    <s v="large"/>
    <n v="1812.75"/>
    <n v="582.48"/>
    <d v="2010-06-07T00:00:00"/>
  </r>
  <r>
    <n v="12560"/>
    <n v="55"/>
    <x v="94"/>
    <d v="2017-07-11T00:00:00"/>
    <b v="0"/>
    <s v="Approved"/>
    <s v="Trek Bicycles"/>
    <s v="Road"/>
    <s v="medium"/>
    <s v="large"/>
    <n v="1894.19"/>
    <n v="598.76"/>
    <d v="2003-07-21T00:00:00"/>
  </r>
  <r>
    <n v="12561"/>
    <n v="73"/>
    <x v="3327"/>
    <d v="2017-07-29T00:00:00"/>
    <b v="0"/>
    <s v="Approved"/>
    <s v="Solex"/>
    <s v="Standard"/>
    <s v="medium"/>
    <s v="medium"/>
    <n v="1945.43"/>
    <n v="333.18"/>
    <d v="2002-08-31T00:00:00"/>
  </r>
  <r>
    <n v="12562"/>
    <n v="71"/>
    <x v="3412"/>
    <d v="2017-10-10T00:00:00"/>
    <b v="1"/>
    <s v="Approved"/>
    <s v="Solex"/>
    <s v="Standard"/>
    <s v="high"/>
    <s v="large"/>
    <n v="1842.92"/>
    <n v="1105.75"/>
    <d v="1995-10-24T00:00:00"/>
  </r>
  <r>
    <n v="12563"/>
    <n v="83"/>
    <x v="2142"/>
    <d v="2017-11-25T00:00:00"/>
    <b v="0"/>
    <s v="Approved"/>
    <s v="Solex"/>
    <s v="Touring"/>
    <s v="medium"/>
    <s v="large"/>
    <n v="2083.94"/>
    <n v="675.03"/>
    <d v="2013-09-16T00:00:00"/>
  </r>
  <r>
    <n v="12564"/>
    <n v="70"/>
    <x v="404"/>
    <d v="2017-12-04T00:00:00"/>
    <b v="1"/>
    <s v="Approved"/>
    <s v="Trek Bicycles"/>
    <s v="Standard"/>
    <s v="high"/>
    <s v="medium"/>
    <n v="495.72"/>
    <n v="297.43"/>
    <d v="2011-01-10T00:00:00"/>
  </r>
  <r>
    <n v="12565"/>
    <n v="60"/>
    <x v="1555"/>
    <d v="2017-11-17T00:00:00"/>
    <b v="1"/>
    <s v="Approved"/>
    <s v="Giant Bicycles"/>
    <s v="Standard"/>
    <s v="high"/>
    <s v="small"/>
    <n v="1977.36"/>
    <n v="1759.85"/>
    <d v="2011-08-24T00:00:00"/>
  </r>
  <r>
    <n v="12566"/>
    <n v="69"/>
    <x v="2565"/>
    <d v="2017-07-06T00:00:00"/>
    <b v="1"/>
    <s v="Approved"/>
    <s v="Norco Bicycles"/>
    <s v="Road"/>
    <s v="medium"/>
    <s v="large"/>
    <n v="1240.31"/>
    <n v="795.1"/>
    <d v="2011-01-10T00:00:00"/>
  </r>
  <r>
    <n v="12567"/>
    <n v="1"/>
    <x v="911"/>
    <d v="2017-09-13T00:00:00"/>
    <b v="1"/>
    <s v="Approved"/>
    <s v="Giant Bicycles"/>
    <s v="Standard"/>
    <s v="medium"/>
    <s v="medium"/>
    <n v="1403.5"/>
    <n v="954.82"/>
    <d v="2016-11-14T00:00:00"/>
  </r>
  <r>
    <n v="12568"/>
    <n v="84"/>
    <x v="2135"/>
    <d v="2017-01-28T00:00:00"/>
    <b v="0"/>
    <s v="Approved"/>
    <s v="Trek Bicycles"/>
    <s v="Road"/>
    <s v="medium"/>
    <s v="medium"/>
    <n v="290.62"/>
    <n v="215.14"/>
    <d v="2015-08-02T00:00:00"/>
  </r>
  <r>
    <n v="12569"/>
    <n v="80"/>
    <x v="578"/>
    <d v="2017-04-20T00:00:00"/>
    <b v="1"/>
    <s v="Approved"/>
    <s v="OHM Cycles"/>
    <s v="Touring"/>
    <s v="low"/>
    <s v="medium"/>
    <n v="1073.07"/>
    <n v="933.84"/>
    <d v="2004-12-18T00:00:00"/>
  </r>
  <r>
    <n v="12570"/>
    <n v="98"/>
    <x v="785"/>
    <d v="2017-02-19T00:00:00"/>
    <b v="0"/>
    <s v="Approved"/>
    <s v="Trek Bicycles"/>
    <s v="Standard"/>
    <s v="high"/>
    <s v="medium"/>
    <n v="358.39"/>
    <n v="215.03"/>
    <d v="2004-01-16T00:00:00"/>
  </r>
  <r>
    <n v="12571"/>
    <n v="27"/>
    <x v="3062"/>
    <d v="2017-02-13T00:00:00"/>
    <b v="0"/>
    <s v="Approved"/>
    <s v="Trek Bicycles"/>
    <s v="Standard"/>
    <s v="medium"/>
    <s v="medium"/>
    <n v="499.53"/>
    <n v="388.72"/>
    <d v="1991-08-05T00:00:00"/>
  </r>
  <r>
    <n v="12572"/>
    <n v="70"/>
    <x v="647"/>
    <d v="2017-12-21T00:00:00"/>
    <b v="1"/>
    <s v="Approved"/>
    <s v="Trek Bicycles"/>
    <s v="Standard"/>
    <s v="high"/>
    <s v="medium"/>
    <n v="495.72"/>
    <n v="297.43"/>
    <d v="2015-04-11T00:00:00"/>
  </r>
  <r>
    <n v="12573"/>
    <n v="10"/>
    <x v="2953"/>
    <d v="2017-02-14T00:00:00"/>
    <b v="0"/>
    <s v="Approved"/>
    <s v="WeareA2B"/>
    <s v="Touring"/>
    <s v="medium"/>
    <s v="medium"/>
    <n v="1466.68"/>
    <n v="363.25"/>
    <d v="2016-07-09T00:00:00"/>
  </r>
  <r>
    <n v="12574"/>
    <n v="16"/>
    <x v="2327"/>
    <d v="2017-05-21T00:00:00"/>
    <b v="0"/>
    <s v="Approved"/>
    <s v="Norco Bicycles"/>
    <s v="Standard"/>
    <s v="high"/>
    <s v="small"/>
    <n v="1661.92"/>
    <n v="1479.11"/>
    <d v="1994-09-09T00:00:00"/>
  </r>
  <r>
    <n v="12575"/>
    <n v="27"/>
    <x v="2131"/>
    <d v="2017-02-19T00:00:00"/>
    <b v="0"/>
    <s v="Approved"/>
    <s v="Trek Bicycles"/>
    <s v="Standard"/>
    <s v="low"/>
    <s v="medium"/>
    <n v="1057.51"/>
    <n v="154.4"/>
    <d v="1994-07-12T00:00:00"/>
  </r>
  <r>
    <n v="12576"/>
    <n v="28"/>
    <x v="2546"/>
    <d v="2017-02-08T00:00:00"/>
    <b v="0"/>
    <s v="Approved"/>
    <s v="Norco Bicycles"/>
    <s v="Standard"/>
    <s v="medium"/>
    <s v="small"/>
    <n v="1216.1400000000001"/>
    <n v="1082.3599999999999"/>
    <d v="2002-03-22T00:00:00"/>
  </r>
  <r>
    <n v="12577"/>
    <n v="68"/>
    <x v="3413"/>
    <d v="2017-10-31T00:00:00"/>
    <b v="0"/>
    <s v="Approved"/>
    <s v="OHM Cycles"/>
    <s v="Standard"/>
    <s v="medium"/>
    <s v="medium"/>
    <n v="1636.9"/>
    <n v="44.71"/>
    <d v="2010-08-20T00:00:00"/>
  </r>
  <r>
    <n v="12578"/>
    <n v="71"/>
    <x v="2444"/>
    <d v="2017-08-18T00:00:00"/>
    <b v="0"/>
    <s v="Approved"/>
    <s v="Solex"/>
    <s v="Standard"/>
    <s v="high"/>
    <s v="large"/>
    <n v="1842.92"/>
    <n v="1105.75"/>
    <d v="2006-05-22T00:00:00"/>
  </r>
  <r>
    <n v="12579"/>
    <n v="1"/>
    <x v="277"/>
    <d v="2017-09-19T00:00:00"/>
    <b v="0"/>
    <s v="Approved"/>
    <s v="Giant Bicycles"/>
    <s v="Standard"/>
    <s v="medium"/>
    <s v="medium"/>
    <n v="1403.5"/>
    <n v="954.82"/>
    <d v="2016-11-14T00:00:00"/>
  </r>
  <r>
    <n v="12580"/>
    <n v="26"/>
    <x v="2888"/>
    <d v="2017-06-17T00:00:00"/>
    <b v="1"/>
    <s v="Approved"/>
    <s v="WeareA2B"/>
    <s v="Standard"/>
    <s v="medium"/>
    <s v="medium"/>
    <n v="1992.93"/>
    <n v="762.63"/>
    <d v="1991-08-05T00:00:00"/>
  </r>
  <r>
    <n v="12581"/>
    <n v="82"/>
    <x v="666"/>
    <d v="2017-09-05T00:00:00"/>
    <b v="1"/>
    <s v="Approved"/>
    <s v="Norco Bicycles"/>
    <s v="Standard"/>
    <s v="high"/>
    <s v="medium"/>
    <n v="1148.6400000000001"/>
    <n v="689.18"/>
    <d v="2015-08-10T00:00:00"/>
  </r>
  <r>
    <n v="12582"/>
    <n v="92"/>
    <x v="339"/>
    <d v="2017-10-01T00:00:00"/>
    <b v="1"/>
    <s v="Approved"/>
    <s v="WeareA2B"/>
    <s v="Standard"/>
    <s v="medium"/>
    <s v="small"/>
    <n v="1415.01"/>
    <n v="1259.3599999999999"/>
    <d v="2004-01-16T00:00:00"/>
  </r>
  <r>
    <n v="12583"/>
    <n v="39"/>
    <x v="1637"/>
    <d v="2017-08-11T00:00:00"/>
    <b v="1"/>
    <s v="Approved"/>
    <s v="Giant Bicycles"/>
    <s v="Standard"/>
    <s v="medium"/>
    <s v="large"/>
    <n v="1812.75"/>
    <n v="582.48"/>
    <d v="2007-12-11T00:00:00"/>
  </r>
  <r>
    <n v="12584"/>
    <n v="34"/>
    <x v="3260"/>
    <d v="2017-01-24T00:00:00"/>
    <b v="1"/>
    <s v="Approved"/>
    <s v="Norco Bicycles"/>
    <s v="Road"/>
    <s v="high"/>
    <s v="large"/>
    <n v="774.53"/>
    <n v="464.72"/>
    <d v="2003-03-18T00:00:00"/>
  </r>
  <r>
    <n v="12585"/>
    <n v="59"/>
    <x v="3338"/>
    <d v="2017-08-30T00:00:00"/>
    <b v="0"/>
    <s v="Approved"/>
    <s v="Solex"/>
    <s v="Standard"/>
    <s v="medium"/>
    <s v="large"/>
    <n v="1061.56"/>
    <n v="733.58"/>
    <d v="2005-10-22T00:00:00"/>
  </r>
  <r>
    <n v="12586"/>
    <n v="6"/>
    <x v="1921"/>
    <d v="2017-03-20T00:00:00"/>
    <b v="1"/>
    <s v="Approved"/>
    <s v="OHM Cycles"/>
    <s v="Standard"/>
    <s v="high"/>
    <s v="medium"/>
    <n v="227.88"/>
    <n v="136.72999999999999"/>
    <d v="2007-08-04T00:00:00"/>
  </r>
  <r>
    <n v="12587"/>
    <n v="5"/>
    <x v="1634"/>
    <d v="2017-12-03T00:00:00"/>
    <b v="1"/>
    <s v="Approved"/>
    <s v="Giant Bicycles"/>
    <s v="Standard"/>
    <s v="high"/>
    <s v="medium"/>
    <n v="1129.1300000000001"/>
    <n v="677.48"/>
    <d v="2004-08-17T00:00:00"/>
  </r>
  <r>
    <n v="12588"/>
    <n v="88"/>
    <x v="107"/>
    <d v="2017-03-31T00:00:00"/>
    <b v="0"/>
    <s v="Approved"/>
    <s v="Norco Bicycles"/>
    <s v="Standard"/>
    <s v="high"/>
    <s v="small"/>
    <n v="1661.92"/>
    <n v="1479.11"/>
    <d v="1994-09-09T00:00:00"/>
  </r>
  <r>
    <n v="12589"/>
    <n v="35"/>
    <x v="990"/>
    <d v="2017-12-02T00:00:00"/>
    <b v="1"/>
    <s v="Approved"/>
    <s v="Giant Bicycles"/>
    <s v="Standard"/>
    <s v="medium"/>
    <s v="medium"/>
    <n v="1403.5"/>
    <n v="954.82"/>
    <d v="2016-11-14T00:00:00"/>
  </r>
  <r>
    <n v="12590"/>
    <n v="68"/>
    <x v="3065"/>
    <d v="2017-10-21T00:00:00"/>
    <b v="1"/>
    <s v="Approved"/>
    <s v="OHM Cycles"/>
    <s v="Standard"/>
    <s v="medium"/>
    <s v="medium"/>
    <n v="1636.9"/>
    <n v="44.71"/>
    <d v="2010-08-20T00:00:00"/>
  </r>
  <r>
    <n v="12591"/>
    <n v="18"/>
    <x v="2457"/>
    <d v="2017-03-20T00:00:00"/>
    <b v="0"/>
    <s v="Approved"/>
    <s v="Solex"/>
    <s v="Standard"/>
    <s v="medium"/>
    <s v="medium"/>
    <n v="575.27"/>
    <n v="431.45"/>
    <d v="2013-03-12T00:00:00"/>
  </r>
  <r>
    <n v="12593"/>
    <n v="72"/>
    <x v="1532"/>
    <d v="2017-04-17T00:00:00"/>
    <b v="1"/>
    <s v="Approved"/>
    <s v="Norco Bicycles"/>
    <s v="Standard"/>
    <s v="medium"/>
    <s v="medium"/>
    <n v="360.4"/>
    <n v="270.3"/>
    <d v="1997-01-25T00:00:00"/>
  </r>
  <r>
    <n v="12594"/>
    <n v="46"/>
    <x v="2036"/>
    <d v="2017-12-26T00:00:00"/>
    <b v="1"/>
    <s v="Approved"/>
    <s v="Solex"/>
    <s v="Standard"/>
    <s v="low"/>
    <s v="medium"/>
    <n v="1289.8499999999999"/>
    <n v="74.510000000000005"/>
    <d v="2007-12-11T00:00:00"/>
  </r>
  <r>
    <n v="12595"/>
    <n v="3"/>
    <x v="2994"/>
    <d v="2017-09-04T00:00:00"/>
    <b v="0"/>
    <s v="Approved"/>
    <s v="Trek Bicycles"/>
    <s v="Standard"/>
    <s v="medium"/>
    <s v="large"/>
    <n v="2091.4699999999998"/>
    <n v="388.92"/>
    <d v="2011-04-16T00:00:00"/>
  </r>
  <r>
    <n v="12596"/>
    <n v="33"/>
    <x v="1243"/>
    <d v="2017-12-27T00:00:00"/>
    <b v="1"/>
    <s v="Approved"/>
    <s v="Giant Bicycles"/>
    <s v="Standard"/>
    <s v="medium"/>
    <s v="small"/>
    <n v="1311.44"/>
    <n v="1167.18"/>
    <d v="1992-10-11T00:00:00"/>
  </r>
  <r>
    <n v="12597"/>
    <n v="97"/>
    <x v="852"/>
    <d v="2017-03-19T00:00:00"/>
    <b v="0"/>
    <s v="Approved"/>
    <s v="OHM Cycles"/>
    <s v="Road"/>
    <s v="medium"/>
    <s v="medium"/>
    <n v="742.54"/>
    <n v="667.4"/>
    <d v="1991-11-07T00:00:00"/>
  </r>
  <r>
    <n v="12598"/>
    <n v="75"/>
    <x v="240"/>
    <d v="2017-05-05T00:00:00"/>
    <b v="1"/>
    <s v="Approved"/>
    <s v="Giant Bicycles"/>
    <s v="Touring"/>
    <s v="medium"/>
    <s v="large"/>
    <n v="1873.97"/>
    <n v="863.95"/>
    <d v="2011-01-10T00:00:00"/>
  </r>
  <r>
    <n v="12599"/>
    <n v="66"/>
    <x v="2378"/>
    <d v="2017-01-12T00:00:00"/>
    <b v="1"/>
    <s v="Approved"/>
    <s v="Giant Bicycles"/>
    <s v="Road"/>
    <s v="low"/>
    <s v="small"/>
    <n v="590.26"/>
    <n v="525.33000000000004"/>
    <d v="2010-08-20T00:00:00"/>
  </r>
  <r>
    <n v="12600"/>
    <n v="47"/>
    <x v="1971"/>
    <d v="2017-03-09T00:00:00"/>
    <b v="1"/>
    <s v="Approved"/>
    <s v="Trek Bicycles"/>
    <s v="Road"/>
    <s v="low"/>
    <s v="small"/>
    <n v="1720.7"/>
    <n v="1531.42"/>
    <d v="2006-10-01T00:00:00"/>
  </r>
  <r>
    <n v="12601"/>
    <n v="13"/>
    <x v="1982"/>
    <d v="2017-07-24T00:00:00"/>
    <b v="1"/>
    <s v="Approved"/>
    <s v="Solex"/>
    <s v="Standard"/>
    <s v="medium"/>
    <s v="medium"/>
    <n v="1577.53"/>
    <n v="826.51"/>
    <d v="1991-01-21T00:00:00"/>
  </r>
  <r>
    <n v="12602"/>
    <n v="85"/>
    <x v="1991"/>
    <d v="2017-11-11T00:00:00"/>
    <b v="1"/>
    <s v="Approved"/>
    <s v="WeareA2B"/>
    <s v="Standard"/>
    <s v="medium"/>
    <s v="medium"/>
    <n v="752.64"/>
    <n v="205.36"/>
    <d v="2015-08-02T00:00:00"/>
  </r>
  <r>
    <n v="12603"/>
    <n v="100"/>
    <x v="1585"/>
    <d v="2017-08-22T00:00:00"/>
    <b v="1"/>
    <s v="Approved"/>
    <s v="Trek Bicycles"/>
    <s v="Standard"/>
    <s v="medium"/>
    <s v="small"/>
    <n v="1386.84"/>
    <n v="1234.29"/>
    <d v="2002-10-10T00:00:00"/>
  </r>
  <r>
    <n v="12604"/>
    <n v="66"/>
    <x v="3414"/>
    <d v="2017-05-03T00:00:00"/>
    <b v="0"/>
    <s v="Approved"/>
    <s v="Giant Bicycles"/>
    <s v="Road"/>
    <s v="low"/>
    <s v="small"/>
    <n v="590.26"/>
    <n v="525.33000000000004"/>
    <d v="2005-10-22T00:00:00"/>
  </r>
  <r>
    <n v="12605"/>
    <n v="76"/>
    <x v="1909"/>
    <d v="2017-02-25T00:00:00"/>
    <b v="1"/>
    <s v="Approved"/>
    <s v="WeareA2B"/>
    <s v="Standard"/>
    <s v="low"/>
    <s v="medium"/>
    <n v="642.30999999999995"/>
    <n v="513.85"/>
    <d v="2004-07-25T00:00:00"/>
  </r>
  <r>
    <n v="12606"/>
    <n v="72"/>
    <x v="564"/>
    <d v="2017-10-28T00:00:00"/>
    <b v="1"/>
    <s v="Approved"/>
    <s v="OHM Cycles"/>
    <s v="Standard"/>
    <s v="medium"/>
    <s v="medium"/>
    <n v="912.52"/>
    <n v="141.4"/>
    <d v="2015-10-18T00:00:00"/>
  </r>
  <r>
    <n v="12607"/>
    <n v="1"/>
    <x v="728"/>
    <d v="2017-10-01T00:00:00"/>
    <b v="0"/>
    <s v="Approved"/>
    <s v="Giant Bicycles"/>
    <s v="Touring"/>
    <s v="medium"/>
    <s v="large"/>
    <n v="1873.97"/>
    <n v="863.95"/>
    <d v="2006-05-22T00:00:00"/>
  </r>
  <r>
    <n v="12608"/>
    <n v="79"/>
    <x v="1252"/>
    <d v="2017-07-12T00:00:00"/>
    <b v="1"/>
    <s v="Approved"/>
    <s v="Norco Bicycles"/>
    <s v="Standard"/>
    <s v="medium"/>
    <s v="medium"/>
    <n v="1555.58"/>
    <n v="818.01"/>
    <d v="2015-08-10T00:00:00"/>
  </r>
  <r>
    <n v="12609"/>
    <n v="39"/>
    <x v="2293"/>
    <d v="2017-03-24T00:00:00"/>
    <b v="0"/>
    <s v="Approved"/>
    <s v="Giant Bicycles"/>
    <s v="Standard"/>
    <s v="medium"/>
    <s v="large"/>
    <n v="1812.75"/>
    <n v="582.48"/>
    <d v="2006-10-01T00:00:00"/>
  </r>
  <r>
    <n v="12610"/>
    <n v="43"/>
    <x v="2618"/>
    <d v="2017-08-26T00:00:00"/>
    <b v="1"/>
    <s v="Approved"/>
    <s v="Solex"/>
    <s v="Standard"/>
    <s v="medium"/>
    <s v="medium"/>
    <n v="1151.96"/>
    <n v="649.49"/>
    <d v="1999-12-04T00:00:00"/>
  </r>
  <r>
    <n v="12611"/>
    <n v="76"/>
    <x v="1401"/>
    <d v="2017-02-26T00:00:00"/>
    <b v="1"/>
    <s v="Approved"/>
    <s v="WeareA2B"/>
    <s v="Standard"/>
    <s v="low"/>
    <s v="medium"/>
    <n v="642.30999999999995"/>
    <n v="513.85"/>
    <d v="2015-08-10T00:00:00"/>
  </r>
  <r>
    <n v="12612"/>
    <n v="19"/>
    <x v="1100"/>
    <d v="2017-08-18T00:00:00"/>
    <b v="0"/>
    <s v="Approved"/>
    <s v="OHM Cycles"/>
    <s v="Road"/>
    <s v="high"/>
    <s v="large"/>
    <n v="12.01"/>
    <n v="7.21"/>
    <d v="2009-03-08T00:00:00"/>
  </r>
  <r>
    <n v="12613"/>
    <n v="0"/>
    <x v="1497"/>
    <d v="2017-04-06T00:00:00"/>
    <b v="1"/>
    <s v="Approved"/>
    <s v="Giant Bicycles"/>
    <s v="Standard"/>
    <s v="medium"/>
    <s v="large"/>
    <n v="569.55999999999995"/>
    <n v="528.42999999999995"/>
    <d v="2003-09-10T00:00:00"/>
  </r>
  <r>
    <n v="12614"/>
    <n v="95"/>
    <x v="35"/>
    <d v="2017-04-27T00:00:00"/>
    <b v="1"/>
    <s v="Approved"/>
    <s v="Giant Bicycles"/>
    <s v="Standard"/>
    <s v="medium"/>
    <s v="large"/>
    <n v="569.55999999999995"/>
    <n v="528.42999999999995"/>
    <d v="2002-10-10T00:00:00"/>
  </r>
  <r>
    <n v="12615"/>
    <n v="54"/>
    <x v="1291"/>
    <d v="2017-08-26T00:00:00"/>
    <b v="1"/>
    <s v="Approved"/>
    <s v="WeareA2B"/>
    <s v="Standard"/>
    <s v="medium"/>
    <s v="medium"/>
    <n v="1807.45"/>
    <n v="778.69"/>
    <d v="2015-05-21T00:00:00"/>
  </r>
  <r>
    <n v="12616"/>
    <n v="57"/>
    <x v="2412"/>
    <d v="2017-01-28T00:00:00"/>
    <b v="1"/>
    <s v="Approved"/>
    <s v="WeareA2B"/>
    <s v="Touring"/>
    <s v="medium"/>
    <s v="large"/>
    <n v="1890.39"/>
    <n v="260.14"/>
    <d v="1991-01-21T00:00:00"/>
  </r>
  <r>
    <n v="12618"/>
    <n v="28"/>
    <x v="972"/>
    <d v="2017-11-11T00:00:00"/>
    <b v="0"/>
    <s v="Approved"/>
    <s v="Solex"/>
    <s v="Road"/>
    <s v="medium"/>
    <s v="small"/>
    <n v="1703.52"/>
    <n v="1516.13"/>
    <d v="2011-04-16T00:00:00"/>
  </r>
  <r>
    <n v="12619"/>
    <n v="70"/>
    <x v="379"/>
    <d v="2017-02-05T00:00:00"/>
    <b v="1"/>
    <s v="Approved"/>
    <s v="Trek Bicycles"/>
    <s v="Standard"/>
    <s v="high"/>
    <s v="medium"/>
    <n v="495.72"/>
    <n v="297.43"/>
    <d v="2015-04-11T00:00:00"/>
  </r>
  <r>
    <n v="12620"/>
    <n v="31"/>
    <x v="151"/>
    <d v="2017-02-06T00:00:00"/>
    <b v="0"/>
    <s v="Approved"/>
    <s v="Giant Bicycles"/>
    <s v="Standard"/>
    <s v="medium"/>
    <s v="medium"/>
    <n v="230.91"/>
    <n v="173.18"/>
    <d v="2011-03-16T00:00:00"/>
  </r>
  <r>
    <n v="12621"/>
    <n v="36"/>
    <x v="494"/>
    <d v="2017-03-23T00:00:00"/>
    <b v="1"/>
    <s v="Approved"/>
    <s v="Solex"/>
    <s v="Standard"/>
    <s v="low"/>
    <s v="medium"/>
    <n v="945.04"/>
    <n v="507.58"/>
    <d v="1995-12-19T00:00:00"/>
  </r>
  <r>
    <n v="12622"/>
    <n v="86"/>
    <x v="1210"/>
    <d v="2017-11-19T00:00:00"/>
    <b v="1"/>
    <s v="Approved"/>
    <s v="OHM Cycles"/>
    <s v="Standard"/>
    <s v="medium"/>
    <s v="medium"/>
    <n v="235.63"/>
    <n v="125.07"/>
    <d v="2004-08-07T00:00:00"/>
  </r>
  <r>
    <n v="12623"/>
    <n v="57"/>
    <x v="2587"/>
    <d v="2017-02-18T00:00:00"/>
    <b v="1"/>
    <s v="Approved"/>
    <s v="WeareA2B"/>
    <s v="Touring"/>
    <s v="medium"/>
    <s v="large"/>
    <n v="1890.39"/>
    <n v="260.14"/>
    <d v="1991-01-21T00:00:00"/>
  </r>
  <r>
    <n v="12624"/>
    <n v="79"/>
    <x v="590"/>
    <d v="2017-05-11T00:00:00"/>
    <b v="1"/>
    <s v="Approved"/>
    <s v="Norco Bicycles"/>
    <s v="Standard"/>
    <s v="medium"/>
    <s v="medium"/>
    <n v="1555.58"/>
    <n v="818.01"/>
    <d v="2003-09-09T00:00:00"/>
  </r>
  <r>
    <n v="12625"/>
    <n v="5"/>
    <x v="877"/>
    <d v="2017-04-23T00:00:00"/>
    <b v="0"/>
    <s v="Approved"/>
    <s v="Trek Bicycles"/>
    <s v="Mountain"/>
    <s v="low"/>
    <s v="medium"/>
    <n v="574.64"/>
    <n v="459.71"/>
    <d v="2011-08-29T00:00:00"/>
  </r>
  <r>
    <n v="12626"/>
    <n v="10"/>
    <x v="173"/>
    <d v="2017-08-24T00:00:00"/>
    <b v="1"/>
    <s v="Approved"/>
    <s v="WeareA2B"/>
    <s v="Touring"/>
    <s v="medium"/>
    <s v="medium"/>
    <n v="1466.68"/>
    <n v="363.25"/>
    <d v="2014-03-03T00:00:00"/>
  </r>
  <r>
    <n v="12627"/>
    <n v="18"/>
    <x v="81"/>
    <d v="2017-08-14T00:00:00"/>
    <b v="0"/>
    <s v="Approved"/>
    <s v="Solex"/>
    <s v="Standard"/>
    <s v="medium"/>
    <s v="medium"/>
    <n v="575.27"/>
    <n v="431.45"/>
    <d v="2013-03-12T00:00:00"/>
  </r>
  <r>
    <n v="12628"/>
    <n v="62"/>
    <x v="2350"/>
    <d v="2017-07-05T00:00:00"/>
    <b v="0"/>
    <s v="Approved"/>
    <s v="Solex"/>
    <s v="Standard"/>
    <s v="high"/>
    <s v="medium"/>
    <n v="1024.6600000000001"/>
    <n v="614.79999999999995"/>
    <d v="1996-11-09T00:00:00"/>
  </r>
  <r>
    <n v="12629"/>
    <n v="3"/>
    <x v="1544"/>
    <d v="2017-10-11T00:00:00"/>
    <b v="1"/>
    <s v="Approved"/>
    <s v="Trek Bicycles"/>
    <s v="Standard"/>
    <s v="medium"/>
    <s v="large"/>
    <n v="2091.4699999999998"/>
    <n v="388.92"/>
    <d v="2012-09-15T00:00:00"/>
  </r>
  <r>
    <n v="12630"/>
    <n v="58"/>
    <x v="1208"/>
    <d v="2017-05-28T00:00:00"/>
    <b v="0"/>
    <s v="Approved"/>
    <s v="OHM Cycles"/>
    <s v="Road"/>
    <s v="medium"/>
    <s v="medium"/>
    <n v="1280.28"/>
    <n v="829.51"/>
    <d v="1993-07-20T00:00:00"/>
  </r>
  <r>
    <n v="12631"/>
    <n v="53"/>
    <x v="3415"/>
    <d v="2017-08-18T00:00:00"/>
    <b v="0"/>
    <s v="Approved"/>
    <s v="OHM Cycles"/>
    <s v="Standard"/>
    <s v="medium"/>
    <s v="medium"/>
    <n v="795.34"/>
    <n v="101.58"/>
    <d v="1997-02-09T00:00:00"/>
  </r>
  <r>
    <n v="12632"/>
    <n v="90"/>
    <x v="2602"/>
    <d v="2017-08-18T00:00:00"/>
    <b v="0"/>
    <s v="Approved"/>
    <s v="Norco Bicycles"/>
    <s v="Standard"/>
    <s v="low"/>
    <s v="medium"/>
    <n v="363.01"/>
    <n v="290.41000000000003"/>
    <d v="2005-05-10T00:00:00"/>
  </r>
  <r>
    <n v="12633"/>
    <n v="70"/>
    <x v="1754"/>
    <d v="2017-02-02T00:00:00"/>
    <b v="1"/>
    <s v="Approved"/>
    <s v="Trek Bicycles"/>
    <s v="Standard"/>
    <s v="high"/>
    <s v="medium"/>
    <n v="495.72"/>
    <n v="297.43"/>
    <d v="2015-04-11T00:00:00"/>
  </r>
  <r>
    <n v="12634"/>
    <n v="54"/>
    <x v="2309"/>
    <d v="2017-12-14T00:00:00"/>
    <b v="1"/>
    <s v="Approved"/>
    <s v="WeareA2B"/>
    <s v="Standard"/>
    <s v="medium"/>
    <s v="medium"/>
    <n v="1292.8399999999999"/>
    <n v="13.44"/>
    <d v="2009-04-12T00:00:00"/>
  </r>
  <r>
    <n v="12635"/>
    <n v="34"/>
    <x v="2817"/>
    <d v="2017-03-08T00:00:00"/>
    <b v="0"/>
    <s v="Approved"/>
    <s v="Norco Bicycles"/>
    <s v="Road"/>
    <s v="high"/>
    <s v="large"/>
    <n v="774.53"/>
    <n v="464.72"/>
    <d v="2003-03-18T00:00:00"/>
  </r>
  <r>
    <n v="12636"/>
    <n v="72"/>
    <x v="611"/>
    <d v="2017-05-29T00:00:00"/>
    <b v="0"/>
    <s v="Approved"/>
    <s v="Norco Bicycles"/>
    <s v="Standard"/>
    <s v="medium"/>
    <s v="medium"/>
    <n v="360.4"/>
    <n v="270.3"/>
    <d v="2016-12-06T00:00:00"/>
  </r>
  <r>
    <n v="12637"/>
    <n v="0"/>
    <x v="761"/>
    <d v="2017-11-11T00:00:00"/>
    <b v="0"/>
    <s v="Approved"/>
    <s v="Solex"/>
    <s v="Standard"/>
    <s v="medium"/>
    <s v="medium"/>
    <n v="71.489999999999995"/>
    <n v="53.62"/>
    <d v="2012-12-02T00:00:00"/>
  </r>
  <r>
    <n v="12638"/>
    <n v="16"/>
    <x v="1560"/>
    <d v="2017-09-22T00:00:00"/>
    <b v="0"/>
    <s v="Approved"/>
    <s v="Norco Bicycles"/>
    <s v="Standard"/>
    <s v="high"/>
    <s v="small"/>
    <n v="1661.92"/>
    <n v="1479.11"/>
    <d v="1996-04-05T00:00:00"/>
  </r>
  <r>
    <n v="12639"/>
    <n v="0"/>
    <x v="288"/>
    <d v="2017-01-03T00:00:00"/>
    <b v="1"/>
    <s v="Approved"/>
    <s v="Solex"/>
    <s v="Standard"/>
    <s v="medium"/>
    <s v="medium"/>
    <n v="441.49"/>
    <n v="84.99"/>
    <d v="1993-04-12T00:00:00"/>
  </r>
  <r>
    <n v="12640"/>
    <n v="15"/>
    <x v="3208"/>
    <d v="2017-01-29T00:00:00"/>
    <b v="1"/>
    <s v="Approved"/>
    <s v="Norco Bicycles"/>
    <s v="Standard"/>
    <s v="low"/>
    <s v="medium"/>
    <n v="958.74"/>
    <n v="748.9"/>
    <d v="1994-09-09T00:00:00"/>
  </r>
  <r>
    <n v="12641"/>
    <n v="94"/>
    <x v="2639"/>
    <d v="2017-06-18T00:00:00"/>
    <b v="0"/>
    <s v="Approved"/>
    <s v="Giant Bicycles"/>
    <s v="Standard"/>
    <s v="medium"/>
    <s v="large"/>
    <n v="1635.3"/>
    <n v="993.66"/>
    <d v="2013-06-09T00:00:00"/>
  </r>
  <r>
    <n v="12642"/>
    <n v="60"/>
    <x v="37"/>
    <d v="2017-11-12T00:00:00"/>
    <b v="0"/>
    <s v="Approved"/>
    <s v="Giant Bicycles"/>
    <s v="Standard"/>
    <s v="high"/>
    <s v="small"/>
    <n v="1977.36"/>
    <n v="1759.85"/>
    <d v="2010-11-05T00:00:00"/>
  </r>
  <r>
    <n v="12643"/>
    <n v="92"/>
    <x v="738"/>
    <d v="2017-01-12T00:00:00"/>
    <b v="1"/>
    <s v="Approved"/>
    <s v="WeareA2B"/>
    <s v="Standard"/>
    <s v="medium"/>
    <s v="small"/>
    <n v="1415.01"/>
    <n v="1259.3599999999999"/>
    <d v="2003-01-05T00:00:00"/>
  </r>
  <r>
    <n v="12645"/>
    <n v="0"/>
    <x v="1224"/>
    <d v="2017-10-27T00:00:00"/>
    <b v="1"/>
    <s v="Approved"/>
    <s v="Trek Bicycles"/>
    <s v="Road"/>
    <s v="medium"/>
    <s v="medium"/>
    <n v="290.62"/>
    <n v="215.14"/>
    <d v="2004-12-18T00:00:00"/>
  </r>
  <r>
    <n v="12646"/>
    <n v="14"/>
    <x v="12"/>
    <d v="2017-04-08T00:00:00"/>
    <b v="1"/>
    <s v="Approved"/>
    <s v="Trek Bicycles"/>
    <s v="Standard"/>
    <s v="medium"/>
    <s v="small"/>
    <n v="1386.84"/>
    <n v="1234.29"/>
    <d v="2003-08-05T00:00:00"/>
  </r>
  <r>
    <n v="12647"/>
    <n v="77"/>
    <x v="621"/>
    <d v="2017-02-17T00:00:00"/>
    <b v="1"/>
    <s v="Approved"/>
    <s v="WeareA2B"/>
    <s v="Standard"/>
    <s v="medium"/>
    <s v="medium"/>
    <n v="1769.64"/>
    <n v="108.76"/>
    <d v="2006-02-02T00:00:00"/>
  </r>
  <r>
    <n v="12648"/>
    <n v="37"/>
    <x v="1365"/>
    <d v="2017-07-08T00:00:00"/>
    <b v="0"/>
    <s v="Approved"/>
    <s v="OHM Cycles"/>
    <s v="Standard"/>
    <s v="low"/>
    <s v="medium"/>
    <n v="1793.43"/>
    <n v="248.82"/>
    <d v="1999-07-20T00:00:00"/>
  </r>
  <r>
    <n v="12649"/>
    <n v="40"/>
    <x v="3250"/>
    <d v="2017-01-21T00:00:00"/>
    <b v="1"/>
    <s v="Approved"/>
    <s v="Trek Bicycles"/>
    <s v="Road"/>
    <s v="medium"/>
    <s v="large"/>
    <n v="1894.19"/>
    <n v="598.76"/>
    <d v="2015-10-18T00:00:00"/>
  </r>
  <r>
    <n v="12650"/>
    <n v="54"/>
    <x v="896"/>
    <d v="2017-08-26T00:00:00"/>
    <b v="0"/>
    <s v="Approved"/>
    <s v="WeareA2B"/>
    <s v="Standard"/>
    <s v="medium"/>
    <s v="medium"/>
    <n v="1292.8399999999999"/>
    <n v="13.44"/>
    <d v="2009-04-12T00:00:00"/>
  </r>
  <r>
    <n v="12651"/>
    <n v="80"/>
    <x v="3283"/>
    <d v="2017-02-19T00:00:00"/>
    <b v="0"/>
    <s v="Approved"/>
    <s v="OHM Cycles"/>
    <s v="Touring"/>
    <s v="low"/>
    <s v="medium"/>
    <n v="1073.07"/>
    <n v="933.84"/>
    <d v="2015-08-10T00:00:00"/>
  </r>
  <r>
    <n v="12652"/>
    <n v="46"/>
    <x v="3163"/>
    <d v="2017-09-18T00:00:00"/>
    <b v="1"/>
    <s v="Approved"/>
    <s v="Solex"/>
    <s v="Standard"/>
    <s v="low"/>
    <s v="medium"/>
    <n v="1289.8499999999999"/>
    <n v="74.510000000000005"/>
    <d v="2007-12-11T00:00:00"/>
  </r>
  <r>
    <n v="12653"/>
    <n v="74"/>
    <x v="874"/>
    <d v="2017-01-04T00:00:00"/>
    <b v="1"/>
    <s v="Approved"/>
    <s v="WeareA2B"/>
    <s v="Standard"/>
    <s v="medium"/>
    <s v="medium"/>
    <n v="1228.07"/>
    <n v="400.91"/>
    <d v="2015-08-10T00:00:00"/>
  </r>
  <r>
    <n v="12654"/>
    <n v="43"/>
    <x v="2848"/>
    <d v="2017-10-30T00:00:00"/>
    <b v="1"/>
    <s v="Approved"/>
    <s v="Solex"/>
    <s v="Standard"/>
    <s v="medium"/>
    <s v="medium"/>
    <n v="1151.96"/>
    <n v="649.49"/>
    <d v="1999-12-04T00:00:00"/>
  </r>
  <r>
    <n v="12655"/>
    <n v="30"/>
    <x v="2378"/>
    <d v="2017-12-14T00:00:00"/>
    <b v="0"/>
    <s v="Approved"/>
    <s v="Solex"/>
    <s v="Standard"/>
    <s v="high"/>
    <s v="medium"/>
    <n v="748.17"/>
    <n v="448.9"/>
    <d v="2006-11-10T00:00:00"/>
  </r>
  <r>
    <n v="12656"/>
    <n v="5"/>
    <x v="1567"/>
    <d v="2017-02-27T00:00:00"/>
    <b v="1"/>
    <s v="Approved"/>
    <s v="Trek Bicycles"/>
    <s v="Mountain"/>
    <s v="low"/>
    <s v="medium"/>
    <n v="574.64"/>
    <n v="459.71"/>
    <d v="2011-08-29T00:00:00"/>
  </r>
  <r>
    <n v="12657"/>
    <n v="61"/>
    <x v="1881"/>
    <d v="2017-06-05T00:00:00"/>
    <b v="0"/>
    <s v="Approved"/>
    <s v="OHM Cycles"/>
    <s v="Standard"/>
    <s v="low"/>
    <s v="medium"/>
    <n v="71.16"/>
    <n v="56.93"/>
    <d v="2015-06-17T00:00:00"/>
  </r>
  <r>
    <n v="12658"/>
    <n v="94"/>
    <x v="472"/>
    <d v="2017-11-19T00:00:00"/>
    <b v="0"/>
    <s v="Approved"/>
    <s v="Giant Bicycles"/>
    <s v="Standard"/>
    <s v="medium"/>
    <s v="large"/>
    <n v="1635.3"/>
    <n v="993.66"/>
    <d v="2016-03-29T00:00:00"/>
  </r>
  <r>
    <n v="12659"/>
    <n v="44"/>
    <x v="1711"/>
    <d v="2017-09-21T00:00:00"/>
    <b v="1"/>
    <s v="Approved"/>
    <s v="WeareA2B"/>
    <s v="Standard"/>
    <s v="medium"/>
    <s v="medium"/>
    <n v="1769.64"/>
    <n v="108.76"/>
    <d v="2012-06-04T00:00:00"/>
  </r>
  <r>
    <n v="12660"/>
    <n v="34"/>
    <x v="509"/>
    <d v="2017-09-12T00:00:00"/>
    <b v="0"/>
    <s v="Approved"/>
    <s v="Norco Bicycles"/>
    <s v="Road"/>
    <s v="high"/>
    <s v="large"/>
    <n v="774.53"/>
    <n v="464.72"/>
    <d v="1999-07-20T00:00:00"/>
  </r>
  <r>
    <n v="12661"/>
    <n v="39"/>
    <x v="974"/>
    <d v="2017-06-21T00:00:00"/>
    <b v="0"/>
    <s v="Approved"/>
    <s v="Giant Bicycles"/>
    <s v="Standard"/>
    <s v="medium"/>
    <s v="large"/>
    <n v="1812.75"/>
    <n v="582.48"/>
    <d v="2008-03-19T00:00:00"/>
  </r>
  <r>
    <n v="12662"/>
    <n v="67"/>
    <x v="2324"/>
    <d v="2017-05-05T00:00:00"/>
    <b v="0"/>
    <s v="Approved"/>
    <s v="Norco Bicycles"/>
    <s v="Road"/>
    <s v="medium"/>
    <s v="medium"/>
    <n v="544.04999999999995"/>
    <n v="376.84"/>
    <d v="2000-05-22T00:00:00"/>
  </r>
  <r>
    <n v="12663"/>
    <n v="47"/>
    <x v="2555"/>
    <d v="2017-05-22T00:00:00"/>
    <b v="1"/>
    <s v="Approved"/>
    <s v="Trek Bicycles"/>
    <s v="Road"/>
    <s v="low"/>
    <s v="small"/>
    <n v="1720.7"/>
    <n v="1531.42"/>
    <d v="1997-02-09T00:00:00"/>
  </r>
  <r>
    <n v="12664"/>
    <n v="33"/>
    <x v="3165"/>
    <d v="2017-12-21T00:00:00"/>
    <b v="1"/>
    <s v="Approved"/>
    <s v="Giant Bicycles"/>
    <s v="Standard"/>
    <s v="medium"/>
    <s v="small"/>
    <n v="1311.44"/>
    <n v="1167.18"/>
    <d v="2011-03-16T00:00:00"/>
  </r>
  <r>
    <n v="12665"/>
    <n v="21"/>
    <x v="688"/>
    <d v="2017-02-26T00:00:00"/>
    <b v="1"/>
    <s v="Approved"/>
    <s v="Solex"/>
    <s v="Standard"/>
    <s v="medium"/>
    <s v="large"/>
    <n v="1071.23"/>
    <n v="380.74"/>
    <d v="2011-05-07T00:00:00"/>
  </r>
  <r>
    <n v="12666"/>
    <n v="64"/>
    <x v="551"/>
    <d v="2017-07-10T00:00:00"/>
    <b v="0"/>
    <s v="Approved"/>
    <s v="Trek Bicycles"/>
    <s v="Standard"/>
    <s v="medium"/>
    <s v="large"/>
    <n v="1469.44"/>
    <n v="596.54999999999995"/>
    <d v="2010-08-20T00:00:00"/>
  </r>
  <r>
    <n v="12667"/>
    <n v="89"/>
    <x v="2609"/>
    <d v="2017-12-30T00:00:00"/>
    <b v="1"/>
    <s v="Approved"/>
    <s v="WeareA2B"/>
    <s v="Touring"/>
    <s v="medium"/>
    <s v="large"/>
    <n v="1362.99"/>
    <n v="57.74"/>
    <d v="2016-07-09T00:00:00"/>
  </r>
  <r>
    <n v="12668"/>
    <n v="95"/>
    <x v="975"/>
    <d v="2017-05-30T00:00:00"/>
    <b v="1"/>
    <s v="Approved"/>
    <s v="Giant Bicycles"/>
    <s v="Standard"/>
    <s v="medium"/>
    <s v="large"/>
    <n v="569.55999999999995"/>
    <n v="528.42999999999995"/>
    <d v="2003-09-10T00:00:00"/>
  </r>
  <r>
    <n v="12669"/>
    <n v="89"/>
    <x v="1950"/>
    <d v="2017-11-03T00:00:00"/>
    <b v="0"/>
    <s v="Approved"/>
    <s v="WeareA2B"/>
    <s v="Touring"/>
    <s v="medium"/>
    <s v="large"/>
    <n v="1362.99"/>
    <n v="57.74"/>
    <d v="2002-10-10T00:00:00"/>
  </r>
  <r>
    <n v="12670"/>
    <n v="66"/>
    <x v="505"/>
    <d v="2017-01-19T00:00:00"/>
    <b v="1"/>
    <s v="Approved"/>
    <s v="Solex"/>
    <s v="Standard"/>
    <s v="medium"/>
    <s v="medium"/>
    <n v="1163.8900000000001"/>
    <n v="589.27"/>
    <d v="2016-07-09T00:00:00"/>
  </r>
  <r>
    <n v="12671"/>
    <n v="33"/>
    <x v="250"/>
    <d v="2017-02-17T00:00:00"/>
    <b v="0"/>
    <s v="Approved"/>
    <s v="Giant Bicycles"/>
    <s v="Standard"/>
    <s v="medium"/>
    <s v="small"/>
    <n v="1311.44"/>
    <n v="1167.18"/>
    <d v="1992-10-11T00:00:00"/>
  </r>
  <r>
    <n v="12672"/>
    <n v="31"/>
    <x v="2587"/>
    <d v="2017-07-09T00:00:00"/>
    <b v="0"/>
    <s v="Approved"/>
    <s v="Giant Bicycles"/>
    <s v="Standard"/>
    <s v="medium"/>
    <s v="medium"/>
    <n v="230.91"/>
    <n v="173.18"/>
    <d v="2003-03-18T00:00:00"/>
  </r>
  <r>
    <n v="12673"/>
    <n v="51"/>
    <x v="2722"/>
    <d v="2017-03-27T00:00:00"/>
    <b v="1"/>
    <s v="Approved"/>
    <s v="OHM Cycles"/>
    <s v="Standard"/>
    <s v="high"/>
    <s v="medium"/>
    <n v="2005.66"/>
    <n v="1203.4000000000001"/>
    <d v="1993-07-20T00:00:00"/>
  </r>
  <r>
    <n v="12674"/>
    <n v="52"/>
    <x v="475"/>
    <d v="2017-08-02T00:00:00"/>
    <b v="1"/>
    <s v="Approved"/>
    <s v="OHM Cycles"/>
    <s v="Road"/>
    <s v="medium"/>
    <s v="medium"/>
    <n v="1280.28"/>
    <n v="829.51"/>
    <d v="2011-08-24T00:00:00"/>
  </r>
  <r>
    <n v="12675"/>
    <n v="74"/>
    <x v="1893"/>
    <d v="2017-05-02T00:00:00"/>
    <b v="0"/>
    <s v="Approved"/>
    <s v="WeareA2B"/>
    <s v="Standard"/>
    <s v="medium"/>
    <s v="medium"/>
    <n v="1228.07"/>
    <n v="400.91"/>
    <d v="2000-05-22T00:00:00"/>
  </r>
  <r>
    <n v="12676"/>
    <n v="85"/>
    <x v="1769"/>
    <d v="2017-09-25T00:00:00"/>
    <b v="0"/>
    <s v="Approved"/>
    <s v="WeareA2B"/>
    <s v="Standard"/>
    <s v="medium"/>
    <s v="medium"/>
    <n v="752.64"/>
    <n v="205.36"/>
    <d v="1999-07-26T00:00:00"/>
  </r>
  <r>
    <n v="12677"/>
    <n v="10"/>
    <x v="3365"/>
    <d v="2017-04-05T00:00:00"/>
    <b v="1"/>
    <s v="Approved"/>
    <s v="WeareA2B"/>
    <s v="Touring"/>
    <s v="medium"/>
    <s v="medium"/>
    <n v="1466.68"/>
    <n v="363.25"/>
    <d v="2014-03-03T00:00:00"/>
  </r>
  <r>
    <n v="12679"/>
    <n v="10"/>
    <x v="1952"/>
    <d v="2017-02-06T00:00:00"/>
    <b v="0"/>
    <s v="Approved"/>
    <s v="WeareA2B"/>
    <s v="Touring"/>
    <s v="medium"/>
    <s v="medium"/>
    <n v="1466.68"/>
    <n v="363.25"/>
    <d v="1994-09-09T00:00:00"/>
  </r>
  <r>
    <n v="12680"/>
    <n v="34"/>
    <x v="196"/>
    <d v="2017-06-20T00:00:00"/>
    <b v="0"/>
    <s v="Approved"/>
    <s v="Norco Bicycles"/>
    <s v="Road"/>
    <s v="high"/>
    <s v="large"/>
    <n v="774.53"/>
    <n v="464.72"/>
    <d v="1995-12-19T00:00:00"/>
  </r>
  <r>
    <n v="12681"/>
    <n v="29"/>
    <x v="2792"/>
    <d v="2017-12-03T00:00:00"/>
    <b v="0"/>
    <s v="Approved"/>
    <s v="WeareA2B"/>
    <s v="Standard"/>
    <s v="medium"/>
    <s v="medium"/>
    <n v="1065.03"/>
    <n v="230.09"/>
    <d v="2013-06-09T00:00:00"/>
  </r>
  <r>
    <n v="12682"/>
    <n v="3"/>
    <x v="2702"/>
    <d v="2017-09-18T00:00:00"/>
    <b v="1"/>
    <s v="Approved"/>
    <s v="Trek Bicycles"/>
    <s v="Standard"/>
    <s v="medium"/>
    <s v="large"/>
    <n v="2091.4699999999998"/>
    <n v="388.92"/>
    <d v="2011-01-10T00:00:00"/>
  </r>
  <r>
    <n v="12683"/>
    <n v="37"/>
    <x v="1334"/>
    <d v="2017-02-18T00:00:00"/>
    <b v="1"/>
    <s v="Approved"/>
    <s v="OHM Cycles"/>
    <s v="Standard"/>
    <s v="low"/>
    <s v="medium"/>
    <n v="1793.43"/>
    <n v="248.82"/>
    <d v="2011-05-09T00:00:00"/>
  </r>
  <r>
    <n v="12684"/>
    <n v="49"/>
    <x v="420"/>
    <d v="2017-02-10T00:00:00"/>
    <b v="1"/>
    <s v="Approved"/>
    <s v="Trek Bicycles"/>
    <s v="Road"/>
    <s v="medium"/>
    <s v="medium"/>
    <n v="533.51"/>
    <n v="400.13"/>
    <d v="2012-06-04T00:00:00"/>
  </r>
  <r>
    <n v="12685"/>
    <n v="27"/>
    <x v="390"/>
    <d v="2017-03-01T00:00:00"/>
    <b v="0"/>
    <s v="Approved"/>
    <s v="Trek Bicycles"/>
    <s v="Standard"/>
    <s v="medium"/>
    <s v="medium"/>
    <n v="499.53"/>
    <n v="388.72"/>
    <d v="2016-11-22T00:00:00"/>
  </r>
  <r>
    <n v="12686"/>
    <n v="73"/>
    <x v="1140"/>
    <d v="2017-05-24T00:00:00"/>
    <b v="0"/>
    <s v="Approved"/>
    <s v="Solex"/>
    <s v="Standard"/>
    <s v="medium"/>
    <s v="medium"/>
    <n v="1945.43"/>
    <n v="333.18"/>
    <d v="2006-05-22T00:00:00"/>
  </r>
  <r>
    <n v="12687"/>
    <n v="57"/>
    <x v="1112"/>
    <d v="2017-04-24T00:00:00"/>
    <b v="0"/>
    <s v="Approved"/>
    <s v="WeareA2B"/>
    <s v="Touring"/>
    <s v="medium"/>
    <s v="large"/>
    <n v="1890.39"/>
    <n v="260.14"/>
    <d v="1991-01-21T00:00:00"/>
  </r>
  <r>
    <n v="12688"/>
    <n v="94"/>
    <x v="1240"/>
    <d v="2017-02-04T00:00:00"/>
    <b v="0"/>
    <s v="Approved"/>
    <s v="Giant Bicycles"/>
    <s v="Standard"/>
    <s v="medium"/>
    <s v="large"/>
    <n v="1635.3"/>
    <n v="993.66"/>
    <d v="1994-08-10T00:00:00"/>
  </r>
  <r>
    <n v="12689"/>
    <n v="13"/>
    <x v="363"/>
    <d v="2017-03-18T00:00:00"/>
    <b v="0"/>
    <s v="Approved"/>
    <s v="Solex"/>
    <s v="Standard"/>
    <s v="medium"/>
    <s v="medium"/>
    <n v="1163.8900000000001"/>
    <n v="589.27"/>
    <d v="1996-04-05T00:00:00"/>
  </r>
  <r>
    <n v="12690"/>
    <n v="50"/>
    <x v="408"/>
    <d v="2017-02-03T00:00:00"/>
    <b v="1"/>
    <s v="Approved"/>
    <s v="Giant Bicycles"/>
    <s v="Standard"/>
    <s v="medium"/>
    <s v="medium"/>
    <n v="642.70000000000005"/>
    <n v="211.37"/>
    <d v="2002-03-22T00:00:00"/>
  </r>
  <r>
    <n v="12691"/>
    <n v="18"/>
    <x v="997"/>
    <d v="2017-02-01T00:00:00"/>
    <b v="0"/>
    <s v="Approved"/>
    <s v="Solex"/>
    <s v="Standard"/>
    <s v="medium"/>
    <s v="medium"/>
    <n v="575.27"/>
    <n v="431.45"/>
    <d v="1993-10-02T00:00:00"/>
  </r>
  <r>
    <n v="12693"/>
    <n v="19"/>
    <x v="3416"/>
    <d v="2017-02-02T00:00:00"/>
    <b v="1"/>
    <s v="Approved"/>
    <s v="Trek Bicycles"/>
    <s v="Mountain"/>
    <s v="low"/>
    <s v="medium"/>
    <n v="574.64"/>
    <n v="459.71"/>
    <d v="2011-08-29T00:00:00"/>
  </r>
  <r>
    <n v="12694"/>
    <n v="89"/>
    <x v="2080"/>
    <d v="2017-11-18T00:00:00"/>
    <b v="0"/>
    <s v="Approved"/>
    <s v="WeareA2B"/>
    <s v="Touring"/>
    <s v="medium"/>
    <s v="large"/>
    <n v="1362.99"/>
    <n v="57.74"/>
    <d v="2016-03-29T00:00:00"/>
  </r>
  <r>
    <n v="12695"/>
    <n v="23"/>
    <x v="3353"/>
    <d v="2017-08-25T00:00:00"/>
    <b v="0"/>
    <s v="Approved"/>
    <s v="Norco Bicycles"/>
    <s v="Mountain"/>
    <s v="low"/>
    <s v="small"/>
    <n v="688.63"/>
    <n v="612.88"/>
    <d v="1999-06-23T00:00:00"/>
  </r>
  <r>
    <n v="12696"/>
    <n v="50"/>
    <x v="3119"/>
    <d v="2017-09-07T00:00:00"/>
    <b v="1"/>
    <s v="Approved"/>
    <s v="WeareA2B"/>
    <s v="Standard"/>
    <s v="medium"/>
    <s v="small"/>
    <n v="175.89"/>
    <n v="131.91999999999999"/>
    <d v="2012-04-10T00:00:00"/>
  </r>
  <r>
    <n v="12697"/>
    <n v="31"/>
    <x v="2065"/>
    <d v="2017-10-27T00:00:00"/>
    <b v="0"/>
    <s v="Approved"/>
    <s v="Giant Bicycles"/>
    <s v="Standard"/>
    <s v="medium"/>
    <s v="medium"/>
    <n v="230.91"/>
    <n v="173.18"/>
    <d v="2006-11-10T00:00:00"/>
  </r>
  <r>
    <n v="12698"/>
    <n v="36"/>
    <x v="1831"/>
    <d v="2017-09-20T00:00:00"/>
    <b v="1"/>
    <s v="Approved"/>
    <s v="Solex"/>
    <s v="Standard"/>
    <s v="low"/>
    <s v="medium"/>
    <n v="945.04"/>
    <n v="507.58"/>
    <d v="1995-12-19T00:00:00"/>
  </r>
  <r>
    <n v="12699"/>
    <n v="82"/>
    <x v="499"/>
    <d v="2017-06-26T00:00:00"/>
    <b v="1"/>
    <s v="Approved"/>
    <s v="Norco Bicycles"/>
    <s v="Standard"/>
    <s v="high"/>
    <s v="medium"/>
    <n v="1148.6400000000001"/>
    <n v="689.18"/>
    <d v="1997-08-25T00:00:00"/>
  </r>
  <r>
    <n v="12700"/>
    <n v="34"/>
    <x v="227"/>
    <d v="2017-10-05T00:00:00"/>
    <b v="0"/>
    <s v="Approved"/>
    <s v="Norco Bicycles"/>
    <s v="Road"/>
    <s v="high"/>
    <s v="large"/>
    <n v="774.53"/>
    <n v="464.72"/>
    <d v="1994-07-12T00:00:00"/>
  </r>
  <r>
    <n v="12701"/>
    <n v="35"/>
    <x v="1441"/>
    <d v="2017-07-24T00:00:00"/>
    <b v="0"/>
    <s v="Approved"/>
    <s v="Trek Bicycles"/>
    <s v="Standard"/>
    <s v="low"/>
    <s v="medium"/>
    <n v="1057.51"/>
    <n v="154.4"/>
    <d v="2008-03-19T00:00:00"/>
  </r>
  <r>
    <n v="12702"/>
    <n v="0"/>
    <x v="3284"/>
    <d v="2017-12-03T00:00:00"/>
    <b v="1"/>
    <s v="Approved"/>
    <s v="OHM Cycles"/>
    <s v="Standard"/>
    <s v="high"/>
    <s v="medium"/>
    <n v="227.88"/>
    <n v="136.72999999999999"/>
    <d v="2004-08-17T00:00:00"/>
  </r>
  <r>
    <n v="12703"/>
    <n v="54"/>
    <x v="61"/>
    <d v="2017-02-02T00:00:00"/>
    <b v="1"/>
    <s v="Approved"/>
    <s v="WeareA2B"/>
    <s v="Standard"/>
    <s v="medium"/>
    <s v="medium"/>
    <n v="1807.45"/>
    <n v="778.69"/>
    <d v="2015-05-21T00:00:00"/>
  </r>
  <r>
    <n v="12704"/>
    <n v="57"/>
    <x v="1842"/>
    <d v="2017-12-02T00:00:00"/>
    <b v="0"/>
    <s v="Approved"/>
    <s v="WeareA2B"/>
    <s v="Touring"/>
    <s v="medium"/>
    <s v="large"/>
    <n v="1890.39"/>
    <n v="260.14"/>
    <d v="1991-01-21T00:00:00"/>
  </r>
  <r>
    <n v="12705"/>
    <n v="4"/>
    <x v="3417"/>
    <d v="2017-11-03T00:00:00"/>
    <b v="1"/>
    <s v="Approved"/>
    <s v="Solex"/>
    <s v="Standard"/>
    <s v="medium"/>
    <s v="medium"/>
    <n v="1483.2"/>
    <n v="99.59"/>
    <d v="1995-10-24T00:00:00"/>
  </r>
  <r>
    <n v="12706"/>
    <n v="35"/>
    <x v="3319"/>
    <d v="2017-03-05T00:00:00"/>
    <b v="0"/>
    <s v="Approved"/>
    <s v="Giant Bicycles"/>
    <s v="Standard"/>
    <s v="medium"/>
    <s v="medium"/>
    <n v="1403.5"/>
    <n v="954.82"/>
    <d v="2016-11-14T00:00:00"/>
  </r>
  <r>
    <n v="12707"/>
    <n v="14"/>
    <x v="2901"/>
    <d v="2017-10-21T00:00:00"/>
    <b v="0"/>
    <s v="Approved"/>
    <s v="Trek Bicycles"/>
    <s v="Standard"/>
    <s v="medium"/>
    <s v="small"/>
    <n v="1386.84"/>
    <n v="1234.29"/>
    <d v="2003-08-05T00:00:00"/>
  </r>
  <r>
    <n v="12708"/>
    <n v="25"/>
    <x v="715"/>
    <d v="2017-05-01T00:00:00"/>
    <b v="1"/>
    <s v="Approved"/>
    <s v="Giant Bicycles"/>
    <s v="Road"/>
    <s v="medium"/>
    <s v="medium"/>
    <n v="1538.99"/>
    <n v="829.65"/>
    <d v="2016-02-04T00:00:00"/>
  </r>
  <r>
    <n v="12709"/>
    <n v="12"/>
    <x v="1803"/>
    <d v="2017-09-22T00:00:00"/>
    <b v="1"/>
    <s v="Approved"/>
    <s v="WeareA2B"/>
    <s v="Standard"/>
    <s v="medium"/>
    <s v="medium"/>
    <n v="1231.1500000000001"/>
    <n v="161.6"/>
    <d v="1996-11-09T00:00:00"/>
  </r>
  <r>
    <n v="12710"/>
    <n v="54"/>
    <x v="707"/>
    <d v="2017-09-29T00:00:00"/>
    <b v="0"/>
    <s v="Approved"/>
    <s v="WeareA2B"/>
    <s v="Standard"/>
    <s v="medium"/>
    <s v="medium"/>
    <n v="1292.8399999999999"/>
    <n v="13.44"/>
    <d v="2015-08-10T00:00:00"/>
  </r>
  <r>
    <n v="12712"/>
    <n v="17"/>
    <x v="3204"/>
    <d v="2017-09-13T00:00:00"/>
    <b v="1"/>
    <s v="Approved"/>
    <s v="Solex"/>
    <s v="Standard"/>
    <s v="high"/>
    <s v="medium"/>
    <n v="1024.6600000000001"/>
    <n v="614.79999999999995"/>
    <d v="2013-03-12T00:00:00"/>
  </r>
  <r>
    <n v="12713"/>
    <n v="3"/>
    <x v="1551"/>
    <d v="2017-07-09T00:00:00"/>
    <b v="0"/>
    <s v="Approved"/>
    <s v="Trek Bicycles"/>
    <s v="Standard"/>
    <s v="medium"/>
    <s v="large"/>
    <n v="2091.4699999999998"/>
    <n v="388.92"/>
    <d v="2012-09-15T00:00:00"/>
  </r>
  <r>
    <n v="12714"/>
    <n v="63"/>
    <x v="1117"/>
    <d v="2017-10-15T00:00:00"/>
    <b v="0"/>
    <s v="Approved"/>
    <s v="WeareA2B"/>
    <s v="Standard"/>
    <s v="medium"/>
    <s v="medium"/>
    <n v="1992.93"/>
    <n v="762.63"/>
    <d v="2004-07-25T00:00:00"/>
  </r>
  <r>
    <n v="12715"/>
    <n v="81"/>
    <x v="2373"/>
    <d v="2017-11-14T00:00:00"/>
    <b v="0"/>
    <s v="Approved"/>
    <s v="Norco Bicycles"/>
    <s v="Standard"/>
    <s v="medium"/>
    <s v="small"/>
    <n v="586.45000000000005"/>
    <n v="521.94000000000005"/>
    <d v="1991-07-10T00:00:00"/>
  </r>
  <r>
    <n v="12716"/>
    <n v="32"/>
    <x v="1516"/>
    <d v="2017-01-30T00:00:00"/>
    <b v="0"/>
    <s v="Approved"/>
    <s v="Giant Bicycles"/>
    <s v="Standard"/>
    <s v="medium"/>
    <s v="medium"/>
    <n v="642.70000000000005"/>
    <n v="211.37"/>
    <d v="2002-03-22T00:00:00"/>
  </r>
  <r>
    <n v="12717"/>
    <n v="90"/>
    <x v="3402"/>
    <d v="2017-01-31T00:00:00"/>
    <b v="1"/>
    <s v="Approved"/>
    <s v="Norco Bicycles"/>
    <s v="Standard"/>
    <s v="low"/>
    <s v="medium"/>
    <n v="363.01"/>
    <n v="290.41000000000003"/>
    <d v="2005-05-10T00:00:00"/>
  </r>
  <r>
    <n v="12718"/>
    <n v="30"/>
    <x v="2081"/>
    <d v="2017-04-12T00:00:00"/>
    <b v="1"/>
    <s v="Approved"/>
    <s v="Solex"/>
    <s v="Standard"/>
    <s v="high"/>
    <s v="medium"/>
    <n v="748.17"/>
    <n v="448.9"/>
    <d v="2015-04-11T00:00:00"/>
  </r>
  <r>
    <n v="12719"/>
    <n v="17"/>
    <x v="659"/>
    <d v="2017-03-21T00:00:00"/>
    <b v="0"/>
    <s v="Approved"/>
    <s v="Solex"/>
    <s v="Standard"/>
    <s v="high"/>
    <s v="medium"/>
    <n v="1024.6600000000001"/>
    <n v="614.79999999999995"/>
    <d v="1996-11-09T00:00:00"/>
  </r>
  <r>
    <n v="12720"/>
    <n v="37"/>
    <x v="3385"/>
    <d v="2017-09-19T00:00:00"/>
    <b v="1"/>
    <s v="Approved"/>
    <s v="OHM Cycles"/>
    <s v="Standard"/>
    <s v="low"/>
    <s v="medium"/>
    <n v="1793.43"/>
    <n v="248.82"/>
    <d v="1999-07-20T00:00:00"/>
  </r>
  <r>
    <n v="12721"/>
    <n v="66"/>
    <x v="3013"/>
    <d v="2017-01-06T00:00:00"/>
    <b v="0"/>
    <s v="Approved"/>
    <s v="Solex"/>
    <s v="Standard"/>
    <s v="medium"/>
    <s v="medium"/>
    <n v="1163.8900000000001"/>
    <n v="589.27"/>
    <d v="2016-07-09T00:00:00"/>
  </r>
  <r>
    <n v="12722"/>
    <n v="7"/>
    <x v="626"/>
    <d v="2017-08-13T00:00:00"/>
    <b v="1"/>
    <s v="Approved"/>
    <s v="Trek Bicycles"/>
    <s v="Road"/>
    <s v="low"/>
    <s v="medium"/>
    <n v="980.37"/>
    <n v="234.43"/>
    <d v="2004-09-28T00:00:00"/>
  </r>
  <r>
    <n v="12723"/>
    <n v="0"/>
    <x v="2318"/>
    <d v="2017-06-25T00:00:00"/>
    <b v="1"/>
    <s v="Approved"/>
    <s v="OHM Cycles"/>
    <s v="Road"/>
    <s v="high"/>
    <s v="large"/>
    <n v="12.01"/>
    <n v="7.21"/>
    <d v="2009-03-08T00:00:00"/>
  </r>
  <r>
    <n v="12724"/>
    <n v="65"/>
    <x v="731"/>
    <d v="2017-06-01T00:00:00"/>
    <b v="0"/>
    <s v="Approved"/>
    <s v="WeareA2B"/>
    <s v="Standard"/>
    <s v="medium"/>
    <s v="medium"/>
    <n v="1807.45"/>
    <n v="778.69"/>
    <d v="2015-04-11T00:00:00"/>
  </r>
  <r>
    <n v="12725"/>
    <n v="2"/>
    <x v="2180"/>
    <d v="2017-08-12T00:00:00"/>
    <b v="1"/>
    <s v="Approved"/>
    <s v="Solex"/>
    <s v="Standard"/>
    <s v="medium"/>
    <s v="medium"/>
    <n v="71.489999999999995"/>
    <n v="53.62"/>
    <d v="2012-12-02T00:00:00"/>
  </r>
  <r>
    <n v="12726"/>
    <n v="7"/>
    <x v="1986"/>
    <d v="2017-12-02T00:00:00"/>
    <b v="0"/>
    <s v="Approved"/>
    <s v="Trek Bicycles"/>
    <s v="Road"/>
    <s v="low"/>
    <s v="medium"/>
    <n v="980.37"/>
    <n v="234.43"/>
    <d v="2014-03-03T00:00:00"/>
  </r>
  <r>
    <n v="12727"/>
    <n v="73"/>
    <x v="3200"/>
    <d v="2017-11-27T00:00:00"/>
    <b v="1"/>
    <s v="Approved"/>
    <s v="Solex"/>
    <s v="Standard"/>
    <s v="medium"/>
    <s v="medium"/>
    <n v="1945.43"/>
    <n v="333.18"/>
    <d v="2002-08-31T00:00:00"/>
  </r>
  <r>
    <n v="12728"/>
    <n v="94"/>
    <x v="3328"/>
    <d v="2017-08-19T00:00:00"/>
    <b v="1"/>
    <s v="Approved"/>
    <s v="Giant Bicycles"/>
    <s v="Standard"/>
    <s v="medium"/>
    <s v="large"/>
    <n v="1635.3"/>
    <n v="993.66"/>
    <d v="2013-06-09T00:00:00"/>
  </r>
  <r>
    <n v="12729"/>
    <n v="52"/>
    <x v="431"/>
    <d v="2017-11-18T00:00:00"/>
    <b v="1"/>
    <s v="Approved"/>
    <s v="OHM Cycles"/>
    <s v="Road"/>
    <s v="medium"/>
    <s v="medium"/>
    <n v="1280.28"/>
    <n v="829.51"/>
    <d v="2015-08-02T00:00:00"/>
  </r>
  <r>
    <n v="12730"/>
    <n v="4"/>
    <x v="1977"/>
    <d v="2017-02-15T00:00:00"/>
    <b v="1"/>
    <s v="Approved"/>
    <s v="Giant Bicycles"/>
    <s v="Standard"/>
    <s v="high"/>
    <s v="medium"/>
    <n v="1129.1300000000001"/>
    <n v="677.48"/>
    <d v="2005-08-09T00:00:00"/>
  </r>
  <r>
    <n v="12731"/>
    <n v="64"/>
    <x v="2256"/>
    <d v="2017-10-24T00:00:00"/>
    <b v="0"/>
    <s v="Approved"/>
    <s v="Giant Bicycles"/>
    <s v="Standard"/>
    <s v="high"/>
    <s v="small"/>
    <n v="1977.36"/>
    <n v="1759.85"/>
    <d v="2011-08-24T00:00:00"/>
  </r>
  <r>
    <n v="12732"/>
    <n v="71"/>
    <x v="3418"/>
    <d v="2017-05-31T00:00:00"/>
    <b v="1"/>
    <s v="Approved"/>
    <s v="Solex"/>
    <s v="Standard"/>
    <s v="high"/>
    <s v="large"/>
    <n v="1842.92"/>
    <n v="1105.75"/>
    <d v="2014-10-10T00:00:00"/>
  </r>
  <r>
    <n v="12733"/>
    <n v="23"/>
    <x v="1099"/>
    <d v="2017-04-15T00:00:00"/>
    <b v="0"/>
    <s v="Approved"/>
    <s v="Norco Bicycles"/>
    <s v="Mountain"/>
    <s v="low"/>
    <s v="small"/>
    <n v="688.63"/>
    <n v="612.88"/>
    <d v="2011-05-07T00:00:00"/>
  </r>
  <r>
    <n v="12734"/>
    <n v="58"/>
    <x v="1385"/>
    <d v="2017-03-09T00:00:00"/>
    <b v="1"/>
    <s v="Approved"/>
    <s v="OHM Cycles"/>
    <s v="Standard"/>
    <s v="medium"/>
    <s v="medium"/>
    <n v="912.52"/>
    <n v="141.4"/>
    <d v="2011-08-24T00:00:00"/>
  </r>
  <r>
    <n v="12735"/>
    <n v="45"/>
    <x v="1617"/>
    <d v="2017-12-20T00:00:00"/>
    <b v="1"/>
    <s v="Approved"/>
    <s v="Solex"/>
    <s v="Standard"/>
    <s v="medium"/>
    <s v="medium"/>
    <n v="441.49"/>
    <n v="84.99"/>
    <d v="1993-04-12T00:00:00"/>
  </r>
  <r>
    <n v="12736"/>
    <n v="9"/>
    <x v="1654"/>
    <d v="2017-01-03T00:00:00"/>
    <b v="1"/>
    <s v="Approved"/>
    <s v="OHM Cycles"/>
    <s v="Road"/>
    <s v="medium"/>
    <s v="medium"/>
    <n v="742.54"/>
    <n v="667.4"/>
    <d v="2004-08-17T00:00:00"/>
  </r>
  <r>
    <n v="12737"/>
    <n v="88"/>
    <x v="2196"/>
    <d v="2017-10-17T00:00:00"/>
    <b v="0"/>
    <s v="Approved"/>
    <s v="Norco Bicycles"/>
    <s v="Standard"/>
    <s v="medium"/>
    <s v="medium"/>
    <n v="1198.46"/>
    <n v="381.1"/>
    <d v="2000-11-03T00:00:00"/>
  </r>
  <r>
    <n v="12738"/>
    <n v="47"/>
    <x v="688"/>
    <d v="2017-11-08T00:00:00"/>
    <b v="0"/>
    <s v="Approved"/>
    <s v="Trek Bicycles"/>
    <s v="Road"/>
    <s v="low"/>
    <s v="small"/>
    <n v="1720.7"/>
    <n v="1531.42"/>
    <d v="2001-11-25T00:00:00"/>
  </r>
  <r>
    <n v="12739"/>
    <n v="29"/>
    <x v="2375"/>
    <d v="2017-11-01T00:00:00"/>
    <b v="1"/>
    <s v="Approved"/>
    <s v="Norco Bicycles"/>
    <s v="Road"/>
    <s v="medium"/>
    <s v="medium"/>
    <n v="543.39"/>
    <n v="407.54"/>
    <d v="2016-11-22T00:00:00"/>
  </r>
  <r>
    <n v="12740"/>
    <n v="7"/>
    <x v="2479"/>
    <d v="2017-01-09T00:00:00"/>
    <b v="0"/>
    <s v="Approved"/>
    <s v="Giant Bicycles"/>
    <s v="Standard"/>
    <s v="medium"/>
    <s v="small"/>
    <n v="1311.44"/>
    <n v="1167.18"/>
    <d v="2011-03-16T00:00:00"/>
  </r>
  <r>
    <n v="12741"/>
    <n v="36"/>
    <x v="3084"/>
    <d v="2017-10-25T00:00:00"/>
    <b v="1"/>
    <s v="Approved"/>
    <s v="Solex"/>
    <s v="Standard"/>
    <s v="low"/>
    <s v="medium"/>
    <n v="945.04"/>
    <n v="507.58"/>
    <d v="1995-12-19T00:00:00"/>
  </r>
  <r>
    <n v="12742"/>
    <n v="57"/>
    <x v="3215"/>
    <d v="2017-11-18T00:00:00"/>
    <b v="1"/>
    <s v="Approved"/>
    <s v="WeareA2B"/>
    <s v="Touring"/>
    <s v="medium"/>
    <s v="large"/>
    <n v="1890.39"/>
    <n v="260.14"/>
    <d v="1994-09-09T00:00:00"/>
  </r>
  <r>
    <n v="12743"/>
    <n v="30"/>
    <x v="83"/>
    <d v="2017-09-20T00:00:00"/>
    <b v="0"/>
    <s v="Approved"/>
    <s v="Solex"/>
    <s v="Standard"/>
    <s v="high"/>
    <s v="medium"/>
    <n v="748.17"/>
    <n v="448.9"/>
    <d v="1995-12-19T00:00:00"/>
  </r>
  <r>
    <n v="12744"/>
    <n v="16"/>
    <x v="1233"/>
    <d v="2017-05-07T00:00:00"/>
    <b v="1"/>
    <s v="Approved"/>
    <s v="Norco Bicycles"/>
    <s v="Standard"/>
    <s v="high"/>
    <s v="small"/>
    <n v="1661.92"/>
    <n v="1479.11"/>
    <d v="2013-03-12T00:00:00"/>
  </r>
  <r>
    <n v="12745"/>
    <n v="57"/>
    <x v="293"/>
    <d v="2017-03-18T00:00:00"/>
    <b v="0"/>
    <s v="Approved"/>
    <s v="WeareA2B"/>
    <s v="Touring"/>
    <s v="medium"/>
    <s v="large"/>
    <n v="1890.39"/>
    <n v="260.14"/>
    <d v="2012-05-18T00:00:00"/>
  </r>
  <r>
    <n v="12746"/>
    <n v="25"/>
    <x v="1246"/>
    <d v="2017-06-30T00:00:00"/>
    <b v="0"/>
    <s v="Approved"/>
    <s v="OHM Cycles"/>
    <s v="Standard"/>
    <s v="high"/>
    <s v="medium"/>
    <n v="2005.66"/>
    <n v="1203.4000000000001"/>
    <d v="1993-07-20T00:00:00"/>
  </r>
  <r>
    <n v="12747"/>
    <n v="70"/>
    <x v="1148"/>
    <d v="2017-10-11T00:00:00"/>
    <b v="1"/>
    <s v="Approved"/>
    <s v="Trek Bicycles"/>
    <s v="Standard"/>
    <s v="high"/>
    <s v="medium"/>
    <n v="495.72"/>
    <n v="297.43"/>
    <d v="2000-05-22T00:00:00"/>
  </r>
  <r>
    <n v="12748"/>
    <n v="46"/>
    <x v="2623"/>
    <d v="2017-09-04T00:00:00"/>
    <b v="1"/>
    <s v="Approved"/>
    <s v="OHM Cycles"/>
    <s v="Standard"/>
    <s v="low"/>
    <s v="medium"/>
    <n v="1793.43"/>
    <n v="248.82"/>
    <d v="1999-07-20T00:00:00"/>
  </r>
  <r>
    <n v="12749"/>
    <n v="18"/>
    <x v="955"/>
    <d v="2017-01-06T00:00:00"/>
    <b v="0"/>
    <s v="Approved"/>
    <s v="Norco Bicycles"/>
    <s v="Standard"/>
    <s v="high"/>
    <s v="medium"/>
    <n v="1148.6400000000001"/>
    <n v="689.18"/>
    <d v="2004-12-18T00:00:00"/>
  </r>
  <r>
    <n v="12750"/>
    <n v="1"/>
    <x v="1546"/>
    <d v="2017-12-21T00:00:00"/>
    <b v="0"/>
    <s v="Approved"/>
    <s v="Giant Bicycles"/>
    <s v="Standard"/>
    <s v="medium"/>
    <s v="medium"/>
    <n v="1403.5"/>
    <n v="954.82"/>
    <d v="2016-11-14T00:00:00"/>
  </r>
  <r>
    <n v="12751"/>
    <n v="57"/>
    <x v="1886"/>
    <d v="2017-08-07T00:00:00"/>
    <b v="1"/>
    <s v="Approved"/>
    <s v="WeareA2B"/>
    <s v="Touring"/>
    <s v="medium"/>
    <s v="large"/>
    <n v="1890.39"/>
    <n v="260.14"/>
    <d v="2011-08-24T00:00:00"/>
  </r>
  <r>
    <n v="12752"/>
    <n v="94"/>
    <x v="3057"/>
    <d v="2017-06-05T00:00:00"/>
    <b v="1"/>
    <s v="Approved"/>
    <s v="Giant Bicycles"/>
    <s v="Standard"/>
    <s v="medium"/>
    <s v="large"/>
    <n v="1635.3"/>
    <n v="993.66"/>
    <d v="2013-06-09T00:00:00"/>
  </r>
  <r>
    <n v="12754"/>
    <n v="54"/>
    <x v="1892"/>
    <d v="2017-09-25T00:00:00"/>
    <b v="0"/>
    <s v="Approved"/>
    <s v="WeareA2B"/>
    <s v="Standard"/>
    <s v="medium"/>
    <s v="medium"/>
    <n v="1292.8399999999999"/>
    <n v="13.44"/>
    <d v="2009-04-12T00:00:00"/>
  </r>
  <r>
    <n v="12755"/>
    <n v="36"/>
    <x v="594"/>
    <d v="2017-09-09T00:00:00"/>
    <b v="0"/>
    <s v="Approved"/>
    <s v="Solex"/>
    <s v="Standard"/>
    <s v="low"/>
    <s v="medium"/>
    <n v="1289.8499999999999"/>
    <n v="74.510000000000005"/>
    <d v="2012-06-04T00:00:00"/>
  </r>
  <r>
    <n v="12756"/>
    <n v="16"/>
    <x v="2614"/>
    <d v="2017-01-26T00:00:00"/>
    <b v="1"/>
    <s v="Approved"/>
    <s v="Norco Bicycles"/>
    <s v="Standard"/>
    <s v="high"/>
    <s v="small"/>
    <n v="1661.92"/>
    <n v="1479.11"/>
    <d v="1994-09-09T00:00:00"/>
  </r>
  <r>
    <n v="12757"/>
    <n v="1"/>
    <x v="583"/>
    <d v="2017-05-12T00:00:00"/>
    <b v="0"/>
    <s v="Approved"/>
    <s v="Giant Bicycles"/>
    <s v="Standard"/>
    <s v="medium"/>
    <s v="medium"/>
    <n v="1403.5"/>
    <n v="954.82"/>
    <d v="1997-08-25T00:00:00"/>
  </r>
  <r>
    <n v="12759"/>
    <n v="21"/>
    <x v="3261"/>
    <d v="2017-04-21T00:00:00"/>
    <b v="1"/>
    <s v="Approved"/>
    <s v="Solex"/>
    <s v="Standard"/>
    <s v="medium"/>
    <s v="large"/>
    <n v="1071.23"/>
    <n v="380.74"/>
    <d v="1996-04-05T00:00:00"/>
  </r>
  <r>
    <n v="12760"/>
    <n v="3"/>
    <x v="3282"/>
    <d v="2017-10-02T00:00:00"/>
    <b v="0"/>
    <s v="Approved"/>
    <s v="Trek Bicycles"/>
    <s v="Standard"/>
    <s v="medium"/>
    <s v="large"/>
    <n v="2091.4699999999998"/>
    <n v="388.92"/>
    <d v="2003-07-21T00:00:00"/>
  </r>
  <r>
    <n v="12761"/>
    <n v="21"/>
    <x v="3048"/>
    <d v="2017-12-10T00:00:00"/>
    <b v="0"/>
    <s v="Approved"/>
    <s v="Solex"/>
    <s v="Standard"/>
    <s v="medium"/>
    <s v="large"/>
    <n v="1071.23"/>
    <n v="380.74"/>
    <d v="1993-07-15T00:00:00"/>
  </r>
  <r>
    <n v="12762"/>
    <n v="70"/>
    <x v="1388"/>
    <d v="2017-05-07T00:00:00"/>
    <b v="1"/>
    <s v="Approved"/>
    <s v="Norco Bicycles"/>
    <s v="Road"/>
    <s v="medium"/>
    <s v="medium"/>
    <n v="1036.5899999999999"/>
    <n v="206.35"/>
    <d v="1991-05-06T00:00:00"/>
  </r>
  <r>
    <n v="12763"/>
    <n v="78"/>
    <x v="3289"/>
    <d v="2017-08-25T00:00:00"/>
    <b v="0"/>
    <s v="Approved"/>
    <s v="Giant Bicycles"/>
    <s v="Standard"/>
    <s v="medium"/>
    <s v="large"/>
    <n v="1765.3"/>
    <n v="709.48"/>
    <d v="2004-07-25T00:00:00"/>
  </r>
  <r>
    <n v="12764"/>
    <n v="61"/>
    <x v="473"/>
    <d v="2017-01-11T00:00:00"/>
    <b v="0"/>
    <s v="Approved"/>
    <s v="Norco Bicycles"/>
    <s v="Standard"/>
    <s v="medium"/>
    <s v="small"/>
    <n v="586.45000000000005"/>
    <n v="521.94000000000005"/>
    <d v="1991-07-10T00:00:00"/>
  </r>
  <r>
    <n v="12765"/>
    <n v="0"/>
    <x v="34"/>
    <d v="2017-11-26T00:00:00"/>
    <b v="0"/>
    <s v="Approved"/>
    <s v="Giant Bicycles"/>
    <s v="Standard"/>
    <s v="medium"/>
    <s v="large"/>
    <n v="569.55999999999995"/>
    <n v="528.42999999999995"/>
    <d v="2003-09-10T00:00:00"/>
  </r>
  <r>
    <n v="12766"/>
    <n v="26"/>
    <x v="2341"/>
    <d v="2017-10-02T00:00:00"/>
    <b v="0"/>
    <s v="Approved"/>
    <s v="WeareA2B"/>
    <s v="Standard"/>
    <s v="medium"/>
    <s v="medium"/>
    <n v="1992.93"/>
    <n v="762.63"/>
    <d v="1993-05-26T00:00:00"/>
  </r>
  <r>
    <n v="12767"/>
    <n v="35"/>
    <x v="2436"/>
    <d v="2017-07-27T00:00:00"/>
    <b v="1"/>
    <s v="Approved"/>
    <s v="Trek Bicycles"/>
    <s v="Standard"/>
    <s v="low"/>
    <s v="medium"/>
    <n v="1057.51"/>
    <n v="154.4"/>
    <d v="2006-02-02T00:00:00"/>
  </r>
  <r>
    <n v="12768"/>
    <n v="6"/>
    <x v="2024"/>
    <d v="2017-09-20T00:00:00"/>
    <b v="0"/>
    <s v="Approved"/>
    <s v="OHM Cycles"/>
    <s v="Standard"/>
    <s v="high"/>
    <s v="medium"/>
    <n v="227.88"/>
    <n v="136.72999999999999"/>
    <d v="2003-02-07T00:00:00"/>
  </r>
  <r>
    <n v="12769"/>
    <n v="15"/>
    <x v="1101"/>
    <d v="2017-05-01T00:00:00"/>
    <b v="1"/>
    <s v="Approved"/>
    <s v="Norco Bicycles"/>
    <s v="Standard"/>
    <s v="low"/>
    <s v="medium"/>
    <n v="958.74"/>
    <n v="748.9"/>
    <d v="2010-05-05T00:00:00"/>
  </r>
  <r>
    <n v="12771"/>
    <n v="91"/>
    <x v="831"/>
    <d v="2017-04-12T00:00:00"/>
    <b v="1"/>
    <s v="Approved"/>
    <s v="Solex"/>
    <s v="Standard"/>
    <s v="medium"/>
    <s v="medium"/>
    <n v="100.35"/>
    <n v="75.260000000000005"/>
    <d v="1999-07-26T00:00:00"/>
  </r>
  <r>
    <n v="12772"/>
    <n v="35"/>
    <x v="61"/>
    <d v="2017-12-13T00:00:00"/>
    <b v="1"/>
    <s v="Approved"/>
    <s v="Giant Bicycles"/>
    <s v="Standard"/>
    <s v="medium"/>
    <s v="medium"/>
    <n v="1403.5"/>
    <n v="954.82"/>
    <d v="2016-11-14T00:00:00"/>
  </r>
  <r>
    <n v="12773"/>
    <n v="14"/>
    <x v="771"/>
    <d v="2017-06-13T00:00:00"/>
    <b v="0"/>
    <s v="Approved"/>
    <s v="Solex"/>
    <s v="Standard"/>
    <s v="high"/>
    <s v="large"/>
    <n v="1842.92"/>
    <n v="1105.75"/>
    <d v="2011-01-10T00:00:00"/>
  </r>
  <r>
    <n v="12774"/>
    <n v="50"/>
    <x v="642"/>
    <d v="2017-08-18T00:00:00"/>
    <b v="0"/>
    <s v="Approved"/>
    <s v="Giant Bicycles"/>
    <s v="Standard"/>
    <s v="medium"/>
    <s v="medium"/>
    <n v="642.70000000000005"/>
    <n v="211.37"/>
    <d v="2002-03-22T00:00:00"/>
  </r>
  <r>
    <n v="12775"/>
    <n v="69"/>
    <x v="438"/>
    <d v="2017-08-30T00:00:00"/>
    <b v="0"/>
    <s v="Approved"/>
    <s v="Giant Bicycles"/>
    <s v="Road"/>
    <s v="medium"/>
    <s v="medium"/>
    <n v="792.9"/>
    <n v="594.67999999999995"/>
    <d v="2015-04-11T00:00:00"/>
  </r>
  <r>
    <n v="12776"/>
    <n v="33"/>
    <x v="820"/>
    <d v="2017-01-11T00:00:00"/>
    <b v="0"/>
    <s v="Approved"/>
    <s v="OHM Cycles"/>
    <s v="Road"/>
    <s v="medium"/>
    <s v="small"/>
    <n v="1810"/>
    <n v="1610.9"/>
    <d v="2008-03-19T00:00:00"/>
  </r>
  <r>
    <n v="12777"/>
    <n v="9"/>
    <x v="3064"/>
    <d v="2017-04-29T00:00:00"/>
    <b v="0"/>
    <s v="Approved"/>
    <s v="Norco Bicycles"/>
    <s v="Standard"/>
    <s v="medium"/>
    <s v="small"/>
    <n v="1216.1400000000001"/>
    <n v="1082.3599999999999"/>
    <d v="1991-08-05T00:00:00"/>
  </r>
  <r>
    <n v="12778"/>
    <n v="50"/>
    <x v="3008"/>
    <d v="2017-06-30T00:00:00"/>
    <b v="1"/>
    <s v="Approved"/>
    <s v="WeareA2B"/>
    <s v="Standard"/>
    <s v="medium"/>
    <s v="small"/>
    <n v="175.89"/>
    <n v="131.91999999999999"/>
    <d v="2003-02-16T00:00:00"/>
  </r>
  <r>
    <n v="12779"/>
    <n v="58"/>
    <x v="1198"/>
    <d v="2017-08-22T00:00:00"/>
    <b v="0"/>
    <s v="Approved"/>
    <s v="OHM Cycles"/>
    <s v="Standard"/>
    <s v="medium"/>
    <s v="medium"/>
    <n v="912.52"/>
    <n v="141.4"/>
    <d v="1998-12-17T00:00:00"/>
  </r>
  <r>
    <n v="12780"/>
    <n v="1"/>
    <x v="2219"/>
    <d v="2017-06-08T00:00:00"/>
    <b v="0"/>
    <s v="Approved"/>
    <s v="Giant Bicycles"/>
    <s v="Standard"/>
    <s v="medium"/>
    <s v="medium"/>
    <n v="1403.5"/>
    <n v="954.82"/>
    <d v="2016-11-14T00:00:00"/>
  </r>
  <r>
    <n v="12781"/>
    <n v="98"/>
    <x v="1938"/>
    <d v="2017-01-04T00:00:00"/>
    <b v="1"/>
    <s v="Approved"/>
    <s v="Trek Bicycles"/>
    <s v="Standard"/>
    <s v="high"/>
    <s v="medium"/>
    <n v="358.39"/>
    <n v="215.03"/>
    <d v="1994-08-10T00:00:00"/>
  </r>
  <r>
    <n v="12782"/>
    <n v="71"/>
    <x v="614"/>
    <d v="2017-01-01T00:00:00"/>
    <b v="0"/>
    <s v="Approved"/>
    <s v="Solex"/>
    <s v="Standard"/>
    <s v="high"/>
    <s v="large"/>
    <n v="1842.92"/>
    <n v="1105.75"/>
    <d v="2011-01-10T00:00:00"/>
  </r>
  <r>
    <n v="12783"/>
    <n v="0"/>
    <x v="661"/>
    <d v="2017-05-22T00:00:00"/>
    <b v="0"/>
    <s v="Approved"/>
    <s v="OHM Cycles"/>
    <s v="Road"/>
    <s v="high"/>
    <s v="large"/>
    <n v="12.01"/>
    <n v="7.21"/>
    <d v="2009-03-08T00:00:00"/>
  </r>
  <r>
    <n v="12784"/>
    <n v="78"/>
    <x v="467"/>
    <d v="2017-02-09T00:00:00"/>
    <b v="0"/>
    <s v="Approved"/>
    <s v="Giant Bicycles"/>
    <s v="Standard"/>
    <s v="medium"/>
    <s v="large"/>
    <n v="1765.3"/>
    <n v="709.48"/>
    <d v="2004-08-07T00:00:00"/>
  </r>
  <r>
    <n v="12785"/>
    <n v="35"/>
    <x v="3140"/>
    <d v="2017-05-13T00:00:00"/>
    <b v="1"/>
    <s v="Approved"/>
    <s v="Giant Bicycles"/>
    <s v="Standard"/>
    <s v="medium"/>
    <s v="medium"/>
    <n v="1403.5"/>
    <n v="954.82"/>
    <d v="2016-11-14T00:00:00"/>
  </r>
  <r>
    <n v="12786"/>
    <n v="24"/>
    <x v="1471"/>
    <d v="2017-01-26T00:00:00"/>
    <b v="1"/>
    <s v="Approved"/>
    <s v="Solex"/>
    <s v="Road"/>
    <s v="medium"/>
    <s v="large"/>
    <n v="1777.8"/>
    <n v="820.78"/>
    <d v="2002-03-22T00:00:00"/>
  </r>
  <r>
    <n v="12787"/>
    <n v="64"/>
    <x v="2642"/>
    <d v="2017-12-18T00:00:00"/>
    <b v="1"/>
    <s v="Approved"/>
    <s v="Trek Bicycles"/>
    <s v="Standard"/>
    <s v="medium"/>
    <s v="large"/>
    <n v="1469.44"/>
    <n v="596.54999999999995"/>
    <d v="2010-08-20T00:00:00"/>
  </r>
  <r>
    <n v="12788"/>
    <n v="37"/>
    <x v="1952"/>
    <d v="2017-08-12T00:00:00"/>
    <b v="0"/>
    <s v="Approved"/>
    <s v="OHM Cycles"/>
    <s v="Standard"/>
    <s v="low"/>
    <s v="medium"/>
    <n v="1793.43"/>
    <n v="248.82"/>
    <d v="2011-05-09T00:00:00"/>
  </r>
  <r>
    <n v="12789"/>
    <n v="6"/>
    <x v="232"/>
    <d v="2017-11-04T00:00:00"/>
    <b v="1"/>
    <s v="Approved"/>
    <s v="OHM Cycles"/>
    <s v="Standard"/>
    <s v="high"/>
    <s v="medium"/>
    <n v="227.88"/>
    <n v="136.72999999999999"/>
    <d v="2016-07-09T00:00:00"/>
  </r>
  <r>
    <n v="12791"/>
    <n v="27"/>
    <x v="427"/>
    <d v="2017-02-04T00:00:00"/>
    <b v="1"/>
    <s v="Approved"/>
    <s v="Trek Bicycles"/>
    <s v="Standard"/>
    <s v="medium"/>
    <s v="medium"/>
    <n v="499.53"/>
    <n v="388.72"/>
    <d v="2002-03-22T00:00:00"/>
  </r>
  <r>
    <n v="12792"/>
    <n v="83"/>
    <x v="2166"/>
    <d v="2017-08-05T00:00:00"/>
    <b v="1"/>
    <s v="Approved"/>
    <s v="Solex"/>
    <s v="Touring"/>
    <s v="medium"/>
    <s v="large"/>
    <n v="2083.94"/>
    <n v="675.03"/>
    <d v="2013-09-16T00:00:00"/>
  </r>
  <r>
    <n v="12793"/>
    <n v="64"/>
    <x v="1590"/>
    <d v="2017-01-07T00:00:00"/>
    <b v="0"/>
    <s v="Approved"/>
    <s v="Trek Bicycles"/>
    <s v="Standard"/>
    <s v="medium"/>
    <s v="large"/>
    <n v="1469.44"/>
    <n v="596.54999999999995"/>
    <d v="2012-05-18T00:00:00"/>
  </r>
  <r>
    <n v="12794"/>
    <n v="7"/>
    <x v="2514"/>
    <d v="2017-05-21T00:00:00"/>
    <b v="0"/>
    <s v="Approved"/>
    <s v="Trek Bicycles"/>
    <s v="Road"/>
    <s v="low"/>
    <s v="medium"/>
    <n v="980.37"/>
    <n v="234.43"/>
    <d v="2011-04-16T00:00:00"/>
  </r>
  <r>
    <n v="12795"/>
    <n v="70"/>
    <x v="3175"/>
    <d v="2017-05-09T00:00:00"/>
    <b v="0"/>
    <s v="Approved"/>
    <s v="Trek Bicycles"/>
    <s v="Standard"/>
    <s v="high"/>
    <s v="medium"/>
    <n v="495.72"/>
    <n v="297.43"/>
    <d v="2000-05-22T00:00:00"/>
  </r>
  <r>
    <n v="12796"/>
    <n v="85"/>
    <x v="2406"/>
    <d v="2017-03-23T00:00:00"/>
    <b v="0"/>
    <s v="Approved"/>
    <s v="WeareA2B"/>
    <s v="Standard"/>
    <s v="medium"/>
    <s v="medium"/>
    <n v="752.64"/>
    <n v="205.36"/>
    <d v="2004-08-07T00:00:00"/>
  </r>
  <r>
    <n v="12797"/>
    <n v="84"/>
    <x v="1407"/>
    <d v="2017-07-30T00:00:00"/>
    <b v="1"/>
    <s v="Approved"/>
    <s v="Trek Bicycles"/>
    <s v="Road"/>
    <s v="medium"/>
    <s v="medium"/>
    <n v="290.62"/>
    <n v="215.14"/>
    <d v="2004-12-18T00:00:00"/>
  </r>
  <r>
    <n v="12798"/>
    <n v="35"/>
    <x v="2909"/>
    <d v="2017-02-19T00:00:00"/>
    <b v="1"/>
    <s v="Approved"/>
    <s v="Giant Bicycles"/>
    <s v="Standard"/>
    <s v="medium"/>
    <s v="medium"/>
    <n v="1403.5"/>
    <n v="954.82"/>
    <d v="2016-11-14T00:00:00"/>
  </r>
  <r>
    <n v="12799"/>
    <n v="78"/>
    <x v="109"/>
    <d v="2017-10-27T00:00:00"/>
    <b v="0"/>
    <s v="Approved"/>
    <s v="Giant Bicycles"/>
    <s v="Standard"/>
    <s v="medium"/>
    <s v="large"/>
    <n v="1765.3"/>
    <n v="709.48"/>
    <d v="2004-08-07T00:00:00"/>
  </r>
  <r>
    <n v="12800"/>
    <n v="89"/>
    <x v="950"/>
    <d v="2017-07-05T00:00:00"/>
    <b v="1"/>
    <s v="Approved"/>
    <s v="WeareA2B"/>
    <s v="Touring"/>
    <s v="medium"/>
    <s v="large"/>
    <n v="1362.99"/>
    <n v="57.74"/>
    <d v="1993-04-20T00:00:00"/>
  </r>
  <r>
    <n v="12801"/>
    <n v="86"/>
    <x v="2880"/>
    <d v="2017-06-18T00:00:00"/>
    <b v="0"/>
    <s v="Approved"/>
    <s v="OHM Cycles"/>
    <s v="Standard"/>
    <s v="medium"/>
    <s v="medium"/>
    <n v="235.63"/>
    <n v="125.07"/>
    <d v="1999-07-26T00:00:00"/>
  </r>
  <r>
    <n v="12802"/>
    <n v="33"/>
    <x v="1162"/>
    <d v="2017-06-06T00:00:00"/>
    <b v="1"/>
    <s v="Approved"/>
    <s v="Giant Bicycles"/>
    <s v="Standard"/>
    <s v="medium"/>
    <s v="small"/>
    <n v="1311.44"/>
    <n v="1167.18"/>
    <d v="1995-12-19T00:00:00"/>
  </r>
  <r>
    <n v="12803"/>
    <n v="14"/>
    <x v="2427"/>
    <d v="2017-10-18T00:00:00"/>
    <b v="0"/>
    <s v="Approved"/>
    <s v="Trek Bicycles"/>
    <s v="Standard"/>
    <s v="medium"/>
    <s v="small"/>
    <n v="1386.84"/>
    <n v="1234.29"/>
    <d v="2003-08-05T00:00:00"/>
  </r>
  <r>
    <n v="12804"/>
    <n v="96"/>
    <x v="782"/>
    <d v="2017-09-27T00:00:00"/>
    <b v="0"/>
    <s v="Approved"/>
    <s v="WeareA2B"/>
    <s v="Road"/>
    <s v="low"/>
    <s v="small"/>
    <n v="1172.78"/>
    <n v="1043.77"/>
    <d v="2002-10-10T00:00:00"/>
  </r>
  <r>
    <n v="12805"/>
    <n v="12"/>
    <x v="3127"/>
    <d v="2017-10-13T00:00:00"/>
    <b v="0"/>
    <s v="Approved"/>
    <s v="WeareA2B"/>
    <s v="Standard"/>
    <s v="medium"/>
    <s v="medium"/>
    <n v="1231.1500000000001"/>
    <n v="161.6"/>
    <d v="2004-08-17T00:00:00"/>
  </r>
  <r>
    <n v="12806"/>
    <n v="71"/>
    <x v="620"/>
    <d v="2017-06-04T00:00:00"/>
    <b v="0"/>
    <s v="Approved"/>
    <s v="Solex"/>
    <s v="Standard"/>
    <s v="high"/>
    <s v="large"/>
    <n v="1842.92"/>
    <n v="1105.75"/>
    <d v="1995-10-24T00:00:00"/>
  </r>
  <r>
    <n v="12807"/>
    <n v="86"/>
    <x v="3338"/>
    <d v="2017-10-12T00:00:00"/>
    <b v="0"/>
    <s v="Approved"/>
    <s v="OHM Cycles"/>
    <s v="Standard"/>
    <s v="medium"/>
    <s v="medium"/>
    <n v="235.63"/>
    <n v="125.07"/>
    <d v="1998-12-16T00:00:00"/>
  </r>
  <r>
    <n v="12808"/>
    <n v="100"/>
    <x v="576"/>
    <d v="2017-10-19T00:00:00"/>
    <b v="0"/>
    <s v="Approved"/>
    <s v="Norco Bicycles"/>
    <s v="Road"/>
    <s v="medium"/>
    <s v="medium"/>
    <n v="1036.5899999999999"/>
    <n v="206.35"/>
    <d v="2014-10-10T00:00:00"/>
  </r>
  <r>
    <n v="12809"/>
    <n v="0"/>
    <x v="1786"/>
    <d v="2017-08-09T00:00:00"/>
    <b v="1"/>
    <s v="Approved"/>
    <s v="Norco Bicycles"/>
    <s v="Standard"/>
    <s v="low"/>
    <s v="medium"/>
    <n v="363.01"/>
    <n v="290.41000000000003"/>
    <d v="2005-05-10T00:00:00"/>
  </r>
  <r>
    <n v="12810"/>
    <n v="22"/>
    <x v="3413"/>
    <d v="2017-09-19T00:00:00"/>
    <b v="1"/>
    <s v="Approved"/>
    <s v="WeareA2B"/>
    <s v="Standard"/>
    <s v="medium"/>
    <s v="medium"/>
    <n v="60.34"/>
    <n v="45.26"/>
    <d v="1993-07-15T00:00:00"/>
  </r>
  <r>
    <n v="12811"/>
    <n v="47"/>
    <x v="2043"/>
    <d v="2017-08-19T00:00:00"/>
    <b v="0"/>
    <s v="Approved"/>
    <s v="Trek Bicycles"/>
    <s v="Road"/>
    <s v="low"/>
    <s v="small"/>
    <n v="1720.7"/>
    <n v="1531.42"/>
    <d v="2006-10-01T00:00:00"/>
  </r>
  <r>
    <n v="12812"/>
    <n v="0"/>
    <x v="2985"/>
    <d v="2017-02-25T00:00:00"/>
    <b v="1"/>
    <s v="Approved"/>
    <s v="OHM Cycles"/>
    <s v="Standard"/>
    <s v="medium"/>
    <s v="medium"/>
    <n v="235.63"/>
    <n v="125.07"/>
    <d v="2013-06-09T00:00:00"/>
  </r>
  <r>
    <n v="12813"/>
    <n v="77"/>
    <x v="171"/>
    <d v="2017-01-20T00:00:00"/>
    <b v="1"/>
    <s v="Approved"/>
    <s v="Norco Bicycles"/>
    <s v="Road"/>
    <s v="medium"/>
    <s v="large"/>
    <n v="1240.31"/>
    <n v="795.1"/>
    <d v="2011-01-10T00:00:00"/>
  </r>
  <r>
    <n v="12814"/>
    <n v="31"/>
    <x v="2841"/>
    <d v="2017-04-25T00:00:00"/>
    <b v="1"/>
    <s v="Approved"/>
    <s v="Giant Bicycles"/>
    <s v="Standard"/>
    <s v="medium"/>
    <s v="medium"/>
    <n v="230.91"/>
    <n v="173.18"/>
    <d v="2006-11-10T00:00:00"/>
  </r>
  <r>
    <n v="12815"/>
    <n v="58"/>
    <x v="2608"/>
    <d v="2017-02-11T00:00:00"/>
    <b v="0"/>
    <s v="Approved"/>
    <s v="OHM Cycles"/>
    <s v="Standard"/>
    <s v="medium"/>
    <s v="medium"/>
    <n v="912.52"/>
    <n v="141.4"/>
    <d v="2015-10-18T00:00:00"/>
  </r>
  <r>
    <n v="12816"/>
    <n v="85"/>
    <x v="2272"/>
    <d v="2017-11-01T00:00:00"/>
    <b v="1"/>
    <s v="Approved"/>
    <s v="WeareA2B"/>
    <s v="Standard"/>
    <s v="medium"/>
    <s v="medium"/>
    <n v="752.64"/>
    <n v="205.36"/>
    <d v="2004-08-07T00:00:00"/>
  </r>
  <r>
    <n v="12818"/>
    <n v="99"/>
    <x v="2989"/>
    <d v="2017-03-23T00:00:00"/>
    <b v="0"/>
    <s v="Approved"/>
    <s v="Trek Bicycles"/>
    <s v="Road"/>
    <s v="low"/>
    <s v="small"/>
    <n v="1720.7"/>
    <n v="1531.42"/>
    <d v="2006-10-01T00:00:00"/>
  </r>
  <r>
    <n v="12819"/>
    <n v="36"/>
    <x v="533"/>
    <d v="2017-02-20T00:00:00"/>
    <b v="1"/>
    <s v="Approved"/>
    <s v="Solex"/>
    <s v="Standard"/>
    <s v="low"/>
    <s v="medium"/>
    <n v="945.04"/>
    <n v="507.58"/>
    <d v="2006-02-02T00:00:00"/>
  </r>
  <r>
    <n v="12820"/>
    <n v="0"/>
    <x v="1865"/>
    <d v="2017-04-05T00:00:00"/>
    <b v="1"/>
    <s v="Approved"/>
    <s v="Trek Bicycles"/>
    <s v="Road"/>
    <s v="medium"/>
    <s v="medium"/>
    <n v="533.51"/>
    <n v="400.13"/>
    <d v="2012-04-10T00:00:00"/>
  </r>
  <r>
    <n v="12821"/>
    <n v="74"/>
    <x v="3162"/>
    <d v="2017-12-18T00:00:00"/>
    <b v="1"/>
    <s v="Approved"/>
    <s v="WeareA2B"/>
    <s v="Standard"/>
    <s v="medium"/>
    <s v="medium"/>
    <n v="1762.96"/>
    <n v="950.52"/>
    <d v="2003-02-16T00:00:00"/>
  </r>
  <r>
    <n v="12822"/>
    <n v="0"/>
    <x v="642"/>
    <d v="2017-09-27T00:00:00"/>
    <b v="1"/>
    <s v="Approved"/>
    <s v="Solex"/>
    <s v="Road"/>
    <s v="medium"/>
    <s v="medium"/>
    <n v="416.98"/>
    <n v="312.74"/>
    <d v="1993-04-12T00:00:00"/>
  </r>
  <r>
    <n v="12823"/>
    <n v="95"/>
    <x v="1590"/>
    <d v="2017-06-08T00:00:00"/>
    <b v="0"/>
    <s v="Approved"/>
    <s v="Giant Bicycles"/>
    <s v="Standard"/>
    <s v="medium"/>
    <s v="large"/>
    <n v="569.55999999999995"/>
    <n v="528.42999999999995"/>
    <d v="2003-09-10T00:00:00"/>
  </r>
  <r>
    <n v="12824"/>
    <n v="41"/>
    <x v="831"/>
    <d v="2017-08-05T00:00:00"/>
    <b v="0"/>
    <s v="Approved"/>
    <s v="Solex"/>
    <s v="Road"/>
    <s v="medium"/>
    <s v="medium"/>
    <n v="416.98"/>
    <n v="312.74"/>
    <d v="1997-05-10T00:00:00"/>
  </r>
  <r>
    <n v="12825"/>
    <n v="0"/>
    <x v="2501"/>
    <d v="2017-07-09T00:00:00"/>
    <b v="1"/>
    <s v="Approved"/>
    <s v="OHM Cycles"/>
    <s v="Standard"/>
    <s v="high"/>
    <s v="medium"/>
    <n v="227.88"/>
    <n v="136.72999999999999"/>
    <d v="2016-07-09T00:00:00"/>
  </r>
  <r>
    <n v="12826"/>
    <n v="11"/>
    <x v="558"/>
    <d v="2017-12-30T00:00:00"/>
    <b v="1"/>
    <s v="Approved"/>
    <s v="Trek Bicycles"/>
    <s v="Standard"/>
    <s v="medium"/>
    <s v="small"/>
    <n v="1775.81"/>
    <n v="1580.47"/>
    <d v="2014-03-03T00:00:00"/>
  </r>
  <r>
    <n v="12827"/>
    <n v="98"/>
    <x v="3273"/>
    <d v="2017-08-17T00:00:00"/>
    <b v="0"/>
    <s v="Approved"/>
    <s v="Trek Bicycles"/>
    <s v="Standard"/>
    <s v="high"/>
    <s v="medium"/>
    <n v="358.39"/>
    <n v="215.03"/>
    <d v="2004-01-16T00:00:00"/>
  </r>
  <r>
    <n v="12828"/>
    <n v="13"/>
    <x v="2682"/>
    <d v="2017-12-28T00:00:00"/>
    <b v="1"/>
    <s v="Approved"/>
    <s v="Solex"/>
    <s v="Standard"/>
    <s v="medium"/>
    <s v="medium"/>
    <n v="1163.8900000000001"/>
    <n v="589.27"/>
    <d v="2016-07-09T00:00:00"/>
  </r>
  <r>
    <n v="12829"/>
    <n v="26"/>
    <x v="604"/>
    <d v="2017-01-20T00:00:00"/>
    <b v="0"/>
    <s v="Approved"/>
    <s v="WeareA2B"/>
    <s v="Standard"/>
    <s v="medium"/>
    <s v="medium"/>
    <n v="1992.93"/>
    <n v="762.63"/>
    <d v="1993-05-26T00:00:00"/>
  </r>
  <r>
    <n v="12830"/>
    <n v="32"/>
    <x v="3260"/>
    <d v="2017-07-02T00:00:00"/>
    <b v="1"/>
    <s v="Approved"/>
    <s v="Giant Bicycles"/>
    <s v="Standard"/>
    <s v="medium"/>
    <s v="medium"/>
    <n v="642.70000000000005"/>
    <n v="211.37"/>
    <d v="2002-03-22T00:00:00"/>
  </r>
  <r>
    <n v="12831"/>
    <n v="58"/>
    <x v="853"/>
    <d v="2017-10-20T00:00:00"/>
    <b v="0"/>
    <s v="Approved"/>
    <s v="OHM Cycles"/>
    <s v="Standard"/>
    <s v="medium"/>
    <s v="medium"/>
    <n v="912.52"/>
    <n v="141.4"/>
    <d v="2012-05-18T00:00:00"/>
  </r>
  <r>
    <n v="12832"/>
    <n v="40"/>
    <x v="930"/>
    <d v="2017-11-03T00:00:00"/>
    <b v="1"/>
    <s v="Approved"/>
    <s v="OHM Cycles"/>
    <s v="Standard"/>
    <s v="high"/>
    <s v="medium"/>
    <n v="1458.17"/>
    <n v="874.9"/>
    <d v="2006-02-02T00:00:00"/>
  </r>
  <r>
    <n v="12833"/>
    <n v="74"/>
    <x v="2243"/>
    <d v="2017-01-13T00:00:00"/>
    <b v="0"/>
    <s v="Approved"/>
    <s v="WeareA2B"/>
    <s v="Standard"/>
    <s v="medium"/>
    <s v="medium"/>
    <n v="1762.96"/>
    <n v="950.52"/>
    <d v="2014-07-28T00:00:00"/>
  </r>
  <r>
    <n v="12834"/>
    <n v="98"/>
    <x v="1544"/>
    <d v="2017-09-13T00:00:00"/>
    <b v="1"/>
    <s v="Approved"/>
    <s v="Trek Bicycles"/>
    <s v="Standard"/>
    <s v="high"/>
    <s v="medium"/>
    <n v="358.39"/>
    <n v="215.03"/>
    <d v="2004-01-16T00:00:00"/>
  </r>
  <r>
    <n v="12835"/>
    <n v="31"/>
    <x v="808"/>
    <d v="2017-06-20T00:00:00"/>
    <b v="0"/>
    <s v="Approved"/>
    <s v="Giant Bicycles"/>
    <s v="Standard"/>
    <s v="medium"/>
    <s v="medium"/>
    <n v="230.91"/>
    <n v="173.18"/>
    <d v="2006-11-10T00:00:00"/>
  </r>
  <r>
    <n v="12836"/>
    <n v="53"/>
    <x v="1999"/>
    <d v="2017-07-17T00:00:00"/>
    <b v="0"/>
    <s v="Approved"/>
    <s v="OHM Cycles"/>
    <s v="Standard"/>
    <s v="medium"/>
    <s v="medium"/>
    <n v="795.34"/>
    <n v="101.58"/>
    <d v="1997-02-09T00:00:00"/>
  </r>
  <r>
    <n v="12837"/>
    <n v="79"/>
    <x v="174"/>
    <d v="2017-07-07T00:00:00"/>
    <b v="1"/>
    <s v="Approved"/>
    <s v="Solex"/>
    <s v="Touring"/>
    <s v="medium"/>
    <s v="large"/>
    <n v="2083.94"/>
    <n v="675.03"/>
    <d v="1993-04-20T00:00:00"/>
  </r>
  <r>
    <n v="12838"/>
    <n v="67"/>
    <x v="633"/>
    <d v="2017-12-25T00:00:00"/>
    <b v="0"/>
    <s v="Approved"/>
    <s v="Solex"/>
    <s v="Standard"/>
    <s v="medium"/>
    <s v="large"/>
    <n v="1071.23"/>
    <n v="380.74"/>
    <d v="1996-04-05T00:00:00"/>
  </r>
  <r>
    <n v="12839"/>
    <n v="93"/>
    <x v="2697"/>
    <d v="2017-08-12T00:00:00"/>
    <b v="0"/>
    <s v="Approved"/>
    <s v="WeareA2B"/>
    <s v="Standard"/>
    <s v="medium"/>
    <s v="medium"/>
    <n v="1065.03"/>
    <n v="230.09"/>
    <d v="2000-11-03T00:00:00"/>
  </r>
  <r>
    <n v="12840"/>
    <n v="55"/>
    <x v="2204"/>
    <d v="2017-06-12T00:00:00"/>
    <b v="1"/>
    <s v="Approved"/>
    <s v="Trek Bicycles"/>
    <s v="Road"/>
    <s v="medium"/>
    <s v="large"/>
    <n v="1894.19"/>
    <n v="598.76"/>
    <d v="2003-07-21T00:00:00"/>
  </r>
  <r>
    <n v="12841"/>
    <n v="29"/>
    <x v="1850"/>
    <d v="2017-11-07T00:00:00"/>
    <b v="1"/>
    <s v="Approved"/>
    <s v="Norco Bicycles"/>
    <s v="Road"/>
    <s v="medium"/>
    <s v="medium"/>
    <n v="543.39"/>
    <n v="407.54"/>
    <d v="2016-03-29T00:00:00"/>
  </r>
  <r>
    <n v="12842"/>
    <n v="53"/>
    <x v="2666"/>
    <d v="2017-07-05T00:00:00"/>
    <b v="0"/>
    <s v="Approved"/>
    <s v="OHM Cycles"/>
    <s v="Standard"/>
    <s v="medium"/>
    <s v="medium"/>
    <n v="795.34"/>
    <n v="101.58"/>
    <d v="1997-02-09T00:00:00"/>
  </r>
  <r>
    <n v="12843"/>
    <n v="36"/>
    <x v="126"/>
    <d v="2017-02-25T00:00:00"/>
    <b v="1"/>
    <s v="Approved"/>
    <s v="Solex"/>
    <s v="Standard"/>
    <s v="low"/>
    <s v="medium"/>
    <n v="945.04"/>
    <n v="507.58"/>
    <d v="1995-12-19T00:00:00"/>
  </r>
  <r>
    <n v="12844"/>
    <n v="22"/>
    <x v="2097"/>
    <d v="2017-02-12T00:00:00"/>
    <b v="0"/>
    <s v="Approved"/>
    <s v="WeareA2B"/>
    <s v="Standard"/>
    <s v="medium"/>
    <s v="medium"/>
    <n v="60.34"/>
    <n v="45.26"/>
    <d v="1993-07-15T00:00:00"/>
  </r>
  <r>
    <n v="12845"/>
    <n v="25"/>
    <x v="2944"/>
    <d v="2017-02-17T00:00:00"/>
    <b v="1"/>
    <s v="Approved"/>
    <s v="Giant Bicycles"/>
    <s v="Road"/>
    <s v="medium"/>
    <s v="medium"/>
    <n v="1538.99"/>
    <n v="829.65"/>
    <d v="2016-02-04T00:00:00"/>
  </r>
  <r>
    <n v="12846"/>
    <n v="54"/>
    <x v="1765"/>
    <d v="2017-03-22T00:00:00"/>
    <b v="0"/>
    <s v="Approved"/>
    <s v="WeareA2B"/>
    <s v="Standard"/>
    <s v="medium"/>
    <s v="medium"/>
    <n v="1292.8399999999999"/>
    <n v="13.44"/>
    <d v="2009-04-12T00:00:00"/>
  </r>
  <r>
    <n v="12847"/>
    <n v="93"/>
    <x v="2290"/>
    <d v="2017-09-19T00:00:00"/>
    <b v="0"/>
    <s v="Approved"/>
    <s v="OHM Cycles"/>
    <s v="Standard"/>
    <s v="high"/>
    <s v="medium"/>
    <n v="1458.17"/>
    <n v="874.9"/>
    <d v="2006-02-02T00:00:00"/>
  </r>
  <r>
    <n v="12848"/>
    <n v="94"/>
    <x v="332"/>
    <d v="2017-07-25T00:00:00"/>
    <b v="0"/>
    <s v="Approved"/>
    <s v="Giant Bicycles"/>
    <s v="Standard"/>
    <s v="medium"/>
    <s v="large"/>
    <n v="1635.3"/>
    <n v="993.66"/>
    <d v="2016-03-29T00:00:00"/>
  </r>
  <r>
    <n v="12849"/>
    <n v="48"/>
    <x v="1336"/>
    <d v="2017-09-19T00:00:00"/>
    <b v="1"/>
    <s v="Approved"/>
    <s v="WeareA2B"/>
    <s v="Standard"/>
    <s v="medium"/>
    <s v="medium"/>
    <n v="1762.96"/>
    <n v="950.52"/>
    <d v="2003-07-21T00:00:00"/>
  </r>
  <r>
    <n v="12850"/>
    <n v="88"/>
    <x v="883"/>
    <d v="2017-03-24T00:00:00"/>
    <b v="1"/>
    <s v="Approved"/>
    <s v="Norco Bicycles"/>
    <s v="Standard"/>
    <s v="medium"/>
    <s v="medium"/>
    <n v="1198.46"/>
    <n v="381.1"/>
    <d v="1998-12-16T00:00:00"/>
  </r>
  <r>
    <n v="12851"/>
    <n v="58"/>
    <x v="3344"/>
    <d v="2017-08-08T00:00:00"/>
    <b v="1"/>
    <s v="Approved"/>
    <s v="OHM Cycles"/>
    <s v="Standard"/>
    <s v="medium"/>
    <s v="medium"/>
    <n v="912.52"/>
    <n v="141.4"/>
    <d v="2015-10-18T00:00:00"/>
  </r>
  <r>
    <n v="12852"/>
    <n v="50"/>
    <x v="418"/>
    <d v="2017-07-31T00:00:00"/>
    <b v="0"/>
    <s v="Approved"/>
    <s v="WeareA2B"/>
    <s v="Standard"/>
    <s v="medium"/>
    <s v="small"/>
    <n v="175.89"/>
    <n v="131.91999999999999"/>
    <d v="2003-02-16T00:00:00"/>
  </r>
  <r>
    <n v="12853"/>
    <n v="60"/>
    <x v="763"/>
    <d v="2017-01-08T00:00:00"/>
    <b v="0"/>
    <s v="Approved"/>
    <s v="Giant Bicycles"/>
    <s v="Standard"/>
    <s v="high"/>
    <s v="small"/>
    <n v="1977.36"/>
    <n v="1759.85"/>
    <d v="2011-08-24T00:00:00"/>
  </r>
  <r>
    <n v="12854"/>
    <n v="11"/>
    <x v="1379"/>
    <d v="2017-02-12T00:00:00"/>
    <b v="1"/>
    <s v="Approved"/>
    <s v="Giant Bicycles"/>
    <s v="Standard"/>
    <s v="high"/>
    <s v="medium"/>
    <n v="1274.93"/>
    <n v="764.96"/>
    <d v="2007-08-04T00:00:00"/>
  </r>
  <r>
    <n v="12855"/>
    <n v="23"/>
    <x v="2869"/>
    <d v="2017-05-18T00:00:00"/>
    <b v="1"/>
    <s v="Approved"/>
    <s v="Norco Bicycles"/>
    <s v="Mountain"/>
    <s v="low"/>
    <s v="small"/>
    <n v="688.63"/>
    <n v="612.88"/>
    <d v="1993-10-02T00:00:00"/>
  </r>
  <r>
    <n v="12856"/>
    <n v="11"/>
    <x v="2246"/>
    <d v="2017-06-29T00:00:00"/>
    <b v="0"/>
    <s v="Approved"/>
    <s v="Trek Bicycles"/>
    <s v="Standard"/>
    <s v="medium"/>
    <s v="small"/>
    <n v="1775.81"/>
    <n v="1580.47"/>
    <d v="2014-03-03T00:00:00"/>
  </r>
  <r>
    <n v="12857"/>
    <n v="59"/>
    <x v="372"/>
    <d v="2017-08-30T00:00:00"/>
    <b v="0"/>
    <s v="Approved"/>
    <s v="WeareA2B"/>
    <s v="Standard"/>
    <s v="medium"/>
    <s v="small"/>
    <n v="1415.01"/>
    <n v="1259.3599999999999"/>
    <d v="1998-12-16T00:00:00"/>
  </r>
  <r>
    <n v="12858"/>
    <n v="90"/>
    <x v="1371"/>
    <d v="2017-10-08T00:00:00"/>
    <b v="1"/>
    <s v="Approved"/>
    <s v="Solex"/>
    <s v="Standard"/>
    <s v="low"/>
    <s v="medium"/>
    <n v="945.04"/>
    <n v="507.58"/>
    <d v="1995-12-19T00:00:00"/>
  </r>
  <r>
    <n v="12859"/>
    <n v="62"/>
    <x v="1178"/>
    <d v="2017-02-13T00:00:00"/>
    <b v="0"/>
    <s v="Approved"/>
    <s v="Solex"/>
    <s v="Standard"/>
    <s v="medium"/>
    <s v="medium"/>
    <n v="478.16"/>
    <n v="298.72000000000003"/>
    <d v="2015-04-11T00:00:00"/>
  </r>
  <r>
    <n v="12860"/>
    <n v="83"/>
    <x v="1565"/>
    <d v="2017-07-23T00:00:00"/>
    <b v="1"/>
    <s v="Approved"/>
    <s v="Solex"/>
    <s v="Touring"/>
    <s v="medium"/>
    <s v="large"/>
    <n v="2083.94"/>
    <n v="675.03"/>
    <d v="1998-12-16T00:00:00"/>
  </r>
  <r>
    <n v="12861"/>
    <n v="50"/>
    <x v="2982"/>
    <d v="2017-07-18T00:00:00"/>
    <b v="0"/>
    <s v="Approved"/>
    <s v="WeareA2B"/>
    <s v="Standard"/>
    <s v="medium"/>
    <s v="small"/>
    <n v="175.89"/>
    <n v="131.91999999999999"/>
    <d v="1997-10-04T00:00:00"/>
  </r>
  <r>
    <n v="12862"/>
    <n v="67"/>
    <x v="3345"/>
    <d v="2017-02-28T00:00:00"/>
    <b v="0"/>
    <s v="Approved"/>
    <s v="Norco Bicycles"/>
    <s v="Road"/>
    <s v="medium"/>
    <s v="medium"/>
    <n v="544.04999999999995"/>
    <n v="376.84"/>
    <d v="2005-10-22T00:00:00"/>
  </r>
  <r>
    <n v="12863"/>
    <n v="90"/>
    <x v="3239"/>
    <d v="2017-01-28T00:00:00"/>
    <b v="1"/>
    <s v="Approved"/>
    <s v="Norco Bicycles"/>
    <s v="Standard"/>
    <s v="low"/>
    <s v="medium"/>
    <n v="363.01"/>
    <n v="290.41000000000003"/>
    <d v="1999-07-26T00:00:00"/>
  </r>
  <r>
    <n v="12864"/>
    <n v="11"/>
    <x v="2254"/>
    <d v="2017-05-18T00:00:00"/>
    <b v="1"/>
    <s v="Approved"/>
    <s v="Giant Bicycles"/>
    <s v="Standard"/>
    <s v="high"/>
    <s v="medium"/>
    <n v="1274.93"/>
    <n v="764.96"/>
    <d v="1996-04-05T00:00:00"/>
  </r>
  <r>
    <n v="12865"/>
    <n v="85"/>
    <x v="3183"/>
    <d v="2017-09-29T00:00:00"/>
    <b v="1"/>
    <s v="Approved"/>
    <s v="WeareA2B"/>
    <s v="Standard"/>
    <s v="medium"/>
    <s v="medium"/>
    <n v="752.64"/>
    <n v="205.36"/>
    <d v="2015-08-02T00:00:00"/>
  </r>
  <r>
    <n v="12866"/>
    <n v="90"/>
    <x v="993"/>
    <d v="2017-03-23T00:00:00"/>
    <b v="1"/>
    <s v="Approved"/>
    <s v="Norco Bicycles"/>
    <s v="Standard"/>
    <s v="low"/>
    <s v="medium"/>
    <n v="363.01"/>
    <n v="290.41000000000003"/>
    <d v="2003-01-05T00:00:00"/>
  </r>
  <r>
    <n v="12867"/>
    <n v="86"/>
    <x v="2554"/>
    <d v="2017-09-16T00:00:00"/>
    <b v="0"/>
    <s v="Approved"/>
    <s v="OHM Cycles"/>
    <s v="Standard"/>
    <s v="medium"/>
    <s v="medium"/>
    <n v="235.63"/>
    <n v="125.07"/>
    <d v="2004-08-07T00:00:00"/>
  </r>
  <r>
    <n v="12868"/>
    <n v="44"/>
    <x v="1331"/>
    <d v="2017-04-23T00:00:00"/>
    <b v="0"/>
    <s v="Approved"/>
    <s v="WeareA2B"/>
    <s v="Standard"/>
    <s v="medium"/>
    <s v="medium"/>
    <n v="1769.64"/>
    <n v="108.76"/>
    <d v="2012-04-10T00:00:00"/>
  </r>
  <r>
    <n v="12869"/>
    <n v="40"/>
    <x v="1664"/>
    <d v="2017-04-30T00:00:00"/>
    <b v="1"/>
    <s v="Approved"/>
    <s v="OHM Cycles"/>
    <s v="Standard"/>
    <s v="high"/>
    <s v="medium"/>
    <n v="1458.17"/>
    <n v="874.9"/>
    <d v="2006-02-02T00:00:00"/>
  </r>
  <r>
    <n v="12871"/>
    <n v="32"/>
    <x v="362"/>
    <d v="2017-03-07T00:00:00"/>
    <b v="0"/>
    <s v="Approved"/>
    <s v="Giant Bicycles"/>
    <s v="Standard"/>
    <s v="high"/>
    <s v="medium"/>
    <n v="1179"/>
    <n v="707.4"/>
    <d v="1997-08-25T00:00:00"/>
  </r>
  <r>
    <n v="12872"/>
    <n v="6"/>
    <x v="417"/>
    <d v="2017-08-21T00:00:00"/>
    <b v="0"/>
    <s v="Approved"/>
    <s v="Solex"/>
    <s v="Standard"/>
    <s v="high"/>
    <s v="medium"/>
    <n v="748.17"/>
    <n v="448.9"/>
    <d v="1999-07-20T00:00:00"/>
  </r>
  <r>
    <n v="12873"/>
    <n v="91"/>
    <x v="1958"/>
    <d v="2017-05-25T00:00:00"/>
    <b v="0"/>
    <s v="Approved"/>
    <s v="Solex"/>
    <s v="Standard"/>
    <s v="medium"/>
    <s v="medium"/>
    <n v="100.35"/>
    <n v="75.260000000000005"/>
    <d v="1999-07-26T00:00:00"/>
  </r>
  <r>
    <n v="12874"/>
    <n v="50"/>
    <x v="2947"/>
    <d v="2017-01-15T00:00:00"/>
    <b v="0"/>
    <s v="Approved"/>
    <s v="WeareA2B"/>
    <s v="Standard"/>
    <s v="medium"/>
    <s v="small"/>
    <n v="175.89"/>
    <n v="131.91999999999999"/>
    <d v="2003-02-16T00:00:00"/>
  </r>
  <r>
    <n v="12875"/>
    <n v="0"/>
    <x v="1476"/>
    <d v="2017-07-03T00:00:00"/>
    <b v="1"/>
    <s v="Approved"/>
    <s v="Norco Bicycles"/>
    <s v="Road"/>
    <s v="medium"/>
    <s v="medium"/>
    <n v="544.04999999999995"/>
    <n v="376.84"/>
    <d v="2002-08-31T00:00:00"/>
  </r>
  <r>
    <n v="12876"/>
    <n v="17"/>
    <x v="535"/>
    <d v="2017-06-08T00:00:00"/>
    <b v="0"/>
    <s v="Approved"/>
    <s v="Solex"/>
    <s v="Standard"/>
    <s v="high"/>
    <s v="medium"/>
    <n v="1024.6600000000001"/>
    <n v="614.79999999999995"/>
    <d v="1996-11-09T00:00:00"/>
  </r>
  <r>
    <n v="12877"/>
    <n v="95"/>
    <x v="151"/>
    <d v="2017-07-05T00:00:00"/>
    <b v="1"/>
    <s v="Approved"/>
    <s v="Giant Bicycles"/>
    <s v="Standard"/>
    <s v="medium"/>
    <s v="large"/>
    <n v="569.55999999999995"/>
    <n v="528.42999999999995"/>
    <d v="2003-09-10T00:00:00"/>
  </r>
  <r>
    <n v="12878"/>
    <n v="23"/>
    <x v="1564"/>
    <d v="2017-06-30T00:00:00"/>
    <b v="0"/>
    <s v="Approved"/>
    <s v="Norco Bicycles"/>
    <s v="Mountain"/>
    <s v="low"/>
    <s v="small"/>
    <n v="688.63"/>
    <n v="612.88"/>
    <d v="1991-11-10T00:00:00"/>
  </r>
  <r>
    <n v="12879"/>
    <n v="58"/>
    <x v="486"/>
    <d v="2017-04-12T00:00:00"/>
    <b v="0"/>
    <s v="Approved"/>
    <s v="OHM Cycles"/>
    <s v="Standard"/>
    <s v="medium"/>
    <s v="medium"/>
    <n v="912.52"/>
    <n v="141.4"/>
    <d v="2016-03-29T00:00:00"/>
  </r>
  <r>
    <n v="12880"/>
    <n v="35"/>
    <x v="413"/>
    <d v="2017-08-08T00:00:00"/>
    <b v="1"/>
    <s v="Approved"/>
    <s v="Giant Bicycles"/>
    <s v="Standard"/>
    <s v="medium"/>
    <s v="medium"/>
    <n v="1403.5"/>
    <n v="954.82"/>
    <d v="2016-11-14T00:00:00"/>
  </r>
  <r>
    <n v="12881"/>
    <n v="82"/>
    <x v="1563"/>
    <d v="2017-04-19T00:00:00"/>
    <b v="0"/>
    <s v="Approved"/>
    <s v="Norco Bicycles"/>
    <s v="Standard"/>
    <s v="high"/>
    <s v="medium"/>
    <n v="1148.6400000000001"/>
    <n v="689.18"/>
    <d v="2015-08-10T00:00:00"/>
  </r>
  <r>
    <n v="12882"/>
    <n v="45"/>
    <x v="473"/>
    <d v="2017-08-14T00:00:00"/>
    <b v="1"/>
    <s v="Approved"/>
    <s v="Trek Bicycles"/>
    <s v="Road"/>
    <s v="low"/>
    <s v="medium"/>
    <n v="980.37"/>
    <n v="234.43"/>
    <d v="2004-09-28T00:00:00"/>
  </r>
  <r>
    <n v="12883"/>
    <n v="85"/>
    <x v="2341"/>
    <d v="2017-05-26T00:00:00"/>
    <b v="1"/>
    <s v="Approved"/>
    <s v="WeareA2B"/>
    <s v="Standard"/>
    <s v="medium"/>
    <s v="medium"/>
    <n v="752.64"/>
    <n v="205.36"/>
    <d v="2015-08-02T00:00:00"/>
  </r>
  <r>
    <n v="12884"/>
    <n v="17"/>
    <x v="2083"/>
    <d v="2017-06-06T00:00:00"/>
    <b v="1"/>
    <s v="Approved"/>
    <s v="Solex"/>
    <s v="Standard"/>
    <s v="high"/>
    <s v="medium"/>
    <n v="1024.6600000000001"/>
    <n v="614.79999999999995"/>
    <d v="2009-03-08T00:00:00"/>
  </r>
  <r>
    <n v="12885"/>
    <n v="0"/>
    <x v="505"/>
    <d v="2017-02-12T00:00:00"/>
    <b v="1"/>
    <s v="Approved"/>
    <s v="Norco Bicycles"/>
    <s v="Standard"/>
    <s v="low"/>
    <s v="medium"/>
    <n v="363.01"/>
    <n v="290.41000000000003"/>
    <d v="2005-05-10T00:00:00"/>
  </r>
  <r>
    <n v="12886"/>
    <n v="78"/>
    <x v="1373"/>
    <d v="2017-04-14T00:00:00"/>
    <b v="1"/>
    <s v="Approved"/>
    <s v="Giant Bicycles"/>
    <s v="Standard"/>
    <s v="medium"/>
    <s v="large"/>
    <n v="1765.3"/>
    <n v="709.48"/>
    <d v="2003-09-09T00:00:00"/>
  </r>
  <r>
    <n v="12887"/>
    <n v="0"/>
    <x v="2652"/>
    <d v="2017-04-18T00:00:00"/>
    <b v="0"/>
    <s v="Approved"/>
    <s v="OHM Cycles"/>
    <s v="Standard"/>
    <s v="medium"/>
    <s v="medium"/>
    <n v="183.86"/>
    <n v="137.9"/>
    <d v="1993-07-20T00:00:00"/>
  </r>
  <r>
    <n v="12888"/>
    <n v="61"/>
    <x v="349"/>
    <d v="2017-01-19T00:00:00"/>
    <b v="0"/>
    <s v="Approved"/>
    <s v="OHM Cycles"/>
    <s v="Standard"/>
    <s v="low"/>
    <s v="medium"/>
    <n v="71.16"/>
    <n v="56.93"/>
    <d v="1992-10-02T00:00:00"/>
  </r>
  <r>
    <n v="12889"/>
    <n v="8"/>
    <x v="1487"/>
    <d v="2017-06-12T00:00:00"/>
    <b v="0"/>
    <s v="Approved"/>
    <s v="Solex"/>
    <s v="Road"/>
    <s v="medium"/>
    <s v="small"/>
    <n v="1703.52"/>
    <n v="1516.13"/>
    <d v="1993-04-20T00:00:00"/>
  </r>
  <r>
    <n v="12890"/>
    <n v="53"/>
    <x v="1824"/>
    <d v="2017-11-11T00:00:00"/>
    <b v="1"/>
    <s v="Approved"/>
    <s v="Giant Bicycles"/>
    <s v="Standard"/>
    <s v="high"/>
    <s v="medium"/>
    <n v="1274.93"/>
    <n v="764.96"/>
    <d v="2007-08-04T00:00:00"/>
  </r>
  <r>
    <n v="12891"/>
    <n v="40"/>
    <x v="66"/>
    <d v="2017-11-20T00:00:00"/>
    <b v="1"/>
    <s v="Approved"/>
    <s v="OHM Cycles"/>
    <s v="Standard"/>
    <s v="high"/>
    <s v="medium"/>
    <n v="1458.17"/>
    <n v="874.9"/>
    <d v="2007-12-11T00:00:00"/>
  </r>
  <r>
    <n v="12892"/>
    <n v="3"/>
    <x v="3150"/>
    <d v="2017-01-30T00:00:00"/>
    <b v="0"/>
    <s v="Approved"/>
    <s v="Trek Bicycles"/>
    <s v="Standard"/>
    <s v="medium"/>
    <s v="large"/>
    <n v="2091.4699999999998"/>
    <n v="388.92"/>
    <d v="1991-11-07T00:00:00"/>
  </r>
  <r>
    <n v="12893"/>
    <n v="13"/>
    <x v="587"/>
    <d v="2017-09-24T00:00:00"/>
    <b v="0"/>
    <s v="Approved"/>
    <s v="Solex"/>
    <s v="Standard"/>
    <s v="medium"/>
    <s v="medium"/>
    <n v="1163.8900000000001"/>
    <n v="589.27"/>
    <d v="2016-07-09T00:00:00"/>
  </r>
  <r>
    <n v="12894"/>
    <n v="43"/>
    <x v="2954"/>
    <d v="2017-03-01T00:00:00"/>
    <b v="1"/>
    <s v="Approved"/>
    <s v="Solex"/>
    <s v="Standard"/>
    <s v="medium"/>
    <s v="medium"/>
    <n v="1151.96"/>
    <n v="649.49"/>
    <d v="2006-10-01T00:00:00"/>
  </r>
  <r>
    <n v="12895"/>
    <n v="7"/>
    <x v="1065"/>
    <d v="2017-02-02T00:00:00"/>
    <b v="1"/>
    <s v="Approved"/>
    <s v="Giant Bicycles"/>
    <s v="Standard"/>
    <s v="medium"/>
    <s v="small"/>
    <n v="1311.44"/>
    <n v="1167.18"/>
    <d v="1992-10-11T00:00:00"/>
  </r>
  <r>
    <n v="12896"/>
    <n v="15"/>
    <x v="2019"/>
    <d v="2017-10-28T00:00:00"/>
    <b v="0"/>
    <s v="Approved"/>
    <s v="Norco Bicycles"/>
    <s v="Standard"/>
    <s v="low"/>
    <s v="medium"/>
    <n v="958.74"/>
    <n v="748.9"/>
    <d v="2005-12-07T00:00:00"/>
  </r>
  <r>
    <n v="12898"/>
    <n v="62"/>
    <x v="1542"/>
    <d v="2017-06-06T00:00:00"/>
    <b v="0"/>
    <s v="Approved"/>
    <s v="Solex"/>
    <s v="Standard"/>
    <s v="high"/>
    <s v="medium"/>
    <n v="1024.6600000000001"/>
    <n v="614.79999999999995"/>
    <d v="1996-11-09T00:00:00"/>
  </r>
  <r>
    <n v="12899"/>
    <n v="14"/>
    <x v="344"/>
    <d v="2017-11-22T00:00:00"/>
    <b v="0"/>
    <s v="Approved"/>
    <s v="Trek Bicycles"/>
    <s v="Standard"/>
    <s v="medium"/>
    <s v="small"/>
    <n v="1386.84"/>
    <n v="1234.29"/>
    <d v="2003-08-05T00:00:00"/>
  </r>
  <r>
    <n v="12900"/>
    <n v="93"/>
    <x v="1169"/>
    <d v="2017-08-27T00:00:00"/>
    <b v="0"/>
    <s v="Approved"/>
    <s v="WeareA2B"/>
    <s v="Standard"/>
    <s v="medium"/>
    <s v="medium"/>
    <n v="1065.03"/>
    <n v="230.09"/>
    <d v="1991-11-07T00:00:00"/>
  </r>
  <r>
    <n v="12901"/>
    <n v="89"/>
    <x v="818"/>
    <d v="2017-03-25T00:00:00"/>
    <b v="1"/>
    <s v="Approved"/>
    <s v="WeareA2B"/>
    <s v="Touring"/>
    <s v="medium"/>
    <s v="large"/>
    <n v="1362.99"/>
    <n v="57.74"/>
    <d v="1993-04-20T00:00:00"/>
  </r>
  <r>
    <n v="12902"/>
    <n v="91"/>
    <x v="107"/>
    <d v="2017-04-03T00:00:00"/>
    <b v="1"/>
    <s v="Approved"/>
    <s v="WeareA2B"/>
    <s v="Standard"/>
    <s v="low"/>
    <s v="medium"/>
    <n v="642.30999999999995"/>
    <n v="513.85"/>
    <d v="2014-10-10T00:00:00"/>
  </r>
  <r>
    <n v="12903"/>
    <n v="95"/>
    <x v="3359"/>
    <d v="2017-08-09T00:00:00"/>
    <b v="0"/>
    <s v="Approved"/>
    <s v="Giant Bicycles"/>
    <s v="Standard"/>
    <s v="medium"/>
    <s v="large"/>
    <n v="569.55999999999995"/>
    <n v="528.42999999999995"/>
    <d v="2002-10-10T00:00:00"/>
  </r>
  <r>
    <n v="12904"/>
    <n v="54"/>
    <x v="2330"/>
    <d v="2017-10-20T00:00:00"/>
    <b v="0"/>
    <s v="Approved"/>
    <s v="WeareA2B"/>
    <s v="Standard"/>
    <s v="medium"/>
    <s v="medium"/>
    <n v="1292.8399999999999"/>
    <n v="13.44"/>
    <d v="1993-06-23T00:00:00"/>
  </r>
  <r>
    <n v="12905"/>
    <n v="56"/>
    <x v="2077"/>
    <d v="2017-11-03T00:00:00"/>
    <b v="0"/>
    <s v="Approved"/>
    <s v="OHM Cycles"/>
    <s v="Standard"/>
    <s v="medium"/>
    <s v="medium"/>
    <n v="183.86"/>
    <n v="137.9"/>
    <d v="1997-10-04T00:00:00"/>
  </r>
  <r>
    <n v="12906"/>
    <n v="12"/>
    <x v="1427"/>
    <d v="2017-05-19T00:00:00"/>
    <b v="0"/>
    <s v="Approved"/>
    <s v="WeareA2B"/>
    <s v="Standard"/>
    <s v="medium"/>
    <s v="medium"/>
    <n v="1231.1500000000001"/>
    <n v="161.6"/>
    <d v="2004-08-17T00:00:00"/>
  </r>
  <r>
    <n v="12907"/>
    <n v="19"/>
    <x v="270"/>
    <d v="2017-05-02T00:00:00"/>
    <b v="0"/>
    <s v="Approved"/>
    <s v="Trek Bicycles"/>
    <s v="Mountain"/>
    <s v="low"/>
    <s v="medium"/>
    <n v="574.64"/>
    <n v="459.71"/>
    <d v="2003-02-07T00:00:00"/>
  </r>
  <r>
    <n v="12908"/>
    <n v="12"/>
    <x v="3026"/>
    <d v="2017-07-21T00:00:00"/>
    <b v="0"/>
    <s v="Approved"/>
    <s v="WeareA2B"/>
    <s v="Standard"/>
    <s v="medium"/>
    <s v="medium"/>
    <n v="1231.1500000000001"/>
    <n v="161.6"/>
    <d v="1994-09-09T00:00:00"/>
  </r>
  <r>
    <n v="12909"/>
    <n v="0"/>
    <x v="537"/>
    <d v="2017-11-23T00:00:00"/>
    <b v="1"/>
    <s v="Approved"/>
    <s v="OHM Cycles"/>
    <s v="Road"/>
    <s v="high"/>
    <s v="large"/>
    <n v="12.01"/>
    <n v="7.21"/>
    <d v="1993-05-26T00:00:00"/>
  </r>
  <r>
    <n v="12910"/>
    <n v="43"/>
    <x v="2604"/>
    <d v="2017-01-17T00:00:00"/>
    <b v="1"/>
    <s v="Approved"/>
    <s v="Solex"/>
    <s v="Standard"/>
    <s v="medium"/>
    <s v="medium"/>
    <n v="1151.96"/>
    <n v="649.49"/>
    <d v="1999-12-04T00:00:00"/>
  </r>
  <r>
    <n v="12911"/>
    <n v="95"/>
    <x v="3221"/>
    <d v="2017-03-25T00:00:00"/>
    <b v="1"/>
    <s v="Approved"/>
    <s v="Giant Bicycles"/>
    <s v="Standard"/>
    <s v="medium"/>
    <s v="large"/>
    <n v="569.55999999999995"/>
    <n v="528.42999999999995"/>
    <d v="1995-12-19T00:00:00"/>
  </r>
  <r>
    <n v="12913"/>
    <n v="52"/>
    <x v="337"/>
    <d v="2017-09-04T00:00:00"/>
    <b v="0"/>
    <s v="Approved"/>
    <s v="OHM Cycles"/>
    <s v="Road"/>
    <s v="medium"/>
    <s v="medium"/>
    <n v="1280.28"/>
    <n v="829.51"/>
    <d v="1997-10-04T00:00:00"/>
  </r>
  <r>
    <n v="12914"/>
    <n v="0"/>
    <x v="1814"/>
    <d v="2017-01-25T00:00:00"/>
    <b v="1"/>
    <s v="Approved"/>
    <s v="OHM Cycles"/>
    <s v="Standard"/>
    <s v="medium"/>
    <s v="medium"/>
    <n v="235.63"/>
    <n v="125.07"/>
    <d v="2004-08-07T00:00:00"/>
  </r>
  <r>
    <n v="12915"/>
    <n v="88"/>
    <x v="1592"/>
    <d v="2017-01-18T00:00:00"/>
    <b v="0"/>
    <s v="Approved"/>
    <s v="Norco Bicycles"/>
    <s v="Standard"/>
    <s v="medium"/>
    <s v="medium"/>
    <n v="1198.46"/>
    <n v="381.1"/>
    <d v="2003-01-05T00:00:00"/>
  </r>
  <r>
    <n v="12916"/>
    <n v="4"/>
    <x v="849"/>
    <d v="2017-10-24T00:00:00"/>
    <b v="1"/>
    <s v="Approved"/>
    <s v="Solex"/>
    <s v="Standard"/>
    <s v="medium"/>
    <s v="medium"/>
    <n v="1483.2"/>
    <n v="99.59"/>
    <d v="2010-08-20T00:00:00"/>
  </r>
  <r>
    <n v="12917"/>
    <n v="83"/>
    <x v="1812"/>
    <d v="2017-05-04T00:00:00"/>
    <b v="1"/>
    <s v="Approved"/>
    <s v="Solex"/>
    <s v="Touring"/>
    <s v="medium"/>
    <s v="large"/>
    <n v="2083.94"/>
    <n v="675.03"/>
    <d v="2013-09-16T00:00:00"/>
  </r>
  <r>
    <n v="12919"/>
    <n v="16"/>
    <x v="231"/>
    <d v="2017-10-23T00:00:00"/>
    <b v="0"/>
    <s v="Approved"/>
    <s v="Norco Bicycles"/>
    <s v="Standard"/>
    <s v="high"/>
    <s v="small"/>
    <n v="1661.92"/>
    <n v="1479.11"/>
    <d v="1994-09-09T00:00:00"/>
  </r>
  <r>
    <n v="12920"/>
    <n v="83"/>
    <x v="2807"/>
    <d v="2017-11-25T00:00:00"/>
    <b v="0"/>
    <s v="Approved"/>
    <s v="Solex"/>
    <s v="Touring"/>
    <s v="medium"/>
    <s v="large"/>
    <n v="2083.94"/>
    <n v="675.03"/>
    <d v="1997-08-25T00:00:00"/>
  </r>
  <r>
    <n v="12921"/>
    <n v="1"/>
    <x v="2885"/>
    <d v="2017-11-07T00:00:00"/>
    <b v="0"/>
    <s v="Approved"/>
    <s v="Giant Bicycles"/>
    <s v="Standard"/>
    <s v="medium"/>
    <s v="medium"/>
    <n v="1403.5"/>
    <n v="954.82"/>
    <d v="2016-11-14T00:00:00"/>
  </r>
  <r>
    <n v="12922"/>
    <n v="14"/>
    <x v="3374"/>
    <d v="2017-08-05T00:00:00"/>
    <b v="1"/>
    <s v="Approved"/>
    <s v="Solex"/>
    <s v="Standard"/>
    <s v="high"/>
    <s v="large"/>
    <n v="1842.92"/>
    <n v="1105.75"/>
    <d v="2002-08-31T00:00:00"/>
  </r>
  <r>
    <n v="12923"/>
    <n v="39"/>
    <x v="142"/>
    <d v="2017-10-18T00:00:00"/>
    <b v="0"/>
    <s v="Approved"/>
    <s v="Giant Bicycles"/>
    <s v="Standard"/>
    <s v="medium"/>
    <s v="large"/>
    <n v="1812.75"/>
    <n v="582.48"/>
    <d v="1999-12-04T00:00:00"/>
  </r>
  <r>
    <n v="12924"/>
    <n v="13"/>
    <x v="1031"/>
    <d v="2017-09-05T00:00:00"/>
    <b v="1"/>
    <s v="Approved"/>
    <s v="Solex"/>
    <s v="Standard"/>
    <s v="medium"/>
    <s v="medium"/>
    <n v="1577.53"/>
    <n v="826.51"/>
    <d v="2011-03-16T00:00:00"/>
  </r>
  <r>
    <n v="12925"/>
    <n v="99"/>
    <x v="1015"/>
    <d v="2017-08-16T00:00:00"/>
    <b v="0"/>
    <s v="Approved"/>
    <s v="Trek Bicycles"/>
    <s v="Road"/>
    <s v="low"/>
    <s v="small"/>
    <n v="1720.7"/>
    <n v="1531.42"/>
    <d v="2006-10-01T00:00:00"/>
  </r>
  <r>
    <n v="12926"/>
    <n v="87"/>
    <x v="1679"/>
    <d v="2017-02-11T00:00:00"/>
    <b v="0"/>
    <s v="Approved"/>
    <s v="Giant Bicycles"/>
    <s v="Standard"/>
    <s v="high"/>
    <s v="medium"/>
    <n v="1179"/>
    <n v="707.4"/>
    <d v="1998-12-16T00:00:00"/>
  </r>
  <r>
    <n v="12927"/>
    <n v="76"/>
    <x v="2646"/>
    <d v="2017-12-08T00:00:00"/>
    <b v="0"/>
    <s v="Approved"/>
    <s v="WeareA2B"/>
    <s v="Standard"/>
    <s v="low"/>
    <s v="medium"/>
    <n v="642.30999999999995"/>
    <n v="513.85"/>
    <d v="2014-10-10T00:00:00"/>
  </r>
  <r>
    <n v="12928"/>
    <n v="0"/>
    <x v="316"/>
    <d v="2017-12-10T00:00:00"/>
    <b v="0"/>
    <s v="Approved"/>
    <s v="Trek Bicycles"/>
    <s v="Standard"/>
    <s v="medium"/>
    <s v="medium"/>
    <n v="499.53"/>
    <n v="388.72"/>
    <d v="1999-06-23T00:00:00"/>
  </r>
  <r>
    <n v="12929"/>
    <n v="66"/>
    <x v="2113"/>
    <d v="2017-02-19T00:00:00"/>
    <b v="1"/>
    <s v="Approved"/>
    <s v="Giant Bicycles"/>
    <s v="Road"/>
    <s v="low"/>
    <s v="small"/>
    <n v="590.26"/>
    <n v="525.33000000000004"/>
    <d v="2010-11-05T00:00:00"/>
  </r>
  <r>
    <n v="12931"/>
    <n v="12"/>
    <x v="191"/>
    <d v="2017-03-27T00:00:00"/>
    <b v="0"/>
    <s v="Approved"/>
    <s v="WeareA2B"/>
    <s v="Standard"/>
    <s v="medium"/>
    <s v="medium"/>
    <n v="1231.1500000000001"/>
    <n v="161.6"/>
    <d v="2004-08-17T00:00:00"/>
  </r>
  <r>
    <n v="12932"/>
    <n v="63"/>
    <x v="1462"/>
    <d v="2017-05-24T00:00:00"/>
    <b v="0"/>
    <s v="Approved"/>
    <s v="WeareA2B"/>
    <s v="Standard"/>
    <s v="medium"/>
    <s v="medium"/>
    <n v="1992.93"/>
    <n v="762.63"/>
    <d v="1993-05-26T00:00:00"/>
  </r>
  <r>
    <n v="12933"/>
    <n v="52"/>
    <x v="1380"/>
    <d v="2017-07-30T00:00:00"/>
    <b v="1"/>
    <s v="Approved"/>
    <s v="OHM Cycles"/>
    <s v="Road"/>
    <s v="medium"/>
    <s v="medium"/>
    <n v="1280.28"/>
    <n v="829.51"/>
    <d v="1997-10-04T00:00:00"/>
  </r>
  <r>
    <n v="12935"/>
    <n v="5"/>
    <x v="3354"/>
    <d v="2017-12-17T00:00:00"/>
    <b v="1"/>
    <s v="Approved"/>
    <s v="Trek Bicycles"/>
    <s v="Mountain"/>
    <s v="low"/>
    <s v="medium"/>
    <n v="574.64"/>
    <n v="459.71"/>
    <d v="2011-08-29T00:00:00"/>
  </r>
  <r>
    <n v="12936"/>
    <n v="85"/>
    <x v="3264"/>
    <d v="2017-01-28T00:00:00"/>
    <b v="0"/>
    <s v="Approved"/>
    <s v="WeareA2B"/>
    <s v="Standard"/>
    <s v="medium"/>
    <s v="medium"/>
    <n v="1228.07"/>
    <n v="400.91"/>
    <d v="2000-05-22T00:00:00"/>
  </r>
  <r>
    <n v="12937"/>
    <n v="96"/>
    <x v="1040"/>
    <d v="2017-07-24T00:00:00"/>
    <b v="1"/>
    <s v="Approved"/>
    <s v="Giant Bicycles"/>
    <s v="Standard"/>
    <s v="medium"/>
    <s v="large"/>
    <n v="1635.3"/>
    <n v="993.66"/>
    <d v="1994-08-10T00:00:00"/>
  </r>
  <r>
    <n v="12938"/>
    <n v="92"/>
    <x v="1868"/>
    <d v="2017-03-31T00:00:00"/>
    <b v="0"/>
    <s v="Approved"/>
    <s v="WeareA2B"/>
    <s v="Touring"/>
    <s v="medium"/>
    <s v="large"/>
    <n v="1890.39"/>
    <n v="260.14"/>
    <d v="1991-01-21T00:00:00"/>
  </r>
  <r>
    <n v="12939"/>
    <n v="54"/>
    <x v="2480"/>
    <d v="2017-05-25T00:00:00"/>
    <b v="0"/>
    <s v="Approved"/>
    <s v="WeareA2B"/>
    <s v="Standard"/>
    <s v="medium"/>
    <s v="medium"/>
    <n v="1807.45"/>
    <n v="778.69"/>
    <d v="2015-05-21T00:00:00"/>
  </r>
  <r>
    <n v="12940"/>
    <n v="99"/>
    <x v="1506"/>
    <d v="2017-08-05T00:00:00"/>
    <b v="1"/>
    <s v="Approved"/>
    <s v="OHM Cycles"/>
    <s v="Standard"/>
    <s v="medium"/>
    <s v="medium"/>
    <n v="1227.3399999999999"/>
    <n v="770.89"/>
    <d v="1994-08-10T00:00:00"/>
  </r>
  <r>
    <n v="12941"/>
    <n v="0"/>
    <x v="1304"/>
    <d v="2017-11-06T00:00:00"/>
    <b v="0"/>
    <s v="Approved"/>
    <s v="Giant Bicycles"/>
    <s v="Standard"/>
    <s v="medium"/>
    <s v="medium"/>
    <n v="230.91"/>
    <n v="173.18"/>
    <d v="2002-03-22T00:00:00"/>
  </r>
  <r>
    <n v="12942"/>
    <n v="34"/>
    <x v="931"/>
    <d v="2017-11-12T00:00:00"/>
    <b v="1"/>
    <s v="Approved"/>
    <s v="Norco Bicycles"/>
    <s v="Road"/>
    <s v="high"/>
    <s v="large"/>
    <n v="774.53"/>
    <n v="464.72"/>
    <d v="1994-07-12T00:00:00"/>
  </r>
  <r>
    <n v="12943"/>
    <n v="37"/>
    <x v="1566"/>
    <d v="2017-03-04T00:00:00"/>
    <b v="1"/>
    <s v="Approved"/>
    <s v="OHM Cycles"/>
    <s v="Standard"/>
    <s v="low"/>
    <s v="medium"/>
    <n v="1793.43"/>
    <n v="248.82"/>
    <d v="2008-03-19T00:00:00"/>
  </r>
  <r>
    <n v="12944"/>
    <n v="3"/>
    <x v="2574"/>
    <d v="2017-02-03T00:00:00"/>
    <b v="0"/>
    <s v="Approved"/>
    <s v="Trek Bicycles"/>
    <s v="Standard"/>
    <s v="medium"/>
    <s v="large"/>
    <n v="2091.4699999999998"/>
    <n v="388.92"/>
    <d v="2012-09-15T00:00:00"/>
  </r>
  <r>
    <n v="12945"/>
    <n v="0"/>
    <x v="3070"/>
    <d v="2017-02-05T00:00:00"/>
    <b v="0"/>
    <s v="Approved"/>
    <s v="Solex"/>
    <s v="Road"/>
    <s v="medium"/>
    <s v="medium"/>
    <n v="416.98"/>
    <n v="312.74"/>
    <d v="1997-05-10T00:00:00"/>
  </r>
  <r>
    <n v="12946"/>
    <n v="33"/>
    <x v="1207"/>
    <d v="2017-06-08T00:00:00"/>
    <b v="1"/>
    <s v="Approved"/>
    <s v="Giant Bicycles"/>
    <s v="Standard"/>
    <s v="medium"/>
    <s v="small"/>
    <n v="1311.44"/>
    <n v="1167.18"/>
    <d v="1992-10-11T00:00:00"/>
  </r>
  <r>
    <n v="12947"/>
    <n v="58"/>
    <x v="248"/>
    <d v="2017-05-29T00:00:00"/>
    <b v="0"/>
    <s v="Approved"/>
    <s v="OHM Cycles"/>
    <s v="Standard"/>
    <s v="medium"/>
    <s v="medium"/>
    <n v="912.52"/>
    <n v="141.4"/>
    <d v="2015-10-18T00:00:00"/>
  </r>
  <r>
    <n v="12948"/>
    <n v="0"/>
    <x v="3003"/>
    <d v="2017-07-16T00:00:00"/>
    <b v="1"/>
    <s v="Approved"/>
    <s v="Trek Bicycles"/>
    <s v="Standard"/>
    <s v="high"/>
    <s v="medium"/>
    <n v="495.72"/>
    <n v="297.43"/>
    <d v="2011-01-10T00:00:00"/>
  </r>
  <r>
    <n v="12949"/>
    <n v="84"/>
    <x v="1910"/>
    <d v="2017-12-11T00:00:00"/>
    <b v="1"/>
    <s v="Approved"/>
    <s v="Trek Bicycles"/>
    <s v="Road"/>
    <s v="medium"/>
    <s v="medium"/>
    <n v="290.62"/>
    <n v="215.14"/>
    <d v="1999-07-26T00:00:00"/>
  </r>
  <r>
    <n v="12950"/>
    <n v="81"/>
    <x v="196"/>
    <d v="2017-03-29T00:00:00"/>
    <b v="1"/>
    <s v="Approved"/>
    <s v="Norco Bicycles"/>
    <s v="Standard"/>
    <s v="medium"/>
    <s v="small"/>
    <n v="586.45000000000005"/>
    <n v="521.94000000000005"/>
    <d v="2004-12-18T00:00:00"/>
  </r>
  <r>
    <n v="12951"/>
    <n v="0"/>
    <x v="2376"/>
    <d v="2017-06-21T00:00:00"/>
    <b v="0"/>
    <s v="Approved"/>
    <s v="Trek Bicycles"/>
    <s v="Road"/>
    <s v="medium"/>
    <s v="medium"/>
    <n v="290.62"/>
    <n v="215.14"/>
    <d v="2004-12-18T00:00:00"/>
  </r>
  <r>
    <n v="12952"/>
    <n v="60"/>
    <x v="1945"/>
    <d v="2017-04-23T00:00:00"/>
    <b v="0"/>
    <s v="Approved"/>
    <s v="Giant Bicycles"/>
    <s v="Standard"/>
    <s v="high"/>
    <s v="small"/>
    <n v="1977.36"/>
    <n v="1759.85"/>
    <d v="2011-08-24T00:00:00"/>
  </r>
  <r>
    <n v="12953"/>
    <n v="100"/>
    <x v="1446"/>
    <d v="2017-08-22T00:00:00"/>
    <b v="0"/>
    <s v="Approved"/>
    <s v="Norco Bicycles"/>
    <s v="Road"/>
    <s v="medium"/>
    <s v="medium"/>
    <n v="1036.5899999999999"/>
    <n v="206.35"/>
    <d v="1991-05-06T00:00:00"/>
  </r>
  <r>
    <n v="12954"/>
    <n v="77"/>
    <x v="3339"/>
    <d v="2017-04-05T00:00:00"/>
    <b v="0"/>
    <s v="Approved"/>
    <s v="Norco Bicycles"/>
    <s v="Road"/>
    <s v="medium"/>
    <s v="large"/>
    <n v="1240.31"/>
    <n v="795.1"/>
    <d v="2000-11-03T00:00:00"/>
  </r>
  <r>
    <n v="12955"/>
    <n v="3"/>
    <x v="3369"/>
    <d v="2017-02-27T00:00:00"/>
    <b v="0"/>
    <s v="Approved"/>
    <s v="Trek Bicycles"/>
    <s v="Standard"/>
    <s v="medium"/>
    <s v="large"/>
    <n v="2091.4699999999998"/>
    <n v="388.92"/>
    <d v="2011-08-29T00:00:00"/>
  </r>
  <r>
    <n v="12956"/>
    <n v="81"/>
    <x v="1811"/>
    <d v="2017-10-05T00:00:00"/>
    <b v="0"/>
    <s v="Approved"/>
    <s v="Norco Bicycles"/>
    <s v="Standard"/>
    <s v="medium"/>
    <s v="small"/>
    <n v="586.45000000000005"/>
    <n v="521.94000000000005"/>
    <d v="2013-09-16T00:00:00"/>
  </r>
  <r>
    <n v="12957"/>
    <n v="0"/>
    <x v="800"/>
    <d v="2017-10-07T00:00:00"/>
    <b v="1"/>
    <s v="Approved"/>
    <s v="Giant Bicycles"/>
    <s v="Standard"/>
    <s v="medium"/>
    <s v="large"/>
    <n v="569.55999999999995"/>
    <n v="528.42999999999995"/>
    <d v="2016-03-29T00:00:00"/>
  </r>
  <r>
    <n v="12958"/>
    <n v="44"/>
    <x v="3419"/>
    <d v="2017-05-31T00:00:00"/>
    <b v="0"/>
    <s v="Approved"/>
    <s v="WeareA2B"/>
    <s v="Standard"/>
    <s v="medium"/>
    <s v="medium"/>
    <n v="1769.64"/>
    <n v="108.76"/>
    <d v="2006-10-01T00:00:00"/>
  </r>
  <r>
    <n v="12959"/>
    <n v="6"/>
    <x v="1917"/>
    <d v="2017-03-19T00:00:00"/>
    <b v="1"/>
    <s v="Approved"/>
    <s v="Solex"/>
    <s v="Standard"/>
    <s v="high"/>
    <s v="medium"/>
    <n v="748.17"/>
    <n v="448.9"/>
    <d v="1991-11-10T00:00:00"/>
  </r>
  <r>
    <n v="12960"/>
    <n v="22"/>
    <x v="2345"/>
    <d v="2017-03-10T00:00:00"/>
    <b v="1"/>
    <s v="Approved"/>
    <s v="Solex"/>
    <s v="Standard"/>
    <s v="medium"/>
    <s v="medium"/>
    <n v="575.27"/>
    <n v="431.45"/>
    <d v="1996-04-05T00:00:00"/>
  </r>
  <r>
    <n v="12961"/>
    <n v="11"/>
    <x v="1100"/>
    <d v="2017-02-27T00:00:00"/>
    <b v="0"/>
    <s v="Approved"/>
    <s v="Giant Bicycles"/>
    <s v="Standard"/>
    <s v="high"/>
    <s v="medium"/>
    <n v="1274.93"/>
    <n v="764.96"/>
    <d v="2007-08-04T00:00:00"/>
  </r>
  <r>
    <n v="12962"/>
    <n v="2"/>
    <x v="1913"/>
    <d v="2017-01-29T00:00:00"/>
    <b v="1"/>
    <s v="Approved"/>
    <s v="Solex"/>
    <s v="Standard"/>
    <s v="medium"/>
    <s v="medium"/>
    <n v="71.489999999999995"/>
    <n v="53.62"/>
    <d v="2012-12-02T00:00:00"/>
  </r>
  <r>
    <n v="12963"/>
    <n v="99"/>
    <x v="762"/>
    <d v="2017-04-02T00:00:00"/>
    <b v="1"/>
    <s v="Approved"/>
    <s v="OHM Cycles"/>
    <s v="Standard"/>
    <s v="medium"/>
    <s v="medium"/>
    <n v="1227.3399999999999"/>
    <n v="770.89"/>
    <d v="1994-08-10T00:00:00"/>
  </r>
  <r>
    <n v="12964"/>
    <n v="63"/>
    <x v="2955"/>
    <d v="2017-07-09T00:00:00"/>
    <b v="0"/>
    <s v="Approved"/>
    <s v="Solex"/>
    <s v="Standard"/>
    <s v="medium"/>
    <s v="medium"/>
    <n v="1483.2"/>
    <n v="99.59"/>
    <d v="1995-10-24T00:00:00"/>
  </r>
  <r>
    <n v="12965"/>
    <n v="88"/>
    <x v="1132"/>
    <d v="2017-03-14T00:00:00"/>
    <b v="0"/>
    <s v="Approved"/>
    <s v="Norco Bicycles"/>
    <s v="Standard"/>
    <s v="high"/>
    <s v="small"/>
    <n v="1661.92"/>
    <n v="1479.11"/>
    <d v="1993-07-15T00:00:00"/>
  </r>
  <r>
    <n v="12966"/>
    <n v="0"/>
    <x v="826"/>
    <d v="2017-04-22T00:00:00"/>
    <b v="1"/>
    <s v="Approved"/>
    <s v="Solex"/>
    <s v="Standard"/>
    <s v="medium"/>
    <s v="medium"/>
    <n v="71.489999999999995"/>
    <n v="53.62"/>
    <d v="2012-09-15T00:00:00"/>
  </r>
  <r>
    <n v="12967"/>
    <n v="99"/>
    <x v="502"/>
    <d v="2017-10-23T00:00:00"/>
    <b v="1"/>
    <s v="Approved"/>
    <s v="Trek Bicycles"/>
    <s v="Road"/>
    <s v="low"/>
    <s v="small"/>
    <n v="1720.7"/>
    <n v="1531.42"/>
    <d v="2006-10-01T00:00:00"/>
  </r>
  <r>
    <n v="12968"/>
    <n v="32"/>
    <x v="2262"/>
    <d v="2017-08-02T00:00:00"/>
    <b v="0"/>
    <s v="Approved"/>
    <s v="Giant Bicycles"/>
    <s v="Standard"/>
    <s v="medium"/>
    <s v="medium"/>
    <n v="642.70000000000005"/>
    <n v="211.37"/>
    <d v="2002-03-22T00:00:00"/>
  </r>
  <r>
    <n v="12970"/>
    <n v="9"/>
    <x v="701"/>
    <d v="2017-08-07T00:00:00"/>
    <b v="0"/>
    <s v="Approved"/>
    <s v="OHM Cycles"/>
    <s v="Road"/>
    <s v="medium"/>
    <s v="medium"/>
    <n v="742.54"/>
    <n v="667.4"/>
    <d v="2005-12-07T00:00:00"/>
  </r>
  <r>
    <n v="12971"/>
    <n v="86"/>
    <x v="1104"/>
    <d v="2017-12-13T00:00:00"/>
    <b v="1"/>
    <s v="Approved"/>
    <s v="OHM Cycles"/>
    <s v="Standard"/>
    <s v="medium"/>
    <s v="medium"/>
    <n v="235.63"/>
    <n v="125.07"/>
    <d v="2005-05-10T00:00:00"/>
  </r>
  <r>
    <n v="12972"/>
    <n v="13"/>
    <x v="858"/>
    <d v="2017-01-22T00:00:00"/>
    <b v="0"/>
    <s v="Approved"/>
    <s v="Solex"/>
    <s v="Standard"/>
    <s v="medium"/>
    <s v="medium"/>
    <n v="1163.8900000000001"/>
    <n v="589.27"/>
    <d v="2016-07-09T00:00:00"/>
  </r>
  <r>
    <n v="12973"/>
    <n v="70"/>
    <x v="3317"/>
    <d v="2017-05-31T00:00:00"/>
    <b v="0"/>
    <s v="Approved"/>
    <s v="Trek Bicycles"/>
    <s v="Standard"/>
    <s v="high"/>
    <s v="medium"/>
    <n v="495.72"/>
    <n v="297.43"/>
    <d v="2011-01-10T00:00:00"/>
  </r>
  <r>
    <n v="12974"/>
    <n v="25"/>
    <x v="677"/>
    <d v="2017-08-25T00:00:00"/>
    <b v="0"/>
    <s v="Approved"/>
    <s v="Giant Bicycles"/>
    <s v="Road"/>
    <s v="medium"/>
    <s v="medium"/>
    <n v="1538.99"/>
    <n v="829.65"/>
    <d v="1991-11-10T00:00:00"/>
  </r>
  <r>
    <n v="12975"/>
    <n v="39"/>
    <x v="998"/>
    <d v="2017-11-15T00:00:00"/>
    <b v="0"/>
    <s v="Approved"/>
    <s v="Giant Bicycles"/>
    <s v="Standard"/>
    <s v="medium"/>
    <s v="large"/>
    <n v="1812.75"/>
    <n v="582.48"/>
    <d v="2010-06-07T00:00:00"/>
  </r>
  <r>
    <n v="12976"/>
    <n v="91"/>
    <x v="3131"/>
    <d v="2017-05-17T00:00:00"/>
    <b v="0"/>
    <s v="Approved"/>
    <s v="Solex"/>
    <s v="Standard"/>
    <s v="medium"/>
    <s v="medium"/>
    <n v="100.35"/>
    <n v="75.260000000000005"/>
    <d v="1999-07-26T00:00:00"/>
  </r>
  <r>
    <n v="12977"/>
    <n v="31"/>
    <x v="1963"/>
    <d v="2017-11-08T00:00:00"/>
    <b v="1"/>
    <s v="Approved"/>
    <s v="Giant Bicycles"/>
    <s v="Standard"/>
    <s v="medium"/>
    <s v="medium"/>
    <n v="230.91"/>
    <n v="173.18"/>
    <d v="2006-11-10T00:00:00"/>
  </r>
  <r>
    <n v="12978"/>
    <n v="40"/>
    <x v="2649"/>
    <d v="2017-08-24T00:00:00"/>
    <b v="0"/>
    <s v="Approved"/>
    <s v="OHM Cycles"/>
    <s v="Standard"/>
    <s v="high"/>
    <s v="medium"/>
    <n v="1458.17"/>
    <n v="874.9"/>
    <d v="1999-12-04T00:00:00"/>
  </r>
  <r>
    <n v="12979"/>
    <n v="4"/>
    <x v="1964"/>
    <d v="2017-01-23T00:00:00"/>
    <b v="1"/>
    <s v="Approved"/>
    <s v="Giant Bicycles"/>
    <s v="Standard"/>
    <s v="high"/>
    <s v="medium"/>
    <n v="1129.1300000000001"/>
    <n v="677.48"/>
    <d v="2005-08-09T00:00:00"/>
  </r>
  <r>
    <n v="12980"/>
    <n v="1"/>
    <x v="2683"/>
    <d v="2017-03-31T00:00:00"/>
    <b v="0"/>
    <s v="Approved"/>
    <s v="Giant Bicycles"/>
    <s v="Standard"/>
    <s v="medium"/>
    <s v="medium"/>
    <n v="1403.5"/>
    <n v="954.82"/>
    <d v="2011-08-29T00:00:00"/>
  </r>
  <r>
    <n v="12981"/>
    <n v="72"/>
    <x v="1279"/>
    <d v="2017-10-20T00:00:00"/>
    <b v="0"/>
    <s v="Approved"/>
    <s v="Norco Bicycles"/>
    <s v="Standard"/>
    <s v="medium"/>
    <s v="medium"/>
    <n v="360.4"/>
    <n v="270.3"/>
    <d v="2016-12-06T00:00:00"/>
  </r>
  <r>
    <n v="12982"/>
    <n v="3"/>
    <x v="1452"/>
    <d v="2017-06-07T00:00:00"/>
    <b v="0"/>
    <s v="Approved"/>
    <s v="Trek Bicycles"/>
    <s v="Standard"/>
    <s v="medium"/>
    <s v="large"/>
    <n v="2091.4699999999998"/>
    <n v="388.92"/>
    <d v="2012-09-15T00:00:00"/>
  </r>
  <r>
    <n v="12983"/>
    <n v="12"/>
    <x v="2610"/>
    <d v="2017-12-26T00:00:00"/>
    <b v="0"/>
    <s v="Approved"/>
    <s v="WeareA2B"/>
    <s v="Standard"/>
    <s v="medium"/>
    <s v="medium"/>
    <n v="1231.1500000000001"/>
    <n v="161.6"/>
    <d v="2005-12-07T00:00:00"/>
  </r>
  <r>
    <n v="12984"/>
    <n v="77"/>
    <x v="2130"/>
    <d v="2017-01-26T00:00:00"/>
    <b v="1"/>
    <s v="Approved"/>
    <s v="Norco Bicycles"/>
    <s v="Road"/>
    <s v="medium"/>
    <s v="large"/>
    <n v="1240.31"/>
    <n v="795.1"/>
    <d v="2004-07-25T00:00:00"/>
  </r>
  <r>
    <n v="12985"/>
    <n v="17"/>
    <x v="1424"/>
    <d v="2017-07-04T00:00:00"/>
    <b v="1"/>
    <s v="Approved"/>
    <s v="Solex"/>
    <s v="Standard"/>
    <s v="high"/>
    <s v="medium"/>
    <n v="1024.6600000000001"/>
    <n v="614.79999999999995"/>
    <d v="1996-11-09T00:00:00"/>
  </r>
  <r>
    <n v="12986"/>
    <n v="0"/>
    <x v="57"/>
    <d v="2017-06-09T00:00:00"/>
    <b v="1"/>
    <s v="Approved"/>
    <s v="OHM Cycles"/>
    <s v="Standard"/>
    <s v="medium"/>
    <s v="medium"/>
    <n v="183.86"/>
    <n v="137.9"/>
    <d v="1997-10-04T00:00:00"/>
  </r>
  <r>
    <n v="12987"/>
    <n v="0"/>
    <x v="3135"/>
    <d v="2017-06-01T00:00:00"/>
    <b v="1"/>
    <s v="Approved"/>
    <s v="Norco Bicycles"/>
    <s v="Standard"/>
    <s v="low"/>
    <s v="medium"/>
    <n v="363.01"/>
    <n v="290.41000000000003"/>
    <d v="2005-05-10T00:00:00"/>
  </r>
  <r>
    <n v="12988"/>
    <n v="40"/>
    <x v="362"/>
    <d v="2017-08-12T00:00:00"/>
    <b v="1"/>
    <s v="Approved"/>
    <s v="Trek Bicycles"/>
    <s v="Road"/>
    <s v="medium"/>
    <s v="large"/>
    <n v="1894.19"/>
    <n v="598.76"/>
    <d v="2003-07-21T00:00:00"/>
  </r>
  <r>
    <n v="12989"/>
    <n v="11"/>
    <x v="1150"/>
    <d v="2017-04-09T00:00:00"/>
    <b v="1"/>
    <s v="Approved"/>
    <s v="Giant Bicycles"/>
    <s v="Standard"/>
    <s v="high"/>
    <s v="medium"/>
    <n v="1274.93"/>
    <n v="764.96"/>
    <d v="2013-03-12T00:00:00"/>
  </r>
  <r>
    <n v="12990"/>
    <n v="43"/>
    <x v="3200"/>
    <d v="2017-06-29T00:00:00"/>
    <b v="0"/>
    <s v="Approved"/>
    <s v="Solex"/>
    <s v="Standard"/>
    <s v="medium"/>
    <s v="medium"/>
    <n v="1151.96"/>
    <n v="649.49"/>
    <d v="1999-12-04T00:00:00"/>
  </r>
  <r>
    <n v="12991"/>
    <n v="0"/>
    <x v="832"/>
    <d v="2017-05-09T00:00:00"/>
    <b v="0"/>
    <s v="Approved"/>
    <s v="Solex"/>
    <s v="Standard"/>
    <s v="medium"/>
    <s v="medium"/>
    <n v="71.489999999999995"/>
    <n v="53.62"/>
    <d v="2012-12-02T00:00:00"/>
  </r>
  <r>
    <n v="12992"/>
    <n v="30"/>
    <x v="2247"/>
    <d v="2017-07-08T00:00:00"/>
    <b v="1"/>
    <s v="Approved"/>
    <s v="Solex"/>
    <s v="Standard"/>
    <s v="high"/>
    <s v="medium"/>
    <n v="748.17"/>
    <n v="448.9"/>
    <d v="1991-11-10T00:00:00"/>
  </r>
  <r>
    <n v="12993"/>
    <n v="59"/>
    <x v="1393"/>
    <d v="2017-02-25T00:00:00"/>
    <b v="1"/>
    <s v="Approved"/>
    <s v="WeareA2B"/>
    <s v="Standard"/>
    <s v="medium"/>
    <s v="small"/>
    <n v="1415.01"/>
    <n v="1259.3599999999999"/>
    <d v="2003-01-05T00:00:00"/>
  </r>
  <r>
    <n v="12994"/>
    <n v="95"/>
    <x v="1487"/>
    <d v="2017-10-17T00:00:00"/>
    <b v="1"/>
    <s v="Approved"/>
    <s v="Giant Bicycles"/>
    <s v="Standard"/>
    <s v="medium"/>
    <s v="large"/>
    <n v="569.55999999999995"/>
    <n v="528.42999999999995"/>
    <d v="2006-11-10T00:00:00"/>
  </r>
  <r>
    <n v="12995"/>
    <n v="8"/>
    <x v="1663"/>
    <d v="2017-08-25T00:00:00"/>
    <b v="0"/>
    <s v="Approved"/>
    <s v="Solex"/>
    <s v="Road"/>
    <s v="medium"/>
    <s v="small"/>
    <n v="1703.52"/>
    <n v="1516.13"/>
    <d v="1991-11-07T00:00:00"/>
  </r>
  <r>
    <n v="12996"/>
    <n v="47"/>
    <x v="175"/>
    <d v="2017-04-09T00:00:00"/>
    <b v="1"/>
    <s v="Approved"/>
    <s v="Trek Bicycles"/>
    <s v="Road"/>
    <s v="low"/>
    <s v="small"/>
    <n v="1720.7"/>
    <n v="1531.42"/>
    <d v="2006-10-01T00:00:00"/>
  </r>
  <r>
    <n v="12997"/>
    <n v="50"/>
    <x v="1742"/>
    <d v="2017-07-11T00:00:00"/>
    <b v="0"/>
    <s v="Approved"/>
    <s v="Giant Bicycles"/>
    <s v="Standard"/>
    <s v="medium"/>
    <s v="medium"/>
    <n v="642.70000000000005"/>
    <n v="211.37"/>
    <d v="2003-03-18T00:00:00"/>
  </r>
  <r>
    <n v="12998"/>
    <n v="86"/>
    <x v="2035"/>
    <d v="2017-07-03T00:00:00"/>
    <b v="1"/>
    <s v="Approved"/>
    <s v="OHM Cycles"/>
    <s v="Standard"/>
    <s v="medium"/>
    <s v="medium"/>
    <n v="235.63"/>
    <n v="125.07"/>
    <d v="2004-08-07T00:00:00"/>
  </r>
  <r>
    <n v="12999"/>
    <n v="40"/>
    <x v="3054"/>
    <d v="2017-04-09T00:00:00"/>
    <b v="0"/>
    <s v="Approved"/>
    <s v="OHM Cycles"/>
    <s v="Standard"/>
    <s v="high"/>
    <s v="medium"/>
    <n v="1458.17"/>
    <n v="874.9"/>
    <d v="2006-02-02T00:00:00"/>
  </r>
  <r>
    <n v="13000"/>
    <n v="41"/>
    <x v="614"/>
    <d v="2017-05-31T00:00:00"/>
    <b v="1"/>
    <s v="Approved"/>
    <s v="Solex"/>
    <s v="Road"/>
    <s v="medium"/>
    <s v="medium"/>
    <n v="416.98"/>
    <n v="312.74"/>
    <d v="1997-05-10T00:00:00"/>
  </r>
  <r>
    <n v="13001"/>
    <n v="63"/>
    <x v="2190"/>
    <d v="2017-12-04T00:00:00"/>
    <b v="1"/>
    <s v="Approved"/>
    <s v="Solex"/>
    <s v="Standard"/>
    <s v="medium"/>
    <s v="medium"/>
    <n v="1483.2"/>
    <n v="99.59"/>
    <d v="2004-08-17T00:00:00"/>
  </r>
  <r>
    <n v="13002"/>
    <n v="30"/>
    <x v="858"/>
    <d v="2017-11-05T00:00:00"/>
    <b v="1"/>
    <s v="Approved"/>
    <s v="Solex"/>
    <s v="Standard"/>
    <s v="high"/>
    <s v="medium"/>
    <n v="748.17"/>
    <n v="448.9"/>
    <d v="1991-11-10T00:00:00"/>
  </r>
  <r>
    <n v="13003"/>
    <n v="8"/>
    <x v="652"/>
    <d v="2017-04-11T00:00:00"/>
    <b v="0"/>
    <s v="Approved"/>
    <s v="Solex"/>
    <s v="Road"/>
    <s v="medium"/>
    <s v="small"/>
    <n v="1703.52"/>
    <n v="1516.13"/>
    <d v="2011-04-16T00:00:00"/>
  </r>
  <r>
    <n v="13004"/>
    <n v="78"/>
    <x v="2719"/>
    <d v="2017-09-27T00:00:00"/>
    <b v="1"/>
    <s v="Approved"/>
    <s v="Giant Bicycles"/>
    <s v="Standard"/>
    <s v="medium"/>
    <s v="large"/>
    <n v="1765.3"/>
    <n v="709.48"/>
    <d v="2004-07-25T00:00:00"/>
  </r>
  <r>
    <n v="13005"/>
    <n v="98"/>
    <x v="834"/>
    <d v="2017-05-15T00:00:00"/>
    <b v="1"/>
    <s v="Approved"/>
    <s v="Trek Bicycles"/>
    <s v="Standard"/>
    <s v="high"/>
    <s v="medium"/>
    <n v="358.39"/>
    <n v="215.03"/>
    <d v="2004-01-16T00:00:00"/>
  </r>
  <r>
    <n v="13006"/>
    <n v="21"/>
    <x v="1758"/>
    <d v="2017-11-24T00:00:00"/>
    <b v="1"/>
    <s v="Approved"/>
    <s v="WeareA2B"/>
    <s v="Touring"/>
    <s v="medium"/>
    <s v="medium"/>
    <n v="1466.68"/>
    <n v="363.25"/>
    <d v="1994-09-09T00:00:00"/>
  </r>
  <r>
    <n v="13007"/>
    <n v="82"/>
    <x v="3045"/>
    <d v="2017-07-16T00:00:00"/>
    <b v="0"/>
    <s v="Approved"/>
    <s v="Norco Bicycles"/>
    <s v="Standard"/>
    <s v="high"/>
    <s v="medium"/>
    <n v="1148.6400000000001"/>
    <n v="689.18"/>
    <d v="2004-12-18T00:00:00"/>
  </r>
  <r>
    <n v="13008"/>
    <n v="88"/>
    <x v="3019"/>
    <d v="2017-04-24T00:00:00"/>
    <b v="0"/>
    <s v="Approved"/>
    <s v="Norco Bicycles"/>
    <s v="Standard"/>
    <s v="medium"/>
    <s v="medium"/>
    <n v="1198.46"/>
    <n v="381.1"/>
    <d v="2005-05-10T00:00:00"/>
  </r>
  <r>
    <n v="13009"/>
    <n v="17"/>
    <x v="3133"/>
    <d v="2017-06-30T00:00:00"/>
    <b v="0"/>
    <s v="Approved"/>
    <s v="Solex"/>
    <s v="Standard"/>
    <s v="high"/>
    <s v="medium"/>
    <n v="1024.6600000000001"/>
    <n v="614.79999999999995"/>
    <d v="2010-05-05T00:00:00"/>
  </r>
  <r>
    <n v="13010"/>
    <n v="0"/>
    <x v="1698"/>
    <d v="2017-03-09T00:00:00"/>
    <b v="0"/>
    <s v="Approved"/>
    <s v="Solex"/>
    <s v="Standard"/>
    <s v="medium"/>
    <s v="large"/>
    <n v="202.62"/>
    <n v="151.96"/>
    <d v="2016-03-29T00:00:00"/>
  </r>
  <r>
    <n v="13012"/>
    <n v="90"/>
    <x v="2274"/>
    <d v="2017-04-02T00:00:00"/>
    <b v="1"/>
    <s v="Approved"/>
    <s v="Norco Bicycles"/>
    <s v="Standard"/>
    <s v="low"/>
    <s v="medium"/>
    <n v="363.01"/>
    <n v="290.41000000000003"/>
    <d v="2016-03-29T00:00:00"/>
  </r>
  <r>
    <n v="13013"/>
    <n v="16"/>
    <x v="22"/>
    <d v="2017-05-11T00:00:00"/>
    <b v="1"/>
    <s v="Approved"/>
    <s v="Norco Bicycles"/>
    <s v="Standard"/>
    <s v="high"/>
    <s v="small"/>
    <n v="1661.92"/>
    <n v="1479.11"/>
    <d v="1997-05-10T00:00:00"/>
  </r>
  <r>
    <n v="13014"/>
    <n v="13"/>
    <x v="2998"/>
    <d v="2017-10-15T00:00:00"/>
    <b v="0"/>
    <s v="Approved"/>
    <s v="Solex"/>
    <s v="Standard"/>
    <s v="medium"/>
    <s v="medium"/>
    <n v="1577.53"/>
    <n v="826.51"/>
    <d v="2011-03-16T00:00:00"/>
  </r>
  <r>
    <n v="13015"/>
    <n v="58"/>
    <x v="2923"/>
    <d v="2017-10-08T00:00:00"/>
    <b v="0"/>
    <s v="Approved"/>
    <s v="OHM Cycles"/>
    <s v="Standard"/>
    <s v="medium"/>
    <s v="medium"/>
    <n v="912.52"/>
    <n v="141.4"/>
    <d v="2015-10-18T00:00:00"/>
  </r>
  <r>
    <n v="13016"/>
    <n v="78"/>
    <x v="2598"/>
    <d v="2017-11-05T00:00:00"/>
    <b v="0"/>
    <s v="Approved"/>
    <s v="Giant Bicycles"/>
    <s v="Standard"/>
    <s v="medium"/>
    <s v="large"/>
    <n v="1765.3"/>
    <n v="709.48"/>
    <d v="2004-07-25T00:00:00"/>
  </r>
  <r>
    <n v="13017"/>
    <n v="57"/>
    <x v="92"/>
    <d v="2017-08-17T00:00:00"/>
    <b v="1"/>
    <s v="Approved"/>
    <s v="WeareA2B"/>
    <s v="Touring"/>
    <s v="medium"/>
    <s v="large"/>
    <n v="1890.39"/>
    <n v="260.14"/>
    <d v="1991-01-21T00:00:00"/>
  </r>
  <r>
    <n v="13018"/>
    <n v="6"/>
    <x v="1950"/>
    <d v="2017-06-30T00:00:00"/>
    <b v="0"/>
    <s v="Approved"/>
    <s v="OHM Cycles"/>
    <s v="Standard"/>
    <s v="high"/>
    <s v="medium"/>
    <n v="227.88"/>
    <n v="136.72999999999999"/>
    <d v="2003-02-07T00:00:00"/>
  </r>
  <r>
    <n v="13019"/>
    <n v="96"/>
    <x v="2994"/>
    <d v="2017-03-05T00:00:00"/>
    <b v="0"/>
    <s v="Approved"/>
    <s v="WeareA2B"/>
    <s v="Road"/>
    <s v="low"/>
    <s v="small"/>
    <n v="1172.78"/>
    <n v="1043.77"/>
    <d v="1994-08-10T00:00:00"/>
  </r>
  <r>
    <n v="13020"/>
    <n v="30"/>
    <x v="2277"/>
    <d v="2017-10-08T00:00:00"/>
    <b v="0"/>
    <s v="Approved"/>
    <s v="Solex"/>
    <s v="Standard"/>
    <s v="high"/>
    <s v="medium"/>
    <n v="748.17"/>
    <n v="448.9"/>
    <d v="1999-07-20T00:00:00"/>
  </r>
  <r>
    <n v="13021"/>
    <n v="93"/>
    <x v="3147"/>
    <d v="2017-07-07T00:00:00"/>
    <b v="0"/>
    <s v="Approved"/>
    <s v="WeareA2B"/>
    <s v="Standard"/>
    <s v="medium"/>
    <s v="medium"/>
    <n v="1065.03"/>
    <n v="230.09"/>
    <d v="2000-11-03T00:00:00"/>
  </r>
  <r>
    <n v="13022"/>
    <n v="99"/>
    <x v="662"/>
    <d v="2017-04-24T00:00:00"/>
    <b v="1"/>
    <s v="Approved"/>
    <s v="Trek Bicycles"/>
    <s v="Road"/>
    <s v="low"/>
    <s v="small"/>
    <n v="1720.7"/>
    <n v="1531.42"/>
    <d v="2006-10-01T00:00:00"/>
  </r>
  <r>
    <n v="13023"/>
    <n v="51"/>
    <x v="2000"/>
    <d v="2017-10-15T00:00:00"/>
    <b v="1"/>
    <s v="Approved"/>
    <s v="OHM Cycles"/>
    <s v="Standard"/>
    <s v="high"/>
    <s v="medium"/>
    <n v="2005.66"/>
    <n v="1203.4000000000001"/>
    <d v="2001-11-25T00:00:00"/>
  </r>
  <r>
    <n v="13024"/>
    <n v="85"/>
    <x v="1130"/>
    <d v="2017-11-08T00:00:00"/>
    <b v="1"/>
    <s v="Approved"/>
    <s v="WeareA2B"/>
    <s v="Standard"/>
    <s v="medium"/>
    <s v="medium"/>
    <n v="1228.07"/>
    <n v="400.91"/>
    <d v="1991-07-10T00:00:00"/>
  </r>
  <r>
    <n v="13026"/>
    <n v="0"/>
    <x v="697"/>
    <d v="2017-11-08T00:00:00"/>
    <b v="1"/>
    <s v="Approved"/>
    <s v="Solex"/>
    <s v="Standard"/>
    <s v="medium"/>
    <s v="medium"/>
    <n v="71.489999999999995"/>
    <n v="53.62"/>
    <d v="2012-12-02T00:00:00"/>
  </r>
  <r>
    <n v="13027"/>
    <n v="31"/>
    <x v="838"/>
    <d v="2017-10-07T00:00:00"/>
    <b v="0"/>
    <s v="Approved"/>
    <s v="Giant Bicycles"/>
    <s v="Standard"/>
    <s v="medium"/>
    <s v="medium"/>
    <n v="230.91"/>
    <n v="173.18"/>
    <d v="2006-11-10T00:00:00"/>
  </r>
  <r>
    <n v="13029"/>
    <n v="0"/>
    <x v="1190"/>
    <d v="2017-06-05T00:00:00"/>
    <b v="1"/>
    <s v="Approved"/>
    <s v="Norco Bicycles"/>
    <s v="Road"/>
    <s v="medium"/>
    <s v="medium"/>
    <n v="544.04999999999995"/>
    <n v="376.84"/>
    <d v="2000-05-22T00:00:00"/>
  </r>
  <r>
    <n v="13030"/>
    <n v="44"/>
    <x v="2336"/>
    <d v="2017-02-02T00:00:00"/>
    <b v="0"/>
    <s v="Approved"/>
    <s v="WeareA2B"/>
    <s v="Standard"/>
    <s v="medium"/>
    <s v="medium"/>
    <n v="1769.64"/>
    <n v="108.76"/>
    <d v="2011-05-09T00:00:00"/>
  </r>
  <r>
    <n v="13031"/>
    <n v="95"/>
    <x v="2592"/>
    <d v="2017-06-04T00:00:00"/>
    <b v="0"/>
    <s v="Approved"/>
    <s v="OHM Cycles"/>
    <s v="Touring"/>
    <s v="low"/>
    <s v="medium"/>
    <n v="1073.07"/>
    <n v="933.84"/>
    <d v="1991-07-10T00:00:00"/>
  </r>
  <r>
    <n v="13032"/>
    <n v="96"/>
    <x v="1396"/>
    <d v="2017-05-22T00:00:00"/>
    <b v="0"/>
    <s v="Approved"/>
    <s v="WeareA2B"/>
    <s v="Road"/>
    <s v="low"/>
    <s v="small"/>
    <n v="1172.78"/>
    <n v="1043.77"/>
    <d v="1995-12-19T00:00:00"/>
  </r>
  <r>
    <n v="13033"/>
    <n v="49"/>
    <x v="3107"/>
    <d v="2017-04-26T00:00:00"/>
    <b v="0"/>
    <s v="Approved"/>
    <s v="Trek Bicycles"/>
    <s v="Road"/>
    <s v="medium"/>
    <s v="medium"/>
    <n v="533.51"/>
    <n v="400.13"/>
    <d v="2012-06-04T00:00:00"/>
  </r>
  <r>
    <n v="13034"/>
    <n v="58"/>
    <x v="912"/>
    <d v="2017-03-28T00:00:00"/>
    <b v="1"/>
    <s v="Approved"/>
    <s v="OHM Cycles"/>
    <s v="Standard"/>
    <s v="medium"/>
    <s v="medium"/>
    <n v="912.52"/>
    <n v="141.4"/>
    <d v="2015-10-18T00:00:00"/>
  </r>
  <r>
    <n v="13035"/>
    <n v="28"/>
    <x v="599"/>
    <d v="2017-05-16T00:00:00"/>
    <b v="1"/>
    <s v="Approved"/>
    <s v="Norco Bicycles"/>
    <s v="Standard"/>
    <s v="medium"/>
    <s v="small"/>
    <n v="1216.1400000000001"/>
    <n v="1082.3599999999999"/>
    <d v="1991-08-05T00:00:00"/>
  </r>
  <r>
    <n v="13036"/>
    <n v="47"/>
    <x v="2904"/>
    <d v="2017-01-09T00:00:00"/>
    <b v="0"/>
    <s v="Approved"/>
    <s v="Trek Bicycles"/>
    <s v="Road"/>
    <s v="low"/>
    <s v="small"/>
    <n v="1720.7"/>
    <n v="1531.42"/>
    <d v="2006-10-01T00:00:00"/>
  </r>
  <r>
    <n v="13037"/>
    <n v="17"/>
    <x v="1294"/>
    <d v="2017-03-21T00:00:00"/>
    <b v="1"/>
    <s v="Approved"/>
    <s v="Solex"/>
    <s v="Standard"/>
    <s v="high"/>
    <s v="medium"/>
    <n v="1024.6600000000001"/>
    <n v="614.79999999999995"/>
    <d v="2009-03-08T00:00:00"/>
  </r>
  <r>
    <n v="13038"/>
    <n v="12"/>
    <x v="1849"/>
    <d v="2017-01-04T00:00:00"/>
    <b v="0"/>
    <s v="Approved"/>
    <s v="Giant Bicycles"/>
    <s v="Standard"/>
    <s v="medium"/>
    <s v="large"/>
    <n v="1765.3"/>
    <n v="709.48"/>
    <d v="2004-07-25T00:00:00"/>
  </r>
  <r>
    <n v="13039"/>
    <n v="59"/>
    <x v="2588"/>
    <d v="2017-07-27T00:00:00"/>
    <b v="0"/>
    <s v="Approved"/>
    <s v="Solex"/>
    <s v="Standard"/>
    <s v="medium"/>
    <s v="large"/>
    <n v="1061.56"/>
    <n v="733.58"/>
    <d v="1993-07-20T00:00:00"/>
  </r>
  <r>
    <n v="13040"/>
    <n v="99"/>
    <x v="566"/>
    <d v="2017-05-17T00:00:00"/>
    <b v="1"/>
    <s v="Approved"/>
    <s v="OHM Cycles"/>
    <s v="Standard"/>
    <s v="medium"/>
    <s v="medium"/>
    <n v="1227.3399999999999"/>
    <n v="770.89"/>
    <d v="1994-08-10T00:00:00"/>
  </r>
  <r>
    <n v="13041"/>
    <n v="44"/>
    <x v="3227"/>
    <d v="2017-01-27T00:00:00"/>
    <b v="0"/>
    <s v="Approved"/>
    <s v="WeareA2B"/>
    <s v="Standard"/>
    <s v="medium"/>
    <s v="medium"/>
    <n v="1769.64"/>
    <n v="108.76"/>
    <d v="2012-06-04T00:00:00"/>
  </r>
  <r>
    <n v="13042"/>
    <n v="92"/>
    <x v="2922"/>
    <d v="2017-07-22T00:00:00"/>
    <b v="1"/>
    <s v="Approved"/>
    <s v="WeareA2B"/>
    <s v="Standard"/>
    <s v="medium"/>
    <s v="small"/>
    <n v="1415.01"/>
    <n v="1259.3599999999999"/>
    <d v="2003-01-05T00:00:00"/>
  </r>
  <r>
    <n v="13043"/>
    <n v="0"/>
    <x v="1214"/>
    <d v="2017-10-17T00:00:00"/>
    <b v="0"/>
    <s v="Approved"/>
    <s v="Solex"/>
    <s v="Standard"/>
    <s v="medium"/>
    <s v="medium"/>
    <n v="71.489999999999995"/>
    <n v="53.62"/>
    <d v="2012-12-02T00:00:00"/>
  </r>
  <r>
    <n v="13044"/>
    <n v="86"/>
    <x v="1595"/>
    <d v="2017-08-01T00:00:00"/>
    <b v="1"/>
    <s v="Approved"/>
    <s v="OHM Cycles"/>
    <s v="Standard"/>
    <s v="medium"/>
    <s v="medium"/>
    <n v="235.63"/>
    <n v="125.07"/>
    <d v="2005-05-10T00:00:00"/>
  </r>
  <r>
    <n v="13045"/>
    <n v="22"/>
    <x v="1200"/>
    <d v="2017-02-28T00:00:00"/>
    <b v="0"/>
    <s v="Approved"/>
    <s v="WeareA2B"/>
    <s v="Standard"/>
    <s v="medium"/>
    <s v="medium"/>
    <n v="60.34"/>
    <n v="45.26"/>
    <d v="1993-07-15T00:00:00"/>
  </r>
  <r>
    <n v="13046"/>
    <n v="7"/>
    <x v="2360"/>
    <d v="2017-12-02T00:00:00"/>
    <b v="1"/>
    <s v="Approved"/>
    <s v="Trek Bicycles"/>
    <s v="Road"/>
    <s v="low"/>
    <s v="medium"/>
    <n v="980.37"/>
    <n v="234.43"/>
    <d v="2004-09-28T00:00:00"/>
  </r>
  <r>
    <n v="13047"/>
    <n v="0"/>
    <x v="491"/>
    <d v="2017-10-17T00:00:00"/>
    <b v="0"/>
    <s v="Approved"/>
    <s v="Norco Bicycles"/>
    <s v="Standard"/>
    <s v="medium"/>
    <s v="medium"/>
    <n v="360.4"/>
    <n v="270.3"/>
    <d v="2016-12-06T00:00:00"/>
  </r>
  <r>
    <n v="13048"/>
    <n v="25"/>
    <x v="3420"/>
    <d v="2017-04-01T00:00:00"/>
    <b v="1"/>
    <s v="Approved"/>
    <s v="Giant Bicycles"/>
    <s v="Road"/>
    <s v="medium"/>
    <s v="medium"/>
    <n v="1538.99"/>
    <n v="829.65"/>
    <d v="2016-02-04T00:00:00"/>
  </r>
  <r>
    <n v="13049"/>
    <n v="72"/>
    <x v="3049"/>
    <d v="2017-12-22T00:00:00"/>
    <b v="0"/>
    <s v="Approved"/>
    <s v="OHM Cycles"/>
    <s v="Standard"/>
    <s v="medium"/>
    <s v="medium"/>
    <n v="912.52"/>
    <n v="141.4"/>
    <d v="1998-12-17T00:00:00"/>
  </r>
  <r>
    <n v="13050"/>
    <n v="98"/>
    <x v="961"/>
    <d v="2017-02-02T00:00:00"/>
    <b v="0"/>
    <s v="Approved"/>
    <s v="Trek Bicycles"/>
    <s v="Standard"/>
    <s v="high"/>
    <s v="medium"/>
    <n v="358.39"/>
    <n v="215.03"/>
    <d v="1991-05-06T00:00:00"/>
  </r>
  <r>
    <n v="13051"/>
    <n v="82"/>
    <x v="1620"/>
    <d v="2017-09-09T00:00:00"/>
    <b v="1"/>
    <s v="Approved"/>
    <s v="Norco Bicycles"/>
    <s v="Standard"/>
    <s v="high"/>
    <s v="medium"/>
    <n v="1148.6400000000001"/>
    <n v="689.18"/>
    <d v="1998-12-16T00:00:00"/>
  </r>
  <r>
    <n v="13052"/>
    <n v="12"/>
    <x v="1522"/>
    <d v="2017-02-09T00:00:00"/>
    <b v="1"/>
    <s v="Approved"/>
    <s v="WeareA2B"/>
    <s v="Standard"/>
    <s v="medium"/>
    <s v="medium"/>
    <n v="1231.1500000000001"/>
    <n v="161.6"/>
    <d v="1994-09-09T00:00:00"/>
  </r>
  <r>
    <n v="13053"/>
    <n v="18"/>
    <x v="1719"/>
    <d v="2017-08-27T00:00:00"/>
    <b v="1"/>
    <s v="Approved"/>
    <s v="Solex"/>
    <s v="Standard"/>
    <s v="medium"/>
    <s v="medium"/>
    <n v="575.27"/>
    <n v="431.45"/>
    <d v="1993-10-02T00:00:00"/>
  </r>
  <r>
    <n v="13054"/>
    <n v="59"/>
    <x v="115"/>
    <d v="2017-12-01T00:00:00"/>
    <b v="1"/>
    <s v="Approved"/>
    <s v="Solex"/>
    <s v="Standard"/>
    <s v="medium"/>
    <s v="large"/>
    <n v="1061.56"/>
    <n v="733.58"/>
    <d v="2010-11-05T00:00:00"/>
  </r>
  <r>
    <n v="13055"/>
    <n v="82"/>
    <x v="2968"/>
    <d v="2017-03-25T00:00:00"/>
    <b v="0"/>
    <s v="Approved"/>
    <s v="Norco Bicycles"/>
    <s v="Standard"/>
    <s v="high"/>
    <s v="medium"/>
    <n v="1148.6400000000001"/>
    <n v="689.18"/>
    <d v="2015-08-10T00:00:00"/>
  </r>
  <r>
    <n v="13056"/>
    <n v="77"/>
    <x v="78"/>
    <d v="2017-05-14T00:00:00"/>
    <b v="1"/>
    <s v="Approved"/>
    <s v="Norco Bicycles"/>
    <s v="Road"/>
    <s v="medium"/>
    <s v="large"/>
    <n v="1240.31"/>
    <n v="795.1"/>
    <d v="2011-01-10T00:00:00"/>
  </r>
  <r>
    <n v="13058"/>
    <n v="96"/>
    <x v="1644"/>
    <d v="2017-05-26T00:00:00"/>
    <b v="1"/>
    <s v="Approved"/>
    <s v="WeareA2B"/>
    <s v="Road"/>
    <s v="low"/>
    <s v="small"/>
    <n v="1172.78"/>
    <n v="1043.77"/>
    <d v="1991-05-06T00:00:00"/>
  </r>
  <r>
    <n v="13059"/>
    <n v="0"/>
    <x v="2316"/>
    <d v="2017-06-20T00:00:00"/>
    <b v="0"/>
    <s v="Approved"/>
    <s v="Solex"/>
    <s v="Road"/>
    <s v="medium"/>
    <s v="medium"/>
    <n v="416.98"/>
    <n v="312.74"/>
    <d v="1997-05-10T00:00:00"/>
  </r>
  <r>
    <n v="13060"/>
    <n v="46"/>
    <x v="1989"/>
    <d v="2017-01-10T00:00:00"/>
    <b v="1"/>
    <s v="Approved"/>
    <s v="Solex"/>
    <s v="Standard"/>
    <s v="low"/>
    <s v="medium"/>
    <n v="1289.8499999999999"/>
    <n v="74.510000000000005"/>
    <d v="2012-06-04T00:00:00"/>
  </r>
  <r>
    <n v="13061"/>
    <n v="66"/>
    <x v="2559"/>
    <d v="2017-09-29T00:00:00"/>
    <b v="0"/>
    <s v="Approved"/>
    <s v="Giant Bicycles"/>
    <s v="Road"/>
    <s v="low"/>
    <s v="small"/>
    <n v="590.26"/>
    <n v="525.33000000000004"/>
    <d v="2005-10-22T00:00:00"/>
  </r>
  <r>
    <n v="13062"/>
    <n v="45"/>
    <x v="3421"/>
    <d v="2017-08-01T00:00:00"/>
    <b v="0"/>
    <s v="Approved"/>
    <s v="Solex"/>
    <s v="Standard"/>
    <s v="medium"/>
    <s v="medium"/>
    <n v="441.49"/>
    <n v="84.99"/>
    <d v="2006-10-01T00:00:00"/>
  </r>
  <r>
    <n v="13063"/>
    <n v="3"/>
    <x v="2630"/>
    <d v="2017-06-06T00:00:00"/>
    <b v="1"/>
    <s v="Approved"/>
    <s v="Trek Bicycles"/>
    <s v="Standard"/>
    <s v="medium"/>
    <s v="large"/>
    <n v="2091.4699999999998"/>
    <n v="388.92"/>
    <d v="2005-08-09T00:00:00"/>
  </r>
  <r>
    <n v="13064"/>
    <n v="43"/>
    <x v="804"/>
    <d v="2017-08-18T00:00:00"/>
    <b v="1"/>
    <s v="Approved"/>
    <s v="Solex"/>
    <s v="Standard"/>
    <s v="medium"/>
    <s v="medium"/>
    <n v="1151.96"/>
    <n v="649.49"/>
    <d v="2012-04-10T00:00:00"/>
  </r>
  <r>
    <n v="13065"/>
    <n v="65"/>
    <x v="3422"/>
    <d v="2017-05-09T00:00:00"/>
    <b v="0"/>
    <s v="Approved"/>
    <s v="WeareA2B"/>
    <s v="Standard"/>
    <s v="medium"/>
    <s v="medium"/>
    <n v="1807.45"/>
    <n v="778.69"/>
    <d v="2015-05-21T00:00:00"/>
  </r>
  <r>
    <n v="13066"/>
    <n v="38"/>
    <x v="1"/>
    <d v="2017-01-20T00:00:00"/>
    <b v="1"/>
    <s v="Approved"/>
    <s v="Solex"/>
    <s v="Standard"/>
    <s v="medium"/>
    <s v="medium"/>
    <n v="1577.53"/>
    <n v="826.51"/>
    <d v="1993-04-12T00:00:00"/>
  </r>
  <r>
    <n v="13067"/>
    <n v="45"/>
    <x v="2471"/>
    <d v="2017-01-21T00:00:00"/>
    <b v="0"/>
    <s v="Approved"/>
    <s v="Solex"/>
    <s v="Standard"/>
    <s v="medium"/>
    <s v="medium"/>
    <n v="441.49"/>
    <n v="84.99"/>
    <d v="1997-02-09T00:00:00"/>
  </r>
  <r>
    <n v="13068"/>
    <n v="66"/>
    <x v="103"/>
    <d v="2017-04-28T00:00:00"/>
    <b v="1"/>
    <s v="Approved"/>
    <s v="Giant Bicycles"/>
    <s v="Road"/>
    <s v="low"/>
    <s v="small"/>
    <n v="590.26"/>
    <n v="525.33000000000004"/>
    <d v="2010-11-05T00:00:00"/>
  </r>
  <r>
    <n v="13069"/>
    <n v="79"/>
    <x v="3294"/>
    <d v="2017-07-05T00:00:00"/>
    <b v="0"/>
    <s v="Approved"/>
    <s v="Solex"/>
    <s v="Touring"/>
    <s v="medium"/>
    <s v="large"/>
    <n v="2083.94"/>
    <n v="675.03"/>
    <d v="2013-09-16T00:00:00"/>
  </r>
  <r>
    <n v="13070"/>
    <n v="15"/>
    <x v="823"/>
    <d v="2017-11-26T00:00:00"/>
    <b v="0"/>
    <s v="Approved"/>
    <s v="Norco Bicycles"/>
    <s v="Standard"/>
    <s v="low"/>
    <s v="medium"/>
    <n v="958.74"/>
    <n v="748.9"/>
    <d v="2009-03-08T00:00:00"/>
  </r>
  <r>
    <n v="13071"/>
    <n v="100"/>
    <x v="567"/>
    <d v="2017-09-18T00:00:00"/>
    <b v="1"/>
    <s v="Approved"/>
    <s v="Norco Bicycles"/>
    <s v="Road"/>
    <s v="medium"/>
    <s v="medium"/>
    <n v="1036.5899999999999"/>
    <n v="206.35"/>
    <d v="1991-05-06T00:00:00"/>
  </r>
  <r>
    <n v="13072"/>
    <n v="71"/>
    <x v="653"/>
    <d v="2017-02-15T00:00:00"/>
    <b v="1"/>
    <s v="Approved"/>
    <s v="Solex"/>
    <s v="Standard"/>
    <s v="high"/>
    <s v="large"/>
    <n v="1842.92"/>
    <n v="1105.75"/>
    <d v="1995-10-24T00:00:00"/>
  </r>
  <r>
    <n v="13073"/>
    <n v="9"/>
    <x v="2539"/>
    <d v="2017-07-21T00:00:00"/>
    <b v="0"/>
    <s v="Approved"/>
    <s v="OHM Cycles"/>
    <s v="Road"/>
    <s v="medium"/>
    <s v="medium"/>
    <n v="742.54"/>
    <n v="667.4"/>
    <d v="1991-11-07T00:00:00"/>
  </r>
  <r>
    <n v="13074"/>
    <n v="41"/>
    <x v="686"/>
    <d v="2017-08-24T00:00:00"/>
    <b v="1"/>
    <s v="Approved"/>
    <s v="Solex"/>
    <s v="Road"/>
    <s v="medium"/>
    <s v="medium"/>
    <n v="416.98"/>
    <n v="312.74"/>
    <d v="1997-05-10T00:00:00"/>
  </r>
  <r>
    <n v="13075"/>
    <n v="32"/>
    <x v="2337"/>
    <d v="2017-08-26T00:00:00"/>
    <b v="1"/>
    <s v="Approved"/>
    <s v="Giant Bicycles"/>
    <s v="Standard"/>
    <s v="medium"/>
    <s v="medium"/>
    <n v="642.70000000000005"/>
    <n v="211.37"/>
    <d v="2006-02-02T00:00:00"/>
  </r>
  <r>
    <n v="13076"/>
    <n v="92"/>
    <x v="2065"/>
    <d v="2017-07-19T00:00:00"/>
    <b v="1"/>
    <s v="Approved"/>
    <s v="WeareA2B"/>
    <s v="Standard"/>
    <s v="medium"/>
    <s v="small"/>
    <n v="1415.01"/>
    <n v="1259.3599999999999"/>
    <d v="2003-01-05T00:00:00"/>
  </r>
  <r>
    <n v="13077"/>
    <n v="77"/>
    <x v="304"/>
    <d v="2017-12-06T00:00:00"/>
    <b v="1"/>
    <s v="Approved"/>
    <s v="Norco Bicycles"/>
    <s v="Road"/>
    <s v="medium"/>
    <s v="large"/>
    <n v="1240.31"/>
    <n v="795.1"/>
    <d v="2011-01-10T00:00:00"/>
  </r>
  <r>
    <n v="13078"/>
    <n v="68"/>
    <x v="2300"/>
    <d v="2017-03-01T00:00:00"/>
    <b v="0"/>
    <s v="Approved"/>
    <s v="OHM Cycles"/>
    <s v="Standard"/>
    <s v="medium"/>
    <s v="medium"/>
    <n v="1636.9"/>
    <n v="44.71"/>
    <d v="1995-10-24T00:00:00"/>
  </r>
  <r>
    <n v="13079"/>
    <n v="4"/>
    <x v="607"/>
    <d v="2017-08-31T00:00:00"/>
    <b v="0"/>
    <s v="Approved"/>
    <s v="Solex"/>
    <s v="Standard"/>
    <s v="medium"/>
    <s v="medium"/>
    <n v="1483.2"/>
    <n v="99.59"/>
    <d v="1998-12-17T00:00:00"/>
  </r>
  <r>
    <n v="13080"/>
    <n v="35"/>
    <x v="3059"/>
    <d v="2017-07-28T00:00:00"/>
    <b v="0"/>
    <s v="Approved"/>
    <s v="Giant Bicycles"/>
    <s v="Standard"/>
    <s v="medium"/>
    <s v="medium"/>
    <n v="1403.5"/>
    <n v="954.82"/>
    <d v="2012-12-02T00:00:00"/>
  </r>
  <r>
    <n v="13081"/>
    <n v="24"/>
    <x v="1995"/>
    <d v="2017-10-12T00:00:00"/>
    <b v="0"/>
    <s v="Approved"/>
    <s v="Solex"/>
    <s v="Road"/>
    <s v="medium"/>
    <s v="large"/>
    <n v="1777.8"/>
    <n v="820.78"/>
    <d v="1991-08-05T00:00:00"/>
  </r>
  <r>
    <n v="13082"/>
    <n v="41"/>
    <x v="2407"/>
    <d v="2017-09-10T00:00:00"/>
    <b v="1"/>
    <s v="Approved"/>
    <s v="Solex"/>
    <s v="Road"/>
    <s v="medium"/>
    <s v="medium"/>
    <n v="416.98"/>
    <n v="312.74"/>
    <d v="1993-04-12T00:00:00"/>
  </r>
  <r>
    <n v="13083"/>
    <n v="87"/>
    <x v="3176"/>
    <d v="2017-01-11T00:00:00"/>
    <b v="1"/>
    <s v="Approved"/>
    <s v="OHM Cycles"/>
    <s v="Standard"/>
    <s v="medium"/>
    <s v="medium"/>
    <n v="1636.9"/>
    <n v="44.71"/>
    <d v="1995-10-24T00:00:00"/>
  </r>
  <r>
    <n v="13084"/>
    <n v="77"/>
    <x v="251"/>
    <d v="2017-11-14T00:00:00"/>
    <b v="1"/>
    <s v="Cancelled"/>
    <s v="WeareA2B"/>
    <s v="Standard"/>
    <s v="medium"/>
    <s v="medium"/>
    <n v="1769.64"/>
    <n v="108.76"/>
    <d v="2011-05-09T00:00:00"/>
  </r>
  <r>
    <n v="13085"/>
    <n v="15"/>
    <x v="3133"/>
    <d v="2017-04-01T00:00:00"/>
    <b v="1"/>
    <s v="Approved"/>
    <s v="Norco Bicycles"/>
    <s v="Standard"/>
    <s v="low"/>
    <s v="medium"/>
    <n v="958.74"/>
    <n v="748.9"/>
    <d v="1993-10-02T00:00:00"/>
  </r>
  <r>
    <n v="13086"/>
    <n v="1"/>
    <x v="3120"/>
    <d v="2017-02-06T00:00:00"/>
    <b v="0"/>
    <s v="Approved"/>
    <s v="Giant Bicycles"/>
    <s v="Standard"/>
    <s v="medium"/>
    <s v="medium"/>
    <n v="1403.5"/>
    <n v="954.82"/>
    <d v="2011-08-29T00:00:00"/>
  </r>
  <r>
    <n v="13087"/>
    <n v="17"/>
    <x v="210"/>
    <d v="2017-04-14T00:00:00"/>
    <b v="1"/>
    <s v="Approved"/>
    <s v="Solex"/>
    <s v="Standard"/>
    <s v="high"/>
    <s v="medium"/>
    <n v="1024.6600000000001"/>
    <n v="614.79999999999995"/>
    <d v="2010-11-05T00:00:00"/>
  </r>
  <r>
    <n v="13088"/>
    <n v="1"/>
    <x v="2372"/>
    <d v="2017-10-13T00:00:00"/>
    <b v="1"/>
    <s v="Approved"/>
    <s v="Giant Bicycles"/>
    <s v="Standard"/>
    <s v="medium"/>
    <s v="medium"/>
    <n v="1403.5"/>
    <n v="954.82"/>
    <d v="2012-12-02T00:00:00"/>
  </r>
  <r>
    <n v="13089"/>
    <n v="82"/>
    <x v="1576"/>
    <d v="2017-01-12T00:00:00"/>
    <b v="1"/>
    <s v="Approved"/>
    <s v="Norco Bicycles"/>
    <s v="Standard"/>
    <s v="high"/>
    <s v="medium"/>
    <n v="1148.6400000000001"/>
    <n v="689.18"/>
    <d v="2015-08-10T00:00:00"/>
  </r>
  <r>
    <n v="13090"/>
    <n v="65"/>
    <x v="2141"/>
    <d v="2017-12-14T00:00:00"/>
    <b v="0"/>
    <s v="Approved"/>
    <s v="WeareA2B"/>
    <s v="Standard"/>
    <s v="medium"/>
    <s v="medium"/>
    <n v="1807.45"/>
    <n v="778.69"/>
    <d v="2010-08-20T00:00:00"/>
  </r>
  <r>
    <n v="13091"/>
    <n v="4"/>
    <x v="3114"/>
    <d v="2017-07-30T00:00:00"/>
    <b v="0"/>
    <s v="Approved"/>
    <s v="Giant Bicycles"/>
    <s v="Standard"/>
    <s v="high"/>
    <s v="medium"/>
    <n v="1129.1300000000001"/>
    <n v="677.48"/>
    <d v="2005-08-09T00:00:00"/>
  </r>
  <r>
    <n v="13092"/>
    <n v="54"/>
    <x v="1059"/>
    <d v="2017-05-13T00:00:00"/>
    <b v="0"/>
    <s v="Approved"/>
    <s v="WeareA2B"/>
    <s v="Standard"/>
    <s v="medium"/>
    <s v="medium"/>
    <n v="1807.45"/>
    <n v="778.69"/>
    <d v="1999-06-23T00:00:00"/>
  </r>
  <r>
    <n v="13093"/>
    <n v="66"/>
    <x v="2231"/>
    <d v="2017-12-06T00:00:00"/>
    <b v="0"/>
    <s v="Approved"/>
    <s v="Giant Bicycles"/>
    <s v="Road"/>
    <s v="low"/>
    <s v="small"/>
    <n v="590.26"/>
    <n v="525.33000000000004"/>
    <d v="2010-11-05T00:00:00"/>
  </r>
  <r>
    <n v="13094"/>
    <n v="56"/>
    <x v="2209"/>
    <d v="2017-07-10T00:00:00"/>
    <b v="1"/>
    <s v="Approved"/>
    <s v="OHM Cycles"/>
    <s v="Standard"/>
    <s v="medium"/>
    <s v="medium"/>
    <n v="183.86"/>
    <n v="137.9"/>
    <d v="2011-08-24T00:00:00"/>
  </r>
  <r>
    <n v="13095"/>
    <n v="29"/>
    <x v="145"/>
    <d v="2017-06-19T00:00:00"/>
    <b v="0"/>
    <s v="Approved"/>
    <s v="Norco Bicycles"/>
    <s v="Road"/>
    <s v="medium"/>
    <s v="medium"/>
    <n v="543.39"/>
    <n v="407.54"/>
    <d v="2016-11-22T00:00:00"/>
  </r>
  <r>
    <n v="13096"/>
    <n v="97"/>
    <x v="732"/>
    <d v="2017-09-12T00:00:00"/>
    <b v="0"/>
    <s v="Approved"/>
    <s v="Solex"/>
    <s v="Standard"/>
    <s v="medium"/>
    <s v="large"/>
    <n v="202.62"/>
    <n v="151.96"/>
    <d v="2016-03-29T00:00:00"/>
  </r>
  <r>
    <n v="13097"/>
    <n v="3"/>
    <x v="3199"/>
    <d v="2017-06-11T00:00:00"/>
    <b v="1"/>
    <s v="Approved"/>
    <s v="Trek Bicycles"/>
    <s v="Standard"/>
    <s v="medium"/>
    <s v="large"/>
    <n v="2091.4699999999998"/>
    <n v="388.92"/>
    <d v="2005-08-09T00:00:00"/>
  </r>
  <r>
    <n v="13098"/>
    <n v="51"/>
    <x v="3203"/>
    <d v="2017-07-09T00:00:00"/>
    <b v="1"/>
    <s v="Approved"/>
    <s v="OHM Cycles"/>
    <s v="Standard"/>
    <s v="high"/>
    <s v="medium"/>
    <n v="2005.66"/>
    <n v="1203.4000000000001"/>
    <d v="2012-04-10T00:00:00"/>
  </r>
  <r>
    <n v="13099"/>
    <n v="27"/>
    <x v="3088"/>
    <d v="2017-07-05T00:00:00"/>
    <b v="1"/>
    <s v="Approved"/>
    <s v="Trek Bicycles"/>
    <s v="Standard"/>
    <s v="medium"/>
    <s v="medium"/>
    <n v="499.53"/>
    <n v="388.72"/>
    <d v="1999-06-23T00:00:00"/>
  </r>
  <r>
    <n v="13100"/>
    <n v="90"/>
    <x v="433"/>
    <d v="2017-02-12T00:00:00"/>
    <b v="1"/>
    <s v="Approved"/>
    <s v="Solex"/>
    <s v="Standard"/>
    <s v="low"/>
    <s v="medium"/>
    <n v="945.04"/>
    <n v="507.58"/>
    <d v="2008-03-19T00:00:00"/>
  </r>
  <r>
    <n v="13101"/>
    <n v="12"/>
    <x v="3135"/>
    <d v="2017-06-01T00:00:00"/>
    <b v="1"/>
    <s v="Approved"/>
    <s v="Giant Bicycles"/>
    <s v="Standard"/>
    <s v="medium"/>
    <s v="large"/>
    <n v="1765.3"/>
    <n v="709.48"/>
    <d v="2004-07-25T00:00:00"/>
  </r>
  <r>
    <n v="13102"/>
    <n v="39"/>
    <x v="3269"/>
    <d v="2017-12-06T00:00:00"/>
    <b v="1"/>
    <s v="Approved"/>
    <s v="Giant Bicycles"/>
    <s v="Standard"/>
    <s v="medium"/>
    <s v="large"/>
    <n v="1812.75"/>
    <n v="582.48"/>
    <d v="2006-10-01T00:00:00"/>
  </r>
  <r>
    <n v="13103"/>
    <n v="50"/>
    <x v="2027"/>
    <d v="2017-02-14T00:00:00"/>
    <b v="1"/>
    <s v="Approved"/>
    <s v="WeareA2B"/>
    <s v="Standard"/>
    <s v="medium"/>
    <s v="small"/>
    <n v="175.89"/>
    <n v="131.91999999999999"/>
    <d v="1991-01-21T00:00:00"/>
  </r>
  <r>
    <n v="13104"/>
    <n v="100"/>
    <x v="1889"/>
    <d v="2017-07-29T00:00:00"/>
    <b v="0"/>
    <s v="Approved"/>
    <s v="Norco Bicycles"/>
    <s v="Road"/>
    <s v="medium"/>
    <s v="medium"/>
    <n v="1036.5899999999999"/>
    <n v="206.35"/>
    <d v="1991-05-06T00:00:00"/>
  </r>
  <r>
    <n v="13105"/>
    <n v="24"/>
    <x v="325"/>
    <d v="2017-09-21T00:00:00"/>
    <b v="0"/>
    <s v="Approved"/>
    <s v="Solex"/>
    <s v="Road"/>
    <s v="medium"/>
    <s v="large"/>
    <n v="1777.8"/>
    <n v="820.78"/>
    <d v="2011-05-07T00:00:00"/>
  </r>
  <r>
    <n v="13106"/>
    <n v="1"/>
    <x v="2441"/>
    <d v="2017-07-09T00:00:00"/>
    <b v="1"/>
    <s v="Approved"/>
    <s v="Giant Bicycles"/>
    <s v="Standard"/>
    <s v="medium"/>
    <s v="medium"/>
    <n v="1403.5"/>
    <n v="954.82"/>
    <d v="2016-11-14T00:00:00"/>
  </r>
  <r>
    <n v="13107"/>
    <n v="69"/>
    <x v="1231"/>
    <d v="2017-01-28T00:00:00"/>
    <b v="0"/>
    <s v="Approved"/>
    <s v="Giant Bicycles"/>
    <s v="Road"/>
    <s v="medium"/>
    <s v="medium"/>
    <n v="792.9"/>
    <n v="594.67999999999995"/>
    <d v="1992-10-02T00:00:00"/>
  </r>
  <r>
    <n v="13108"/>
    <n v="24"/>
    <x v="2165"/>
    <d v="2017-03-08T00:00:00"/>
    <b v="0"/>
    <s v="Approved"/>
    <s v="Solex"/>
    <s v="Road"/>
    <s v="medium"/>
    <s v="large"/>
    <n v="1777.8"/>
    <n v="820.78"/>
    <d v="1993-05-26T00:00:00"/>
  </r>
  <r>
    <n v="13109"/>
    <n v="18"/>
    <x v="2463"/>
    <d v="2017-05-25T00:00:00"/>
    <b v="0"/>
    <s v="Approved"/>
    <s v="Norco Bicycles"/>
    <s v="Standard"/>
    <s v="high"/>
    <s v="medium"/>
    <n v="1148.6400000000001"/>
    <n v="689.18"/>
    <d v="2015-08-10T00:00:00"/>
  </r>
  <r>
    <n v="13110"/>
    <n v="26"/>
    <x v="2682"/>
    <d v="2017-02-03T00:00:00"/>
    <b v="0"/>
    <s v="Approved"/>
    <s v="WeareA2B"/>
    <s v="Standard"/>
    <s v="medium"/>
    <s v="medium"/>
    <n v="1992.93"/>
    <n v="762.63"/>
    <d v="1993-05-26T00:00:00"/>
  </r>
  <r>
    <n v="13111"/>
    <n v="81"/>
    <x v="1749"/>
    <d v="2017-08-01T00:00:00"/>
    <b v="1"/>
    <s v="Approved"/>
    <s v="Norco Bicycles"/>
    <s v="Standard"/>
    <s v="medium"/>
    <s v="small"/>
    <n v="586.45000000000005"/>
    <n v="521.94000000000005"/>
    <d v="1991-07-10T00:00:00"/>
  </r>
  <r>
    <n v="13112"/>
    <n v="65"/>
    <x v="2885"/>
    <d v="2017-08-05T00:00:00"/>
    <b v="0"/>
    <s v="Approved"/>
    <s v="WeareA2B"/>
    <s v="Standard"/>
    <s v="medium"/>
    <s v="medium"/>
    <n v="1807.45"/>
    <n v="778.69"/>
    <d v="2015-04-11T00:00:00"/>
  </r>
  <r>
    <n v="13113"/>
    <n v="10"/>
    <x v="2686"/>
    <d v="2017-12-13T00:00:00"/>
    <b v="0"/>
    <s v="Approved"/>
    <s v="WeareA2B"/>
    <s v="Touring"/>
    <s v="medium"/>
    <s v="medium"/>
    <n v="1466.68"/>
    <n v="363.25"/>
    <d v="2014-03-03T00:00:00"/>
  </r>
  <r>
    <n v="13114"/>
    <n v="95"/>
    <x v="103"/>
    <d v="2017-08-04T00:00:00"/>
    <b v="0"/>
    <s v="Approved"/>
    <s v="Giant Bicycles"/>
    <s v="Standard"/>
    <s v="medium"/>
    <s v="large"/>
    <n v="569.55999999999995"/>
    <n v="528.42999999999995"/>
    <d v="2003-09-10T00:00:00"/>
  </r>
  <r>
    <n v="13115"/>
    <n v="89"/>
    <x v="563"/>
    <d v="2017-09-08T00:00:00"/>
    <b v="0"/>
    <s v="Approved"/>
    <s v="WeareA2B"/>
    <s v="Touring"/>
    <s v="medium"/>
    <s v="large"/>
    <n v="1362.99"/>
    <n v="57.74"/>
    <d v="2013-06-09T00:00:00"/>
  </r>
  <r>
    <n v="13116"/>
    <n v="0"/>
    <x v="2989"/>
    <d v="2017-05-31T00:00:00"/>
    <b v="1"/>
    <s v="Approved"/>
    <s v="OHM Cycles"/>
    <s v="Standard"/>
    <s v="low"/>
    <s v="medium"/>
    <n v="71.16"/>
    <n v="56.93"/>
    <d v="2015-06-17T00:00:00"/>
  </r>
  <r>
    <n v="13117"/>
    <n v="3"/>
    <x v="3215"/>
    <d v="2017-03-08T00:00:00"/>
    <b v="0"/>
    <s v="Approved"/>
    <s v="Trek Bicycles"/>
    <s v="Standard"/>
    <s v="medium"/>
    <s v="large"/>
    <n v="2091.4699999999998"/>
    <n v="388.92"/>
    <d v="2008-03-19T00:00:00"/>
  </r>
  <r>
    <n v="13118"/>
    <n v="0"/>
    <x v="3409"/>
    <d v="2017-04-18T00:00:00"/>
    <b v="0"/>
    <s v="Approved"/>
    <s v="Norco Bicycles"/>
    <s v="Road"/>
    <s v="medium"/>
    <s v="medium"/>
    <n v="544.04999999999995"/>
    <n v="376.84"/>
    <d v="2006-05-22T00:00:00"/>
  </r>
  <r>
    <n v="13119"/>
    <n v="35"/>
    <x v="927"/>
    <d v="2017-11-14T00:00:00"/>
    <b v="0"/>
    <s v="Approved"/>
    <s v="Trek Bicycles"/>
    <s v="Standard"/>
    <s v="low"/>
    <s v="medium"/>
    <n v="1057.51"/>
    <n v="154.4"/>
    <d v="1994-07-12T00:00:00"/>
  </r>
  <r>
    <n v="13120"/>
    <n v="5"/>
    <x v="3423"/>
    <d v="2017-10-17T00:00:00"/>
    <b v="0"/>
    <s v="Approved"/>
    <s v="Trek Bicycles"/>
    <s v="Mountain"/>
    <s v="low"/>
    <s v="medium"/>
    <n v="574.64"/>
    <n v="459.71"/>
    <d v="2011-08-29T00:00:00"/>
  </r>
  <r>
    <n v="13121"/>
    <n v="53"/>
    <x v="3075"/>
    <d v="2017-02-14T00:00:00"/>
    <b v="1"/>
    <s v="Approved"/>
    <s v="OHM Cycles"/>
    <s v="Standard"/>
    <s v="medium"/>
    <s v="medium"/>
    <n v="795.34"/>
    <n v="101.58"/>
    <d v="1997-02-09T00:00:00"/>
  </r>
  <r>
    <n v="13122"/>
    <n v="96"/>
    <x v="1268"/>
    <d v="2017-12-03T00:00:00"/>
    <b v="1"/>
    <s v="Approved"/>
    <s v="WeareA2B"/>
    <s v="Road"/>
    <s v="low"/>
    <s v="small"/>
    <n v="1172.78"/>
    <n v="1043.77"/>
    <d v="2002-10-10T00:00:00"/>
  </r>
  <r>
    <n v="13123"/>
    <n v="2"/>
    <x v="613"/>
    <d v="2017-03-21T00:00:00"/>
    <b v="0"/>
    <s v="Approved"/>
    <s v="Solex"/>
    <s v="Standard"/>
    <s v="medium"/>
    <s v="medium"/>
    <n v="71.489999999999995"/>
    <n v="53.62"/>
    <d v="2011-08-29T00:00:00"/>
  </r>
  <r>
    <n v="13124"/>
    <n v="63"/>
    <x v="877"/>
    <d v="2017-08-03T00:00:00"/>
    <b v="0"/>
    <s v="Approved"/>
    <s v="Solex"/>
    <s v="Standard"/>
    <s v="medium"/>
    <s v="medium"/>
    <n v="1483.2"/>
    <n v="99.59"/>
    <d v="1998-12-17T00:00:00"/>
  </r>
  <r>
    <n v="13125"/>
    <n v="61"/>
    <x v="121"/>
    <d v="2017-07-26T00:00:00"/>
    <b v="0"/>
    <s v="Approved"/>
    <s v="Norco Bicycles"/>
    <s v="Standard"/>
    <s v="medium"/>
    <s v="small"/>
    <n v="586.45000000000005"/>
    <n v="521.94000000000005"/>
    <d v="1991-07-10T00:00:00"/>
  </r>
  <r>
    <n v="13126"/>
    <n v="29"/>
    <x v="2278"/>
    <d v="2017-12-25T00:00:00"/>
    <b v="1"/>
    <s v="Approved"/>
    <s v="Norco Bicycles"/>
    <s v="Road"/>
    <s v="medium"/>
    <s v="medium"/>
    <n v="543.39"/>
    <n v="407.54"/>
    <d v="1995-12-19T00:00:00"/>
  </r>
  <r>
    <n v="13127"/>
    <n v="64"/>
    <x v="807"/>
    <d v="2017-07-10T00:00:00"/>
    <b v="0"/>
    <s v="Approved"/>
    <s v="Trek Bicycles"/>
    <s v="Standard"/>
    <s v="medium"/>
    <s v="large"/>
    <n v="1469.44"/>
    <n v="596.54999999999995"/>
    <d v="2012-05-18T00:00:00"/>
  </r>
  <r>
    <n v="13128"/>
    <n v="69"/>
    <x v="565"/>
    <d v="2017-02-09T00:00:00"/>
    <b v="0"/>
    <s v="Approved"/>
    <s v="Norco Bicycles"/>
    <s v="Road"/>
    <s v="medium"/>
    <s v="large"/>
    <n v="1240.31"/>
    <n v="795.1"/>
    <d v="2011-01-10T00:00:00"/>
  </r>
  <r>
    <n v="13129"/>
    <n v="2"/>
    <x v="1591"/>
    <d v="2017-07-18T00:00:00"/>
    <b v="0"/>
    <s v="Approved"/>
    <s v="Solex"/>
    <s v="Standard"/>
    <s v="medium"/>
    <s v="medium"/>
    <n v="71.489999999999995"/>
    <n v="53.62"/>
    <d v="2005-08-09T00:00:00"/>
  </r>
  <r>
    <n v="13130"/>
    <n v="0"/>
    <x v="413"/>
    <d v="2017-12-19T00:00:00"/>
    <b v="0"/>
    <s v="Approved"/>
    <s v="Giant Bicycles"/>
    <s v="Standard"/>
    <s v="medium"/>
    <s v="medium"/>
    <n v="230.91"/>
    <n v="173.18"/>
    <d v="2006-11-10T00:00:00"/>
  </r>
  <r>
    <n v="13131"/>
    <n v="54"/>
    <x v="3114"/>
    <d v="2017-03-06T00:00:00"/>
    <b v="1"/>
    <s v="Approved"/>
    <s v="WeareA2B"/>
    <s v="Standard"/>
    <s v="medium"/>
    <s v="medium"/>
    <n v="1292.8399999999999"/>
    <n v="13.44"/>
    <d v="2009-04-12T00:00:00"/>
  </r>
  <r>
    <n v="13132"/>
    <n v="99"/>
    <x v="2418"/>
    <d v="2017-03-21T00:00:00"/>
    <b v="0"/>
    <s v="Approved"/>
    <s v="Trek Bicycles"/>
    <s v="Road"/>
    <s v="low"/>
    <s v="small"/>
    <n v="1720.7"/>
    <n v="1531.42"/>
    <d v="2001-11-25T00:00:00"/>
  </r>
  <r>
    <n v="13133"/>
    <n v="17"/>
    <x v="498"/>
    <d v="2017-05-26T00:00:00"/>
    <b v="0"/>
    <s v="Approved"/>
    <s v="Solex"/>
    <s v="Standard"/>
    <s v="high"/>
    <s v="medium"/>
    <n v="1024.6600000000001"/>
    <n v="614.79999999999995"/>
    <d v="1996-11-09T00:00:00"/>
  </r>
  <r>
    <n v="13134"/>
    <n v="22"/>
    <x v="3407"/>
    <d v="2017-02-26T00:00:00"/>
    <b v="0"/>
    <s v="Approved"/>
    <s v="Solex"/>
    <s v="Standard"/>
    <s v="medium"/>
    <s v="medium"/>
    <n v="575.27"/>
    <n v="431.45"/>
    <d v="2013-03-12T00:00:00"/>
  </r>
  <r>
    <n v="13135"/>
    <n v="55"/>
    <x v="1526"/>
    <d v="2017-04-09T00:00:00"/>
    <b v="0"/>
    <s v="Approved"/>
    <s v="Trek Bicycles"/>
    <s v="Road"/>
    <s v="medium"/>
    <s v="large"/>
    <n v="1894.19"/>
    <n v="598.76"/>
    <d v="2015-10-18T00:00:00"/>
  </r>
  <r>
    <n v="13136"/>
    <n v="29"/>
    <x v="2306"/>
    <d v="2017-10-20T00:00:00"/>
    <b v="1"/>
    <s v="Approved"/>
    <s v="Norco Bicycles"/>
    <s v="Road"/>
    <s v="medium"/>
    <s v="medium"/>
    <n v="543.39"/>
    <n v="407.54"/>
    <d v="2016-11-22T00:00:00"/>
  </r>
  <r>
    <n v="13137"/>
    <n v="84"/>
    <x v="602"/>
    <d v="2017-07-24T00:00:00"/>
    <b v="0"/>
    <s v="Approved"/>
    <s v="Trek Bicycles"/>
    <s v="Road"/>
    <s v="medium"/>
    <s v="medium"/>
    <n v="290.62"/>
    <n v="215.14"/>
    <d v="2004-12-18T00:00:00"/>
  </r>
  <r>
    <n v="13138"/>
    <n v="10"/>
    <x v="161"/>
    <d v="2017-10-08T00:00:00"/>
    <b v="0"/>
    <s v="Approved"/>
    <s v="WeareA2B"/>
    <s v="Touring"/>
    <s v="medium"/>
    <s v="medium"/>
    <n v="1466.68"/>
    <n v="363.25"/>
    <d v="2014-03-03T00:00:00"/>
  </r>
  <r>
    <n v="13139"/>
    <n v="2"/>
    <x v="3293"/>
    <d v="2017-02-26T00:00:00"/>
    <b v="1"/>
    <s v="Approved"/>
    <s v="Giant Bicycles"/>
    <s v="Road"/>
    <s v="low"/>
    <s v="small"/>
    <n v="590.26"/>
    <n v="525.33000000000004"/>
    <d v="2005-10-22T00:00:00"/>
  </r>
  <r>
    <n v="13140"/>
    <n v="49"/>
    <x v="2488"/>
    <d v="2017-12-14T00:00:00"/>
    <b v="0"/>
    <s v="Approved"/>
    <s v="Trek Bicycles"/>
    <s v="Road"/>
    <s v="medium"/>
    <s v="medium"/>
    <n v="533.51"/>
    <n v="400.13"/>
    <d v="2012-06-04T00:00:00"/>
  </r>
  <r>
    <n v="13142"/>
    <n v="53"/>
    <x v="1522"/>
    <d v="2017-11-13T00:00:00"/>
    <b v="1"/>
    <s v="Approved"/>
    <s v="OHM Cycles"/>
    <s v="Standard"/>
    <s v="medium"/>
    <s v="medium"/>
    <n v="795.34"/>
    <n v="101.58"/>
    <d v="1991-01-21T00:00:00"/>
  </r>
  <r>
    <n v="13143"/>
    <n v="37"/>
    <x v="2598"/>
    <d v="2017-12-26T00:00:00"/>
    <b v="0"/>
    <s v="Approved"/>
    <s v="OHM Cycles"/>
    <s v="Standard"/>
    <s v="low"/>
    <s v="medium"/>
    <n v="1793.43"/>
    <n v="248.82"/>
    <d v="1999-07-20T00:00:00"/>
  </r>
  <r>
    <n v="13144"/>
    <n v="27"/>
    <x v="3240"/>
    <d v="2017-02-17T00:00:00"/>
    <b v="0"/>
    <s v="Approved"/>
    <s v="Trek Bicycles"/>
    <s v="Standard"/>
    <s v="low"/>
    <s v="medium"/>
    <n v="1057.51"/>
    <n v="154.4"/>
    <d v="1994-07-12T00:00:00"/>
  </r>
  <r>
    <n v="13145"/>
    <n v="58"/>
    <x v="2975"/>
    <d v="2017-07-17T00:00:00"/>
    <b v="0"/>
    <s v="Approved"/>
    <s v="OHM Cycles"/>
    <s v="Standard"/>
    <s v="medium"/>
    <s v="medium"/>
    <n v="912.52"/>
    <n v="141.4"/>
    <d v="2015-10-18T00:00:00"/>
  </r>
  <r>
    <n v="13146"/>
    <n v="1"/>
    <x v="2883"/>
    <d v="2017-10-24T00:00:00"/>
    <b v="0"/>
    <s v="Approved"/>
    <s v="Giant Bicycles"/>
    <s v="Standard"/>
    <s v="medium"/>
    <s v="medium"/>
    <n v="1403.5"/>
    <n v="954.82"/>
    <d v="2011-08-29T00:00:00"/>
  </r>
  <r>
    <n v="13147"/>
    <n v="1"/>
    <x v="1676"/>
    <d v="2017-10-20T00:00:00"/>
    <b v="1"/>
    <s v="Approved"/>
    <s v="Giant Bicycles"/>
    <s v="Standard"/>
    <s v="medium"/>
    <s v="medium"/>
    <n v="1403.5"/>
    <n v="954.82"/>
    <d v="2012-12-02T00:00:00"/>
  </r>
  <r>
    <n v="13148"/>
    <n v="3"/>
    <x v="3366"/>
    <d v="2017-11-22T00:00:00"/>
    <b v="0"/>
    <s v="Approved"/>
    <s v="Trek Bicycles"/>
    <s v="Standard"/>
    <s v="medium"/>
    <s v="large"/>
    <n v="2091.4699999999998"/>
    <n v="388.92"/>
    <d v="2012-09-15T00:00:00"/>
  </r>
  <r>
    <n v="13149"/>
    <n v="39"/>
    <x v="757"/>
    <d v="2017-04-28T00:00:00"/>
    <b v="1"/>
    <s v="Approved"/>
    <s v="Giant Bicycles"/>
    <s v="Standard"/>
    <s v="medium"/>
    <s v="large"/>
    <n v="1812.75"/>
    <n v="582.48"/>
    <d v="2010-06-07T00:00:00"/>
  </r>
  <r>
    <n v="13150"/>
    <n v="50"/>
    <x v="3388"/>
    <d v="2017-01-30T00:00:00"/>
    <b v="1"/>
    <s v="Approved"/>
    <s v="Giant Bicycles"/>
    <s v="Standard"/>
    <s v="medium"/>
    <s v="medium"/>
    <n v="642.70000000000005"/>
    <n v="211.37"/>
    <d v="1994-07-12T00:00:00"/>
  </r>
  <r>
    <n v="13151"/>
    <n v="33"/>
    <x v="822"/>
    <d v="2017-10-27T00:00:00"/>
    <b v="1"/>
    <s v="Approved"/>
    <s v="Giant Bicycles"/>
    <s v="Standard"/>
    <s v="medium"/>
    <s v="small"/>
    <n v="1311.44"/>
    <n v="1167.18"/>
    <d v="1992-10-11T00:00:00"/>
  </r>
  <r>
    <n v="13152"/>
    <n v="90"/>
    <x v="3424"/>
    <d v="2017-11-28T00:00:00"/>
    <b v="1"/>
    <s v="Approved"/>
    <s v="Solex"/>
    <s v="Standard"/>
    <s v="low"/>
    <s v="medium"/>
    <n v="945.04"/>
    <n v="507.58"/>
    <d v="2006-02-02T00:00:00"/>
  </r>
  <r>
    <n v="13153"/>
    <n v="66"/>
    <x v="1309"/>
    <d v="2017-12-15T00:00:00"/>
    <b v="0"/>
    <s v="Approved"/>
    <s v="Giant Bicycles"/>
    <s v="Road"/>
    <s v="low"/>
    <s v="small"/>
    <n v="590.26"/>
    <n v="525.33000000000004"/>
    <d v="2015-04-11T00:00:00"/>
  </r>
  <r>
    <n v="13154"/>
    <n v="27"/>
    <x v="3128"/>
    <d v="2017-01-11T00:00:00"/>
    <b v="1"/>
    <s v="Approved"/>
    <s v="Trek Bicycles"/>
    <s v="Standard"/>
    <s v="medium"/>
    <s v="medium"/>
    <n v="499.53"/>
    <n v="388.72"/>
    <d v="2006-11-10T00:00:00"/>
  </r>
  <r>
    <n v="13155"/>
    <n v="62"/>
    <x v="834"/>
    <d v="2017-07-25T00:00:00"/>
    <b v="0"/>
    <s v="Approved"/>
    <s v="Solex"/>
    <s v="Standard"/>
    <s v="medium"/>
    <s v="medium"/>
    <n v="478.16"/>
    <n v="298.72000000000003"/>
    <d v="1993-06-23T00:00:00"/>
  </r>
  <r>
    <n v="13156"/>
    <n v="38"/>
    <x v="383"/>
    <d v="2017-07-27T00:00:00"/>
    <b v="0"/>
    <s v="Approved"/>
    <s v="Trek Bicycles"/>
    <s v="Standard"/>
    <s v="medium"/>
    <s v="large"/>
    <n v="2091.4699999999998"/>
    <n v="388.92"/>
    <d v="2012-09-15T00:00:00"/>
  </r>
  <r>
    <n v="13157"/>
    <n v="38"/>
    <x v="2774"/>
    <d v="2017-02-17T00:00:00"/>
    <b v="1"/>
    <s v="Approved"/>
    <s v="Solex"/>
    <s v="Standard"/>
    <s v="medium"/>
    <s v="medium"/>
    <n v="1577.53"/>
    <n v="826.51"/>
    <d v="2011-03-16T00:00:00"/>
  </r>
  <r>
    <n v="13158"/>
    <n v="44"/>
    <x v="311"/>
    <d v="2017-03-19T00:00:00"/>
    <b v="1"/>
    <s v="Approved"/>
    <s v="WeareA2B"/>
    <s v="Standard"/>
    <s v="medium"/>
    <s v="medium"/>
    <n v="1769.64"/>
    <n v="108.76"/>
    <d v="1993-04-12T00:00:00"/>
  </r>
  <r>
    <n v="13159"/>
    <n v="79"/>
    <x v="1256"/>
    <d v="2017-09-04T00:00:00"/>
    <b v="1"/>
    <s v="Approved"/>
    <s v="Norco Bicycles"/>
    <s v="Standard"/>
    <s v="medium"/>
    <s v="medium"/>
    <n v="1555.58"/>
    <n v="818.01"/>
    <d v="2015-08-02T00:00:00"/>
  </r>
  <r>
    <n v="13160"/>
    <n v="2"/>
    <x v="1400"/>
    <d v="2017-04-09T00:00:00"/>
    <b v="0"/>
    <s v="Approved"/>
    <s v="Solex"/>
    <s v="Standard"/>
    <s v="medium"/>
    <s v="medium"/>
    <n v="71.489999999999995"/>
    <n v="53.62"/>
    <d v="2012-09-15T00:00:00"/>
  </r>
  <r>
    <n v="13161"/>
    <n v="54"/>
    <x v="668"/>
    <d v="2017-07-29T00:00:00"/>
    <b v="0"/>
    <s v="Approved"/>
    <s v="WeareA2B"/>
    <s v="Standard"/>
    <s v="medium"/>
    <s v="medium"/>
    <n v="1807.45"/>
    <n v="778.69"/>
    <d v="2015-05-21T00:00:00"/>
  </r>
  <r>
    <n v="13162"/>
    <n v="64"/>
    <x v="233"/>
    <d v="2017-04-09T00:00:00"/>
    <b v="1"/>
    <s v="Approved"/>
    <s v="Trek Bicycles"/>
    <s v="Standard"/>
    <s v="medium"/>
    <s v="large"/>
    <n v="1469.44"/>
    <n v="596.54999999999995"/>
    <d v="1992-10-02T00:00:00"/>
  </r>
  <r>
    <n v="13163"/>
    <n v="57"/>
    <x v="2978"/>
    <d v="2017-06-04T00:00:00"/>
    <b v="0"/>
    <s v="Approved"/>
    <s v="WeareA2B"/>
    <s v="Touring"/>
    <s v="medium"/>
    <s v="large"/>
    <n v="1890.39"/>
    <n v="260.14"/>
    <d v="2015-10-18T00:00:00"/>
  </r>
  <r>
    <n v="13164"/>
    <n v="27"/>
    <x v="1002"/>
    <d v="2017-09-27T00:00:00"/>
    <b v="1"/>
    <s v="Approved"/>
    <s v="Trek Bicycles"/>
    <s v="Standard"/>
    <s v="medium"/>
    <s v="medium"/>
    <n v="499.53"/>
    <n v="388.72"/>
    <d v="1999-06-23T00:00:00"/>
  </r>
  <r>
    <n v="13165"/>
    <n v="24"/>
    <x v="1567"/>
    <d v="2017-03-13T00:00:00"/>
    <b v="0"/>
    <s v="Approved"/>
    <s v="Solex"/>
    <s v="Road"/>
    <s v="medium"/>
    <s v="large"/>
    <n v="1777.8"/>
    <n v="820.78"/>
    <d v="2011-05-07T00:00:00"/>
  </r>
  <r>
    <n v="13166"/>
    <n v="20"/>
    <x v="2933"/>
    <d v="2017-07-12T00:00:00"/>
    <b v="1"/>
    <s v="Approved"/>
    <s v="Trek Bicycles"/>
    <s v="Standard"/>
    <s v="medium"/>
    <s v="small"/>
    <n v="1775.81"/>
    <n v="1580.47"/>
    <d v="2010-05-05T00:00:00"/>
  </r>
  <r>
    <n v="13167"/>
    <n v="74"/>
    <x v="2064"/>
    <d v="2017-04-24T00:00:00"/>
    <b v="0"/>
    <s v="Approved"/>
    <s v="WeareA2B"/>
    <s v="Standard"/>
    <s v="medium"/>
    <s v="medium"/>
    <n v="1228.07"/>
    <n v="400.91"/>
    <d v="2000-05-22T00:00:00"/>
  </r>
  <r>
    <n v="13168"/>
    <n v="21"/>
    <x v="1835"/>
    <d v="2017-05-31T00:00:00"/>
    <b v="0"/>
    <s v="Approved"/>
    <s v="WeareA2B"/>
    <s v="Touring"/>
    <s v="medium"/>
    <s v="medium"/>
    <n v="1466.68"/>
    <n v="363.25"/>
    <d v="2014-03-03T00:00:00"/>
  </r>
  <r>
    <n v="13169"/>
    <n v="11"/>
    <x v="607"/>
    <d v="2017-03-08T00:00:00"/>
    <b v="1"/>
    <s v="Approved"/>
    <s v="Trek Bicycles"/>
    <s v="Standard"/>
    <s v="medium"/>
    <s v="small"/>
    <n v="1775.81"/>
    <n v="1580.47"/>
    <d v="2010-05-05T00:00:00"/>
  </r>
  <r>
    <n v="13170"/>
    <n v="51"/>
    <x v="3425"/>
    <d v="2017-02-14T00:00:00"/>
    <b v="1"/>
    <s v="Approved"/>
    <s v="OHM Cycles"/>
    <s v="Standard"/>
    <s v="high"/>
    <s v="medium"/>
    <n v="2005.66"/>
    <n v="1203.4000000000001"/>
    <d v="2012-04-10T00:00:00"/>
  </r>
  <r>
    <n v="13171"/>
    <n v="0"/>
    <x v="2871"/>
    <d v="2017-10-28T00:00:00"/>
    <b v="1"/>
    <s v="Approved"/>
    <s v="OHM Cycles"/>
    <s v="Standard"/>
    <s v="medium"/>
    <s v="medium"/>
    <n v="235.63"/>
    <n v="125.07"/>
    <d v="2004-08-07T00:00:00"/>
  </r>
  <r>
    <n v="13172"/>
    <n v="84"/>
    <x v="1028"/>
    <d v="2017-12-22T00:00:00"/>
    <b v="1"/>
    <s v="Approved"/>
    <s v="Giant Bicycles"/>
    <s v="Road"/>
    <s v="medium"/>
    <s v="medium"/>
    <n v="792.9"/>
    <n v="594.67999999999995"/>
    <d v="2002-08-31T00:00:00"/>
  </r>
  <r>
    <n v="13173"/>
    <n v="3"/>
    <x v="3215"/>
    <d v="2017-03-29T00:00:00"/>
    <b v="1"/>
    <s v="Approved"/>
    <s v="Trek Bicycles"/>
    <s v="Standard"/>
    <s v="medium"/>
    <s v="large"/>
    <n v="2091.4699999999998"/>
    <n v="388.92"/>
    <d v="1993-05-26T00:00:00"/>
  </r>
  <r>
    <n v="13174"/>
    <n v="41"/>
    <x v="3140"/>
    <d v="2017-11-11T00:00:00"/>
    <b v="1"/>
    <s v="Approved"/>
    <s v="Norco Bicycles"/>
    <s v="Standard"/>
    <s v="low"/>
    <s v="medium"/>
    <n v="958.74"/>
    <n v="748.9"/>
    <d v="2005-12-07T00:00:00"/>
  </r>
  <r>
    <n v="13175"/>
    <n v="58"/>
    <x v="799"/>
    <d v="2017-08-08T00:00:00"/>
    <b v="1"/>
    <s v="Approved"/>
    <s v="OHM Cycles"/>
    <s v="Standard"/>
    <s v="medium"/>
    <s v="medium"/>
    <n v="912.52"/>
    <n v="141.4"/>
    <d v="2015-10-18T00:00:00"/>
  </r>
  <r>
    <n v="13176"/>
    <n v="0"/>
    <x v="2340"/>
    <d v="2017-10-16T00:00:00"/>
    <b v="0"/>
    <s v="Approved"/>
    <s v="Trek Bicycles"/>
    <s v="Road"/>
    <s v="medium"/>
    <s v="medium"/>
    <n v="533.51"/>
    <n v="400.13"/>
    <d v="2012-06-04T00:00:00"/>
  </r>
  <r>
    <n v="13177"/>
    <n v="53"/>
    <x v="3425"/>
    <d v="2017-10-29T00:00:00"/>
    <b v="0"/>
    <s v="Approved"/>
    <s v="OHM Cycles"/>
    <s v="Standard"/>
    <s v="medium"/>
    <s v="medium"/>
    <n v="795.34"/>
    <n v="101.58"/>
    <d v="1997-02-09T00:00:00"/>
  </r>
  <r>
    <n v="13178"/>
    <n v="57"/>
    <x v="613"/>
    <d v="2017-03-04T00:00:00"/>
    <b v="1"/>
    <s v="Approved"/>
    <s v="WeareA2B"/>
    <s v="Touring"/>
    <s v="medium"/>
    <s v="large"/>
    <n v="1890.39"/>
    <n v="260.14"/>
    <d v="1993-06-23T00:00:00"/>
  </r>
  <r>
    <n v="13179"/>
    <n v="37"/>
    <x v="1966"/>
    <d v="2017-04-27T00:00:00"/>
    <b v="1"/>
    <s v="Approved"/>
    <s v="OHM Cycles"/>
    <s v="Standard"/>
    <s v="low"/>
    <s v="medium"/>
    <n v="1793.43"/>
    <n v="248.82"/>
    <d v="1999-07-20T00:00:00"/>
  </r>
  <r>
    <n v="13180"/>
    <n v="41"/>
    <x v="746"/>
    <d v="2017-02-20T00:00:00"/>
    <b v="0"/>
    <s v="Approved"/>
    <s v="Norco Bicycles"/>
    <s v="Standard"/>
    <s v="low"/>
    <s v="medium"/>
    <n v="958.74"/>
    <n v="748.9"/>
    <d v="2005-12-07T00:00:00"/>
  </r>
  <r>
    <n v="13181"/>
    <n v="60"/>
    <x v="530"/>
    <d v="2017-05-29T00:00:00"/>
    <b v="1"/>
    <s v="Approved"/>
    <s v="Giant Bicycles"/>
    <s v="Standard"/>
    <s v="high"/>
    <s v="small"/>
    <n v="1977.36"/>
    <n v="1759.85"/>
    <d v="2011-08-24T00:00:00"/>
  </r>
  <r>
    <n v="13182"/>
    <n v="58"/>
    <x v="2224"/>
    <d v="2017-06-16T00:00:00"/>
    <b v="0"/>
    <s v="Approved"/>
    <s v="OHM Cycles"/>
    <s v="Standard"/>
    <s v="medium"/>
    <s v="medium"/>
    <n v="912.52"/>
    <n v="141.4"/>
    <d v="2015-06-17T00:00:00"/>
  </r>
  <r>
    <n v="13183"/>
    <n v="14"/>
    <x v="1202"/>
    <d v="2017-04-07T00:00:00"/>
    <b v="1"/>
    <s v="Approved"/>
    <s v="Trek Bicycles"/>
    <s v="Standard"/>
    <s v="medium"/>
    <s v="small"/>
    <n v="1386.84"/>
    <n v="1234.29"/>
    <d v="2003-08-05T00:00:00"/>
  </r>
  <r>
    <n v="13184"/>
    <n v="54"/>
    <x v="1041"/>
    <d v="2017-05-22T00:00:00"/>
    <b v="0"/>
    <s v="Approved"/>
    <s v="WeareA2B"/>
    <s v="Standard"/>
    <s v="medium"/>
    <s v="medium"/>
    <n v="1292.8399999999999"/>
    <n v="13.44"/>
    <d v="2009-04-12T00:00:00"/>
  </r>
  <r>
    <n v="13185"/>
    <n v="9"/>
    <x v="3337"/>
    <d v="2017-05-02T00:00:00"/>
    <b v="0"/>
    <s v="Approved"/>
    <s v="Norco Bicycles"/>
    <s v="Standard"/>
    <s v="medium"/>
    <s v="small"/>
    <n v="1216.1400000000001"/>
    <n v="1082.3599999999999"/>
    <d v="1991-11-10T00:00:00"/>
  </r>
  <r>
    <n v="13186"/>
    <n v="74"/>
    <x v="2093"/>
    <d v="2017-04-25T00:00:00"/>
    <b v="1"/>
    <s v="Approved"/>
    <s v="WeareA2B"/>
    <s v="Standard"/>
    <s v="medium"/>
    <s v="medium"/>
    <n v="1762.96"/>
    <n v="950.52"/>
    <d v="2012-12-02T00:00:00"/>
  </r>
  <r>
    <n v="13187"/>
    <n v="22"/>
    <x v="470"/>
    <d v="2017-02-10T00:00:00"/>
    <b v="0"/>
    <s v="Approved"/>
    <s v="WeareA2B"/>
    <s v="Standard"/>
    <s v="medium"/>
    <s v="medium"/>
    <n v="60.34"/>
    <n v="45.26"/>
    <d v="1993-10-02T00:00:00"/>
  </r>
  <r>
    <n v="13188"/>
    <n v="68"/>
    <x v="2444"/>
    <d v="2017-11-17T00:00:00"/>
    <b v="0"/>
    <s v="Approved"/>
    <s v="OHM Cycles"/>
    <s v="Standard"/>
    <s v="medium"/>
    <s v="medium"/>
    <n v="1636.9"/>
    <n v="44.71"/>
    <d v="2014-10-10T00:00:00"/>
  </r>
  <r>
    <n v="13189"/>
    <n v="70"/>
    <x v="2439"/>
    <d v="2017-07-12T00:00:00"/>
    <b v="0"/>
    <s v="Approved"/>
    <s v="Trek Bicycles"/>
    <s v="Standard"/>
    <s v="high"/>
    <s v="medium"/>
    <n v="495.72"/>
    <n v="297.43"/>
    <d v="2015-04-11T00:00:00"/>
  </r>
  <r>
    <n v="13190"/>
    <n v="29"/>
    <x v="628"/>
    <d v="2017-09-10T00:00:00"/>
    <b v="0"/>
    <s v="Approved"/>
    <s v="WeareA2B"/>
    <s v="Standard"/>
    <s v="medium"/>
    <s v="medium"/>
    <n v="1065.03"/>
    <n v="230.09"/>
    <d v="2000-11-03T00:00:00"/>
  </r>
  <r>
    <n v="13191"/>
    <n v="3"/>
    <x v="54"/>
    <d v="2017-05-08T00:00:00"/>
    <b v="1"/>
    <s v="Approved"/>
    <s v="Trek Bicycles"/>
    <s v="Standard"/>
    <s v="medium"/>
    <s v="large"/>
    <n v="2091.4699999999998"/>
    <n v="388.92"/>
    <d v="2012-09-15T00:00:00"/>
  </r>
  <r>
    <n v="13192"/>
    <n v="82"/>
    <x v="1954"/>
    <d v="2017-12-11T00:00:00"/>
    <b v="0"/>
    <s v="Approved"/>
    <s v="Norco Bicycles"/>
    <s v="Standard"/>
    <s v="high"/>
    <s v="medium"/>
    <n v="1148.6400000000001"/>
    <n v="689.18"/>
    <d v="2015-08-10T00:00:00"/>
  </r>
  <r>
    <n v="13193"/>
    <n v="25"/>
    <x v="1449"/>
    <d v="2017-05-17T00:00:00"/>
    <b v="1"/>
    <s v="Approved"/>
    <s v="OHM Cycles"/>
    <s v="Standard"/>
    <s v="high"/>
    <s v="medium"/>
    <n v="2005.66"/>
    <n v="1203.4000000000001"/>
    <d v="2012-04-10T00:00:00"/>
  </r>
  <r>
    <n v="13194"/>
    <n v="85"/>
    <x v="828"/>
    <d v="2017-01-23T00:00:00"/>
    <b v="1"/>
    <s v="Approved"/>
    <s v="WeareA2B"/>
    <s v="Standard"/>
    <s v="medium"/>
    <s v="medium"/>
    <n v="1228.07"/>
    <n v="400.91"/>
    <d v="2000-05-22T00:00:00"/>
  </r>
  <r>
    <n v="13195"/>
    <n v="50"/>
    <x v="1544"/>
    <d v="2017-12-16T00:00:00"/>
    <b v="0"/>
    <s v="Approved"/>
    <s v="WeareA2B"/>
    <s v="Standard"/>
    <s v="medium"/>
    <s v="small"/>
    <n v="175.89"/>
    <n v="131.91999999999999"/>
    <d v="2003-02-16T00:00:00"/>
  </r>
  <r>
    <n v="13196"/>
    <n v="76"/>
    <x v="681"/>
    <d v="2017-09-07T00:00:00"/>
    <b v="1"/>
    <s v="Approved"/>
    <s v="WeareA2B"/>
    <s v="Standard"/>
    <s v="low"/>
    <s v="medium"/>
    <n v="642.30999999999995"/>
    <n v="513.85"/>
    <d v="2014-10-10T00:00:00"/>
  </r>
  <r>
    <n v="13197"/>
    <n v="69"/>
    <x v="2305"/>
    <d v="2017-10-28T00:00:00"/>
    <b v="1"/>
    <s v="Approved"/>
    <s v="Norco Bicycles"/>
    <s v="Road"/>
    <s v="medium"/>
    <s v="large"/>
    <n v="1240.31"/>
    <n v="795.1"/>
    <d v="1997-01-25T00:00:00"/>
  </r>
  <r>
    <n v="13198"/>
    <n v="18"/>
    <x v="1248"/>
    <d v="2017-04-22T00:00:00"/>
    <b v="0"/>
    <s v="Approved"/>
    <s v="Norco Bicycles"/>
    <s v="Standard"/>
    <s v="high"/>
    <s v="medium"/>
    <n v="1148.6400000000001"/>
    <n v="689.18"/>
    <d v="2015-08-10T00:00:00"/>
  </r>
  <r>
    <n v="13199"/>
    <n v="63"/>
    <x v="205"/>
    <d v="2017-09-07T00:00:00"/>
    <b v="1"/>
    <s v="Approved"/>
    <s v="WeareA2B"/>
    <s v="Standard"/>
    <s v="medium"/>
    <s v="medium"/>
    <n v="1992.93"/>
    <n v="762.63"/>
    <d v="1993-05-26T00:00:00"/>
  </r>
  <r>
    <n v="13200"/>
    <n v="96"/>
    <x v="604"/>
    <d v="2017-01-21T00:00:00"/>
    <b v="0"/>
    <s v="Approved"/>
    <s v="WeareA2B"/>
    <s v="Road"/>
    <s v="low"/>
    <s v="small"/>
    <n v="1172.78"/>
    <n v="1043.77"/>
    <d v="2002-10-10T00:00:00"/>
  </r>
  <r>
    <n v="13201"/>
    <n v="1"/>
    <x v="1249"/>
    <d v="2017-02-05T00:00:00"/>
    <b v="1"/>
    <s v="Approved"/>
    <s v="Giant Bicycles"/>
    <s v="Touring"/>
    <s v="medium"/>
    <s v="large"/>
    <n v="1873.97"/>
    <n v="863.95"/>
    <d v="2006-05-22T00:00:00"/>
  </r>
  <r>
    <n v="13202"/>
    <n v="80"/>
    <x v="1577"/>
    <d v="2017-02-24T00:00:00"/>
    <b v="0"/>
    <s v="Approved"/>
    <s v="OHM Cycles"/>
    <s v="Touring"/>
    <s v="low"/>
    <s v="medium"/>
    <n v="1073.07"/>
    <n v="933.84"/>
    <d v="2015-08-10T00:00:00"/>
  </r>
  <r>
    <n v="13203"/>
    <n v="66"/>
    <x v="1434"/>
    <d v="2017-08-18T00:00:00"/>
    <b v="1"/>
    <s v="Approved"/>
    <s v="Giant Bicycles"/>
    <s v="Road"/>
    <s v="low"/>
    <s v="small"/>
    <n v="590.26"/>
    <n v="525.33000000000004"/>
    <d v="2000-05-22T00:00:00"/>
  </r>
  <r>
    <n v="13204"/>
    <n v="43"/>
    <x v="383"/>
    <d v="2017-01-26T00:00:00"/>
    <b v="0"/>
    <s v="Approved"/>
    <s v="Norco Bicycles"/>
    <s v="Standard"/>
    <s v="medium"/>
    <s v="medium"/>
    <n v="1555.58"/>
    <n v="818.01"/>
    <d v="2003-09-09T00:00:00"/>
  </r>
  <r>
    <n v="13205"/>
    <n v="10"/>
    <x v="914"/>
    <d v="2017-01-16T00:00:00"/>
    <b v="1"/>
    <s v="Approved"/>
    <s v="WeareA2B"/>
    <s v="Touring"/>
    <s v="medium"/>
    <s v="medium"/>
    <n v="1466.68"/>
    <n v="363.25"/>
    <d v="2013-03-12T00:00:00"/>
  </r>
  <r>
    <n v="13206"/>
    <n v="21"/>
    <x v="679"/>
    <d v="2017-06-14T00:00:00"/>
    <b v="0"/>
    <s v="Approved"/>
    <s v="Solex"/>
    <s v="Standard"/>
    <s v="medium"/>
    <s v="large"/>
    <n v="1071.23"/>
    <n v="380.74"/>
    <d v="1996-04-05T00:00:00"/>
  </r>
  <r>
    <n v="13207"/>
    <n v="38"/>
    <x v="1534"/>
    <d v="2017-12-27T00:00:00"/>
    <b v="1"/>
    <s v="Approved"/>
    <s v="Trek Bicycles"/>
    <s v="Standard"/>
    <s v="medium"/>
    <s v="large"/>
    <n v="2091.4699999999998"/>
    <n v="388.92"/>
    <d v="2015-06-17T00:00:00"/>
  </r>
  <r>
    <n v="13208"/>
    <n v="57"/>
    <x v="1934"/>
    <d v="2017-12-29T00:00:00"/>
    <b v="0"/>
    <s v="Approved"/>
    <s v="WeareA2B"/>
    <s v="Touring"/>
    <s v="medium"/>
    <s v="large"/>
    <n v="1890.39"/>
    <n v="260.14"/>
    <d v="1991-01-21T00:00:00"/>
  </r>
  <r>
    <n v="13209"/>
    <n v="0"/>
    <x v="3176"/>
    <d v="2017-03-15T00:00:00"/>
    <b v="1"/>
    <s v="Approved"/>
    <s v="OHM Cycles"/>
    <s v="Standard"/>
    <s v="high"/>
    <s v="medium"/>
    <n v="227.88"/>
    <n v="136.72999999999999"/>
    <d v="2014-03-03T00:00:00"/>
  </r>
  <r>
    <n v="13210"/>
    <n v="9"/>
    <x v="3336"/>
    <d v="2017-08-17T00:00:00"/>
    <b v="0"/>
    <s v="Approved"/>
    <s v="OHM Cycles"/>
    <s v="Road"/>
    <s v="medium"/>
    <s v="medium"/>
    <n v="742.54"/>
    <n v="667.4"/>
    <d v="1991-11-07T00:00:00"/>
  </r>
  <r>
    <n v="13211"/>
    <n v="16"/>
    <x v="3342"/>
    <d v="2017-01-17T00:00:00"/>
    <b v="0"/>
    <s v="Approved"/>
    <s v="Norco Bicycles"/>
    <s v="Standard"/>
    <s v="high"/>
    <s v="small"/>
    <n v="1661.92"/>
    <n v="1479.11"/>
    <d v="1994-09-09T00:00:00"/>
  </r>
  <r>
    <n v="13213"/>
    <n v="85"/>
    <x v="2080"/>
    <d v="2017-04-25T00:00:00"/>
    <b v="1"/>
    <s v="Approved"/>
    <s v="WeareA2B"/>
    <s v="Standard"/>
    <s v="medium"/>
    <s v="medium"/>
    <n v="752.64"/>
    <n v="205.36"/>
    <d v="2000-11-03T00:00:00"/>
  </r>
  <r>
    <n v="13214"/>
    <n v="18"/>
    <x v="150"/>
    <d v="2017-02-12T00:00:00"/>
    <b v="1"/>
    <s v="Approved"/>
    <s v="Solex"/>
    <s v="Standard"/>
    <s v="medium"/>
    <s v="medium"/>
    <n v="575.27"/>
    <n v="431.45"/>
    <d v="2009-03-08T00:00:00"/>
  </r>
  <r>
    <n v="13215"/>
    <n v="67"/>
    <x v="3004"/>
    <d v="2017-06-26T00:00:00"/>
    <b v="1"/>
    <s v="Approved"/>
    <s v="Norco Bicycles"/>
    <s v="Road"/>
    <s v="medium"/>
    <s v="medium"/>
    <n v="544.04999999999995"/>
    <n v="376.84"/>
    <d v="2005-10-22T00:00:00"/>
  </r>
  <r>
    <n v="13216"/>
    <n v="30"/>
    <x v="2101"/>
    <d v="2017-12-03T00:00:00"/>
    <b v="0"/>
    <s v="Approved"/>
    <s v="OHM Cycles"/>
    <s v="Standard"/>
    <s v="medium"/>
    <s v="medium"/>
    <n v="1227.3399999999999"/>
    <n v="770.89"/>
    <d v="1994-08-10T00:00:00"/>
  </r>
  <r>
    <n v="13217"/>
    <n v="0"/>
    <x v="1386"/>
    <d v="2017-03-22T00:00:00"/>
    <b v="0"/>
    <s v="Approved"/>
    <s v="Trek Bicycles"/>
    <s v="Standard"/>
    <s v="high"/>
    <s v="medium"/>
    <n v="358.39"/>
    <n v="215.03"/>
    <d v="2004-01-16T00:00:00"/>
  </r>
  <r>
    <n v="13218"/>
    <n v="67"/>
    <x v="1774"/>
    <d v="2017-08-21T00:00:00"/>
    <b v="1"/>
    <s v="Cancelled"/>
    <s v="Solex"/>
    <s v="Standard"/>
    <s v="medium"/>
    <s v="large"/>
    <n v="1071.23"/>
    <n v="380.74"/>
    <d v="1996-04-05T00:00:00"/>
  </r>
  <r>
    <n v="13219"/>
    <n v="38"/>
    <x v="1585"/>
    <d v="2017-09-02T00:00:00"/>
    <b v="0"/>
    <s v="Approved"/>
    <s v="Trek Bicycles"/>
    <s v="Standard"/>
    <s v="medium"/>
    <s v="large"/>
    <n v="2091.4699999999998"/>
    <n v="388.92"/>
    <d v="2003-07-21T00:00:00"/>
  </r>
  <r>
    <n v="13220"/>
    <n v="82"/>
    <x v="1884"/>
    <d v="2017-02-26T00:00:00"/>
    <b v="0"/>
    <s v="Approved"/>
    <s v="Norco Bicycles"/>
    <s v="Standard"/>
    <s v="high"/>
    <s v="medium"/>
    <n v="1148.6400000000001"/>
    <n v="689.18"/>
    <d v="2015-08-10T00:00:00"/>
  </r>
  <r>
    <n v="13221"/>
    <n v="83"/>
    <x v="1493"/>
    <d v="2017-10-09T00:00:00"/>
    <b v="1"/>
    <s v="Approved"/>
    <s v="Solex"/>
    <s v="Touring"/>
    <s v="medium"/>
    <s v="large"/>
    <n v="2083.94"/>
    <n v="675.03"/>
    <d v="2005-05-10T00:00:00"/>
  </r>
  <r>
    <n v="13222"/>
    <n v="74"/>
    <x v="2187"/>
    <d v="2017-08-23T00:00:00"/>
    <b v="0"/>
    <s v="Approved"/>
    <s v="WeareA2B"/>
    <s v="Standard"/>
    <s v="medium"/>
    <s v="medium"/>
    <n v="1228.07"/>
    <n v="400.91"/>
    <d v="1997-01-25T00:00:00"/>
  </r>
  <r>
    <n v="13224"/>
    <n v="61"/>
    <x v="3253"/>
    <d v="2017-06-04T00:00:00"/>
    <b v="1"/>
    <s v="Approved"/>
    <s v="OHM Cycles"/>
    <s v="Standard"/>
    <s v="low"/>
    <s v="medium"/>
    <n v="71.16"/>
    <n v="56.93"/>
    <d v="2015-06-17T00:00:00"/>
  </r>
  <r>
    <n v="13225"/>
    <n v="25"/>
    <x v="3165"/>
    <d v="2017-06-07T00:00:00"/>
    <b v="1"/>
    <s v="Approved"/>
    <s v="Giant Bicycles"/>
    <s v="Road"/>
    <s v="medium"/>
    <s v="medium"/>
    <n v="1538.99"/>
    <n v="829.65"/>
    <d v="2002-03-22T00:00:00"/>
  </r>
  <r>
    <n v="13226"/>
    <n v="41"/>
    <x v="2299"/>
    <d v="2017-12-29T00:00:00"/>
    <b v="1"/>
    <s v="Approved"/>
    <s v="Solex"/>
    <s v="Road"/>
    <s v="medium"/>
    <s v="medium"/>
    <n v="416.98"/>
    <n v="312.74"/>
    <d v="1997-05-10T00:00:00"/>
  </r>
  <r>
    <n v="13227"/>
    <n v="82"/>
    <x v="2845"/>
    <d v="2017-05-03T00:00:00"/>
    <b v="0"/>
    <s v="Approved"/>
    <s v="Norco Bicycles"/>
    <s v="Standard"/>
    <s v="high"/>
    <s v="medium"/>
    <n v="1148.6400000000001"/>
    <n v="689.18"/>
    <d v="2015-08-10T00:00:00"/>
  </r>
  <r>
    <n v="13228"/>
    <n v="3"/>
    <x v="1697"/>
    <d v="2017-03-01T00:00:00"/>
    <b v="0"/>
    <s v="Approved"/>
    <s v="Trek Bicycles"/>
    <s v="Standard"/>
    <s v="medium"/>
    <s v="large"/>
    <n v="2091.4699999999998"/>
    <n v="388.92"/>
    <d v="2011-04-16T00:00:00"/>
  </r>
  <r>
    <n v="13229"/>
    <n v="54"/>
    <x v="3057"/>
    <d v="2017-06-23T00:00:00"/>
    <b v="1"/>
    <s v="Approved"/>
    <s v="WeareA2B"/>
    <s v="Standard"/>
    <s v="medium"/>
    <s v="medium"/>
    <n v="1292.8399999999999"/>
    <n v="13.44"/>
    <d v="2009-04-12T00:00:00"/>
  </r>
  <r>
    <n v="13230"/>
    <n v="61"/>
    <x v="725"/>
    <d v="2017-02-23T00:00:00"/>
    <b v="0"/>
    <s v="Approved"/>
    <s v="OHM Cycles"/>
    <s v="Standard"/>
    <s v="low"/>
    <s v="medium"/>
    <n v="71.16"/>
    <n v="56.93"/>
    <d v="1998-12-17T00:00:00"/>
  </r>
  <r>
    <n v="13231"/>
    <n v="98"/>
    <x v="1332"/>
    <d v="2017-05-14T00:00:00"/>
    <b v="0"/>
    <s v="Approved"/>
    <s v="Trek Bicycles"/>
    <s v="Standard"/>
    <s v="high"/>
    <s v="medium"/>
    <n v="358.39"/>
    <n v="215.03"/>
    <d v="2004-01-16T00:00:00"/>
  </r>
  <r>
    <n v="13232"/>
    <n v="80"/>
    <x v="1948"/>
    <d v="2017-03-23T00:00:00"/>
    <b v="1"/>
    <s v="Approved"/>
    <s v="OHM Cycles"/>
    <s v="Touring"/>
    <s v="low"/>
    <s v="medium"/>
    <n v="1073.07"/>
    <n v="933.84"/>
    <d v="1997-01-25T00:00:00"/>
  </r>
  <r>
    <n v="13233"/>
    <n v="72"/>
    <x v="2265"/>
    <d v="2017-02-13T00:00:00"/>
    <b v="1"/>
    <s v="Approved"/>
    <s v="Norco Bicycles"/>
    <s v="Standard"/>
    <s v="medium"/>
    <s v="medium"/>
    <n v="360.4"/>
    <n v="270.3"/>
    <d v="2016-12-06T00:00:00"/>
  </r>
  <r>
    <n v="13234"/>
    <n v="15"/>
    <x v="921"/>
    <d v="2017-11-26T00:00:00"/>
    <b v="1"/>
    <s v="Approved"/>
    <s v="Norco Bicycles"/>
    <s v="Standard"/>
    <s v="low"/>
    <s v="medium"/>
    <n v="958.74"/>
    <n v="748.9"/>
    <d v="2013-03-12T00:00:00"/>
  </r>
  <r>
    <n v="13235"/>
    <n v="87"/>
    <x v="2777"/>
    <d v="2017-08-19T00:00:00"/>
    <b v="1"/>
    <s v="Approved"/>
    <s v="Giant Bicycles"/>
    <s v="Standard"/>
    <s v="high"/>
    <s v="medium"/>
    <n v="1179"/>
    <n v="707.4"/>
    <d v="2000-11-03T00:00:00"/>
  </r>
  <r>
    <n v="13236"/>
    <n v="82"/>
    <x v="2545"/>
    <d v="2017-06-27T00:00:00"/>
    <b v="0"/>
    <s v="Approved"/>
    <s v="Giant Bicycles"/>
    <s v="Road"/>
    <s v="medium"/>
    <s v="medium"/>
    <n v="1538.99"/>
    <n v="829.65"/>
    <d v="2015-08-10T00:00:00"/>
  </r>
  <r>
    <n v="13237"/>
    <n v="32"/>
    <x v="1243"/>
    <d v="2017-02-26T00:00:00"/>
    <b v="1"/>
    <s v="Approved"/>
    <s v="Giant Bicycles"/>
    <s v="Standard"/>
    <s v="medium"/>
    <s v="medium"/>
    <n v="642.70000000000005"/>
    <n v="211.37"/>
    <d v="2002-03-22T00:00:00"/>
  </r>
  <r>
    <n v="13238"/>
    <n v="59"/>
    <x v="2391"/>
    <d v="2017-11-28T00:00:00"/>
    <b v="1"/>
    <s v="Approved"/>
    <s v="WeareA2B"/>
    <s v="Standard"/>
    <s v="medium"/>
    <s v="small"/>
    <n v="1415.01"/>
    <n v="1259.3599999999999"/>
    <d v="2003-01-05T00:00:00"/>
  </r>
  <r>
    <n v="13239"/>
    <n v="20"/>
    <x v="3245"/>
    <d v="2017-02-24T00:00:00"/>
    <b v="1"/>
    <s v="Approved"/>
    <s v="Trek Bicycles"/>
    <s v="Standard"/>
    <s v="medium"/>
    <s v="small"/>
    <n v="1775.81"/>
    <n v="1580.47"/>
    <d v="2011-05-07T00:00:00"/>
  </r>
  <r>
    <n v="13240"/>
    <n v="55"/>
    <x v="2296"/>
    <d v="2017-12-13T00:00:00"/>
    <b v="0"/>
    <s v="Approved"/>
    <s v="Trek Bicycles"/>
    <s v="Road"/>
    <s v="medium"/>
    <s v="large"/>
    <n v="1894.19"/>
    <n v="598.76"/>
    <d v="2011-08-24T00:00:00"/>
  </r>
  <r>
    <n v="13241"/>
    <n v="87"/>
    <x v="2640"/>
    <d v="2017-06-04T00:00:00"/>
    <b v="1"/>
    <s v="Approved"/>
    <s v="OHM Cycles"/>
    <s v="Standard"/>
    <s v="medium"/>
    <s v="medium"/>
    <n v="1636.9"/>
    <n v="44.71"/>
    <d v="2010-08-20T00:00:00"/>
  </r>
  <r>
    <n v="13242"/>
    <n v="72"/>
    <x v="745"/>
    <d v="2017-06-05T00:00:00"/>
    <b v="0"/>
    <s v="Approved"/>
    <s v="OHM Cycles"/>
    <s v="Standard"/>
    <s v="medium"/>
    <s v="medium"/>
    <n v="912.52"/>
    <n v="141.4"/>
    <d v="2015-10-18T00:00:00"/>
  </r>
  <r>
    <n v="13243"/>
    <n v="75"/>
    <x v="2658"/>
    <d v="2017-06-11T00:00:00"/>
    <b v="0"/>
    <s v="Approved"/>
    <s v="Giant Bicycles"/>
    <s v="Touring"/>
    <s v="medium"/>
    <s v="large"/>
    <n v="1873.97"/>
    <n v="863.95"/>
    <d v="2014-10-10T00:00:00"/>
  </r>
  <r>
    <n v="13244"/>
    <n v="26"/>
    <x v="3272"/>
    <d v="2017-05-25T00:00:00"/>
    <b v="0"/>
    <s v="Approved"/>
    <s v="WeareA2B"/>
    <s v="Standard"/>
    <s v="medium"/>
    <s v="medium"/>
    <n v="1992.93"/>
    <n v="762.63"/>
    <d v="1992-10-11T00:00:00"/>
  </r>
  <r>
    <n v="13245"/>
    <n v="0"/>
    <x v="1086"/>
    <d v="2017-12-07T00:00:00"/>
    <b v="0"/>
    <s v="Approved"/>
    <s v="Norco Bicycles"/>
    <s v="Road"/>
    <s v="medium"/>
    <s v="medium"/>
    <n v="544.04999999999995"/>
    <n v="376.84"/>
    <d v="2005-10-22T00:00:00"/>
  </r>
  <r>
    <n v="13246"/>
    <n v="28"/>
    <x v="3260"/>
    <d v="2017-09-25T00:00:00"/>
    <b v="0"/>
    <s v="Approved"/>
    <s v="Norco Bicycles"/>
    <s v="Standard"/>
    <s v="medium"/>
    <s v="small"/>
    <n v="1216.1400000000001"/>
    <n v="1082.3599999999999"/>
    <d v="1991-08-05T00:00:00"/>
  </r>
  <r>
    <n v="13247"/>
    <n v="16"/>
    <x v="6"/>
    <d v="2017-02-15T00:00:00"/>
    <b v="1"/>
    <s v="Approved"/>
    <s v="Norco Bicycles"/>
    <s v="Standard"/>
    <s v="high"/>
    <s v="small"/>
    <n v="1661.92"/>
    <n v="1479.11"/>
    <d v="1996-11-09T00:00:00"/>
  </r>
  <r>
    <n v="13248"/>
    <n v="53"/>
    <x v="1734"/>
    <d v="2017-03-18T00:00:00"/>
    <b v="1"/>
    <s v="Approved"/>
    <s v="Giant Bicycles"/>
    <s v="Standard"/>
    <s v="high"/>
    <s v="medium"/>
    <n v="1274.93"/>
    <n v="764.96"/>
    <d v="2007-08-04T00:00:00"/>
  </r>
  <r>
    <n v="13249"/>
    <n v="15"/>
    <x v="713"/>
    <d v="2017-01-26T00:00:00"/>
    <b v="0"/>
    <s v="Approved"/>
    <s v="Norco Bicycles"/>
    <s v="Standard"/>
    <s v="low"/>
    <s v="medium"/>
    <n v="958.74"/>
    <n v="748.9"/>
    <d v="2005-12-07T00:00:00"/>
  </r>
  <r>
    <n v="13250"/>
    <n v="0"/>
    <x v="1416"/>
    <d v="2017-01-07T00:00:00"/>
    <b v="1"/>
    <s v="Approved"/>
    <s v="OHM Cycles"/>
    <s v="Road"/>
    <s v="high"/>
    <s v="large"/>
    <n v="12.01"/>
    <n v="7.21"/>
    <d v="1993-07-15T00:00:00"/>
  </r>
  <r>
    <n v="13251"/>
    <n v="94"/>
    <x v="2237"/>
    <d v="2017-08-16T00:00:00"/>
    <b v="1"/>
    <s v="Approved"/>
    <s v="Giant Bicycles"/>
    <s v="Standard"/>
    <s v="medium"/>
    <s v="large"/>
    <n v="1635.3"/>
    <n v="993.66"/>
    <d v="2013-06-09T00:00:00"/>
  </r>
  <r>
    <n v="13252"/>
    <n v="21"/>
    <x v="338"/>
    <d v="2017-04-27T00:00:00"/>
    <b v="1"/>
    <s v="Approved"/>
    <s v="Solex"/>
    <s v="Standard"/>
    <s v="medium"/>
    <s v="large"/>
    <n v="1071.23"/>
    <n v="380.74"/>
    <d v="1996-04-05T00:00:00"/>
  </r>
  <r>
    <n v="13253"/>
    <n v="49"/>
    <x v="2238"/>
    <d v="2017-08-18T00:00:00"/>
    <b v="1"/>
    <s v="Approved"/>
    <s v="Trek Bicycles"/>
    <s v="Road"/>
    <s v="medium"/>
    <s v="medium"/>
    <n v="533.51"/>
    <n v="400.13"/>
    <d v="2009-04-12T00:00:00"/>
  </r>
  <r>
    <n v="13254"/>
    <n v="79"/>
    <x v="3426"/>
    <d v="2017-11-01T00:00:00"/>
    <b v="1"/>
    <s v="Approved"/>
    <s v="Norco Bicycles"/>
    <s v="Standard"/>
    <s v="medium"/>
    <s v="medium"/>
    <n v="1555.58"/>
    <n v="818.01"/>
    <d v="2003-09-09T00:00:00"/>
  </r>
  <r>
    <n v="13255"/>
    <n v="81"/>
    <x v="1582"/>
    <d v="2017-11-25T00:00:00"/>
    <b v="0"/>
    <s v="Approved"/>
    <s v="Norco Bicycles"/>
    <s v="Standard"/>
    <s v="medium"/>
    <s v="small"/>
    <n v="586.45000000000005"/>
    <n v="521.94000000000005"/>
    <d v="2013-09-16T00:00:00"/>
  </r>
  <r>
    <n v="13256"/>
    <n v="90"/>
    <x v="1601"/>
    <d v="2017-06-22T00:00:00"/>
    <b v="1"/>
    <s v="Approved"/>
    <s v="Norco Bicycles"/>
    <s v="Standard"/>
    <s v="low"/>
    <s v="medium"/>
    <n v="363.01"/>
    <n v="290.41000000000003"/>
    <d v="2003-01-05T00:00:00"/>
  </r>
  <r>
    <n v="13257"/>
    <n v="3"/>
    <x v="3295"/>
    <d v="2017-03-01T00:00:00"/>
    <b v="1"/>
    <s v="Approved"/>
    <s v="Trek Bicycles"/>
    <s v="Standard"/>
    <s v="medium"/>
    <s v="large"/>
    <n v="2091.4699999999998"/>
    <n v="388.92"/>
    <d v="2012-09-15T00:00:00"/>
  </r>
  <r>
    <n v="13258"/>
    <n v="86"/>
    <x v="1775"/>
    <d v="2017-12-24T00:00:00"/>
    <b v="1"/>
    <s v="Approved"/>
    <s v="OHM Cycles"/>
    <s v="Standard"/>
    <s v="medium"/>
    <s v="medium"/>
    <n v="235.63"/>
    <n v="125.07"/>
    <d v="2013-06-09T00:00:00"/>
  </r>
  <r>
    <n v="13259"/>
    <n v="64"/>
    <x v="207"/>
    <d v="2017-07-02T00:00:00"/>
    <b v="1"/>
    <s v="Approved"/>
    <s v="Giant Bicycles"/>
    <s v="Standard"/>
    <s v="high"/>
    <s v="small"/>
    <n v="1977.36"/>
    <n v="1759.85"/>
    <d v="2011-08-24T00:00:00"/>
  </r>
  <r>
    <n v="13260"/>
    <n v="89"/>
    <x v="2684"/>
    <d v="2017-12-07T00:00:00"/>
    <b v="1"/>
    <s v="Approved"/>
    <s v="Giant Bicycles"/>
    <s v="Standard"/>
    <s v="medium"/>
    <s v="large"/>
    <n v="1812.75"/>
    <n v="582.48"/>
    <d v="2006-02-02T00:00:00"/>
  </r>
  <r>
    <n v="13261"/>
    <n v="88"/>
    <x v="2267"/>
    <d v="2017-01-25T00:00:00"/>
    <b v="0"/>
    <s v="Approved"/>
    <s v="Norco Bicycles"/>
    <s v="Standard"/>
    <s v="medium"/>
    <s v="medium"/>
    <n v="1198.46"/>
    <n v="381.1"/>
    <d v="2000-11-03T00:00:00"/>
  </r>
  <r>
    <n v="13262"/>
    <n v="87"/>
    <x v="2396"/>
    <d v="2017-01-24T00:00:00"/>
    <b v="1"/>
    <s v="Approved"/>
    <s v="Giant Bicycles"/>
    <s v="Standard"/>
    <s v="high"/>
    <s v="medium"/>
    <n v="1179"/>
    <n v="707.4"/>
    <d v="1993-10-02T00:00:00"/>
  </r>
  <r>
    <n v="13263"/>
    <n v="11"/>
    <x v="1053"/>
    <d v="2017-08-02T00:00:00"/>
    <b v="1"/>
    <s v="Approved"/>
    <s v="Giant Bicycles"/>
    <s v="Standard"/>
    <s v="high"/>
    <s v="medium"/>
    <n v="1274.93"/>
    <n v="764.96"/>
    <d v="2007-08-04T00:00:00"/>
  </r>
  <r>
    <n v="13264"/>
    <n v="95"/>
    <x v="98"/>
    <d v="2017-01-05T00:00:00"/>
    <b v="0"/>
    <s v="Approved"/>
    <s v="Giant Bicycles"/>
    <s v="Standard"/>
    <s v="medium"/>
    <s v="large"/>
    <n v="569.55999999999995"/>
    <n v="528.42999999999995"/>
    <d v="2002-10-10T00:00:00"/>
  </r>
  <r>
    <n v="13265"/>
    <n v="73"/>
    <x v="1221"/>
    <d v="2017-07-05T00:00:00"/>
    <b v="1"/>
    <s v="Approved"/>
    <s v="Solex"/>
    <s v="Standard"/>
    <s v="medium"/>
    <s v="medium"/>
    <n v="1945.43"/>
    <n v="333.18"/>
    <d v="2006-10-01T00:00:00"/>
  </r>
  <r>
    <n v="13266"/>
    <n v="4"/>
    <x v="2264"/>
    <d v="2017-10-04T00:00:00"/>
    <b v="0"/>
    <s v="Approved"/>
    <s v="Giant Bicycles"/>
    <s v="Standard"/>
    <s v="high"/>
    <s v="medium"/>
    <n v="1129.1300000000001"/>
    <n v="677.48"/>
    <d v="2003-03-18T00:00:00"/>
  </r>
  <r>
    <n v="13267"/>
    <n v="3"/>
    <x v="1787"/>
    <d v="2017-08-11T00:00:00"/>
    <b v="0"/>
    <s v="Approved"/>
    <s v="Trek Bicycles"/>
    <s v="Standard"/>
    <s v="medium"/>
    <s v="large"/>
    <n v="2091.4699999999998"/>
    <n v="388.92"/>
    <d v="2003-02-07T00:00:00"/>
  </r>
  <r>
    <n v="13268"/>
    <n v="38"/>
    <x v="1503"/>
    <d v="2017-06-06T00:00:00"/>
    <b v="0"/>
    <s v="Approved"/>
    <s v="Solex"/>
    <s v="Standard"/>
    <s v="medium"/>
    <s v="medium"/>
    <n v="1577.53"/>
    <n v="826.51"/>
    <d v="2011-03-16T00:00:00"/>
  </r>
  <r>
    <n v="13269"/>
    <n v="30"/>
    <x v="1409"/>
    <d v="2017-03-22T00:00:00"/>
    <b v="1"/>
    <s v="Approved"/>
    <s v="OHM Cycles"/>
    <s v="Standard"/>
    <s v="medium"/>
    <s v="medium"/>
    <n v="1227.3399999999999"/>
    <n v="770.89"/>
    <d v="1994-08-10T00:00:00"/>
  </r>
  <r>
    <n v="13270"/>
    <n v="2"/>
    <x v="2537"/>
    <d v="2017-06-19T00:00:00"/>
    <b v="0"/>
    <s v="Approved"/>
    <s v="Solex"/>
    <s v="Standard"/>
    <s v="medium"/>
    <s v="medium"/>
    <n v="71.489999999999995"/>
    <n v="53.62"/>
    <d v="2012-09-15T00:00:00"/>
  </r>
  <r>
    <n v="13271"/>
    <n v="85"/>
    <x v="2509"/>
    <d v="2017-11-10T00:00:00"/>
    <b v="0"/>
    <s v="Approved"/>
    <s v="WeareA2B"/>
    <s v="Standard"/>
    <s v="medium"/>
    <s v="medium"/>
    <n v="1228.07"/>
    <n v="400.91"/>
    <d v="1994-07-12T00:00:00"/>
  </r>
  <r>
    <n v="13272"/>
    <n v="53"/>
    <x v="543"/>
    <d v="2017-02-27T00:00:00"/>
    <b v="0"/>
    <s v="Approved"/>
    <s v="OHM Cycles"/>
    <s v="Standard"/>
    <s v="medium"/>
    <s v="medium"/>
    <n v="795.34"/>
    <n v="101.58"/>
    <d v="2003-07-21T00:00:00"/>
  </r>
  <r>
    <n v="13273"/>
    <n v="58"/>
    <x v="774"/>
    <d v="2017-10-14T00:00:00"/>
    <b v="0"/>
    <s v="Approved"/>
    <s v="OHM Cycles"/>
    <s v="Standard"/>
    <s v="medium"/>
    <s v="medium"/>
    <n v="912.52"/>
    <n v="141.4"/>
    <d v="2015-10-18T00:00:00"/>
  </r>
  <r>
    <n v="13274"/>
    <n v="4"/>
    <x v="3101"/>
    <d v="2017-09-17T00:00:00"/>
    <b v="0"/>
    <s v="Approved"/>
    <s v="Giant Bicycles"/>
    <s v="Standard"/>
    <s v="high"/>
    <s v="medium"/>
    <n v="1129.1300000000001"/>
    <n v="677.48"/>
    <d v="2005-08-09T00:00:00"/>
  </r>
  <r>
    <n v="13275"/>
    <n v="77"/>
    <x v="2360"/>
    <d v="2017-11-15T00:00:00"/>
    <b v="0"/>
    <s v="Approved"/>
    <s v="Norco Bicycles"/>
    <s v="Road"/>
    <s v="medium"/>
    <s v="large"/>
    <n v="1240.31"/>
    <n v="795.1"/>
    <d v="2011-01-10T00:00:00"/>
  </r>
  <r>
    <n v="13276"/>
    <n v="31"/>
    <x v="1130"/>
    <d v="2017-02-27T00:00:00"/>
    <b v="0"/>
    <s v="Approved"/>
    <s v="WeareA2B"/>
    <s v="Standard"/>
    <s v="medium"/>
    <s v="medium"/>
    <n v="752.64"/>
    <n v="205.36"/>
    <d v="2005-05-10T00:00:00"/>
  </r>
  <r>
    <n v="13277"/>
    <n v="3"/>
    <x v="1752"/>
    <d v="2017-02-19T00:00:00"/>
    <b v="1"/>
    <s v="Approved"/>
    <s v="Trek Bicycles"/>
    <s v="Standard"/>
    <s v="medium"/>
    <s v="large"/>
    <n v="2091.4699999999998"/>
    <n v="388.92"/>
    <d v="2004-12-18T00:00:00"/>
  </r>
  <r>
    <n v="13278"/>
    <n v="93"/>
    <x v="2411"/>
    <d v="2017-11-23T00:00:00"/>
    <b v="1"/>
    <s v="Approved"/>
    <s v="WeareA2B"/>
    <s v="Standard"/>
    <s v="medium"/>
    <s v="medium"/>
    <n v="1065.03"/>
    <n v="230.09"/>
    <d v="2000-11-03T00:00:00"/>
  </r>
  <r>
    <n v="13279"/>
    <n v="85"/>
    <x v="366"/>
    <d v="2017-09-28T00:00:00"/>
    <b v="0"/>
    <s v="Approved"/>
    <s v="WeareA2B"/>
    <s v="Standard"/>
    <s v="medium"/>
    <s v="medium"/>
    <n v="752.64"/>
    <n v="205.36"/>
    <d v="1999-07-26T00:00:00"/>
  </r>
  <r>
    <n v="13280"/>
    <n v="48"/>
    <x v="1073"/>
    <d v="2017-11-10T00:00:00"/>
    <b v="0"/>
    <s v="Approved"/>
    <s v="WeareA2B"/>
    <s v="Standard"/>
    <s v="medium"/>
    <s v="medium"/>
    <n v="1762.96"/>
    <n v="950.52"/>
    <d v="2005-08-09T00:00:00"/>
  </r>
  <r>
    <n v="13281"/>
    <n v="38"/>
    <x v="2903"/>
    <d v="2017-06-10T00:00:00"/>
    <b v="1"/>
    <s v="Approved"/>
    <s v="Solex"/>
    <s v="Standard"/>
    <s v="medium"/>
    <s v="medium"/>
    <n v="1577.53"/>
    <n v="826.51"/>
    <d v="2011-05-09T00:00:00"/>
  </r>
  <r>
    <n v="13282"/>
    <n v="39"/>
    <x v="1717"/>
    <d v="2017-06-06T00:00:00"/>
    <b v="0"/>
    <s v="Approved"/>
    <s v="Giant Bicycles"/>
    <s v="Standard"/>
    <s v="medium"/>
    <s v="large"/>
    <n v="1812.75"/>
    <n v="582.48"/>
    <d v="2010-06-07T00:00:00"/>
  </r>
  <r>
    <n v="13283"/>
    <n v="43"/>
    <x v="2282"/>
    <d v="2017-09-13T00:00:00"/>
    <b v="0"/>
    <s v="Approved"/>
    <s v="Solex"/>
    <s v="Standard"/>
    <s v="medium"/>
    <s v="medium"/>
    <n v="1151.96"/>
    <n v="649.49"/>
    <d v="2011-05-09T00:00:00"/>
  </r>
  <r>
    <n v="13285"/>
    <n v="47"/>
    <x v="3339"/>
    <d v="2017-09-04T00:00:00"/>
    <b v="0"/>
    <s v="Approved"/>
    <s v="Trek Bicycles"/>
    <s v="Road"/>
    <s v="low"/>
    <s v="small"/>
    <n v="1720.7"/>
    <n v="1531.42"/>
    <d v="2010-05-05T00:00:00"/>
  </r>
  <r>
    <n v="13286"/>
    <n v="0"/>
    <x v="172"/>
    <d v="2017-07-01T00:00:00"/>
    <b v="1"/>
    <s v="Approved"/>
    <s v="Giant Bicycles"/>
    <s v="Standard"/>
    <s v="medium"/>
    <s v="medium"/>
    <n v="230.91"/>
    <n v="173.18"/>
    <d v="2011-03-16T00:00:00"/>
  </r>
  <r>
    <n v="13287"/>
    <n v="63"/>
    <x v="870"/>
    <d v="2017-02-18T00:00:00"/>
    <b v="0"/>
    <s v="Approved"/>
    <s v="Solex"/>
    <s v="Standard"/>
    <s v="medium"/>
    <s v="medium"/>
    <n v="1483.2"/>
    <n v="99.59"/>
    <d v="2015-04-11T00:00:00"/>
  </r>
  <r>
    <n v="13288"/>
    <n v="20"/>
    <x v="2886"/>
    <d v="2017-03-22T00:00:00"/>
    <b v="1"/>
    <s v="Approved"/>
    <s v="Trek Bicycles"/>
    <s v="Standard"/>
    <s v="medium"/>
    <s v="small"/>
    <n v="1775.81"/>
    <n v="1580.47"/>
    <d v="2011-05-07T00:00:00"/>
  </r>
  <r>
    <n v="13289"/>
    <n v="57"/>
    <x v="32"/>
    <d v="2017-07-25T00:00:00"/>
    <b v="0"/>
    <s v="Approved"/>
    <s v="WeareA2B"/>
    <s v="Touring"/>
    <s v="medium"/>
    <s v="large"/>
    <n v="1890.39"/>
    <n v="260.14"/>
    <d v="1991-01-21T00:00:00"/>
  </r>
  <r>
    <n v="13290"/>
    <n v="67"/>
    <x v="1864"/>
    <d v="2017-11-25T00:00:00"/>
    <b v="0"/>
    <s v="Approved"/>
    <s v="Norco Bicycles"/>
    <s v="Road"/>
    <s v="medium"/>
    <s v="medium"/>
    <n v="544.04999999999995"/>
    <n v="376.84"/>
    <d v="2005-10-22T00:00:00"/>
  </r>
  <r>
    <n v="13291"/>
    <n v="95"/>
    <x v="1353"/>
    <d v="2017-12-20T00:00:00"/>
    <b v="0"/>
    <s v="Approved"/>
    <s v="Giant Bicycles"/>
    <s v="Standard"/>
    <s v="medium"/>
    <s v="large"/>
    <n v="569.55999999999995"/>
    <n v="528.42999999999995"/>
    <d v="1999-07-20T00:00:00"/>
  </r>
  <r>
    <n v="13293"/>
    <n v="15"/>
    <x v="2936"/>
    <d v="2017-03-20T00:00:00"/>
    <b v="0"/>
    <s v="Approved"/>
    <s v="WeareA2B"/>
    <s v="Standard"/>
    <s v="medium"/>
    <s v="medium"/>
    <n v="1292.8399999999999"/>
    <n v="13.44"/>
    <d v="2015-08-10T00:00:00"/>
  </r>
  <r>
    <n v="13294"/>
    <n v="64"/>
    <x v="3279"/>
    <d v="2017-08-22T00:00:00"/>
    <b v="0"/>
    <s v="Approved"/>
    <s v="Trek Bicycles"/>
    <s v="Standard"/>
    <s v="medium"/>
    <s v="large"/>
    <n v="1469.44"/>
    <n v="596.54999999999995"/>
    <d v="2005-10-22T00:00:00"/>
  </r>
  <r>
    <n v="13295"/>
    <n v="19"/>
    <x v="640"/>
    <d v="2017-08-06T00:00:00"/>
    <b v="1"/>
    <s v="Approved"/>
    <s v="OHM Cycles"/>
    <s v="Road"/>
    <s v="high"/>
    <s v="large"/>
    <n v="12.01"/>
    <n v="7.21"/>
    <d v="2009-03-08T00:00:00"/>
  </r>
  <r>
    <n v="13296"/>
    <n v="13"/>
    <x v="2123"/>
    <d v="2017-09-25T00:00:00"/>
    <b v="0"/>
    <s v="Approved"/>
    <s v="Solex"/>
    <s v="Standard"/>
    <s v="medium"/>
    <s v="medium"/>
    <n v="1163.8900000000001"/>
    <n v="589.27"/>
    <d v="2016-07-09T00:00:00"/>
  </r>
  <r>
    <n v="13297"/>
    <n v="70"/>
    <x v="2946"/>
    <d v="2017-03-21T00:00:00"/>
    <b v="1"/>
    <s v="Approved"/>
    <s v="Trek Bicycles"/>
    <s v="Standard"/>
    <s v="high"/>
    <s v="medium"/>
    <n v="495.72"/>
    <n v="297.43"/>
    <d v="2016-12-06T00:00:00"/>
  </r>
  <r>
    <n v="13298"/>
    <n v="64"/>
    <x v="2629"/>
    <d v="2017-04-01T00:00:00"/>
    <b v="1"/>
    <s v="Approved"/>
    <s v="Giant Bicycles"/>
    <s v="Standard"/>
    <s v="high"/>
    <s v="small"/>
    <n v="1977.36"/>
    <n v="1759.85"/>
    <d v="2010-11-05T00:00:00"/>
  </r>
  <r>
    <n v="13299"/>
    <n v="41"/>
    <x v="1026"/>
    <d v="2017-10-29T00:00:00"/>
    <b v="1"/>
    <s v="Approved"/>
    <s v="Solex"/>
    <s v="Road"/>
    <s v="medium"/>
    <s v="medium"/>
    <n v="416.98"/>
    <n v="312.74"/>
    <d v="2007-12-11T00:00:00"/>
  </r>
  <r>
    <n v="13300"/>
    <n v="8"/>
    <x v="3228"/>
    <d v="2017-09-13T00:00:00"/>
    <b v="0"/>
    <s v="Approved"/>
    <s v="Solex"/>
    <s v="Road"/>
    <s v="medium"/>
    <s v="small"/>
    <n v="1703.52"/>
    <n v="1516.13"/>
    <d v="2011-04-16T00:00:00"/>
  </r>
  <r>
    <n v="13301"/>
    <n v="34"/>
    <x v="2916"/>
    <d v="2017-10-16T00:00:00"/>
    <b v="0"/>
    <s v="Approved"/>
    <s v="WeareA2B"/>
    <s v="Standard"/>
    <s v="medium"/>
    <s v="medium"/>
    <n v="1231.1500000000001"/>
    <n v="161.6"/>
    <d v="2010-11-05T00:00:00"/>
  </r>
  <r>
    <n v="13302"/>
    <n v="75"/>
    <x v="666"/>
    <d v="2017-08-14T00:00:00"/>
    <b v="1"/>
    <s v="Approved"/>
    <s v="Giant Bicycles"/>
    <s v="Touring"/>
    <s v="medium"/>
    <s v="large"/>
    <n v="1873.97"/>
    <n v="863.95"/>
    <d v="2006-05-22T00:00:00"/>
  </r>
  <r>
    <n v="13303"/>
    <n v="0"/>
    <x v="1925"/>
    <d v="2017-12-06T00:00:00"/>
    <b v="1"/>
    <s v="Approved"/>
    <s v="OHM Cycles"/>
    <s v="Standard"/>
    <s v="medium"/>
    <s v="medium"/>
    <n v="235.63"/>
    <n v="125.07"/>
    <d v="2004-08-07T00:00:00"/>
  </r>
  <r>
    <n v="13304"/>
    <n v="6"/>
    <x v="198"/>
    <d v="2017-11-07T00:00:00"/>
    <b v="0"/>
    <s v="Approved"/>
    <s v="OHM Cycles"/>
    <s v="Standard"/>
    <s v="high"/>
    <s v="medium"/>
    <n v="227.88"/>
    <n v="136.72999999999999"/>
    <d v="2004-08-17T00:00:00"/>
  </r>
  <r>
    <n v="13305"/>
    <n v="65"/>
    <x v="2693"/>
    <d v="2017-02-12T00:00:00"/>
    <b v="0"/>
    <s v="Approved"/>
    <s v="WeareA2B"/>
    <s v="Standard"/>
    <s v="medium"/>
    <s v="medium"/>
    <n v="1807.45"/>
    <n v="778.69"/>
    <d v="2015-05-21T00:00:00"/>
  </r>
  <r>
    <n v="13306"/>
    <n v="8"/>
    <x v="1985"/>
    <d v="2017-03-03T00:00:00"/>
    <b v="1"/>
    <s v="Approved"/>
    <s v="Solex"/>
    <s v="Road"/>
    <s v="medium"/>
    <s v="small"/>
    <n v="1703.52"/>
    <n v="1516.13"/>
    <d v="2013-06-09T00:00:00"/>
  </r>
  <r>
    <n v="13307"/>
    <n v="44"/>
    <x v="3427"/>
    <d v="2017-01-15T00:00:00"/>
    <b v="1"/>
    <s v="Approved"/>
    <s v="WeareA2B"/>
    <s v="Standard"/>
    <s v="medium"/>
    <s v="medium"/>
    <n v="1769.64"/>
    <n v="108.76"/>
    <d v="2011-05-09T00:00:00"/>
  </r>
  <r>
    <n v="13308"/>
    <n v="84"/>
    <x v="2185"/>
    <d v="2017-06-01T00:00:00"/>
    <b v="1"/>
    <s v="Approved"/>
    <s v="Trek Bicycles"/>
    <s v="Road"/>
    <s v="medium"/>
    <s v="medium"/>
    <n v="290.62"/>
    <n v="215.14"/>
    <d v="1999-07-26T00:00:00"/>
  </r>
  <r>
    <n v="13309"/>
    <n v="93"/>
    <x v="1136"/>
    <d v="2017-06-21T00:00:00"/>
    <b v="1"/>
    <s v="Approved"/>
    <s v="WeareA2B"/>
    <s v="Standard"/>
    <s v="medium"/>
    <s v="medium"/>
    <n v="1065.03"/>
    <n v="230.09"/>
    <d v="2000-11-03T00:00:00"/>
  </r>
  <r>
    <n v="13310"/>
    <n v="94"/>
    <x v="2794"/>
    <d v="2017-01-03T00:00:00"/>
    <b v="1"/>
    <s v="Approved"/>
    <s v="Giant Bicycles"/>
    <s v="Standard"/>
    <s v="medium"/>
    <s v="large"/>
    <n v="1635.3"/>
    <n v="993.66"/>
    <d v="2013-06-09T00:00:00"/>
  </r>
  <r>
    <n v="13311"/>
    <n v="83"/>
    <x v="1389"/>
    <d v="2017-12-29T00:00:00"/>
    <b v="1"/>
    <s v="Cancelled"/>
    <s v="Solex"/>
    <s v="Touring"/>
    <s v="medium"/>
    <s v="large"/>
    <n v="2083.94"/>
    <n v="675.03"/>
    <d v="2013-09-16T00:00:00"/>
  </r>
  <r>
    <n v="13312"/>
    <n v="12"/>
    <x v="2603"/>
    <d v="2017-07-05T00:00:00"/>
    <b v="1"/>
    <s v="Approved"/>
    <s v="Giant Bicycles"/>
    <s v="Standard"/>
    <s v="medium"/>
    <s v="large"/>
    <n v="1765.3"/>
    <n v="709.48"/>
    <d v="1991-07-10T00:00:00"/>
  </r>
  <r>
    <n v="13313"/>
    <n v="35"/>
    <x v="843"/>
    <d v="2017-04-07T00:00:00"/>
    <b v="0"/>
    <s v="Approved"/>
    <s v="Trek Bicycles"/>
    <s v="Standard"/>
    <s v="low"/>
    <s v="medium"/>
    <n v="1057.51"/>
    <n v="154.4"/>
    <d v="1994-07-12T00:00:00"/>
  </r>
  <r>
    <n v="13315"/>
    <n v="80"/>
    <x v="2574"/>
    <d v="2017-02-01T00:00:00"/>
    <b v="1"/>
    <s v="Approved"/>
    <s v="OHM Cycles"/>
    <s v="Touring"/>
    <s v="low"/>
    <s v="medium"/>
    <n v="1073.07"/>
    <n v="933.84"/>
    <d v="1997-01-25T00:00:00"/>
  </r>
  <r>
    <n v="13316"/>
    <n v="83"/>
    <x v="3354"/>
    <d v="2017-01-12T00:00:00"/>
    <b v="0"/>
    <s v="Approved"/>
    <s v="Solex"/>
    <s v="Touring"/>
    <s v="medium"/>
    <s v="large"/>
    <n v="2083.94"/>
    <n v="675.03"/>
    <d v="2013-09-16T00:00:00"/>
  </r>
  <r>
    <n v="13317"/>
    <n v="1"/>
    <x v="2799"/>
    <d v="2017-07-03T00:00:00"/>
    <b v="1"/>
    <s v="Approved"/>
    <s v="Giant Bicycles"/>
    <s v="Standard"/>
    <s v="medium"/>
    <s v="medium"/>
    <n v="1403.5"/>
    <n v="954.82"/>
    <d v="2016-11-14T00:00:00"/>
  </r>
  <r>
    <n v="13318"/>
    <n v="29"/>
    <x v="2382"/>
    <d v="2017-10-29T00:00:00"/>
    <b v="0"/>
    <s v="Approved"/>
    <s v="Norco Bicycles"/>
    <s v="Road"/>
    <s v="medium"/>
    <s v="medium"/>
    <n v="543.39"/>
    <n v="407.54"/>
    <d v="1995-12-19T00:00:00"/>
  </r>
  <r>
    <n v="13319"/>
    <n v="50"/>
    <x v="1670"/>
    <d v="2017-03-18T00:00:00"/>
    <b v="0"/>
    <s v="Approved"/>
    <s v="WeareA2B"/>
    <s v="Standard"/>
    <s v="medium"/>
    <s v="small"/>
    <n v="175.89"/>
    <n v="131.91999999999999"/>
    <d v="2003-07-21T00:00:00"/>
  </r>
  <r>
    <n v="13320"/>
    <n v="82"/>
    <x v="3254"/>
    <d v="2017-05-04T00:00:00"/>
    <b v="1"/>
    <s v="Approved"/>
    <s v="Norco Bicycles"/>
    <s v="Standard"/>
    <s v="high"/>
    <s v="medium"/>
    <n v="1148.6400000000001"/>
    <n v="689.18"/>
    <d v="2015-08-10T00:00:00"/>
  </r>
  <r>
    <n v="13321"/>
    <n v="0"/>
    <x v="491"/>
    <d v="2017-10-13T00:00:00"/>
    <b v="1"/>
    <s v="Approved"/>
    <s v="Norco Bicycles"/>
    <s v="Road"/>
    <s v="medium"/>
    <s v="medium"/>
    <n v="543.39"/>
    <n v="407.54"/>
    <d v="2016-11-22T00:00:00"/>
  </r>
  <r>
    <n v="13322"/>
    <n v="66"/>
    <x v="393"/>
    <d v="2017-01-02T00:00:00"/>
    <b v="1"/>
    <s v="Approved"/>
    <s v="Giant Bicycles"/>
    <s v="Road"/>
    <s v="low"/>
    <s v="small"/>
    <n v="590.26"/>
    <n v="525.33000000000004"/>
    <d v="2010-11-05T00:00:00"/>
  </r>
  <r>
    <n v="13323"/>
    <n v="7"/>
    <x v="813"/>
    <d v="2017-01-26T00:00:00"/>
    <b v="1"/>
    <s v="Approved"/>
    <s v="Trek Bicycles"/>
    <s v="Road"/>
    <s v="low"/>
    <s v="medium"/>
    <n v="980.37"/>
    <n v="234.43"/>
    <d v="2004-09-28T00:00:00"/>
  </r>
  <r>
    <n v="13324"/>
    <n v="0"/>
    <x v="1224"/>
    <d v="2017-02-21T00:00:00"/>
    <b v="1"/>
    <s v="Approved"/>
    <s v="Solex"/>
    <s v="Standard"/>
    <s v="medium"/>
    <s v="medium"/>
    <n v="71.489999999999995"/>
    <n v="53.62"/>
    <d v="2012-12-02T00:00:00"/>
  </r>
  <r>
    <n v="13325"/>
    <n v="12"/>
    <x v="40"/>
    <d v="2017-07-05T00:00:00"/>
    <b v="1"/>
    <s v="Approved"/>
    <s v="WeareA2B"/>
    <s v="Standard"/>
    <s v="medium"/>
    <s v="medium"/>
    <n v="1231.1500000000001"/>
    <n v="161.6"/>
    <d v="2009-03-08T00:00:00"/>
  </r>
  <r>
    <n v="13326"/>
    <n v="29"/>
    <x v="2089"/>
    <d v="2017-02-10T00:00:00"/>
    <b v="1"/>
    <s v="Approved"/>
    <s v="Norco Bicycles"/>
    <s v="Road"/>
    <s v="medium"/>
    <s v="medium"/>
    <n v="543.39"/>
    <n v="407.54"/>
    <d v="2002-03-22T00:00:00"/>
  </r>
  <r>
    <n v="13327"/>
    <n v="71"/>
    <x v="3369"/>
    <d v="2017-08-14T00:00:00"/>
    <b v="0"/>
    <s v="Approved"/>
    <s v="Solex"/>
    <s v="Standard"/>
    <s v="high"/>
    <s v="large"/>
    <n v="1842.92"/>
    <n v="1105.75"/>
    <d v="1995-10-24T00:00:00"/>
  </r>
  <r>
    <n v="13328"/>
    <n v="3"/>
    <x v="1314"/>
    <d v="2017-02-21T00:00:00"/>
    <b v="1"/>
    <s v="Approved"/>
    <s v="Trek Bicycles"/>
    <s v="Standard"/>
    <s v="medium"/>
    <s v="large"/>
    <n v="2091.4699999999998"/>
    <n v="388.92"/>
    <d v="2011-05-07T00:00:00"/>
  </r>
  <r>
    <n v="13329"/>
    <n v="74"/>
    <x v="2595"/>
    <d v="2017-01-06T00:00:00"/>
    <b v="1"/>
    <s v="Approved"/>
    <s v="WeareA2B"/>
    <s v="Standard"/>
    <s v="medium"/>
    <s v="medium"/>
    <n v="1228.07"/>
    <n v="400.91"/>
    <d v="1995-12-19T00:00:00"/>
  </r>
  <r>
    <n v="13330"/>
    <n v="77"/>
    <x v="3271"/>
    <d v="2017-03-23T00:00:00"/>
    <b v="0"/>
    <s v="Approved"/>
    <s v="Norco Bicycles"/>
    <s v="Road"/>
    <s v="medium"/>
    <s v="large"/>
    <n v="1240.31"/>
    <n v="795.1"/>
    <d v="2011-01-10T00:00:00"/>
  </r>
  <r>
    <n v="13331"/>
    <n v="13"/>
    <x v="1154"/>
    <d v="2017-01-24T00:00:00"/>
    <b v="1"/>
    <s v="Approved"/>
    <s v="Solex"/>
    <s v="Standard"/>
    <s v="medium"/>
    <s v="medium"/>
    <n v="1163.8900000000001"/>
    <n v="589.27"/>
    <d v="2016-07-09T00:00:00"/>
  </r>
  <r>
    <n v="13332"/>
    <n v="49"/>
    <x v="876"/>
    <d v="2017-07-14T00:00:00"/>
    <b v="0"/>
    <s v="Approved"/>
    <s v="Solex"/>
    <s v="Standard"/>
    <s v="medium"/>
    <s v="large"/>
    <n v="1061.56"/>
    <n v="733.58"/>
    <d v="2015-06-17T00:00:00"/>
  </r>
  <r>
    <n v="13333"/>
    <n v="38"/>
    <x v="1856"/>
    <d v="2017-03-18T00:00:00"/>
    <b v="1"/>
    <s v="Approved"/>
    <s v="Solex"/>
    <s v="Standard"/>
    <s v="medium"/>
    <s v="medium"/>
    <n v="1577.53"/>
    <n v="826.51"/>
    <d v="2011-03-16T00:00:00"/>
  </r>
  <r>
    <n v="13334"/>
    <n v="0"/>
    <x v="1772"/>
    <d v="2017-10-24T00:00:00"/>
    <b v="1"/>
    <s v="Approved"/>
    <s v="OHM Cycles"/>
    <s v="Standard"/>
    <s v="medium"/>
    <s v="medium"/>
    <n v="235.63"/>
    <n v="125.07"/>
    <d v="2004-08-07T00:00:00"/>
  </r>
  <r>
    <n v="13335"/>
    <n v="56"/>
    <x v="2971"/>
    <d v="2017-05-22T00:00:00"/>
    <b v="1"/>
    <s v="Approved"/>
    <s v="Norco Bicycles"/>
    <s v="Mountain"/>
    <s v="low"/>
    <s v="small"/>
    <n v="688.63"/>
    <n v="612.88"/>
    <d v="1993-10-02T00:00:00"/>
  </r>
  <r>
    <n v="13336"/>
    <n v="15"/>
    <x v="248"/>
    <d v="2017-10-15T00:00:00"/>
    <b v="1"/>
    <s v="Approved"/>
    <s v="Norco Bicycles"/>
    <s v="Standard"/>
    <s v="low"/>
    <s v="medium"/>
    <n v="958.74"/>
    <n v="748.9"/>
    <d v="1996-04-05T00:00:00"/>
  </r>
  <r>
    <n v="13337"/>
    <n v="40"/>
    <x v="2461"/>
    <d v="2017-03-08T00:00:00"/>
    <b v="0"/>
    <s v="Approved"/>
    <s v="Trek Bicycles"/>
    <s v="Road"/>
    <s v="medium"/>
    <s v="large"/>
    <n v="1894.19"/>
    <n v="598.76"/>
    <d v="1991-01-21T00:00:00"/>
  </r>
  <r>
    <n v="13338"/>
    <n v="66"/>
    <x v="2803"/>
    <d v="2017-01-06T00:00:00"/>
    <b v="0"/>
    <s v="Approved"/>
    <s v="Giant Bicycles"/>
    <s v="Road"/>
    <s v="low"/>
    <s v="small"/>
    <n v="590.26"/>
    <n v="525.33000000000004"/>
    <d v="2010-11-05T00:00:00"/>
  </r>
  <r>
    <n v="13339"/>
    <n v="43"/>
    <x v="2648"/>
    <d v="2017-02-18T00:00:00"/>
    <b v="1"/>
    <s v="Approved"/>
    <s v="Norco Bicycles"/>
    <s v="Standard"/>
    <s v="medium"/>
    <s v="medium"/>
    <n v="1555.58"/>
    <n v="818.01"/>
    <d v="2004-08-07T00:00:00"/>
  </r>
  <r>
    <n v="13340"/>
    <n v="6"/>
    <x v="2178"/>
    <d v="2017-06-21T00:00:00"/>
    <b v="1"/>
    <s v="Approved"/>
    <s v="OHM Cycles"/>
    <s v="Standard"/>
    <s v="high"/>
    <s v="medium"/>
    <n v="227.88"/>
    <n v="136.72999999999999"/>
    <d v="2003-02-07T00:00:00"/>
  </r>
  <r>
    <n v="13341"/>
    <n v="68"/>
    <x v="1794"/>
    <d v="2017-03-15T00:00:00"/>
    <b v="0"/>
    <s v="Approved"/>
    <s v="OHM Cycles"/>
    <s v="Standard"/>
    <s v="medium"/>
    <s v="medium"/>
    <n v="1636.9"/>
    <n v="44.71"/>
    <d v="1995-10-24T00:00:00"/>
  </r>
  <r>
    <n v="13342"/>
    <n v="54"/>
    <x v="1354"/>
    <d v="2017-06-11T00:00:00"/>
    <b v="0"/>
    <s v="Approved"/>
    <s v="WeareA2B"/>
    <s v="Standard"/>
    <s v="medium"/>
    <s v="medium"/>
    <n v="1292.8399999999999"/>
    <n v="13.44"/>
    <d v="2009-04-12T00:00:00"/>
  </r>
  <r>
    <n v="13343"/>
    <n v="3"/>
    <x v="71"/>
    <d v="2017-09-06T00:00:00"/>
    <b v="0"/>
    <s v="Approved"/>
    <s v="Trek Bicycles"/>
    <s v="Standard"/>
    <s v="medium"/>
    <s v="large"/>
    <n v="2091.4699999999998"/>
    <n v="388.92"/>
    <d v="2012-09-15T00:00:00"/>
  </r>
  <r>
    <n v="13346"/>
    <n v="55"/>
    <x v="1136"/>
    <d v="2017-05-17T00:00:00"/>
    <b v="0"/>
    <s v="Approved"/>
    <s v="Trek Bicycles"/>
    <s v="Road"/>
    <s v="medium"/>
    <s v="large"/>
    <n v="1894.19"/>
    <n v="598.76"/>
    <d v="2003-07-21T00:00:00"/>
  </r>
  <r>
    <n v="13347"/>
    <n v="0"/>
    <x v="2729"/>
    <d v="2017-04-30T00:00:00"/>
    <b v="0"/>
    <s v="Approved"/>
    <s v="OHM Cycles"/>
    <s v="Standard"/>
    <s v="medium"/>
    <s v="medium"/>
    <n v="183.86"/>
    <n v="137.9"/>
    <d v="1997-10-04T00:00:00"/>
  </r>
  <r>
    <n v="13348"/>
    <n v="12"/>
    <x v="2642"/>
    <d v="2017-12-13T00:00:00"/>
    <b v="1"/>
    <s v="Approved"/>
    <s v="WeareA2B"/>
    <s v="Standard"/>
    <s v="medium"/>
    <s v="medium"/>
    <n v="1231.1500000000001"/>
    <n v="161.6"/>
    <d v="2009-03-08T00:00:00"/>
  </r>
  <r>
    <n v="13349"/>
    <n v="24"/>
    <x v="1407"/>
    <d v="2017-02-07T00:00:00"/>
    <b v="0"/>
    <s v="Approved"/>
    <s v="Solex"/>
    <s v="Road"/>
    <s v="medium"/>
    <s v="large"/>
    <n v="1777.8"/>
    <n v="820.78"/>
    <d v="2011-05-07T00:00:00"/>
  </r>
  <r>
    <n v="13350"/>
    <n v="0"/>
    <x v="2565"/>
    <d v="2017-09-20T00:00:00"/>
    <b v="0"/>
    <s v="Approved"/>
    <s v="Solex"/>
    <s v="Standard"/>
    <s v="medium"/>
    <s v="medium"/>
    <n v="100.35"/>
    <n v="75.260000000000005"/>
    <d v="1999-07-26T00:00:00"/>
  </r>
  <r>
    <n v="13351"/>
    <n v="12"/>
    <x v="3127"/>
    <d v="2017-07-12T00:00:00"/>
    <b v="0"/>
    <s v="Approved"/>
    <s v="WeareA2B"/>
    <s v="Standard"/>
    <s v="medium"/>
    <s v="medium"/>
    <n v="1231.1500000000001"/>
    <n v="161.6"/>
    <d v="2010-05-05T00:00:00"/>
  </r>
  <r>
    <n v="13352"/>
    <n v="31"/>
    <x v="1120"/>
    <d v="2017-06-05T00:00:00"/>
    <b v="0"/>
    <s v="Approved"/>
    <s v="WeareA2B"/>
    <s v="Standard"/>
    <s v="medium"/>
    <s v="medium"/>
    <n v="752.64"/>
    <n v="205.36"/>
    <d v="2005-05-10T00:00:00"/>
  </r>
  <r>
    <n v="13353"/>
    <n v="57"/>
    <x v="1283"/>
    <d v="2017-02-03T00:00:00"/>
    <b v="0"/>
    <s v="Approved"/>
    <s v="WeareA2B"/>
    <s v="Touring"/>
    <s v="medium"/>
    <s v="large"/>
    <n v="1890.39"/>
    <n v="260.14"/>
    <d v="2012-05-18T00:00:00"/>
  </r>
  <r>
    <n v="13354"/>
    <n v="38"/>
    <x v="284"/>
    <d v="2017-12-11T00:00:00"/>
    <b v="1"/>
    <s v="Approved"/>
    <s v="Solex"/>
    <s v="Standard"/>
    <s v="medium"/>
    <s v="medium"/>
    <n v="1577.53"/>
    <n v="826.51"/>
    <d v="2011-03-16T00:00:00"/>
  </r>
  <r>
    <n v="13355"/>
    <n v="50"/>
    <x v="2474"/>
    <d v="2017-09-23T00:00:00"/>
    <b v="0"/>
    <s v="Approved"/>
    <s v="WeareA2B"/>
    <s v="Standard"/>
    <s v="medium"/>
    <s v="small"/>
    <n v="175.89"/>
    <n v="131.91999999999999"/>
    <d v="1991-01-21T00:00:00"/>
  </r>
  <r>
    <n v="13356"/>
    <n v="62"/>
    <x v="1208"/>
    <d v="2017-05-05T00:00:00"/>
    <b v="0"/>
    <s v="Approved"/>
    <s v="Solex"/>
    <s v="Standard"/>
    <s v="high"/>
    <s v="medium"/>
    <n v="1024.6600000000001"/>
    <n v="614.79999999999995"/>
    <d v="2013-03-12T00:00:00"/>
  </r>
  <r>
    <n v="13358"/>
    <n v="52"/>
    <x v="3228"/>
    <d v="2017-06-12T00:00:00"/>
    <b v="1"/>
    <s v="Approved"/>
    <s v="OHM Cycles"/>
    <s v="Road"/>
    <s v="medium"/>
    <s v="medium"/>
    <n v="1280.28"/>
    <n v="829.51"/>
    <d v="2001-11-25T00:00:00"/>
  </r>
  <r>
    <n v="13359"/>
    <n v="28"/>
    <x v="2600"/>
    <d v="2017-05-24T00:00:00"/>
    <b v="0"/>
    <s v="Approved"/>
    <s v="Norco Bicycles"/>
    <s v="Standard"/>
    <s v="medium"/>
    <s v="small"/>
    <n v="1216.1400000000001"/>
    <n v="1082.3599999999999"/>
    <d v="1991-08-05T00:00:00"/>
  </r>
  <r>
    <n v="13360"/>
    <n v="79"/>
    <x v="1581"/>
    <d v="2017-11-04T00:00:00"/>
    <b v="0"/>
    <s v="Approved"/>
    <s v="Norco Bicycles"/>
    <s v="Standard"/>
    <s v="medium"/>
    <s v="medium"/>
    <n v="1555.58"/>
    <n v="818.01"/>
    <d v="2003-09-09T00:00:00"/>
  </r>
  <r>
    <n v="13361"/>
    <n v="0"/>
    <x v="2108"/>
    <d v="2017-10-25T00:00:00"/>
    <b v="1"/>
    <s v="Approved"/>
    <s v="Trek Bicycles"/>
    <s v="Road"/>
    <s v="medium"/>
    <s v="medium"/>
    <n v="290.62"/>
    <n v="215.14"/>
    <d v="2005-05-10T00:00:00"/>
  </r>
  <r>
    <n v="13362"/>
    <n v="85"/>
    <x v="923"/>
    <d v="2017-05-02T00:00:00"/>
    <b v="0"/>
    <s v="Approved"/>
    <s v="WeareA2B"/>
    <s v="Standard"/>
    <s v="medium"/>
    <s v="medium"/>
    <n v="1228.07"/>
    <n v="400.91"/>
    <d v="2015-08-10T00:00:00"/>
  </r>
  <r>
    <n v="13363"/>
    <n v="13"/>
    <x v="1976"/>
    <d v="2017-01-05T00:00:00"/>
    <b v="0"/>
    <s v="Approved"/>
    <s v="Solex"/>
    <s v="Standard"/>
    <s v="medium"/>
    <s v="medium"/>
    <n v="1577.53"/>
    <n v="826.51"/>
    <d v="2011-03-16T00:00:00"/>
  </r>
  <r>
    <n v="13364"/>
    <n v="26"/>
    <x v="18"/>
    <d v="2017-07-02T00:00:00"/>
    <b v="0"/>
    <s v="Approved"/>
    <s v="WeareA2B"/>
    <s v="Standard"/>
    <s v="medium"/>
    <s v="medium"/>
    <n v="1992.93"/>
    <n v="762.63"/>
    <d v="1993-05-26T00:00:00"/>
  </r>
  <r>
    <n v="13365"/>
    <n v="96"/>
    <x v="1646"/>
    <d v="2017-04-05T00:00:00"/>
    <b v="0"/>
    <s v="Approved"/>
    <s v="Giant Bicycles"/>
    <s v="Standard"/>
    <s v="medium"/>
    <s v="large"/>
    <n v="1635.3"/>
    <n v="993.66"/>
    <d v="2013-06-09T00:00:00"/>
  </r>
  <r>
    <n v="13366"/>
    <n v="18"/>
    <x v="484"/>
    <d v="2017-06-04T00:00:00"/>
    <b v="0"/>
    <s v="Approved"/>
    <s v="Norco Bicycles"/>
    <s v="Standard"/>
    <s v="high"/>
    <s v="medium"/>
    <n v="1148.6400000000001"/>
    <n v="689.18"/>
    <d v="2015-08-10T00:00:00"/>
  </r>
  <r>
    <n v="13367"/>
    <n v="88"/>
    <x v="3074"/>
    <d v="2017-07-01T00:00:00"/>
    <b v="1"/>
    <s v="Approved"/>
    <s v="Norco Bicycles"/>
    <s v="Standard"/>
    <s v="high"/>
    <s v="small"/>
    <n v="1661.92"/>
    <n v="1479.11"/>
    <d v="1993-07-15T00:00:00"/>
  </r>
  <r>
    <n v="13368"/>
    <n v="18"/>
    <x v="961"/>
    <d v="2017-01-01T00:00:00"/>
    <b v="1"/>
    <s v="Approved"/>
    <s v="Solex"/>
    <s v="Standard"/>
    <s v="medium"/>
    <s v="medium"/>
    <n v="575.27"/>
    <n v="431.45"/>
    <d v="2009-03-08T00:00:00"/>
  </r>
  <r>
    <n v="13370"/>
    <n v="63"/>
    <x v="2271"/>
    <d v="2017-01-08T00:00:00"/>
    <b v="1"/>
    <s v="Approved"/>
    <s v="Solex"/>
    <s v="Standard"/>
    <s v="medium"/>
    <s v="medium"/>
    <n v="1483.2"/>
    <n v="99.59"/>
    <d v="1998-12-17T00:00:00"/>
  </r>
  <r>
    <n v="13371"/>
    <n v="22"/>
    <x v="1202"/>
    <d v="2017-05-20T00:00:00"/>
    <b v="0"/>
    <s v="Approved"/>
    <s v="WeareA2B"/>
    <s v="Standard"/>
    <s v="medium"/>
    <s v="medium"/>
    <n v="60.34"/>
    <n v="45.26"/>
    <d v="1993-07-15T00:00:00"/>
  </r>
  <r>
    <n v="13372"/>
    <n v="23"/>
    <x v="2480"/>
    <d v="2017-10-23T00:00:00"/>
    <b v="0"/>
    <s v="Approved"/>
    <s v="Norco Bicycles"/>
    <s v="Standard"/>
    <s v="medium"/>
    <s v="medium"/>
    <n v="1198.46"/>
    <n v="381.1"/>
    <d v="1998-12-16T00:00:00"/>
  </r>
  <r>
    <n v="13373"/>
    <n v="39"/>
    <x v="2775"/>
    <d v="2017-10-05T00:00:00"/>
    <b v="0"/>
    <s v="Approved"/>
    <s v="Giant Bicycles"/>
    <s v="Standard"/>
    <s v="medium"/>
    <s v="large"/>
    <n v="1812.75"/>
    <n v="582.48"/>
    <d v="1997-05-10T00:00:00"/>
  </r>
  <r>
    <n v="13374"/>
    <n v="97"/>
    <x v="2580"/>
    <d v="2017-08-22T00:00:00"/>
    <b v="1"/>
    <s v="Approved"/>
    <s v="Solex"/>
    <s v="Standard"/>
    <s v="medium"/>
    <s v="large"/>
    <n v="202.62"/>
    <n v="151.96"/>
    <d v="2016-03-29T00:00:00"/>
  </r>
  <r>
    <n v="13375"/>
    <n v="24"/>
    <x v="391"/>
    <d v="2017-10-22T00:00:00"/>
    <b v="0"/>
    <s v="Approved"/>
    <s v="Solex"/>
    <s v="Road"/>
    <s v="medium"/>
    <s v="large"/>
    <n v="1777.8"/>
    <n v="820.78"/>
    <d v="2011-05-07T00:00:00"/>
  </r>
  <r>
    <n v="13376"/>
    <n v="27"/>
    <x v="2925"/>
    <d v="2017-01-18T00:00:00"/>
    <b v="0"/>
    <s v="Approved"/>
    <s v="Trek Bicycles"/>
    <s v="Standard"/>
    <s v="medium"/>
    <s v="medium"/>
    <n v="499.53"/>
    <n v="388.72"/>
    <d v="2003-02-16T00:00:00"/>
  </r>
  <r>
    <n v="13377"/>
    <n v="55"/>
    <x v="1312"/>
    <d v="2017-07-23T00:00:00"/>
    <b v="0"/>
    <s v="Approved"/>
    <s v="Trek Bicycles"/>
    <s v="Road"/>
    <s v="medium"/>
    <s v="large"/>
    <n v="1894.19"/>
    <n v="598.76"/>
    <d v="2015-10-18T00:00:00"/>
  </r>
  <r>
    <n v="13378"/>
    <n v="9"/>
    <x v="349"/>
    <d v="2017-07-20T00:00:00"/>
    <b v="0"/>
    <s v="Approved"/>
    <s v="OHM Cycles"/>
    <s v="Road"/>
    <s v="medium"/>
    <s v="medium"/>
    <n v="742.54"/>
    <n v="667.4"/>
    <d v="2003-08-05T00:00:00"/>
  </r>
  <r>
    <n v="13379"/>
    <n v="6"/>
    <x v="682"/>
    <d v="2017-08-30T00:00:00"/>
    <b v="1"/>
    <s v="Approved"/>
    <s v="OHM Cycles"/>
    <s v="Standard"/>
    <s v="high"/>
    <s v="medium"/>
    <n v="227.88"/>
    <n v="136.72999999999999"/>
    <d v="2003-02-07T00:00:00"/>
  </r>
  <r>
    <n v="13381"/>
    <n v="0"/>
    <x v="2186"/>
    <d v="2017-02-21T00:00:00"/>
    <b v="1"/>
    <s v="Approved"/>
    <s v="Norco Bicycles"/>
    <s v="Standard"/>
    <s v="medium"/>
    <s v="medium"/>
    <n v="360.4"/>
    <n v="270.3"/>
    <d v="2016-12-06T00:00:00"/>
  </r>
  <r>
    <n v="13382"/>
    <n v="46"/>
    <x v="1249"/>
    <d v="2017-05-12T00:00:00"/>
    <b v="0"/>
    <s v="Approved"/>
    <s v="OHM Cycles"/>
    <s v="Standard"/>
    <s v="low"/>
    <s v="medium"/>
    <n v="1793.43"/>
    <n v="248.82"/>
    <d v="1999-07-20T00:00:00"/>
  </r>
  <r>
    <n v="13383"/>
    <n v="89"/>
    <x v="399"/>
    <d v="2017-09-26T00:00:00"/>
    <b v="0"/>
    <s v="Approved"/>
    <s v="WeareA2B"/>
    <s v="Touring"/>
    <s v="medium"/>
    <s v="large"/>
    <n v="1362.99"/>
    <n v="57.74"/>
    <d v="1993-04-20T00:00:00"/>
  </r>
  <r>
    <n v="13384"/>
    <n v="59"/>
    <x v="2398"/>
    <d v="2017-03-30T00:00:00"/>
    <b v="1"/>
    <s v="Approved"/>
    <s v="Solex"/>
    <s v="Standard"/>
    <s v="medium"/>
    <s v="large"/>
    <n v="1061.56"/>
    <n v="733.58"/>
    <d v="1993-07-20T00:00:00"/>
  </r>
  <r>
    <n v="13385"/>
    <n v="83"/>
    <x v="1680"/>
    <d v="2017-01-27T00:00:00"/>
    <b v="0"/>
    <s v="Approved"/>
    <s v="Solex"/>
    <s v="Touring"/>
    <s v="medium"/>
    <s v="large"/>
    <n v="2083.94"/>
    <n v="675.03"/>
    <d v="1993-04-20T00:00:00"/>
  </r>
  <r>
    <n v="13386"/>
    <n v="53"/>
    <x v="3396"/>
    <d v="2017-09-25T00:00:00"/>
    <b v="0"/>
    <s v="Approved"/>
    <s v="OHM Cycles"/>
    <s v="Standard"/>
    <s v="medium"/>
    <s v="medium"/>
    <n v="795.34"/>
    <n v="101.58"/>
    <d v="1997-02-09T00:00:00"/>
  </r>
  <r>
    <n v="13387"/>
    <n v="2"/>
    <x v="1559"/>
    <d v="2017-03-01T00:00:00"/>
    <b v="0"/>
    <s v="Approved"/>
    <s v="Solex"/>
    <s v="Standard"/>
    <s v="medium"/>
    <s v="medium"/>
    <n v="71.489999999999995"/>
    <n v="53.62"/>
    <d v="2012-12-02T00:00:00"/>
  </r>
  <r>
    <n v="13388"/>
    <n v="28"/>
    <x v="6"/>
    <d v="2017-07-10T00:00:00"/>
    <b v="0"/>
    <s v="Approved"/>
    <s v="Norco Bicycles"/>
    <s v="Standard"/>
    <s v="medium"/>
    <s v="small"/>
    <n v="1216.1400000000001"/>
    <n v="1082.3599999999999"/>
    <d v="1994-07-12T00:00:00"/>
  </r>
  <r>
    <n v="13389"/>
    <n v="46"/>
    <x v="293"/>
    <d v="2017-05-06T00:00:00"/>
    <b v="0"/>
    <s v="Approved"/>
    <s v="Solex"/>
    <s v="Standard"/>
    <s v="low"/>
    <s v="medium"/>
    <n v="1289.8499999999999"/>
    <n v="74.510000000000005"/>
    <d v="2009-04-12T00:00:00"/>
  </r>
  <r>
    <n v="13390"/>
    <n v="35"/>
    <x v="724"/>
    <d v="2017-07-06T00:00:00"/>
    <b v="0"/>
    <s v="Approved"/>
    <s v="Trek Bicycles"/>
    <s v="Standard"/>
    <s v="low"/>
    <s v="medium"/>
    <n v="1057.51"/>
    <n v="154.4"/>
    <d v="2010-06-07T00:00:00"/>
  </r>
  <r>
    <n v="13391"/>
    <n v="61"/>
    <x v="494"/>
    <d v="2017-09-22T00:00:00"/>
    <b v="0"/>
    <s v="Approved"/>
    <s v="OHM Cycles"/>
    <s v="Standard"/>
    <s v="low"/>
    <s v="medium"/>
    <n v="71.16"/>
    <n v="56.93"/>
    <d v="2015-06-17T00:00:00"/>
  </r>
  <r>
    <n v="13392"/>
    <n v="46"/>
    <x v="1062"/>
    <d v="2017-07-28T00:00:00"/>
    <b v="1"/>
    <s v="Approved"/>
    <s v="Solex"/>
    <s v="Standard"/>
    <s v="low"/>
    <s v="medium"/>
    <n v="1289.8499999999999"/>
    <n v="74.510000000000005"/>
    <d v="2007-12-11T00:00:00"/>
  </r>
  <r>
    <n v="13393"/>
    <n v="98"/>
    <x v="1368"/>
    <d v="2017-02-03T00:00:00"/>
    <b v="0"/>
    <s v="Approved"/>
    <s v="OHM Cycles"/>
    <s v="Standard"/>
    <s v="medium"/>
    <s v="medium"/>
    <n v="795.34"/>
    <n v="101.58"/>
    <d v="1997-02-09T00:00:00"/>
  </r>
  <r>
    <n v="13394"/>
    <n v="69"/>
    <x v="3302"/>
    <d v="2017-02-14T00:00:00"/>
    <b v="1"/>
    <s v="Approved"/>
    <s v="Norco Bicycles"/>
    <s v="Road"/>
    <s v="medium"/>
    <s v="large"/>
    <n v="1240.31"/>
    <n v="795.1"/>
    <d v="2011-01-10T00:00:00"/>
  </r>
  <r>
    <n v="13395"/>
    <n v="82"/>
    <x v="3428"/>
    <d v="2017-04-06T00:00:00"/>
    <b v="1"/>
    <s v="Approved"/>
    <s v="Norco Bicycles"/>
    <s v="Standard"/>
    <s v="high"/>
    <s v="medium"/>
    <n v="1148.6400000000001"/>
    <n v="689.18"/>
    <d v="1993-04-20T00:00:00"/>
  </r>
  <r>
    <n v="13396"/>
    <n v="35"/>
    <x v="1589"/>
    <d v="2017-09-14T00:00:00"/>
    <b v="1"/>
    <s v="Approved"/>
    <s v="Giant Bicycles"/>
    <s v="Standard"/>
    <s v="medium"/>
    <s v="medium"/>
    <n v="1403.5"/>
    <n v="954.82"/>
    <d v="1991-11-07T00:00:00"/>
  </r>
  <r>
    <n v="13397"/>
    <n v="26"/>
    <x v="3040"/>
    <d v="2017-03-22T00:00:00"/>
    <b v="0"/>
    <s v="Approved"/>
    <s v="WeareA2B"/>
    <s v="Standard"/>
    <s v="medium"/>
    <s v="medium"/>
    <n v="1992.93"/>
    <n v="762.63"/>
    <d v="1993-05-26T00:00:00"/>
  </r>
  <r>
    <n v="13398"/>
    <n v="98"/>
    <x v="433"/>
    <d v="2017-08-20T00:00:00"/>
    <b v="0"/>
    <s v="Approved"/>
    <s v="OHM Cycles"/>
    <s v="Standard"/>
    <s v="medium"/>
    <s v="medium"/>
    <n v="795.34"/>
    <n v="101.58"/>
    <d v="1991-01-21T00:00:00"/>
  </r>
  <r>
    <n v="13399"/>
    <n v="59"/>
    <x v="270"/>
    <d v="2017-02-13T00:00:00"/>
    <b v="0"/>
    <s v="Approved"/>
    <s v="WeareA2B"/>
    <s v="Standard"/>
    <s v="medium"/>
    <s v="small"/>
    <n v="1415.01"/>
    <n v="1259.3599999999999"/>
    <d v="2000-11-03T00:00:00"/>
  </r>
  <r>
    <n v="13400"/>
    <n v="54"/>
    <x v="517"/>
    <d v="2017-01-08T00:00:00"/>
    <b v="1"/>
    <s v="Approved"/>
    <s v="WeareA2B"/>
    <s v="Standard"/>
    <s v="medium"/>
    <s v="medium"/>
    <n v="1807.45"/>
    <n v="778.69"/>
    <d v="1992-10-02T00:00:00"/>
  </r>
  <r>
    <n v="13401"/>
    <n v="12"/>
    <x v="2347"/>
    <d v="2017-12-06T00:00:00"/>
    <b v="0"/>
    <s v="Approved"/>
    <s v="WeareA2B"/>
    <s v="Standard"/>
    <s v="medium"/>
    <s v="medium"/>
    <n v="1231.1500000000001"/>
    <n v="161.6"/>
    <d v="2004-08-17T00:00:00"/>
  </r>
  <r>
    <n v="13402"/>
    <n v="82"/>
    <x v="1866"/>
    <d v="2017-09-16T00:00:00"/>
    <b v="0"/>
    <s v="Approved"/>
    <s v="Norco Bicycles"/>
    <s v="Standard"/>
    <s v="high"/>
    <s v="medium"/>
    <n v="1148.6400000000001"/>
    <n v="689.18"/>
    <d v="2004-12-18T00:00:00"/>
  </r>
  <r>
    <n v="13403"/>
    <n v="51"/>
    <x v="1022"/>
    <d v="2017-09-04T00:00:00"/>
    <b v="0"/>
    <s v="Approved"/>
    <s v="OHM Cycles"/>
    <s v="Standard"/>
    <s v="high"/>
    <s v="medium"/>
    <n v="2005.66"/>
    <n v="1203.4000000000001"/>
    <d v="2012-04-10T00:00:00"/>
  </r>
  <r>
    <n v="13404"/>
    <n v="98"/>
    <x v="3387"/>
    <d v="2017-11-15T00:00:00"/>
    <b v="1"/>
    <s v="Approved"/>
    <s v="Trek Bicycles"/>
    <s v="Standard"/>
    <s v="high"/>
    <s v="medium"/>
    <n v="358.39"/>
    <n v="215.03"/>
    <d v="1991-05-06T00:00:00"/>
  </r>
  <r>
    <n v="13405"/>
    <n v="16"/>
    <x v="2769"/>
    <d v="2017-07-04T00:00:00"/>
    <b v="1"/>
    <s v="Approved"/>
    <s v="Norco Bicycles"/>
    <s v="Standard"/>
    <s v="high"/>
    <s v="small"/>
    <n v="1661.92"/>
    <n v="1479.11"/>
    <d v="1993-07-15T00:00:00"/>
  </r>
  <r>
    <n v="13406"/>
    <n v="25"/>
    <x v="276"/>
    <d v="2017-03-02T00:00:00"/>
    <b v="0"/>
    <s v="Approved"/>
    <s v="Giant Bicycles"/>
    <s v="Road"/>
    <s v="medium"/>
    <s v="medium"/>
    <n v="1538.99"/>
    <n v="829.65"/>
    <d v="2016-02-04T00:00:00"/>
  </r>
  <r>
    <n v="13407"/>
    <n v="74"/>
    <x v="1381"/>
    <d v="2017-10-08T00:00:00"/>
    <b v="1"/>
    <s v="Approved"/>
    <s v="WeareA2B"/>
    <s v="Standard"/>
    <s v="medium"/>
    <s v="medium"/>
    <n v="1228.07"/>
    <n v="400.91"/>
    <d v="2000-05-22T00:00:00"/>
  </r>
  <r>
    <n v="13409"/>
    <n v="5"/>
    <x v="141"/>
    <d v="2017-11-10T00:00:00"/>
    <b v="0"/>
    <s v="Approved"/>
    <s v="Trek Bicycles"/>
    <s v="Mountain"/>
    <s v="low"/>
    <s v="medium"/>
    <n v="574.64"/>
    <n v="459.71"/>
    <d v="2011-08-29T00:00:00"/>
  </r>
  <r>
    <n v="13410"/>
    <n v="25"/>
    <x v="3429"/>
    <d v="2017-08-05T00:00:00"/>
    <b v="1"/>
    <s v="Approved"/>
    <s v="Giant Bicycles"/>
    <s v="Road"/>
    <s v="medium"/>
    <s v="medium"/>
    <n v="1538.99"/>
    <n v="829.65"/>
    <d v="2015-08-02T00:00:00"/>
  </r>
  <r>
    <n v="13411"/>
    <n v="22"/>
    <x v="1383"/>
    <d v="2017-03-24T00:00:00"/>
    <b v="1"/>
    <s v="Approved"/>
    <s v="WeareA2B"/>
    <s v="Standard"/>
    <s v="medium"/>
    <s v="medium"/>
    <n v="60.34"/>
    <n v="45.26"/>
    <d v="1991-11-10T00:00:00"/>
  </r>
  <r>
    <n v="13412"/>
    <n v="57"/>
    <x v="2213"/>
    <d v="2017-03-11T00:00:00"/>
    <b v="1"/>
    <s v="Approved"/>
    <s v="WeareA2B"/>
    <s v="Touring"/>
    <s v="medium"/>
    <s v="large"/>
    <n v="1890.39"/>
    <n v="260.14"/>
    <d v="1991-01-21T00:00:00"/>
  </r>
  <r>
    <n v="13413"/>
    <n v="33"/>
    <x v="1566"/>
    <d v="2017-12-18T00:00:00"/>
    <b v="1"/>
    <s v="Approved"/>
    <s v="Giant Bicycles"/>
    <s v="Standard"/>
    <s v="medium"/>
    <s v="small"/>
    <n v="1311.44"/>
    <n v="1167.18"/>
    <d v="1995-12-19T00:00:00"/>
  </r>
  <r>
    <n v="13414"/>
    <n v="45"/>
    <x v="270"/>
    <d v="2017-12-10T00:00:00"/>
    <b v="1"/>
    <s v="Approved"/>
    <s v="Trek Bicycles"/>
    <s v="Road"/>
    <s v="low"/>
    <s v="medium"/>
    <n v="980.37"/>
    <n v="234.43"/>
    <d v="2014-03-03T00:00:00"/>
  </r>
  <r>
    <n v="13415"/>
    <n v="97"/>
    <x v="1146"/>
    <d v="2017-10-01T00:00:00"/>
    <b v="1"/>
    <s v="Approved"/>
    <s v="OHM Cycles"/>
    <s v="Road"/>
    <s v="medium"/>
    <s v="medium"/>
    <n v="742.54"/>
    <n v="667.4"/>
    <d v="1991-11-07T00:00:00"/>
  </r>
  <r>
    <n v="13416"/>
    <n v="76"/>
    <x v="1111"/>
    <d v="2017-05-08T00:00:00"/>
    <b v="0"/>
    <s v="Approved"/>
    <s v="WeareA2B"/>
    <s v="Standard"/>
    <s v="low"/>
    <s v="medium"/>
    <n v="642.30999999999995"/>
    <n v="513.85"/>
    <d v="2014-10-10T00:00:00"/>
  </r>
  <r>
    <n v="13417"/>
    <n v="91"/>
    <x v="1410"/>
    <d v="2017-08-24T00:00:00"/>
    <b v="1"/>
    <s v="Approved"/>
    <s v="WeareA2B"/>
    <s v="Standard"/>
    <s v="low"/>
    <s v="medium"/>
    <n v="642.30999999999995"/>
    <n v="513.85"/>
    <d v="2003-09-09T00:00:00"/>
  </r>
  <r>
    <n v="13418"/>
    <n v="90"/>
    <x v="3315"/>
    <d v="2017-02-17T00:00:00"/>
    <b v="1"/>
    <s v="Approved"/>
    <s v="Norco Bicycles"/>
    <s v="Standard"/>
    <s v="low"/>
    <s v="medium"/>
    <n v="363.01"/>
    <n v="290.41000000000003"/>
    <d v="2002-10-10T00:00:00"/>
  </r>
  <r>
    <n v="13419"/>
    <n v="4"/>
    <x v="2170"/>
    <d v="2017-01-19T00:00:00"/>
    <b v="1"/>
    <s v="Approved"/>
    <s v="Giant Bicycles"/>
    <s v="Standard"/>
    <s v="high"/>
    <s v="medium"/>
    <n v="1129.1300000000001"/>
    <n v="677.48"/>
    <d v="1991-11-07T00:00:00"/>
  </r>
  <r>
    <n v="13420"/>
    <n v="73"/>
    <x v="1103"/>
    <d v="2017-07-14T00:00:00"/>
    <b v="0"/>
    <s v="Approved"/>
    <s v="Solex"/>
    <s v="Standard"/>
    <s v="medium"/>
    <s v="medium"/>
    <n v="1945.43"/>
    <n v="333.18"/>
    <d v="2014-10-10T00:00:00"/>
  </r>
  <r>
    <n v="13421"/>
    <n v="88"/>
    <x v="360"/>
    <d v="2017-06-28T00:00:00"/>
    <b v="1"/>
    <s v="Approved"/>
    <s v="Norco Bicycles"/>
    <s v="Standard"/>
    <s v="medium"/>
    <s v="medium"/>
    <n v="1198.46"/>
    <n v="381.1"/>
    <d v="1998-12-16T00:00:00"/>
  </r>
  <r>
    <n v="13422"/>
    <n v="18"/>
    <x v="2750"/>
    <d v="2017-11-02T00:00:00"/>
    <b v="0"/>
    <s v="Approved"/>
    <s v="Solex"/>
    <s v="Standard"/>
    <s v="medium"/>
    <s v="medium"/>
    <n v="575.27"/>
    <n v="431.45"/>
    <d v="2013-03-12T00:00:00"/>
  </r>
  <r>
    <n v="13423"/>
    <n v="0"/>
    <x v="2295"/>
    <d v="2017-03-31T00:00:00"/>
    <b v="1"/>
    <s v="Approved"/>
    <s v="Norco Bicycles"/>
    <s v="Standard"/>
    <s v="low"/>
    <s v="medium"/>
    <n v="363.01"/>
    <n v="290.41000000000003"/>
    <d v="2013-06-09T00:00:00"/>
  </r>
  <r>
    <n v="13424"/>
    <n v="2"/>
    <x v="91"/>
    <d v="2017-02-21T00:00:00"/>
    <b v="0"/>
    <s v="Approved"/>
    <s v="Solex"/>
    <s v="Standard"/>
    <s v="medium"/>
    <s v="medium"/>
    <n v="71.489999999999995"/>
    <n v="53.62"/>
    <d v="2005-08-09T00:00:00"/>
  </r>
  <r>
    <n v="13425"/>
    <n v="8"/>
    <x v="2026"/>
    <d v="2017-05-30T00:00:00"/>
    <b v="1"/>
    <s v="Approved"/>
    <s v="Solex"/>
    <s v="Road"/>
    <s v="medium"/>
    <s v="small"/>
    <n v="1703.52"/>
    <n v="1516.13"/>
    <d v="2011-04-16T00:00:00"/>
  </r>
  <r>
    <n v="13426"/>
    <n v="66"/>
    <x v="1184"/>
    <d v="2017-03-20T00:00:00"/>
    <b v="0"/>
    <s v="Approved"/>
    <s v="Giant Bicycles"/>
    <s v="Road"/>
    <s v="low"/>
    <s v="small"/>
    <n v="590.26"/>
    <n v="525.33000000000004"/>
    <d v="2005-10-22T00:00:00"/>
  </r>
  <r>
    <n v="13427"/>
    <n v="27"/>
    <x v="634"/>
    <d v="2017-07-12T00:00:00"/>
    <b v="0"/>
    <s v="Approved"/>
    <s v="Trek Bicycles"/>
    <s v="Standard"/>
    <s v="medium"/>
    <s v="medium"/>
    <n v="499.53"/>
    <n v="388.72"/>
    <d v="1994-07-12T00:00:00"/>
  </r>
  <r>
    <n v="13428"/>
    <n v="99"/>
    <x v="2249"/>
    <d v="2017-10-13T00:00:00"/>
    <b v="0"/>
    <s v="Approved"/>
    <s v="Trek Bicycles"/>
    <s v="Road"/>
    <s v="low"/>
    <s v="small"/>
    <n v="1720.7"/>
    <n v="1531.42"/>
    <d v="2003-07-21T00:00:00"/>
  </r>
  <r>
    <n v="13429"/>
    <n v="93"/>
    <x v="1411"/>
    <d v="2017-01-17T00:00:00"/>
    <b v="0"/>
    <s v="Approved"/>
    <s v="WeareA2B"/>
    <s v="Standard"/>
    <s v="medium"/>
    <s v="medium"/>
    <n v="1065.03"/>
    <n v="230.09"/>
    <d v="2002-10-10T00:00:00"/>
  </r>
  <r>
    <n v="13430"/>
    <n v="69"/>
    <x v="2724"/>
    <d v="2017-06-08T00:00:00"/>
    <b v="1"/>
    <s v="Approved"/>
    <s v="Giant Bicycles"/>
    <s v="Road"/>
    <s v="medium"/>
    <s v="medium"/>
    <n v="792.9"/>
    <n v="594.67999999999995"/>
    <d v="2015-04-11T00:00:00"/>
  </r>
  <r>
    <n v="13431"/>
    <n v="3"/>
    <x v="292"/>
    <d v="2017-11-02T00:00:00"/>
    <b v="1"/>
    <s v="Approved"/>
    <s v="Trek Bicycles"/>
    <s v="Standard"/>
    <s v="medium"/>
    <s v="large"/>
    <n v="2091.4699999999998"/>
    <n v="388.92"/>
    <d v="2005-08-09T00:00:00"/>
  </r>
  <r>
    <n v="13432"/>
    <n v="74"/>
    <x v="1975"/>
    <d v="2017-10-16T00:00:00"/>
    <b v="0"/>
    <s v="Approved"/>
    <s v="WeareA2B"/>
    <s v="Standard"/>
    <s v="medium"/>
    <s v="medium"/>
    <n v="1228.07"/>
    <n v="400.91"/>
    <d v="2000-05-22T00:00:00"/>
  </r>
  <r>
    <n v="13433"/>
    <n v="12"/>
    <x v="1172"/>
    <d v="2017-01-18T00:00:00"/>
    <b v="1"/>
    <s v="Approved"/>
    <s v="WeareA2B"/>
    <s v="Standard"/>
    <s v="medium"/>
    <s v="medium"/>
    <n v="1231.1500000000001"/>
    <n v="161.6"/>
    <d v="2004-08-17T00:00:00"/>
  </r>
  <r>
    <n v="13434"/>
    <n v="88"/>
    <x v="2945"/>
    <d v="2017-04-18T00:00:00"/>
    <b v="0"/>
    <s v="Approved"/>
    <s v="Norco Bicycles"/>
    <s v="Standard"/>
    <s v="medium"/>
    <s v="medium"/>
    <n v="1198.46"/>
    <n v="381.1"/>
    <d v="1998-12-16T00:00:00"/>
  </r>
  <r>
    <n v="13435"/>
    <n v="22"/>
    <x v="1115"/>
    <d v="2017-11-06T00:00:00"/>
    <b v="1"/>
    <s v="Approved"/>
    <s v="WeareA2B"/>
    <s v="Standard"/>
    <s v="medium"/>
    <s v="medium"/>
    <n v="60.34"/>
    <n v="45.26"/>
    <d v="1993-07-15T00:00:00"/>
  </r>
  <r>
    <n v="13436"/>
    <n v="20"/>
    <x v="1838"/>
    <d v="2017-02-12T00:00:00"/>
    <b v="1"/>
    <s v="Approved"/>
    <s v="Trek Bicycles"/>
    <s v="Standard"/>
    <s v="medium"/>
    <s v="small"/>
    <n v="1775.81"/>
    <n v="1580.47"/>
    <d v="2007-08-04T00:00:00"/>
  </r>
  <r>
    <n v="13437"/>
    <n v="33"/>
    <x v="155"/>
    <d v="2017-04-21T00:00:00"/>
    <b v="1"/>
    <s v="Approved"/>
    <s v="Giant Bicycles"/>
    <s v="Standard"/>
    <s v="medium"/>
    <s v="small"/>
    <n v="1311.44"/>
    <n v="1167.18"/>
    <d v="1992-10-11T00:00:00"/>
  </r>
  <r>
    <n v="13438"/>
    <n v="99"/>
    <x v="2430"/>
    <d v="2017-06-01T00:00:00"/>
    <b v="1"/>
    <s v="Approved"/>
    <s v="OHM Cycles"/>
    <s v="Standard"/>
    <s v="medium"/>
    <s v="medium"/>
    <n v="1227.3399999999999"/>
    <n v="770.89"/>
    <d v="1994-08-10T00:00:00"/>
  </r>
  <r>
    <n v="13440"/>
    <n v="64"/>
    <x v="2346"/>
    <d v="2017-07-30T00:00:00"/>
    <b v="0"/>
    <s v="Approved"/>
    <s v="Trek Bicycles"/>
    <s v="Standard"/>
    <s v="medium"/>
    <s v="large"/>
    <n v="1469.44"/>
    <n v="596.54999999999995"/>
    <d v="2012-05-18T00:00:00"/>
  </r>
  <r>
    <n v="13441"/>
    <n v="0"/>
    <x v="2874"/>
    <d v="2017-11-19T00:00:00"/>
    <b v="0"/>
    <s v="Approved"/>
    <s v="OHM Cycles"/>
    <s v="Standard"/>
    <s v="medium"/>
    <s v="medium"/>
    <n v="235.63"/>
    <n v="125.07"/>
    <d v="2004-08-07T00:00:00"/>
  </r>
  <r>
    <n v="13442"/>
    <n v="1"/>
    <x v="180"/>
    <d v="2017-04-25T00:00:00"/>
    <b v="1"/>
    <s v="Approved"/>
    <s v="Giant Bicycles"/>
    <s v="Standard"/>
    <s v="medium"/>
    <s v="medium"/>
    <n v="1403.5"/>
    <n v="954.82"/>
    <d v="2016-11-14T00:00:00"/>
  </r>
  <r>
    <n v="13443"/>
    <n v="68"/>
    <x v="671"/>
    <d v="2017-03-13T00:00:00"/>
    <b v="0"/>
    <s v="Approved"/>
    <s v="OHM Cycles"/>
    <s v="Standard"/>
    <s v="medium"/>
    <s v="medium"/>
    <n v="1636.9"/>
    <n v="44.71"/>
    <d v="2015-04-11T00:00:00"/>
  </r>
  <r>
    <n v="13444"/>
    <n v="95"/>
    <x v="3213"/>
    <d v="2017-08-19T00:00:00"/>
    <b v="1"/>
    <s v="Approved"/>
    <s v="OHM Cycles"/>
    <s v="Touring"/>
    <s v="low"/>
    <s v="medium"/>
    <n v="1073.07"/>
    <n v="933.84"/>
    <d v="2004-08-07T00:00:00"/>
  </r>
  <r>
    <n v="13445"/>
    <n v="1"/>
    <x v="3052"/>
    <d v="2017-07-06T00:00:00"/>
    <b v="1"/>
    <s v="Approved"/>
    <s v="Giant Bicycles"/>
    <s v="Standard"/>
    <s v="medium"/>
    <s v="medium"/>
    <n v="1403.5"/>
    <n v="954.82"/>
    <d v="1997-08-25T00:00:00"/>
  </r>
  <r>
    <n v="13446"/>
    <n v="83"/>
    <x v="2928"/>
    <d v="2017-11-08T00:00:00"/>
    <b v="0"/>
    <s v="Approved"/>
    <s v="Solex"/>
    <s v="Touring"/>
    <s v="medium"/>
    <s v="large"/>
    <n v="2083.94"/>
    <n v="675.03"/>
    <d v="2013-09-16T00:00:00"/>
  </r>
  <r>
    <n v="13447"/>
    <n v="58"/>
    <x v="2813"/>
    <d v="2017-12-14T00:00:00"/>
    <b v="0"/>
    <s v="Approved"/>
    <s v="OHM Cycles"/>
    <s v="Standard"/>
    <s v="medium"/>
    <s v="medium"/>
    <n v="912.52"/>
    <n v="141.4"/>
    <d v="2015-10-18T00:00:00"/>
  </r>
  <r>
    <n v="13448"/>
    <n v="0"/>
    <x v="1195"/>
    <d v="2017-05-02T00:00:00"/>
    <b v="1"/>
    <s v="Approved"/>
    <s v="Norco Bicycles"/>
    <s v="Standard"/>
    <s v="medium"/>
    <s v="medium"/>
    <n v="360.4"/>
    <n v="270.3"/>
    <d v="2011-01-10T00:00:00"/>
  </r>
  <r>
    <n v="13449"/>
    <n v="1"/>
    <x v="650"/>
    <d v="2017-04-19T00:00:00"/>
    <b v="1"/>
    <s v="Approved"/>
    <s v="Giant Bicycles"/>
    <s v="Touring"/>
    <s v="medium"/>
    <s v="large"/>
    <n v="1873.97"/>
    <n v="863.95"/>
    <d v="2006-05-22T00:00:00"/>
  </r>
  <r>
    <n v="13450"/>
    <n v="5"/>
    <x v="1200"/>
    <d v="2017-01-22T00:00:00"/>
    <b v="1"/>
    <s v="Approved"/>
    <s v="Trek Bicycles"/>
    <s v="Mountain"/>
    <s v="low"/>
    <s v="medium"/>
    <n v="574.64"/>
    <n v="459.71"/>
    <d v="2011-08-29T00:00:00"/>
  </r>
  <r>
    <n v="13451"/>
    <n v="67"/>
    <x v="1732"/>
    <d v="2017-06-24T00:00:00"/>
    <b v="0"/>
    <s v="Approved"/>
    <s v="Norco Bicycles"/>
    <s v="Road"/>
    <s v="medium"/>
    <s v="medium"/>
    <n v="544.04999999999995"/>
    <n v="376.84"/>
    <d v="2005-10-22T00:00:00"/>
  </r>
  <r>
    <n v="13452"/>
    <n v="53"/>
    <x v="376"/>
    <d v="2017-11-21T00:00:00"/>
    <b v="1"/>
    <s v="Approved"/>
    <s v="OHM Cycles"/>
    <s v="Standard"/>
    <s v="medium"/>
    <s v="medium"/>
    <n v="795.34"/>
    <n v="101.58"/>
    <d v="2010-08-20T00:00:00"/>
  </r>
  <r>
    <n v="13453"/>
    <n v="71"/>
    <x v="1488"/>
    <d v="2017-01-31T00:00:00"/>
    <b v="1"/>
    <s v="Approved"/>
    <s v="Solex"/>
    <s v="Standard"/>
    <s v="high"/>
    <s v="large"/>
    <n v="1842.92"/>
    <n v="1105.75"/>
    <d v="1995-10-24T00:00:00"/>
  </r>
  <r>
    <n v="13454"/>
    <n v="41"/>
    <x v="1553"/>
    <d v="2017-03-19T00:00:00"/>
    <b v="0"/>
    <s v="Approved"/>
    <s v="Solex"/>
    <s v="Road"/>
    <s v="medium"/>
    <s v="medium"/>
    <n v="416.98"/>
    <n v="312.74"/>
    <d v="1997-05-10T00:00:00"/>
  </r>
  <r>
    <n v="13455"/>
    <n v="84"/>
    <x v="2338"/>
    <d v="2017-07-26T00:00:00"/>
    <b v="0"/>
    <s v="Approved"/>
    <s v="Trek Bicycles"/>
    <s v="Road"/>
    <s v="medium"/>
    <s v="medium"/>
    <n v="290.62"/>
    <n v="215.14"/>
    <d v="1993-04-20T00:00:00"/>
  </r>
  <r>
    <n v="13456"/>
    <n v="28"/>
    <x v="368"/>
    <d v="2017-06-20T00:00:00"/>
    <b v="1"/>
    <s v="Approved"/>
    <s v="Norco Bicycles"/>
    <s v="Standard"/>
    <s v="medium"/>
    <s v="small"/>
    <n v="1216.1400000000001"/>
    <n v="1082.3599999999999"/>
    <d v="2013-03-12T00:00:00"/>
  </r>
  <r>
    <n v="13457"/>
    <n v="7"/>
    <x v="529"/>
    <d v="2017-03-24T00:00:00"/>
    <b v="1"/>
    <s v="Approved"/>
    <s v="Giant Bicycles"/>
    <s v="Standard"/>
    <s v="medium"/>
    <s v="small"/>
    <n v="1311.44"/>
    <n v="1167.18"/>
    <d v="1999-07-20T00:00:00"/>
  </r>
  <r>
    <n v="13458"/>
    <n v="14"/>
    <x v="1933"/>
    <d v="2017-08-21T00:00:00"/>
    <b v="1"/>
    <s v="Approved"/>
    <s v="Trek Bicycles"/>
    <s v="Standard"/>
    <s v="medium"/>
    <s v="small"/>
    <n v="1386.84"/>
    <n v="1234.29"/>
    <d v="2003-08-05T00:00:00"/>
  </r>
  <r>
    <n v="13459"/>
    <n v="19"/>
    <x v="2819"/>
    <d v="2017-03-12T00:00:00"/>
    <b v="1"/>
    <s v="Approved"/>
    <s v="OHM Cycles"/>
    <s v="Road"/>
    <s v="high"/>
    <s v="large"/>
    <n v="12.01"/>
    <n v="7.21"/>
    <d v="2009-03-08T00:00:00"/>
  </r>
  <r>
    <n v="13461"/>
    <n v="1"/>
    <x v="2376"/>
    <d v="2017-07-06T00:00:00"/>
    <b v="1"/>
    <s v="Approved"/>
    <s v="Giant Bicycles"/>
    <s v="Touring"/>
    <s v="medium"/>
    <s v="large"/>
    <n v="1873.97"/>
    <n v="863.95"/>
    <d v="2006-05-22T00:00:00"/>
  </r>
  <r>
    <n v="13462"/>
    <n v="29"/>
    <x v="2985"/>
    <d v="2017-06-30T00:00:00"/>
    <b v="0"/>
    <s v="Approved"/>
    <s v="WeareA2B"/>
    <s v="Standard"/>
    <s v="medium"/>
    <s v="medium"/>
    <n v="1065.03"/>
    <n v="230.09"/>
    <d v="1994-08-10T00:00:00"/>
  </r>
  <r>
    <n v="13463"/>
    <n v="52"/>
    <x v="1639"/>
    <d v="2017-09-11T00:00:00"/>
    <b v="1"/>
    <s v="Approved"/>
    <s v="OHM Cycles"/>
    <s v="Road"/>
    <s v="medium"/>
    <s v="medium"/>
    <n v="1280.28"/>
    <n v="829.51"/>
    <d v="2001-11-25T00:00:00"/>
  </r>
  <r>
    <n v="13464"/>
    <n v="10"/>
    <x v="621"/>
    <d v="2017-03-05T00:00:00"/>
    <b v="1"/>
    <s v="Approved"/>
    <s v="Solex"/>
    <s v="Standard"/>
    <s v="medium"/>
    <s v="medium"/>
    <n v="1945.43"/>
    <n v="333.18"/>
    <d v="2006-10-01T00:00:00"/>
  </r>
  <r>
    <n v="13465"/>
    <n v="46"/>
    <x v="969"/>
    <d v="2017-03-24T00:00:00"/>
    <b v="1"/>
    <s v="Approved"/>
    <s v="OHM Cycles"/>
    <s v="Standard"/>
    <s v="low"/>
    <s v="medium"/>
    <n v="1793.43"/>
    <n v="248.82"/>
    <d v="1999-07-20T00:00:00"/>
  </r>
  <r>
    <n v="13466"/>
    <n v="51"/>
    <x v="597"/>
    <d v="2017-07-09T00:00:00"/>
    <b v="1"/>
    <s v="Approved"/>
    <s v="OHM Cycles"/>
    <s v="Standard"/>
    <s v="high"/>
    <s v="medium"/>
    <n v="2005.66"/>
    <n v="1203.4000000000001"/>
    <d v="2009-04-12T00:00:00"/>
  </r>
  <r>
    <n v="13467"/>
    <n v="62"/>
    <x v="165"/>
    <d v="2017-05-17T00:00:00"/>
    <b v="0"/>
    <s v="Approved"/>
    <s v="Solex"/>
    <s v="Standard"/>
    <s v="medium"/>
    <s v="medium"/>
    <n v="478.16"/>
    <n v="298.72000000000003"/>
    <d v="1993-06-23T00:00:00"/>
  </r>
  <r>
    <n v="13468"/>
    <n v="58"/>
    <x v="1689"/>
    <d v="2017-04-18T00:00:00"/>
    <b v="0"/>
    <s v="Approved"/>
    <s v="OHM Cycles"/>
    <s v="Road"/>
    <s v="medium"/>
    <s v="medium"/>
    <n v="1280.28"/>
    <n v="829.51"/>
    <d v="2001-11-25T00:00:00"/>
  </r>
  <r>
    <n v="13469"/>
    <n v="12"/>
    <x v="1044"/>
    <d v="2017-02-03T00:00:00"/>
    <b v="1"/>
    <s v="Approved"/>
    <s v="WeareA2B"/>
    <s v="Standard"/>
    <s v="medium"/>
    <s v="medium"/>
    <n v="1231.1500000000001"/>
    <n v="161.6"/>
    <d v="2004-08-17T00:00:00"/>
  </r>
  <r>
    <n v="13470"/>
    <n v="90"/>
    <x v="876"/>
    <d v="2017-10-23T00:00:00"/>
    <b v="1"/>
    <s v="Approved"/>
    <s v="Solex"/>
    <s v="Standard"/>
    <s v="low"/>
    <s v="medium"/>
    <n v="945.04"/>
    <n v="507.58"/>
    <d v="2008-03-19T00:00:00"/>
  </r>
  <r>
    <n v="13471"/>
    <n v="11"/>
    <x v="1750"/>
    <d v="2017-05-01T00:00:00"/>
    <b v="1"/>
    <s v="Approved"/>
    <s v="Giant Bicycles"/>
    <s v="Standard"/>
    <s v="high"/>
    <s v="medium"/>
    <n v="1274.93"/>
    <n v="764.96"/>
    <d v="2007-08-04T00:00:00"/>
  </r>
  <r>
    <n v="13472"/>
    <n v="1"/>
    <x v="1914"/>
    <d v="2017-09-13T00:00:00"/>
    <b v="0"/>
    <s v="Approved"/>
    <s v="Giant Bicycles"/>
    <s v="Standard"/>
    <s v="medium"/>
    <s v="medium"/>
    <n v="1403.5"/>
    <n v="954.82"/>
    <d v="2012-09-15T00:00:00"/>
  </r>
  <r>
    <n v="13473"/>
    <n v="31"/>
    <x v="1897"/>
    <d v="2017-11-14T00:00:00"/>
    <b v="1"/>
    <s v="Approved"/>
    <s v="Giant Bicycles"/>
    <s v="Standard"/>
    <s v="medium"/>
    <s v="medium"/>
    <n v="230.91"/>
    <n v="173.18"/>
    <d v="2010-06-07T00:00:00"/>
  </r>
  <r>
    <n v="13474"/>
    <n v="57"/>
    <x v="493"/>
    <d v="2017-10-17T00:00:00"/>
    <b v="0"/>
    <s v="Approved"/>
    <s v="WeareA2B"/>
    <s v="Touring"/>
    <s v="medium"/>
    <s v="large"/>
    <n v="1890.39"/>
    <n v="260.14"/>
    <d v="1991-01-21T00:00:00"/>
  </r>
  <r>
    <n v="13475"/>
    <n v="36"/>
    <x v="214"/>
    <d v="2017-03-05T00:00:00"/>
    <b v="1"/>
    <s v="Approved"/>
    <s v="Solex"/>
    <s v="Standard"/>
    <s v="low"/>
    <s v="medium"/>
    <n v="1289.8499999999999"/>
    <n v="74.510000000000005"/>
    <d v="2007-12-11T00:00:00"/>
  </r>
  <r>
    <n v="13476"/>
    <n v="42"/>
    <x v="3384"/>
    <d v="2017-08-20T00:00:00"/>
    <b v="1"/>
    <s v="Approved"/>
    <s v="OHM Cycles"/>
    <s v="Road"/>
    <s v="medium"/>
    <s v="small"/>
    <n v="1810"/>
    <n v="1610.9"/>
    <d v="2008-03-19T00:00:00"/>
  </r>
  <r>
    <n v="13477"/>
    <n v="53"/>
    <x v="1639"/>
    <d v="2017-09-30T00:00:00"/>
    <b v="1"/>
    <s v="Approved"/>
    <s v="OHM Cycles"/>
    <s v="Standard"/>
    <s v="medium"/>
    <s v="medium"/>
    <n v="795.34"/>
    <n v="101.58"/>
    <d v="1997-02-09T00:00:00"/>
  </r>
  <r>
    <n v="13478"/>
    <n v="41"/>
    <x v="1869"/>
    <d v="2017-01-11T00:00:00"/>
    <b v="0"/>
    <s v="Approved"/>
    <s v="Solex"/>
    <s v="Road"/>
    <s v="medium"/>
    <s v="medium"/>
    <n v="416.98"/>
    <n v="312.74"/>
    <d v="2008-03-19T00:00:00"/>
  </r>
  <r>
    <n v="13479"/>
    <n v="28"/>
    <x v="1991"/>
    <d v="2017-08-22T00:00:00"/>
    <b v="1"/>
    <s v="Approved"/>
    <s v="Norco Bicycles"/>
    <s v="Standard"/>
    <s v="medium"/>
    <s v="small"/>
    <n v="1216.1400000000001"/>
    <n v="1082.3599999999999"/>
    <d v="1991-08-05T00:00:00"/>
  </r>
  <r>
    <n v="13480"/>
    <n v="41"/>
    <x v="1626"/>
    <d v="2017-04-15T00:00:00"/>
    <b v="0"/>
    <s v="Approved"/>
    <s v="Norco Bicycles"/>
    <s v="Standard"/>
    <s v="low"/>
    <s v="medium"/>
    <n v="958.74"/>
    <n v="748.9"/>
    <d v="2005-12-07T00:00:00"/>
  </r>
  <r>
    <n v="13481"/>
    <n v="36"/>
    <x v="1267"/>
    <d v="2017-08-07T00:00:00"/>
    <b v="1"/>
    <s v="Approved"/>
    <s v="Solex"/>
    <s v="Standard"/>
    <s v="low"/>
    <s v="medium"/>
    <n v="945.04"/>
    <n v="507.58"/>
    <d v="1995-12-19T00:00:00"/>
  </r>
  <r>
    <n v="13482"/>
    <n v="35"/>
    <x v="1722"/>
    <d v="2017-12-12T00:00:00"/>
    <b v="0"/>
    <s v="Approved"/>
    <s v="Giant Bicycles"/>
    <s v="Standard"/>
    <s v="medium"/>
    <s v="medium"/>
    <n v="1403.5"/>
    <n v="954.82"/>
    <d v="2016-11-14T00:00:00"/>
  </r>
  <r>
    <n v="13483"/>
    <n v="0"/>
    <x v="1851"/>
    <d v="2017-07-27T00:00:00"/>
    <b v="0"/>
    <s v="Approved"/>
    <s v="Norco Bicycles"/>
    <s v="Road"/>
    <s v="medium"/>
    <s v="medium"/>
    <n v="544.04999999999995"/>
    <n v="376.84"/>
    <d v="2005-10-22T00:00:00"/>
  </r>
  <r>
    <n v="13484"/>
    <n v="66"/>
    <x v="203"/>
    <d v="2017-11-15T00:00:00"/>
    <b v="0"/>
    <s v="Approved"/>
    <s v="Solex"/>
    <s v="Standard"/>
    <s v="medium"/>
    <s v="medium"/>
    <n v="1163.8900000000001"/>
    <n v="589.27"/>
    <d v="2016-07-09T00:00:00"/>
  </r>
  <r>
    <n v="13485"/>
    <n v="40"/>
    <x v="3293"/>
    <d v="2017-02-28T00:00:00"/>
    <b v="1"/>
    <s v="Approved"/>
    <s v="Trek Bicycles"/>
    <s v="Road"/>
    <s v="medium"/>
    <s v="large"/>
    <n v="1894.19"/>
    <n v="598.76"/>
    <d v="1993-07-20T00:00:00"/>
  </r>
  <r>
    <n v="13486"/>
    <n v="17"/>
    <x v="3248"/>
    <d v="2017-11-17T00:00:00"/>
    <b v="0"/>
    <s v="Approved"/>
    <s v="WeareA2B"/>
    <s v="Touring"/>
    <s v="medium"/>
    <s v="large"/>
    <n v="1362.99"/>
    <n v="57.74"/>
    <d v="2002-10-10T00:00:00"/>
  </r>
  <r>
    <n v="13487"/>
    <n v="80"/>
    <x v="1608"/>
    <d v="2017-11-26T00:00:00"/>
    <b v="1"/>
    <s v="Approved"/>
    <s v="OHM Cycles"/>
    <s v="Touring"/>
    <s v="low"/>
    <s v="medium"/>
    <n v="1073.07"/>
    <n v="933.84"/>
    <d v="2015-08-02T00:00:00"/>
  </r>
  <r>
    <n v="13488"/>
    <n v="16"/>
    <x v="1898"/>
    <d v="2017-11-24T00:00:00"/>
    <b v="0"/>
    <s v="Approved"/>
    <s v="Norco Bicycles"/>
    <s v="Standard"/>
    <s v="high"/>
    <s v="small"/>
    <n v="1661.92"/>
    <n v="1479.11"/>
    <d v="1996-04-05T00:00:00"/>
  </r>
  <r>
    <n v="13489"/>
    <n v="88"/>
    <x v="1325"/>
    <d v="2017-11-10T00:00:00"/>
    <b v="0"/>
    <s v="Approved"/>
    <s v="Norco Bicycles"/>
    <s v="Standard"/>
    <s v="medium"/>
    <s v="medium"/>
    <n v="1198.46"/>
    <n v="381.1"/>
    <d v="2000-11-03T00:00:00"/>
  </r>
  <r>
    <n v="13490"/>
    <n v="53"/>
    <x v="2717"/>
    <d v="2017-07-09T00:00:00"/>
    <b v="1"/>
    <s v="Cancelled"/>
    <s v="Giant Bicycles"/>
    <s v="Standard"/>
    <s v="high"/>
    <s v="medium"/>
    <n v="1274.93"/>
    <n v="764.96"/>
    <d v="2004-08-17T00:00:00"/>
  </r>
  <r>
    <n v="13491"/>
    <n v="66"/>
    <x v="2086"/>
    <d v="2017-11-13T00:00:00"/>
    <b v="0"/>
    <s v="Approved"/>
    <s v="Giant Bicycles"/>
    <s v="Road"/>
    <s v="low"/>
    <s v="small"/>
    <n v="590.26"/>
    <n v="525.33000000000004"/>
    <d v="2010-11-05T00:00:00"/>
  </r>
  <r>
    <n v="13492"/>
    <n v="11"/>
    <x v="1231"/>
    <d v="2017-08-20T00:00:00"/>
    <b v="1"/>
    <s v="Approved"/>
    <s v="Giant Bicycles"/>
    <s v="Standard"/>
    <s v="high"/>
    <s v="medium"/>
    <n v="1274.93"/>
    <n v="764.96"/>
    <d v="2007-08-04T00:00:00"/>
  </r>
  <r>
    <n v="13493"/>
    <n v="5"/>
    <x v="2591"/>
    <d v="2017-09-10T00:00:00"/>
    <b v="0"/>
    <s v="Approved"/>
    <s v="Trek Bicycles"/>
    <s v="Mountain"/>
    <s v="low"/>
    <s v="medium"/>
    <n v="574.64"/>
    <n v="459.71"/>
    <d v="2011-08-29T00:00:00"/>
  </r>
  <r>
    <n v="13494"/>
    <n v="15"/>
    <x v="2213"/>
    <d v="2017-04-07T00:00:00"/>
    <b v="0"/>
    <s v="Approved"/>
    <s v="Norco Bicycles"/>
    <s v="Standard"/>
    <s v="low"/>
    <s v="medium"/>
    <n v="958.74"/>
    <n v="748.9"/>
    <d v="1993-10-02T00:00:00"/>
  </r>
  <r>
    <n v="13495"/>
    <n v="43"/>
    <x v="2888"/>
    <d v="2017-01-24T00:00:00"/>
    <b v="0"/>
    <s v="Approved"/>
    <s v="Solex"/>
    <s v="Standard"/>
    <s v="medium"/>
    <s v="medium"/>
    <n v="1151.96"/>
    <n v="649.49"/>
    <d v="2012-04-10T00:00:00"/>
  </r>
  <r>
    <n v="13496"/>
    <n v="21"/>
    <x v="896"/>
    <d v="2017-04-08T00:00:00"/>
    <b v="0"/>
    <s v="Approved"/>
    <s v="Solex"/>
    <s v="Standard"/>
    <s v="medium"/>
    <s v="large"/>
    <n v="1071.23"/>
    <n v="380.74"/>
    <d v="1996-04-05T00:00:00"/>
  </r>
  <r>
    <n v="13497"/>
    <n v="28"/>
    <x v="1253"/>
    <d v="2017-01-09T00:00:00"/>
    <b v="0"/>
    <s v="Approved"/>
    <s v="Solex"/>
    <s v="Road"/>
    <s v="medium"/>
    <s v="small"/>
    <n v="1703.52"/>
    <n v="1516.13"/>
    <d v="2011-04-16T00:00:00"/>
  </r>
  <r>
    <n v="13498"/>
    <n v="91"/>
    <x v="2657"/>
    <d v="2017-07-03T00:00:00"/>
    <b v="1"/>
    <s v="Approved"/>
    <s v="WeareA2B"/>
    <s v="Standard"/>
    <s v="low"/>
    <s v="medium"/>
    <n v="642.30999999999995"/>
    <n v="513.85"/>
    <d v="2015-08-10T00:00:00"/>
  </r>
  <r>
    <n v="13499"/>
    <n v="1"/>
    <x v="309"/>
    <d v="2017-08-22T00:00:00"/>
    <b v="0"/>
    <s v="Approved"/>
    <s v="Giant Bicycles"/>
    <s v="Touring"/>
    <s v="medium"/>
    <s v="large"/>
    <n v="1873.97"/>
    <n v="863.95"/>
    <d v="2006-05-22T00:00:00"/>
  </r>
  <r>
    <n v="13500"/>
    <n v="15"/>
    <x v="459"/>
    <d v="2017-02-20T00:00:00"/>
    <b v="1"/>
    <s v="Approved"/>
    <s v="Norco Bicycles"/>
    <s v="Standard"/>
    <s v="low"/>
    <s v="medium"/>
    <n v="958.74"/>
    <n v="748.9"/>
    <d v="2005-12-07T00:00:00"/>
  </r>
  <r>
    <n v="13501"/>
    <n v="16"/>
    <x v="2023"/>
    <d v="2017-10-23T00:00:00"/>
    <b v="1"/>
    <s v="Approved"/>
    <s v="Norco Bicycles"/>
    <s v="Standard"/>
    <s v="high"/>
    <s v="small"/>
    <n v="1661.92"/>
    <n v="1479.11"/>
    <d v="1994-09-09T00:00:00"/>
  </r>
  <r>
    <n v="13502"/>
    <n v="0"/>
    <x v="709"/>
    <d v="2017-02-10T00:00:00"/>
    <b v="0"/>
    <s v="Approved"/>
    <s v="WeareA2B"/>
    <s v="Standard"/>
    <s v="medium"/>
    <s v="medium"/>
    <n v="60.34"/>
    <n v="45.26"/>
    <d v="1993-07-15T00:00:00"/>
  </r>
  <r>
    <n v="13503"/>
    <n v="77"/>
    <x v="134"/>
    <d v="2017-02-09T00:00:00"/>
    <b v="1"/>
    <s v="Approved"/>
    <s v="Norco Bicycles"/>
    <s v="Road"/>
    <s v="medium"/>
    <s v="large"/>
    <n v="1240.31"/>
    <n v="795.1"/>
    <d v="2013-09-16T00:00:00"/>
  </r>
  <r>
    <n v="13504"/>
    <n v="66"/>
    <x v="1125"/>
    <d v="2017-05-06T00:00:00"/>
    <b v="1"/>
    <s v="Approved"/>
    <s v="Giant Bicycles"/>
    <s v="Road"/>
    <s v="low"/>
    <s v="small"/>
    <n v="590.26"/>
    <n v="525.33000000000004"/>
    <d v="2015-04-11T00:00:00"/>
  </r>
  <r>
    <n v="13505"/>
    <n v="76"/>
    <x v="2116"/>
    <d v="2017-07-12T00:00:00"/>
    <b v="0"/>
    <s v="Approved"/>
    <s v="WeareA2B"/>
    <s v="Standard"/>
    <s v="low"/>
    <s v="medium"/>
    <n v="642.30999999999995"/>
    <n v="513.85"/>
    <d v="2003-09-09T00:00:00"/>
  </r>
  <r>
    <n v="13506"/>
    <n v="45"/>
    <x v="39"/>
    <d v="2017-12-24T00:00:00"/>
    <b v="1"/>
    <s v="Approved"/>
    <s v="Trek Bicycles"/>
    <s v="Road"/>
    <s v="low"/>
    <s v="medium"/>
    <n v="980.37"/>
    <n v="234.43"/>
    <d v="2004-09-28T00:00:00"/>
  </r>
  <r>
    <n v="13507"/>
    <n v="13"/>
    <x v="2428"/>
    <d v="2017-12-19T00:00:00"/>
    <b v="1"/>
    <s v="Approved"/>
    <s v="Solex"/>
    <s v="Standard"/>
    <s v="medium"/>
    <s v="medium"/>
    <n v="1163.8900000000001"/>
    <n v="589.27"/>
    <d v="2016-07-09T00:00:00"/>
  </r>
  <r>
    <n v="13508"/>
    <n v="94"/>
    <x v="1181"/>
    <d v="2017-12-28T00:00:00"/>
    <b v="1"/>
    <s v="Approved"/>
    <s v="Giant Bicycles"/>
    <s v="Standard"/>
    <s v="medium"/>
    <s v="large"/>
    <n v="1635.3"/>
    <n v="993.66"/>
    <d v="2013-06-09T00:00:00"/>
  </r>
  <r>
    <n v="13509"/>
    <n v="24"/>
    <x v="1904"/>
    <d v="2017-07-31T00:00:00"/>
    <b v="0"/>
    <s v="Approved"/>
    <s v="Solex"/>
    <s v="Road"/>
    <s v="medium"/>
    <s v="large"/>
    <n v="1777.8"/>
    <n v="820.78"/>
    <d v="2016-02-04T00:00:00"/>
  </r>
  <r>
    <n v="13510"/>
    <n v="80"/>
    <x v="1524"/>
    <d v="2017-06-28T00:00:00"/>
    <b v="0"/>
    <s v="Approved"/>
    <s v="OHM Cycles"/>
    <s v="Touring"/>
    <s v="low"/>
    <s v="medium"/>
    <n v="1073.07"/>
    <n v="933.84"/>
    <d v="1997-01-25T00:00:00"/>
  </r>
  <r>
    <n v="13511"/>
    <n v="48"/>
    <x v="2050"/>
    <d v="2017-08-03T00:00:00"/>
    <b v="1"/>
    <s v="Approved"/>
    <s v="WeareA2B"/>
    <s v="Standard"/>
    <s v="medium"/>
    <s v="medium"/>
    <n v="1762.96"/>
    <n v="950.52"/>
    <d v="2001-11-25T00:00:00"/>
  </r>
  <r>
    <n v="13513"/>
    <n v="13"/>
    <x v="996"/>
    <d v="2017-03-25T00:00:00"/>
    <b v="0"/>
    <s v="Approved"/>
    <s v="Solex"/>
    <s v="Standard"/>
    <s v="medium"/>
    <s v="medium"/>
    <n v="1163.8900000000001"/>
    <n v="589.27"/>
    <d v="2016-07-09T00:00:00"/>
  </r>
  <r>
    <n v="13514"/>
    <n v="77"/>
    <x v="2279"/>
    <d v="2017-11-14T00:00:00"/>
    <b v="1"/>
    <s v="Approved"/>
    <s v="WeareA2B"/>
    <s v="Standard"/>
    <s v="medium"/>
    <s v="medium"/>
    <n v="1769.64"/>
    <n v="108.76"/>
    <d v="2011-05-09T00:00:00"/>
  </r>
  <r>
    <n v="13515"/>
    <n v="39"/>
    <x v="4"/>
    <d v="2017-04-01T00:00:00"/>
    <b v="1"/>
    <s v="Approved"/>
    <s v="Giant Bicycles"/>
    <s v="Standard"/>
    <s v="medium"/>
    <s v="large"/>
    <n v="1812.75"/>
    <n v="582.48"/>
    <d v="2010-06-07T00:00:00"/>
  </r>
  <r>
    <n v="13516"/>
    <n v="38"/>
    <x v="3192"/>
    <d v="2017-10-15T00:00:00"/>
    <b v="0"/>
    <s v="Approved"/>
    <s v="Solex"/>
    <s v="Standard"/>
    <s v="medium"/>
    <s v="medium"/>
    <n v="1577.53"/>
    <n v="826.51"/>
    <d v="1997-05-10T00:00:00"/>
  </r>
  <r>
    <n v="13517"/>
    <n v="17"/>
    <x v="2768"/>
    <d v="2017-07-22T00:00:00"/>
    <b v="1"/>
    <s v="Approved"/>
    <s v="WeareA2B"/>
    <s v="Touring"/>
    <s v="medium"/>
    <s v="large"/>
    <n v="1362.99"/>
    <n v="57.74"/>
    <d v="2016-07-09T00:00:00"/>
  </r>
  <r>
    <n v="13518"/>
    <n v="46"/>
    <x v="525"/>
    <d v="2017-04-05T00:00:00"/>
    <b v="0"/>
    <s v="Approved"/>
    <s v="Solex"/>
    <s v="Standard"/>
    <s v="low"/>
    <s v="medium"/>
    <n v="1289.8499999999999"/>
    <n v="74.510000000000005"/>
    <d v="2007-12-11T00:00:00"/>
  </r>
  <r>
    <n v="13519"/>
    <n v="21"/>
    <x v="155"/>
    <d v="2017-07-19T00:00:00"/>
    <b v="1"/>
    <s v="Approved"/>
    <s v="Solex"/>
    <s v="Standard"/>
    <s v="medium"/>
    <s v="large"/>
    <n v="1071.23"/>
    <n v="380.74"/>
    <d v="1996-04-05T00:00:00"/>
  </r>
  <r>
    <n v="13521"/>
    <n v="3"/>
    <x v="2382"/>
    <d v="2017-04-22T00:00:00"/>
    <b v="1"/>
    <s v="Approved"/>
    <s v="Trek Bicycles"/>
    <s v="Standard"/>
    <s v="medium"/>
    <s v="large"/>
    <n v="2091.4699999999998"/>
    <n v="388.92"/>
    <d v="2007-08-04T00:00:00"/>
  </r>
  <r>
    <n v="13522"/>
    <n v="67"/>
    <x v="2644"/>
    <d v="2017-01-17T00:00:00"/>
    <b v="0"/>
    <s v="Approved"/>
    <s v="Solex"/>
    <s v="Standard"/>
    <s v="medium"/>
    <s v="large"/>
    <n v="1071.23"/>
    <n v="380.74"/>
    <d v="1993-07-15T00:00:00"/>
  </r>
  <r>
    <n v="13523"/>
    <n v="67"/>
    <x v="2151"/>
    <d v="2017-07-26T00:00:00"/>
    <b v="0"/>
    <s v="Approved"/>
    <s v="Solex"/>
    <s v="Standard"/>
    <s v="medium"/>
    <s v="large"/>
    <n v="1071.23"/>
    <n v="380.74"/>
    <d v="2011-05-07T00:00:00"/>
  </r>
  <r>
    <n v="13524"/>
    <n v="45"/>
    <x v="1829"/>
    <d v="2017-12-12T00:00:00"/>
    <b v="1"/>
    <s v="Approved"/>
    <s v="Trek Bicycles"/>
    <s v="Road"/>
    <s v="low"/>
    <s v="medium"/>
    <n v="980.37"/>
    <n v="234.43"/>
    <d v="2004-09-28T00:00:00"/>
  </r>
  <r>
    <n v="13525"/>
    <n v="29"/>
    <x v="2095"/>
    <d v="2017-04-22T00:00:00"/>
    <b v="0"/>
    <s v="Approved"/>
    <s v="WeareA2B"/>
    <s v="Standard"/>
    <s v="medium"/>
    <s v="medium"/>
    <n v="1065.03"/>
    <n v="230.09"/>
    <d v="2013-06-09T00:00:00"/>
  </r>
  <r>
    <n v="13526"/>
    <n v="17"/>
    <x v="1662"/>
    <d v="2017-01-13T00:00:00"/>
    <b v="1"/>
    <s v="Approved"/>
    <s v="WeareA2B"/>
    <s v="Touring"/>
    <s v="medium"/>
    <s v="large"/>
    <n v="1362.99"/>
    <n v="57.74"/>
    <d v="1994-09-09T00:00:00"/>
  </r>
  <r>
    <n v="13527"/>
    <n v="16"/>
    <x v="2145"/>
    <d v="2017-09-06T00:00:00"/>
    <b v="1"/>
    <s v="Approved"/>
    <s v="Norco Bicycles"/>
    <s v="Standard"/>
    <s v="high"/>
    <s v="small"/>
    <n v="1661.92"/>
    <n v="1479.11"/>
    <d v="1993-07-15T00:00:00"/>
  </r>
  <r>
    <n v="13528"/>
    <n v="4"/>
    <x v="2825"/>
    <d v="2017-07-16T00:00:00"/>
    <b v="1"/>
    <s v="Approved"/>
    <s v="Giant Bicycles"/>
    <s v="Standard"/>
    <s v="high"/>
    <s v="medium"/>
    <n v="1129.1300000000001"/>
    <n v="677.48"/>
    <d v="2005-08-09T00:00:00"/>
  </r>
  <r>
    <n v="13529"/>
    <n v="37"/>
    <x v="353"/>
    <d v="2017-11-28T00:00:00"/>
    <b v="1"/>
    <s v="Approved"/>
    <s v="OHM Cycles"/>
    <s v="Standard"/>
    <s v="low"/>
    <s v="medium"/>
    <n v="1793.43"/>
    <n v="248.82"/>
    <d v="1999-07-20T00:00:00"/>
  </r>
  <r>
    <n v="13530"/>
    <n v="43"/>
    <x v="490"/>
    <d v="2017-08-19T00:00:00"/>
    <b v="0"/>
    <s v="Approved"/>
    <s v="Norco Bicycles"/>
    <s v="Standard"/>
    <s v="medium"/>
    <s v="medium"/>
    <n v="1555.58"/>
    <n v="818.01"/>
    <d v="2003-09-09T00:00:00"/>
  </r>
  <r>
    <n v="13532"/>
    <n v="3"/>
    <x v="527"/>
    <d v="2017-06-04T00:00:00"/>
    <b v="1"/>
    <s v="Approved"/>
    <s v="Trek Bicycles"/>
    <s v="Standard"/>
    <s v="medium"/>
    <s v="large"/>
    <n v="2091.4699999999998"/>
    <n v="388.92"/>
    <d v="2011-08-29T00:00:00"/>
  </r>
  <r>
    <n v="13533"/>
    <n v="4"/>
    <x v="643"/>
    <d v="2017-08-19T00:00:00"/>
    <b v="1"/>
    <s v="Approved"/>
    <s v="Giant Bicycles"/>
    <s v="Standard"/>
    <s v="high"/>
    <s v="medium"/>
    <n v="1129.1300000000001"/>
    <n v="677.48"/>
    <d v="2005-08-09T00:00:00"/>
  </r>
  <r>
    <n v="13534"/>
    <n v="2"/>
    <x v="1144"/>
    <d v="2017-01-17T00:00:00"/>
    <b v="0"/>
    <s v="Approved"/>
    <s v="Solex"/>
    <s v="Standard"/>
    <s v="medium"/>
    <s v="medium"/>
    <n v="71.489999999999995"/>
    <n v="53.62"/>
    <d v="2012-12-02T00:00:00"/>
  </r>
  <r>
    <n v="13535"/>
    <n v="31"/>
    <x v="1094"/>
    <d v="2017-12-10T00:00:00"/>
    <b v="0"/>
    <s v="Approved"/>
    <s v="Giant Bicycles"/>
    <s v="Standard"/>
    <s v="medium"/>
    <s v="medium"/>
    <n v="230.91"/>
    <n v="173.18"/>
    <d v="2010-06-07T00:00:00"/>
  </r>
  <r>
    <n v="13536"/>
    <n v="96"/>
    <x v="1374"/>
    <d v="2017-11-13T00:00:00"/>
    <b v="1"/>
    <s v="Approved"/>
    <s v="WeareA2B"/>
    <s v="Road"/>
    <s v="low"/>
    <s v="small"/>
    <n v="1172.78"/>
    <n v="1043.77"/>
    <d v="2016-03-29T00:00:00"/>
  </r>
  <r>
    <n v="13537"/>
    <n v="10"/>
    <x v="2160"/>
    <d v="2017-10-24T00:00:00"/>
    <b v="0"/>
    <s v="Approved"/>
    <s v="Solex"/>
    <s v="Standard"/>
    <s v="medium"/>
    <s v="medium"/>
    <n v="1945.43"/>
    <n v="333.18"/>
    <d v="2004-07-25T00:00:00"/>
  </r>
  <r>
    <n v="13538"/>
    <n v="0"/>
    <x v="2289"/>
    <d v="2017-01-25T00:00:00"/>
    <b v="0"/>
    <s v="Approved"/>
    <s v="OHM Cycles"/>
    <s v="Standard"/>
    <s v="medium"/>
    <s v="medium"/>
    <n v="235.63"/>
    <n v="125.07"/>
    <d v="2004-08-07T00:00:00"/>
  </r>
  <r>
    <n v="13539"/>
    <n v="0"/>
    <x v="2627"/>
    <d v="2017-12-29T00:00:00"/>
    <b v="0"/>
    <s v="Approved"/>
    <s v="Solex"/>
    <s v="Standard"/>
    <s v="medium"/>
    <s v="medium"/>
    <n v="71.489999999999995"/>
    <n v="53.62"/>
    <d v="2012-12-02T00:00:00"/>
  </r>
  <r>
    <n v="13540"/>
    <n v="90"/>
    <x v="3143"/>
    <d v="2017-05-27T00:00:00"/>
    <b v="0"/>
    <s v="Approved"/>
    <s v="Solex"/>
    <s v="Standard"/>
    <s v="low"/>
    <s v="medium"/>
    <n v="945.04"/>
    <n v="507.58"/>
    <d v="1995-12-19T00:00:00"/>
  </r>
  <r>
    <n v="13541"/>
    <n v="56"/>
    <x v="2715"/>
    <d v="2017-03-02T00:00:00"/>
    <b v="1"/>
    <s v="Approved"/>
    <s v="Norco Bicycles"/>
    <s v="Mountain"/>
    <s v="low"/>
    <s v="small"/>
    <n v="688.63"/>
    <n v="612.88"/>
    <d v="1993-10-02T00:00:00"/>
  </r>
  <r>
    <n v="13542"/>
    <n v="31"/>
    <x v="3427"/>
    <d v="2017-07-08T00:00:00"/>
    <b v="0"/>
    <s v="Approved"/>
    <s v="Giant Bicycles"/>
    <s v="Standard"/>
    <s v="medium"/>
    <s v="medium"/>
    <n v="230.91"/>
    <n v="173.18"/>
    <d v="2006-11-10T00:00:00"/>
  </r>
  <r>
    <n v="13543"/>
    <n v="83"/>
    <x v="117"/>
    <d v="2017-06-04T00:00:00"/>
    <b v="1"/>
    <s v="Approved"/>
    <s v="Solex"/>
    <s v="Touring"/>
    <s v="medium"/>
    <s v="large"/>
    <n v="2083.94"/>
    <n v="675.03"/>
    <d v="2004-08-07T00:00:00"/>
  </r>
  <r>
    <n v="13544"/>
    <n v="50"/>
    <x v="2850"/>
    <d v="2017-12-26T00:00:00"/>
    <b v="0"/>
    <s v="Approved"/>
    <s v="WeareA2B"/>
    <s v="Standard"/>
    <s v="medium"/>
    <s v="small"/>
    <n v="175.89"/>
    <n v="131.91999999999999"/>
    <d v="2003-02-16T00:00:00"/>
  </r>
  <r>
    <n v="13545"/>
    <n v="23"/>
    <x v="2459"/>
    <d v="2017-02-14T00:00:00"/>
    <b v="1"/>
    <s v="Approved"/>
    <s v="Norco Bicycles"/>
    <s v="Standard"/>
    <s v="medium"/>
    <s v="medium"/>
    <n v="1198.46"/>
    <n v="381.1"/>
    <d v="1998-12-16T00:00:00"/>
  </r>
  <r>
    <n v="13546"/>
    <n v="48"/>
    <x v="1981"/>
    <d v="2017-01-31T00:00:00"/>
    <b v="1"/>
    <s v="Approved"/>
    <s v="WeareA2B"/>
    <s v="Standard"/>
    <s v="medium"/>
    <s v="medium"/>
    <n v="1762.96"/>
    <n v="950.52"/>
    <d v="2003-07-21T00:00:00"/>
  </r>
  <r>
    <n v="13547"/>
    <n v="2"/>
    <x v="422"/>
    <d v="2017-07-22T00:00:00"/>
    <b v="0"/>
    <s v="Approved"/>
    <s v="Solex"/>
    <s v="Standard"/>
    <s v="medium"/>
    <s v="medium"/>
    <n v="71.489999999999995"/>
    <n v="53.62"/>
    <d v="2012-12-02T00:00:00"/>
  </r>
  <r>
    <n v="13548"/>
    <n v="9"/>
    <x v="559"/>
    <d v="2017-06-30T00:00:00"/>
    <b v="1"/>
    <s v="Approved"/>
    <s v="Norco Bicycles"/>
    <s v="Standard"/>
    <s v="medium"/>
    <s v="small"/>
    <n v="1216.1400000000001"/>
    <n v="1082.3599999999999"/>
    <d v="1991-08-05T00:00:00"/>
  </r>
  <r>
    <n v="13549"/>
    <n v="3"/>
    <x v="3318"/>
    <d v="2017-11-15T00:00:00"/>
    <b v="1"/>
    <s v="Approved"/>
    <s v="Trek Bicycles"/>
    <s v="Standard"/>
    <s v="medium"/>
    <s v="large"/>
    <n v="2091.4699999999998"/>
    <n v="388.92"/>
    <d v="2005-08-09T00:00:00"/>
  </r>
  <r>
    <n v="13550"/>
    <n v="3"/>
    <x v="349"/>
    <d v="2017-08-15T00:00:00"/>
    <b v="1"/>
    <s v="Approved"/>
    <s v="Trek Bicycles"/>
    <s v="Standard"/>
    <s v="medium"/>
    <s v="large"/>
    <n v="2091.4699999999998"/>
    <n v="388.92"/>
    <d v="2014-03-03T00:00:00"/>
  </r>
  <r>
    <n v="13551"/>
    <n v="61"/>
    <x v="1551"/>
    <d v="2017-01-25T00:00:00"/>
    <b v="0"/>
    <s v="Approved"/>
    <s v="OHM Cycles"/>
    <s v="Standard"/>
    <s v="low"/>
    <s v="medium"/>
    <n v="71.16"/>
    <n v="56.93"/>
    <d v="2015-06-17T00:00:00"/>
  </r>
  <r>
    <n v="13552"/>
    <n v="76"/>
    <x v="3430"/>
    <d v="2017-09-20T00:00:00"/>
    <b v="0"/>
    <s v="Approved"/>
    <s v="WeareA2B"/>
    <s v="Standard"/>
    <s v="low"/>
    <s v="medium"/>
    <n v="642.30999999999995"/>
    <n v="513.85"/>
    <d v="2014-10-10T00:00:00"/>
  </r>
  <r>
    <n v="13553"/>
    <n v="28"/>
    <x v="1532"/>
    <d v="2017-01-22T00:00:00"/>
    <b v="0"/>
    <s v="Approved"/>
    <s v="Norco Bicycles"/>
    <s v="Standard"/>
    <s v="medium"/>
    <s v="small"/>
    <n v="1216.1400000000001"/>
    <n v="1082.3599999999999"/>
    <d v="1992-10-11T00:00:00"/>
  </r>
  <r>
    <n v="13554"/>
    <n v="86"/>
    <x v="2370"/>
    <d v="2017-08-08T00:00:00"/>
    <b v="1"/>
    <s v="Approved"/>
    <s v="OHM Cycles"/>
    <s v="Standard"/>
    <s v="medium"/>
    <s v="medium"/>
    <n v="235.63"/>
    <n v="125.07"/>
    <d v="2004-08-07T00:00:00"/>
  </r>
  <r>
    <n v="13555"/>
    <n v="12"/>
    <x v="3100"/>
    <d v="2017-07-18T00:00:00"/>
    <b v="0"/>
    <s v="Approved"/>
    <s v="WeareA2B"/>
    <s v="Standard"/>
    <s v="medium"/>
    <s v="medium"/>
    <n v="1231.1500000000001"/>
    <n v="161.6"/>
    <d v="1994-09-09T00:00:00"/>
  </r>
  <r>
    <n v="13556"/>
    <n v="10"/>
    <x v="1625"/>
    <d v="2017-10-21T00:00:00"/>
    <b v="0"/>
    <s v="Approved"/>
    <s v="WeareA2B"/>
    <s v="Touring"/>
    <s v="medium"/>
    <s v="medium"/>
    <n v="1466.68"/>
    <n v="363.25"/>
    <d v="2005-12-07T00:00:00"/>
  </r>
  <r>
    <n v="13557"/>
    <n v="26"/>
    <x v="705"/>
    <d v="2017-01-08T00:00:00"/>
    <b v="0"/>
    <s v="Approved"/>
    <s v="WeareA2B"/>
    <s v="Standard"/>
    <s v="medium"/>
    <s v="medium"/>
    <n v="1992.93"/>
    <n v="762.63"/>
    <d v="1991-08-05T00:00:00"/>
  </r>
  <r>
    <n v="13558"/>
    <n v="53"/>
    <x v="995"/>
    <d v="2017-02-24T00:00:00"/>
    <b v="1"/>
    <s v="Approved"/>
    <s v="Giant Bicycles"/>
    <s v="Standard"/>
    <s v="high"/>
    <s v="medium"/>
    <n v="1274.93"/>
    <n v="764.96"/>
    <d v="1999-06-23T00:00:00"/>
  </r>
  <r>
    <n v="13559"/>
    <n v="23"/>
    <x v="361"/>
    <d v="2017-11-05T00:00:00"/>
    <b v="0"/>
    <s v="Approved"/>
    <s v="Norco Bicycles"/>
    <s v="Mountain"/>
    <s v="low"/>
    <s v="small"/>
    <n v="688.63"/>
    <n v="612.88"/>
    <d v="2016-11-22T00:00:00"/>
  </r>
  <r>
    <n v="13560"/>
    <n v="90"/>
    <x v="1232"/>
    <d v="2017-08-23T00:00:00"/>
    <b v="1"/>
    <s v="Approved"/>
    <s v="Norco Bicycles"/>
    <s v="Standard"/>
    <s v="low"/>
    <s v="medium"/>
    <n v="363.01"/>
    <n v="290.41000000000003"/>
    <d v="1993-05-26T00:00:00"/>
  </r>
  <r>
    <n v="13561"/>
    <n v="57"/>
    <x v="3379"/>
    <d v="2017-04-01T00:00:00"/>
    <b v="1"/>
    <s v="Approved"/>
    <s v="WeareA2B"/>
    <s v="Touring"/>
    <s v="medium"/>
    <s v="large"/>
    <n v="1890.39"/>
    <n v="260.14"/>
    <d v="1993-06-23T00:00:00"/>
  </r>
  <r>
    <n v="13562"/>
    <n v="14"/>
    <x v="1581"/>
    <d v="2017-09-24T00:00:00"/>
    <b v="1"/>
    <s v="Approved"/>
    <s v="Trek Bicycles"/>
    <s v="Standard"/>
    <s v="medium"/>
    <s v="small"/>
    <n v="1386.84"/>
    <n v="1234.29"/>
    <d v="2003-08-05T00:00:00"/>
  </r>
  <r>
    <n v="13563"/>
    <n v="0"/>
    <x v="532"/>
    <d v="2017-04-02T00:00:00"/>
    <b v="1"/>
    <s v="Approved"/>
    <s v="Solex"/>
    <s v="Standard"/>
    <s v="medium"/>
    <s v="medium"/>
    <n v="71.489999999999995"/>
    <n v="53.62"/>
    <d v="2005-08-09T00:00:00"/>
  </r>
  <r>
    <n v="13564"/>
    <n v="0"/>
    <x v="1320"/>
    <d v="2017-08-21T00:00:00"/>
    <b v="0"/>
    <s v="Approved"/>
    <s v="Solex"/>
    <s v="Standard"/>
    <s v="medium"/>
    <s v="medium"/>
    <n v="71.489999999999995"/>
    <n v="53.62"/>
    <d v="2012-12-02T00:00:00"/>
  </r>
  <r>
    <n v="13565"/>
    <n v="29"/>
    <x v="2134"/>
    <d v="2017-10-01T00:00:00"/>
    <b v="0"/>
    <s v="Approved"/>
    <s v="WeareA2B"/>
    <s v="Standard"/>
    <s v="medium"/>
    <s v="medium"/>
    <n v="1065.03"/>
    <n v="230.09"/>
    <d v="2000-11-03T00:00:00"/>
  </r>
  <r>
    <n v="13566"/>
    <n v="16"/>
    <x v="2354"/>
    <d v="2017-08-18T00:00:00"/>
    <b v="0"/>
    <s v="Approved"/>
    <s v="Norco Bicycles"/>
    <s v="Standard"/>
    <s v="high"/>
    <s v="small"/>
    <n v="1661.92"/>
    <n v="1479.11"/>
    <d v="1994-09-09T00:00:00"/>
  </r>
  <r>
    <n v="13567"/>
    <n v="76"/>
    <x v="77"/>
    <d v="2017-04-09T00:00:00"/>
    <b v="0"/>
    <s v="Approved"/>
    <s v="WeareA2B"/>
    <s v="Standard"/>
    <s v="low"/>
    <s v="medium"/>
    <n v="642.30999999999995"/>
    <n v="513.85"/>
    <d v="2014-10-10T00:00:00"/>
  </r>
  <r>
    <n v="13568"/>
    <n v="0"/>
    <x v="746"/>
    <d v="2017-03-15T00:00:00"/>
    <b v="1"/>
    <s v="Approved"/>
    <s v="Norco Bicycles"/>
    <s v="Road"/>
    <s v="medium"/>
    <s v="medium"/>
    <n v="544.04999999999995"/>
    <n v="376.84"/>
    <d v="2005-10-22T00:00:00"/>
  </r>
  <r>
    <n v="13569"/>
    <n v="27"/>
    <x v="1499"/>
    <d v="2017-02-17T00:00:00"/>
    <b v="1"/>
    <s v="Approved"/>
    <s v="Trek Bicycles"/>
    <s v="Standard"/>
    <s v="medium"/>
    <s v="medium"/>
    <n v="499.53"/>
    <n v="388.72"/>
    <d v="1999-06-23T00:00:00"/>
  </r>
  <r>
    <n v="13570"/>
    <n v="44"/>
    <x v="2968"/>
    <d v="2017-03-12T00:00:00"/>
    <b v="1"/>
    <s v="Approved"/>
    <s v="WeareA2B"/>
    <s v="Standard"/>
    <s v="medium"/>
    <s v="medium"/>
    <n v="1769.64"/>
    <n v="108.76"/>
    <d v="2011-05-09T00:00:00"/>
  </r>
  <r>
    <n v="13571"/>
    <n v="75"/>
    <x v="1061"/>
    <d v="2017-10-04T00:00:00"/>
    <b v="0"/>
    <s v="Approved"/>
    <s v="Giant Bicycles"/>
    <s v="Touring"/>
    <s v="medium"/>
    <s v="large"/>
    <n v="1873.97"/>
    <n v="863.95"/>
    <d v="2006-05-22T00:00:00"/>
  </r>
  <r>
    <n v="13572"/>
    <n v="8"/>
    <x v="3050"/>
    <d v="2017-06-20T00:00:00"/>
    <b v="1"/>
    <s v="Approved"/>
    <s v="Solex"/>
    <s v="Road"/>
    <s v="medium"/>
    <s v="small"/>
    <n v="1703.52"/>
    <n v="1516.13"/>
    <d v="2011-04-16T00:00:00"/>
  </r>
  <r>
    <n v="13573"/>
    <n v="80"/>
    <x v="11"/>
    <d v="2017-10-02T00:00:00"/>
    <b v="1"/>
    <s v="Approved"/>
    <s v="OHM Cycles"/>
    <s v="Touring"/>
    <s v="low"/>
    <s v="medium"/>
    <n v="1073.07"/>
    <n v="933.84"/>
    <d v="2013-09-16T00:00:00"/>
  </r>
  <r>
    <n v="13574"/>
    <n v="50"/>
    <x v="1974"/>
    <d v="2017-03-06T00:00:00"/>
    <b v="1"/>
    <s v="Approved"/>
    <s v="WeareA2B"/>
    <s v="Standard"/>
    <s v="medium"/>
    <s v="small"/>
    <n v="175.89"/>
    <n v="131.91999999999999"/>
    <d v="2003-02-16T00:00:00"/>
  </r>
  <r>
    <n v="13575"/>
    <n v="98"/>
    <x v="1846"/>
    <d v="2017-12-30T00:00:00"/>
    <b v="0"/>
    <s v="Approved"/>
    <s v="Trek Bicycles"/>
    <s v="Standard"/>
    <s v="high"/>
    <s v="medium"/>
    <n v="358.39"/>
    <n v="215.03"/>
    <d v="1991-05-06T00:00:00"/>
  </r>
  <r>
    <n v="13576"/>
    <n v="23"/>
    <x v="3420"/>
    <d v="2017-09-30T00:00:00"/>
    <b v="1"/>
    <s v="Approved"/>
    <s v="Norco Bicycles"/>
    <s v="Mountain"/>
    <s v="low"/>
    <s v="small"/>
    <n v="688.63"/>
    <n v="612.88"/>
    <d v="1993-10-02T00:00:00"/>
  </r>
  <r>
    <n v="13577"/>
    <n v="71"/>
    <x v="583"/>
    <d v="2017-06-13T00:00:00"/>
    <b v="1"/>
    <s v="Approved"/>
    <s v="Solex"/>
    <s v="Standard"/>
    <s v="high"/>
    <s v="large"/>
    <n v="1842.92"/>
    <n v="1105.75"/>
    <d v="2002-10-10T00:00:00"/>
  </r>
  <r>
    <n v="13578"/>
    <n v="45"/>
    <x v="1703"/>
    <d v="2017-11-07T00:00:00"/>
    <b v="1"/>
    <s v="Approved"/>
    <s v="Solex"/>
    <s v="Standard"/>
    <s v="medium"/>
    <s v="medium"/>
    <n v="441.49"/>
    <n v="84.99"/>
    <d v="1993-04-12T00:00:00"/>
  </r>
  <r>
    <n v="13579"/>
    <n v="0"/>
    <x v="381"/>
    <d v="2017-04-01T00:00:00"/>
    <b v="0"/>
    <s v="Approved"/>
    <s v="Norco Bicycles"/>
    <s v="Road"/>
    <s v="medium"/>
    <s v="medium"/>
    <n v="544.04999999999995"/>
    <n v="376.84"/>
    <d v="2005-10-22T00:00:00"/>
  </r>
  <r>
    <n v="13580"/>
    <n v="63"/>
    <x v="1143"/>
    <d v="2017-10-04T00:00:00"/>
    <b v="1"/>
    <s v="Approved"/>
    <s v="WeareA2B"/>
    <s v="Standard"/>
    <s v="medium"/>
    <s v="medium"/>
    <n v="1992.93"/>
    <n v="762.63"/>
    <d v="1993-05-26T00:00:00"/>
  </r>
  <r>
    <n v="13581"/>
    <n v="49"/>
    <x v="148"/>
    <d v="2017-06-07T00:00:00"/>
    <b v="0"/>
    <s v="Approved"/>
    <s v="Solex"/>
    <s v="Standard"/>
    <s v="medium"/>
    <s v="large"/>
    <n v="1061.56"/>
    <n v="733.58"/>
    <d v="2010-11-05T00:00:00"/>
  </r>
  <r>
    <n v="13582"/>
    <n v="69"/>
    <x v="329"/>
    <d v="2017-05-27T00:00:00"/>
    <b v="0"/>
    <s v="Approved"/>
    <s v="Norco Bicycles"/>
    <s v="Road"/>
    <s v="medium"/>
    <s v="large"/>
    <n v="1240.31"/>
    <n v="795.1"/>
    <d v="2011-01-10T00:00:00"/>
  </r>
  <r>
    <n v="13583"/>
    <n v="0"/>
    <x v="1698"/>
    <d v="2017-06-20T00:00:00"/>
    <b v="0"/>
    <s v="Approved"/>
    <s v="Giant Bicycles"/>
    <s v="Standard"/>
    <s v="medium"/>
    <s v="medium"/>
    <n v="230.91"/>
    <n v="173.18"/>
    <d v="2006-11-10T00:00:00"/>
  </r>
  <r>
    <n v="13584"/>
    <n v="7"/>
    <x v="622"/>
    <d v="2017-10-22T00:00:00"/>
    <b v="0"/>
    <s v="Approved"/>
    <s v="Trek Bicycles"/>
    <s v="Road"/>
    <s v="low"/>
    <s v="medium"/>
    <n v="980.37"/>
    <n v="234.43"/>
    <d v="2007-08-04T00:00:00"/>
  </r>
  <r>
    <n v="13585"/>
    <n v="68"/>
    <x v="1149"/>
    <d v="2017-09-22T00:00:00"/>
    <b v="1"/>
    <s v="Approved"/>
    <s v="OHM Cycles"/>
    <s v="Standard"/>
    <s v="medium"/>
    <s v="medium"/>
    <n v="1636.9"/>
    <n v="44.71"/>
    <d v="2015-06-17T00:00:00"/>
  </r>
  <r>
    <n v="13586"/>
    <n v="100"/>
    <x v="2657"/>
    <d v="2017-08-08T00:00:00"/>
    <b v="1"/>
    <s v="Approved"/>
    <s v="Trek Bicycles"/>
    <s v="Standard"/>
    <s v="medium"/>
    <s v="small"/>
    <n v="1386.84"/>
    <n v="1234.29"/>
    <d v="1994-09-09T00:00:00"/>
  </r>
  <r>
    <n v="13587"/>
    <n v="73"/>
    <x v="515"/>
    <d v="2017-02-13T00:00:00"/>
    <b v="0"/>
    <s v="Approved"/>
    <s v="Solex"/>
    <s v="Standard"/>
    <s v="medium"/>
    <s v="medium"/>
    <n v="1945.43"/>
    <n v="333.18"/>
    <d v="2002-08-31T00:00:00"/>
  </r>
  <r>
    <n v="13588"/>
    <n v="3"/>
    <x v="1930"/>
    <d v="2017-06-05T00:00:00"/>
    <b v="0"/>
    <s v="Approved"/>
    <s v="Trek Bicycles"/>
    <s v="Standard"/>
    <s v="medium"/>
    <s v="large"/>
    <n v="2091.4699999999998"/>
    <n v="388.92"/>
    <d v="2005-08-09T00:00:00"/>
  </r>
  <r>
    <n v="13589"/>
    <n v="45"/>
    <x v="1214"/>
    <d v="2017-02-21T00:00:00"/>
    <b v="0"/>
    <s v="Approved"/>
    <s v="Trek Bicycles"/>
    <s v="Road"/>
    <s v="low"/>
    <s v="medium"/>
    <n v="980.37"/>
    <n v="234.43"/>
    <d v="1991-11-07T00:00:00"/>
  </r>
  <r>
    <n v="13590"/>
    <n v="22"/>
    <x v="761"/>
    <d v="2017-05-10T00:00:00"/>
    <b v="1"/>
    <s v="Approved"/>
    <s v="Solex"/>
    <s v="Standard"/>
    <s v="medium"/>
    <s v="medium"/>
    <n v="575.27"/>
    <n v="431.45"/>
    <d v="2013-03-12T00:00:00"/>
  </r>
  <r>
    <n v="13591"/>
    <n v="39"/>
    <x v="2281"/>
    <d v="2017-11-10T00:00:00"/>
    <b v="1"/>
    <s v="Approved"/>
    <s v="Giant Bicycles"/>
    <s v="Standard"/>
    <s v="medium"/>
    <s v="large"/>
    <n v="1812.75"/>
    <n v="582.48"/>
    <d v="1997-05-10T00:00:00"/>
  </r>
  <r>
    <n v="13592"/>
    <n v="53"/>
    <x v="3167"/>
    <d v="2017-01-22T00:00:00"/>
    <b v="1"/>
    <s v="Approved"/>
    <s v="OHM Cycles"/>
    <s v="Standard"/>
    <s v="medium"/>
    <s v="medium"/>
    <n v="795.34"/>
    <n v="101.58"/>
    <d v="1997-02-09T00:00:00"/>
  </r>
  <r>
    <n v="13595"/>
    <n v="92"/>
    <x v="2619"/>
    <d v="2017-12-14T00:00:00"/>
    <b v="0"/>
    <s v="Approved"/>
    <s v="WeareA2B"/>
    <s v="Standard"/>
    <s v="medium"/>
    <s v="small"/>
    <n v="1415.01"/>
    <n v="1259.3599999999999"/>
    <d v="2016-03-29T00:00:00"/>
  </r>
  <r>
    <n v="13596"/>
    <n v="80"/>
    <x v="3288"/>
    <d v="2017-04-05T00:00:00"/>
    <b v="0"/>
    <s v="Approved"/>
    <s v="OHM Cycles"/>
    <s v="Touring"/>
    <s v="low"/>
    <s v="medium"/>
    <n v="1073.07"/>
    <n v="933.84"/>
    <d v="1998-12-16T00:00:00"/>
  </r>
  <r>
    <n v="13597"/>
    <n v="11"/>
    <x v="720"/>
    <d v="2017-05-22T00:00:00"/>
    <b v="0"/>
    <s v="Approved"/>
    <s v="Giant Bicycles"/>
    <s v="Standard"/>
    <s v="high"/>
    <s v="medium"/>
    <n v="1274.93"/>
    <n v="764.96"/>
    <d v="1996-11-09T00:00:00"/>
  </r>
  <r>
    <n v="13598"/>
    <n v="4"/>
    <x v="1494"/>
    <d v="2017-06-08T00:00:00"/>
    <b v="1"/>
    <s v="Approved"/>
    <s v="Solex"/>
    <s v="Standard"/>
    <s v="medium"/>
    <s v="medium"/>
    <n v="1483.2"/>
    <n v="99.59"/>
    <d v="1998-12-17T00:00:00"/>
  </r>
  <r>
    <n v="13599"/>
    <n v="0"/>
    <x v="2221"/>
    <d v="2017-11-20T00:00:00"/>
    <b v="0"/>
    <s v="Approved"/>
    <s v="Giant Bicycles"/>
    <s v="Standard"/>
    <s v="medium"/>
    <s v="medium"/>
    <n v="230.91"/>
    <n v="173.18"/>
    <d v="1992-10-11T00:00:00"/>
  </r>
  <r>
    <n v="13600"/>
    <n v="71"/>
    <x v="111"/>
    <d v="2017-07-22T00:00:00"/>
    <b v="0"/>
    <s v="Approved"/>
    <s v="Solex"/>
    <s v="Standard"/>
    <s v="high"/>
    <s v="large"/>
    <n v="1842.92"/>
    <n v="1105.75"/>
    <d v="2013-06-09T00:00:00"/>
  </r>
  <r>
    <n v="13601"/>
    <n v="30"/>
    <x v="2561"/>
    <d v="2017-07-13T00:00:00"/>
    <b v="1"/>
    <s v="Approved"/>
    <s v="Solex"/>
    <s v="Standard"/>
    <s v="high"/>
    <s v="medium"/>
    <n v="748.17"/>
    <n v="448.9"/>
    <d v="1991-11-10T00:00:00"/>
  </r>
  <r>
    <n v="13602"/>
    <n v="56"/>
    <x v="653"/>
    <d v="2017-05-01T00:00:00"/>
    <b v="1"/>
    <s v="Approved"/>
    <s v="OHM Cycles"/>
    <s v="Standard"/>
    <s v="medium"/>
    <s v="medium"/>
    <n v="183.86"/>
    <n v="137.9"/>
    <d v="1997-10-04T00:00:00"/>
  </r>
  <r>
    <n v="13603"/>
    <n v="0"/>
    <x v="3431"/>
    <d v="2017-04-13T00:00:00"/>
    <b v="1"/>
    <s v="Approved"/>
    <s v="Norco Bicycles"/>
    <s v="Road"/>
    <s v="medium"/>
    <s v="medium"/>
    <n v="543.39"/>
    <n v="407.54"/>
    <d v="2016-11-22T00:00:00"/>
  </r>
  <r>
    <n v="13604"/>
    <n v="32"/>
    <x v="662"/>
    <d v="2017-06-28T00:00:00"/>
    <b v="0"/>
    <s v="Approved"/>
    <s v="Giant Bicycles"/>
    <s v="Standard"/>
    <s v="high"/>
    <s v="medium"/>
    <n v="1179"/>
    <n v="707.4"/>
    <d v="1997-08-25T00:00:00"/>
  </r>
  <r>
    <n v="13605"/>
    <n v="88"/>
    <x v="3192"/>
    <d v="2017-07-07T00:00:00"/>
    <b v="1"/>
    <s v="Approved"/>
    <s v="Norco Bicycles"/>
    <s v="Standard"/>
    <s v="medium"/>
    <s v="medium"/>
    <n v="1198.46"/>
    <n v="381.1"/>
    <d v="2005-05-10T00:00:00"/>
  </r>
  <r>
    <n v="13606"/>
    <n v="94"/>
    <x v="2842"/>
    <d v="2017-08-25T00:00:00"/>
    <b v="1"/>
    <s v="Approved"/>
    <s v="Giant Bicycles"/>
    <s v="Standard"/>
    <s v="medium"/>
    <s v="large"/>
    <n v="1635.3"/>
    <n v="993.66"/>
    <d v="2013-06-09T00:00:00"/>
  </r>
  <r>
    <n v="13607"/>
    <n v="0"/>
    <x v="2917"/>
    <d v="2017-04-03T00:00:00"/>
    <b v="0"/>
    <s v="Approved"/>
    <s v="Trek Bicycles"/>
    <s v="Road"/>
    <s v="medium"/>
    <s v="medium"/>
    <n v="533.51"/>
    <n v="400.13"/>
    <d v="1991-01-21T00:00:00"/>
  </r>
  <r>
    <n v="13608"/>
    <n v="82"/>
    <x v="973"/>
    <d v="2017-09-14T00:00:00"/>
    <b v="1"/>
    <s v="Approved"/>
    <s v="Giant Bicycles"/>
    <s v="Road"/>
    <s v="medium"/>
    <s v="medium"/>
    <n v="1538.99"/>
    <n v="829.65"/>
    <d v="1999-06-23T00:00:00"/>
  </r>
  <r>
    <n v="13609"/>
    <n v="40"/>
    <x v="463"/>
    <d v="2017-01-01T00:00:00"/>
    <b v="0"/>
    <s v="Approved"/>
    <s v="OHM Cycles"/>
    <s v="Standard"/>
    <s v="high"/>
    <s v="medium"/>
    <n v="1458.17"/>
    <n v="874.9"/>
    <d v="2006-02-02T00:00:00"/>
  </r>
  <r>
    <n v="13610"/>
    <n v="15"/>
    <x v="717"/>
    <d v="2017-06-05T00:00:00"/>
    <b v="0"/>
    <s v="Approved"/>
    <s v="Norco Bicycles"/>
    <s v="Standard"/>
    <s v="low"/>
    <s v="medium"/>
    <n v="958.74"/>
    <n v="748.9"/>
    <d v="2005-12-07T00:00:00"/>
  </r>
  <r>
    <n v="13611"/>
    <n v="34"/>
    <x v="569"/>
    <d v="2017-01-13T00:00:00"/>
    <b v="0"/>
    <s v="Approved"/>
    <s v="WeareA2B"/>
    <s v="Standard"/>
    <s v="medium"/>
    <s v="medium"/>
    <n v="1231.1500000000001"/>
    <n v="161.6"/>
    <d v="1994-09-09T00:00:00"/>
  </r>
  <r>
    <n v="13612"/>
    <n v="38"/>
    <x v="2370"/>
    <d v="2017-02-04T00:00:00"/>
    <b v="1"/>
    <s v="Approved"/>
    <s v="Solex"/>
    <s v="Standard"/>
    <s v="medium"/>
    <s v="medium"/>
    <n v="1577.53"/>
    <n v="826.51"/>
    <d v="2011-03-16T00:00:00"/>
  </r>
  <r>
    <n v="13613"/>
    <n v="59"/>
    <x v="1125"/>
    <d v="2017-01-08T00:00:00"/>
    <b v="1"/>
    <s v="Approved"/>
    <s v="Solex"/>
    <s v="Standard"/>
    <s v="medium"/>
    <s v="large"/>
    <n v="1061.56"/>
    <n v="733.58"/>
    <d v="1993-07-20T00:00:00"/>
  </r>
  <r>
    <n v="13614"/>
    <n v="41"/>
    <x v="2182"/>
    <d v="2017-12-15T00:00:00"/>
    <b v="1"/>
    <s v="Approved"/>
    <s v="Solex"/>
    <s v="Road"/>
    <s v="medium"/>
    <s v="medium"/>
    <n v="416.98"/>
    <n v="312.74"/>
    <d v="2012-06-04T00:00:00"/>
  </r>
  <r>
    <n v="13615"/>
    <n v="54"/>
    <x v="132"/>
    <d v="2017-08-11T00:00:00"/>
    <b v="1"/>
    <s v="Approved"/>
    <s v="WeareA2B"/>
    <s v="Standard"/>
    <s v="medium"/>
    <s v="medium"/>
    <n v="1807.45"/>
    <n v="778.69"/>
    <d v="2016-12-06T00:00:00"/>
  </r>
  <r>
    <n v="13616"/>
    <n v="72"/>
    <x v="3062"/>
    <d v="2017-09-25T00:00:00"/>
    <b v="1"/>
    <s v="Approved"/>
    <s v="Norco Bicycles"/>
    <s v="Standard"/>
    <s v="medium"/>
    <s v="medium"/>
    <n v="360.4"/>
    <n v="270.3"/>
    <d v="2004-07-25T00:00:00"/>
  </r>
  <r>
    <n v="13617"/>
    <n v="38"/>
    <x v="1979"/>
    <d v="2017-09-27T00:00:00"/>
    <b v="0"/>
    <s v="Approved"/>
    <s v="Trek Bicycles"/>
    <s v="Standard"/>
    <s v="medium"/>
    <s v="large"/>
    <n v="2091.4699999999998"/>
    <n v="388.92"/>
    <d v="2012-09-15T00:00:00"/>
  </r>
  <r>
    <n v="13618"/>
    <n v="23"/>
    <x v="2128"/>
    <d v="2017-08-05T00:00:00"/>
    <b v="1"/>
    <s v="Approved"/>
    <s v="Norco Bicycles"/>
    <s v="Mountain"/>
    <s v="low"/>
    <s v="small"/>
    <n v="688.63"/>
    <n v="612.88"/>
    <d v="1993-05-26T00:00:00"/>
  </r>
  <r>
    <n v="13619"/>
    <n v="54"/>
    <x v="3214"/>
    <d v="2017-02-16T00:00:00"/>
    <b v="0"/>
    <s v="Approved"/>
    <s v="WeareA2B"/>
    <s v="Standard"/>
    <s v="medium"/>
    <s v="medium"/>
    <n v="1807.45"/>
    <n v="778.69"/>
    <d v="2005-10-22T00:00:00"/>
  </r>
  <r>
    <n v="13620"/>
    <n v="85"/>
    <x v="2235"/>
    <d v="2017-09-24T00:00:00"/>
    <b v="1"/>
    <s v="Approved"/>
    <s v="WeareA2B"/>
    <s v="Standard"/>
    <s v="medium"/>
    <s v="medium"/>
    <n v="752.64"/>
    <n v="205.36"/>
    <d v="2015-08-02T00:00:00"/>
  </r>
  <r>
    <n v="13621"/>
    <n v="73"/>
    <x v="2270"/>
    <d v="2017-07-09T00:00:00"/>
    <b v="1"/>
    <s v="Approved"/>
    <s v="Solex"/>
    <s v="Standard"/>
    <s v="medium"/>
    <s v="medium"/>
    <n v="1945.43"/>
    <n v="333.18"/>
    <d v="2002-08-31T00:00:00"/>
  </r>
  <r>
    <n v="13622"/>
    <n v="82"/>
    <x v="2292"/>
    <d v="2017-12-03T00:00:00"/>
    <b v="1"/>
    <s v="Approved"/>
    <s v="Norco Bicycles"/>
    <s v="Standard"/>
    <s v="high"/>
    <s v="medium"/>
    <n v="1148.6400000000001"/>
    <n v="689.18"/>
    <d v="2015-08-10T00:00:00"/>
  </r>
  <r>
    <n v="13623"/>
    <n v="21"/>
    <x v="840"/>
    <d v="2017-10-08T00:00:00"/>
    <b v="1"/>
    <s v="Approved"/>
    <s v="WeareA2B"/>
    <s v="Touring"/>
    <s v="medium"/>
    <s v="medium"/>
    <n v="1466.68"/>
    <n v="363.25"/>
    <d v="2014-03-03T00:00:00"/>
  </r>
  <r>
    <n v="13624"/>
    <n v="84"/>
    <x v="3411"/>
    <d v="2017-05-22T00:00:00"/>
    <b v="1"/>
    <s v="Approved"/>
    <s v="Giant Bicycles"/>
    <s v="Road"/>
    <s v="medium"/>
    <s v="medium"/>
    <n v="792.9"/>
    <n v="594.67999999999995"/>
    <d v="1992-10-02T00:00:00"/>
  </r>
  <r>
    <n v="13625"/>
    <n v="30"/>
    <x v="2282"/>
    <d v="2017-02-11T00:00:00"/>
    <b v="0"/>
    <s v="Approved"/>
    <s v="Solex"/>
    <s v="Standard"/>
    <s v="high"/>
    <s v="medium"/>
    <n v="748.17"/>
    <n v="448.9"/>
    <d v="2006-11-10T00:00:00"/>
  </r>
  <r>
    <n v="13626"/>
    <n v="76"/>
    <x v="2870"/>
    <d v="2017-10-13T00:00:00"/>
    <b v="0"/>
    <s v="Approved"/>
    <s v="WeareA2B"/>
    <s v="Standard"/>
    <s v="low"/>
    <s v="medium"/>
    <n v="642.30999999999995"/>
    <n v="513.85"/>
    <d v="2005-05-10T00:00:00"/>
  </r>
  <r>
    <n v="13627"/>
    <n v="53"/>
    <x v="1630"/>
    <d v="2017-02-09T00:00:00"/>
    <b v="1"/>
    <s v="Approved"/>
    <s v="Giant Bicycles"/>
    <s v="Standard"/>
    <s v="high"/>
    <s v="medium"/>
    <n v="1274.93"/>
    <n v="764.96"/>
    <d v="1996-04-05T00:00:00"/>
  </r>
  <r>
    <n v="13628"/>
    <n v="100"/>
    <x v="2392"/>
    <d v="2017-03-27T00:00:00"/>
    <b v="0"/>
    <s v="Approved"/>
    <s v="Norco Bicycles"/>
    <s v="Road"/>
    <s v="medium"/>
    <s v="medium"/>
    <n v="1036.5899999999999"/>
    <n v="206.35"/>
    <d v="1991-05-06T00:00:00"/>
  </r>
  <r>
    <n v="13629"/>
    <n v="89"/>
    <x v="1884"/>
    <d v="2017-11-07T00:00:00"/>
    <b v="0"/>
    <s v="Approved"/>
    <s v="WeareA2B"/>
    <s v="Touring"/>
    <s v="medium"/>
    <s v="large"/>
    <n v="1362.99"/>
    <n v="57.74"/>
    <d v="1993-04-20T00:00:00"/>
  </r>
  <r>
    <n v="13630"/>
    <n v="67"/>
    <x v="2670"/>
    <d v="2017-01-28T00:00:00"/>
    <b v="1"/>
    <s v="Approved"/>
    <s v="Norco Bicycles"/>
    <s v="Road"/>
    <s v="medium"/>
    <s v="medium"/>
    <n v="544.04999999999995"/>
    <n v="376.84"/>
    <d v="1992-10-02T00:00:00"/>
  </r>
  <r>
    <n v="13632"/>
    <n v="78"/>
    <x v="1898"/>
    <d v="2017-05-11T00:00:00"/>
    <b v="1"/>
    <s v="Approved"/>
    <s v="Giant Bicycles"/>
    <s v="Standard"/>
    <s v="medium"/>
    <s v="large"/>
    <n v="1765.3"/>
    <n v="709.48"/>
    <d v="1991-07-10T00:00:00"/>
  </r>
  <r>
    <n v="13633"/>
    <n v="45"/>
    <x v="679"/>
    <d v="2017-12-16T00:00:00"/>
    <b v="0"/>
    <s v="Approved"/>
    <s v="Solex"/>
    <s v="Standard"/>
    <s v="medium"/>
    <s v="medium"/>
    <n v="441.49"/>
    <n v="84.99"/>
    <d v="1993-04-12T00:00:00"/>
  </r>
  <r>
    <n v="13634"/>
    <n v="96"/>
    <x v="1478"/>
    <d v="2017-06-30T00:00:00"/>
    <b v="1"/>
    <s v="Approved"/>
    <s v="Giant Bicycles"/>
    <s v="Standard"/>
    <s v="medium"/>
    <s v="large"/>
    <n v="1635.3"/>
    <n v="993.66"/>
    <d v="2013-06-09T00:00:00"/>
  </r>
  <r>
    <n v="13635"/>
    <n v="63"/>
    <x v="2286"/>
    <d v="2017-11-04T00:00:00"/>
    <b v="1"/>
    <s v="Approved"/>
    <s v="Solex"/>
    <s v="Standard"/>
    <s v="medium"/>
    <s v="medium"/>
    <n v="1483.2"/>
    <n v="99.59"/>
    <d v="1998-12-17T00:00:00"/>
  </r>
  <r>
    <n v="13636"/>
    <n v="4"/>
    <x v="1423"/>
    <d v="2017-09-30T00:00:00"/>
    <b v="1"/>
    <s v="Approved"/>
    <s v="Giant Bicycles"/>
    <s v="Standard"/>
    <s v="high"/>
    <s v="medium"/>
    <n v="1129.1300000000001"/>
    <n v="677.48"/>
    <d v="2007-08-04T00:00:00"/>
  </r>
  <r>
    <n v="13637"/>
    <n v="17"/>
    <x v="3199"/>
    <d v="2017-11-13T00:00:00"/>
    <b v="0"/>
    <s v="Approved"/>
    <s v="Solex"/>
    <s v="Standard"/>
    <s v="high"/>
    <s v="medium"/>
    <n v="1024.6600000000001"/>
    <n v="614.79999999999995"/>
    <d v="2013-03-12T00:00:00"/>
  </r>
  <r>
    <n v="13638"/>
    <n v="97"/>
    <x v="2915"/>
    <d v="2017-04-16T00:00:00"/>
    <b v="1"/>
    <s v="Approved"/>
    <s v="Solex"/>
    <s v="Standard"/>
    <s v="medium"/>
    <s v="large"/>
    <n v="202.62"/>
    <n v="151.96"/>
    <d v="2016-03-29T00:00:00"/>
  </r>
  <r>
    <n v="13639"/>
    <n v="4"/>
    <x v="3278"/>
    <d v="2017-12-10T00:00:00"/>
    <b v="1"/>
    <s v="Approved"/>
    <s v="Giant Bicycles"/>
    <s v="Standard"/>
    <s v="high"/>
    <s v="medium"/>
    <n v="1129.1300000000001"/>
    <n v="677.48"/>
    <d v="2005-08-09T00:00:00"/>
  </r>
  <r>
    <n v="13640"/>
    <n v="95"/>
    <x v="904"/>
    <d v="2017-01-26T00:00:00"/>
    <b v="0"/>
    <s v="Approved"/>
    <s v="Giant Bicycles"/>
    <s v="Standard"/>
    <s v="medium"/>
    <s v="large"/>
    <n v="569.55999999999995"/>
    <n v="528.42999999999995"/>
    <d v="2003-09-10T00:00:00"/>
  </r>
  <r>
    <n v="13641"/>
    <n v="51"/>
    <x v="1334"/>
    <d v="2017-02-17T00:00:00"/>
    <b v="0"/>
    <s v="Approved"/>
    <s v="OHM Cycles"/>
    <s v="Standard"/>
    <s v="high"/>
    <s v="medium"/>
    <n v="2005.66"/>
    <n v="1203.4000000000001"/>
    <d v="1997-02-09T00:00:00"/>
  </r>
  <r>
    <n v="13642"/>
    <n v="77"/>
    <x v="1216"/>
    <d v="2017-04-04T00:00:00"/>
    <b v="0"/>
    <s v="Approved"/>
    <s v="WeareA2B"/>
    <s v="Standard"/>
    <s v="medium"/>
    <s v="medium"/>
    <n v="1769.64"/>
    <n v="108.76"/>
    <d v="1993-04-12T00:00:00"/>
  </r>
  <r>
    <n v="13643"/>
    <n v="36"/>
    <x v="357"/>
    <d v="2017-11-18T00:00:00"/>
    <b v="1"/>
    <s v="Approved"/>
    <s v="Solex"/>
    <s v="Standard"/>
    <s v="low"/>
    <s v="medium"/>
    <n v="945.04"/>
    <n v="507.58"/>
    <d v="2008-03-19T00:00:00"/>
  </r>
  <r>
    <n v="13644"/>
    <n v="25"/>
    <x v="91"/>
    <d v="2017-05-19T00:00:00"/>
    <b v="0"/>
    <s v="Approved"/>
    <s v="Giant Bicycles"/>
    <s v="Road"/>
    <s v="medium"/>
    <s v="medium"/>
    <n v="1538.99"/>
    <n v="829.65"/>
    <d v="1991-11-10T00:00:00"/>
  </r>
  <r>
    <n v="13645"/>
    <n v="44"/>
    <x v="2992"/>
    <d v="2017-11-18T00:00:00"/>
    <b v="0"/>
    <s v="Approved"/>
    <s v="WeareA2B"/>
    <s v="Standard"/>
    <s v="medium"/>
    <s v="medium"/>
    <n v="1769.64"/>
    <n v="108.76"/>
    <d v="2006-10-01T00:00:00"/>
  </r>
  <r>
    <n v="13646"/>
    <n v="60"/>
    <x v="2541"/>
    <d v="2017-12-23T00:00:00"/>
    <b v="0"/>
    <s v="Approved"/>
    <s v="Giant Bicycles"/>
    <s v="Standard"/>
    <s v="high"/>
    <s v="small"/>
    <n v="1977.36"/>
    <n v="1759.85"/>
    <d v="1998-12-17T00:00:00"/>
  </r>
  <r>
    <n v="13647"/>
    <n v="38"/>
    <x v="1578"/>
    <d v="2017-12-01T00:00:00"/>
    <b v="0"/>
    <s v="Approved"/>
    <s v="Solex"/>
    <s v="Standard"/>
    <s v="medium"/>
    <s v="medium"/>
    <n v="1577.53"/>
    <n v="826.51"/>
    <d v="2011-03-16T00:00:00"/>
  </r>
  <r>
    <n v="13648"/>
    <n v="35"/>
    <x v="3155"/>
    <d v="2017-06-24T00:00:00"/>
    <b v="0"/>
    <s v="Approved"/>
    <s v="Trek Bicycles"/>
    <s v="Standard"/>
    <s v="low"/>
    <s v="medium"/>
    <n v="1057.51"/>
    <n v="154.4"/>
    <d v="2010-06-07T00:00:00"/>
  </r>
  <r>
    <n v="13649"/>
    <n v="90"/>
    <x v="2313"/>
    <d v="2017-06-03T00:00:00"/>
    <b v="1"/>
    <s v="Approved"/>
    <s v="Norco Bicycles"/>
    <s v="Standard"/>
    <s v="low"/>
    <s v="medium"/>
    <n v="363.01"/>
    <n v="290.41000000000003"/>
    <d v="2005-05-10T00:00:00"/>
  </r>
  <r>
    <n v="13650"/>
    <n v="52"/>
    <x v="1188"/>
    <d v="2017-09-07T00:00:00"/>
    <b v="0"/>
    <s v="Approved"/>
    <s v="Solex"/>
    <s v="Road"/>
    <s v="medium"/>
    <s v="large"/>
    <n v="1777.8"/>
    <n v="820.78"/>
    <d v="1991-08-05T00:00:00"/>
  </r>
  <r>
    <n v="13651"/>
    <n v="27"/>
    <x v="879"/>
    <d v="2017-12-28T00:00:00"/>
    <b v="0"/>
    <s v="Approved"/>
    <s v="Trek Bicycles"/>
    <s v="Standard"/>
    <s v="medium"/>
    <s v="medium"/>
    <n v="499.53"/>
    <n v="388.72"/>
    <d v="1999-06-23T00:00:00"/>
  </r>
  <r>
    <n v="13652"/>
    <n v="80"/>
    <x v="3352"/>
    <d v="2017-05-05T00:00:00"/>
    <b v="1"/>
    <s v="Approved"/>
    <s v="OHM Cycles"/>
    <s v="Touring"/>
    <s v="low"/>
    <s v="medium"/>
    <n v="1073.07"/>
    <n v="933.84"/>
    <d v="1997-01-25T00:00:00"/>
  </r>
  <r>
    <n v="13653"/>
    <n v="84"/>
    <x v="468"/>
    <d v="2017-10-30T00:00:00"/>
    <b v="1"/>
    <s v="Approved"/>
    <s v="Giant Bicycles"/>
    <s v="Road"/>
    <s v="medium"/>
    <s v="medium"/>
    <n v="792.9"/>
    <n v="594.67999999999995"/>
    <d v="1992-10-02T00:00:00"/>
  </r>
  <r>
    <n v="13654"/>
    <n v="13"/>
    <x v="1932"/>
    <d v="2017-06-15T00:00:00"/>
    <b v="0"/>
    <s v="Approved"/>
    <s v="Solex"/>
    <s v="Standard"/>
    <s v="medium"/>
    <s v="medium"/>
    <n v="1163.8900000000001"/>
    <n v="589.27"/>
    <d v="2016-07-09T00:00:00"/>
  </r>
  <r>
    <n v="13655"/>
    <n v="79"/>
    <x v="70"/>
    <d v="2017-09-03T00:00:00"/>
    <b v="1"/>
    <s v="Approved"/>
    <s v="Solex"/>
    <s v="Touring"/>
    <s v="medium"/>
    <s v="large"/>
    <n v="2083.94"/>
    <n v="675.03"/>
    <d v="2013-09-16T00:00:00"/>
  </r>
  <r>
    <n v="13656"/>
    <n v="46"/>
    <x v="2191"/>
    <d v="2017-10-17T00:00:00"/>
    <b v="1"/>
    <s v="Approved"/>
    <s v="OHM Cycles"/>
    <s v="Standard"/>
    <s v="low"/>
    <s v="medium"/>
    <n v="1793.43"/>
    <n v="248.82"/>
    <d v="2011-03-16T00:00:00"/>
  </r>
  <r>
    <n v="13657"/>
    <n v="36"/>
    <x v="314"/>
    <d v="2017-10-23T00:00:00"/>
    <b v="1"/>
    <s v="Approved"/>
    <s v="Solex"/>
    <s v="Standard"/>
    <s v="low"/>
    <s v="medium"/>
    <n v="945.04"/>
    <n v="507.58"/>
    <d v="2011-05-09T00:00:00"/>
  </r>
  <r>
    <n v="13658"/>
    <n v="44"/>
    <x v="3152"/>
    <d v="2017-06-23T00:00:00"/>
    <b v="0"/>
    <s v="Approved"/>
    <s v="WeareA2B"/>
    <s v="Standard"/>
    <s v="medium"/>
    <s v="medium"/>
    <n v="1769.64"/>
    <n v="108.76"/>
    <d v="2011-05-09T00:00:00"/>
  </r>
  <r>
    <n v="13659"/>
    <n v="56"/>
    <x v="1472"/>
    <d v="2017-08-13T00:00:00"/>
    <b v="0"/>
    <s v="Approved"/>
    <s v="Norco Bicycles"/>
    <s v="Mountain"/>
    <s v="low"/>
    <s v="small"/>
    <n v="688.63"/>
    <n v="612.88"/>
    <d v="2016-02-04T00:00:00"/>
  </r>
  <r>
    <n v="13661"/>
    <n v="61"/>
    <x v="2281"/>
    <d v="2017-08-22T00:00:00"/>
    <b v="1"/>
    <s v="Approved"/>
    <s v="OHM Cycles"/>
    <s v="Standard"/>
    <s v="low"/>
    <s v="medium"/>
    <n v="71.16"/>
    <n v="56.93"/>
    <d v="2012-05-18T00:00:00"/>
  </r>
  <r>
    <n v="13662"/>
    <n v="94"/>
    <x v="3179"/>
    <d v="2017-09-26T00:00:00"/>
    <b v="1"/>
    <s v="Approved"/>
    <s v="Giant Bicycles"/>
    <s v="Standard"/>
    <s v="medium"/>
    <s v="large"/>
    <n v="1635.3"/>
    <n v="993.66"/>
    <d v="2003-09-10T00:00:00"/>
  </r>
  <r>
    <n v="13663"/>
    <n v="16"/>
    <x v="40"/>
    <d v="2017-08-29T00:00:00"/>
    <b v="0"/>
    <s v="Approved"/>
    <s v="Norco Bicycles"/>
    <s v="Standard"/>
    <s v="high"/>
    <s v="small"/>
    <n v="1661.92"/>
    <n v="1479.11"/>
    <d v="1993-07-15T00:00:00"/>
  </r>
  <r>
    <n v="13664"/>
    <n v="19"/>
    <x v="610"/>
    <d v="2017-08-02T00:00:00"/>
    <b v="0"/>
    <s v="Approved"/>
    <s v="OHM Cycles"/>
    <s v="Road"/>
    <s v="high"/>
    <s v="large"/>
    <n v="12.01"/>
    <n v="7.21"/>
    <d v="2009-03-08T00:00:00"/>
  </r>
  <r>
    <n v="13665"/>
    <n v="4"/>
    <x v="959"/>
    <d v="2017-03-07T00:00:00"/>
    <b v="0"/>
    <s v="Approved"/>
    <s v="Solex"/>
    <s v="Standard"/>
    <s v="medium"/>
    <s v="medium"/>
    <n v="1483.2"/>
    <n v="99.59"/>
    <d v="1998-12-17T00:00:00"/>
  </r>
  <r>
    <n v="13666"/>
    <n v="7"/>
    <x v="1426"/>
    <d v="2017-09-23T00:00:00"/>
    <b v="1"/>
    <s v="Approved"/>
    <s v="Giant Bicycles"/>
    <s v="Standard"/>
    <s v="medium"/>
    <s v="small"/>
    <n v="1311.44"/>
    <n v="1167.18"/>
    <d v="1997-05-10T00:00:00"/>
  </r>
  <r>
    <n v="13667"/>
    <n v="4"/>
    <x v="2903"/>
    <d v="2017-12-14T00:00:00"/>
    <b v="0"/>
    <s v="Cancelled"/>
    <s v="Giant Bicycles"/>
    <s v="Standard"/>
    <s v="high"/>
    <s v="medium"/>
    <n v="1129.1300000000001"/>
    <n v="677.48"/>
    <d v="2004-09-28T00:00:00"/>
  </r>
  <r>
    <n v="13668"/>
    <n v="38"/>
    <x v="3259"/>
    <d v="2017-09-07T00:00:00"/>
    <b v="0"/>
    <s v="Approved"/>
    <s v="Trek Bicycles"/>
    <s v="Standard"/>
    <s v="medium"/>
    <s v="large"/>
    <n v="2091.4699999999998"/>
    <n v="388.92"/>
    <d v="1993-07-20T00:00:00"/>
  </r>
  <r>
    <n v="13669"/>
    <n v="12"/>
    <x v="3112"/>
    <d v="2017-12-03T00:00:00"/>
    <b v="0"/>
    <s v="Approved"/>
    <s v="Giant Bicycles"/>
    <s v="Standard"/>
    <s v="medium"/>
    <s v="large"/>
    <n v="1765.3"/>
    <n v="709.48"/>
    <d v="2004-07-25T00:00:00"/>
  </r>
  <r>
    <n v="13670"/>
    <n v="73"/>
    <x v="3109"/>
    <d v="2017-12-30T00:00:00"/>
    <b v="0"/>
    <s v="Approved"/>
    <s v="Solex"/>
    <s v="Standard"/>
    <s v="medium"/>
    <s v="medium"/>
    <n v="1945.43"/>
    <n v="333.18"/>
    <d v="2002-08-31T00:00:00"/>
  </r>
  <r>
    <n v="13672"/>
    <n v="53"/>
    <x v="1019"/>
    <d v="2017-04-30T00:00:00"/>
    <b v="1"/>
    <s v="Approved"/>
    <s v="Giant Bicycles"/>
    <s v="Standard"/>
    <s v="high"/>
    <s v="medium"/>
    <n v="1274.93"/>
    <n v="764.96"/>
    <d v="2013-03-12T00:00:00"/>
  </r>
  <r>
    <n v="13673"/>
    <n v="66"/>
    <x v="1693"/>
    <d v="2017-08-11T00:00:00"/>
    <b v="0"/>
    <s v="Cancelled"/>
    <s v="Giant Bicycles"/>
    <s v="Road"/>
    <s v="low"/>
    <s v="small"/>
    <n v="590.26"/>
    <n v="525.33000000000004"/>
    <d v="2010-08-20T00:00:00"/>
  </r>
  <r>
    <n v="13674"/>
    <n v="40"/>
    <x v="1789"/>
    <d v="2017-11-18T00:00:00"/>
    <b v="0"/>
    <s v="Approved"/>
    <s v="OHM Cycles"/>
    <s v="Standard"/>
    <s v="high"/>
    <s v="medium"/>
    <n v="1458.17"/>
    <n v="874.9"/>
    <d v="2008-03-19T00:00:00"/>
  </r>
  <r>
    <n v="13675"/>
    <n v="68"/>
    <x v="773"/>
    <d v="2017-01-22T00:00:00"/>
    <b v="1"/>
    <s v="Approved"/>
    <s v="OHM Cycles"/>
    <s v="Standard"/>
    <s v="medium"/>
    <s v="medium"/>
    <n v="1636.9"/>
    <n v="44.71"/>
    <d v="1992-10-02T00:00:00"/>
  </r>
  <r>
    <n v="13676"/>
    <n v="23"/>
    <x v="746"/>
    <d v="2017-12-02T00:00:00"/>
    <b v="0"/>
    <s v="Approved"/>
    <s v="Norco Bicycles"/>
    <s v="Standard"/>
    <s v="medium"/>
    <s v="medium"/>
    <n v="1198.46"/>
    <n v="381.1"/>
    <d v="1998-12-16T00:00:00"/>
  </r>
  <r>
    <n v="13677"/>
    <n v="80"/>
    <x v="2552"/>
    <d v="2017-11-06T00:00:00"/>
    <b v="0"/>
    <s v="Approved"/>
    <s v="OHM Cycles"/>
    <s v="Touring"/>
    <s v="low"/>
    <s v="medium"/>
    <n v="1073.07"/>
    <n v="933.84"/>
    <d v="1991-07-10T00:00:00"/>
  </r>
  <r>
    <n v="13678"/>
    <n v="12"/>
    <x v="1033"/>
    <d v="2017-09-03T00:00:00"/>
    <b v="0"/>
    <s v="Cancelled"/>
    <s v="WeareA2B"/>
    <s v="Standard"/>
    <s v="medium"/>
    <s v="medium"/>
    <n v="1231.1500000000001"/>
    <n v="161.6"/>
    <d v="1994-09-09T00:00:00"/>
  </r>
  <r>
    <n v="13679"/>
    <n v="24"/>
    <x v="2216"/>
    <d v="2017-02-03T00:00:00"/>
    <b v="1"/>
    <s v="Approved"/>
    <s v="Solex"/>
    <s v="Road"/>
    <s v="medium"/>
    <s v="large"/>
    <n v="1777.8"/>
    <n v="820.78"/>
    <d v="2011-05-07T00:00:00"/>
  </r>
  <r>
    <n v="13680"/>
    <n v="21"/>
    <x v="1900"/>
    <d v="2017-09-27T00:00:00"/>
    <b v="0"/>
    <s v="Approved"/>
    <s v="WeareA2B"/>
    <s v="Touring"/>
    <s v="medium"/>
    <s v="medium"/>
    <n v="1466.68"/>
    <n v="363.25"/>
    <d v="2016-07-09T00:00:00"/>
  </r>
  <r>
    <n v="13682"/>
    <n v="25"/>
    <x v="1979"/>
    <d v="2017-11-25T00:00:00"/>
    <b v="0"/>
    <s v="Approved"/>
    <s v="OHM Cycles"/>
    <s v="Standard"/>
    <s v="high"/>
    <s v="medium"/>
    <n v="2005.66"/>
    <n v="1203.4000000000001"/>
    <d v="2012-04-10T00:00:00"/>
  </r>
  <r>
    <n v="13683"/>
    <n v="60"/>
    <x v="2946"/>
    <d v="2017-09-12T00:00:00"/>
    <b v="0"/>
    <s v="Approved"/>
    <s v="Giant Bicycles"/>
    <s v="Standard"/>
    <s v="high"/>
    <s v="small"/>
    <n v="1977.36"/>
    <n v="1759.85"/>
    <d v="2005-10-22T00:00:00"/>
  </r>
  <r>
    <n v="13684"/>
    <n v="84"/>
    <x v="2791"/>
    <d v="2017-09-05T00:00:00"/>
    <b v="0"/>
    <s v="Approved"/>
    <s v="Trek Bicycles"/>
    <s v="Road"/>
    <s v="medium"/>
    <s v="medium"/>
    <n v="290.62"/>
    <n v="215.14"/>
    <d v="2004-12-18T00:00:00"/>
  </r>
  <r>
    <n v="13685"/>
    <n v="72"/>
    <x v="1615"/>
    <d v="2017-09-26T00:00:00"/>
    <b v="1"/>
    <s v="Approved"/>
    <s v="Norco Bicycles"/>
    <s v="Standard"/>
    <s v="medium"/>
    <s v="medium"/>
    <n v="360.4"/>
    <n v="270.3"/>
    <d v="2016-12-06T00:00:00"/>
  </r>
  <r>
    <n v="13686"/>
    <n v="41"/>
    <x v="1371"/>
    <d v="2017-10-27T00:00:00"/>
    <b v="1"/>
    <s v="Approved"/>
    <s v="Norco Bicycles"/>
    <s v="Standard"/>
    <s v="low"/>
    <s v="medium"/>
    <n v="958.74"/>
    <n v="748.9"/>
    <d v="2005-12-07T00:00:00"/>
  </r>
  <r>
    <n v="13687"/>
    <n v="53"/>
    <x v="1888"/>
    <d v="2017-09-13T00:00:00"/>
    <b v="0"/>
    <s v="Approved"/>
    <s v="Giant Bicycles"/>
    <s v="Standard"/>
    <s v="high"/>
    <s v="medium"/>
    <n v="1274.93"/>
    <n v="764.96"/>
    <d v="1991-08-05T00:00:00"/>
  </r>
  <r>
    <n v="13688"/>
    <n v="69"/>
    <x v="2039"/>
    <d v="2017-03-20T00:00:00"/>
    <b v="1"/>
    <s v="Approved"/>
    <s v="Giant Bicycles"/>
    <s v="Road"/>
    <s v="medium"/>
    <s v="medium"/>
    <n v="792.9"/>
    <n v="594.67999999999995"/>
    <d v="2006-05-22T00:00:00"/>
  </r>
  <r>
    <n v="13689"/>
    <n v="0"/>
    <x v="3070"/>
    <d v="2017-09-04T00:00:00"/>
    <b v="1"/>
    <s v="Approved"/>
    <s v="Norco Bicycles"/>
    <s v="Standard"/>
    <s v="medium"/>
    <s v="medium"/>
    <n v="360.4"/>
    <n v="270.3"/>
    <d v="2016-12-06T00:00:00"/>
  </r>
  <r>
    <n v="13690"/>
    <n v="30"/>
    <x v="1744"/>
    <d v="2017-05-31T00:00:00"/>
    <b v="1"/>
    <s v="Approved"/>
    <s v="Solex"/>
    <s v="Standard"/>
    <s v="high"/>
    <s v="medium"/>
    <n v="748.17"/>
    <n v="448.9"/>
    <d v="1991-11-10T00:00:00"/>
  </r>
  <r>
    <n v="13691"/>
    <n v="77"/>
    <x v="1363"/>
    <d v="2017-10-05T00:00:00"/>
    <b v="0"/>
    <s v="Approved"/>
    <s v="Norco Bicycles"/>
    <s v="Road"/>
    <s v="medium"/>
    <s v="large"/>
    <n v="1240.31"/>
    <n v="795.1"/>
    <d v="2011-01-10T00:00:00"/>
  </r>
  <r>
    <n v="13692"/>
    <n v="67"/>
    <x v="2532"/>
    <d v="2017-09-29T00:00:00"/>
    <b v="0"/>
    <s v="Approved"/>
    <s v="Norco Bicycles"/>
    <s v="Road"/>
    <s v="medium"/>
    <s v="medium"/>
    <n v="544.04999999999995"/>
    <n v="376.84"/>
    <d v="2005-10-22T00:00:00"/>
  </r>
  <r>
    <n v="13693"/>
    <n v="83"/>
    <x v="1532"/>
    <d v="2017-05-01T00:00:00"/>
    <b v="1"/>
    <s v="Approved"/>
    <s v="Solex"/>
    <s v="Touring"/>
    <s v="medium"/>
    <s v="large"/>
    <n v="2083.94"/>
    <n v="675.03"/>
    <d v="1993-04-20T00:00:00"/>
  </r>
  <r>
    <n v="13694"/>
    <n v="49"/>
    <x v="1261"/>
    <d v="2017-12-04T00:00:00"/>
    <b v="1"/>
    <s v="Approved"/>
    <s v="Solex"/>
    <s v="Standard"/>
    <s v="medium"/>
    <s v="large"/>
    <n v="1061.56"/>
    <n v="733.58"/>
    <d v="1993-07-20T00:00:00"/>
  </r>
  <r>
    <n v="13695"/>
    <n v="54"/>
    <x v="2755"/>
    <d v="2017-08-28T00:00:00"/>
    <b v="0"/>
    <s v="Approved"/>
    <s v="WeareA2B"/>
    <s v="Standard"/>
    <s v="medium"/>
    <s v="medium"/>
    <n v="1292.8399999999999"/>
    <n v="13.44"/>
    <d v="2009-04-12T00:00:00"/>
  </r>
  <r>
    <n v="13696"/>
    <n v="26"/>
    <x v="1054"/>
    <d v="2017-05-21T00:00:00"/>
    <b v="0"/>
    <s v="Approved"/>
    <s v="WeareA2B"/>
    <s v="Standard"/>
    <s v="medium"/>
    <s v="medium"/>
    <n v="1992.93"/>
    <n v="762.63"/>
    <d v="1993-05-26T00:00:00"/>
  </r>
  <r>
    <n v="13697"/>
    <n v="43"/>
    <x v="1780"/>
    <d v="2017-05-28T00:00:00"/>
    <b v="0"/>
    <s v="Approved"/>
    <s v="Solex"/>
    <s v="Standard"/>
    <s v="medium"/>
    <s v="medium"/>
    <n v="1151.96"/>
    <n v="649.49"/>
    <d v="1991-01-21T00:00:00"/>
  </r>
  <r>
    <n v="13698"/>
    <n v="0"/>
    <x v="1310"/>
    <d v="2017-01-30T00:00:00"/>
    <b v="1"/>
    <s v="Approved"/>
    <s v="Norco Bicycles"/>
    <s v="Standard"/>
    <s v="medium"/>
    <s v="medium"/>
    <n v="360.4"/>
    <n v="270.3"/>
    <d v="2016-12-06T00:00:00"/>
  </r>
  <r>
    <n v="13699"/>
    <n v="33"/>
    <x v="2707"/>
    <d v="2017-12-05T00:00:00"/>
    <b v="1"/>
    <s v="Approved"/>
    <s v="Giant Bicycles"/>
    <s v="Standard"/>
    <s v="medium"/>
    <s v="small"/>
    <n v="1311.44"/>
    <n v="1167.18"/>
    <d v="1992-10-11T00:00:00"/>
  </r>
  <r>
    <n v="13700"/>
    <n v="77"/>
    <x v="353"/>
    <d v="2017-01-25T00:00:00"/>
    <b v="1"/>
    <s v="Approved"/>
    <s v="Norco Bicycles"/>
    <s v="Road"/>
    <s v="medium"/>
    <s v="large"/>
    <n v="1240.31"/>
    <n v="795.1"/>
    <d v="2011-01-10T00:00:00"/>
  </r>
  <r>
    <n v="13701"/>
    <n v="100"/>
    <x v="2198"/>
    <d v="2017-06-30T00:00:00"/>
    <b v="1"/>
    <s v="Approved"/>
    <s v="Norco Bicycles"/>
    <s v="Road"/>
    <s v="medium"/>
    <s v="medium"/>
    <n v="1036.5899999999999"/>
    <n v="206.35"/>
    <d v="1991-05-06T00:00:00"/>
  </r>
  <r>
    <n v="13702"/>
    <n v="35"/>
    <x v="1734"/>
    <d v="2017-05-10T00:00:00"/>
    <b v="0"/>
    <s v="Approved"/>
    <s v="Giant Bicycles"/>
    <s v="Standard"/>
    <s v="medium"/>
    <s v="medium"/>
    <n v="1403.5"/>
    <n v="954.82"/>
    <d v="2016-11-14T00:00:00"/>
  </r>
  <r>
    <n v="13703"/>
    <n v="74"/>
    <x v="1078"/>
    <d v="2017-10-26T00:00:00"/>
    <b v="1"/>
    <s v="Approved"/>
    <s v="WeareA2B"/>
    <s v="Standard"/>
    <s v="medium"/>
    <s v="medium"/>
    <n v="1228.07"/>
    <n v="400.91"/>
    <d v="2000-05-22T00:00:00"/>
  </r>
  <r>
    <n v="13704"/>
    <n v="55"/>
    <x v="1244"/>
    <d v="2017-08-01T00:00:00"/>
    <b v="0"/>
    <s v="Approved"/>
    <s v="Trek Bicycles"/>
    <s v="Road"/>
    <s v="medium"/>
    <s v="large"/>
    <n v="1894.19"/>
    <n v="598.76"/>
    <d v="2003-07-21T00:00:00"/>
  </r>
  <r>
    <n v="13705"/>
    <n v="29"/>
    <x v="3203"/>
    <d v="2017-12-11T00:00:00"/>
    <b v="1"/>
    <s v="Approved"/>
    <s v="Norco Bicycles"/>
    <s v="Road"/>
    <s v="medium"/>
    <s v="medium"/>
    <n v="543.39"/>
    <n v="407.54"/>
    <d v="1999-07-20T00:00:00"/>
  </r>
  <r>
    <n v="13707"/>
    <n v="13"/>
    <x v="207"/>
    <d v="2017-01-31T00:00:00"/>
    <b v="1"/>
    <s v="Approved"/>
    <s v="Solex"/>
    <s v="Standard"/>
    <s v="medium"/>
    <s v="medium"/>
    <n v="1577.53"/>
    <n v="826.51"/>
    <d v="2011-03-16T00:00:00"/>
  </r>
  <r>
    <n v="13708"/>
    <n v="69"/>
    <x v="157"/>
    <d v="2017-01-16T00:00:00"/>
    <b v="1"/>
    <s v="Approved"/>
    <s v="Giant Bicycles"/>
    <s v="Road"/>
    <s v="medium"/>
    <s v="medium"/>
    <n v="792.9"/>
    <n v="594.67999999999995"/>
    <d v="1992-10-02T00:00:00"/>
  </r>
  <r>
    <n v="13709"/>
    <n v="67"/>
    <x v="2494"/>
    <d v="2017-03-01T00:00:00"/>
    <b v="0"/>
    <s v="Approved"/>
    <s v="Norco Bicycles"/>
    <s v="Road"/>
    <s v="medium"/>
    <s v="medium"/>
    <n v="544.04999999999995"/>
    <n v="376.84"/>
    <d v="2016-12-06T00:00:00"/>
  </r>
  <r>
    <n v="13710"/>
    <n v="59"/>
    <x v="3432"/>
    <d v="2017-11-26T00:00:00"/>
    <b v="0"/>
    <s v="Approved"/>
    <s v="Solex"/>
    <s v="Standard"/>
    <s v="medium"/>
    <s v="large"/>
    <n v="1061.56"/>
    <n v="733.58"/>
    <d v="1993-07-20T00:00:00"/>
  </r>
  <r>
    <n v="13711"/>
    <n v="10"/>
    <x v="1215"/>
    <d v="2017-05-17T00:00:00"/>
    <b v="0"/>
    <s v="Approved"/>
    <s v="WeareA2B"/>
    <s v="Touring"/>
    <s v="medium"/>
    <s v="medium"/>
    <n v="1466.68"/>
    <n v="363.25"/>
    <d v="1994-08-10T00:00:00"/>
  </r>
  <r>
    <n v="13712"/>
    <n v="0"/>
    <x v="116"/>
    <d v="2017-09-27T00:00:00"/>
    <b v="0"/>
    <s v="Approved"/>
    <s v="Solex"/>
    <s v="Standard"/>
    <s v="medium"/>
    <s v="medium"/>
    <n v="100.35"/>
    <n v="75.260000000000005"/>
    <d v="1999-07-26T00:00:00"/>
  </r>
  <r>
    <n v="13714"/>
    <n v="100"/>
    <x v="1152"/>
    <d v="2017-01-15T00:00:00"/>
    <b v="1"/>
    <s v="Approved"/>
    <s v="Norco Bicycles"/>
    <s v="Road"/>
    <s v="medium"/>
    <s v="medium"/>
    <n v="1036.5899999999999"/>
    <n v="206.35"/>
    <d v="2014-10-10T00:00:00"/>
  </r>
  <r>
    <n v="13715"/>
    <n v="85"/>
    <x v="1699"/>
    <d v="2017-04-08T00:00:00"/>
    <b v="1"/>
    <s v="Approved"/>
    <s v="WeareA2B"/>
    <s v="Standard"/>
    <s v="medium"/>
    <s v="medium"/>
    <n v="752.64"/>
    <n v="205.36"/>
    <d v="1999-07-26T00:00:00"/>
  </r>
  <r>
    <n v="13716"/>
    <n v="75"/>
    <x v="3433"/>
    <d v="2017-06-21T00:00:00"/>
    <b v="0"/>
    <s v="Approved"/>
    <s v="Giant Bicycles"/>
    <s v="Touring"/>
    <s v="medium"/>
    <s v="large"/>
    <n v="1873.97"/>
    <n v="863.95"/>
    <d v="2013-09-16T00:00:00"/>
  </r>
  <r>
    <n v="13717"/>
    <n v="80"/>
    <x v="1724"/>
    <d v="2017-07-14T00:00:00"/>
    <b v="0"/>
    <s v="Approved"/>
    <s v="Trek Bicycles"/>
    <s v="Standard"/>
    <s v="medium"/>
    <s v="large"/>
    <n v="1469.44"/>
    <n v="596.54999999999995"/>
    <d v="2015-04-11T00:00:00"/>
  </r>
  <r>
    <n v="13718"/>
    <n v="3"/>
    <x v="797"/>
    <d v="2017-09-06T00:00:00"/>
    <b v="0"/>
    <s v="Approved"/>
    <s v="Trek Bicycles"/>
    <s v="Standard"/>
    <s v="medium"/>
    <s v="large"/>
    <n v="2091.4699999999998"/>
    <n v="388.92"/>
    <d v="2005-08-09T00:00:00"/>
  </r>
  <r>
    <n v="13719"/>
    <n v="34"/>
    <x v="3434"/>
    <d v="2017-07-23T00:00:00"/>
    <b v="0"/>
    <s v="Approved"/>
    <s v="Norco Bicycles"/>
    <s v="Road"/>
    <s v="high"/>
    <s v="large"/>
    <n v="774.53"/>
    <n v="464.72"/>
    <d v="2006-02-02T00:00:00"/>
  </r>
  <r>
    <n v="13721"/>
    <n v="96"/>
    <x v="189"/>
    <d v="2017-10-11T00:00:00"/>
    <b v="1"/>
    <s v="Approved"/>
    <s v="WeareA2B"/>
    <s v="Road"/>
    <s v="low"/>
    <s v="small"/>
    <n v="1172.78"/>
    <n v="1043.77"/>
    <d v="2016-03-29T00:00:00"/>
  </r>
  <r>
    <n v="13722"/>
    <n v="45"/>
    <x v="2705"/>
    <d v="2017-09-23T00:00:00"/>
    <b v="0"/>
    <s v="Approved"/>
    <s v="Solex"/>
    <s v="Standard"/>
    <s v="medium"/>
    <s v="medium"/>
    <n v="441.49"/>
    <n v="84.99"/>
    <d v="1993-04-12T00:00:00"/>
  </r>
  <r>
    <n v="13723"/>
    <n v="11"/>
    <x v="2565"/>
    <d v="2017-11-08T00:00:00"/>
    <b v="1"/>
    <s v="Approved"/>
    <s v="Trek Bicycles"/>
    <s v="Standard"/>
    <s v="medium"/>
    <s v="small"/>
    <n v="1775.81"/>
    <n v="1580.47"/>
    <d v="2010-05-05T00:00:00"/>
  </r>
  <r>
    <n v="13724"/>
    <n v="95"/>
    <x v="2869"/>
    <d v="2017-02-11T00:00:00"/>
    <b v="0"/>
    <s v="Approved"/>
    <s v="Giant Bicycles"/>
    <s v="Standard"/>
    <s v="medium"/>
    <s v="large"/>
    <n v="569.55999999999995"/>
    <n v="528.42999999999995"/>
    <d v="2003-09-10T00:00:00"/>
  </r>
  <r>
    <n v="13725"/>
    <n v="75"/>
    <x v="506"/>
    <d v="2017-09-02T00:00:00"/>
    <b v="1"/>
    <s v="Approved"/>
    <s v="Giant Bicycles"/>
    <s v="Touring"/>
    <s v="medium"/>
    <s v="large"/>
    <n v="1873.97"/>
    <n v="863.95"/>
    <d v="2014-10-10T00:00:00"/>
  </r>
  <r>
    <n v="13726"/>
    <n v="93"/>
    <x v="1369"/>
    <d v="2017-10-03T00:00:00"/>
    <b v="0"/>
    <s v="Approved"/>
    <s v="OHM Cycles"/>
    <s v="Standard"/>
    <s v="high"/>
    <s v="medium"/>
    <n v="1458.17"/>
    <n v="874.9"/>
    <d v="1999-12-04T00:00:00"/>
  </r>
  <r>
    <n v="13727"/>
    <n v="19"/>
    <x v="2521"/>
    <d v="2017-07-19T00:00:00"/>
    <b v="1"/>
    <s v="Approved"/>
    <s v="Trek Bicycles"/>
    <s v="Mountain"/>
    <s v="low"/>
    <s v="medium"/>
    <n v="574.64"/>
    <n v="459.71"/>
    <d v="2016-07-09T00:00:00"/>
  </r>
  <r>
    <n v="13728"/>
    <n v="9"/>
    <x v="455"/>
    <d v="2017-02-08T00:00:00"/>
    <b v="1"/>
    <s v="Approved"/>
    <s v="OHM Cycles"/>
    <s v="Road"/>
    <s v="medium"/>
    <s v="medium"/>
    <n v="742.54"/>
    <n v="667.4"/>
    <d v="1991-11-07T00:00:00"/>
  </r>
  <r>
    <n v="13729"/>
    <n v="67"/>
    <x v="1439"/>
    <d v="2017-09-09T00:00:00"/>
    <b v="0"/>
    <s v="Approved"/>
    <s v="Solex"/>
    <s v="Standard"/>
    <s v="medium"/>
    <s v="large"/>
    <n v="1071.23"/>
    <n v="380.74"/>
    <d v="1991-08-05T00:00:00"/>
  </r>
  <r>
    <n v="13730"/>
    <n v="2"/>
    <x v="1096"/>
    <d v="2017-10-16T00:00:00"/>
    <b v="1"/>
    <s v="Approved"/>
    <s v="Giant Bicycles"/>
    <s v="Road"/>
    <s v="low"/>
    <s v="small"/>
    <n v="590.26"/>
    <n v="525.33000000000004"/>
    <d v="2010-11-05T00:00:00"/>
  </r>
  <r>
    <n v="13731"/>
    <n v="21"/>
    <x v="1194"/>
    <d v="2017-06-18T00:00:00"/>
    <b v="1"/>
    <s v="Approved"/>
    <s v="Solex"/>
    <s v="Standard"/>
    <s v="medium"/>
    <s v="large"/>
    <n v="1071.23"/>
    <n v="380.74"/>
    <d v="1996-04-05T00:00:00"/>
  </r>
  <r>
    <n v="13732"/>
    <n v="84"/>
    <x v="400"/>
    <d v="2017-02-02T00:00:00"/>
    <b v="0"/>
    <s v="Approved"/>
    <s v="Trek Bicycles"/>
    <s v="Road"/>
    <s v="medium"/>
    <s v="medium"/>
    <n v="290.62"/>
    <n v="215.14"/>
    <d v="2015-08-02T00:00:00"/>
  </r>
  <r>
    <n v="13733"/>
    <n v="19"/>
    <x v="1760"/>
    <d v="2017-12-28T00:00:00"/>
    <b v="1"/>
    <s v="Approved"/>
    <s v="OHM Cycles"/>
    <s v="Road"/>
    <s v="high"/>
    <s v="large"/>
    <n v="12.01"/>
    <n v="7.21"/>
    <d v="2009-03-08T00:00:00"/>
  </r>
  <r>
    <n v="13734"/>
    <n v="72"/>
    <x v="2455"/>
    <d v="2017-07-18T00:00:00"/>
    <b v="1"/>
    <s v="Approved"/>
    <s v="Norco Bicycles"/>
    <s v="Standard"/>
    <s v="medium"/>
    <s v="medium"/>
    <n v="360.4"/>
    <n v="270.3"/>
    <d v="2000-05-22T00:00:00"/>
  </r>
  <r>
    <n v="13735"/>
    <n v="15"/>
    <x v="3314"/>
    <d v="2017-02-28T00:00:00"/>
    <b v="0"/>
    <s v="Approved"/>
    <s v="Norco Bicycles"/>
    <s v="Standard"/>
    <s v="low"/>
    <s v="medium"/>
    <n v="958.74"/>
    <n v="748.9"/>
    <d v="2013-03-12T00:00:00"/>
  </r>
  <r>
    <n v="13736"/>
    <n v="50"/>
    <x v="154"/>
    <d v="2017-05-11T00:00:00"/>
    <b v="1"/>
    <s v="Approved"/>
    <s v="WeareA2B"/>
    <s v="Standard"/>
    <s v="medium"/>
    <s v="small"/>
    <n v="175.89"/>
    <n v="131.91999999999999"/>
    <d v="2015-10-18T00:00:00"/>
  </r>
  <r>
    <n v="13737"/>
    <n v="14"/>
    <x v="422"/>
    <d v="2017-04-23T00:00:00"/>
    <b v="1"/>
    <s v="Approved"/>
    <s v="Trek Bicycles"/>
    <s v="Standard"/>
    <s v="medium"/>
    <s v="small"/>
    <n v="1386.84"/>
    <n v="1234.29"/>
    <d v="2003-08-05T00:00:00"/>
  </r>
  <r>
    <n v="13738"/>
    <n v="79"/>
    <x v="2493"/>
    <d v="2017-09-19T00:00:00"/>
    <b v="0"/>
    <s v="Approved"/>
    <s v="Solex"/>
    <s v="Touring"/>
    <s v="medium"/>
    <s v="large"/>
    <n v="2083.94"/>
    <n v="675.03"/>
    <d v="1999-07-26T00:00:00"/>
  </r>
  <r>
    <n v="13740"/>
    <n v="16"/>
    <x v="2834"/>
    <d v="2017-08-17T00:00:00"/>
    <b v="0"/>
    <s v="Approved"/>
    <s v="Norco Bicycles"/>
    <s v="Standard"/>
    <s v="high"/>
    <s v="small"/>
    <n v="1661.92"/>
    <n v="1479.11"/>
    <d v="1997-05-10T00:00:00"/>
  </r>
  <r>
    <n v="13741"/>
    <n v="12"/>
    <x v="2521"/>
    <d v="2017-07-29T00:00:00"/>
    <b v="0"/>
    <s v="Approved"/>
    <s v="Giant Bicycles"/>
    <s v="Standard"/>
    <s v="medium"/>
    <s v="large"/>
    <n v="1765.3"/>
    <n v="709.48"/>
    <d v="2015-08-02T00:00:00"/>
  </r>
  <r>
    <n v="13742"/>
    <n v="61"/>
    <x v="2790"/>
    <d v="2017-06-12T00:00:00"/>
    <b v="0"/>
    <s v="Approved"/>
    <s v="OHM Cycles"/>
    <s v="Standard"/>
    <s v="low"/>
    <s v="medium"/>
    <n v="71.16"/>
    <n v="56.93"/>
    <d v="1993-06-23T00:00:00"/>
  </r>
  <r>
    <n v="13743"/>
    <n v="83"/>
    <x v="2238"/>
    <d v="2017-08-23T00:00:00"/>
    <b v="1"/>
    <s v="Approved"/>
    <s v="Solex"/>
    <s v="Touring"/>
    <s v="medium"/>
    <s v="large"/>
    <n v="2083.94"/>
    <n v="675.03"/>
    <d v="1999-07-26T00:00:00"/>
  </r>
  <r>
    <n v="13744"/>
    <n v="48"/>
    <x v="275"/>
    <d v="2017-12-01T00:00:00"/>
    <b v="1"/>
    <s v="Approved"/>
    <s v="WeareA2B"/>
    <s v="Standard"/>
    <s v="medium"/>
    <s v="medium"/>
    <n v="1762.96"/>
    <n v="950.52"/>
    <d v="2014-07-28T00:00:00"/>
  </r>
  <r>
    <n v="13745"/>
    <n v="52"/>
    <x v="2409"/>
    <d v="2017-06-12T00:00:00"/>
    <b v="1"/>
    <s v="Approved"/>
    <s v="OHM Cycles"/>
    <s v="Road"/>
    <s v="medium"/>
    <s v="medium"/>
    <n v="1280.28"/>
    <n v="829.51"/>
    <d v="2001-11-25T00:00:00"/>
  </r>
  <r>
    <n v="13746"/>
    <n v="41"/>
    <x v="947"/>
    <d v="2017-06-15T00:00:00"/>
    <b v="0"/>
    <s v="Approved"/>
    <s v="Solex"/>
    <s v="Road"/>
    <s v="medium"/>
    <s v="medium"/>
    <n v="416.98"/>
    <n v="312.74"/>
    <d v="1997-05-10T00:00:00"/>
  </r>
  <r>
    <n v="13747"/>
    <n v="68"/>
    <x v="321"/>
    <d v="2017-04-07T00:00:00"/>
    <b v="1"/>
    <s v="Approved"/>
    <s v="OHM Cycles"/>
    <s v="Standard"/>
    <s v="medium"/>
    <s v="medium"/>
    <n v="1636.9"/>
    <n v="44.71"/>
    <d v="1992-10-02T00:00:00"/>
  </r>
  <r>
    <n v="13748"/>
    <n v="9"/>
    <x v="999"/>
    <d v="2017-10-13T00:00:00"/>
    <b v="0"/>
    <s v="Approved"/>
    <s v="OHM Cycles"/>
    <s v="Road"/>
    <s v="medium"/>
    <s v="medium"/>
    <n v="742.54"/>
    <n v="667.4"/>
    <d v="1991-11-07T00:00:00"/>
  </r>
  <r>
    <n v="13749"/>
    <n v="88"/>
    <x v="1574"/>
    <d v="2017-10-06T00:00:00"/>
    <b v="1"/>
    <s v="Approved"/>
    <s v="Norco Bicycles"/>
    <s v="Standard"/>
    <s v="medium"/>
    <s v="medium"/>
    <n v="1198.46"/>
    <n v="381.1"/>
    <d v="2005-05-10T00:00:00"/>
  </r>
  <r>
    <n v="13750"/>
    <n v="21"/>
    <x v="2515"/>
    <d v="2017-11-29T00:00:00"/>
    <b v="1"/>
    <s v="Approved"/>
    <s v="Solex"/>
    <s v="Standard"/>
    <s v="medium"/>
    <s v="large"/>
    <n v="1071.23"/>
    <n v="380.74"/>
    <d v="1991-08-05T00:00:00"/>
  </r>
  <r>
    <n v="13751"/>
    <n v="43"/>
    <x v="751"/>
    <d v="2017-03-11T00:00:00"/>
    <b v="0"/>
    <s v="Approved"/>
    <s v="Solex"/>
    <s v="Standard"/>
    <s v="medium"/>
    <s v="medium"/>
    <n v="1151.96"/>
    <n v="649.49"/>
    <d v="2006-10-01T00:00:00"/>
  </r>
  <r>
    <n v="13752"/>
    <n v="48"/>
    <x v="2474"/>
    <d v="2017-04-19T00:00:00"/>
    <b v="1"/>
    <s v="Approved"/>
    <s v="WeareA2B"/>
    <s v="Standard"/>
    <s v="medium"/>
    <s v="medium"/>
    <n v="1762.96"/>
    <n v="950.52"/>
    <d v="1997-10-04T00:00:00"/>
  </r>
  <r>
    <n v="13753"/>
    <n v="38"/>
    <x v="982"/>
    <d v="2017-12-02T00:00:00"/>
    <b v="1"/>
    <s v="Approved"/>
    <s v="Trek Bicycles"/>
    <s v="Standard"/>
    <s v="medium"/>
    <s v="large"/>
    <n v="2091.4699999999998"/>
    <n v="388.92"/>
    <d v="2012-09-15T00:00:00"/>
  </r>
  <r>
    <n v="13754"/>
    <n v="31"/>
    <x v="509"/>
    <d v="2017-10-31T00:00:00"/>
    <b v="0"/>
    <s v="Approved"/>
    <s v="Giant Bicycles"/>
    <s v="Standard"/>
    <s v="medium"/>
    <s v="medium"/>
    <n v="230.91"/>
    <n v="173.18"/>
    <d v="2002-03-22T00:00:00"/>
  </r>
  <r>
    <n v="13755"/>
    <n v="95"/>
    <x v="3171"/>
    <d v="2017-08-26T00:00:00"/>
    <b v="0"/>
    <s v="Approved"/>
    <s v="Giant Bicycles"/>
    <s v="Standard"/>
    <s v="medium"/>
    <s v="large"/>
    <n v="569.55999999999995"/>
    <n v="528.42999999999995"/>
    <d v="2003-09-10T00:00:00"/>
  </r>
  <r>
    <n v="13756"/>
    <n v="67"/>
    <x v="2750"/>
    <d v="2017-01-05T00:00:00"/>
    <b v="0"/>
    <s v="Approved"/>
    <s v="Norco Bicycles"/>
    <s v="Road"/>
    <s v="medium"/>
    <s v="medium"/>
    <n v="544.04999999999995"/>
    <n v="376.84"/>
    <d v="2005-10-22T00:00:00"/>
  </r>
  <r>
    <n v="13757"/>
    <n v="96"/>
    <x v="2825"/>
    <d v="2017-03-24T00:00:00"/>
    <b v="0"/>
    <s v="Approved"/>
    <s v="WeareA2B"/>
    <s v="Road"/>
    <s v="low"/>
    <s v="small"/>
    <n v="1172.78"/>
    <n v="1043.77"/>
    <d v="2002-10-10T00:00:00"/>
  </r>
  <r>
    <n v="13758"/>
    <n v="2"/>
    <x v="3406"/>
    <d v="2017-07-02T00:00:00"/>
    <b v="0"/>
    <s v="Approved"/>
    <s v="Solex"/>
    <s v="Standard"/>
    <s v="medium"/>
    <s v="medium"/>
    <n v="71.489999999999995"/>
    <n v="53.62"/>
    <d v="2012-09-15T00:00:00"/>
  </r>
  <r>
    <n v="13759"/>
    <n v="4"/>
    <x v="2387"/>
    <d v="2017-09-10T00:00:00"/>
    <b v="0"/>
    <s v="Approved"/>
    <s v="Giant Bicycles"/>
    <s v="Standard"/>
    <s v="high"/>
    <s v="medium"/>
    <n v="1129.1300000000001"/>
    <n v="677.48"/>
    <d v="2011-08-29T00:00:00"/>
  </r>
  <r>
    <n v="13760"/>
    <n v="29"/>
    <x v="5"/>
    <d v="2017-04-04T00:00:00"/>
    <b v="0"/>
    <s v="Approved"/>
    <s v="Norco Bicycles"/>
    <s v="Road"/>
    <s v="medium"/>
    <s v="medium"/>
    <n v="543.39"/>
    <n v="407.54"/>
    <d v="1994-07-12T00:00:00"/>
  </r>
  <r>
    <n v="13761"/>
    <n v="1"/>
    <x v="3052"/>
    <d v="2017-02-20T00:00:00"/>
    <b v="0"/>
    <s v="Approved"/>
    <s v="Giant Bicycles"/>
    <s v="Standard"/>
    <s v="medium"/>
    <s v="medium"/>
    <n v="1403.5"/>
    <n v="954.82"/>
    <d v="1997-08-25T00:00:00"/>
  </r>
  <r>
    <n v="13762"/>
    <n v="67"/>
    <x v="3364"/>
    <d v="2017-12-19T00:00:00"/>
    <b v="1"/>
    <s v="Approved"/>
    <s v="Norco Bicycles"/>
    <s v="Road"/>
    <s v="medium"/>
    <s v="medium"/>
    <n v="544.04999999999995"/>
    <n v="376.84"/>
    <d v="2005-10-22T00:00:00"/>
  </r>
  <r>
    <n v="13763"/>
    <n v="12"/>
    <x v="874"/>
    <d v="2017-12-14T00:00:00"/>
    <b v="1"/>
    <s v="Approved"/>
    <s v="WeareA2B"/>
    <s v="Standard"/>
    <s v="medium"/>
    <s v="medium"/>
    <n v="1231.1500000000001"/>
    <n v="161.6"/>
    <d v="2016-07-09T00:00:00"/>
  </r>
  <r>
    <n v="13764"/>
    <n v="15"/>
    <x v="1530"/>
    <d v="2017-05-07T00:00:00"/>
    <b v="0"/>
    <s v="Approved"/>
    <s v="WeareA2B"/>
    <s v="Standard"/>
    <s v="medium"/>
    <s v="medium"/>
    <n v="1292.8399999999999"/>
    <n v="13.44"/>
    <d v="2009-04-12T00:00:00"/>
  </r>
  <r>
    <n v="13765"/>
    <n v="2"/>
    <x v="2177"/>
    <d v="2017-05-03T00:00:00"/>
    <b v="0"/>
    <s v="Approved"/>
    <s v="Solex"/>
    <s v="Standard"/>
    <s v="medium"/>
    <s v="medium"/>
    <n v="71.489999999999995"/>
    <n v="53.62"/>
    <d v="2012-09-15T00:00:00"/>
  </r>
  <r>
    <n v="13766"/>
    <n v="70"/>
    <x v="2512"/>
    <d v="2017-09-25T00:00:00"/>
    <b v="1"/>
    <s v="Approved"/>
    <s v="Trek Bicycles"/>
    <s v="Standard"/>
    <s v="high"/>
    <s v="medium"/>
    <n v="495.72"/>
    <n v="297.43"/>
    <d v="1995-10-24T00:00:00"/>
  </r>
  <r>
    <n v="13767"/>
    <n v="80"/>
    <x v="1535"/>
    <d v="2017-02-24T00:00:00"/>
    <b v="1"/>
    <s v="Approved"/>
    <s v="Trek Bicycles"/>
    <s v="Standard"/>
    <s v="medium"/>
    <s v="large"/>
    <n v="1469.44"/>
    <n v="596.54999999999995"/>
    <d v="2016-12-06T00:00:00"/>
  </r>
  <r>
    <n v="13768"/>
    <n v="89"/>
    <x v="1757"/>
    <d v="2017-07-26T00:00:00"/>
    <b v="1"/>
    <s v="Approved"/>
    <s v="Giant Bicycles"/>
    <s v="Standard"/>
    <s v="medium"/>
    <s v="large"/>
    <n v="1812.75"/>
    <n v="582.48"/>
    <d v="2010-06-07T00:00:00"/>
  </r>
  <r>
    <n v="13769"/>
    <n v="65"/>
    <x v="795"/>
    <d v="2017-06-22T00:00:00"/>
    <b v="1"/>
    <s v="Approved"/>
    <s v="WeareA2B"/>
    <s v="Standard"/>
    <s v="medium"/>
    <s v="medium"/>
    <n v="1807.45"/>
    <n v="778.69"/>
    <d v="2010-08-20T00:00:00"/>
  </r>
  <r>
    <n v="13770"/>
    <n v="78"/>
    <x v="964"/>
    <d v="2017-02-27T00:00:00"/>
    <b v="0"/>
    <s v="Approved"/>
    <s v="Giant Bicycles"/>
    <s v="Standard"/>
    <s v="medium"/>
    <s v="large"/>
    <n v="1765.3"/>
    <n v="709.48"/>
    <d v="1991-07-10T00:00:00"/>
  </r>
  <r>
    <n v="13771"/>
    <n v="79"/>
    <x v="743"/>
    <d v="2017-07-23T00:00:00"/>
    <b v="0"/>
    <s v="Approved"/>
    <s v="Norco Bicycles"/>
    <s v="Standard"/>
    <s v="medium"/>
    <s v="medium"/>
    <n v="1555.58"/>
    <n v="818.01"/>
    <d v="1997-01-25T00:00:00"/>
  </r>
  <r>
    <n v="13772"/>
    <n v="10"/>
    <x v="447"/>
    <d v="2017-09-06T00:00:00"/>
    <b v="1"/>
    <s v="Approved"/>
    <s v="WeareA2B"/>
    <s v="Touring"/>
    <s v="medium"/>
    <s v="medium"/>
    <n v="1466.68"/>
    <n v="363.25"/>
    <d v="2014-03-03T00:00:00"/>
  </r>
  <r>
    <n v="13773"/>
    <n v="32"/>
    <x v="1405"/>
    <d v="2017-07-26T00:00:00"/>
    <b v="0"/>
    <s v="Approved"/>
    <s v="Giant Bicycles"/>
    <s v="Standard"/>
    <s v="medium"/>
    <s v="medium"/>
    <n v="642.70000000000005"/>
    <n v="211.37"/>
    <d v="2002-03-22T00:00:00"/>
  </r>
  <r>
    <n v="13774"/>
    <n v="26"/>
    <x v="1461"/>
    <d v="2017-05-29T00:00:00"/>
    <b v="0"/>
    <s v="Approved"/>
    <s v="WeareA2B"/>
    <s v="Standard"/>
    <s v="medium"/>
    <s v="medium"/>
    <n v="1992.93"/>
    <n v="762.63"/>
    <d v="2004-07-25T00:00:00"/>
  </r>
  <r>
    <n v="13775"/>
    <n v="27"/>
    <x v="809"/>
    <d v="2017-09-16T00:00:00"/>
    <b v="1"/>
    <s v="Approved"/>
    <s v="Trek Bicycles"/>
    <s v="Standard"/>
    <s v="low"/>
    <s v="medium"/>
    <n v="1057.51"/>
    <n v="154.4"/>
    <d v="2006-02-02T00:00:00"/>
  </r>
  <r>
    <n v="13776"/>
    <n v="0"/>
    <x v="2643"/>
    <d v="2017-12-05T00:00:00"/>
    <b v="0"/>
    <s v="Approved"/>
    <s v="OHM Cycles"/>
    <s v="Standard"/>
    <s v="medium"/>
    <s v="medium"/>
    <n v="235.63"/>
    <n v="125.07"/>
    <d v="2005-05-10T00:00:00"/>
  </r>
  <r>
    <n v="13777"/>
    <n v="80"/>
    <x v="135"/>
    <d v="2017-04-15T00:00:00"/>
    <b v="0"/>
    <s v="Approved"/>
    <s v="Trek Bicycles"/>
    <s v="Standard"/>
    <s v="medium"/>
    <s v="large"/>
    <n v="1469.44"/>
    <n v="596.54999999999995"/>
    <d v="2012-05-18T00:00:00"/>
  </r>
  <r>
    <n v="13778"/>
    <n v="77"/>
    <x v="1461"/>
    <d v="2017-03-28T00:00:00"/>
    <b v="0"/>
    <s v="Approved"/>
    <s v="Norco Bicycles"/>
    <s v="Road"/>
    <s v="medium"/>
    <s v="large"/>
    <n v="1240.31"/>
    <n v="795.1"/>
    <d v="2000-11-03T00:00:00"/>
  </r>
  <r>
    <n v="13779"/>
    <n v="1"/>
    <x v="413"/>
    <d v="2017-01-31T00:00:00"/>
    <b v="0"/>
    <s v="Approved"/>
    <s v="Giant Bicycles"/>
    <s v="Touring"/>
    <s v="medium"/>
    <s v="large"/>
    <n v="1873.97"/>
    <n v="863.95"/>
    <d v="2006-05-22T00:00:00"/>
  </r>
  <r>
    <n v="13780"/>
    <n v="75"/>
    <x v="877"/>
    <d v="2017-10-28T00:00:00"/>
    <b v="0"/>
    <s v="Approved"/>
    <s v="Giant Bicycles"/>
    <s v="Touring"/>
    <s v="medium"/>
    <s v="large"/>
    <n v="1873.97"/>
    <n v="863.95"/>
    <d v="2006-05-22T00:00:00"/>
  </r>
  <r>
    <n v="13781"/>
    <n v="80"/>
    <x v="802"/>
    <d v="2017-07-07T00:00:00"/>
    <b v="1"/>
    <s v="Approved"/>
    <s v="OHM Cycles"/>
    <s v="Touring"/>
    <s v="low"/>
    <s v="medium"/>
    <n v="1073.07"/>
    <n v="933.84"/>
    <d v="1997-01-25T00:00:00"/>
  </r>
  <r>
    <n v="13782"/>
    <n v="95"/>
    <x v="766"/>
    <d v="2017-04-17T00:00:00"/>
    <b v="1"/>
    <s v="Approved"/>
    <s v="Giant Bicycles"/>
    <s v="Standard"/>
    <s v="medium"/>
    <s v="large"/>
    <n v="569.55999999999995"/>
    <n v="528.42999999999995"/>
    <d v="2003-09-10T00:00:00"/>
  </r>
  <r>
    <n v="13783"/>
    <n v="27"/>
    <x v="1351"/>
    <d v="2017-02-24T00:00:00"/>
    <b v="1"/>
    <s v="Approved"/>
    <s v="Trek Bicycles"/>
    <s v="Standard"/>
    <s v="medium"/>
    <s v="medium"/>
    <n v="499.53"/>
    <n v="388.72"/>
    <d v="1999-06-23T00:00:00"/>
  </r>
  <r>
    <n v="13784"/>
    <n v="90"/>
    <x v="2968"/>
    <d v="2017-07-31T00:00:00"/>
    <b v="0"/>
    <s v="Approved"/>
    <s v="Norco Bicycles"/>
    <s v="Standard"/>
    <s v="low"/>
    <s v="medium"/>
    <n v="363.01"/>
    <n v="290.41000000000003"/>
    <d v="2005-05-10T00:00:00"/>
  </r>
  <r>
    <n v="13785"/>
    <n v="54"/>
    <x v="1269"/>
    <d v="2017-08-15T00:00:00"/>
    <b v="1"/>
    <s v="Approved"/>
    <s v="WeareA2B"/>
    <s v="Standard"/>
    <s v="medium"/>
    <s v="medium"/>
    <n v="1807.45"/>
    <n v="778.69"/>
    <d v="2015-05-21T00:00:00"/>
  </r>
  <r>
    <n v="13786"/>
    <n v="60"/>
    <x v="1294"/>
    <d v="2017-05-11T00:00:00"/>
    <b v="0"/>
    <s v="Approved"/>
    <s v="Giant Bicycles"/>
    <s v="Standard"/>
    <s v="high"/>
    <s v="small"/>
    <n v="1977.36"/>
    <n v="1759.85"/>
    <d v="2015-06-17T00:00:00"/>
  </r>
  <r>
    <n v="13787"/>
    <n v="62"/>
    <x v="2665"/>
    <d v="2017-06-08T00:00:00"/>
    <b v="1"/>
    <s v="Approved"/>
    <s v="Solex"/>
    <s v="Standard"/>
    <s v="medium"/>
    <s v="medium"/>
    <n v="478.16"/>
    <n v="298.72000000000003"/>
    <d v="2010-08-20T00:00:00"/>
  </r>
  <r>
    <n v="13788"/>
    <n v="89"/>
    <x v="3050"/>
    <d v="2017-02-01T00:00:00"/>
    <b v="0"/>
    <s v="Approved"/>
    <s v="WeareA2B"/>
    <s v="Touring"/>
    <s v="medium"/>
    <s v="large"/>
    <n v="1362.99"/>
    <n v="57.74"/>
    <d v="1993-04-20T00:00:00"/>
  </r>
  <r>
    <n v="13789"/>
    <n v="54"/>
    <x v="662"/>
    <d v="2017-03-04T00:00:00"/>
    <b v="0"/>
    <s v="Approved"/>
    <s v="WeareA2B"/>
    <s v="Standard"/>
    <s v="medium"/>
    <s v="medium"/>
    <n v="1807.45"/>
    <n v="778.69"/>
    <d v="2015-05-21T00:00:00"/>
  </r>
  <r>
    <n v="13790"/>
    <n v="72"/>
    <x v="2518"/>
    <d v="2017-11-12T00:00:00"/>
    <b v="0"/>
    <s v="Approved"/>
    <s v="Norco Bicycles"/>
    <s v="Standard"/>
    <s v="medium"/>
    <s v="medium"/>
    <n v="360.4"/>
    <n v="270.3"/>
    <d v="2016-12-06T00:00:00"/>
  </r>
  <r>
    <n v="13791"/>
    <n v="2"/>
    <x v="2326"/>
    <d v="2017-11-12T00:00:00"/>
    <b v="0"/>
    <s v="Approved"/>
    <s v="Solex"/>
    <s v="Standard"/>
    <s v="medium"/>
    <s v="medium"/>
    <n v="71.489999999999995"/>
    <n v="53.62"/>
    <d v="2012-12-02T00:00:00"/>
  </r>
  <r>
    <n v="13792"/>
    <n v="41"/>
    <x v="186"/>
    <d v="2017-05-13T00:00:00"/>
    <b v="0"/>
    <s v="Approved"/>
    <s v="Solex"/>
    <s v="Road"/>
    <s v="medium"/>
    <s v="medium"/>
    <n v="416.98"/>
    <n v="312.74"/>
    <d v="1997-05-10T00:00:00"/>
  </r>
  <r>
    <n v="13793"/>
    <n v="85"/>
    <x v="209"/>
    <d v="2017-10-30T00:00:00"/>
    <b v="0"/>
    <s v="Approved"/>
    <s v="WeareA2B"/>
    <s v="Standard"/>
    <s v="medium"/>
    <s v="medium"/>
    <n v="752.64"/>
    <n v="205.36"/>
    <d v="2015-08-02T00:00:00"/>
  </r>
  <r>
    <n v="13794"/>
    <n v="56"/>
    <x v="1509"/>
    <d v="2017-06-13T00:00:00"/>
    <b v="0"/>
    <s v="Approved"/>
    <s v="OHM Cycles"/>
    <s v="Standard"/>
    <s v="medium"/>
    <s v="medium"/>
    <n v="183.86"/>
    <n v="137.9"/>
    <d v="1997-10-04T00:00:00"/>
  </r>
  <r>
    <n v="13795"/>
    <n v="2"/>
    <x v="172"/>
    <d v="2017-06-01T00:00:00"/>
    <b v="1"/>
    <s v="Approved"/>
    <s v="Giant Bicycles"/>
    <s v="Road"/>
    <s v="low"/>
    <s v="small"/>
    <n v="590.26"/>
    <n v="525.33000000000004"/>
    <d v="2016-12-06T00:00:00"/>
  </r>
  <r>
    <n v="13796"/>
    <n v="38"/>
    <x v="3415"/>
    <d v="2017-07-13T00:00:00"/>
    <b v="1"/>
    <s v="Approved"/>
    <s v="Solex"/>
    <s v="Standard"/>
    <s v="medium"/>
    <s v="medium"/>
    <n v="1577.53"/>
    <n v="826.51"/>
    <d v="2011-03-16T00:00:00"/>
  </r>
  <r>
    <n v="13797"/>
    <n v="1"/>
    <x v="238"/>
    <d v="2017-03-04T00:00:00"/>
    <b v="1"/>
    <s v="Approved"/>
    <s v="Giant Bicycles"/>
    <s v="Standard"/>
    <s v="medium"/>
    <s v="medium"/>
    <n v="1403.5"/>
    <n v="954.82"/>
    <d v="2016-11-14T00:00:00"/>
  </r>
  <r>
    <n v="13798"/>
    <n v="8"/>
    <x v="946"/>
    <d v="2017-09-30T00:00:00"/>
    <b v="1"/>
    <s v="Approved"/>
    <s v="Solex"/>
    <s v="Road"/>
    <s v="medium"/>
    <s v="small"/>
    <n v="1703.52"/>
    <n v="1516.13"/>
    <d v="2016-07-09T00:00:00"/>
  </r>
  <r>
    <n v="13799"/>
    <n v="25"/>
    <x v="1788"/>
    <d v="2017-09-23T00:00:00"/>
    <b v="1"/>
    <s v="Approved"/>
    <s v="OHM Cycles"/>
    <s v="Standard"/>
    <s v="high"/>
    <s v="medium"/>
    <n v="2005.66"/>
    <n v="1203.4000000000001"/>
    <d v="1993-07-20T00:00:00"/>
  </r>
  <r>
    <n v="13800"/>
    <n v="19"/>
    <x v="3145"/>
    <d v="2017-02-21T00:00:00"/>
    <b v="0"/>
    <s v="Approved"/>
    <s v="OHM Cycles"/>
    <s v="Road"/>
    <s v="high"/>
    <s v="large"/>
    <n v="12.01"/>
    <n v="7.21"/>
    <d v="1993-05-26T00:00:00"/>
  </r>
  <r>
    <n v="13801"/>
    <n v="28"/>
    <x v="2463"/>
    <d v="2017-05-20T00:00:00"/>
    <b v="0"/>
    <s v="Approved"/>
    <s v="Solex"/>
    <s v="Road"/>
    <s v="medium"/>
    <s v="small"/>
    <n v="1703.52"/>
    <n v="1516.13"/>
    <d v="2011-04-16T00:00:00"/>
  </r>
  <r>
    <n v="13802"/>
    <n v="87"/>
    <x v="1485"/>
    <d v="2017-10-30T00:00:00"/>
    <b v="0"/>
    <s v="Approved"/>
    <s v="Giant Bicycles"/>
    <s v="Standard"/>
    <s v="high"/>
    <s v="medium"/>
    <n v="1179"/>
    <n v="707.4"/>
    <d v="1997-08-25T00:00:00"/>
  </r>
  <r>
    <n v="13803"/>
    <n v="70"/>
    <x v="3072"/>
    <d v="2017-12-27T00:00:00"/>
    <b v="1"/>
    <s v="Approved"/>
    <s v="Trek Bicycles"/>
    <s v="Standard"/>
    <s v="high"/>
    <s v="medium"/>
    <n v="495.72"/>
    <n v="297.43"/>
    <d v="2015-04-11T00:00:00"/>
  </r>
  <r>
    <n v="13804"/>
    <n v="59"/>
    <x v="2056"/>
    <d v="2017-02-06T00:00:00"/>
    <b v="1"/>
    <s v="Approved"/>
    <s v="Solex"/>
    <s v="Standard"/>
    <s v="medium"/>
    <s v="large"/>
    <n v="1061.56"/>
    <n v="733.58"/>
    <d v="1993-07-20T00:00:00"/>
  </r>
  <r>
    <n v="13805"/>
    <n v="93"/>
    <x v="2362"/>
    <d v="2017-02-06T00:00:00"/>
    <b v="0"/>
    <s v="Approved"/>
    <s v="OHM Cycles"/>
    <s v="Standard"/>
    <s v="high"/>
    <s v="medium"/>
    <n v="1458.17"/>
    <n v="874.9"/>
    <d v="1995-12-19T00:00:00"/>
  </r>
  <r>
    <n v="13806"/>
    <n v="54"/>
    <x v="1479"/>
    <d v="2017-01-31T00:00:00"/>
    <b v="1"/>
    <s v="Approved"/>
    <s v="WeareA2B"/>
    <s v="Standard"/>
    <s v="medium"/>
    <s v="medium"/>
    <n v="1292.8399999999999"/>
    <n v="13.44"/>
    <d v="2015-08-10T00:00:00"/>
  </r>
  <r>
    <n v="13807"/>
    <n v="45"/>
    <x v="130"/>
    <d v="2017-11-19T00:00:00"/>
    <b v="0"/>
    <s v="Approved"/>
    <s v="Trek Bicycles"/>
    <s v="Road"/>
    <s v="low"/>
    <s v="medium"/>
    <n v="980.37"/>
    <n v="234.43"/>
    <d v="2011-04-16T00:00:00"/>
  </r>
  <r>
    <n v="13808"/>
    <n v="42"/>
    <x v="1098"/>
    <d v="2017-06-04T00:00:00"/>
    <b v="1"/>
    <s v="Approved"/>
    <s v="OHM Cycles"/>
    <s v="Road"/>
    <s v="medium"/>
    <s v="small"/>
    <n v="1810"/>
    <n v="1610.9"/>
    <d v="2011-05-09T00:00:00"/>
  </r>
  <r>
    <n v="13810"/>
    <n v="61"/>
    <x v="2946"/>
    <d v="2017-08-17T00:00:00"/>
    <b v="0"/>
    <s v="Approved"/>
    <s v="OHM Cycles"/>
    <s v="Standard"/>
    <s v="low"/>
    <s v="medium"/>
    <n v="71.16"/>
    <n v="56.93"/>
    <d v="2010-11-05T00:00:00"/>
  </r>
  <r>
    <n v="13811"/>
    <n v="70"/>
    <x v="1709"/>
    <d v="2017-02-08T00:00:00"/>
    <b v="1"/>
    <s v="Approved"/>
    <s v="Trek Bicycles"/>
    <s v="Standard"/>
    <s v="high"/>
    <s v="medium"/>
    <n v="495.72"/>
    <n v="297.43"/>
    <d v="2016-12-06T00:00:00"/>
  </r>
  <r>
    <n v="13812"/>
    <n v="92"/>
    <x v="361"/>
    <d v="2017-06-16T00:00:00"/>
    <b v="0"/>
    <s v="Approved"/>
    <s v="WeareA2B"/>
    <s v="Standard"/>
    <s v="medium"/>
    <s v="small"/>
    <n v="1415.01"/>
    <n v="1259.3599999999999"/>
    <d v="2003-01-05T00:00:00"/>
  </r>
  <r>
    <n v="13813"/>
    <n v="47"/>
    <x v="3257"/>
    <d v="2017-07-06T00:00:00"/>
    <b v="1"/>
    <s v="Approved"/>
    <s v="Trek Bicycles"/>
    <s v="Road"/>
    <s v="low"/>
    <s v="small"/>
    <n v="1720.7"/>
    <n v="1531.42"/>
    <d v="2006-10-01T00:00:00"/>
  </r>
  <r>
    <n v="13814"/>
    <n v="5"/>
    <x v="1459"/>
    <d v="2017-06-21T00:00:00"/>
    <b v="0"/>
    <s v="Approved"/>
    <s v="Trek Bicycles"/>
    <s v="Mountain"/>
    <s v="low"/>
    <s v="medium"/>
    <n v="574.64"/>
    <n v="459.71"/>
    <d v="2004-09-28T00:00:00"/>
  </r>
  <r>
    <n v="13815"/>
    <n v="89"/>
    <x v="996"/>
    <d v="2017-03-16T00:00:00"/>
    <b v="1"/>
    <s v="Approved"/>
    <s v="WeareA2B"/>
    <s v="Touring"/>
    <s v="medium"/>
    <s v="large"/>
    <n v="1362.99"/>
    <n v="57.74"/>
    <d v="1993-04-20T00:00:00"/>
  </r>
  <r>
    <n v="13816"/>
    <n v="38"/>
    <x v="1562"/>
    <d v="2017-07-06T00:00:00"/>
    <b v="1"/>
    <s v="Approved"/>
    <s v="Trek Bicycles"/>
    <s v="Standard"/>
    <s v="medium"/>
    <s v="large"/>
    <n v="2091.4699999999998"/>
    <n v="388.92"/>
    <d v="2012-09-15T00:00:00"/>
  </r>
  <r>
    <n v="13817"/>
    <n v="38"/>
    <x v="1982"/>
    <d v="2017-02-17T00:00:00"/>
    <b v="0"/>
    <s v="Approved"/>
    <s v="Trek Bicycles"/>
    <s v="Standard"/>
    <s v="medium"/>
    <s v="large"/>
    <n v="2091.4699999999998"/>
    <n v="388.92"/>
    <d v="2015-06-17T00:00:00"/>
  </r>
  <r>
    <n v="13818"/>
    <n v="44"/>
    <x v="2873"/>
    <d v="2017-08-21T00:00:00"/>
    <b v="0"/>
    <s v="Approved"/>
    <s v="WeareA2B"/>
    <s v="Standard"/>
    <s v="medium"/>
    <s v="medium"/>
    <n v="1769.64"/>
    <n v="108.76"/>
    <d v="2011-05-09T00:00:00"/>
  </r>
  <r>
    <n v="13819"/>
    <n v="25"/>
    <x v="2473"/>
    <d v="2017-10-19T00:00:00"/>
    <b v="1"/>
    <s v="Approved"/>
    <s v="OHM Cycles"/>
    <s v="Standard"/>
    <s v="high"/>
    <s v="medium"/>
    <n v="2005.66"/>
    <n v="1203.4000000000001"/>
    <d v="1991-01-21T00:00:00"/>
  </r>
  <r>
    <n v="13820"/>
    <n v="12"/>
    <x v="2"/>
    <d v="2017-09-30T00:00:00"/>
    <b v="1"/>
    <s v="Approved"/>
    <s v="WeareA2B"/>
    <s v="Standard"/>
    <s v="medium"/>
    <s v="medium"/>
    <n v="1231.1500000000001"/>
    <n v="161.6"/>
    <d v="2004-08-17T00:00:00"/>
  </r>
  <r>
    <n v="13821"/>
    <n v="74"/>
    <x v="535"/>
    <d v="2017-03-01T00:00:00"/>
    <b v="0"/>
    <s v="Approved"/>
    <s v="WeareA2B"/>
    <s v="Standard"/>
    <s v="medium"/>
    <s v="medium"/>
    <n v="1228.07"/>
    <n v="400.91"/>
    <d v="2000-05-22T00:00:00"/>
  </r>
  <r>
    <n v="13822"/>
    <n v="82"/>
    <x v="2535"/>
    <d v="2017-07-12T00:00:00"/>
    <b v="0"/>
    <s v="Approved"/>
    <s v="Norco Bicycles"/>
    <s v="Standard"/>
    <s v="high"/>
    <s v="medium"/>
    <n v="1148.6400000000001"/>
    <n v="689.18"/>
    <d v="2015-08-10T00:00:00"/>
  </r>
  <r>
    <n v="13823"/>
    <n v="57"/>
    <x v="571"/>
    <d v="2017-02-08T00:00:00"/>
    <b v="0"/>
    <s v="Approved"/>
    <s v="WeareA2B"/>
    <s v="Touring"/>
    <s v="medium"/>
    <s v="large"/>
    <n v="1890.39"/>
    <n v="260.14"/>
    <d v="2015-10-18T00:00:00"/>
  </r>
  <r>
    <n v="13824"/>
    <n v="66"/>
    <x v="959"/>
    <d v="2017-10-13T00:00:00"/>
    <b v="1"/>
    <s v="Approved"/>
    <s v="Solex"/>
    <s v="Standard"/>
    <s v="medium"/>
    <s v="medium"/>
    <n v="1163.8900000000001"/>
    <n v="589.27"/>
    <d v="2016-07-09T00:00:00"/>
  </r>
  <r>
    <n v="13825"/>
    <n v="41"/>
    <x v="2046"/>
    <d v="2017-04-28T00:00:00"/>
    <b v="0"/>
    <s v="Approved"/>
    <s v="Norco Bicycles"/>
    <s v="Standard"/>
    <s v="low"/>
    <s v="medium"/>
    <n v="958.74"/>
    <n v="748.9"/>
    <d v="2010-05-05T00:00:00"/>
  </r>
  <r>
    <n v="13827"/>
    <n v="83"/>
    <x v="272"/>
    <d v="2017-11-22T00:00:00"/>
    <b v="1"/>
    <s v="Approved"/>
    <s v="Solex"/>
    <s v="Touring"/>
    <s v="medium"/>
    <s v="large"/>
    <n v="2083.94"/>
    <n v="675.03"/>
    <d v="2013-09-16T00:00:00"/>
  </r>
  <r>
    <n v="13828"/>
    <n v="2"/>
    <x v="1573"/>
    <d v="2017-09-07T00:00:00"/>
    <b v="0"/>
    <s v="Approved"/>
    <s v="Solex"/>
    <s v="Standard"/>
    <s v="medium"/>
    <s v="medium"/>
    <n v="71.489999999999995"/>
    <n v="53.62"/>
    <d v="2012-12-02T00:00:00"/>
  </r>
  <r>
    <n v="13829"/>
    <n v="64"/>
    <x v="2544"/>
    <d v="2017-12-27T00:00:00"/>
    <b v="0"/>
    <s v="Approved"/>
    <s v="Trek Bicycles"/>
    <s v="Standard"/>
    <s v="medium"/>
    <s v="large"/>
    <n v="1469.44"/>
    <n v="596.54999999999995"/>
    <d v="1995-10-24T00:00:00"/>
  </r>
  <r>
    <n v="13830"/>
    <n v="20"/>
    <x v="1251"/>
    <d v="2017-11-05T00:00:00"/>
    <b v="0"/>
    <s v="Approved"/>
    <s v="Trek Bicycles"/>
    <s v="Standard"/>
    <s v="medium"/>
    <s v="small"/>
    <n v="1775.81"/>
    <n v="1580.47"/>
    <d v="2011-05-07T00:00:00"/>
  </r>
  <r>
    <n v="13831"/>
    <n v="10"/>
    <x v="1355"/>
    <d v="2017-02-11T00:00:00"/>
    <b v="1"/>
    <s v="Approved"/>
    <s v="Solex"/>
    <s v="Standard"/>
    <s v="medium"/>
    <s v="medium"/>
    <n v="1945.43"/>
    <n v="333.18"/>
    <d v="2002-08-31T00:00:00"/>
  </r>
  <r>
    <n v="13832"/>
    <n v="14"/>
    <x v="814"/>
    <d v="2017-03-28T00:00:00"/>
    <b v="1"/>
    <s v="Approved"/>
    <s v="Trek Bicycles"/>
    <s v="Standard"/>
    <s v="medium"/>
    <s v="small"/>
    <n v="1386.84"/>
    <n v="1234.29"/>
    <d v="2003-08-05T00:00:00"/>
  </r>
  <r>
    <n v="13833"/>
    <n v="18"/>
    <x v="3310"/>
    <d v="2017-02-21T00:00:00"/>
    <b v="1"/>
    <s v="Approved"/>
    <s v="Norco Bicycles"/>
    <s v="Standard"/>
    <s v="high"/>
    <s v="medium"/>
    <n v="1148.6400000000001"/>
    <n v="689.18"/>
    <d v="2015-08-10T00:00:00"/>
  </r>
  <r>
    <n v="13834"/>
    <n v="56"/>
    <x v="1511"/>
    <d v="2017-01-31T00:00:00"/>
    <b v="0"/>
    <s v="Approved"/>
    <s v="OHM Cycles"/>
    <s v="Standard"/>
    <s v="medium"/>
    <s v="medium"/>
    <n v="183.86"/>
    <n v="137.9"/>
    <d v="2011-08-24T00:00:00"/>
  </r>
  <r>
    <n v="13835"/>
    <n v="85"/>
    <x v="608"/>
    <d v="2017-08-11T00:00:00"/>
    <b v="1"/>
    <s v="Approved"/>
    <s v="WeareA2B"/>
    <s v="Standard"/>
    <s v="medium"/>
    <s v="medium"/>
    <n v="752.64"/>
    <n v="205.36"/>
    <d v="2015-08-02T00:00:00"/>
  </r>
  <r>
    <n v="13836"/>
    <n v="9"/>
    <x v="130"/>
    <d v="2017-11-13T00:00:00"/>
    <b v="1"/>
    <s v="Approved"/>
    <s v="Norco Bicycles"/>
    <s v="Standard"/>
    <s v="medium"/>
    <s v="small"/>
    <n v="1216.1400000000001"/>
    <n v="1082.3599999999999"/>
    <d v="1992-10-11T00:00:00"/>
  </r>
  <r>
    <n v="13838"/>
    <n v="14"/>
    <x v="307"/>
    <d v="2017-02-17T00:00:00"/>
    <b v="1"/>
    <s v="Approved"/>
    <s v="Trek Bicycles"/>
    <s v="Standard"/>
    <s v="medium"/>
    <s v="small"/>
    <n v="1386.84"/>
    <n v="1234.29"/>
    <d v="1994-09-09T00:00:00"/>
  </r>
  <r>
    <n v="13839"/>
    <n v="63"/>
    <x v="1474"/>
    <d v="2017-10-27T00:00:00"/>
    <b v="0"/>
    <s v="Approved"/>
    <s v="Solex"/>
    <s v="Standard"/>
    <s v="medium"/>
    <s v="medium"/>
    <n v="1483.2"/>
    <n v="99.59"/>
    <d v="1995-10-24T00:00:00"/>
  </r>
  <r>
    <n v="13840"/>
    <n v="99"/>
    <x v="1372"/>
    <d v="2017-12-15T00:00:00"/>
    <b v="0"/>
    <s v="Approved"/>
    <s v="OHM Cycles"/>
    <s v="Standard"/>
    <s v="medium"/>
    <s v="medium"/>
    <n v="1227.3399999999999"/>
    <n v="770.89"/>
    <d v="1994-08-10T00:00:00"/>
  </r>
  <r>
    <n v="13841"/>
    <n v="58"/>
    <x v="1808"/>
    <d v="2017-02-19T00:00:00"/>
    <b v="1"/>
    <s v="Approved"/>
    <s v="OHM Cycles"/>
    <s v="Standard"/>
    <s v="medium"/>
    <s v="medium"/>
    <n v="912.52"/>
    <n v="141.4"/>
    <d v="2015-10-18T00:00:00"/>
  </r>
  <r>
    <n v="13842"/>
    <n v="18"/>
    <x v="2114"/>
    <d v="2017-05-23T00:00:00"/>
    <b v="0"/>
    <s v="Approved"/>
    <s v="Norco Bicycles"/>
    <s v="Standard"/>
    <s v="high"/>
    <s v="medium"/>
    <n v="1148.6400000000001"/>
    <n v="689.18"/>
    <d v="2013-09-16T00:00:00"/>
  </r>
  <r>
    <n v="13843"/>
    <n v="12"/>
    <x v="2451"/>
    <d v="2017-08-31T00:00:00"/>
    <b v="0"/>
    <s v="Approved"/>
    <s v="WeareA2B"/>
    <s v="Standard"/>
    <s v="medium"/>
    <s v="medium"/>
    <n v="1231.1500000000001"/>
    <n v="161.6"/>
    <d v="2010-05-05T00:00:00"/>
  </r>
  <r>
    <n v="13844"/>
    <n v="92"/>
    <x v="1075"/>
    <d v="2017-12-08T00:00:00"/>
    <b v="1"/>
    <s v="Approved"/>
    <s v="WeareA2B"/>
    <s v="Standard"/>
    <s v="medium"/>
    <s v="small"/>
    <n v="1415.01"/>
    <n v="1259.3599999999999"/>
    <d v="1994-08-10T00:00:00"/>
  </r>
  <r>
    <n v="13845"/>
    <n v="39"/>
    <x v="2737"/>
    <d v="2017-08-23T00:00:00"/>
    <b v="0"/>
    <s v="Approved"/>
    <s v="Giant Bicycles"/>
    <s v="Standard"/>
    <s v="medium"/>
    <s v="large"/>
    <n v="1812.75"/>
    <n v="582.48"/>
    <d v="2011-03-16T00:00:00"/>
  </r>
  <r>
    <n v="13846"/>
    <n v="12"/>
    <x v="1612"/>
    <d v="2017-03-09T00:00:00"/>
    <b v="1"/>
    <s v="Approved"/>
    <s v="WeareA2B"/>
    <s v="Standard"/>
    <s v="medium"/>
    <s v="medium"/>
    <n v="1231.1500000000001"/>
    <n v="161.6"/>
    <d v="2004-08-17T00:00:00"/>
  </r>
  <r>
    <n v="13847"/>
    <n v="34"/>
    <x v="1865"/>
    <d v="2017-07-04T00:00:00"/>
    <b v="1"/>
    <s v="Approved"/>
    <s v="WeareA2B"/>
    <s v="Standard"/>
    <s v="medium"/>
    <s v="medium"/>
    <n v="1231.1500000000001"/>
    <n v="161.6"/>
    <d v="2005-12-07T00:00:00"/>
  </r>
  <r>
    <n v="13848"/>
    <n v="34"/>
    <x v="468"/>
    <d v="2017-08-24T00:00:00"/>
    <b v="0"/>
    <s v="Approved"/>
    <s v="WeareA2B"/>
    <s v="Standard"/>
    <s v="medium"/>
    <s v="medium"/>
    <n v="1231.1500000000001"/>
    <n v="161.6"/>
    <d v="2004-08-17T00:00:00"/>
  </r>
  <r>
    <n v="13850"/>
    <n v="54"/>
    <x v="1818"/>
    <d v="2017-06-04T00:00:00"/>
    <b v="0"/>
    <s v="Approved"/>
    <s v="WeareA2B"/>
    <s v="Standard"/>
    <s v="medium"/>
    <s v="medium"/>
    <n v="1807.45"/>
    <n v="778.69"/>
    <d v="2015-05-21T00:00:00"/>
  </r>
  <r>
    <n v="13851"/>
    <n v="72"/>
    <x v="637"/>
    <d v="2017-10-08T00:00:00"/>
    <b v="1"/>
    <s v="Approved"/>
    <s v="Norco Bicycles"/>
    <s v="Standard"/>
    <s v="medium"/>
    <s v="medium"/>
    <n v="360.4"/>
    <n v="270.3"/>
    <d v="2006-05-22T00:00:00"/>
  </r>
  <r>
    <n v="13852"/>
    <n v="35"/>
    <x v="804"/>
    <d v="2017-06-13T00:00:00"/>
    <b v="1"/>
    <s v="Approved"/>
    <s v="Trek Bicycles"/>
    <s v="Standard"/>
    <s v="low"/>
    <s v="medium"/>
    <n v="1057.51"/>
    <n v="154.4"/>
    <d v="1997-05-10T00:00:00"/>
  </r>
  <r>
    <n v="13853"/>
    <n v="11"/>
    <x v="393"/>
    <d v="2017-04-17T00:00:00"/>
    <b v="1"/>
    <s v="Approved"/>
    <s v="Giant Bicycles"/>
    <s v="Standard"/>
    <s v="high"/>
    <s v="medium"/>
    <n v="1274.93"/>
    <n v="764.96"/>
    <d v="2007-08-04T00:00:00"/>
  </r>
  <r>
    <n v="13854"/>
    <n v="97"/>
    <x v="2046"/>
    <d v="2017-06-10T00:00:00"/>
    <b v="1"/>
    <s v="Approved"/>
    <s v="OHM Cycles"/>
    <s v="Road"/>
    <s v="medium"/>
    <s v="medium"/>
    <n v="742.54"/>
    <n v="667.4"/>
    <d v="2005-12-07T00:00:00"/>
  </r>
  <r>
    <n v="13855"/>
    <n v="11"/>
    <x v="3136"/>
    <d v="2017-08-18T00:00:00"/>
    <b v="1"/>
    <s v="Approved"/>
    <s v="Giant Bicycles"/>
    <s v="Standard"/>
    <s v="high"/>
    <s v="medium"/>
    <n v="1274.93"/>
    <n v="764.96"/>
    <d v="2007-08-04T00:00:00"/>
  </r>
  <r>
    <n v="13856"/>
    <n v="86"/>
    <x v="2383"/>
    <d v="2017-01-28T00:00:00"/>
    <b v="1"/>
    <s v="Approved"/>
    <s v="Norco Bicycles"/>
    <s v="Road"/>
    <s v="high"/>
    <s v="large"/>
    <n v="774.53"/>
    <n v="464.72"/>
    <d v="2003-03-18T00:00:00"/>
  </r>
  <r>
    <n v="13857"/>
    <n v="79"/>
    <x v="595"/>
    <d v="2017-07-17T00:00:00"/>
    <b v="1"/>
    <s v="Approved"/>
    <s v="Solex"/>
    <s v="Touring"/>
    <s v="medium"/>
    <s v="large"/>
    <n v="2083.94"/>
    <n v="675.03"/>
    <d v="2004-08-07T00:00:00"/>
  </r>
  <r>
    <n v="13858"/>
    <n v="38"/>
    <x v="1238"/>
    <d v="2017-02-28T00:00:00"/>
    <b v="0"/>
    <s v="Approved"/>
    <s v="Solex"/>
    <s v="Standard"/>
    <s v="medium"/>
    <s v="medium"/>
    <n v="1577.53"/>
    <n v="826.51"/>
    <d v="2011-03-16T00:00:00"/>
  </r>
  <r>
    <n v="13859"/>
    <n v="43"/>
    <x v="2760"/>
    <d v="2017-09-26T00:00:00"/>
    <b v="1"/>
    <s v="Approved"/>
    <s v="Norco Bicycles"/>
    <s v="Standard"/>
    <s v="medium"/>
    <s v="medium"/>
    <n v="1555.58"/>
    <n v="818.01"/>
    <d v="2003-09-09T00:00:00"/>
  </r>
  <r>
    <n v="13860"/>
    <n v="25"/>
    <x v="2809"/>
    <d v="2017-07-22T00:00:00"/>
    <b v="1"/>
    <s v="Approved"/>
    <s v="Giant Bicycles"/>
    <s v="Road"/>
    <s v="medium"/>
    <s v="medium"/>
    <n v="1538.99"/>
    <n v="829.65"/>
    <d v="2002-03-22T00:00:00"/>
  </r>
  <r>
    <n v="13861"/>
    <n v="96"/>
    <x v="3114"/>
    <d v="2017-12-07T00:00:00"/>
    <b v="1"/>
    <s v="Approved"/>
    <s v="WeareA2B"/>
    <s v="Road"/>
    <s v="low"/>
    <s v="small"/>
    <n v="1172.78"/>
    <n v="1043.77"/>
    <d v="2002-10-10T00:00:00"/>
  </r>
  <r>
    <n v="13862"/>
    <n v="91"/>
    <x v="3422"/>
    <d v="2017-11-10T00:00:00"/>
    <b v="0"/>
    <s v="Approved"/>
    <s v="Solex"/>
    <s v="Standard"/>
    <s v="medium"/>
    <s v="medium"/>
    <n v="100.35"/>
    <n v="75.260000000000005"/>
    <d v="1999-07-26T00:00:00"/>
  </r>
  <r>
    <n v="13863"/>
    <n v="84"/>
    <x v="151"/>
    <d v="2017-01-06T00:00:00"/>
    <b v="0"/>
    <s v="Approved"/>
    <s v="Trek Bicycles"/>
    <s v="Road"/>
    <s v="medium"/>
    <s v="medium"/>
    <n v="290.62"/>
    <n v="215.14"/>
    <d v="1997-08-25T00:00:00"/>
  </r>
  <r>
    <n v="13864"/>
    <n v="26"/>
    <x v="2719"/>
    <d v="2017-09-20T00:00:00"/>
    <b v="1"/>
    <s v="Approved"/>
    <s v="WeareA2B"/>
    <s v="Standard"/>
    <s v="medium"/>
    <s v="medium"/>
    <n v="1992.93"/>
    <n v="762.63"/>
    <d v="1993-05-26T00:00:00"/>
  </r>
  <r>
    <n v="13865"/>
    <n v="53"/>
    <x v="866"/>
    <d v="2017-01-03T00:00:00"/>
    <b v="1"/>
    <s v="Approved"/>
    <s v="OHM Cycles"/>
    <s v="Standard"/>
    <s v="medium"/>
    <s v="medium"/>
    <n v="795.34"/>
    <n v="101.58"/>
    <d v="1997-02-09T00:00:00"/>
  </r>
  <r>
    <n v="13866"/>
    <n v="38"/>
    <x v="1214"/>
    <d v="2017-11-23T00:00:00"/>
    <b v="0"/>
    <s v="Approved"/>
    <s v="Trek Bicycles"/>
    <s v="Standard"/>
    <s v="medium"/>
    <s v="large"/>
    <n v="2091.4699999999998"/>
    <n v="388.92"/>
    <d v="2005-08-09T00:00:00"/>
  </r>
  <r>
    <n v="13867"/>
    <n v="88"/>
    <x v="2070"/>
    <d v="2017-10-02T00:00:00"/>
    <b v="1"/>
    <s v="Approved"/>
    <s v="Norco Bicycles"/>
    <s v="Standard"/>
    <s v="medium"/>
    <s v="medium"/>
    <n v="1198.46"/>
    <n v="381.1"/>
    <d v="2013-06-09T00:00:00"/>
  </r>
  <r>
    <n v="13868"/>
    <n v="90"/>
    <x v="2115"/>
    <d v="2017-05-10T00:00:00"/>
    <b v="0"/>
    <s v="Approved"/>
    <s v="Norco Bicycles"/>
    <s v="Standard"/>
    <s v="low"/>
    <s v="medium"/>
    <n v="363.01"/>
    <n v="290.41000000000003"/>
    <d v="2004-01-16T00:00:00"/>
  </r>
  <r>
    <n v="13869"/>
    <n v="33"/>
    <x v="1841"/>
    <d v="2017-03-15T00:00:00"/>
    <b v="1"/>
    <s v="Approved"/>
    <s v="Giant Bicycles"/>
    <s v="Standard"/>
    <s v="medium"/>
    <s v="small"/>
    <n v="1311.44"/>
    <n v="1167.18"/>
    <d v="1992-10-11T00:00:00"/>
  </r>
  <r>
    <n v="13870"/>
    <n v="87"/>
    <x v="3336"/>
    <d v="2017-04-27T00:00:00"/>
    <b v="1"/>
    <s v="Approved"/>
    <s v="Giant Bicycles"/>
    <s v="Standard"/>
    <s v="high"/>
    <s v="medium"/>
    <n v="1179"/>
    <n v="707.4"/>
    <d v="1997-08-25T00:00:00"/>
  </r>
  <r>
    <n v="13871"/>
    <n v="55"/>
    <x v="1176"/>
    <d v="2017-12-11T00:00:00"/>
    <b v="1"/>
    <s v="Approved"/>
    <s v="Trek Bicycles"/>
    <s v="Road"/>
    <s v="medium"/>
    <s v="large"/>
    <n v="1894.19"/>
    <n v="598.76"/>
    <d v="2011-08-24T00:00:00"/>
  </r>
  <r>
    <n v="13872"/>
    <n v="61"/>
    <x v="1176"/>
    <d v="2017-12-10T00:00:00"/>
    <b v="0"/>
    <s v="Approved"/>
    <s v="OHM Cycles"/>
    <s v="Standard"/>
    <s v="low"/>
    <s v="medium"/>
    <n v="71.16"/>
    <n v="56.93"/>
    <d v="2012-05-18T00:00:00"/>
  </r>
  <r>
    <n v="13874"/>
    <n v="91"/>
    <x v="2156"/>
    <d v="2017-12-12T00:00:00"/>
    <b v="1"/>
    <s v="Approved"/>
    <s v="Solex"/>
    <s v="Standard"/>
    <s v="medium"/>
    <s v="medium"/>
    <n v="100.35"/>
    <n v="75.260000000000005"/>
    <d v="2016-03-29T00:00:00"/>
  </r>
  <r>
    <n v="13875"/>
    <n v="43"/>
    <x v="1334"/>
    <d v="2017-12-06T00:00:00"/>
    <b v="0"/>
    <s v="Approved"/>
    <s v="Solex"/>
    <s v="Standard"/>
    <s v="medium"/>
    <s v="medium"/>
    <n v="1151.96"/>
    <n v="649.49"/>
    <d v="2006-10-01T00:00:00"/>
  </r>
  <r>
    <n v="13876"/>
    <n v="34"/>
    <x v="2767"/>
    <d v="2017-11-19T00:00:00"/>
    <b v="1"/>
    <s v="Approved"/>
    <s v="Norco Bicycles"/>
    <s v="Road"/>
    <s v="high"/>
    <s v="large"/>
    <n v="774.53"/>
    <n v="464.72"/>
    <d v="2006-02-02T00:00:00"/>
  </r>
  <r>
    <n v="13877"/>
    <n v="37"/>
    <x v="325"/>
    <d v="2017-10-30T00:00:00"/>
    <b v="0"/>
    <s v="Approved"/>
    <s v="OHM Cycles"/>
    <s v="Standard"/>
    <s v="low"/>
    <s v="medium"/>
    <n v="1793.43"/>
    <n v="248.82"/>
    <d v="1999-07-20T00:00:00"/>
  </r>
  <r>
    <n v="13878"/>
    <n v="0"/>
    <x v="1778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3879"/>
    <n v="85"/>
    <x v="2583"/>
    <d v="2017-01-07T00:00:00"/>
    <b v="0"/>
    <s v="Approved"/>
    <s v="WeareA2B"/>
    <s v="Standard"/>
    <s v="medium"/>
    <s v="medium"/>
    <n v="752.64"/>
    <n v="205.36"/>
    <d v="2015-08-02T00:00:00"/>
  </r>
  <r>
    <n v="13880"/>
    <n v="73"/>
    <x v="1321"/>
    <d v="2017-01-11T00:00:00"/>
    <b v="0"/>
    <s v="Approved"/>
    <s v="Solex"/>
    <s v="Standard"/>
    <s v="medium"/>
    <s v="medium"/>
    <n v="1945.43"/>
    <n v="333.18"/>
    <d v="2002-08-31T00:00:00"/>
  </r>
  <r>
    <n v="13881"/>
    <n v="57"/>
    <x v="814"/>
    <d v="2017-02-02T00:00:00"/>
    <b v="1"/>
    <s v="Approved"/>
    <s v="WeareA2B"/>
    <s v="Touring"/>
    <s v="medium"/>
    <s v="large"/>
    <n v="1890.39"/>
    <n v="260.14"/>
    <d v="1991-01-21T00:00:00"/>
  </r>
  <r>
    <n v="13882"/>
    <n v="44"/>
    <x v="3377"/>
    <d v="2017-01-09T00:00:00"/>
    <b v="1"/>
    <s v="Approved"/>
    <s v="WeareA2B"/>
    <s v="Standard"/>
    <s v="medium"/>
    <s v="medium"/>
    <n v="1769.64"/>
    <n v="108.76"/>
    <d v="2003-02-16T00:00:00"/>
  </r>
  <r>
    <n v="13883"/>
    <n v="98"/>
    <x v="1997"/>
    <d v="2017-03-14T00:00:00"/>
    <b v="0"/>
    <s v="Approved"/>
    <s v="OHM Cycles"/>
    <s v="Standard"/>
    <s v="medium"/>
    <s v="medium"/>
    <n v="795.34"/>
    <n v="101.58"/>
    <d v="1991-01-21T00:00:00"/>
  </r>
  <r>
    <n v="13884"/>
    <n v="69"/>
    <x v="2544"/>
    <d v="2017-07-29T00:00:00"/>
    <b v="1"/>
    <s v="Approved"/>
    <s v="Giant Bicycles"/>
    <s v="Road"/>
    <s v="medium"/>
    <s v="medium"/>
    <n v="792.9"/>
    <n v="594.67999999999995"/>
    <d v="1992-10-02T00:00:00"/>
  </r>
  <r>
    <n v="13885"/>
    <n v="67"/>
    <x v="3198"/>
    <d v="2017-10-24T00:00:00"/>
    <b v="0"/>
    <s v="Approved"/>
    <s v="Norco Bicycles"/>
    <s v="Road"/>
    <s v="medium"/>
    <s v="medium"/>
    <n v="544.04999999999995"/>
    <n v="376.84"/>
    <d v="1995-10-24T00:00:00"/>
  </r>
  <r>
    <n v="13886"/>
    <n v="14"/>
    <x v="2068"/>
    <d v="2017-05-04T00:00:00"/>
    <b v="0"/>
    <s v="Approved"/>
    <s v="Trek Bicycles"/>
    <s v="Standard"/>
    <s v="medium"/>
    <s v="small"/>
    <n v="1386.84"/>
    <n v="1234.29"/>
    <d v="2005-12-07T00:00:00"/>
  </r>
  <r>
    <n v="13887"/>
    <n v="46"/>
    <x v="200"/>
    <d v="2017-07-18T00:00:00"/>
    <b v="1"/>
    <s v="Approved"/>
    <s v="Solex"/>
    <s v="Standard"/>
    <s v="low"/>
    <s v="medium"/>
    <n v="1289.8499999999999"/>
    <n v="74.510000000000005"/>
    <d v="2007-12-11T00:00:00"/>
  </r>
  <r>
    <n v="13888"/>
    <n v="50"/>
    <x v="228"/>
    <d v="2017-02-01T00:00:00"/>
    <b v="1"/>
    <s v="Approved"/>
    <s v="Giant Bicycles"/>
    <s v="Standard"/>
    <s v="medium"/>
    <s v="medium"/>
    <n v="642.70000000000005"/>
    <n v="211.37"/>
    <d v="1995-12-19T00:00:00"/>
  </r>
  <r>
    <n v="13889"/>
    <n v="5"/>
    <x v="917"/>
    <d v="2017-06-02T00:00:00"/>
    <b v="0"/>
    <s v="Approved"/>
    <s v="Giant Bicycles"/>
    <s v="Standard"/>
    <s v="high"/>
    <s v="medium"/>
    <n v="1129.1300000000001"/>
    <n v="677.48"/>
    <d v="2007-08-04T00:00:00"/>
  </r>
  <r>
    <n v="13890"/>
    <n v="58"/>
    <x v="623"/>
    <d v="2017-02-26T00:00:00"/>
    <b v="1"/>
    <s v="Approved"/>
    <s v="OHM Cycles"/>
    <s v="Road"/>
    <s v="medium"/>
    <s v="medium"/>
    <n v="1280.28"/>
    <n v="829.51"/>
    <d v="2001-11-25T00:00:00"/>
  </r>
  <r>
    <n v="13891"/>
    <n v="64"/>
    <x v="1690"/>
    <d v="2017-01-24T00:00:00"/>
    <b v="1"/>
    <s v="Approved"/>
    <s v="Trek Bicycles"/>
    <s v="Standard"/>
    <s v="medium"/>
    <s v="large"/>
    <n v="1469.44"/>
    <n v="596.54999999999995"/>
    <d v="1995-10-24T00:00:00"/>
  </r>
  <r>
    <n v="13892"/>
    <n v="81"/>
    <x v="106"/>
    <d v="2017-12-21T00:00:00"/>
    <b v="0"/>
    <s v="Approved"/>
    <s v="Norco Bicycles"/>
    <s v="Standard"/>
    <s v="medium"/>
    <s v="small"/>
    <n v="586.45000000000005"/>
    <n v="521.94000000000005"/>
    <d v="1991-07-10T00:00:00"/>
  </r>
  <r>
    <n v="13893"/>
    <n v="25"/>
    <x v="229"/>
    <d v="2017-09-24T00:00:00"/>
    <b v="0"/>
    <s v="Approved"/>
    <s v="Giant Bicycles"/>
    <s v="Road"/>
    <s v="medium"/>
    <s v="medium"/>
    <n v="1538.99"/>
    <n v="829.65"/>
    <d v="1992-10-11T00:00:00"/>
  </r>
  <r>
    <n v="13894"/>
    <n v="15"/>
    <x v="799"/>
    <d v="2017-12-29T00:00:00"/>
    <b v="1"/>
    <s v="Approved"/>
    <s v="Norco Bicycles"/>
    <s v="Standard"/>
    <s v="low"/>
    <s v="medium"/>
    <n v="958.74"/>
    <n v="748.9"/>
    <d v="2005-12-07T00:00:00"/>
  </r>
  <r>
    <n v="13895"/>
    <n v="52"/>
    <x v="818"/>
    <d v="2017-02-07T00:00:00"/>
    <b v="0"/>
    <s v="Approved"/>
    <s v="OHM Cycles"/>
    <s v="Road"/>
    <s v="medium"/>
    <s v="medium"/>
    <n v="1280.28"/>
    <n v="829.51"/>
    <d v="2001-11-25T00:00:00"/>
  </r>
  <r>
    <n v="13896"/>
    <n v="98"/>
    <x v="2938"/>
    <d v="2017-07-05T00:00:00"/>
    <b v="0"/>
    <s v="Approved"/>
    <s v="Trek Bicycles"/>
    <s v="Standard"/>
    <s v="high"/>
    <s v="medium"/>
    <n v="358.39"/>
    <n v="215.03"/>
    <d v="2004-01-16T00:00:00"/>
  </r>
  <r>
    <n v="13897"/>
    <n v="8"/>
    <x v="677"/>
    <d v="2017-09-21T00:00:00"/>
    <b v="0"/>
    <s v="Approved"/>
    <s v="Solex"/>
    <s v="Road"/>
    <s v="medium"/>
    <s v="small"/>
    <n v="1703.52"/>
    <n v="1516.13"/>
    <d v="2016-07-09T00:00:00"/>
  </r>
  <r>
    <n v="13898"/>
    <n v="50"/>
    <x v="1619"/>
    <d v="2017-04-01T00:00:00"/>
    <b v="0"/>
    <s v="Approved"/>
    <s v="WeareA2B"/>
    <s v="Standard"/>
    <s v="medium"/>
    <s v="small"/>
    <n v="175.89"/>
    <n v="131.91999999999999"/>
    <d v="2003-02-16T00:00:00"/>
  </r>
  <r>
    <n v="13899"/>
    <n v="29"/>
    <x v="2647"/>
    <d v="2017-12-06T00:00:00"/>
    <b v="0"/>
    <s v="Approved"/>
    <s v="Norco Bicycles"/>
    <s v="Road"/>
    <s v="medium"/>
    <s v="medium"/>
    <n v="543.39"/>
    <n v="407.54"/>
    <d v="2016-11-22T00:00:00"/>
  </r>
  <r>
    <n v="13900"/>
    <n v="95"/>
    <x v="714"/>
    <d v="2017-09-26T00:00:00"/>
    <b v="1"/>
    <s v="Approved"/>
    <s v="Giant Bicycles"/>
    <s v="Standard"/>
    <s v="medium"/>
    <s v="large"/>
    <n v="569.55999999999995"/>
    <n v="528.42999999999995"/>
    <d v="2003-09-10T00:00:00"/>
  </r>
  <r>
    <n v="13901"/>
    <n v="70"/>
    <x v="3299"/>
    <d v="2017-02-04T00:00:00"/>
    <b v="0"/>
    <s v="Approved"/>
    <s v="Trek Bicycles"/>
    <s v="Standard"/>
    <s v="high"/>
    <s v="medium"/>
    <n v="495.72"/>
    <n v="297.43"/>
    <d v="2011-01-10T00:00:00"/>
  </r>
  <r>
    <n v="13902"/>
    <n v="93"/>
    <x v="3296"/>
    <d v="2017-02-01T00:00:00"/>
    <b v="1"/>
    <s v="Approved"/>
    <s v="WeareA2B"/>
    <s v="Standard"/>
    <s v="medium"/>
    <s v="medium"/>
    <n v="1065.03"/>
    <n v="230.09"/>
    <d v="2000-11-03T00:00:00"/>
  </r>
  <r>
    <n v="13903"/>
    <n v="13"/>
    <x v="2602"/>
    <d v="2017-01-14T00:00:00"/>
    <b v="0"/>
    <s v="Approved"/>
    <s v="Solex"/>
    <s v="Standard"/>
    <s v="medium"/>
    <s v="medium"/>
    <n v="1163.8900000000001"/>
    <n v="589.27"/>
    <d v="2016-07-09T00:00:00"/>
  </r>
  <r>
    <n v="13904"/>
    <n v="67"/>
    <x v="1863"/>
    <d v="2017-06-04T00:00:00"/>
    <b v="0"/>
    <s v="Approved"/>
    <s v="Norco Bicycles"/>
    <s v="Road"/>
    <s v="medium"/>
    <s v="medium"/>
    <n v="544.04999999999995"/>
    <n v="376.84"/>
    <d v="2015-04-11T00:00:00"/>
  </r>
  <r>
    <n v="13905"/>
    <n v="51"/>
    <x v="24"/>
    <d v="2017-11-20T00:00:00"/>
    <b v="1"/>
    <s v="Approved"/>
    <s v="OHM Cycles"/>
    <s v="Standard"/>
    <s v="high"/>
    <s v="medium"/>
    <n v="2005.66"/>
    <n v="1203.4000000000001"/>
    <d v="2012-04-10T00:00:00"/>
  </r>
  <r>
    <n v="13906"/>
    <n v="5"/>
    <x v="1866"/>
    <d v="2017-09-11T00:00:00"/>
    <b v="1"/>
    <s v="Approved"/>
    <s v="Trek Bicycles"/>
    <s v="Mountain"/>
    <s v="low"/>
    <s v="medium"/>
    <n v="574.64"/>
    <n v="459.71"/>
    <d v="2011-04-16T00:00:00"/>
  </r>
  <r>
    <n v="13907"/>
    <n v="94"/>
    <x v="3331"/>
    <d v="2017-04-04T00:00:00"/>
    <b v="0"/>
    <s v="Approved"/>
    <s v="Giant Bicycles"/>
    <s v="Standard"/>
    <s v="medium"/>
    <s v="large"/>
    <n v="1635.3"/>
    <n v="993.66"/>
    <d v="2013-06-09T00:00:00"/>
  </r>
  <r>
    <n v="13908"/>
    <n v="94"/>
    <x v="3099"/>
    <d v="2017-11-12T00:00:00"/>
    <b v="0"/>
    <s v="Approved"/>
    <s v="Giant Bicycles"/>
    <s v="Standard"/>
    <s v="medium"/>
    <s v="large"/>
    <n v="1635.3"/>
    <n v="993.66"/>
    <d v="2007-12-11T00:00:00"/>
  </r>
  <r>
    <n v="13909"/>
    <n v="2"/>
    <x v="402"/>
    <d v="2017-08-28T00:00:00"/>
    <b v="1"/>
    <s v="Approved"/>
    <s v="Solex"/>
    <s v="Standard"/>
    <s v="medium"/>
    <s v="medium"/>
    <n v="71.489999999999995"/>
    <n v="53.62"/>
    <d v="2012-12-02T00:00:00"/>
  </r>
  <r>
    <n v="13910"/>
    <n v="48"/>
    <x v="3152"/>
    <d v="2017-02-01T00:00:00"/>
    <b v="1"/>
    <s v="Approved"/>
    <s v="WeareA2B"/>
    <s v="Standard"/>
    <s v="medium"/>
    <s v="medium"/>
    <n v="1762.96"/>
    <n v="950.52"/>
    <d v="2014-07-28T00:00:00"/>
  </r>
  <r>
    <n v="13911"/>
    <n v="70"/>
    <x v="1417"/>
    <d v="2017-03-03T00:00:00"/>
    <b v="0"/>
    <s v="Approved"/>
    <s v="Trek Bicycles"/>
    <s v="Standard"/>
    <s v="high"/>
    <s v="medium"/>
    <n v="495.72"/>
    <n v="297.43"/>
    <d v="2015-04-11T00:00:00"/>
  </r>
  <r>
    <n v="13912"/>
    <n v="27"/>
    <x v="3186"/>
    <d v="2017-09-18T00:00:00"/>
    <b v="1"/>
    <s v="Approved"/>
    <s v="Trek Bicycles"/>
    <s v="Standard"/>
    <s v="medium"/>
    <s v="medium"/>
    <n v="499.53"/>
    <n v="388.72"/>
    <d v="2006-11-10T00:00:00"/>
  </r>
  <r>
    <n v="13913"/>
    <n v="46"/>
    <x v="1349"/>
    <d v="2017-07-31T00:00:00"/>
    <b v="0"/>
    <s v="Approved"/>
    <s v="Solex"/>
    <s v="Standard"/>
    <s v="low"/>
    <s v="medium"/>
    <n v="1289.8499999999999"/>
    <n v="74.510000000000005"/>
    <d v="2007-12-11T00:00:00"/>
  </r>
  <r>
    <n v="13914"/>
    <n v="85"/>
    <x v="955"/>
    <d v="2017-04-21T00:00:00"/>
    <b v="1"/>
    <s v="Approved"/>
    <s v="WeareA2B"/>
    <s v="Standard"/>
    <s v="medium"/>
    <s v="medium"/>
    <n v="1228.07"/>
    <n v="400.91"/>
    <d v="2015-08-10T00:00:00"/>
  </r>
  <r>
    <n v="13915"/>
    <n v="11"/>
    <x v="2062"/>
    <d v="2017-09-21T00:00:00"/>
    <b v="1"/>
    <s v="Approved"/>
    <s v="Giant Bicycles"/>
    <s v="Standard"/>
    <s v="high"/>
    <s v="medium"/>
    <n v="1274.93"/>
    <n v="764.96"/>
    <d v="1996-11-09T00:00:00"/>
  </r>
  <r>
    <n v="13916"/>
    <n v="11"/>
    <x v="2502"/>
    <d v="2017-07-27T00:00:00"/>
    <b v="1"/>
    <s v="Approved"/>
    <s v="Trek Bicycles"/>
    <s v="Standard"/>
    <s v="medium"/>
    <s v="small"/>
    <n v="1775.81"/>
    <n v="1580.47"/>
    <d v="2010-05-05T00:00:00"/>
  </r>
  <r>
    <n v="13917"/>
    <n v="65"/>
    <x v="2062"/>
    <d v="2017-10-12T00:00:00"/>
    <b v="0"/>
    <s v="Approved"/>
    <s v="WeareA2B"/>
    <s v="Standard"/>
    <s v="medium"/>
    <s v="medium"/>
    <n v="1807.45"/>
    <n v="778.69"/>
    <d v="2010-08-20T00:00:00"/>
  </r>
  <r>
    <n v="13918"/>
    <n v="23"/>
    <x v="2668"/>
    <d v="2017-04-27T00:00:00"/>
    <b v="1"/>
    <s v="Approved"/>
    <s v="Norco Bicycles"/>
    <s v="Standard"/>
    <s v="medium"/>
    <s v="medium"/>
    <n v="1198.46"/>
    <n v="381.1"/>
    <d v="2003-09-10T00:00:00"/>
  </r>
  <r>
    <n v="13919"/>
    <n v="39"/>
    <x v="898"/>
    <d v="2017-05-27T00:00:00"/>
    <b v="1"/>
    <s v="Approved"/>
    <s v="Giant Bicycles"/>
    <s v="Standard"/>
    <s v="medium"/>
    <s v="large"/>
    <n v="1812.75"/>
    <n v="582.48"/>
    <d v="1997-05-10T00:00:00"/>
  </r>
  <r>
    <n v="13920"/>
    <n v="14"/>
    <x v="665"/>
    <d v="2017-08-08T00:00:00"/>
    <b v="1"/>
    <s v="Approved"/>
    <s v="Trek Bicycles"/>
    <s v="Standard"/>
    <s v="medium"/>
    <s v="small"/>
    <n v="1386.84"/>
    <n v="1234.29"/>
    <d v="2003-08-05T00:00:00"/>
  </r>
  <r>
    <n v="13921"/>
    <n v="38"/>
    <x v="2694"/>
    <d v="2017-06-18T00:00:00"/>
    <b v="1"/>
    <s v="Approved"/>
    <s v="Trek Bicycles"/>
    <s v="Standard"/>
    <s v="medium"/>
    <s v="large"/>
    <n v="2091.4699999999998"/>
    <n v="388.92"/>
    <d v="2012-09-15T00:00:00"/>
  </r>
  <r>
    <n v="13922"/>
    <n v="55"/>
    <x v="1937"/>
    <d v="2017-05-22T00:00:00"/>
    <b v="0"/>
    <s v="Approved"/>
    <s v="Trek Bicycles"/>
    <s v="Road"/>
    <s v="medium"/>
    <s v="large"/>
    <n v="1894.19"/>
    <n v="598.76"/>
    <d v="2003-07-21T00:00:00"/>
  </r>
  <r>
    <n v="13923"/>
    <n v="13"/>
    <x v="3355"/>
    <d v="2017-01-17T00:00:00"/>
    <b v="0"/>
    <s v="Approved"/>
    <s v="Solex"/>
    <s v="Standard"/>
    <s v="medium"/>
    <s v="medium"/>
    <n v="1577.53"/>
    <n v="826.51"/>
    <d v="2010-06-07T00:00:00"/>
  </r>
  <r>
    <n v="13924"/>
    <n v="61"/>
    <x v="88"/>
    <d v="2017-05-20T00:00:00"/>
    <b v="1"/>
    <s v="Approved"/>
    <s v="OHM Cycles"/>
    <s v="Standard"/>
    <s v="low"/>
    <s v="medium"/>
    <n v="71.16"/>
    <n v="56.93"/>
    <d v="1993-06-23T00:00:00"/>
  </r>
  <r>
    <n v="13925"/>
    <n v="43"/>
    <x v="2617"/>
    <d v="2017-09-21T00:00:00"/>
    <b v="1"/>
    <s v="Approved"/>
    <s v="Solex"/>
    <s v="Standard"/>
    <s v="medium"/>
    <s v="medium"/>
    <n v="1151.96"/>
    <n v="649.49"/>
    <d v="1999-12-04T00:00:00"/>
  </r>
  <r>
    <n v="13926"/>
    <n v="0"/>
    <x v="3043"/>
    <d v="2017-06-26T00:00:00"/>
    <b v="1"/>
    <s v="Approved"/>
    <s v="Solex"/>
    <s v="Standard"/>
    <s v="medium"/>
    <s v="medium"/>
    <n v="478.16"/>
    <n v="298.72000000000003"/>
    <d v="1993-06-23T00:00:00"/>
  </r>
  <r>
    <n v="13927"/>
    <n v="14"/>
    <x v="1606"/>
    <d v="2017-11-22T00:00:00"/>
    <b v="1"/>
    <s v="Approved"/>
    <s v="Solex"/>
    <s v="Standard"/>
    <s v="high"/>
    <s v="large"/>
    <n v="1842.92"/>
    <n v="1105.75"/>
    <d v="1995-10-24T00:00:00"/>
  </r>
  <r>
    <n v="13928"/>
    <n v="82"/>
    <x v="439"/>
    <d v="2017-03-01T00:00:00"/>
    <b v="1"/>
    <s v="Cancelled"/>
    <s v="Norco Bicycles"/>
    <s v="Standard"/>
    <s v="high"/>
    <s v="medium"/>
    <n v="1148.6400000000001"/>
    <n v="689.18"/>
    <d v="2004-08-07T00:00:00"/>
  </r>
  <r>
    <n v="13929"/>
    <n v="24"/>
    <x v="3426"/>
    <d v="2017-01-08T00:00:00"/>
    <b v="0"/>
    <s v="Approved"/>
    <s v="Solex"/>
    <s v="Road"/>
    <s v="medium"/>
    <s v="large"/>
    <n v="1777.8"/>
    <n v="820.78"/>
    <d v="2011-05-07T00:00:00"/>
  </r>
  <r>
    <n v="13930"/>
    <n v="0"/>
    <x v="2999"/>
    <d v="2017-08-25T00:00:00"/>
    <b v="0"/>
    <s v="Approved"/>
    <s v="Solex"/>
    <s v="Road"/>
    <s v="medium"/>
    <s v="medium"/>
    <n v="416.98"/>
    <n v="312.74"/>
    <d v="2011-05-09T00:00:00"/>
  </r>
  <r>
    <n v="13931"/>
    <n v="58"/>
    <x v="801"/>
    <d v="2017-08-02T00:00:00"/>
    <b v="0"/>
    <s v="Approved"/>
    <s v="OHM Cycles"/>
    <s v="Standard"/>
    <s v="medium"/>
    <s v="medium"/>
    <n v="912.52"/>
    <n v="141.4"/>
    <d v="2015-10-18T00:00:00"/>
  </r>
  <r>
    <n v="13932"/>
    <n v="99"/>
    <x v="469"/>
    <d v="2017-08-20T00:00:00"/>
    <b v="0"/>
    <s v="Approved"/>
    <s v="OHM Cycles"/>
    <s v="Standard"/>
    <s v="medium"/>
    <s v="medium"/>
    <n v="1227.3399999999999"/>
    <n v="770.89"/>
    <d v="1994-08-10T00:00:00"/>
  </r>
  <r>
    <n v="13933"/>
    <n v="1"/>
    <x v="1008"/>
    <d v="2017-03-27T00:00:00"/>
    <b v="1"/>
    <s v="Approved"/>
    <s v="Giant Bicycles"/>
    <s v="Standard"/>
    <s v="medium"/>
    <s v="medium"/>
    <n v="1403.5"/>
    <n v="954.82"/>
    <d v="2016-11-14T00:00:00"/>
  </r>
  <r>
    <n v="13934"/>
    <n v="94"/>
    <x v="1423"/>
    <d v="2017-01-01T00:00:00"/>
    <b v="0"/>
    <s v="Approved"/>
    <s v="Giant Bicycles"/>
    <s v="Standard"/>
    <s v="medium"/>
    <s v="large"/>
    <n v="1635.3"/>
    <n v="993.66"/>
    <d v="2004-01-16T00:00:00"/>
  </r>
  <r>
    <n v="13935"/>
    <n v="0"/>
    <x v="2917"/>
    <d v="2017-03-14T00:00:00"/>
    <b v="0"/>
    <s v="Approved"/>
    <s v="Solex"/>
    <s v="Standard"/>
    <s v="medium"/>
    <s v="medium"/>
    <n v="478.16"/>
    <n v="298.72000000000003"/>
    <d v="2010-11-05T00:00:00"/>
  </r>
  <r>
    <n v="13936"/>
    <n v="100"/>
    <x v="3058"/>
    <d v="2017-02-22T00:00:00"/>
    <b v="0"/>
    <s v="Approved"/>
    <s v="Trek Bicycles"/>
    <s v="Standard"/>
    <s v="medium"/>
    <s v="small"/>
    <n v="1386.84"/>
    <n v="1234.29"/>
    <d v="1996-04-05T00:00:00"/>
  </r>
  <r>
    <n v="13937"/>
    <n v="80"/>
    <x v="1290"/>
    <d v="2017-08-14T00:00:00"/>
    <b v="0"/>
    <s v="Approved"/>
    <s v="OHM Cycles"/>
    <s v="Touring"/>
    <s v="low"/>
    <s v="medium"/>
    <n v="1073.07"/>
    <n v="933.84"/>
    <d v="1997-08-25T00:00:00"/>
  </r>
  <r>
    <n v="13938"/>
    <n v="67"/>
    <x v="2188"/>
    <d v="2017-03-02T00:00:00"/>
    <b v="0"/>
    <s v="Approved"/>
    <s v="Norco Bicycles"/>
    <s v="Road"/>
    <s v="medium"/>
    <s v="medium"/>
    <n v="544.04999999999995"/>
    <n v="376.84"/>
    <d v="2005-10-22T00:00:00"/>
  </r>
  <r>
    <n v="13939"/>
    <n v="20"/>
    <x v="337"/>
    <d v="2017-07-25T00:00:00"/>
    <b v="1"/>
    <s v="Approved"/>
    <s v="Trek Bicycles"/>
    <s v="Standard"/>
    <s v="medium"/>
    <s v="small"/>
    <n v="1775.81"/>
    <n v="1580.47"/>
    <d v="2016-02-04T00:00:00"/>
  </r>
  <r>
    <n v="13940"/>
    <n v="0"/>
    <x v="661"/>
    <d v="2017-02-24T00:00:00"/>
    <b v="0"/>
    <s v="Approved"/>
    <s v="WeareA2B"/>
    <s v="Standard"/>
    <s v="medium"/>
    <s v="medium"/>
    <n v="60.34"/>
    <n v="45.26"/>
    <d v="1993-07-15T00:00:00"/>
  </r>
  <r>
    <n v="13941"/>
    <n v="44"/>
    <x v="2065"/>
    <d v="2017-05-01T00:00:00"/>
    <b v="0"/>
    <s v="Approved"/>
    <s v="WeareA2B"/>
    <s v="Standard"/>
    <s v="medium"/>
    <s v="medium"/>
    <n v="1769.64"/>
    <n v="108.76"/>
    <d v="2011-05-09T00:00:00"/>
  </r>
  <r>
    <n v="13942"/>
    <n v="53"/>
    <x v="3000"/>
    <d v="2017-10-14T00:00:00"/>
    <b v="1"/>
    <s v="Approved"/>
    <s v="OHM Cycles"/>
    <s v="Standard"/>
    <s v="medium"/>
    <s v="medium"/>
    <n v="795.34"/>
    <n v="101.58"/>
    <d v="2015-06-17T00:00:00"/>
  </r>
  <r>
    <n v="13943"/>
    <n v="58"/>
    <x v="1569"/>
    <d v="2017-06-18T00:00:00"/>
    <b v="0"/>
    <s v="Approved"/>
    <s v="OHM Cycles"/>
    <s v="Standard"/>
    <s v="medium"/>
    <s v="medium"/>
    <n v="912.52"/>
    <n v="141.4"/>
    <d v="2015-10-18T00:00:00"/>
  </r>
  <r>
    <n v="13944"/>
    <n v="0"/>
    <x v="1242"/>
    <d v="2017-05-18T00:00:00"/>
    <b v="1"/>
    <s v="Approved"/>
    <s v="Solex"/>
    <s v="Standard"/>
    <s v="medium"/>
    <s v="medium"/>
    <n v="441.49"/>
    <n v="84.99"/>
    <d v="2014-07-28T00:00:00"/>
  </r>
  <r>
    <n v="13945"/>
    <n v="36"/>
    <x v="782"/>
    <d v="2017-08-03T00:00:00"/>
    <b v="0"/>
    <s v="Approved"/>
    <s v="Solex"/>
    <s v="Standard"/>
    <s v="low"/>
    <s v="medium"/>
    <n v="945.04"/>
    <n v="507.58"/>
    <d v="1995-12-19T00:00:00"/>
  </r>
  <r>
    <n v="13946"/>
    <n v="45"/>
    <x v="1722"/>
    <d v="2017-06-03T00:00:00"/>
    <b v="1"/>
    <s v="Approved"/>
    <s v="Trek Bicycles"/>
    <s v="Road"/>
    <s v="low"/>
    <s v="medium"/>
    <n v="980.37"/>
    <n v="234.43"/>
    <d v="2004-09-28T00:00:00"/>
  </r>
  <r>
    <n v="13947"/>
    <n v="13"/>
    <x v="648"/>
    <d v="2017-10-26T00:00:00"/>
    <b v="1"/>
    <s v="Approved"/>
    <s v="Solex"/>
    <s v="Standard"/>
    <s v="medium"/>
    <s v="medium"/>
    <n v="1163.8900000000001"/>
    <n v="589.27"/>
    <d v="2016-07-09T00:00:00"/>
  </r>
  <r>
    <n v="13948"/>
    <n v="59"/>
    <x v="2960"/>
    <d v="2017-11-01T00:00:00"/>
    <b v="1"/>
    <s v="Approved"/>
    <s v="Solex"/>
    <s v="Standard"/>
    <s v="medium"/>
    <s v="large"/>
    <n v="1061.56"/>
    <n v="733.58"/>
    <d v="1993-07-20T00:00:00"/>
  </r>
  <r>
    <n v="13949"/>
    <n v="59"/>
    <x v="3092"/>
    <d v="2017-03-14T00:00:00"/>
    <b v="1"/>
    <s v="Approved"/>
    <s v="WeareA2B"/>
    <s v="Standard"/>
    <s v="medium"/>
    <s v="small"/>
    <n v="1415.01"/>
    <n v="1259.3599999999999"/>
    <d v="2003-01-05T00:00:00"/>
  </r>
  <r>
    <n v="13950"/>
    <n v="66"/>
    <x v="2211"/>
    <d v="2017-03-07T00:00:00"/>
    <b v="1"/>
    <s v="Approved"/>
    <s v="Solex"/>
    <s v="Standard"/>
    <s v="medium"/>
    <s v="medium"/>
    <n v="1163.8900000000001"/>
    <n v="589.27"/>
    <d v="2016-07-09T00:00:00"/>
  </r>
  <r>
    <n v="13951"/>
    <n v="88"/>
    <x v="1398"/>
    <d v="2017-02-23T00:00:00"/>
    <b v="1"/>
    <s v="Approved"/>
    <s v="Norco Bicycles"/>
    <s v="Standard"/>
    <s v="medium"/>
    <s v="medium"/>
    <n v="1198.46"/>
    <n v="381.1"/>
    <d v="2005-05-10T00:00:00"/>
  </r>
  <r>
    <n v="13952"/>
    <n v="28"/>
    <x v="1432"/>
    <d v="2017-08-17T00:00:00"/>
    <b v="1"/>
    <s v="Approved"/>
    <s v="Norco Bicycles"/>
    <s v="Standard"/>
    <s v="medium"/>
    <s v="small"/>
    <n v="1216.1400000000001"/>
    <n v="1082.3599999999999"/>
    <d v="1995-12-19T00:00:00"/>
  </r>
  <r>
    <n v="13953"/>
    <n v="1"/>
    <x v="720"/>
    <d v="2017-04-28T00:00:00"/>
    <b v="0"/>
    <s v="Approved"/>
    <s v="Giant Bicycles"/>
    <s v="Standard"/>
    <s v="medium"/>
    <s v="medium"/>
    <n v="1403.5"/>
    <n v="954.82"/>
    <d v="2016-11-14T00:00:00"/>
  </r>
  <r>
    <n v="13954"/>
    <n v="5"/>
    <x v="1922"/>
    <d v="2017-02-17T00:00:00"/>
    <b v="1"/>
    <s v="Approved"/>
    <s v="Trek Bicycles"/>
    <s v="Mountain"/>
    <s v="low"/>
    <s v="medium"/>
    <n v="574.64"/>
    <n v="459.71"/>
    <d v="2003-02-07T00:00:00"/>
  </r>
  <r>
    <n v="13955"/>
    <n v="38"/>
    <x v="1820"/>
    <d v="2017-09-15T00:00:00"/>
    <b v="1"/>
    <s v="Approved"/>
    <s v="Solex"/>
    <s v="Standard"/>
    <s v="medium"/>
    <s v="medium"/>
    <n v="1577.53"/>
    <n v="826.51"/>
    <d v="2011-03-16T00:00:00"/>
  </r>
  <r>
    <n v="13956"/>
    <n v="27"/>
    <x v="1780"/>
    <d v="2017-05-25T00:00:00"/>
    <b v="1"/>
    <s v="Approved"/>
    <s v="Trek Bicycles"/>
    <s v="Standard"/>
    <s v="medium"/>
    <s v="medium"/>
    <n v="499.53"/>
    <n v="388.72"/>
    <d v="2001-11-25T00:00:00"/>
  </r>
  <r>
    <n v="13957"/>
    <n v="49"/>
    <x v="1335"/>
    <d v="2017-03-14T00:00:00"/>
    <b v="0"/>
    <s v="Approved"/>
    <s v="Trek Bicycles"/>
    <s v="Road"/>
    <s v="medium"/>
    <s v="medium"/>
    <n v="533.51"/>
    <n v="400.13"/>
    <d v="2012-06-04T00:00:00"/>
  </r>
  <r>
    <n v="13958"/>
    <n v="3"/>
    <x v="2709"/>
    <d v="2017-01-28T00:00:00"/>
    <b v="0"/>
    <s v="Approved"/>
    <s v="Trek Bicycles"/>
    <s v="Standard"/>
    <s v="medium"/>
    <s v="large"/>
    <n v="2091.4699999999998"/>
    <n v="388.92"/>
    <d v="2012-09-15T00:00:00"/>
  </r>
  <r>
    <n v="13959"/>
    <n v="1"/>
    <x v="1480"/>
    <d v="2017-01-15T00:00:00"/>
    <b v="1"/>
    <s v="Approved"/>
    <s v="Giant Bicycles"/>
    <s v="Standard"/>
    <s v="medium"/>
    <s v="medium"/>
    <n v="1403.5"/>
    <n v="954.82"/>
    <d v="2016-11-14T00:00:00"/>
  </r>
  <r>
    <n v="13960"/>
    <n v="4"/>
    <x v="2925"/>
    <d v="2017-07-11T00:00:00"/>
    <b v="0"/>
    <s v="Approved"/>
    <s v="Giant Bicycles"/>
    <s v="Standard"/>
    <s v="high"/>
    <s v="medium"/>
    <n v="1129.1300000000001"/>
    <n v="677.48"/>
    <d v="2003-03-18T00:00:00"/>
  </r>
  <r>
    <n v="13961"/>
    <n v="20"/>
    <x v="315"/>
    <d v="2017-06-02T00:00:00"/>
    <b v="0"/>
    <s v="Approved"/>
    <s v="Trek Bicycles"/>
    <s v="Standard"/>
    <s v="medium"/>
    <s v="small"/>
    <n v="1775.81"/>
    <n v="1580.47"/>
    <d v="2010-05-05T00:00:00"/>
  </r>
  <r>
    <n v="13962"/>
    <n v="81"/>
    <x v="1565"/>
    <d v="2017-05-01T00:00:00"/>
    <b v="1"/>
    <s v="Approved"/>
    <s v="Norco Bicycles"/>
    <s v="Standard"/>
    <s v="medium"/>
    <s v="small"/>
    <n v="586.45000000000005"/>
    <n v="521.94000000000005"/>
    <d v="1997-08-25T00:00:00"/>
  </r>
  <r>
    <n v="13963"/>
    <n v="90"/>
    <x v="3319"/>
    <d v="2017-02-27T00:00:00"/>
    <b v="0"/>
    <s v="Approved"/>
    <s v="Solex"/>
    <s v="Standard"/>
    <s v="low"/>
    <s v="medium"/>
    <n v="945.04"/>
    <n v="507.58"/>
    <d v="1995-12-19T00:00:00"/>
  </r>
  <r>
    <n v="13964"/>
    <n v="63"/>
    <x v="1442"/>
    <d v="2017-07-12T00:00:00"/>
    <b v="0"/>
    <s v="Approved"/>
    <s v="Solex"/>
    <s v="Standard"/>
    <s v="medium"/>
    <s v="medium"/>
    <n v="1483.2"/>
    <n v="99.59"/>
    <d v="1998-12-17T00:00:00"/>
  </r>
  <r>
    <n v="13965"/>
    <n v="54"/>
    <x v="2374"/>
    <d v="2017-11-17T00:00:00"/>
    <b v="1"/>
    <s v="Approved"/>
    <s v="WeareA2B"/>
    <s v="Standard"/>
    <s v="medium"/>
    <s v="medium"/>
    <n v="1292.8399999999999"/>
    <n v="13.44"/>
    <d v="2003-07-21T00:00:00"/>
  </r>
  <r>
    <n v="13966"/>
    <n v="60"/>
    <x v="2236"/>
    <d v="2017-08-27T00:00:00"/>
    <b v="1"/>
    <s v="Approved"/>
    <s v="Giant Bicycles"/>
    <s v="Standard"/>
    <s v="high"/>
    <s v="small"/>
    <n v="1977.36"/>
    <n v="1759.85"/>
    <d v="1993-06-23T00:00:00"/>
  </r>
  <r>
    <n v="13967"/>
    <n v="80"/>
    <x v="1956"/>
    <d v="2017-09-25T00:00:00"/>
    <b v="0"/>
    <s v="Approved"/>
    <s v="OHM Cycles"/>
    <s v="Touring"/>
    <s v="low"/>
    <s v="medium"/>
    <n v="1073.07"/>
    <n v="933.84"/>
    <d v="1998-12-16T00:00:00"/>
  </r>
  <r>
    <n v="13968"/>
    <n v="95"/>
    <x v="1348"/>
    <d v="2017-12-02T00:00:00"/>
    <b v="0"/>
    <s v="Approved"/>
    <s v="Giant Bicycles"/>
    <s v="Standard"/>
    <s v="medium"/>
    <s v="large"/>
    <n v="569.55999999999995"/>
    <n v="528.42999999999995"/>
    <d v="1991-05-06T00:00:00"/>
  </r>
  <r>
    <n v="13969"/>
    <n v="9"/>
    <x v="533"/>
    <d v="2017-05-21T00:00:00"/>
    <b v="1"/>
    <s v="Approved"/>
    <s v="OHM Cycles"/>
    <s v="Road"/>
    <s v="medium"/>
    <s v="medium"/>
    <n v="742.54"/>
    <n v="667.4"/>
    <d v="2005-12-07T00:00:00"/>
  </r>
  <r>
    <n v="13970"/>
    <n v="28"/>
    <x v="1387"/>
    <d v="2017-05-07T00:00:00"/>
    <b v="0"/>
    <s v="Approved"/>
    <s v="Solex"/>
    <s v="Road"/>
    <s v="medium"/>
    <s v="small"/>
    <n v="1703.52"/>
    <n v="1516.13"/>
    <d v="1991-11-07T00:00:00"/>
  </r>
  <r>
    <n v="13971"/>
    <n v="38"/>
    <x v="3420"/>
    <d v="2017-04-03T00:00:00"/>
    <b v="1"/>
    <s v="Approved"/>
    <s v="Solex"/>
    <s v="Standard"/>
    <s v="medium"/>
    <s v="medium"/>
    <n v="1577.53"/>
    <n v="826.51"/>
    <d v="2011-03-16T00:00:00"/>
  </r>
  <r>
    <n v="13972"/>
    <n v="25"/>
    <x v="1092"/>
    <d v="2017-04-22T00:00:00"/>
    <b v="0"/>
    <s v="Approved"/>
    <s v="Giant Bicycles"/>
    <s v="Road"/>
    <s v="medium"/>
    <s v="medium"/>
    <n v="1538.99"/>
    <n v="829.65"/>
    <d v="1991-08-05T00:00:00"/>
  </r>
  <r>
    <n v="13973"/>
    <n v="70"/>
    <x v="2714"/>
    <d v="2017-01-30T00:00:00"/>
    <b v="0"/>
    <s v="Approved"/>
    <s v="Trek Bicycles"/>
    <s v="Standard"/>
    <s v="high"/>
    <s v="medium"/>
    <n v="495.72"/>
    <n v="297.43"/>
    <d v="1999-07-26T00:00:00"/>
  </r>
  <r>
    <n v="13974"/>
    <n v="5"/>
    <x v="2682"/>
    <d v="2017-05-21T00:00:00"/>
    <b v="0"/>
    <s v="Approved"/>
    <s v="Trek Bicycles"/>
    <s v="Mountain"/>
    <s v="low"/>
    <s v="medium"/>
    <n v="574.64"/>
    <n v="459.71"/>
    <d v="2011-08-29T00:00:00"/>
  </r>
  <r>
    <n v="13975"/>
    <n v="42"/>
    <x v="3312"/>
    <d v="2017-12-05T00:00:00"/>
    <b v="0"/>
    <s v="Approved"/>
    <s v="OHM Cycles"/>
    <s v="Road"/>
    <s v="medium"/>
    <s v="small"/>
    <n v="1810"/>
    <n v="1610.9"/>
    <d v="2015-08-10T00:00:00"/>
  </r>
  <r>
    <n v="13976"/>
    <n v="49"/>
    <x v="3361"/>
    <d v="2017-04-26T00:00:00"/>
    <b v="0"/>
    <s v="Approved"/>
    <s v="Trek Bicycles"/>
    <s v="Road"/>
    <s v="medium"/>
    <s v="medium"/>
    <n v="533.51"/>
    <n v="400.13"/>
    <d v="2012-06-04T00:00:00"/>
  </r>
  <r>
    <n v="13977"/>
    <n v="28"/>
    <x v="3435"/>
    <d v="2017-01-11T00:00:00"/>
    <b v="1"/>
    <s v="Approved"/>
    <s v="Norco Bicycles"/>
    <s v="Standard"/>
    <s v="medium"/>
    <s v="small"/>
    <n v="1216.1400000000001"/>
    <n v="1082.3599999999999"/>
    <d v="1994-07-12T00:00:00"/>
  </r>
  <r>
    <n v="13978"/>
    <n v="14"/>
    <x v="2267"/>
    <d v="2017-07-30T00:00:00"/>
    <b v="1"/>
    <s v="Approved"/>
    <s v="Trek Bicycles"/>
    <s v="Standard"/>
    <s v="medium"/>
    <s v="small"/>
    <n v="1386.84"/>
    <n v="1234.29"/>
    <d v="2005-12-07T00:00:00"/>
  </r>
  <r>
    <n v="13979"/>
    <n v="27"/>
    <x v="1790"/>
    <d v="2017-05-27T00:00:00"/>
    <b v="0"/>
    <s v="Approved"/>
    <s v="Trek Bicycles"/>
    <s v="Standard"/>
    <s v="medium"/>
    <s v="medium"/>
    <n v="499.53"/>
    <n v="388.72"/>
    <d v="1999-06-23T00:00:00"/>
  </r>
  <r>
    <n v="13980"/>
    <n v="92"/>
    <x v="2519"/>
    <d v="2017-04-29T00:00:00"/>
    <b v="0"/>
    <s v="Approved"/>
    <s v="WeareA2B"/>
    <s v="Standard"/>
    <s v="medium"/>
    <s v="small"/>
    <n v="1415.01"/>
    <n v="1259.3599999999999"/>
    <d v="2003-01-05T00:00:00"/>
  </r>
  <r>
    <n v="13981"/>
    <n v="29"/>
    <x v="2571"/>
    <d v="2017-08-15T00:00:00"/>
    <b v="0"/>
    <s v="Approved"/>
    <s v="Norco Bicycles"/>
    <s v="Road"/>
    <s v="medium"/>
    <s v="medium"/>
    <n v="543.39"/>
    <n v="407.54"/>
    <d v="2016-11-22T00:00:00"/>
  </r>
  <r>
    <n v="13982"/>
    <n v="49"/>
    <x v="877"/>
    <d v="2017-10-15T00:00:00"/>
    <b v="1"/>
    <s v="Approved"/>
    <s v="Trek Bicycles"/>
    <s v="Road"/>
    <s v="medium"/>
    <s v="medium"/>
    <n v="533.51"/>
    <n v="400.13"/>
    <d v="2012-06-04T00:00:00"/>
  </r>
  <r>
    <n v="13983"/>
    <n v="78"/>
    <x v="1429"/>
    <d v="2017-08-13T00:00:00"/>
    <b v="0"/>
    <s v="Approved"/>
    <s v="Giant Bicycles"/>
    <s v="Standard"/>
    <s v="medium"/>
    <s v="large"/>
    <n v="1765.3"/>
    <n v="709.48"/>
    <d v="2003-09-09T00:00:00"/>
  </r>
  <r>
    <n v="13984"/>
    <n v="38"/>
    <x v="3213"/>
    <d v="2017-04-19T00:00:00"/>
    <b v="0"/>
    <s v="Approved"/>
    <s v="Trek Bicycles"/>
    <s v="Standard"/>
    <s v="medium"/>
    <s v="large"/>
    <n v="2091.4699999999998"/>
    <n v="388.92"/>
    <d v="1991-11-07T00:00:00"/>
  </r>
  <r>
    <n v="13985"/>
    <n v="67"/>
    <x v="11"/>
    <d v="2017-09-16T00:00:00"/>
    <b v="0"/>
    <s v="Approved"/>
    <s v="Norco Bicycles"/>
    <s v="Road"/>
    <s v="medium"/>
    <s v="medium"/>
    <n v="544.04999999999995"/>
    <n v="376.84"/>
    <d v="2016-12-06T00:00:00"/>
  </r>
  <r>
    <n v="13986"/>
    <n v="91"/>
    <x v="1682"/>
    <d v="2017-01-31T00:00:00"/>
    <b v="0"/>
    <s v="Approved"/>
    <s v="Solex"/>
    <s v="Standard"/>
    <s v="medium"/>
    <s v="medium"/>
    <n v="100.35"/>
    <n v="75.260000000000005"/>
    <d v="2013-06-09T00:00:00"/>
  </r>
  <r>
    <n v="13987"/>
    <n v="88"/>
    <x v="869"/>
    <d v="2017-07-26T00:00:00"/>
    <b v="0"/>
    <s v="Approved"/>
    <s v="Norco Bicycles"/>
    <s v="Standard"/>
    <s v="medium"/>
    <s v="medium"/>
    <n v="1198.46"/>
    <n v="381.1"/>
    <d v="2004-08-17T00:00:00"/>
  </r>
  <r>
    <n v="13988"/>
    <n v="21"/>
    <x v="758"/>
    <d v="2017-01-11T00:00:00"/>
    <b v="0"/>
    <s v="Approved"/>
    <s v="Solex"/>
    <s v="Standard"/>
    <s v="medium"/>
    <s v="large"/>
    <n v="1071.23"/>
    <n v="380.74"/>
    <d v="1993-05-26T00:00:00"/>
  </r>
  <r>
    <n v="13989"/>
    <n v="48"/>
    <x v="2895"/>
    <d v="2017-11-06T00:00:00"/>
    <b v="0"/>
    <s v="Approved"/>
    <s v="WeareA2B"/>
    <s v="Standard"/>
    <s v="medium"/>
    <s v="medium"/>
    <n v="1762.96"/>
    <n v="950.52"/>
    <d v="2012-12-02T00:00:00"/>
  </r>
  <r>
    <n v="13990"/>
    <n v="39"/>
    <x v="1037"/>
    <d v="2017-09-07T00:00:00"/>
    <b v="0"/>
    <s v="Approved"/>
    <s v="Giant Bicycles"/>
    <s v="Standard"/>
    <s v="medium"/>
    <s v="large"/>
    <n v="1812.75"/>
    <n v="582.48"/>
    <d v="2006-02-02T00:00:00"/>
  </r>
  <r>
    <n v="13991"/>
    <n v="63"/>
    <x v="1521"/>
    <d v="2017-03-18T00:00:00"/>
    <b v="0"/>
    <s v="Approved"/>
    <s v="Solex"/>
    <s v="Standard"/>
    <s v="medium"/>
    <s v="medium"/>
    <n v="1483.2"/>
    <n v="99.59"/>
    <d v="2004-08-17T00:00:00"/>
  </r>
  <r>
    <n v="13992"/>
    <n v="82"/>
    <x v="553"/>
    <d v="2017-02-04T00:00:00"/>
    <b v="1"/>
    <s v="Approved"/>
    <s v="Giant Bicycles"/>
    <s v="Road"/>
    <s v="medium"/>
    <s v="medium"/>
    <n v="1538.99"/>
    <n v="829.65"/>
    <d v="1993-05-26T00:00:00"/>
  </r>
  <r>
    <n v="13993"/>
    <n v="68"/>
    <x v="823"/>
    <d v="2017-09-18T00:00:00"/>
    <b v="0"/>
    <s v="Approved"/>
    <s v="OHM Cycles"/>
    <s v="Standard"/>
    <s v="medium"/>
    <s v="medium"/>
    <n v="1636.9"/>
    <n v="44.71"/>
    <d v="2006-05-22T00:00:00"/>
  </r>
  <r>
    <n v="13994"/>
    <n v="70"/>
    <x v="737"/>
    <d v="2017-04-14T00:00:00"/>
    <b v="1"/>
    <s v="Approved"/>
    <s v="Norco Bicycles"/>
    <s v="Road"/>
    <s v="medium"/>
    <s v="medium"/>
    <n v="1036.5899999999999"/>
    <n v="206.35"/>
    <d v="1991-05-06T00:00:00"/>
  </r>
  <r>
    <n v="13995"/>
    <n v="23"/>
    <x v="1692"/>
    <d v="2017-04-08T00:00:00"/>
    <b v="1"/>
    <s v="Approved"/>
    <s v="Norco Bicycles"/>
    <s v="Standard"/>
    <s v="medium"/>
    <s v="medium"/>
    <n v="1198.46"/>
    <n v="381.1"/>
    <d v="1998-12-16T00:00:00"/>
  </r>
  <r>
    <n v="13996"/>
    <n v="36"/>
    <x v="25"/>
    <d v="2017-06-10T00:00:00"/>
    <b v="1"/>
    <s v="Approved"/>
    <s v="Solex"/>
    <s v="Standard"/>
    <s v="low"/>
    <s v="medium"/>
    <n v="945.04"/>
    <n v="507.58"/>
    <d v="1999-07-20T00:00:00"/>
  </r>
  <r>
    <n v="13997"/>
    <n v="0"/>
    <x v="1120"/>
    <d v="2017-11-27T00:00:00"/>
    <b v="1"/>
    <s v="Approved"/>
    <s v="Norco Bicycles"/>
    <s v="Standard"/>
    <s v="medium"/>
    <s v="medium"/>
    <n v="360.4"/>
    <n v="270.3"/>
    <d v="2004-07-25T00:00:00"/>
  </r>
  <r>
    <n v="13998"/>
    <n v="79"/>
    <x v="633"/>
    <d v="2017-03-02T00:00:00"/>
    <b v="0"/>
    <s v="Approved"/>
    <s v="Solex"/>
    <s v="Touring"/>
    <s v="medium"/>
    <s v="large"/>
    <n v="2083.94"/>
    <n v="675.03"/>
    <d v="2013-09-16T00:00:00"/>
  </r>
  <r>
    <n v="13999"/>
    <n v="18"/>
    <x v="2949"/>
    <d v="2017-06-25T00:00:00"/>
    <b v="1"/>
    <s v="Approved"/>
    <s v="Solex"/>
    <s v="Standard"/>
    <s v="medium"/>
    <s v="medium"/>
    <n v="575.27"/>
    <n v="431.45"/>
    <d v="2013-03-12T00:00:00"/>
  </r>
  <r>
    <n v="14000"/>
    <n v="11"/>
    <x v="1716"/>
    <d v="2017-08-01T00:00:00"/>
    <b v="0"/>
    <s v="Approved"/>
    <s v="Trek Bicycles"/>
    <s v="Standard"/>
    <s v="medium"/>
    <s v="small"/>
    <n v="1775.81"/>
    <n v="1580.47"/>
    <d v="2010-05-05T00:00:00"/>
  </r>
  <r>
    <n v="14001"/>
    <n v="3"/>
    <x v="841"/>
    <d v="2017-10-19T00:00:00"/>
    <b v="0"/>
    <s v="Approved"/>
    <s v="Trek Bicycles"/>
    <s v="Standard"/>
    <s v="medium"/>
    <s v="large"/>
    <n v="2091.4699999999998"/>
    <n v="388.92"/>
    <d v="2012-09-15T00:00:00"/>
  </r>
  <r>
    <n v="14002"/>
    <n v="13"/>
    <x v="2362"/>
    <d v="2017-07-30T00:00:00"/>
    <b v="1"/>
    <s v="Approved"/>
    <s v="Solex"/>
    <s v="Standard"/>
    <s v="medium"/>
    <s v="medium"/>
    <n v="1577.53"/>
    <n v="826.51"/>
    <d v="2003-07-21T00:00:00"/>
  </r>
  <r>
    <n v="14003"/>
    <n v="52"/>
    <x v="1055"/>
    <d v="2017-06-06T00:00:00"/>
    <b v="0"/>
    <s v="Approved"/>
    <s v="OHM Cycles"/>
    <s v="Road"/>
    <s v="medium"/>
    <s v="medium"/>
    <n v="1280.28"/>
    <n v="829.51"/>
    <d v="1997-01-25T00:00:00"/>
  </r>
  <r>
    <n v="14004"/>
    <n v="0"/>
    <x v="693"/>
    <d v="2017-02-07T00:00:00"/>
    <b v="0"/>
    <s v="Approved"/>
    <s v="Trek Bicycles"/>
    <s v="Standard"/>
    <s v="medium"/>
    <s v="medium"/>
    <n v="499.53"/>
    <n v="388.72"/>
    <d v="1999-06-23T00:00:00"/>
  </r>
  <r>
    <n v="14005"/>
    <n v="27"/>
    <x v="2689"/>
    <d v="2017-06-22T00:00:00"/>
    <b v="1"/>
    <s v="Cancelled"/>
    <s v="Trek Bicycles"/>
    <s v="Standard"/>
    <s v="medium"/>
    <s v="medium"/>
    <n v="499.53"/>
    <n v="388.72"/>
    <d v="1999-06-23T00:00:00"/>
  </r>
  <r>
    <n v="14006"/>
    <n v="14"/>
    <x v="23"/>
    <d v="2017-12-03T00:00:00"/>
    <b v="1"/>
    <s v="Approved"/>
    <s v="Solex"/>
    <s v="Standard"/>
    <s v="high"/>
    <s v="large"/>
    <n v="1842.92"/>
    <n v="1105.75"/>
    <d v="1995-10-24T00:00:00"/>
  </r>
  <r>
    <n v="14007"/>
    <n v="34"/>
    <x v="644"/>
    <d v="2017-05-17T00:00:00"/>
    <b v="1"/>
    <s v="Approved"/>
    <s v="WeareA2B"/>
    <s v="Standard"/>
    <s v="medium"/>
    <s v="medium"/>
    <n v="1231.1500000000001"/>
    <n v="161.6"/>
    <d v="2009-03-08T00:00:00"/>
  </r>
  <r>
    <n v="14008"/>
    <n v="36"/>
    <x v="1993"/>
    <d v="2017-05-30T00:00:00"/>
    <b v="1"/>
    <s v="Approved"/>
    <s v="Solex"/>
    <s v="Standard"/>
    <s v="low"/>
    <s v="medium"/>
    <n v="945.04"/>
    <n v="507.58"/>
    <d v="1995-12-19T00:00:00"/>
  </r>
  <r>
    <n v="14009"/>
    <n v="33"/>
    <x v="2226"/>
    <d v="2017-05-22T00:00:00"/>
    <b v="1"/>
    <s v="Approved"/>
    <s v="Giant Bicycles"/>
    <s v="Standard"/>
    <s v="medium"/>
    <s v="small"/>
    <n v="1311.44"/>
    <n v="1167.18"/>
    <d v="1999-07-20T00:00:00"/>
  </r>
  <r>
    <n v="14010"/>
    <n v="99"/>
    <x v="2882"/>
    <d v="2017-03-24T00:00:00"/>
    <b v="0"/>
    <s v="Approved"/>
    <s v="OHM Cycles"/>
    <s v="Standard"/>
    <s v="medium"/>
    <s v="medium"/>
    <n v="1227.3399999999999"/>
    <n v="770.89"/>
    <d v="1994-08-10T00:00:00"/>
  </r>
  <r>
    <n v="14011"/>
    <n v="0"/>
    <x v="1447"/>
    <d v="2017-08-29T00:00:00"/>
    <b v="1"/>
    <s v="Approved"/>
    <s v="OHM Cycles"/>
    <s v="Standard"/>
    <s v="low"/>
    <s v="medium"/>
    <n v="71.16"/>
    <n v="56.93"/>
    <d v="2015-06-17T00:00:00"/>
  </r>
  <r>
    <n v="14012"/>
    <n v="3"/>
    <x v="2533"/>
    <d v="2017-04-19T00:00:00"/>
    <b v="0"/>
    <s v="Approved"/>
    <s v="Trek Bicycles"/>
    <s v="Standard"/>
    <s v="medium"/>
    <s v="large"/>
    <n v="2091.4699999999998"/>
    <n v="388.92"/>
    <d v="2012-09-15T00:00:00"/>
  </r>
  <r>
    <n v="14013"/>
    <n v="32"/>
    <x v="2896"/>
    <d v="2017-05-26T00:00:00"/>
    <b v="1"/>
    <s v="Approved"/>
    <s v="Giant Bicycles"/>
    <s v="Standard"/>
    <s v="medium"/>
    <s v="medium"/>
    <n v="642.70000000000005"/>
    <n v="211.37"/>
    <d v="2002-03-22T00:00:00"/>
  </r>
  <r>
    <n v="14014"/>
    <n v="3"/>
    <x v="615"/>
    <d v="2017-11-11T00:00:00"/>
    <b v="0"/>
    <s v="Approved"/>
    <s v="Trek Bicycles"/>
    <s v="Standard"/>
    <s v="medium"/>
    <s v="large"/>
    <n v="2091.4699999999998"/>
    <n v="388.92"/>
    <d v="2012-09-15T00:00:00"/>
  </r>
  <r>
    <n v="14015"/>
    <n v="72"/>
    <x v="1024"/>
    <d v="2017-07-02T00:00:00"/>
    <b v="1"/>
    <s v="Approved"/>
    <s v="Norco Bicycles"/>
    <s v="Standard"/>
    <s v="medium"/>
    <s v="medium"/>
    <n v="360.4"/>
    <n v="270.3"/>
    <d v="2016-12-06T00:00:00"/>
  </r>
  <r>
    <n v="14016"/>
    <n v="34"/>
    <x v="2943"/>
    <d v="2017-07-17T00:00:00"/>
    <b v="1"/>
    <s v="Approved"/>
    <s v="Norco Bicycles"/>
    <s v="Road"/>
    <s v="high"/>
    <s v="large"/>
    <n v="774.53"/>
    <n v="464.72"/>
    <d v="1994-07-12T00:00:00"/>
  </r>
  <r>
    <n v="14017"/>
    <n v="55"/>
    <x v="3292"/>
    <d v="2017-11-21T00:00:00"/>
    <b v="0"/>
    <s v="Approved"/>
    <s v="Trek Bicycles"/>
    <s v="Road"/>
    <s v="medium"/>
    <s v="large"/>
    <n v="1894.19"/>
    <n v="598.76"/>
    <d v="2003-07-21T00:00:00"/>
  </r>
  <r>
    <n v="14018"/>
    <n v="78"/>
    <x v="223"/>
    <d v="2017-09-27T00:00:00"/>
    <b v="0"/>
    <s v="Approved"/>
    <s v="Giant Bicycles"/>
    <s v="Standard"/>
    <s v="medium"/>
    <s v="large"/>
    <n v="1765.3"/>
    <n v="709.48"/>
    <d v="2004-12-18T00:00:00"/>
  </r>
  <r>
    <n v="14019"/>
    <n v="98"/>
    <x v="3396"/>
    <d v="2017-02-28T00:00:00"/>
    <b v="1"/>
    <s v="Approved"/>
    <s v="Trek Bicycles"/>
    <s v="Standard"/>
    <s v="high"/>
    <s v="medium"/>
    <n v="358.39"/>
    <n v="215.03"/>
    <d v="2004-01-16T00:00:00"/>
  </r>
  <r>
    <n v="14020"/>
    <n v="97"/>
    <x v="3436"/>
    <d v="2017-08-16T00:00:00"/>
    <b v="1"/>
    <s v="Approved"/>
    <s v="Solex"/>
    <s v="Standard"/>
    <s v="medium"/>
    <s v="large"/>
    <n v="202.62"/>
    <n v="151.96"/>
    <d v="2016-03-29T00:00:00"/>
  </r>
  <r>
    <n v="14021"/>
    <n v="70"/>
    <x v="388"/>
    <d v="2017-03-12T00:00:00"/>
    <b v="1"/>
    <s v="Approved"/>
    <s v="Trek Bicycles"/>
    <s v="Standard"/>
    <s v="high"/>
    <s v="medium"/>
    <n v="495.72"/>
    <n v="297.43"/>
    <d v="2000-05-22T00:00:00"/>
  </r>
  <r>
    <n v="14022"/>
    <n v="94"/>
    <x v="3015"/>
    <d v="2017-10-25T00:00:00"/>
    <b v="1"/>
    <s v="Approved"/>
    <s v="Giant Bicycles"/>
    <s v="Standard"/>
    <s v="medium"/>
    <s v="large"/>
    <n v="1635.3"/>
    <n v="993.66"/>
    <d v="2013-06-09T00:00:00"/>
  </r>
  <r>
    <n v="14023"/>
    <n v="38"/>
    <x v="2464"/>
    <d v="2017-04-18T00:00:00"/>
    <b v="0"/>
    <s v="Approved"/>
    <s v="Solex"/>
    <s v="Standard"/>
    <s v="medium"/>
    <s v="medium"/>
    <n v="1577.53"/>
    <n v="826.51"/>
    <d v="2011-03-16T00:00:00"/>
  </r>
  <r>
    <n v="14024"/>
    <n v="94"/>
    <x v="2896"/>
    <d v="2017-11-12T00:00:00"/>
    <b v="0"/>
    <s v="Approved"/>
    <s v="Giant Bicycles"/>
    <s v="Standard"/>
    <s v="medium"/>
    <s v="large"/>
    <n v="1635.3"/>
    <n v="993.66"/>
    <d v="2013-06-09T00:00:00"/>
  </r>
  <r>
    <n v="14025"/>
    <n v="3"/>
    <x v="810"/>
    <d v="2017-10-04T00:00:00"/>
    <b v="1"/>
    <s v="Approved"/>
    <s v="Trek Bicycles"/>
    <s v="Standard"/>
    <s v="medium"/>
    <s v="large"/>
    <n v="2091.4699999999998"/>
    <n v="388.92"/>
    <d v="2011-01-10T00:00:00"/>
  </r>
  <r>
    <n v="14026"/>
    <n v="58"/>
    <x v="594"/>
    <d v="2017-05-28T00:00:00"/>
    <b v="1"/>
    <s v="Approved"/>
    <s v="OHM Cycles"/>
    <s v="Road"/>
    <s v="medium"/>
    <s v="medium"/>
    <n v="1280.28"/>
    <n v="829.51"/>
    <d v="1991-01-21T00:00:00"/>
  </r>
  <r>
    <n v="14027"/>
    <n v="30"/>
    <x v="2606"/>
    <d v="2017-07-06T00:00:00"/>
    <b v="1"/>
    <s v="Approved"/>
    <s v="Solex"/>
    <s v="Standard"/>
    <s v="high"/>
    <s v="medium"/>
    <n v="748.17"/>
    <n v="448.9"/>
    <d v="1992-10-11T00:00:00"/>
  </r>
  <r>
    <n v="14028"/>
    <n v="7"/>
    <x v="2719"/>
    <d v="2017-10-18T00:00:00"/>
    <b v="0"/>
    <s v="Approved"/>
    <s v="Trek Bicycles"/>
    <s v="Road"/>
    <s v="low"/>
    <s v="medium"/>
    <n v="980.37"/>
    <n v="234.43"/>
    <d v="2004-09-28T00:00:00"/>
  </r>
  <r>
    <n v="14029"/>
    <n v="11"/>
    <x v="1364"/>
    <d v="2017-10-15T00:00:00"/>
    <b v="1"/>
    <s v="Approved"/>
    <s v="Giant Bicycles"/>
    <s v="Standard"/>
    <s v="high"/>
    <s v="medium"/>
    <n v="1274.93"/>
    <n v="764.96"/>
    <d v="2004-08-17T00:00:00"/>
  </r>
  <r>
    <n v="14030"/>
    <n v="47"/>
    <x v="1587"/>
    <d v="2017-07-29T00:00:00"/>
    <b v="1"/>
    <s v="Approved"/>
    <s v="Trek Bicycles"/>
    <s v="Road"/>
    <s v="low"/>
    <s v="small"/>
    <n v="1720.7"/>
    <n v="1531.42"/>
    <d v="2006-10-01T00:00:00"/>
  </r>
  <r>
    <n v="14031"/>
    <n v="82"/>
    <x v="1893"/>
    <d v="2017-10-27T00:00:00"/>
    <b v="1"/>
    <s v="Approved"/>
    <s v="Norco Bicycles"/>
    <s v="Standard"/>
    <s v="high"/>
    <s v="medium"/>
    <n v="1148.6400000000001"/>
    <n v="689.18"/>
    <d v="2015-08-10T00:00:00"/>
  </r>
  <r>
    <n v="14032"/>
    <n v="34"/>
    <x v="708"/>
    <d v="2017-04-08T00:00:00"/>
    <b v="1"/>
    <s v="Approved"/>
    <s v="Norco Bicycles"/>
    <s v="Road"/>
    <s v="high"/>
    <s v="large"/>
    <n v="774.53"/>
    <n v="464.72"/>
    <d v="2012-06-04T00:00:00"/>
  </r>
  <r>
    <n v="14033"/>
    <n v="0"/>
    <x v="1743"/>
    <d v="2017-10-31T00:00:00"/>
    <b v="0"/>
    <s v="Approved"/>
    <s v="Trek Bicycles"/>
    <s v="Standard"/>
    <s v="high"/>
    <s v="medium"/>
    <n v="495.72"/>
    <n v="297.43"/>
    <d v="2015-04-11T00:00:00"/>
  </r>
  <r>
    <n v="14034"/>
    <n v="29"/>
    <x v="2279"/>
    <d v="2017-10-30T00:00:00"/>
    <b v="1"/>
    <s v="Approved"/>
    <s v="WeareA2B"/>
    <s v="Standard"/>
    <s v="medium"/>
    <s v="medium"/>
    <n v="1065.03"/>
    <n v="230.09"/>
    <d v="2000-11-03T00:00:00"/>
  </r>
  <r>
    <n v="14035"/>
    <n v="45"/>
    <x v="460"/>
    <d v="2017-07-08T00:00:00"/>
    <b v="0"/>
    <s v="Approved"/>
    <s v="Solex"/>
    <s v="Standard"/>
    <s v="medium"/>
    <s v="medium"/>
    <n v="441.49"/>
    <n v="84.99"/>
    <d v="1993-04-12T00:00:00"/>
  </r>
  <r>
    <n v="14036"/>
    <n v="77"/>
    <x v="216"/>
    <d v="2017-06-12T00:00:00"/>
    <b v="0"/>
    <s v="Approved"/>
    <s v="Norco Bicycles"/>
    <s v="Road"/>
    <s v="medium"/>
    <s v="large"/>
    <n v="1240.31"/>
    <n v="795.1"/>
    <d v="2011-01-10T00:00:00"/>
  </r>
  <r>
    <n v="14037"/>
    <n v="38"/>
    <x v="1764"/>
    <d v="2017-05-13T00:00:00"/>
    <b v="1"/>
    <s v="Approved"/>
    <s v="Solex"/>
    <s v="Standard"/>
    <s v="medium"/>
    <s v="medium"/>
    <n v="1577.53"/>
    <n v="826.51"/>
    <d v="2011-03-16T00:00:00"/>
  </r>
  <r>
    <n v="14038"/>
    <n v="57"/>
    <x v="3221"/>
    <d v="2017-07-01T00:00:00"/>
    <b v="1"/>
    <s v="Approved"/>
    <s v="WeareA2B"/>
    <s v="Touring"/>
    <s v="medium"/>
    <s v="large"/>
    <n v="1890.39"/>
    <n v="260.14"/>
    <d v="2011-05-07T00:00:00"/>
  </r>
  <r>
    <n v="14039"/>
    <n v="48"/>
    <x v="1679"/>
    <d v="2017-04-04T00:00:00"/>
    <b v="1"/>
    <s v="Approved"/>
    <s v="WeareA2B"/>
    <s v="Standard"/>
    <s v="medium"/>
    <s v="medium"/>
    <n v="1762.96"/>
    <n v="950.52"/>
    <d v="2014-07-28T00:00:00"/>
  </r>
  <r>
    <n v="14040"/>
    <n v="12"/>
    <x v="2028"/>
    <d v="2017-09-23T00:00:00"/>
    <b v="0"/>
    <s v="Approved"/>
    <s v="WeareA2B"/>
    <s v="Standard"/>
    <s v="medium"/>
    <s v="medium"/>
    <n v="1231.1500000000001"/>
    <n v="161.6"/>
    <d v="2004-08-17T00:00:00"/>
  </r>
  <r>
    <n v="14041"/>
    <n v="48"/>
    <x v="3234"/>
    <d v="2017-08-26T00:00:00"/>
    <b v="0"/>
    <s v="Approved"/>
    <s v="WeareA2B"/>
    <s v="Standard"/>
    <s v="medium"/>
    <s v="medium"/>
    <n v="1762.96"/>
    <n v="950.52"/>
    <d v="2001-11-25T00:00:00"/>
  </r>
  <r>
    <n v="14042"/>
    <n v="42"/>
    <x v="1452"/>
    <d v="2017-05-27T00:00:00"/>
    <b v="0"/>
    <s v="Approved"/>
    <s v="OHM Cycles"/>
    <s v="Road"/>
    <s v="medium"/>
    <s v="small"/>
    <n v="1810"/>
    <n v="1610.9"/>
    <d v="2003-09-09T00:00:00"/>
  </r>
  <r>
    <n v="14043"/>
    <n v="40"/>
    <x v="1355"/>
    <d v="2017-05-21T00:00:00"/>
    <b v="1"/>
    <s v="Approved"/>
    <s v="Trek Bicycles"/>
    <s v="Road"/>
    <s v="medium"/>
    <s v="large"/>
    <n v="1894.19"/>
    <n v="598.76"/>
    <d v="2003-07-21T00:00:00"/>
  </r>
  <r>
    <n v="14044"/>
    <n v="18"/>
    <x v="10"/>
    <d v="2017-06-29T00:00:00"/>
    <b v="0"/>
    <s v="Approved"/>
    <s v="Solex"/>
    <s v="Standard"/>
    <s v="medium"/>
    <s v="medium"/>
    <n v="575.27"/>
    <n v="431.45"/>
    <d v="2013-03-12T00:00:00"/>
  </r>
  <r>
    <n v="14045"/>
    <n v="95"/>
    <x v="877"/>
    <d v="2017-11-01T00:00:00"/>
    <b v="1"/>
    <s v="Approved"/>
    <s v="Giant Bicycles"/>
    <s v="Standard"/>
    <s v="medium"/>
    <s v="large"/>
    <n v="569.55999999999995"/>
    <n v="528.42999999999995"/>
    <d v="2003-09-10T00:00:00"/>
  </r>
  <r>
    <n v="14046"/>
    <n v="35"/>
    <x v="2059"/>
    <d v="2017-02-16T00:00:00"/>
    <b v="1"/>
    <s v="Approved"/>
    <s v="Trek Bicycles"/>
    <s v="Standard"/>
    <s v="low"/>
    <s v="medium"/>
    <n v="1057.51"/>
    <n v="154.4"/>
    <d v="1994-07-12T00:00:00"/>
  </r>
  <r>
    <n v="14047"/>
    <n v="3"/>
    <x v="2352"/>
    <d v="2017-08-13T00:00:00"/>
    <b v="1"/>
    <s v="Approved"/>
    <s v="Trek Bicycles"/>
    <s v="Standard"/>
    <s v="medium"/>
    <s v="large"/>
    <n v="2091.4699999999998"/>
    <n v="388.92"/>
    <d v="1991-11-07T00:00:00"/>
  </r>
  <r>
    <n v="14048"/>
    <n v="34"/>
    <x v="1120"/>
    <d v="2017-03-18T00:00:00"/>
    <b v="1"/>
    <s v="Approved"/>
    <s v="WeareA2B"/>
    <s v="Standard"/>
    <s v="medium"/>
    <s v="medium"/>
    <n v="1231.1500000000001"/>
    <n v="161.6"/>
    <d v="2016-07-09T00:00:00"/>
  </r>
  <r>
    <n v="14049"/>
    <n v="65"/>
    <x v="839"/>
    <d v="2017-02-20T00:00:00"/>
    <b v="0"/>
    <s v="Approved"/>
    <s v="WeareA2B"/>
    <s v="Standard"/>
    <s v="medium"/>
    <s v="medium"/>
    <n v="1807.45"/>
    <n v="778.69"/>
    <d v="2015-05-21T00:00:00"/>
  </r>
  <r>
    <n v="14050"/>
    <n v="4"/>
    <x v="1300"/>
    <d v="2017-11-13T00:00:00"/>
    <b v="0"/>
    <s v="Approved"/>
    <s v="Giant Bicycles"/>
    <s v="Standard"/>
    <s v="high"/>
    <s v="medium"/>
    <n v="1129.1300000000001"/>
    <n v="677.48"/>
    <d v="2011-04-16T00:00:00"/>
  </r>
  <r>
    <n v="14051"/>
    <n v="39"/>
    <x v="2685"/>
    <d v="2017-10-01T00:00:00"/>
    <b v="1"/>
    <s v="Approved"/>
    <s v="Giant Bicycles"/>
    <s v="Standard"/>
    <s v="medium"/>
    <s v="large"/>
    <n v="1812.75"/>
    <n v="582.48"/>
    <d v="2010-06-07T00:00:00"/>
  </r>
  <r>
    <n v="14052"/>
    <n v="8"/>
    <x v="2523"/>
    <d v="2017-03-21T00:00:00"/>
    <b v="0"/>
    <s v="Approved"/>
    <s v="Solex"/>
    <s v="Road"/>
    <s v="medium"/>
    <s v="small"/>
    <n v="1703.52"/>
    <n v="1516.13"/>
    <d v="2007-08-04T00:00:00"/>
  </r>
  <r>
    <n v="14053"/>
    <n v="80"/>
    <x v="1680"/>
    <d v="2017-07-04T00:00:00"/>
    <b v="0"/>
    <s v="Approved"/>
    <s v="OHM Cycles"/>
    <s v="Touring"/>
    <s v="low"/>
    <s v="medium"/>
    <n v="1073.07"/>
    <n v="933.84"/>
    <d v="1998-12-16T00:00:00"/>
  </r>
  <r>
    <n v="14054"/>
    <n v="77"/>
    <x v="63"/>
    <d v="2017-12-16T00:00:00"/>
    <b v="1"/>
    <s v="Approved"/>
    <s v="Norco Bicycles"/>
    <s v="Road"/>
    <s v="medium"/>
    <s v="large"/>
    <n v="1240.31"/>
    <n v="795.1"/>
    <d v="1991-07-10T00:00:00"/>
  </r>
  <r>
    <n v="14055"/>
    <n v="64"/>
    <x v="775"/>
    <d v="2017-02-11T00:00:00"/>
    <b v="0"/>
    <s v="Approved"/>
    <s v="Trek Bicycles"/>
    <s v="Standard"/>
    <s v="medium"/>
    <s v="large"/>
    <n v="1469.44"/>
    <n v="596.54999999999995"/>
    <d v="2016-12-06T00:00:00"/>
  </r>
  <r>
    <n v="14056"/>
    <n v="73"/>
    <x v="1980"/>
    <d v="2017-06-08T00:00:00"/>
    <b v="1"/>
    <s v="Approved"/>
    <s v="Solex"/>
    <s v="Standard"/>
    <s v="medium"/>
    <s v="medium"/>
    <n v="1945.43"/>
    <n v="333.18"/>
    <d v="2000-05-22T00:00:00"/>
  </r>
  <r>
    <n v="14057"/>
    <n v="52"/>
    <x v="701"/>
    <d v="2017-03-06T00:00:00"/>
    <b v="0"/>
    <s v="Approved"/>
    <s v="OHM Cycles"/>
    <s v="Road"/>
    <s v="medium"/>
    <s v="medium"/>
    <n v="1280.28"/>
    <n v="829.51"/>
    <d v="1997-10-04T00:00:00"/>
  </r>
  <r>
    <n v="14058"/>
    <n v="52"/>
    <x v="1970"/>
    <d v="2017-01-19T00:00:00"/>
    <b v="1"/>
    <s v="Approved"/>
    <s v="OHM Cycles"/>
    <s v="Road"/>
    <s v="medium"/>
    <s v="medium"/>
    <n v="1280.28"/>
    <n v="829.51"/>
    <d v="1997-02-09T00:00:00"/>
  </r>
  <r>
    <n v="14059"/>
    <n v="1"/>
    <x v="115"/>
    <d v="2017-11-07T00:00:00"/>
    <b v="1"/>
    <s v="Approved"/>
    <s v="Giant Bicycles"/>
    <s v="Standard"/>
    <s v="medium"/>
    <s v="medium"/>
    <n v="1403.5"/>
    <n v="954.82"/>
    <d v="2012-09-15T00:00:00"/>
  </r>
  <r>
    <n v="14061"/>
    <n v="27"/>
    <x v="1054"/>
    <d v="2017-10-25T00:00:00"/>
    <b v="1"/>
    <s v="Approved"/>
    <s v="Trek Bicycles"/>
    <s v="Standard"/>
    <s v="medium"/>
    <s v="medium"/>
    <n v="499.53"/>
    <n v="388.72"/>
    <d v="1999-06-23T00:00:00"/>
  </r>
  <r>
    <n v="14062"/>
    <n v="20"/>
    <x v="454"/>
    <d v="2017-07-06T00:00:00"/>
    <b v="1"/>
    <s v="Approved"/>
    <s v="Trek Bicycles"/>
    <s v="Standard"/>
    <s v="medium"/>
    <s v="small"/>
    <n v="1775.81"/>
    <n v="1580.47"/>
    <d v="2010-05-05T00:00:00"/>
  </r>
  <r>
    <n v="14063"/>
    <n v="95"/>
    <x v="1446"/>
    <d v="2017-03-15T00:00:00"/>
    <b v="1"/>
    <s v="Approved"/>
    <s v="Giant Bicycles"/>
    <s v="Standard"/>
    <s v="medium"/>
    <s v="large"/>
    <n v="569.55999999999995"/>
    <n v="528.42999999999995"/>
    <d v="2003-09-10T00:00:00"/>
  </r>
  <r>
    <n v="14064"/>
    <n v="3"/>
    <x v="141"/>
    <d v="2017-12-24T00:00:00"/>
    <b v="1"/>
    <s v="Approved"/>
    <s v="Trek Bicycles"/>
    <s v="Standard"/>
    <s v="medium"/>
    <s v="large"/>
    <n v="2091.4699999999998"/>
    <n v="388.92"/>
    <d v="2012-09-15T00:00:00"/>
  </r>
  <r>
    <n v="14065"/>
    <n v="42"/>
    <x v="1798"/>
    <d v="2017-09-17T00:00:00"/>
    <b v="0"/>
    <s v="Approved"/>
    <s v="OHM Cycles"/>
    <s v="Road"/>
    <s v="medium"/>
    <s v="small"/>
    <n v="1810"/>
    <n v="1610.9"/>
    <d v="2008-03-19T00:00:00"/>
  </r>
  <r>
    <n v="14066"/>
    <n v="27"/>
    <x v="2945"/>
    <d v="2017-07-24T00:00:00"/>
    <b v="0"/>
    <s v="Approved"/>
    <s v="Trek Bicycles"/>
    <s v="Standard"/>
    <s v="medium"/>
    <s v="medium"/>
    <n v="499.53"/>
    <n v="388.72"/>
    <d v="1999-06-23T00:00:00"/>
  </r>
  <r>
    <n v="14067"/>
    <n v="66"/>
    <x v="1826"/>
    <d v="2017-03-04T00:00:00"/>
    <b v="1"/>
    <s v="Approved"/>
    <s v="Giant Bicycles"/>
    <s v="Road"/>
    <s v="low"/>
    <s v="small"/>
    <n v="590.26"/>
    <n v="525.33000000000004"/>
    <d v="2010-11-05T00:00:00"/>
  </r>
  <r>
    <n v="14068"/>
    <n v="24"/>
    <x v="3279"/>
    <d v="2017-12-25T00:00:00"/>
    <b v="1"/>
    <s v="Approved"/>
    <s v="Solex"/>
    <s v="Road"/>
    <s v="medium"/>
    <s v="large"/>
    <n v="1777.8"/>
    <n v="820.78"/>
    <d v="1991-08-05T00:00:00"/>
  </r>
  <r>
    <n v="14069"/>
    <n v="26"/>
    <x v="1492"/>
    <d v="2017-12-11T00:00:00"/>
    <b v="0"/>
    <s v="Approved"/>
    <s v="WeareA2B"/>
    <s v="Standard"/>
    <s v="medium"/>
    <s v="medium"/>
    <n v="1992.93"/>
    <n v="762.63"/>
    <d v="2003-03-18T00:00:00"/>
  </r>
  <r>
    <n v="14070"/>
    <n v="41"/>
    <x v="1983"/>
    <d v="2017-08-14T00:00:00"/>
    <b v="1"/>
    <s v="Approved"/>
    <s v="Solex"/>
    <s v="Road"/>
    <s v="medium"/>
    <s v="medium"/>
    <n v="416.98"/>
    <n v="312.74"/>
    <d v="2006-10-01T00:00:00"/>
  </r>
  <r>
    <n v="14071"/>
    <n v="59"/>
    <x v="861"/>
    <d v="2017-12-20T00:00:00"/>
    <b v="1"/>
    <s v="Approved"/>
    <s v="WeareA2B"/>
    <s v="Standard"/>
    <s v="medium"/>
    <s v="small"/>
    <n v="1415.01"/>
    <n v="1259.3599999999999"/>
    <d v="1991-05-06T00:00:00"/>
  </r>
  <r>
    <n v="14072"/>
    <n v="2"/>
    <x v="2653"/>
    <d v="2017-10-04T00:00:00"/>
    <b v="0"/>
    <s v="Approved"/>
    <s v="Solex"/>
    <s v="Standard"/>
    <s v="medium"/>
    <s v="medium"/>
    <n v="71.489999999999995"/>
    <n v="53.62"/>
    <d v="1991-11-07T00:00:00"/>
  </r>
  <r>
    <n v="14073"/>
    <n v="19"/>
    <x v="404"/>
    <d v="2017-09-11T00:00:00"/>
    <b v="0"/>
    <s v="Approved"/>
    <s v="OHM Cycles"/>
    <s v="Road"/>
    <s v="high"/>
    <s v="large"/>
    <n v="12.01"/>
    <n v="7.21"/>
    <d v="2011-05-07T00:00:00"/>
  </r>
  <r>
    <n v="14074"/>
    <n v="25"/>
    <x v="2672"/>
    <d v="2017-04-04T00:00:00"/>
    <b v="1"/>
    <s v="Approved"/>
    <s v="OHM Cycles"/>
    <s v="Standard"/>
    <s v="high"/>
    <s v="medium"/>
    <n v="2005.66"/>
    <n v="1203.4000000000001"/>
    <d v="2012-04-10T00:00:00"/>
  </r>
  <r>
    <n v="14075"/>
    <n v="25"/>
    <x v="2781"/>
    <d v="2017-08-21T00:00:00"/>
    <b v="1"/>
    <s v="Approved"/>
    <s v="Giant Bicycles"/>
    <s v="Road"/>
    <s v="medium"/>
    <s v="medium"/>
    <n v="1538.99"/>
    <n v="829.65"/>
    <d v="2016-02-04T00:00:00"/>
  </r>
  <r>
    <n v="14076"/>
    <n v="13"/>
    <x v="2849"/>
    <d v="2017-12-09T00:00:00"/>
    <b v="0"/>
    <s v="Approved"/>
    <s v="Solex"/>
    <s v="Standard"/>
    <s v="medium"/>
    <s v="medium"/>
    <n v="1577.53"/>
    <n v="826.51"/>
    <d v="2011-03-16T00:00:00"/>
  </r>
  <r>
    <n v="14077"/>
    <n v="43"/>
    <x v="2724"/>
    <d v="2017-09-04T00:00:00"/>
    <b v="1"/>
    <s v="Approved"/>
    <s v="Solex"/>
    <s v="Standard"/>
    <s v="medium"/>
    <s v="medium"/>
    <n v="1151.96"/>
    <n v="649.49"/>
    <d v="2007-12-11T00:00:00"/>
  </r>
  <r>
    <n v="14078"/>
    <n v="1"/>
    <x v="1419"/>
    <d v="2017-04-22T00:00:00"/>
    <b v="0"/>
    <s v="Approved"/>
    <s v="Giant Bicycles"/>
    <s v="Standard"/>
    <s v="medium"/>
    <s v="medium"/>
    <n v="1403.5"/>
    <n v="954.82"/>
    <d v="1991-11-07T00:00:00"/>
  </r>
  <r>
    <n v="14079"/>
    <n v="0"/>
    <x v="1355"/>
    <d v="2017-05-24T00:00:00"/>
    <b v="0"/>
    <s v="Approved"/>
    <s v="Norco Bicycles"/>
    <s v="Standard"/>
    <s v="medium"/>
    <s v="medium"/>
    <n v="360.4"/>
    <n v="270.3"/>
    <d v="2016-12-06T00:00:00"/>
  </r>
  <r>
    <n v="14080"/>
    <n v="88"/>
    <x v="1998"/>
    <d v="2017-05-27T00:00:00"/>
    <b v="1"/>
    <s v="Approved"/>
    <s v="Norco Bicycles"/>
    <s v="Standard"/>
    <s v="medium"/>
    <s v="medium"/>
    <n v="1198.46"/>
    <n v="381.1"/>
    <d v="2003-09-10T00:00:00"/>
  </r>
  <r>
    <n v="14081"/>
    <n v="9"/>
    <x v="1852"/>
    <d v="2017-07-10T00:00:00"/>
    <b v="0"/>
    <s v="Approved"/>
    <s v="OHM Cycles"/>
    <s v="Road"/>
    <s v="medium"/>
    <s v="medium"/>
    <n v="742.54"/>
    <n v="667.4"/>
    <d v="1991-11-07T00:00:00"/>
  </r>
  <r>
    <n v="14082"/>
    <n v="69"/>
    <x v="76"/>
    <d v="2017-10-22T00:00:00"/>
    <b v="1"/>
    <s v="Approved"/>
    <s v="Giant Bicycles"/>
    <s v="Road"/>
    <s v="medium"/>
    <s v="medium"/>
    <n v="792.9"/>
    <n v="594.67999999999995"/>
    <d v="1992-10-02T00:00:00"/>
  </r>
  <r>
    <n v="14083"/>
    <n v="57"/>
    <x v="1991"/>
    <d v="2017-10-07T00:00:00"/>
    <b v="1"/>
    <s v="Approved"/>
    <s v="WeareA2B"/>
    <s v="Touring"/>
    <s v="medium"/>
    <s v="large"/>
    <n v="1890.39"/>
    <n v="260.14"/>
    <d v="1991-01-21T00:00:00"/>
  </r>
  <r>
    <n v="14084"/>
    <n v="18"/>
    <x v="926"/>
    <d v="2017-05-12T00:00:00"/>
    <b v="1"/>
    <s v="Approved"/>
    <s v="Solex"/>
    <s v="Standard"/>
    <s v="medium"/>
    <s v="medium"/>
    <n v="575.27"/>
    <n v="431.45"/>
    <d v="2013-03-12T00:00:00"/>
  </r>
  <r>
    <n v="14085"/>
    <n v="2"/>
    <x v="1032"/>
    <d v="2017-06-29T00:00:00"/>
    <b v="0"/>
    <s v="Approved"/>
    <s v="Solex"/>
    <s v="Standard"/>
    <s v="medium"/>
    <s v="medium"/>
    <n v="71.489999999999995"/>
    <n v="53.62"/>
    <d v="2014-03-03T00:00:00"/>
  </r>
  <r>
    <n v="14086"/>
    <n v="67"/>
    <x v="1026"/>
    <d v="2017-02-19T00:00:00"/>
    <b v="1"/>
    <s v="Approved"/>
    <s v="Norco Bicycles"/>
    <s v="Road"/>
    <s v="medium"/>
    <s v="medium"/>
    <n v="544.04999999999995"/>
    <n v="376.84"/>
    <d v="1995-10-24T00:00:00"/>
  </r>
  <r>
    <n v="14087"/>
    <n v="100"/>
    <x v="1083"/>
    <d v="2017-01-26T00:00:00"/>
    <b v="1"/>
    <s v="Approved"/>
    <s v="Norco Bicycles"/>
    <s v="Road"/>
    <s v="medium"/>
    <s v="medium"/>
    <n v="1036.5899999999999"/>
    <n v="206.35"/>
    <d v="1991-05-06T00:00:00"/>
  </r>
  <r>
    <n v="14088"/>
    <n v="57"/>
    <x v="1035"/>
    <d v="2017-11-19T00:00:00"/>
    <b v="1"/>
    <s v="Approved"/>
    <s v="WeareA2B"/>
    <s v="Touring"/>
    <s v="medium"/>
    <s v="large"/>
    <n v="1890.39"/>
    <n v="260.14"/>
    <d v="2012-05-18T00:00:00"/>
  </r>
  <r>
    <n v="14089"/>
    <n v="17"/>
    <x v="2579"/>
    <d v="2017-10-14T00:00:00"/>
    <b v="0"/>
    <s v="Approved"/>
    <s v="Solex"/>
    <s v="Standard"/>
    <s v="high"/>
    <s v="medium"/>
    <n v="1024.6600000000001"/>
    <n v="614.79999999999995"/>
    <d v="1992-10-02T00:00:00"/>
  </r>
  <r>
    <n v="14090"/>
    <n v="92"/>
    <x v="2945"/>
    <d v="2017-11-14T00:00:00"/>
    <b v="0"/>
    <s v="Approved"/>
    <s v="WeareA2B"/>
    <s v="Standard"/>
    <s v="medium"/>
    <s v="small"/>
    <n v="1415.01"/>
    <n v="1259.3599999999999"/>
    <d v="2003-01-05T00:00:00"/>
  </r>
  <r>
    <n v="14091"/>
    <n v="35"/>
    <x v="22"/>
    <d v="2017-06-10T00:00:00"/>
    <b v="0"/>
    <s v="Approved"/>
    <s v="Trek Bicycles"/>
    <s v="Standard"/>
    <s v="low"/>
    <s v="medium"/>
    <n v="1057.51"/>
    <n v="154.4"/>
    <d v="2003-03-18T00:00:00"/>
  </r>
  <r>
    <n v="14092"/>
    <n v="89"/>
    <x v="2898"/>
    <d v="2017-09-16T00:00:00"/>
    <b v="0"/>
    <s v="Approved"/>
    <s v="WeareA2B"/>
    <s v="Touring"/>
    <s v="medium"/>
    <s v="large"/>
    <n v="1362.99"/>
    <n v="57.74"/>
    <d v="1993-04-20T00:00:00"/>
  </r>
  <r>
    <n v="14093"/>
    <n v="0"/>
    <x v="335"/>
    <d v="2017-09-06T00:00:00"/>
    <b v="0"/>
    <s v="Approved"/>
    <s v="Solex"/>
    <s v="Standard"/>
    <s v="medium"/>
    <s v="medium"/>
    <n v="71.489999999999995"/>
    <n v="53.62"/>
    <d v="2012-12-02T00:00:00"/>
  </r>
  <r>
    <n v="14094"/>
    <n v="66"/>
    <x v="1266"/>
    <d v="2017-12-01T00:00:00"/>
    <b v="1"/>
    <s v="Approved"/>
    <s v="Giant Bicycles"/>
    <s v="Road"/>
    <s v="low"/>
    <s v="small"/>
    <n v="590.26"/>
    <n v="525.33000000000004"/>
    <d v="2010-11-05T00:00:00"/>
  </r>
  <r>
    <n v="14095"/>
    <n v="9"/>
    <x v="3237"/>
    <d v="2017-08-01T00:00:00"/>
    <b v="1"/>
    <s v="Approved"/>
    <s v="OHM Cycles"/>
    <s v="Road"/>
    <s v="medium"/>
    <s v="medium"/>
    <n v="742.54"/>
    <n v="667.4"/>
    <d v="1991-11-07T00:00:00"/>
  </r>
  <r>
    <n v="14096"/>
    <n v="39"/>
    <x v="1012"/>
    <d v="2017-05-10T00:00:00"/>
    <b v="1"/>
    <s v="Approved"/>
    <s v="Giant Bicycles"/>
    <s v="Standard"/>
    <s v="medium"/>
    <s v="large"/>
    <n v="1812.75"/>
    <n v="582.48"/>
    <d v="2010-06-07T00:00:00"/>
  </r>
  <r>
    <n v="14097"/>
    <n v="3"/>
    <x v="3040"/>
    <d v="2017-01-02T00:00:00"/>
    <b v="0"/>
    <s v="Approved"/>
    <s v="Trek Bicycles"/>
    <s v="Standard"/>
    <s v="medium"/>
    <s v="large"/>
    <n v="2091.4699999999998"/>
    <n v="388.92"/>
    <d v="1991-11-07T00:00:00"/>
  </r>
  <r>
    <n v="14098"/>
    <n v="38"/>
    <x v="2843"/>
    <d v="2017-06-24T00:00:00"/>
    <b v="0"/>
    <s v="Approved"/>
    <s v="Solex"/>
    <s v="Standard"/>
    <s v="medium"/>
    <s v="medium"/>
    <n v="1577.53"/>
    <n v="826.51"/>
    <d v="2001-11-25T00:00:00"/>
  </r>
  <r>
    <n v="14099"/>
    <n v="89"/>
    <x v="1394"/>
    <d v="2017-10-12T00:00:00"/>
    <b v="0"/>
    <s v="Approved"/>
    <s v="WeareA2B"/>
    <s v="Touring"/>
    <s v="medium"/>
    <s v="large"/>
    <n v="1362.99"/>
    <n v="57.74"/>
    <d v="2005-05-10T00:00:00"/>
  </r>
  <r>
    <n v="14100"/>
    <n v="75"/>
    <x v="1020"/>
    <d v="2017-03-24T00:00:00"/>
    <b v="0"/>
    <s v="Approved"/>
    <s v="Giant Bicycles"/>
    <s v="Touring"/>
    <s v="medium"/>
    <s v="large"/>
    <n v="1873.97"/>
    <n v="863.95"/>
    <d v="2006-05-22T00:00:00"/>
  </r>
  <r>
    <n v="14101"/>
    <n v="100"/>
    <x v="1095"/>
    <d v="2017-11-20T00:00:00"/>
    <b v="1"/>
    <s v="Approved"/>
    <s v="Norco Bicycles"/>
    <s v="Road"/>
    <s v="medium"/>
    <s v="medium"/>
    <n v="1036.5899999999999"/>
    <n v="206.35"/>
    <d v="1991-05-06T00:00:00"/>
  </r>
  <r>
    <n v="14102"/>
    <n v="0"/>
    <x v="2964"/>
    <d v="2017-09-16T00:00:00"/>
    <b v="1"/>
    <s v="Approved"/>
    <s v="Solex"/>
    <s v="Standard"/>
    <s v="medium"/>
    <s v="medium"/>
    <n v="478.16"/>
    <n v="298.72000000000003"/>
    <d v="2005-10-22T00:00:00"/>
  </r>
  <r>
    <n v="14103"/>
    <n v="9"/>
    <x v="1804"/>
    <d v="2017-03-13T00:00:00"/>
    <b v="0"/>
    <s v="Approved"/>
    <s v="OHM Cycles"/>
    <s v="Road"/>
    <s v="medium"/>
    <s v="medium"/>
    <n v="742.54"/>
    <n v="667.4"/>
    <d v="1991-11-07T00:00:00"/>
  </r>
  <r>
    <n v="14104"/>
    <n v="91"/>
    <x v="1028"/>
    <d v="2017-04-29T00:00:00"/>
    <b v="1"/>
    <s v="Approved"/>
    <s v="WeareA2B"/>
    <s v="Standard"/>
    <s v="low"/>
    <s v="medium"/>
    <n v="642.30999999999995"/>
    <n v="513.85"/>
    <d v="2013-09-16T00:00:00"/>
  </r>
  <r>
    <n v="14105"/>
    <n v="10"/>
    <x v="2101"/>
    <d v="2017-03-29T00:00:00"/>
    <b v="0"/>
    <s v="Approved"/>
    <s v="Solex"/>
    <s v="Standard"/>
    <s v="medium"/>
    <s v="medium"/>
    <n v="1945.43"/>
    <n v="333.18"/>
    <d v="2002-08-31T00:00:00"/>
  </r>
  <r>
    <n v="14106"/>
    <n v="20"/>
    <x v="1656"/>
    <d v="2017-01-14T00:00:00"/>
    <b v="1"/>
    <s v="Approved"/>
    <s v="Trek Bicycles"/>
    <s v="Standard"/>
    <s v="medium"/>
    <s v="small"/>
    <n v="1775.81"/>
    <n v="1580.47"/>
    <d v="2014-03-03T00:00:00"/>
  </r>
  <r>
    <n v="14107"/>
    <n v="39"/>
    <x v="2822"/>
    <d v="2017-01-14T00:00:00"/>
    <b v="0"/>
    <s v="Approved"/>
    <s v="Giant Bicycles"/>
    <s v="Standard"/>
    <s v="medium"/>
    <s v="large"/>
    <n v="1812.75"/>
    <n v="582.48"/>
    <d v="2010-06-07T00:00:00"/>
  </r>
  <r>
    <n v="14108"/>
    <n v="38"/>
    <x v="621"/>
    <d v="2017-05-04T00:00:00"/>
    <b v="0"/>
    <s v="Approved"/>
    <s v="Trek Bicycles"/>
    <s v="Standard"/>
    <s v="medium"/>
    <s v="large"/>
    <n v="2091.4699999999998"/>
    <n v="388.92"/>
    <d v="1999-07-20T00:00:00"/>
  </r>
  <r>
    <n v="14109"/>
    <n v="1"/>
    <x v="2170"/>
    <d v="2017-11-28T00:00:00"/>
    <b v="1"/>
    <s v="Approved"/>
    <s v="Giant Bicycles"/>
    <s v="Standard"/>
    <s v="medium"/>
    <s v="medium"/>
    <n v="1403.5"/>
    <n v="954.82"/>
    <d v="2016-11-14T00:00:00"/>
  </r>
  <r>
    <n v="14110"/>
    <n v="0"/>
    <x v="969"/>
    <d v="2017-08-05T00:00:00"/>
    <b v="0"/>
    <s v="Approved"/>
    <s v="Norco Bicycles"/>
    <s v="Road"/>
    <s v="medium"/>
    <s v="medium"/>
    <n v="544.04999999999995"/>
    <n v="376.84"/>
    <d v="2005-10-22T00:00:00"/>
  </r>
  <r>
    <n v="14111"/>
    <n v="7"/>
    <x v="199"/>
    <d v="2017-06-20T00:00:00"/>
    <b v="1"/>
    <s v="Approved"/>
    <s v="Trek Bicycles"/>
    <s v="Road"/>
    <s v="low"/>
    <s v="medium"/>
    <n v="980.37"/>
    <n v="234.43"/>
    <d v="2016-07-09T00:00:00"/>
  </r>
  <r>
    <n v="14112"/>
    <n v="21"/>
    <x v="1270"/>
    <d v="2017-12-24T00:00:00"/>
    <b v="0"/>
    <s v="Approved"/>
    <s v="Solex"/>
    <s v="Standard"/>
    <s v="medium"/>
    <s v="large"/>
    <n v="1071.23"/>
    <n v="380.74"/>
    <d v="1995-12-19T00:00:00"/>
  </r>
  <r>
    <n v="14113"/>
    <n v="7"/>
    <x v="2676"/>
    <d v="2017-04-18T00:00:00"/>
    <b v="1"/>
    <s v="Approved"/>
    <s v="Trek Bicycles"/>
    <s v="Road"/>
    <s v="low"/>
    <s v="medium"/>
    <n v="980.37"/>
    <n v="234.43"/>
    <d v="2007-08-04T00:00:00"/>
  </r>
  <r>
    <n v="14114"/>
    <n v="99"/>
    <x v="65"/>
    <d v="2017-09-21T00:00:00"/>
    <b v="0"/>
    <s v="Approved"/>
    <s v="OHM Cycles"/>
    <s v="Standard"/>
    <s v="medium"/>
    <s v="medium"/>
    <n v="1227.3399999999999"/>
    <n v="770.89"/>
    <d v="1994-08-10T00:00:00"/>
  </r>
  <r>
    <n v="14115"/>
    <n v="25"/>
    <x v="1972"/>
    <d v="2017-02-12T00:00:00"/>
    <b v="1"/>
    <s v="Approved"/>
    <s v="Giant Bicycles"/>
    <s v="Road"/>
    <s v="medium"/>
    <s v="medium"/>
    <n v="1538.99"/>
    <n v="829.65"/>
    <d v="1999-06-23T00:00:00"/>
  </r>
  <r>
    <n v="14116"/>
    <n v="70"/>
    <x v="3419"/>
    <d v="2017-01-09T00:00:00"/>
    <b v="0"/>
    <s v="Approved"/>
    <s v="Trek Bicycles"/>
    <s v="Standard"/>
    <s v="high"/>
    <s v="medium"/>
    <n v="495.72"/>
    <n v="297.43"/>
    <d v="2006-05-22T00:00:00"/>
  </r>
  <r>
    <n v="14117"/>
    <n v="96"/>
    <x v="483"/>
    <d v="2017-03-12T00:00:00"/>
    <b v="0"/>
    <s v="Approved"/>
    <s v="WeareA2B"/>
    <s v="Road"/>
    <s v="low"/>
    <s v="small"/>
    <n v="1172.78"/>
    <n v="1043.77"/>
    <d v="2002-10-10T00:00:00"/>
  </r>
  <r>
    <n v="14118"/>
    <n v="28"/>
    <x v="917"/>
    <d v="2017-10-09T00:00:00"/>
    <b v="1"/>
    <s v="Approved"/>
    <s v="Solex"/>
    <s v="Road"/>
    <s v="medium"/>
    <s v="small"/>
    <n v="1703.52"/>
    <n v="1516.13"/>
    <d v="2016-07-09T00:00:00"/>
  </r>
  <r>
    <n v="14119"/>
    <n v="52"/>
    <x v="1865"/>
    <d v="2017-03-14T00:00:00"/>
    <b v="0"/>
    <s v="Approved"/>
    <s v="Solex"/>
    <s v="Road"/>
    <s v="medium"/>
    <s v="large"/>
    <n v="1777.8"/>
    <n v="820.78"/>
    <d v="2016-02-04T00:00:00"/>
  </r>
  <r>
    <n v="14120"/>
    <n v="90"/>
    <x v="560"/>
    <d v="2017-01-24T00:00:00"/>
    <b v="0"/>
    <s v="Approved"/>
    <s v="Solex"/>
    <s v="Standard"/>
    <s v="low"/>
    <s v="medium"/>
    <n v="945.04"/>
    <n v="507.58"/>
    <d v="1999-07-20T00:00:00"/>
  </r>
  <r>
    <n v="14121"/>
    <n v="68"/>
    <x v="2593"/>
    <d v="2017-06-23T00:00:00"/>
    <b v="1"/>
    <s v="Approved"/>
    <s v="OHM Cycles"/>
    <s v="Standard"/>
    <s v="medium"/>
    <s v="medium"/>
    <n v="1636.9"/>
    <n v="44.71"/>
    <d v="2010-08-20T00:00:00"/>
  </r>
  <r>
    <n v="14122"/>
    <n v="4"/>
    <x v="965"/>
    <d v="2017-03-23T00:00:00"/>
    <b v="1"/>
    <s v="Approved"/>
    <s v="Giant Bicycles"/>
    <s v="Standard"/>
    <s v="high"/>
    <s v="medium"/>
    <n v="1129.1300000000001"/>
    <n v="677.48"/>
    <d v="2011-08-29T00:00:00"/>
  </r>
  <r>
    <n v="14123"/>
    <n v="53"/>
    <x v="1278"/>
    <d v="2017-08-06T00:00:00"/>
    <b v="0"/>
    <s v="Approved"/>
    <s v="OHM Cycles"/>
    <s v="Standard"/>
    <s v="medium"/>
    <s v="medium"/>
    <n v="795.34"/>
    <n v="101.58"/>
    <d v="2010-08-20T00:00:00"/>
  </r>
  <r>
    <n v="14124"/>
    <n v="47"/>
    <x v="1576"/>
    <d v="2017-06-29T00:00:00"/>
    <b v="0"/>
    <s v="Approved"/>
    <s v="Trek Bicycles"/>
    <s v="Road"/>
    <s v="low"/>
    <s v="small"/>
    <n v="1720.7"/>
    <n v="1531.42"/>
    <d v="2006-10-01T00:00:00"/>
  </r>
  <r>
    <n v="14125"/>
    <n v="90"/>
    <x v="2365"/>
    <d v="2017-06-01T00:00:00"/>
    <b v="1"/>
    <s v="Approved"/>
    <s v="Norco Bicycles"/>
    <s v="Standard"/>
    <s v="low"/>
    <s v="medium"/>
    <n v="363.01"/>
    <n v="290.41000000000003"/>
    <d v="2010-05-05T00:00:00"/>
  </r>
  <r>
    <n v="14126"/>
    <n v="77"/>
    <x v="136"/>
    <d v="2017-02-07T00:00:00"/>
    <b v="0"/>
    <s v="Approved"/>
    <s v="Norco Bicycles"/>
    <s v="Road"/>
    <s v="medium"/>
    <s v="large"/>
    <n v="1240.31"/>
    <n v="795.1"/>
    <d v="2003-09-09T00:00:00"/>
  </r>
  <r>
    <n v="14127"/>
    <n v="78"/>
    <x v="2062"/>
    <d v="2017-06-07T00:00:00"/>
    <b v="1"/>
    <s v="Approved"/>
    <s v="Giant Bicycles"/>
    <s v="Standard"/>
    <s v="medium"/>
    <s v="large"/>
    <n v="1765.3"/>
    <n v="709.48"/>
    <d v="1991-07-10T00:00:00"/>
  </r>
  <r>
    <n v="14128"/>
    <n v="73"/>
    <x v="2802"/>
    <d v="2017-03-31T00:00:00"/>
    <b v="0"/>
    <s v="Approved"/>
    <s v="Solex"/>
    <s v="Standard"/>
    <s v="medium"/>
    <s v="medium"/>
    <n v="1945.43"/>
    <n v="333.18"/>
    <d v="2000-05-22T00:00:00"/>
  </r>
  <r>
    <n v="14129"/>
    <n v="64"/>
    <x v="201"/>
    <d v="2017-06-09T00:00:00"/>
    <b v="0"/>
    <s v="Approved"/>
    <s v="Trek Bicycles"/>
    <s v="Standard"/>
    <s v="medium"/>
    <s v="large"/>
    <n v="1469.44"/>
    <n v="596.54999999999995"/>
    <d v="2012-05-18T00:00:00"/>
  </r>
  <r>
    <n v="14130"/>
    <n v="85"/>
    <x v="817"/>
    <d v="2017-03-30T00:00:00"/>
    <b v="0"/>
    <s v="Approved"/>
    <s v="WeareA2B"/>
    <s v="Standard"/>
    <s v="medium"/>
    <s v="medium"/>
    <n v="1228.07"/>
    <n v="400.91"/>
    <d v="2000-05-22T00:00:00"/>
  </r>
  <r>
    <n v="14131"/>
    <n v="81"/>
    <x v="2628"/>
    <d v="2017-02-26T00:00:00"/>
    <b v="1"/>
    <s v="Approved"/>
    <s v="Norco Bicycles"/>
    <s v="Standard"/>
    <s v="medium"/>
    <s v="small"/>
    <n v="586.45000000000005"/>
    <n v="521.94000000000005"/>
    <d v="1991-07-10T00:00:00"/>
  </r>
  <r>
    <n v="14132"/>
    <n v="14"/>
    <x v="748"/>
    <d v="2017-02-04T00:00:00"/>
    <b v="1"/>
    <s v="Approved"/>
    <s v="Trek Bicycles"/>
    <s v="Standard"/>
    <s v="medium"/>
    <s v="small"/>
    <n v="1386.84"/>
    <n v="1234.29"/>
    <d v="2003-08-05T00:00:00"/>
  </r>
  <r>
    <n v="14133"/>
    <n v="0"/>
    <x v="86"/>
    <d v="2017-05-04T00:00:00"/>
    <b v="1"/>
    <s v="Approved"/>
    <s v="Giant Bicycles"/>
    <s v="Standard"/>
    <s v="medium"/>
    <s v="large"/>
    <n v="569.55999999999995"/>
    <n v="528.42999999999995"/>
    <d v="2004-01-16T00:00:00"/>
  </r>
  <r>
    <n v="14134"/>
    <n v="29"/>
    <x v="2015"/>
    <d v="2017-03-12T00:00:00"/>
    <b v="1"/>
    <s v="Approved"/>
    <s v="WeareA2B"/>
    <s v="Standard"/>
    <s v="medium"/>
    <s v="medium"/>
    <n v="1065.03"/>
    <n v="230.09"/>
    <d v="2000-11-03T00:00:00"/>
  </r>
  <r>
    <n v="14135"/>
    <n v="8"/>
    <x v="1432"/>
    <d v="2017-10-10T00:00:00"/>
    <b v="0"/>
    <s v="Approved"/>
    <s v="Solex"/>
    <s v="Road"/>
    <s v="medium"/>
    <s v="small"/>
    <n v="1703.52"/>
    <n v="1516.13"/>
    <d v="2011-04-16T00:00:00"/>
  </r>
  <r>
    <n v="14136"/>
    <n v="24"/>
    <x v="1574"/>
    <d v="2017-12-27T00:00:00"/>
    <b v="1"/>
    <s v="Approved"/>
    <s v="Solex"/>
    <s v="Road"/>
    <s v="medium"/>
    <s v="large"/>
    <n v="1777.8"/>
    <n v="820.78"/>
    <d v="2002-03-22T00:00:00"/>
  </r>
  <r>
    <n v="14137"/>
    <n v="3"/>
    <x v="3150"/>
    <d v="2017-01-02T00:00:00"/>
    <b v="1"/>
    <s v="Approved"/>
    <s v="Trek Bicycles"/>
    <s v="Standard"/>
    <s v="medium"/>
    <s v="large"/>
    <n v="2091.4699999999998"/>
    <n v="388.92"/>
    <d v="2012-09-15T00:00:00"/>
  </r>
  <r>
    <n v="14138"/>
    <n v="46"/>
    <x v="1233"/>
    <d v="2017-12-08T00:00:00"/>
    <b v="1"/>
    <s v="Approved"/>
    <s v="Solex"/>
    <s v="Standard"/>
    <s v="low"/>
    <s v="medium"/>
    <n v="1289.8499999999999"/>
    <n v="74.510000000000005"/>
    <d v="2001-11-25T00:00:00"/>
  </r>
  <r>
    <n v="14139"/>
    <n v="57"/>
    <x v="446"/>
    <d v="2017-12-25T00:00:00"/>
    <b v="1"/>
    <s v="Approved"/>
    <s v="WeareA2B"/>
    <s v="Touring"/>
    <s v="medium"/>
    <s v="large"/>
    <n v="1890.39"/>
    <n v="260.14"/>
    <d v="1993-07-20T00:00:00"/>
  </r>
  <r>
    <n v="14140"/>
    <n v="54"/>
    <x v="2956"/>
    <d v="2017-01-02T00:00:00"/>
    <b v="0"/>
    <s v="Approved"/>
    <s v="WeareA2B"/>
    <s v="Standard"/>
    <s v="medium"/>
    <s v="medium"/>
    <n v="1292.8399999999999"/>
    <n v="13.44"/>
    <d v="2009-04-12T00:00:00"/>
  </r>
  <r>
    <n v="14141"/>
    <n v="0"/>
    <x v="3060"/>
    <d v="2017-11-02T00:00:00"/>
    <b v="1"/>
    <s v="Cancelled"/>
    <s v="Trek Bicycles"/>
    <s v="Road"/>
    <s v="medium"/>
    <s v="medium"/>
    <n v="290.62"/>
    <n v="215.14"/>
    <d v="2004-12-18T00:00:00"/>
  </r>
  <r>
    <n v="14142"/>
    <n v="97"/>
    <x v="1064"/>
    <d v="2017-04-15T00:00:00"/>
    <b v="0"/>
    <s v="Approved"/>
    <s v="OHM Cycles"/>
    <s v="Road"/>
    <s v="medium"/>
    <s v="medium"/>
    <n v="742.54"/>
    <n v="667.4"/>
    <d v="2014-03-03T00:00:00"/>
  </r>
  <r>
    <n v="14143"/>
    <n v="61"/>
    <x v="1549"/>
    <d v="2017-09-27T00:00:00"/>
    <b v="1"/>
    <s v="Approved"/>
    <s v="Norco Bicycles"/>
    <s v="Standard"/>
    <s v="medium"/>
    <s v="small"/>
    <n v="586.45000000000005"/>
    <n v="521.94000000000005"/>
    <d v="2004-12-18T00:00:00"/>
  </r>
  <r>
    <n v="14144"/>
    <n v="7"/>
    <x v="1700"/>
    <d v="2017-04-30T00:00:00"/>
    <b v="0"/>
    <s v="Approved"/>
    <s v="Trek Bicycles"/>
    <s v="Road"/>
    <s v="low"/>
    <s v="medium"/>
    <n v="980.37"/>
    <n v="234.43"/>
    <d v="2007-08-04T00:00:00"/>
  </r>
  <r>
    <n v="14145"/>
    <n v="27"/>
    <x v="1243"/>
    <d v="2017-10-06T00:00:00"/>
    <b v="1"/>
    <s v="Cancelled"/>
    <s v="Trek Bicycles"/>
    <s v="Standard"/>
    <s v="medium"/>
    <s v="medium"/>
    <n v="499.53"/>
    <n v="388.72"/>
    <d v="1999-06-23T00:00:00"/>
  </r>
  <r>
    <n v="14146"/>
    <n v="39"/>
    <x v="337"/>
    <d v="2017-01-08T00:00:00"/>
    <b v="0"/>
    <s v="Cancelled"/>
    <s v="Giant Bicycles"/>
    <s v="Standard"/>
    <s v="medium"/>
    <s v="large"/>
    <n v="1812.75"/>
    <n v="582.48"/>
    <d v="1993-04-12T00:00:00"/>
  </r>
  <r>
    <n v="14147"/>
    <n v="1"/>
    <x v="509"/>
    <d v="2017-02-08T00:00:00"/>
    <b v="1"/>
    <s v="Approved"/>
    <s v="Giant Bicycles"/>
    <s v="Standard"/>
    <s v="medium"/>
    <s v="medium"/>
    <n v="1403.5"/>
    <n v="954.82"/>
    <d v="2016-11-14T00:00:00"/>
  </r>
  <r>
    <n v="14148"/>
    <n v="0"/>
    <x v="1224"/>
    <d v="2017-11-19T00:00:00"/>
    <b v="0"/>
    <s v="Approved"/>
    <s v="Norco Bicycles"/>
    <s v="Road"/>
    <s v="medium"/>
    <s v="medium"/>
    <n v="543.39"/>
    <n v="407.54"/>
    <d v="2016-11-22T00:00:00"/>
  </r>
  <r>
    <n v="14149"/>
    <n v="81"/>
    <x v="1551"/>
    <d v="2017-11-06T00:00:00"/>
    <b v="0"/>
    <s v="Approved"/>
    <s v="Norco Bicycles"/>
    <s v="Standard"/>
    <s v="medium"/>
    <s v="small"/>
    <n v="586.45000000000005"/>
    <n v="521.94000000000005"/>
    <d v="1991-07-10T00:00:00"/>
  </r>
  <r>
    <n v="14150"/>
    <n v="41"/>
    <x v="1331"/>
    <d v="2017-12-04T00:00:00"/>
    <b v="0"/>
    <s v="Approved"/>
    <s v="Solex"/>
    <s v="Road"/>
    <s v="medium"/>
    <s v="medium"/>
    <n v="416.98"/>
    <n v="312.74"/>
    <d v="1993-04-12T00:00:00"/>
  </r>
  <r>
    <n v="14151"/>
    <n v="97"/>
    <x v="2600"/>
    <d v="2017-03-02T00:00:00"/>
    <b v="1"/>
    <s v="Approved"/>
    <s v="Solex"/>
    <s v="Standard"/>
    <s v="medium"/>
    <s v="large"/>
    <n v="202.62"/>
    <n v="151.96"/>
    <d v="2016-03-29T00:00:00"/>
  </r>
  <r>
    <n v="14152"/>
    <n v="91"/>
    <x v="3334"/>
    <d v="2017-10-01T00:00:00"/>
    <b v="1"/>
    <s v="Approved"/>
    <s v="Solex"/>
    <s v="Standard"/>
    <s v="medium"/>
    <s v="medium"/>
    <n v="100.35"/>
    <n v="75.260000000000005"/>
    <d v="2003-01-05T00:00:00"/>
  </r>
  <r>
    <n v="14153"/>
    <n v="33"/>
    <x v="1256"/>
    <d v="2017-11-15T00:00:00"/>
    <b v="1"/>
    <s v="Approved"/>
    <s v="Giant Bicycles"/>
    <s v="Standard"/>
    <s v="medium"/>
    <s v="small"/>
    <n v="1311.44"/>
    <n v="1167.18"/>
    <d v="2006-02-02T00:00:00"/>
  </r>
  <r>
    <n v="14154"/>
    <n v="26"/>
    <x v="1876"/>
    <d v="2017-06-10T00:00:00"/>
    <b v="1"/>
    <s v="Approved"/>
    <s v="WeareA2B"/>
    <s v="Standard"/>
    <s v="medium"/>
    <s v="medium"/>
    <n v="1992.93"/>
    <n v="762.63"/>
    <d v="1993-05-26T00:00:00"/>
  </r>
  <r>
    <n v="14155"/>
    <n v="35"/>
    <x v="847"/>
    <d v="2017-02-06T00:00:00"/>
    <b v="1"/>
    <s v="Approved"/>
    <s v="Trek Bicycles"/>
    <s v="Standard"/>
    <s v="low"/>
    <s v="medium"/>
    <n v="1057.51"/>
    <n v="154.4"/>
    <d v="1999-07-20T00:00:00"/>
  </r>
  <r>
    <n v="14156"/>
    <n v="22"/>
    <x v="1731"/>
    <d v="2017-10-06T00:00:00"/>
    <b v="0"/>
    <s v="Approved"/>
    <s v="WeareA2B"/>
    <s v="Standard"/>
    <s v="medium"/>
    <s v="medium"/>
    <n v="60.34"/>
    <n v="45.26"/>
    <d v="1993-07-15T00:00:00"/>
  </r>
  <r>
    <n v="14157"/>
    <n v="54"/>
    <x v="2495"/>
    <d v="2017-09-15T00:00:00"/>
    <b v="0"/>
    <s v="Approved"/>
    <s v="WeareA2B"/>
    <s v="Standard"/>
    <s v="medium"/>
    <s v="medium"/>
    <n v="1292.8399999999999"/>
    <n v="13.44"/>
    <d v="2009-04-12T00:00:00"/>
  </r>
  <r>
    <n v="14158"/>
    <n v="84"/>
    <x v="3107"/>
    <d v="2017-01-27T00:00:00"/>
    <b v="0"/>
    <s v="Approved"/>
    <s v="Trek Bicycles"/>
    <s v="Road"/>
    <s v="medium"/>
    <s v="medium"/>
    <n v="290.62"/>
    <n v="215.14"/>
    <d v="2004-12-18T00:00:00"/>
  </r>
  <r>
    <n v="14159"/>
    <n v="50"/>
    <x v="2432"/>
    <d v="2017-06-05T00:00:00"/>
    <b v="0"/>
    <s v="Approved"/>
    <s v="Giant Bicycles"/>
    <s v="Standard"/>
    <s v="medium"/>
    <s v="medium"/>
    <n v="642.70000000000005"/>
    <n v="211.37"/>
    <d v="2011-03-16T00:00:00"/>
  </r>
  <r>
    <n v="14160"/>
    <n v="64"/>
    <x v="1111"/>
    <d v="2017-06-17T00:00:00"/>
    <b v="0"/>
    <s v="Approved"/>
    <s v="Trek Bicycles"/>
    <s v="Standard"/>
    <s v="medium"/>
    <s v="large"/>
    <n v="1469.44"/>
    <n v="596.54999999999995"/>
    <d v="2012-05-18T00:00:00"/>
  </r>
  <r>
    <n v="14161"/>
    <n v="27"/>
    <x v="2408"/>
    <d v="2017-10-13T00:00:00"/>
    <b v="0"/>
    <s v="Approved"/>
    <s v="Trek Bicycles"/>
    <s v="Standard"/>
    <s v="medium"/>
    <s v="medium"/>
    <n v="499.53"/>
    <n v="388.72"/>
    <d v="1999-06-23T00:00:00"/>
  </r>
  <r>
    <n v="14162"/>
    <n v="49"/>
    <x v="1736"/>
    <d v="2017-12-09T00:00:00"/>
    <b v="1"/>
    <s v="Approved"/>
    <s v="Solex"/>
    <s v="Standard"/>
    <s v="medium"/>
    <s v="large"/>
    <n v="1061.56"/>
    <n v="733.58"/>
    <d v="2011-08-24T00:00:00"/>
  </r>
  <r>
    <n v="14163"/>
    <n v="0"/>
    <x v="1660"/>
    <d v="2017-06-26T00:00:00"/>
    <b v="0"/>
    <s v="Approved"/>
    <s v="Norco Bicycles"/>
    <s v="Standard"/>
    <s v="medium"/>
    <s v="medium"/>
    <n v="360.4"/>
    <n v="270.3"/>
    <d v="2016-12-06T00:00:00"/>
  </r>
  <r>
    <n v="14164"/>
    <n v="16"/>
    <x v="2218"/>
    <d v="2017-09-23T00:00:00"/>
    <b v="1"/>
    <s v="Approved"/>
    <s v="Norco Bicycles"/>
    <s v="Standard"/>
    <s v="high"/>
    <s v="small"/>
    <n v="1661.92"/>
    <n v="1479.11"/>
    <d v="1993-10-02T00:00:00"/>
  </r>
  <r>
    <n v="14165"/>
    <n v="85"/>
    <x v="397"/>
    <d v="2017-05-24T00:00:00"/>
    <b v="0"/>
    <s v="Approved"/>
    <s v="WeareA2B"/>
    <s v="Standard"/>
    <s v="medium"/>
    <s v="medium"/>
    <n v="752.64"/>
    <n v="205.36"/>
    <d v="2015-08-02T00:00:00"/>
  </r>
  <r>
    <n v="14166"/>
    <n v="86"/>
    <x v="587"/>
    <d v="2017-07-28T00:00:00"/>
    <b v="0"/>
    <s v="Approved"/>
    <s v="OHM Cycles"/>
    <s v="Standard"/>
    <s v="medium"/>
    <s v="medium"/>
    <n v="235.63"/>
    <n v="125.07"/>
    <d v="2003-01-05T00:00:00"/>
  </r>
  <r>
    <n v="14168"/>
    <n v="27"/>
    <x v="831"/>
    <d v="2017-08-06T00:00:00"/>
    <b v="1"/>
    <s v="Approved"/>
    <s v="Trek Bicycles"/>
    <s v="Standard"/>
    <s v="medium"/>
    <s v="medium"/>
    <n v="499.53"/>
    <n v="388.72"/>
    <d v="1999-06-23T00:00:00"/>
  </r>
  <r>
    <n v="14169"/>
    <n v="25"/>
    <x v="3319"/>
    <d v="2017-10-10T00:00:00"/>
    <b v="1"/>
    <s v="Approved"/>
    <s v="OHM Cycles"/>
    <s v="Standard"/>
    <s v="high"/>
    <s v="medium"/>
    <n v="2005.66"/>
    <n v="1203.4000000000001"/>
    <d v="2012-04-10T00:00:00"/>
  </r>
  <r>
    <n v="14170"/>
    <n v="50"/>
    <x v="1099"/>
    <d v="2017-12-05T00:00:00"/>
    <b v="0"/>
    <s v="Approved"/>
    <s v="WeareA2B"/>
    <s v="Standard"/>
    <s v="medium"/>
    <s v="small"/>
    <n v="175.89"/>
    <n v="131.91999999999999"/>
    <d v="1997-02-09T00:00:00"/>
  </r>
  <r>
    <n v="14171"/>
    <n v="75"/>
    <x v="458"/>
    <d v="2017-11-26T00:00:00"/>
    <b v="0"/>
    <s v="Approved"/>
    <s v="Giant Bicycles"/>
    <s v="Touring"/>
    <s v="medium"/>
    <s v="large"/>
    <n v="1873.97"/>
    <n v="863.95"/>
    <d v="2006-05-22T00:00:00"/>
  </r>
  <r>
    <n v="14172"/>
    <n v="6"/>
    <x v="2990"/>
    <d v="2017-03-18T00:00:00"/>
    <b v="0"/>
    <s v="Approved"/>
    <s v="OHM Cycles"/>
    <s v="Standard"/>
    <s v="high"/>
    <s v="medium"/>
    <n v="227.88"/>
    <n v="136.72999999999999"/>
    <d v="1991-11-07T00:00:00"/>
  </r>
  <r>
    <n v="14173"/>
    <n v="59"/>
    <x v="206"/>
    <d v="2017-11-01T00:00:00"/>
    <b v="0"/>
    <s v="Approved"/>
    <s v="Solex"/>
    <s v="Standard"/>
    <s v="medium"/>
    <s v="large"/>
    <n v="1061.56"/>
    <n v="733.58"/>
    <d v="1993-07-20T00:00:00"/>
  </r>
  <r>
    <n v="14174"/>
    <n v="75"/>
    <x v="2691"/>
    <d v="2017-05-19T00:00:00"/>
    <b v="0"/>
    <s v="Approved"/>
    <s v="Giant Bicycles"/>
    <s v="Touring"/>
    <s v="medium"/>
    <s v="large"/>
    <n v="1873.97"/>
    <n v="863.95"/>
    <d v="2006-05-22T00:00:00"/>
  </r>
  <r>
    <n v="14175"/>
    <n v="99"/>
    <x v="1436"/>
    <d v="2017-06-11T00:00:00"/>
    <b v="1"/>
    <s v="Approved"/>
    <s v="OHM Cycles"/>
    <s v="Standard"/>
    <s v="medium"/>
    <s v="medium"/>
    <n v="1227.3399999999999"/>
    <n v="770.89"/>
    <d v="1994-08-10T00:00:00"/>
  </r>
  <r>
    <n v="14176"/>
    <n v="35"/>
    <x v="1734"/>
    <d v="2017-03-20T00:00:00"/>
    <b v="0"/>
    <s v="Approved"/>
    <s v="Giant Bicycles"/>
    <s v="Standard"/>
    <s v="medium"/>
    <s v="medium"/>
    <n v="1403.5"/>
    <n v="954.82"/>
    <d v="2016-11-14T00:00:00"/>
  </r>
  <r>
    <n v="14177"/>
    <n v="12"/>
    <x v="1312"/>
    <d v="2017-10-02T00:00:00"/>
    <b v="1"/>
    <s v="Approved"/>
    <s v="WeareA2B"/>
    <s v="Standard"/>
    <s v="medium"/>
    <s v="medium"/>
    <n v="1231.1500000000001"/>
    <n v="161.6"/>
    <d v="2009-03-08T00:00:00"/>
  </r>
  <r>
    <n v="14178"/>
    <n v="5"/>
    <x v="1622"/>
    <d v="2017-01-06T00:00:00"/>
    <b v="0"/>
    <s v="Approved"/>
    <s v="Giant Bicycles"/>
    <s v="Standard"/>
    <s v="high"/>
    <s v="medium"/>
    <n v="1129.1300000000001"/>
    <n v="677.48"/>
    <d v="2004-09-28T00:00:00"/>
  </r>
  <r>
    <n v="14179"/>
    <n v="26"/>
    <x v="3208"/>
    <d v="2017-01-25T00:00:00"/>
    <b v="0"/>
    <s v="Approved"/>
    <s v="WeareA2B"/>
    <s v="Standard"/>
    <s v="medium"/>
    <s v="medium"/>
    <n v="1992.93"/>
    <n v="762.63"/>
    <d v="2006-11-10T00:00:00"/>
  </r>
  <r>
    <n v="14180"/>
    <n v="32"/>
    <x v="689"/>
    <d v="2017-05-17T00:00:00"/>
    <b v="0"/>
    <s v="Approved"/>
    <s v="Giant Bicycles"/>
    <s v="Standard"/>
    <s v="medium"/>
    <s v="medium"/>
    <n v="642.70000000000005"/>
    <n v="211.37"/>
    <d v="2002-03-22T00:00:00"/>
  </r>
  <r>
    <n v="14181"/>
    <n v="76"/>
    <x v="1603"/>
    <d v="2017-12-15T00:00:00"/>
    <b v="1"/>
    <s v="Approved"/>
    <s v="WeareA2B"/>
    <s v="Standard"/>
    <s v="low"/>
    <s v="medium"/>
    <n v="642.30999999999995"/>
    <n v="513.85"/>
    <d v="1997-01-25T00:00:00"/>
  </r>
  <r>
    <n v="14182"/>
    <n v="22"/>
    <x v="3246"/>
    <d v="2017-06-19T00:00:00"/>
    <b v="0"/>
    <s v="Approved"/>
    <s v="Solex"/>
    <s v="Standard"/>
    <s v="medium"/>
    <s v="medium"/>
    <n v="575.27"/>
    <n v="431.45"/>
    <d v="2013-03-12T00:00:00"/>
  </r>
  <r>
    <n v="14183"/>
    <n v="96"/>
    <x v="1884"/>
    <d v="2017-10-17T00:00:00"/>
    <b v="0"/>
    <s v="Approved"/>
    <s v="WeareA2B"/>
    <s v="Road"/>
    <s v="low"/>
    <s v="small"/>
    <n v="1172.78"/>
    <n v="1043.77"/>
    <d v="2002-10-10T00:00:00"/>
  </r>
  <r>
    <n v="14184"/>
    <n v="11"/>
    <x v="2341"/>
    <d v="2017-06-03T00:00:00"/>
    <b v="0"/>
    <s v="Approved"/>
    <s v="Giant Bicycles"/>
    <s v="Standard"/>
    <s v="high"/>
    <s v="medium"/>
    <n v="1274.93"/>
    <n v="764.96"/>
    <d v="2007-08-04T00:00:00"/>
  </r>
  <r>
    <n v="14185"/>
    <n v="40"/>
    <x v="1469"/>
    <d v="2017-06-21T00:00:00"/>
    <b v="1"/>
    <s v="Approved"/>
    <s v="OHM Cycles"/>
    <s v="Standard"/>
    <s v="high"/>
    <s v="medium"/>
    <n v="1458.17"/>
    <n v="874.9"/>
    <d v="1997-05-10T00:00:00"/>
  </r>
  <r>
    <n v="14186"/>
    <n v="3"/>
    <x v="1128"/>
    <d v="2017-04-19T00:00:00"/>
    <b v="0"/>
    <s v="Approved"/>
    <s v="Trek Bicycles"/>
    <s v="Standard"/>
    <s v="medium"/>
    <s v="large"/>
    <n v="2091.4699999999998"/>
    <n v="388.92"/>
    <d v="2012-04-10T00:00:00"/>
  </r>
  <r>
    <n v="14188"/>
    <n v="75"/>
    <x v="1565"/>
    <d v="2017-02-10T00:00:00"/>
    <b v="1"/>
    <s v="Approved"/>
    <s v="Giant Bicycles"/>
    <s v="Touring"/>
    <s v="medium"/>
    <s v="large"/>
    <n v="1873.97"/>
    <n v="863.95"/>
    <d v="2014-10-10T00:00:00"/>
  </r>
  <r>
    <n v="14189"/>
    <n v="74"/>
    <x v="304"/>
    <d v="2017-04-06T00:00:00"/>
    <b v="1"/>
    <s v="Approved"/>
    <s v="WeareA2B"/>
    <s v="Standard"/>
    <s v="medium"/>
    <s v="medium"/>
    <n v="1228.07"/>
    <n v="400.91"/>
    <d v="2000-05-22T00:00:00"/>
  </r>
  <r>
    <n v="14190"/>
    <n v="6"/>
    <x v="266"/>
    <d v="2017-03-23T00:00:00"/>
    <b v="1"/>
    <s v="Approved"/>
    <s v="OHM Cycles"/>
    <s v="Standard"/>
    <s v="high"/>
    <s v="medium"/>
    <n v="227.88"/>
    <n v="136.72999999999999"/>
    <d v="2014-03-03T00:00:00"/>
  </r>
  <r>
    <n v="14191"/>
    <n v="5"/>
    <x v="3264"/>
    <d v="2017-06-01T00:00:00"/>
    <b v="0"/>
    <s v="Approved"/>
    <s v="Giant Bicycles"/>
    <s v="Standard"/>
    <s v="high"/>
    <s v="medium"/>
    <n v="1129.1300000000001"/>
    <n v="677.48"/>
    <d v="2005-08-09T00:00:00"/>
  </r>
  <r>
    <n v="14192"/>
    <n v="24"/>
    <x v="2281"/>
    <d v="2017-03-02T00:00:00"/>
    <b v="0"/>
    <s v="Approved"/>
    <s v="Solex"/>
    <s v="Road"/>
    <s v="medium"/>
    <s v="large"/>
    <n v="1777.8"/>
    <n v="820.78"/>
    <d v="1991-08-05T00:00:00"/>
  </r>
  <r>
    <n v="14193"/>
    <n v="54"/>
    <x v="1667"/>
    <d v="2017-12-02T00:00:00"/>
    <b v="1"/>
    <s v="Approved"/>
    <s v="WeareA2B"/>
    <s v="Standard"/>
    <s v="medium"/>
    <s v="medium"/>
    <n v="1292.8399999999999"/>
    <n v="13.44"/>
    <d v="2009-04-12T00:00:00"/>
  </r>
  <r>
    <n v="14194"/>
    <n v="19"/>
    <x v="599"/>
    <d v="2017-08-24T00:00:00"/>
    <b v="1"/>
    <s v="Approved"/>
    <s v="OHM Cycles"/>
    <s v="Road"/>
    <s v="high"/>
    <s v="large"/>
    <n v="12.01"/>
    <n v="7.21"/>
    <d v="2009-03-08T00:00:00"/>
  </r>
  <r>
    <n v="14195"/>
    <n v="8"/>
    <x v="415"/>
    <d v="2017-01-27T00:00:00"/>
    <b v="1"/>
    <s v="Approved"/>
    <s v="Solex"/>
    <s v="Road"/>
    <s v="medium"/>
    <s v="small"/>
    <n v="1703.52"/>
    <n v="1516.13"/>
    <d v="2011-04-16T00:00:00"/>
  </r>
  <r>
    <n v="14196"/>
    <n v="24"/>
    <x v="2396"/>
    <d v="2017-11-20T00:00:00"/>
    <b v="1"/>
    <s v="Approved"/>
    <s v="Solex"/>
    <s v="Road"/>
    <s v="medium"/>
    <s v="large"/>
    <n v="1777.8"/>
    <n v="820.78"/>
    <d v="1992-10-02T00:00:00"/>
  </r>
  <r>
    <n v="14197"/>
    <n v="76"/>
    <x v="527"/>
    <d v="2017-09-23T00:00:00"/>
    <b v="1"/>
    <s v="Approved"/>
    <s v="WeareA2B"/>
    <s v="Standard"/>
    <s v="low"/>
    <s v="medium"/>
    <n v="642.30999999999995"/>
    <n v="513.85"/>
    <d v="2004-07-25T00:00:00"/>
  </r>
  <r>
    <n v="14198"/>
    <n v="89"/>
    <x v="896"/>
    <d v="2017-11-13T00:00:00"/>
    <b v="0"/>
    <s v="Approved"/>
    <s v="WeareA2B"/>
    <s v="Touring"/>
    <s v="medium"/>
    <s v="large"/>
    <n v="1362.99"/>
    <n v="57.74"/>
    <d v="1993-04-20T00:00:00"/>
  </r>
  <r>
    <n v="14199"/>
    <n v="2"/>
    <x v="2698"/>
    <d v="2017-05-06T00:00:00"/>
    <b v="1"/>
    <s v="Approved"/>
    <s v="Solex"/>
    <s v="Standard"/>
    <s v="medium"/>
    <s v="medium"/>
    <n v="71.489999999999995"/>
    <n v="53.62"/>
    <d v="1991-11-07T00:00:00"/>
  </r>
  <r>
    <n v="14200"/>
    <n v="45"/>
    <x v="2652"/>
    <d v="2017-11-12T00:00:00"/>
    <b v="0"/>
    <s v="Approved"/>
    <s v="Trek Bicycles"/>
    <s v="Road"/>
    <s v="low"/>
    <s v="medium"/>
    <n v="980.37"/>
    <n v="234.43"/>
    <d v="2005-12-07T00:00:00"/>
  </r>
  <r>
    <n v="14201"/>
    <n v="8"/>
    <x v="2265"/>
    <d v="2017-10-12T00:00:00"/>
    <b v="1"/>
    <s v="Approved"/>
    <s v="Solex"/>
    <s v="Road"/>
    <s v="medium"/>
    <s v="small"/>
    <n v="1703.52"/>
    <n v="1516.13"/>
    <d v="2011-04-16T00:00:00"/>
  </r>
  <r>
    <n v="14202"/>
    <n v="1"/>
    <x v="202"/>
    <d v="2017-12-24T00:00:00"/>
    <b v="1"/>
    <s v="Approved"/>
    <s v="Giant Bicycles"/>
    <s v="Standard"/>
    <s v="medium"/>
    <s v="medium"/>
    <n v="1403.5"/>
    <n v="954.82"/>
    <d v="2012-12-02T00:00:00"/>
  </r>
  <r>
    <n v="14203"/>
    <n v="85"/>
    <x v="2604"/>
    <d v="2017-03-25T00:00:00"/>
    <b v="0"/>
    <s v="Approved"/>
    <s v="WeareA2B"/>
    <s v="Standard"/>
    <s v="medium"/>
    <s v="medium"/>
    <n v="752.64"/>
    <n v="205.36"/>
    <d v="2015-08-02T00:00:00"/>
  </r>
  <r>
    <n v="14204"/>
    <n v="7"/>
    <x v="429"/>
    <d v="2017-10-11T00:00:00"/>
    <b v="1"/>
    <s v="Approved"/>
    <s v="Trek Bicycles"/>
    <s v="Road"/>
    <s v="low"/>
    <s v="medium"/>
    <n v="980.37"/>
    <n v="234.43"/>
    <d v="2004-09-28T00:00:00"/>
  </r>
  <r>
    <n v="14205"/>
    <n v="71"/>
    <x v="2390"/>
    <d v="2017-08-02T00:00:00"/>
    <b v="0"/>
    <s v="Approved"/>
    <s v="Solex"/>
    <s v="Standard"/>
    <s v="high"/>
    <s v="large"/>
    <n v="1842.92"/>
    <n v="1105.75"/>
    <d v="1995-10-24T00:00:00"/>
  </r>
  <r>
    <n v="14206"/>
    <n v="46"/>
    <x v="1271"/>
    <d v="2017-08-28T00:00:00"/>
    <b v="1"/>
    <s v="Approved"/>
    <s v="OHM Cycles"/>
    <s v="Standard"/>
    <s v="low"/>
    <s v="medium"/>
    <n v="1793.43"/>
    <n v="248.82"/>
    <d v="1999-12-04T00:00:00"/>
  </r>
  <r>
    <n v="14207"/>
    <n v="74"/>
    <x v="1483"/>
    <d v="2017-04-27T00:00:00"/>
    <b v="1"/>
    <s v="Approved"/>
    <s v="WeareA2B"/>
    <s v="Standard"/>
    <s v="medium"/>
    <s v="medium"/>
    <n v="1762.96"/>
    <n v="950.52"/>
    <d v="2009-04-12T00:00:00"/>
  </r>
  <r>
    <n v="14208"/>
    <n v="45"/>
    <x v="99"/>
    <d v="2017-11-13T00:00:00"/>
    <b v="1"/>
    <s v="Approved"/>
    <s v="Solex"/>
    <s v="Standard"/>
    <s v="medium"/>
    <s v="medium"/>
    <n v="441.49"/>
    <n v="84.99"/>
    <d v="1993-04-12T00:00:00"/>
  </r>
  <r>
    <n v="14209"/>
    <n v="76"/>
    <x v="53"/>
    <d v="2017-11-20T00:00:00"/>
    <b v="1"/>
    <s v="Approved"/>
    <s v="WeareA2B"/>
    <s v="Road"/>
    <s v="low"/>
    <s v="small"/>
    <n v="1172.78"/>
    <n v="1043.77"/>
    <d v="2002-10-10T00:00:00"/>
  </r>
  <r>
    <n v="14210"/>
    <n v="53"/>
    <x v="916"/>
    <d v="2017-02-10T00:00:00"/>
    <b v="0"/>
    <s v="Approved"/>
    <s v="OHM Cycles"/>
    <s v="Standard"/>
    <s v="medium"/>
    <s v="medium"/>
    <n v="795.34"/>
    <n v="101.58"/>
    <d v="2015-10-18T00:00:00"/>
  </r>
  <r>
    <n v="14211"/>
    <n v="99"/>
    <x v="109"/>
    <d v="2017-06-14T00:00:00"/>
    <b v="0"/>
    <s v="Approved"/>
    <s v="OHM Cycles"/>
    <s v="Standard"/>
    <s v="medium"/>
    <s v="medium"/>
    <n v="1227.3399999999999"/>
    <n v="770.89"/>
    <d v="1991-05-06T00:00:00"/>
  </r>
  <r>
    <n v="14212"/>
    <n v="72"/>
    <x v="836"/>
    <d v="2017-02-20T00:00:00"/>
    <b v="0"/>
    <s v="Approved"/>
    <s v="Norco Bicycles"/>
    <s v="Standard"/>
    <s v="medium"/>
    <s v="medium"/>
    <n v="360.4"/>
    <n v="270.3"/>
    <d v="2016-12-06T00:00:00"/>
  </r>
  <r>
    <n v="14213"/>
    <n v="0"/>
    <x v="3143"/>
    <d v="2017-06-03T00:00:00"/>
    <b v="1"/>
    <s v="Approved"/>
    <s v="OHM Cycles"/>
    <s v="Road"/>
    <s v="high"/>
    <s v="large"/>
    <n v="12.01"/>
    <n v="7.21"/>
    <d v="2009-03-08T00:00:00"/>
  </r>
  <r>
    <n v="14214"/>
    <n v="8"/>
    <x v="2893"/>
    <d v="2017-01-05T00:00:00"/>
    <b v="1"/>
    <s v="Approved"/>
    <s v="Solex"/>
    <s v="Road"/>
    <s v="medium"/>
    <s v="small"/>
    <n v="1703.52"/>
    <n v="1516.13"/>
    <d v="2003-08-05T00:00:00"/>
  </r>
  <r>
    <n v="14215"/>
    <n v="15"/>
    <x v="3095"/>
    <d v="2017-02-12T00:00:00"/>
    <b v="1"/>
    <s v="Approved"/>
    <s v="Norco Bicycles"/>
    <s v="Standard"/>
    <s v="low"/>
    <s v="medium"/>
    <n v="958.74"/>
    <n v="748.9"/>
    <d v="2005-12-07T00:00:00"/>
  </r>
  <r>
    <n v="14216"/>
    <n v="87"/>
    <x v="750"/>
    <d v="2017-07-26T00:00:00"/>
    <b v="0"/>
    <s v="Approved"/>
    <s v="OHM Cycles"/>
    <s v="Standard"/>
    <s v="medium"/>
    <s v="medium"/>
    <n v="1636.9"/>
    <n v="44.71"/>
    <d v="1995-10-24T00:00:00"/>
  </r>
  <r>
    <n v="14217"/>
    <n v="2"/>
    <x v="1251"/>
    <d v="2017-10-23T00:00:00"/>
    <b v="0"/>
    <s v="Approved"/>
    <s v="Solex"/>
    <s v="Standard"/>
    <s v="medium"/>
    <s v="medium"/>
    <n v="71.489999999999995"/>
    <n v="53.62"/>
    <d v="2012-12-02T00:00:00"/>
  </r>
  <r>
    <n v="14218"/>
    <n v="89"/>
    <x v="1959"/>
    <d v="2017-02-12T00:00:00"/>
    <b v="1"/>
    <s v="Approved"/>
    <s v="Giant Bicycles"/>
    <s v="Standard"/>
    <s v="medium"/>
    <s v="large"/>
    <n v="1812.75"/>
    <n v="582.48"/>
    <d v="2010-06-07T00:00:00"/>
  </r>
  <r>
    <n v="14219"/>
    <n v="48"/>
    <x v="1070"/>
    <d v="2017-04-29T00:00:00"/>
    <b v="0"/>
    <s v="Approved"/>
    <s v="WeareA2B"/>
    <s v="Standard"/>
    <s v="medium"/>
    <s v="medium"/>
    <n v="1762.96"/>
    <n v="950.52"/>
    <d v="2014-07-28T00:00:00"/>
  </r>
  <r>
    <n v="14220"/>
    <n v="77"/>
    <x v="22"/>
    <d v="2017-10-05T00:00:00"/>
    <b v="0"/>
    <s v="Approved"/>
    <s v="Norco Bicycles"/>
    <s v="Road"/>
    <s v="medium"/>
    <s v="large"/>
    <n v="1240.31"/>
    <n v="795.1"/>
    <d v="1994-08-10T00:00:00"/>
  </r>
  <r>
    <n v="14221"/>
    <n v="74"/>
    <x v="3022"/>
    <d v="2017-05-25T00:00:00"/>
    <b v="1"/>
    <s v="Approved"/>
    <s v="WeareA2B"/>
    <s v="Standard"/>
    <s v="medium"/>
    <s v="medium"/>
    <n v="1228.07"/>
    <n v="400.91"/>
    <d v="1994-07-12T00:00:00"/>
  </r>
  <r>
    <n v="14222"/>
    <n v="82"/>
    <x v="650"/>
    <d v="2017-08-29T00:00:00"/>
    <b v="1"/>
    <s v="Approved"/>
    <s v="Giant Bicycles"/>
    <s v="Road"/>
    <s v="medium"/>
    <s v="medium"/>
    <n v="1538.99"/>
    <n v="829.65"/>
    <d v="2016-02-04T00:00:00"/>
  </r>
  <r>
    <n v="14223"/>
    <n v="22"/>
    <x v="484"/>
    <d v="2017-10-22T00:00:00"/>
    <b v="1"/>
    <s v="Approved"/>
    <s v="Solex"/>
    <s v="Standard"/>
    <s v="medium"/>
    <s v="medium"/>
    <n v="575.27"/>
    <n v="431.45"/>
    <d v="2013-03-12T00:00:00"/>
  </r>
  <r>
    <n v="14224"/>
    <n v="69"/>
    <x v="2101"/>
    <d v="2017-01-04T00:00:00"/>
    <b v="1"/>
    <s v="Approved"/>
    <s v="Norco Bicycles"/>
    <s v="Road"/>
    <s v="medium"/>
    <s v="large"/>
    <n v="1240.31"/>
    <n v="795.1"/>
    <d v="2011-01-10T00:00:00"/>
  </r>
  <r>
    <n v="14225"/>
    <n v="0"/>
    <x v="1028"/>
    <d v="2017-02-11T00:00:00"/>
    <b v="0"/>
    <s v="Approved"/>
    <s v="Trek Bicycles"/>
    <s v="Standard"/>
    <s v="high"/>
    <s v="medium"/>
    <n v="358.39"/>
    <n v="215.03"/>
    <d v="2004-01-16T00:00:00"/>
  </r>
  <r>
    <n v="14226"/>
    <n v="32"/>
    <x v="604"/>
    <d v="2017-10-31T00:00:00"/>
    <b v="1"/>
    <s v="Approved"/>
    <s v="Giant Bicycles"/>
    <s v="Standard"/>
    <s v="medium"/>
    <s v="medium"/>
    <n v="642.70000000000005"/>
    <n v="211.37"/>
    <d v="2002-03-22T00:00:00"/>
  </r>
  <r>
    <n v="14227"/>
    <n v="45"/>
    <x v="1478"/>
    <d v="2017-02-04T00:00:00"/>
    <b v="0"/>
    <s v="Approved"/>
    <s v="Trek Bicycles"/>
    <s v="Road"/>
    <s v="low"/>
    <s v="medium"/>
    <n v="980.37"/>
    <n v="234.43"/>
    <d v="2004-09-28T00:00:00"/>
  </r>
  <r>
    <n v="14229"/>
    <n v="54"/>
    <x v="3311"/>
    <d v="2017-08-13T00:00:00"/>
    <b v="0"/>
    <s v="Approved"/>
    <s v="WeareA2B"/>
    <s v="Standard"/>
    <s v="medium"/>
    <s v="medium"/>
    <n v="1292.8399999999999"/>
    <n v="13.44"/>
    <d v="2009-04-12T00:00:00"/>
  </r>
  <r>
    <n v="14230"/>
    <n v="76"/>
    <x v="3437"/>
    <d v="2017-01-30T00:00:00"/>
    <b v="1"/>
    <s v="Approved"/>
    <s v="WeareA2B"/>
    <s v="Standard"/>
    <s v="low"/>
    <s v="medium"/>
    <n v="642.30999999999995"/>
    <n v="513.85"/>
    <d v="2004-07-25T00:00:00"/>
  </r>
  <r>
    <n v="14231"/>
    <n v="9"/>
    <x v="2421"/>
    <d v="2017-07-21T00:00:00"/>
    <b v="0"/>
    <s v="Approved"/>
    <s v="Norco Bicycles"/>
    <s v="Standard"/>
    <s v="medium"/>
    <s v="small"/>
    <n v="1216.1400000000001"/>
    <n v="1082.3599999999999"/>
    <d v="1995-12-19T00:00:00"/>
  </r>
  <r>
    <n v="14232"/>
    <n v="87"/>
    <x v="1624"/>
    <d v="2017-10-24T00:00:00"/>
    <b v="0"/>
    <s v="Approved"/>
    <s v="Giant Bicycles"/>
    <s v="Standard"/>
    <s v="high"/>
    <s v="medium"/>
    <n v="1179"/>
    <n v="707.4"/>
    <d v="1997-08-25T00:00:00"/>
  </r>
  <r>
    <n v="14233"/>
    <n v="46"/>
    <x v="2485"/>
    <d v="2017-10-21T00:00:00"/>
    <b v="0"/>
    <s v="Approved"/>
    <s v="Solex"/>
    <s v="Standard"/>
    <s v="low"/>
    <s v="medium"/>
    <n v="1289.8499999999999"/>
    <n v="74.510000000000005"/>
    <d v="2007-12-11T00:00:00"/>
  </r>
  <r>
    <n v="14234"/>
    <n v="75"/>
    <x v="161"/>
    <d v="2017-12-05T00:00:00"/>
    <b v="0"/>
    <s v="Approved"/>
    <s v="Giant Bicycles"/>
    <s v="Touring"/>
    <s v="medium"/>
    <s v="large"/>
    <n v="1873.97"/>
    <n v="863.95"/>
    <d v="2006-05-22T00:00:00"/>
  </r>
  <r>
    <n v="14235"/>
    <n v="70"/>
    <x v="2254"/>
    <d v="2017-08-18T00:00:00"/>
    <b v="1"/>
    <s v="Approved"/>
    <s v="Trek Bicycles"/>
    <s v="Standard"/>
    <s v="high"/>
    <s v="medium"/>
    <n v="495.72"/>
    <n v="297.43"/>
    <d v="1999-07-26T00:00:00"/>
  </r>
  <r>
    <n v="14236"/>
    <n v="0"/>
    <x v="1028"/>
    <d v="2017-08-18T00:00:00"/>
    <b v="1"/>
    <s v="Approved"/>
    <s v="Solex"/>
    <s v="Standard"/>
    <s v="medium"/>
    <s v="medium"/>
    <n v="71.489999999999995"/>
    <n v="53.62"/>
    <d v="2004-09-28T00:00:00"/>
  </r>
  <r>
    <n v="14237"/>
    <n v="71"/>
    <x v="1618"/>
    <d v="2017-04-01T00:00:00"/>
    <b v="1"/>
    <s v="Approved"/>
    <s v="Solex"/>
    <s v="Standard"/>
    <s v="high"/>
    <s v="large"/>
    <n v="1842.92"/>
    <n v="1105.75"/>
    <d v="1995-10-24T00:00:00"/>
  </r>
  <r>
    <n v="14238"/>
    <n v="52"/>
    <x v="730"/>
    <d v="2017-08-01T00:00:00"/>
    <b v="0"/>
    <s v="Approved"/>
    <s v="Solex"/>
    <s v="Road"/>
    <s v="medium"/>
    <s v="large"/>
    <n v="1777.8"/>
    <n v="820.78"/>
    <d v="2011-05-07T00:00:00"/>
  </r>
  <r>
    <n v="14239"/>
    <n v="34"/>
    <x v="2665"/>
    <d v="2017-11-06T00:00:00"/>
    <b v="0"/>
    <s v="Approved"/>
    <s v="Norco Bicycles"/>
    <s v="Road"/>
    <s v="high"/>
    <s v="large"/>
    <n v="774.53"/>
    <n v="464.72"/>
    <d v="2008-03-19T00:00:00"/>
  </r>
  <r>
    <n v="14240"/>
    <n v="69"/>
    <x v="1588"/>
    <d v="2017-07-22T00:00:00"/>
    <b v="0"/>
    <s v="Approved"/>
    <s v="Giant Bicycles"/>
    <s v="Road"/>
    <s v="medium"/>
    <s v="medium"/>
    <n v="792.9"/>
    <n v="594.67999999999995"/>
    <d v="1995-10-24T00:00:00"/>
  </r>
  <r>
    <n v="14241"/>
    <n v="30"/>
    <x v="1362"/>
    <d v="2017-02-12T00:00:00"/>
    <b v="0"/>
    <s v="Approved"/>
    <s v="OHM Cycles"/>
    <s v="Standard"/>
    <s v="medium"/>
    <s v="medium"/>
    <n v="1227.3399999999999"/>
    <n v="770.89"/>
    <d v="1994-08-10T00:00:00"/>
  </r>
  <r>
    <n v="14242"/>
    <n v="16"/>
    <x v="1559"/>
    <d v="2017-05-28T00:00:00"/>
    <b v="0"/>
    <s v="Approved"/>
    <s v="Norco Bicycles"/>
    <s v="Standard"/>
    <s v="high"/>
    <s v="small"/>
    <n v="1661.92"/>
    <n v="1479.11"/>
    <d v="2013-03-12T00:00:00"/>
  </r>
  <r>
    <n v="14243"/>
    <n v="32"/>
    <x v="811"/>
    <d v="2017-09-07T00:00:00"/>
    <b v="1"/>
    <s v="Approved"/>
    <s v="Giant Bicycles"/>
    <s v="Standard"/>
    <s v="high"/>
    <s v="medium"/>
    <n v="1179"/>
    <n v="707.4"/>
    <d v="1997-08-25T00:00:00"/>
  </r>
  <r>
    <n v="14244"/>
    <n v="71"/>
    <x v="1789"/>
    <d v="2017-06-13T00:00:00"/>
    <b v="0"/>
    <s v="Approved"/>
    <s v="Solex"/>
    <s v="Standard"/>
    <s v="high"/>
    <s v="large"/>
    <n v="1842.92"/>
    <n v="1105.75"/>
    <d v="2003-09-09T00:00:00"/>
  </r>
  <r>
    <n v="14245"/>
    <n v="64"/>
    <x v="1112"/>
    <d v="2017-03-18T00:00:00"/>
    <b v="1"/>
    <s v="Approved"/>
    <s v="Trek Bicycles"/>
    <s v="Standard"/>
    <s v="medium"/>
    <s v="large"/>
    <n v="1469.44"/>
    <n v="596.54999999999995"/>
    <d v="2012-05-18T00:00:00"/>
  </r>
  <r>
    <n v="14246"/>
    <n v="61"/>
    <x v="1517"/>
    <d v="2017-10-26T00:00:00"/>
    <b v="1"/>
    <s v="Approved"/>
    <s v="OHM Cycles"/>
    <s v="Standard"/>
    <s v="low"/>
    <s v="medium"/>
    <n v="71.16"/>
    <n v="56.93"/>
    <d v="2015-06-17T00:00:00"/>
  </r>
  <r>
    <n v="14247"/>
    <n v="6"/>
    <x v="1975"/>
    <d v="2017-08-14T00:00:00"/>
    <b v="1"/>
    <s v="Approved"/>
    <s v="OHM Cycles"/>
    <s v="Standard"/>
    <s v="high"/>
    <s v="medium"/>
    <n v="227.88"/>
    <n v="136.72999999999999"/>
    <d v="2003-02-07T00:00:00"/>
  </r>
  <r>
    <n v="14248"/>
    <n v="1"/>
    <x v="1419"/>
    <d v="2017-12-14T00:00:00"/>
    <b v="1"/>
    <s v="Approved"/>
    <s v="Giant Bicycles"/>
    <s v="Standard"/>
    <s v="medium"/>
    <s v="medium"/>
    <n v="1403.5"/>
    <n v="954.82"/>
    <d v="2012-12-02T00:00:00"/>
  </r>
  <r>
    <n v="14249"/>
    <n v="81"/>
    <x v="3438"/>
    <d v="2017-11-20T00:00:00"/>
    <b v="0"/>
    <s v="Approved"/>
    <s v="Norco Bicycles"/>
    <s v="Standard"/>
    <s v="medium"/>
    <s v="small"/>
    <n v="586.45000000000005"/>
    <n v="521.94000000000005"/>
    <d v="1991-07-10T00:00:00"/>
  </r>
  <r>
    <n v="14250"/>
    <n v="34"/>
    <x v="2873"/>
    <d v="2017-10-24T00:00:00"/>
    <b v="1"/>
    <s v="Approved"/>
    <s v="Norco Bicycles"/>
    <s v="Road"/>
    <s v="high"/>
    <s v="large"/>
    <n v="774.53"/>
    <n v="464.72"/>
    <d v="2003-03-18T00:00:00"/>
  </r>
  <r>
    <n v="14251"/>
    <n v="46"/>
    <x v="3146"/>
    <d v="2017-02-12T00:00:00"/>
    <b v="0"/>
    <s v="Approved"/>
    <s v="OHM Cycles"/>
    <s v="Standard"/>
    <s v="low"/>
    <s v="medium"/>
    <n v="1793.43"/>
    <n v="248.82"/>
    <d v="1999-07-20T00:00:00"/>
  </r>
  <r>
    <n v="14252"/>
    <n v="11"/>
    <x v="445"/>
    <d v="2017-11-08T00:00:00"/>
    <b v="1"/>
    <s v="Approved"/>
    <s v="Giant Bicycles"/>
    <s v="Standard"/>
    <s v="high"/>
    <s v="medium"/>
    <n v="1274.93"/>
    <n v="764.96"/>
    <d v="2007-08-04T00:00:00"/>
  </r>
  <r>
    <n v="14253"/>
    <n v="31"/>
    <x v="1088"/>
    <d v="2017-08-02T00:00:00"/>
    <b v="0"/>
    <s v="Approved"/>
    <s v="WeareA2B"/>
    <s v="Standard"/>
    <s v="medium"/>
    <s v="medium"/>
    <n v="752.64"/>
    <n v="205.36"/>
    <d v="2004-08-07T00:00:00"/>
  </r>
  <r>
    <n v="14254"/>
    <n v="91"/>
    <x v="2413"/>
    <d v="2017-09-11T00:00:00"/>
    <b v="0"/>
    <s v="Approved"/>
    <s v="Solex"/>
    <s v="Standard"/>
    <s v="medium"/>
    <s v="medium"/>
    <n v="100.35"/>
    <n v="75.260000000000005"/>
    <d v="1999-07-26T00:00:00"/>
  </r>
  <r>
    <n v="14255"/>
    <n v="14"/>
    <x v="480"/>
    <d v="2017-10-20T00:00:00"/>
    <b v="1"/>
    <s v="Approved"/>
    <s v="Trek Bicycles"/>
    <s v="Standard"/>
    <s v="medium"/>
    <s v="small"/>
    <n v="1386.84"/>
    <n v="1234.29"/>
    <d v="2003-08-05T00:00:00"/>
  </r>
  <r>
    <n v="14256"/>
    <n v="81"/>
    <x v="612"/>
    <d v="2017-02-28T00:00:00"/>
    <b v="1"/>
    <s v="Approved"/>
    <s v="Norco Bicycles"/>
    <s v="Standard"/>
    <s v="medium"/>
    <s v="small"/>
    <n v="586.45000000000005"/>
    <n v="521.94000000000005"/>
    <d v="1991-07-10T00:00:00"/>
  </r>
  <r>
    <n v="14257"/>
    <n v="29"/>
    <x v="614"/>
    <d v="2017-04-04T00:00:00"/>
    <b v="0"/>
    <s v="Approved"/>
    <s v="Norco Bicycles"/>
    <s v="Road"/>
    <s v="medium"/>
    <s v="medium"/>
    <n v="543.39"/>
    <n v="407.54"/>
    <d v="1991-11-10T00:00:00"/>
  </r>
  <r>
    <n v="14258"/>
    <n v="19"/>
    <x v="2600"/>
    <d v="2017-07-29T00:00:00"/>
    <b v="1"/>
    <s v="Approved"/>
    <s v="OHM Cycles"/>
    <s v="Road"/>
    <s v="high"/>
    <s v="large"/>
    <n v="12.01"/>
    <n v="7.21"/>
    <d v="2009-03-08T00:00:00"/>
  </r>
  <r>
    <n v="14259"/>
    <n v="73"/>
    <x v="2091"/>
    <d v="2017-07-07T00:00:00"/>
    <b v="0"/>
    <s v="Approved"/>
    <s v="Solex"/>
    <s v="Standard"/>
    <s v="medium"/>
    <s v="medium"/>
    <n v="1945.43"/>
    <n v="333.18"/>
    <d v="2002-08-31T00:00:00"/>
  </r>
  <r>
    <n v="14260"/>
    <n v="4"/>
    <x v="1822"/>
    <d v="2017-03-04T00:00:00"/>
    <b v="0"/>
    <s v="Approved"/>
    <s v="Giant Bicycles"/>
    <s v="Standard"/>
    <s v="high"/>
    <s v="medium"/>
    <n v="1129.1300000000001"/>
    <n v="677.48"/>
    <d v="2014-03-03T00:00:00"/>
  </r>
  <r>
    <n v="14261"/>
    <n v="36"/>
    <x v="1974"/>
    <d v="2017-08-14T00:00:00"/>
    <b v="0"/>
    <s v="Approved"/>
    <s v="Solex"/>
    <s v="Standard"/>
    <s v="low"/>
    <s v="medium"/>
    <n v="945.04"/>
    <n v="507.58"/>
    <d v="1995-12-19T00:00:00"/>
  </r>
  <r>
    <n v="14262"/>
    <n v="13"/>
    <x v="105"/>
    <d v="2017-03-15T00:00:00"/>
    <b v="1"/>
    <s v="Approved"/>
    <s v="Solex"/>
    <s v="Standard"/>
    <s v="medium"/>
    <s v="medium"/>
    <n v="1163.8900000000001"/>
    <n v="589.27"/>
    <d v="2009-03-08T00:00:00"/>
  </r>
  <r>
    <n v="14263"/>
    <n v="63"/>
    <x v="423"/>
    <d v="2017-06-10T00:00:00"/>
    <b v="1"/>
    <s v="Approved"/>
    <s v="Solex"/>
    <s v="Standard"/>
    <s v="medium"/>
    <s v="medium"/>
    <n v="1483.2"/>
    <n v="99.59"/>
    <d v="2010-08-20T00:00:00"/>
  </r>
  <r>
    <n v="14264"/>
    <n v="44"/>
    <x v="2445"/>
    <d v="2017-02-03T00:00:00"/>
    <b v="0"/>
    <s v="Approved"/>
    <s v="WeareA2B"/>
    <s v="Standard"/>
    <s v="medium"/>
    <s v="medium"/>
    <n v="1769.64"/>
    <n v="108.76"/>
    <d v="2006-10-01T00:00:00"/>
  </r>
  <r>
    <n v="14265"/>
    <n v="35"/>
    <x v="2598"/>
    <d v="2017-11-14T00:00:00"/>
    <b v="0"/>
    <s v="Approved"/>
    <s v="Trek Bicycles"/>
    <s v="Standard"/>
    <s v="low"/>
    <s v="medium"/>
    <n v="1057.51"/>
    <n v="154.4"/>
    <d v="1994-07-12T00:00:00"/>
  </r>
  <r>
    <n v="14266"/>
    <n v="100"/>
    <x v="1650"/>
    <d v="2017-06-05T00:00:00"/>
    <b v="1"/>
    <s v="Approved"/>
    <s v="Norco Bicycles"/>
    <s v="Road"/>
    <s v="medium"/>
    <s v="medium"/>
    <n v="1036.5899999999999"/>
    <n v="206.35"/>
    <d v="1991-05-06T00:00:00"/>
  </r>
  <r>
    <n v="14267"/>
    <n v="14"/>
    <x v="3347"/>
    <d v="2017-09-09T00:00:00"/>
    <b v="1"/>
    <s v="Approved"/>
    <s v="Trek Bicycles"/>
    <s v="Standard"/>
    <s v="medium"/>
    <s v="small"/>
    <n v="1386.84"/>
    <n v="1234.29"/>
    <d v="1996-11-09T00:00:00"/>
  </r>
  <r>
    <n v="14268"/>
    <n v="88"/>
    <x v="2382"/>
    <d v="2017-07-19T00:00:00"/>
    <b v="1"/>
    <s v="Approved"/>
    <s v="Norco Bicycles"/>
    <s v="Standard"/>
    <s v="medium"/>
    <s v="medium"/>
    <n v="1198.46"/>
    <n v="381.1"/>
    <d v="2013-06-09T00:00:00"/>
  </r>
  <r>
    <n v="14269"/>
    <n v="0"/>
    <x v="2186"/>
    <d v="2017-12-17T00:00:00"/>
    <b v="1"/>
    <s v="Approved"/>
    <s v="OHM Cycles"/>
    <s v="Road"/>
    <s v="high"/>
    <s v="large"/>
    <n v="12.01"/>
    <n v="7.21"/>
    <d v="2009-03-08T00:00:00"/>
  </r>
  <r>
    <n v="14270"/>
    <n v="74"/>
    <x v="1062"/>
    <d v="2017-01-10T00:00:00"/>
    <b v="0"/>
    <s v="Approved"/>
    <s v="WeareA2B"/>
    <s v="Standard"/>
    <s v="medium"/>
    <s v="medium"/>
    <n v="1228.07"/>
    <n v="400.91"/>
    <d v="2000-05-22T00:00:00"/>
  </r>
  <r>
    <n v="14271"/>
    <n v="5"/>
    <x v="908"/>
    <d v="2017-01-18T00:00:00"/>
    <b v="0"/>
    <s v="Approved"/>
    <s v="Trek Bicycles"/>
    <s v="Mountain"/>
    <s v="low"/>
    <s v="medium"/>
    <n v="574.64"/>
    <n v="459.71"/>
    <d v="2011-08-29T00:00:00"/>
  </r>
  <r>
    <n v="14272"/>
    <n v="66"/>
    <x v="2221"/>
    <d v="2017-01-13T00:00:00"/>
    <b v="0"/>
    <s v="Approved"/>
    <s v="Solex"/>
    <s v="Standard"/>
    <s v="medium"/>
    <s v="medium"/>
    <n v="1163.8900000000001"/>
    <n v="589.27"/>
    <d v="2013-03-12T00:00:00"/>
  </r>
  <r>
    <n v="14273"/>
    <n v="0"/>
    <x v="922"/>
    <d v="2017-12-12T00:00:00"/>
    <b v="0"/>
    <s v="Approved"/>
    <s v="Trek Bicycles"/>
    <s v="Standard"/>
    <s v="medium"/>
    <s v="medium"/>
    <n v="499.53"/>
    <n v="388.72"/>
    <d v="2006-11-10T00:00:00"/>
  </r>
  <r>
    <n v="14274"/>
    <n v="97"/>
    <x v="2907"/>
    <d v="2017-07-22T00:00:00"/>
    <b v="1"/>
    <s v="Approved"/>
    <s v="Solex"/>
    <s v="Standard"/>
    <s v="medium"/>
    <s v="large"/>
    <n v="202.62"/>
    <n v="151.96"/>
    <d v="2016-03-29T00:00:00"/>
  </r>
  <r>
    <n v="14275"/>
    <n v="2"/>
    <x v="1397"/>
    <d v="2017-02-12T00:00:00"/>
    <b v="1"/>
    <s v="Approved"/>
    <s v="Giant Bicycles"/>
    <s v="Road"/>
    <s v="low"/>
    <s v="small"/>
    <n v="590.26"/>
    <n v="525.33000000000004"/>
    <d v="2010-11-05T00:00:00"/>
  </r>
  <r>
    <n v="14276"/>
    <n v="15"/>
    <x v="122"/>
    <d v="2017-09-13T00:00:00"/>
    <b v="1"/>
    <s v="Approved"/>
    <s v="Norco Bicycles"/>
    <s v="Standard"/>
    <s v="low"/>
    <s v="medium"/>
    <n v="958.74"/>
    <n v="748.9"/>
    <d v="2013-03-12T00:00:00"/>
  </r>
  <r>
    <n v="14277"/>
    <n v="0"/>
    <x v="2283"/>
    <d v="2017-12-11T00:00:00"/>
    <b v="0"/>
    <s v="Approved"/>
    <s v="Trek Bicycles"/>
    <s v="Standard"/>
    <s v="high"/>
    <s v="medium"/>
    <n v="495.72"/>
    <n v="297.43"/>
    <d v="2002-08-31T00:00:00"/>
  </r>
  <r>
    <n v="14278"/>
    <n v="2"/>
    <x v="73"/>
    <d v="2017-12-14T00:00:00"/>
    <b v="1"/>
    <s v="Approved"/>
    <s v="Solex"/>
    <s v="Standard"/>
    <s v="medium"/>
    <s v="medium"/>
    <n v="71.489999999999995"/>
    <n v="53.62"/>
    <d v="2012-12-02T00:00:00"/>
  </r>
  <r>
    <n v="14279"/>
    <n v="15"/>
    <x v="960"/>
    <d v="2017-02-05T00:00:00"/>
    <b v="0"/>
    <s v="Approved"/>
    <s v="Norco Bicycles"/>
    <s v="Standard"/>
    <s v="low"/>
    <s v="medium"/>
    <n v="958.74"/>
    <n v="748.9"/>
    <d v="2005-12-07T00:00:00"/>
  </r>
  <r>
    <n v="14280"/>
    <n v="83"/>
    <x v="274"/>
    <d v="2017-01-03T00:00:00"/>
    <b v="1"/>
    <s v="Approved"/>
    <s v="Solex"/>
    <s v="Touring"/>
    <s v="medium"/>
    <s v="large"/>
    <n v="2083.94"/>
    <n v="675.03"/>
    <d v="2013-09-16T00:00:00"/>
  </r>
  <r>
    <n v="14281"/>
    <n v="70"/>
    <x v="605"/>
    <d v="2017-06-16T00:00:00"/>
    <b v="0"/>
    <s v="Approved"/>
    <s v="Trek Bicycles"/>
    <s v="Standard"/>
    <s v="high"/>
    <s v="medium"/>
    <n v="495.72"/>
    <n v="297.43"/>
    <d v="2015-04-11T00:00:00"/>
  </r>
  <r>
    <n v="14282"/>
    <n v="39"/>
    <x v="2408"/>
    <d v="2017-09-29T00:00:00"/>
    <b v="1"/>
    <s v="Approved"/>
    <s v="Giant Bicycles"/>
    <s v="Standard"/>
    <s v="medium"/>
    <s v="large"/>
    <n v="1812.75"/>
    <n v="582.48"/>
    <d v="2010-06-07T00:00:00"/>
  </r>
  <r>
    <n v="14283"/>
    <n v="33"/>
    <x v="1993"/>
    <d v="2017-10-05T00:00:00"/>
    <b v="1"/>
    <s v="Approved"/>
    <s v="Giant Bicycles"/>
    <s v="Standard"/>
    <s v="medium"/>
    <s v="small"/>
    <n v="1311.44"/>
    <n v="1167.18"/>
    <d v="1992-10-11T00:00:00"/>
  </r>
  <r>
    <n v="14284"/>
    <n v="79"/>
    <x v="2236"/>
    <d v="2017-01-16T00:00:00"/>
    <b v="1"/>
    <s v="Approved"/>
    <s v="Norco Bicycles"/>
    <s v="Standard"/>
    <s v="medium"/>
    <s v="medium"/>
    <n v="1555.58"/>
    <n v="818.01"/>
    <d v="2003-09-09T00:00:00"/>
  </r>
  <r>
    <n v="14285"/>
    <n v="42"/>
    <x v="2695"/>
    <d v="2017-01-29T00:00:00"/>
    <b v="1"/>
    <s v="Approved"/>
    <s v="OHM Cycles"/>
    <s v="Road"/>
    <s v="medium"/>
    <s v="small"/>
    <n v="1810"/>
    <n v="1610.9"/>
    <d v="2008-03-19T00:00:00"/>
  </r>
  <r>
    <n v="14286"/>
    <n v="0"/>
    <x v="2029"/>
    <d v="2017-10-23T00:00:00"/>
    <b v="0"/>
    <s v="Approved"/>
    <s v="Solex"/>
    <s v="Standard"/>
    <s v="medium"/>
    <s v="medium"/>
    <n v="71.489999999999995"/>
    <n v="53.62"/>
    <d v="2004-09-28T00:00:00"/>
  </r>
  <r>
    <n v="14287"/>
    <n v="9"/>
    <x v="564"/>
    <d v="2017-12-17T00:00:00"/>
    <b v="1"/>
    <s v="Approved"/>
    <s v="Norco Bicycles"/>
    <s v="Standard"/>
    <s v="medium"/>
    <s v="small"/>
    <n v="1216.1400000000001"/>
    <n v="1082.3599999999999"/>
    <d v="1991-08-05T00:00:00"/>
  </r>
  <r>
    <n v="14288"/>
    <n v="21"/>
    <x v="1742"/>
    <d v="2017-09-30T00:00:00"/>
    <b v="1"/>
    <s v="Approved"/>
    <s v="WeareA2B"/>
    <s v="Touring"/>
    <s v="medium"/>
    <s v="medium"/>
    <n v="1466.68"/>
    <n v="363.25"/>
    <d v="1994-09-09T00:00:00"/>
  </r>
  <r>
    <n v="14289"/>
    <n v="9"/>
    <x v="3100"/>
    <d v="2017-12-15T00:00:00"/>
    <b v="1"/>
    <s v="Approved"/>
    <s v="OHM Cycles"/>
    <s v="Road"/>
    <s v="medium"/>
    <s v="medium"/>
    <n v="742.54"/>
    <n v="667.4"/>
    <d v="1991-11-07T00:00:00"/>
  </r>
  <r>
    <n v="14290"/>
    <n v="89"/>
    <x v="2696"/>
    <d v="2017-07-24T00:00:00"/>
    <b v="1"/>
    <s v="Approved"/>
    <s v="WeareA2B"/>
    <s v="Touring"/>
    <s v="medium"/>
    <s v="large"/>
    <n v="1362.99"/>
    <n v="57.74"/>
    <d v="2013-06-09T00:00:00"/>
  </r>
  <r>
    <n v="14291"/>
    <n v="33"/>
    <x v="3223"/>
    <d v="2017-03-24T00:00:00"/>
    <b v="0"/>
    <s v="Approved"/>
    <s v="Giant Bicycles"/>
    <s v="Standard"/>
    <s v="medium"/>
    <s v="small"/>
    <n v="1311.44"/>
    <n v="1167.18"/>
    <d v="1992-10-11T00:00:00"/>
  </r>
  <r>
    <n v="14292"/>
    <n v="6"/>
    <x v="1427"/>
    <d v="2017-05-05T00:00:00"/>
    <b v="1"/>
    <s v="Approved"/>
    <s v="OHM Cycles"/>
    <s v="Standard"/>
    <s v="high"/>
    <s v="medium"/>
    <n v="227.88"/>
    <n v="136.72999999999999"/>
    <d v="2003-02-07T00:00:00"/>
  </r>
  <r>
    <n v="14293"/>
    <n v="54"/>
    <x v="2997"/>
    <d v="2017-05-20T00:00:00"/>
    <b v="1"/>
    <s v="Approved"/>
    <s v="WeareA2B"/>
    <s v="Standard"/>
    <s v="medium"/>
    <s v="medium"/>
    <n v="1292.8399999999999"/>
    <n v="13.44"/>
    <d v="2015-08-10T00:00:00"/>
  </r>
  <r>
    <n v="14294"/>
    <n v="28"/>
    <x v="3090"/>
    <d v="2017-12-26T00:00:00"/>
    <b v="0"/>
    <s v="Approved"/>
    <s v="Norco Bicycles"/>
    <s v="Standard"/>
    <s v="medium"/>
    <s v="small"/>
    <n v="1216.1400000000001"/>
    <n v="1082.3599999999999"/>
    <d v="1991-08-05T00:00:00"/>
  </r>
  <r>
    <n v="14295"/>
    <n v="4"/>
    <x v="2366"/>
    <d v="2017-09-17T00:00:00"/>
    <b v="1"/>
    <s v="Approved"/>
    <s v="Giant Bicycles"/>
    <s v="Standard"/>
    <s v="high"/>
    <s v="medium"/>
    <n v="1129.1300000000001"/>
    <n v="677.48"/>
    <d v="2011-04-16T00:00:00"/>
  </r>
  <r>
    <n v="14297"/>
    <n v="92"/>
    <x v="2012"/>
    <d v="2017-12-20T00:00:00"/>
    <b v="1"/>
    <s v="Approved"/>
    <s v="WeareA2B"/>
    <s v="Touring"/>
    <s v="medium"/>
    <s v="large"/>
    <n v="1890.39"/>
    <n v="260.14"/>
    <d v="1993-06-23T00:00:00"/>
  </r>
  <r>
    <n v="14298"/>
    <n v="45"/>
    <x v="2887"/>
    <d v="2017-11-16T00:00:00"/>
    <b v="0"/>
    <s v="Approved"/>
    <s v="Trek Bicycles"/>
    <s v="Road"/>
    <s v="low"/>
    <s v="medium"/>
    <n v="980.37"/>
    <n v="234.43"/>
    <d v="2016-07-09T00:00:00"/>
  </r>
  <r>
    <n v="14299"/>
    <n v="2"/>
    <x v="1620"/>
    <d v="2017-04-13T00:00:00"/>
    <b v="1"/>
    <s v="Approved"/>
    <s v="Solex"/>
    <s v="Standard"/>
    <s v="medium"/>
    <s v="medium"/>
    <n v="71.489999999999995"/>
    <n v="53.62"/>
    <d v="2012-09-15T00:00:00"/>
  </r>
  <r>
    <n v="14300"/>
    <n v="84"/>
    <x v="2502"/>
    <d v="2017-09-15T00:00:00"/>
    <b v="1"/>
    <s v="Approved"/>
    <s v="Giant Bicycles"/>
    <s v="Road"/>
    <s v="medium"/>
    <s v="medium"/>
    <n v="792.9"/>
    <n v="594.67999999999995"/>
    <d v="1992-10-02T00:00:00"/>
  </r>
  <r>
    <n v="14301"/>
    <n v="77"/>
    <x v="3093"/>
    <d v="2017-08-18T00:00:00"/>
    <b v="0"/>
    <s v="Approved"/>
    <s v="Norco Bicycles"/>
    <s v="Road"/>
    <s v="medium"/>
    <s v="large"/>
    <n v="1240.31"/>
    <n v="795.1"/>
    <d v="2011-01-10T00:00:00"/>
  </r>
  <r>
    <n v="14302"/>
    <n v="11"/>
    <x v="2522"/>
    <d v="2017-02-26T00:00:00"/>
    <b v="1"/>
    <s v="Approved"/>
    <s v="Giant Bicycles"/>
    <s v="Standard"/>
    <s v="high"/>
    <s v="medium"/>
    <n v="1274.93"/>
    <n v="764.96"/>
    <d v="2007-08-04T00:00:00"/>
  </r>
  <r>
    <n v="14303"/>
    <n v="81"/>
    <x v="1667"/>
    <d v="2017-01-22T00:00:00"/>
    <b v="0"/>
    <s v="Approved"/>
    <s v="Norco Bicycles"/>
    <s v="Standard"/>
    <s v="medium"/>
    <s v="small"/>
    <n v="586.45000000000005"/>
    <n v="521.94000000000005"/>
    <d v="2004-08-07T00:00:00"/>
  </r>
  <r>
    <n v="14304"/>
    <n v="86"/>
    <x v="876"/>
    <d v="2017-02-03T00:00:00"/>
    <b v="0"/>
    <s v="Approved"/>
    <s v="Norco Bicycles"/>
    <s v="Road"/>
    <s v="high"/>
    <s v="large"/>
    <n v="774.53"/>
    <n v="464.72"/>
    <d v="2010-06-07T00:00:00"/>
  </r>
  <r>
    <n v="14306"/>
    <n v="8"/>
    <x v="427"/>
    <d v="2017-08-23T00:00:00"/>
    <b v="0"/>
    <s v="Approved"/>
    <s v="Solex"/>
    <s v="Road"/>
    <s v="medium"/>
    <s v="small"/>
    <n v="1703.52"/>
    <n v="1516.13"/>
    <d v="2005-12-07T00:00:00"/>
  </r>
  <r>
    <n v="14307"/>
    <n v="5"/>
    <x v="39"/>
    <d v="2017-09-01T00:00:00"/>
    <b v="0"/>
    <s v="Approved"/>
    <s v="Giant Bicycles"/>
    <s v="Standard"/>
    <s v="high"/>
    <s v="medium"/>
    <n v="1129.1300000000001"/>
    <n v="677.48"/>
    <d v="2005-08-09T00:00:00"/>
  </r>
  <r>
    <n v="14308"/>
    <n v="78"/>
    <x v="1336"/>
    <d v="2017-12-22T00:00:00"/>
    <b v="1"/>
    <s v="Approved"/>
    <s v="Giant Bicycles"/>
    <s v="Standard"/>
    <s v="medium"/>
    <s v="large"/>
    <n v="1765.3"/>
    <n v="709.48"/>
    <d v="1991-07-10T00:00:00"/>
  </r>
  <r>
    <n v="14309"/>
    <n v="48"/>
    <x v="402"/>
    <d v="2017-10-08T00:00:00"/>
    <b v="1"/>
    <s v="Approved"/>
    <s v="WeareA2B"/>
    <s v="Standard"/>
    <s v="medium"/>
    <s v="medium"/>
    <n v="1762.96"/>
    <n v="950.52"/>
    <d v="2014-07-28T00:00:00"/>
  </r>
  <r>
    <n v="14310"/>
    <n v="86"/>
    <x v="730"/>
    <d v="2017-10-08T00:00:00"/>
    <b v="0"/>
    <s v="Approved"/>
    <s v="Norco Bicycles"/>
    <s v="Road"/>
    <s v="high"/>
    <s v="large"/>
    <n v="774.53"/>
    <n v="464.72"/>
    <d v="2003-03-18T00:00:00"/>
  </r>
  <r>
    <n v="14311"/>
    <n v="21"/>
    <x v="1562"/>
    <d v="2017-05-19T00:00:00"/>
    <b v="0"/>
    <s v="Approved"/>
    <s v="WeareA2B"/>
    <s v="Touring"/>
    <s v="medium"/>
    <s v="medium"/>
    <n v="1466.68"/>
    <n v="363.25"/>
    <d v="2014-03-03T00:00:00"/>
  </r>
  <r>
    <n v="14312"/>
    <n v="43"/>
    <x v="2999"/>
    <d v="2017-09-16T00:00:00"/>
    <b v="1"/>
    <s v="Approved"/>
    <s v="Norco Bicycles"/>
    <s v="Standard"/>
    <s v="medium"/>
    <s v="medium"/>
    <n v="1555.58"/>
    <n v="818.01"/>
    <d v="1991-07-10T00:00:00"/>
  </r>
  <r>
    <n v="14313"/>
    <n v="54"/>
    <x v="2812"/>
    <d v="2017-03-09T00:00:00"/>
    <b v="1"/>
    <s v="Approved"/>
    <s v="WeareA2B"/>
    <s v="Standard"/>
    <s v="medium"/>
    <s v="medium"/>
    <n v="1807.45"/>
    <n v="778.69"/>
    <d v="1992-10-02T00:00:00"/>
  </r>
  <r>
    <n v="14314"/>
    <n v="48"/>
    <x v="1128"/>
    <d v="2017-05-11T00:00:00"/>
    <b v="0"/>
    <s v="Approved"/>
    <s v="WeareA2B"/>
    <s v="Standard"/>
    <s v="medium"/>
    <s v="medium"/>
    <n v="1762.96"/>
    <n v="950.52"/>
    <d v="2016-11-14T00:00:00"/>
  </r>
  <r>
    <n v="14315"/>
    <n v="11"/>
    <x v="3085"/>
    <d v="2017-12-24T00:00:00"/>
    <b v="1"/>
    <s v="Approved"/>
    <s v="Giant Bicycles"/>
    <s v="Standard"/>
    <s v="high"/>
    <s v="medium"/>
    <n v="1274.93"/>
    <n v="764.96"/>
    <d v="2007-08-04T00:00:00"/>
  </r>
  <r>
    <n v="14317"/>
    <n v="59"/>
    <x v="3056"/>
    <d v="2017-01-10T00:00:00"/>
    <b v="1"/>
    <s v="Approved"/>
    <s v="Solex"/>
    <s v="Standard"/>
    <s v="medium"/>
    <s v="large"/>
    <n v="1061.56"/>
    <n v="733.58"/>
    <d v="1993-07-20T00:00:00"/>
  </r>
  <r>
    <n v="14318"/>
    <n v="78"/>
    <x v="2870"/>
    <d v="2017-07-20T00:00:00"/>
    <b v="1"/>
    <s v="Approved"/>
    <s v="Giant Bicycles"/>
    <s v="Standard"/>
    <s v="medium"/>
    <s v="large"/>
    <n v="1765.3"/>
    <n v="709.48"/>
    <d v="2003-01-05T00:00:00"/>
  </r>
  <r>
    <n v="14319"/>
    <n v="76"/>
    <x v="1245"/>
    <d v="2017-04-09T00:00:00"/>
    <b v="1"/>
    <s v="Approved"/>
    <s v="WeareA2B"/>
    <s v="Road"/>
    <s v="low"/>
    <s v="small"/>
    <n v="1172.78"/>
    <n v="1043.77"/>
    <d v="2004-01-16T00:00:00"/>
  </r>
  <r>
    <n v="14320"/>
    <n v="66"/>
    <x v="1377"/>
    <d v="2017-01-03T00:00:00"/>
    <b v="1"/>
    <s v="Approved"/>
    <s v="Giant Bicycles"/>
    <s v="Road"/>
    <s v="low"/>
    <s v="small"/>
    <n v="590.26"/>
    <n v="525.33000000000004"/>
    <d v="2010-11-05T00:00:00"/>
  </r>
  <r>
    <n v="14321"/>
    <n v="49"/>
    <x v="2586"/>
    <d v="2017-09-15T00:00:00"/>
    <b v="0"/>
    <s v="Approved"/>
    <s v="Trek Bicycles"/>
    <s v="Road"/>
    <s v="medium"/>
    <s v="medium"/>
    <n v="533.51"/>
    <n v="400.13"/>
    <d v="2003-02-16T00:00:00"/>
  </r>
  <r>
    <n v="14322"/>
    <n v="94"/>
    <x v="3314"/>
    <d v="2017-06-24T00:00:00"/>
    <b v="0"/>
    <s v="Approved"/>
    <s v="Giant Bicycles"/>
    <s v="Standard"/>
    <s v="medium"/>
    <s v="large"/>
    <n v="1635.3"/>
    <n v="993.66"/>
    <d v="2007-12-11T00:00:00"/>
  </r>
  <r>
    <n v="14323"/>
    <n v="54"/>
    <x v="2415"/>
    <d v="2017-08-12T00:00:00"/>
    <b v="0"/>
    <s v="Approved"/>
    <s v="WeareA2B"/>
    <s v="Standard"/>
    <s v="medium"/>
    <s v="medium"/>
    <n v="1292.8399999999999"/>
    <n v="13.44"/>
    <d v="2009-04-12T00:00:00"/>
  </r>
  <r>
    <n v="14324"/>
    <n v="0"/>
    <x v="7"/>
    <d v="2017-11-07T00:00:00"/>
    <b v="1"/>
    <s v="Approved"/>
    <s v="Trek Bicycles"/>
    <s v="Road"/>
    <s v="medium"/>
    <s v="medium"/>
    <n v="533.51"/>
    <n v="400.13"/>
    <d v="2012-06-04T00:00:00"/>
  </r>
  <r>
    <n v="14325"/>
    <n v="53"/>
    <x v="2579"/>
    <d v="2017-09-25T00:00:00"/>
    <b v="0"/>
    <s v="Approved"/>
    <s v="OHM Cycles"/>
    <s v="Standard"/>
    <s v="medium"/>
    <s v="medium"/>
    <n v="795.34"/>
    <n v="101.58"/>
    <d v="2002-08-31T00:00:00"/>
  </r>
  <r>
    <n v="14326"/>
    <n v="19"/>
    <x v="2901"/>
    <d v="2017-07-11T00:00:00"/>
    <b v="1"/>
    <s v="Approved"/>
    <s v="OHM Cycles"/>
    <s v="Road"/>
    <s v="high"/>
    <s v="large"/>
    <n v="12.01"/>
    <n v="7.21"/>
    <d v="2009-03-08T00:00:00"/>
  </r>
  <r>
    <n v="14327"/>
    <n v="79"/>
    <x v="1600"/>
    <d v="2017-01-05T00:00:00"/>
    <b v="0"/>
    <s v="Approved"/>
    <s v="Norco Bicycles"/>
    <s v="Standard"/>
    <s v="medium"/>
    <s v="medium"/>
    <n v="1555.58"/>
    <n v="818.01"/>
    <d v="2003-09-09T00:00:00"/>
  </r>
  <r>
    <n v="14328"/>
    <n v="68"/>
    <x v="2574"/>
    <d v="2017-02-16T00:00:00"/>
    <b v="1"/>
    <s v="Approved"/>
    <s v="OHM Cycles"/>
    <s v="Standard"/>
    <s v="medium"/>
    <s v="medium"/>
    <n v="1636.9"/>
    <n v="44.71"/>
    <d v="2010-08-20T00:00:00"/>
  </r>
  <r>
    <n v="14329"/>
    <n v="46"/>
    <x v="1252"/>
    <d v="2017-09-06T00:00:00"/>
    <b v="1"/>
    <s v="Approved"/>
    <s v="Solex"/>
    <s v="Standard"/>
    <s v="low"/>
    <s v="medium"/>
    <n v="1289.8499999999999"/>
    <n v="74.510000000000005"/>
    <d v="2009-04-12T00:00:00"/>
  </r>
  <r>
    <n v="14330"/>
    <n v="32"/>
    <x v="3023"/>
    <d v="2017-02-05T00:00:00"/>
    <b v="0"/>
    <s v="Approved"/>
    <s v="Giant Bicycles"/>
    <s v="Standard"/>
    <s v="medium"/>
    <s v="medium"/>
    <n v="642.70000000000005"/>
    <n v="211.37"/>
    <d v="2002-03-22T00:00:00"/>
  </r>
  <r>
    <n v="14331"/>
    <n v="69"/>
    <x v="3433"/>
    <d v="2017-06-26T00:00:00"/>
    <b v="0"/>
    <s v="Approved"/>
    <s v="Giant Bicycles"/>
    <s v="Road"/>
    <s v="medium"/>
    <s v="medium"/>
    <n v="792.9"/>
    <n v="594.67999999999995"/>
    <d v="2016-12-06T00:00:00"/>
  </r>
  <r>
    <n v="14332"/>
    <n v="18"/>
    <x v="2136"/>
    <d v="2017-06-29T00:00:00"/>
    <b v="1"/>
    <s v="Approved"/>
    <s v="Solex"/>
    <s v="Standard"/>
    <s v="medium"/>
    <s v="medium"/>
    <n v="575.27"/>
    <n v="431.45"/>
    <d v="2013-03-12T00:00:00"/>
  </r>
  <r>
    <n v="14334"/>
    <n v="27"/>
    <x v="2407"/>
    <d v="2017-10-24T00:00:00"/>
    <b v="0"/>
    <s v="Approved"/>
    <s v="Trek Bicycles"/>
    <s v="Standard"/>
    <s v="medium"/>
    <s v="medium"/>
    <n v="499.53"/>
    <n v="388.72"/>
    <d v="2016-11-22T00:00:00"/>
  </r>
  <r>
    <n v="14335"/>
    <n v="12"/>
    <x v="1426"/>
    <d v="2017-08-19T00:00:00"/>
    <b v="0"/>
    <s v="Approved"/>
    <s v="Giant Bicycles"/>
    <s v="Standard"/>
    <s v="medium"/>
    <s v="large"/>
    <n v="1765.3"/>
    <n v="709.48"/>
    <d v="1997-01-25T00:00:00"/>
  </r>
  <r>
    <n v="14336"/>
    <n v="58"/>
    <x v="1506"/>
    <d v="2017-04-09T00:00:00"/>
    <b v="0"/>
    <s v="Approved"/>
    <s v="OHM Cycles"/>
    <s v="Standard"/>
    <s v="medium"/>
    <s v="medium"/>
    <n v="912.52"/>
    <n v="141.4"/>
    <d v="2015-10-18T00:00:00"/>
  </r>
  <r>
    <n v="14337"/>
    <n v="53"/>
    <x v="3315"/>
    <d v="2017-11-24T00:00:00"/>
    <b v="1"/>
    <s v="Approved"/>
    <s v="OHM Cycles"/>
    <s v="Standard"/>
    <s v="medium"/>
    <s v="medium"/>
    <n v="795.34"/>
    <n v="101.58"/>
    <d v="2015-06-17T00:00:00"/>
  </r>
  <r>
    <n v="14338"/>
    <n v="0"/>
    <x v="1260"/>
    <d v="2017-01-20T00:00:00"/>
    <b v="0"/>
    <s v="Approved"/>
    <s v="WeareA2B"/>
    <s v="Standard"/>
    <s v="medium"/>
    <s v="medium"/>
    <n v="60.34"/>
    <n v="45.26"/>
    <d v="1999-06-23T00:00:00"/>
  </r>
  <r>
    <n v="14339"/>
    <n v="96"/>
    <x v="2836"/>
    <d v="2017-11-25T00:00:00"/>
    <b v="1"/>
    <s v="Approved"/>
    <s v="WeareA2B"/>
    <s v="Road"/>
    <s v="low"/>
    <s v="small"/>
    <n v="1172.78"/>
    <n v="1043.77"/>
    <d v="2004-01-16T00:00:00"/>
  </r>
  <r>
    <n v="14340"/>
    <n v="29"/>
    <x v="2803"/>
    <d v="2017-08-13T00:00:00"/>
    <b v="1"/>
    <s v="Approved"/>
    <s v="Norco Bicycles"/>
    <s v="Road"/>
    <s v="medium"/>
    <s v="medium"/>
    <n v="543.39"/>
    <n v="407.54"/>
    <d v="2016-11-22T00:00:00"/>
  </r>
  <r>
    <n v="14341"/>
    <n v="86"/>
    <x v="32"/>
    <d v="2017-09-09T00:00:00"/>
    <b v="0"/>
    <s v="Approved"/>
    <s v="OHM Cycles"/>
    <s v="Standard"/>
    <s v="medium"/>
    <s v="medium"/>
    <n v="235.63"/>
    <n v="125.07"/>
    <d v="2004-08-07T00:00:00"/>
  </r>
  <r>
    <n v="14342"/>
    <n v="27"/>
    <x v="2177"/>
    <d v="2017-08-11T00:00:00"/>
    <b v="1"/>
    <s v="Approved"/>
    <s v="Trek Bicycles"/>
    <s v="Standard"/>
    <s v="medium"/>
    <s v="medium"/>
    <n v="499.53"/>
    <n v="388.72"/>
    <d v="2016-11-22T00:00:00"/>
  </r>
  <r>
    <n v="14343"/>
    <n v="68"/>
    <x v="2954"/>
    <d v="2017-11-18T00:00:00"/>
    <b v="1"/>
    <s v="Approved"/>
    <s v="OHM Cycles"/>
    <s v="Standard"/>
    <s v="medium"/>
    <s v="medium"/>
    <n v="1636.9"/>
    <n v="44.71"/>
    <d v="2015-04-11T00:00:00"/>
  </r>
  <r>
    <n v="14344"/>
    <n v="72"/>
    <x v="1798"/>
    <d v="2017-10-11T00:00:00"/>
    <b v="0"/>
    <s v="Approved"/>
    <s v="Norco Bicycles"/>
    <s v="Standard"/>
    <s v="medium"/>
    <s v="medium"/>
    <n v="360.4"/>
    <n v="270.3"/>
    <d v="2016-12-06T00:00:00"/>
  </r>
  <r>
    <n v="14345"/>
    <n v="42"/>
    <x v="1422"/>
    <d v="2017-11-19T00:00:00"/>
    <b v="0"/>
    <s v="Approved"/>
    <s v="OHM Cycles"/>
    <s v="Road"/>
    <s v="medium"/>
    <s v="small"/>
    <n v="1810"/>
    <n v="1610.9"/>
    <d v="2008-03-19T00:00:00"/>
  </r>
  <r>
    <n v="14346"/>
    <n v="36"/>
    <x v="1034"/>
    <d v="2017-07-03T00:00:00"/>
    <b v="0"/>
    <s v="Approved"/>
    <s v="Solex"/>
    <s v="Standard"/>
    <s v="low"/>
    <s v="medium"/>
    <n v="945.04"/>
    <n v="507.58"/>
    <d v="2011-08-29T00:00:00"/>
  </r>
  <r>
    <n v="14347"/>
    <n v="8"/>
    <x v="1901"/>
    <d v="2017-10-23T00:00:00"/>
    <b v="1"/>
    <s v="Approved"/>
    <s v="Solex"/>
    <s v="Road"/>
    <s v="medium"/>
    <s v="small"/>
    <n v="1703.52"/>
    <n v="1516.13"/>
    <d v="2011-04-16T00:00:00"/>
  </r>
  <r>
    <n v="14348"/>
    <n v="40"/>
    <x v="1064"/>
    <d v="2017-07-03T00:00:00"/>
    <b v="1"/>
    <s v="Approved"/>
    <s v="Trek Bicycles"/>
    <s v="Road"/>
    <s v="medium"/>
    <s v="large"/>
    <n v="1894.19"/>
    <n v="598.76"/>
    <d v="1993-07-20T00:00:00"/>
  </r>
  <r>
    <n v="14349"/>
    <n v="64"/>
    <x v="1741"/>
    <d v="2017-12-26T00:00:00"/>
    <b v="0"/>
    <s v="Approved"/>
    <s v="Trek Bicycles"/>
    <s v="Standard"/>
    <s v="medium"/>
    <s v="large"/>
    <n v="1469.44"/>
    <n v="596.54999999999995"/>
    <d v="1995-10-24T00:00:00"/>
  </r>
  <r>
    <n v="14350"/>
    <n v="37"/>
    <x v="875"/>
    <d v="2017-11-18T00:00:00"/>
    <b v="1"/>
    <s v="Approved"/>
    <s v="OHM Cycles"/>
    <s v="Standard"/>
    <s v="low"/>
    <s v="medium"/>
    <n v="1793.43"/>
    <n v="248.82"/>
    <d v="2010-06-07T00:00:00"/>
  </r>
  <r>
    <n v="14351"/>
    <n v="34"/>
    <x v="972"/>
    <d v="2017-03-23T00:00:00"/>
    <b v="0"/>
    <s v="Approved"/>
    <s v="WeareA2B"/>
    <s v="Standard"/>
    <s v="medium"/>
    <s v="medium"/>
    <n v="1231.1500000000001"/>
    <n v="161.6"/>
    <d v="2004-08-17T00:00:00"/>
  </r>
  <r>
    <n v="14352"/>
    <n v="2"/>
    <x v="3"/>
    <d v="2017-05-31T00:00:00"/>
    <b v="0"/>
    <s v="Approved"/>
    <s v="Solex"/>
    <s v="Standard"/>
    <s v="medium"/>
    <s v="medium"/>
    <n v="71.489999999999995"/>
    <n v="53.62"/>
    <d v="2012-12-02T00:00:00"/>
  </r>
  <r>
    <n v="14353"/>
    <n v="22"/>
    <x v="2418"/>
    <d v="2017-08-31T00:00:00"/>
    <b v="0"/>
    <s v="Approved"/>
    <s v="Solex"/>
    <s v="Standard"/>
    <s v="medium"/>
    <s v="medium"/>
    <n v="575.27"/>
    <n v="431.45"/>
    <d v="1993-05-26T00:00:00"/>
  </r>
  <r>
    <n v="14354"/>
    <n v="0"/>
    <x v="1011"/>
    <d v="2017-07-05T00:00:00"/>
    <b v="0"/>
    <s v="Approved"/>
    <s v="Giant Bicycles"/>
    <s v="Standard"/>
    <s v="medium"/>
    <s v="large"/>
    <n v="569.55999999999995"/>
    <n v="528.42999999999995"/>
    <d v="1991-05-06T00:00:00"/>
  </r>
  <r>
    <n v="14355"/>
    <n v="82"/>
    <x v="3352"/>
    <d v="2017-05-17T00:00:00"/>
    <b v="1"/>
    <s v="Approved"/>
    <s v="Norco Bicycles"/>
    <s v="Standard"/>
    <s v="high"/>
    <s v="medium"/>
    <n v="1148.6400000000001"/>
    <n v="689.18"/>
    <d v="1997-08-25T00:00:00"/>
  </r>
  <r>
    <n v="14356"/>
    <n v="32"/>
    <x v="984"/>
    <d v="2017-02-13T00:00:00"/>
    <b v="1"/>
    <s v="Approved"/>
    <s v="Giant Bicycles"/>
    <s v="Standard"/>
    <s v="medium"/>
    <s v="medium"/>
    <n v="642.70000000000005"/>
    <n v="211.37"/>
    <d v="2002-03-22T00:00:00"/>
  </r>
  <r>
    <n v="14357"/>
    <n v="99"/>
    <x v="1500"/>
    <d v="2017-03-03T00:00:00"/>
    <b v="1"/>
    <s v="Approved"/>
    <s v="Trek Bicycles"/>
    <s v="Road"/>
    <s v="low"/>
    <s v="small"/>
    <n v="1720.7"/>
    <n v="1531.42"/>
    <d v="2013-03-12T00:00:00"/>
  </r>
  <r>
    <n v="14358"/>
    <n v="7"/>
    <x v="460"/>
    <d v="2017-06-14T00:00:00"/>
    <b v="1"/>
    <s v="Approved"/>
    <s v="Trek Bicycles"/>
    <s v="Road"/>
    <s v="low"/>
    <s v="medium"/>
    <n v="980.37"/>
    <n v="234.43"/>
    <d v="2005-12-07T00:00:00"/>
  </r>
  <r>
    <n v="14359"/>
    <n v="11"/>
    <x v="1291"/>
    <d v="2017-10-08T00:00:00"/>
    <b v="1"/>
    <s v="Approved"/>
    <s v="Trek Bicycles"/>
    <s v="Standard"/>
    <s v="medium"/>
    <s v="small"/>
    <n v="1775.81"/>
    <n v="1580.47"/>
    <d v="2010-05-05T00:00:00"/>
  </r>
  <r>
    <n v="14360"/>
    <n v="0"/>
    <x v="3235"/>
    <d v="2017-03-05T00:00:00"/>
    <b v="0"/>
    <s v="Approved"/>
    <s v="Norco Bicycles"/>
    <s v="Standard"/>
    <s v="medium"/>
    <s v="medium"/>
    <n v="360.4"/>
    <n v="270.3"/>
    <d v="2006-05-22T00:00:00"/>
  </r>
  <r>
    <n v="14361"/>
    <n v="25"/>
    <x v="3439"/>
    <d v="2017-06-08T00:00:00"/>
    <b v="1"/>
    <s v="Approved"/>
    <s v="OHM Cycles"/>
    <s v="Standard"/>
    <s v="high"/>
    <s v="medium"/>
    <n v="2005.66"/>
    <n v="1203.4000000000001"/>
    <d v="2015-10-18T00:00:00"/>
  </r>
  <r>
    <n v="14362"/>
    <n v="17"/>
    <x v="1806"/>
    <d v="2017-07-26T00:00:00"/>
    <b v="0"/>
    <s v="Approved"/>
    <s v="Solex"/>
    <s v="Standard"/>
    <s v="high"/>
    <s v="medium"/>
    <n v="1024.6600000000001"/>
    <n v="614.79999999999995"/>
    <d v="2009-03-08T00:00:00"/>
  </r>
  <r>
    <n v="14363"/>
    <n v="36"/>
    <x v="494"/>
    <d v="2017-07-08T00:00:00"/>
    <b v="1"/>
    <s v="Approved"/>
    <s v="Solex"/>
    <s v="Standard"/>
    <s v="low"/>
    <s v="medium"/>
    <n v="945.04"/>
    <n v="507.58"/>
    <d v="1995-12-19T00:00:00"/>
  </r>
  <r>
    <n v="14364"/>
    <n v="28"/>
    <x v="2640"/>
    <d v="2017-10-10T00:00:00"/>
    <b v="0"/>
    <s v="Approved"/>
    <s v="Solex"/>
    <s v="Road"/>
    <s v="medium"/>
    <s v="small"/>
    <n v="1703.52"/>
    <n v="1516.13"/>
    <d v="2011-04-16T00:00:00"/>
  </r>
  <r>
    <n v="14365"/>
    <n v="61"/>
    <x v="1997"/>
    <d v="2017-12-27T00:00:00"/>
    <b v="0"/>
    <s v="Approved"/>
    <s v="Norco Bicycles"/>
    <s v="Standard"/>
    <s v="medium"/>
    <s v="small"/>
    <n v="586.45000000000005"/>
    <n v="521.94000000000005"/>
    <d v="2004-08-07T00:00:00"/>
  </r>
  <r>
    <n v="14366"/>
    <n v="86"/>
    <x v="592"/>
    <d v="2017-07-03T00:00:00"/>
    <b v="0"/>
    <s v="Approved"/>
    <s v="OHM Cycles"/>
    <s v="Standard"/>
    <s v="medium"/>
    <s v="medium"/>
    <n v="235.63"/>
    <n v="125.07"/>
    <d v="2004-08-07T00:00:00"/>
  </r>
  <r>
    <n v="14367"/>
    <n v="2"/>
    <x v="950"/>
    <d v="2017-10-29T00:00:00"/>
    <b v="0"/>
    <s v="Approved"/>
    <s v="Solex"/>
    <s v="Standard"/>
    <s v="medium"/>
    <s v="medium"/>
    <n v="71.489999999999995"/>
    <n v="53.62"/>
    <d v="2012-12-02T00:00:00"/>
  </r>
  <r>
    <n v="14368"/>
    <n v="19"/>
    <x v="2715"/>
    <d v="2017-10-09T00:00:00"/>
    <b v="0"/>
    <s v="Approved"/>
    <s v="Trek Bicycles"/>
    <s v="Mountain"/>
    <s v="low"/>
    <s v="medium"/>
    <n v="574.64"/>
    <n v="459.71"/>
    <d v="2011-08-29T00:00:00"/>
  </r>
  <r>
    <n v="14369"/>
    <n v="29"/>
    <x v="2611"/>
    <d v="2017-05-11T00:00:00"/>
    <b v="0"/>
    <s v="Approved"/>
    <s v="Norco Bicycles"/>
    <s v="Road"/>
    <s v="medium"/>
    <s v="medium"/>
    <n v="543.39"/>
    <n v="407.54"/>
    <d v="2016-03-29T00:00:00"/>
  </r>
  <r>
    <n v="14370"/>
    <n v="10"/>
    <x v="2879"/>
    <d v="2017-07-09T00:00:00"/>
    <b v="0"/>
    <s v="Approved"/>
    <s v="WeareA2B"/>
    <s v="Touring"/>
    <s v="medium"/>
    <s v="medium"/>
    <n v="1466.68"/>
    <n v="363.25"/>
    <d v="2014-03-03T00:00:00"/>
  </r>
  <r>
    <n v="14371"/>
    <n v="0"/>
    <x v="1216"/>
    <d v="2017-04-11T00:00:00"/>
    <b v="1"/>
    <s v="Approved"/>
    <s v="OHM Cycles"/>
    <s v="Road"/>
    <s v="high"/>
    <s v="large"/>
    <n v="12.01"/>
    <n v="7.21"/>
    <d v="1999-06-23T00:00:00"/>
  </r>
  <r>
    <n v="14372"/>
    <n v="86"/>
    <x v="1086"/>
    <d v="2017-11-22T00:00:00"/>
    <b v="0"/>
    <s v="Approved"/>
    <s v="Norco Bicycles"/>
    <s v="Road"/>
    <s v="high"/>
    <s v="large"/>
    <n v="774.53"/>
    <n v="464.72"/>
    <d v="2003-03-18T00:00:00"/>
  </r>
  <r>
    <n v="14373"/>
    <n v="27"/>
    <x v="1027"/>
    <d v="2017-04-25T00:00:00"/>
    <b v="0"/>
    <s v="Approved"/>
    <s v="Trek Bicycles"/>
    <s v="Standard"/>
    <s v="medium"/>
    <s v="medium"/>
    <n v="499.53"/>
    <n v="388.72"/>
    <d v="1999-06-23T00:00:00"/>
  </r>
  <r>
    <n v="14374"/>
    <n v="50"/>
    <x v="10"/>
    <d v="2017-11-16T00:00:00"/>
    <b v="1"/>
    <s v="Approved"/>
    <s v="WeareA2B"/>
    <s v="Standard"/>
    <s v="medium"/>
    <s v="small"/>
    <n v="175.89"/>
    <n v="131.91999999999999"/>
    <d v="2003-02-16T00:00:00"/>
  </r>
  <r>
    <n v="14375"/>
    <n v="80"/>
    <x v="405"/>
    <d v="2017-06-18T00:00:00"/>
    <b v="0"/>
    <s v="Approved"/>
    <s v="OHM Cycles"/>
    <s v="Touring"/>
    <s v="low"/>
    <s v="medium"/>
    <n v="1073.07"/>
    <n v="933.84"/>
    <d v="1997-01-25T00:00:00"/>
  </r>
  <r>
    <n v="14376"/>
    <n v="10"/>
    <x v="3002"/>
    <d v="2017-10-27T00:00:00"/>
    <b v="0"/>
    <s v="Approved"/>
    <s v="WeareA2B"/>
    <s v="Touring"/>
    <s v="medium"/>
    <s v="medium"/>
    <n v="1466.68"/>
    <n v="363.25"/>
    <d v="2014-03-03T00:00:00"/>
  </r>
  <r>
    <n v="14377"/>
    <n v="0"/>
    <x v="1497"/>
    <d v="2017-11-26T00:00:00"/>
    <b v="1"/>
    <s v="Approved"/>
    <s v="Giant Bicycles"/>
    <s v="Standard"/>
    <s v="medium"/>
    <s v="large"/>
    <n v="569.55999999999995"/>
    <n v="528.42999999999995"/>
    <d v="2003-09-10T00:00:00"/>
  </r>
  <r>
    <n v="14378"/>
    <n v="81"/>
    <x v="290"/>
    <d v="2017-09-10T00:00:00"/>
    <b v="1"/>
    <s v="Approved"/>
    <s v="Solex"/>
    <s v="Standard"/>
    <s v="medium"/>
    <s v="medium"/>
    <n v="1151.96"/>
    <n v="649.49"/>
    <d v="1999-12-04T00:00:00"/>
  </r>
  <r>
    <n v="14379"/>
    <n v="40"/>
    <x v="2624"/>
    <d v="2017-02-26T00:00:00"/>
    <b v="1"/>
    <s v="Approved"/>
    <s v="OHM Cycles"/>
    <s v="Standard"/>
    <s v="high"/>
    <s v="medium"/>
    <n v="1458.17"/>
    <n v="874.9"/>
    <d v="2006-02-02T00:00:00"/>
  </r>
  <r>
    <n v="14380"/>
    <n v="82"/>
    <x v="2488"/>
    <d v="2017-10-20T00:00:00"/>
    <b v="0"/>
    <s v="Approved"/>
    <s v="Norco Bicycles"/>
    <s v="Standard"/>
    <s v="high"/>
    <s v="medium"/>
    <n v="1148.6400000000001"/>
    <n v="689.18"/>
    <d v="2015-08-02T00:00:00"/>
  </r>
  <r>
    <n v="14381"/>
    <n v="48"/>
    <x v="1526"/>
    <d v="2017-06-25T00:00:00"/>
    <b v="1"/>
    <s v="Approved"/>
    <s v="WeareA2B"/>
    <s v="Standard"/>
    <s v="medium"/>
    <s v="medium"/>
    <n v="1762.96"/>
    <n v="950.52"/>
    <d v="2012-06-04T00:00:00"/>
  </r>
  <r>
    <n v="14382"/>
    <n v="0"/>
    <x v="2143"/>
    <d v="2017-03-09T00:00:00"/>
    <b v="0"/>
    <s v="Approved"/>
    <s v="Norco Bicycles"/>
    <s v="Standard"/>
    <s v="low"/>
    <s v="medium"/>
    <n v="363.01"/>
    <n v="290.41000000000003"/>
    <d v="2009-03-08T00:00:00"/>
  </r>
  <r>
    <n v="14383"/>
    <n v="71"/>
    <x v="3306"/>
    <d v="2017-09-24T00:00:00"/>
    <b v="0"/>
    <s v="Approved"/>
    <s v="Solex"/>
    <s v="Standard"/>
    <s v="high"/>
    <s v="large"/>
    <n v="1842.92"/>
    <n v="1105.75"/>
    <d v="1995-10-24T00:00:00"/>
  </r>
  <r>
    <n v="14384"/>
    <n v="2"/>
    <x v="2182"/>
    <d v="2017-03-04T00:00:00"/>
    <b v="1"/>
    <s v="Approved"/>
    <s v="Solex"/>
    <s v="Standard"/>
    <s v="medium"/>
    <s v="medium"/>
    <n v="71.489999999999995"/>
    <n v="53.62"/>
    <d v="2011-08-29T00:00:00"/>
  </r>
  <r>
    <n v="14385"/>
    <n v="52"/>
    <x v="1410"/>
    <d v="2017-11-02T00:00:00"/>
    <b v="0"/>
    <s v="Approved"/>
    <s v="Solex"/>
    <s v="Road"/>
    <s v="medium"/>
    <s v="large"/>
    <n v="1777.8"/>
    <n v="820.78"/>
    <d v="1993-05-26T00:00:00"/>
  </r>
  <r>
    <n v="14386"/>
    <n v="25"/>
    <x v="1665"/>
    <d v="2017-04-17T00:00:00"/>
    <b v="1"/>
    <s v="Approved"/>
    <s v="Giant Bicycles"/>
    <s v="Road"/>
    <s v="medium"/>
    <s v="medium"/>
    <n v="1538.99"/>
    <n v="829.65"/>
    <d v="2006-11-10T00:00:00"/>
  </r>
  <r>
    <n v="14387"/>
    <n v="63"/>
    <x v="422"/>
    <d v="2017-06-14T00:00:00"/>
    <b v="0"/>
    <s v="Approved"/>
    <s v="Solex"/>
    <s v="Standard"/>
    <s v="medium"/>
    <s v="medium"/>
    <n v="1483.2"/>
    <n v="99.59"/>
    <d v="1998-12-17T00:00:00"/>
  </r>
  <r>
    <n v="14388"/>
    <n v="23"/>
    <x v="735"/>
    <d v="2017-03-20T00:00:00"/>
    <b v="1"/>
    <s v="Approved"/>
    <s v="Norco Bicycles"/>
    <s v="Mountain"/>
    <s v="low"/>
    <s v="small"/>
    <n v="688.63"/>
    <n v="612.88"/>
    <d v="1993-10-02T00:00:00"/>
  </r>
  <r>
    <n v="14389"/>
    <n v="4"/>
    <x v="1826"/>
    <d v="2017-05-19T00:00:00"/>
    <b v="0"/>
    <s v="Approved"/>
    <s v="Giant Bicycles"/>
    <s v="Standard"/>
    <s v="high"/>
    <s v="medium"/>
    <n v="1129.1300000000001"/>
    <n v="677.48"/>
    <d v="2005-08-09T00:00:00"/>
  </r>
  <r>
    <n v="14390"/>
    <n v="18"/>
    <x v="333"/>
    <d v="2017-08-27T00:00:00"/>
    <b v="1"/>
    <s v="Approved"/>
    <s v="Solex"/>
    <s v="Standard"/>
    <s v="medium"/>
    <s v="medium"/>
    <n v="575.27"/>
    <n v="431.45"/>
    <d v="2011-05-07T00:00:00"/>
  </r>
  <r>
    <n v="14391"/>
    <n v="2"/>
    <x v="2173"/>
    <d v="2017-07-17T00:00:00"/>
    <b v="0"/>
    <s v="Approved"/>
    <s v="Solex"/>
    <s v="Standard"/>
    <s v="medium"/>
    <s v="medium"/>
    <n v="71.489999999999995"/>
    <n v="53.62"/>
    <d v="2012-12-02T00:00:00"/>
  </r>
  <r>
    <n v="14392"/>
    <n v="10"/>
    <x v="1696"/>
    <d v="2017-07-12T00:00:00"/>
    <b v="0"/>
    <s v="Approved"/>
    <s v="Solex"/>
    <s v="Standard"/>
    <s v="medium"/>
    <s v="medium"/>
    <n v="1945.43"/>
    <n v="333.18"/>
    <d v="2002-08-31T00:00:00"/>
  </r>
  <r>
    <n v="14393"/>
    <n v="70"/>
    <x v="971"/>
    <d v="2017-11-06T00:00:00"/>
    <b v="0"/>
    <s v="Approved"/>
    <s v="Trek Bicycles"/>
    <s v="Standard"/>
    <s v="high"/>
    <s v="medium"/>
    <n v="495.72"/>
    <n v="297.43"/>
    <d v="1999-07-26T00:00:00"/>
  </r>
  <r>
    <n v="14394"/>
    <n v="49"/>
    <x v="544"/>
    <d v="2017-04-01T00:00:00"/>
    <b v="1"/>
    <s v="Approved"/>
    <s v="Solex"/>
    <s v="Standard"/>
    <s v="medium"/>
    <s v="large"/>
    <n v="1061.56"/>
    <n v="733.58"/>
    <d v="2012-05-18T00:00:00"/>
  </r>
  <r>
    <n v="14395"/>
    <n v="11"/>
    <x v="2522"/>
    <d v="2017-09-03T00:00:00"/>
    <b v="0"/>
    <s v="Approved"/>
    <s v="Giant Bicycles"/>
    <s v="Standard"/>
    <s v="high"/>
    <s v="medium"/>
    <n v="1274.93"/>
    <n v="764.96"/>
    <d v="2007-08-04T00:00:00"/>
  </r>
  <r>
    <n v="14396"/>
    <n v="100"/>
    <x v="2540"/>
    <d v="2017-12-12T00:00:00"/>
    <b v="0"/>
    <s v="Approved"/>
    <s v="Trek Bicycles"/>
    <s v="Standard"/>
    <s v="medium"/>
    <s v="small"/>
    <n v="1386.84"/>
    <n v="1234.29"/>
    <d v="1994-09-09T00:00:00"/>
  </r>
  <r>
    <n v="14397"/>
    <n v="92"/>
    <x v="1909"/>
    <d v="2017-05-19T00:00:00"/>
    <b v="0"/>
    <s v="Approved"/>
    <s v="WeareA2B"/>
    <s v="Standard"/>
    <s v="medium"/>
    <s v="small"/>
    <n v="1415.01"/>
    <n v="1259.3599999999999"/>
    <d v="1994-08-10T00:00:00"/>
  </r>
  <r>
    <n v="14398"/>
    <n v="75"/>
    <x v="875"/>
    <d v="2017-07-04T00:00:00"/>
    <b v="1"/>
    <s v="Approved"/>
    <s v="Giant Bicycles"/>
    <s v="Touring"/>
    <s v="medium"/>
    <s v="large"/>
    <n v="1873.97"/>
    <n v="863.95"/>
    <d v="1991-07-10T00:00:00"/>
  </r>
  <r>
    <n v="14399"/>
    <n v="5"/>
    <x v="649"/>
    <d v="2017-09-04T00:00:00"/>
    <b v="0"/>
    <s v="Approved"/>
    <s v="Trek Bicycles"/>
    <s v="Mountain"/>
    <s v="low"/>
    <s v="medium"/>
    <n v="574.64"/>
    <n v="459.71"/>
    <d v="2011-04-16T00:00:00"/>
  </r>
  <r>
    <n v="14400"/>
    <n v="92"/>
    <x v="2374"/>
    <d v="2017-07-10T00:00:00"/>
    <b v="0"/>
    <s v="Approved"/>
    <s v="WeareA2B"/>
    <s v="Standard"/>
    <s v="medium"/>
    <s v="small"/>
    <n v="1415.01"/>
    <n v="1259.3599999999999"/>
    <d v="2013-06-09T00:00:00"/>
  </r>
  <r>
    <n v="14401"/>
    <n v="14"/>
    <x v="2299"/>
    <d v="2017-12-07T00:00:00"/>
    <b v="0"/>
    <s v="Approved"/>
    <s v="Trek Bicycles"/>
    <s v="Standard"/>
    <s v="medium"/>
    <s v="small"/>
    <n v="1386.84"/>
    <n v="1234.29"/>
    <d v="2003-08-05T00:00:00"/>
  </r>
  <r>
    <n v="14402"/>
    <n v="11"/>
    <x v="3221"/>
    <d v="2017-08-02T00:00:00"/>
    <b v="0"/>
    <s v="Approved"/>
    <s v="Giant Bicycles"/>
    <s v="Standard"/>
    <s v="high"/>
    <s v="medium"/>
    <n v="1274.93"/>
    <n v="764.96"/>
    <d v="1991-08-05T00:00:00"/>
  </r>
  <r>
    <n v="14403"/>
    <n v="28"/>
    <x v="607"/>
    <d v="2017-11-07T00:00:00"/>
    <b v="0"/>
    <s v="Approved"/>
    <s v="Solex"/>
    <s v="Road"/>
    <s v="medium"/>
    <s v="small"/>
    <n v="1703.52"/>
    <n v="1516.13"/>
    <d v="2011-04-16T00:00:00"/>
  </r>
  <r>
    <n v="14404"/>
    <n v="81"/>
    <x v="1622"/>
    <d v="2017-03-04T00:00:00"/>
    <b v="1"/>
    <s v="Approved"/>
    <s v="Solex"/>
    <s v="Standard"/>
    <s v="medium"/>
    <s v="medium"/>
    <n v="1151.96"/>
    <n v="649.49"/>
    <d v="2003-02-16T00:00:00"/>
  </r>
  <r>
    <n v="14405"/>
    <n v="36"/>
    <x v="1562"/>
    <d v="2017-09-20T00:00:00"/>
    <b v="1"/>
    <s v="Approved"/>
    <s v="Solex"/>
    <s v="Standard"/>
    <s v="low"/>
    <s v="medium"/>
    <n v="1289.8499999999999"/>
    <n v="74.510000000000005"/>
    <d v="2007-12-11T00:00:00"/>
  </r>
  <r>
    <n v="14406"/>
    <n v="0"/>
    <x v="1895"/>
    <d v="2017-01-28T00:00:00"/>
    <b v="1"/>
    <s v="Approved"/>
    <s v="Solex"/>
    <s v="Standard"/>
    <s v="medium"/>
    <s v="medium"/>
    <n v="100.35"/>
    <n v="75.260000000000005"/>
    <d v="1999-07-26T00:00:00"/>
  </r>
  <r>
    <n v="14407"/>
    <n v="91"/>
    <x v="1213"/>
    <d v="2017-11-22T00:00:00"/>
    <b v="0"/>
    <s v="Approved"/>
    <s v="Solex"/>
    <s v="Standard"/>
    <s v="medium"/>
    <s v="medium"/>
    <n v="100.35"/>
    <n v="75.260000000000005"/>
    <d v="2000-11-03T00:00:00"/>
  </r>
  <r>
    <n v="14408"/>
    <n v="3"/>
    <x v="1827"/>
    <d v="2017-05-14T00:00:00"/>
    <b v="0"/>
    <s v="Approved"/>
    <s v="Trek Bicycles"/>
    <s v="Standard"/>
    <s v="medium"/>
    <s v="large"/>
    <n v="2091.4699999999998"/>
    <n v="388.92"/>
    <d v="2012-09-15T00:00:00"/>
  </r>
  <r>
    <n v="14409"/>
    <n v="29"/>
    <x v="3440"/>
    <d v="2017-03-06T00:00:00"/>
    <b v="0"/>
    <s v="Approved"/>
    <s v="WeareA2B"/>
    <s v="Standard"/>
    <s v="medium"/>
    <s v="medium"/>
    <n v="1065.03"/>
    <n v="230.09"/>
    <d v="2000-11-03T00:00:00"/>
  </r>
  <r>
    <n v="14411"/>
    <n v="1"/>
    <x v="670"/>
    <d v="2017-07-18T00:00:00"/>
    <b v="0"/>
    <s v="Approved"/>
    <s v="Giant Bicycles"/>
    <s v="Standard"/>
    <s v="medium"/>
    <s v="medium"/>
    <n v="1403.5"/>
    <n v="954.82"/>
    <d v="2012-12-02T00:00:00"/>
  </r>
  <r>
    <n v="14412"/>
    <n v="50"/>
    <x v="2385"/>
    <d v="2017-11-19T00:00:00"/>
    <b v="1"/>
    <s v="Approved"/>
    <s v="WeareA2B"/>
    <s v="Standard"/>
    <s v="medium"/>
    <s v="small"/>
    <n v="175.89"/>
    <n v="131.91999999999999"/>
    <d v="1997-10-04T00:00:00"/>
  </r>
  <r>
    <n v="14413"/>
    <n v="11"/>
    <x v="491"/>
    <d v="2017-01-20T00:00:00"/>
    <b v="1"/>
    <s v="Approved"/>
    <s v="Trek Bicycles"/>
    <s v="Standard"/>
    <s v="medium"/>
    <s v="small"/>
    <n v="1775.81"/>
    <n v="1580.47"/>
    <d v="2010-05-05T00:00:00"/>
  </r>
  <r>
    <n v="14414"/>
    <n v="70"/>
    <x v="183"/>
    <d v="2017-11-18T00:00:00"/>
    <b v="0"/>
    <s v="Approved"/>
    <s v="Trek Bicycles"/>
    <s v="Standard"/>
    <s v="high"/>
    <s v="medium"/>
    <n v="495.72"/>
    <n v="297.43"/>
    <d v="2014-10-10T00:00:00"/>
  </r>
  <r>
    <n v="14415"/>
    <n v="74"/>
    <x v="1578"/>
    <d v="2017-02-09T00:00:00"/>
    <b v="0"/>
    <s v="Approved"/>
    <s v="WeareA2B"/>
    <s v="Standard"/>
    <s v="medium"/>
    <s v="medium"/>
    <n v="1228.07"/>
    <n v="400.91"/>
    <d v="2000-05-22T00:00:00"/>
  </r>
  <r>
    <n v="14416"/>
    <n v="86"/>
    <x v="2553"/>
    <d v="2017-05-13T00:00:00"/>
    <b v="1"/>
    <s v="Approved"/>
    <s v="OHM Cycles"/>
    <s v="Standard"/>
    <s v="medium"/>
    <s v="medium"/>
    <n v="235.63"/>
    <n v="125.07"/>
    <d v="1998-12-16T00:00:00"/>
  </r>
  <r>
    <n v="14417"/>
    <n v="91"/>
    <x v="3115"/>
    <d v="2017-08-27T00:00:00"/>
    <b v="1"/>
    <s v="Approved"/>
    <s v="Solex"/>
    <s v="Standard"/>
    <s v="medium"/>
    <s v="medium"/>
    <n v="100.35"/>
    <n v="75.260000000000005"/>
    <d v="1994-08-10T00:00:00"/>
  </r>
  <r>
    <n v="14418"/>
    <n v="4"/>
    <x v="2774"/>
    <d v="2017-04-24T00:00:00"/>
    <b v="1"/>
    <s v="Approved"/>
    <s v="Giant Bicycles"/>
    <s v="Standard"/>
    <s v="high"/>
    <s v="medium"/>
    <n v="1129.1300000000001"/>
    <n v="677.48"/>
    <d v="2005-08-09T00:00:00"/>
  </r>
  <r>
    <n v="14419"/>
    <n v="65"/>
    <x v="1348"/>
    <d v="2017-06-01T00:00:00"/>
    <b v="0"/>
    <s v="Approved"/>
    <s v="WeareA2B"/>
    <s v="Standard"/>
    <s v="medium"/>
    <s v="medium"/>
    <n v="1807.45"/>
    <n v="778.69"/>
    <d v="2015-05-21T00:00:00"/>
  </r>
  <r>
    <n v="14420"/>
    <n v="76"/>
    <x v="800"/>
    <d v="2017-07-04T00:00:00"/>
    <b v="0"/>
    <s v="Approved"/>
    <s v="WeareA2B"/>
    <s v="Road"/>
    <s v="low"/>
    <s v="small"/>
    <n v="1172.78"/>
    <n v="1043.77"/>
    <d v="2004-01-16T00:00:00"/>
  </r>
  <r>
    <n v="14421"/>
    <n v="77"/>
    <x v="1107"/>
    <d v="2017-10-12T00:00:00"/>
    <b v="0"/>
    <s v="Approved"/>
    <s v="Norco Bicycles"/>
    <s v="Road"/>
    <s v="medium"/>
    <s v="large"/>
    <n v="1240.31"/>
    <n v="795.1"/>
    <d v="2011-01-10T00:00:00"/>
  </r>
  <r>
    <n v="14422"/>
    <n v="9"/>
    <x v="1935"/>
    <d v="2017-03-25T00:00:00"/>
    <b v="0"/>
    <s v="Approved"/>
    <s v="OHM Cycles"/>
    <s v="Road"/>
    <s v="medium"/>
    <s v="medium"/>
    <n v="742.54"/>
    <n v="667.4"/>
    <d v="1991-11-07T00:00:00"/>
  </r>
  <r>
    <n v="14424"/>
    <n v="83"/>
    <x v="1745"/>
    <d v="2017-09-15T00:00:00"/>
    <b v="1"/>
    <s v="Approved"/>
    <s v="Solex"/>
    <s v="Touring"/>
    <s v="medium"/>
    <s v="large"/>
    <n v="2083.94"/>
    <n v="675.03"/>
    <d v="1993-04-20T00:00:00"/>
  </r>
  <r>
    <n v="14425"/>
    <n v="12"/>
    <x v="2333"/>
    <d v="2017-02-08T00:00:00"/>
    <b v="0"/>
    <s v="Approved"/>
    <s v="WeareA2B"/>
    <s v="Standard"/>
    <s v="medium"/>
    <s v="medium"/>
    <n v="1231.1500000000001"/>
    <n v="161.6"/>
    <d v="2004-08-17T00:00:00"/>
  </r>
  <r>
    <n v="14426"/>
    <n v="12"/>
    <x v="2027"/>
    <d v="2017-08-13T00:00:00"/>
    <b v="0"/>
    <s v="Approved"/>
    <s v="WeareA2B"/>
    <s v="Standard"/>
    <s v="medium"/>
    <s v="medium"/>
    <n v="1231.1500000000001"/>
    <n v="161.6"/>
    <d v="2013-03-12T00:00:00"/>
  </r>
  <r>
    <n v="14427"/>
    <n v="36"/>
    <x v="1108"/>
    <d v="2017-07-27T00:00:00"/>
    <b v="1"/>
    <s v="Approved"/>
    <s v="Solex"/>
    <s v="Standard"/>
    <s v="low"/>
    <s v="medium"/>
    <n v="945.04"/>
    <n v="507.58"/>
    <d v="2008-03-19T00:00:00"/>
  </r>
  <r>
    <n v="14428"/>
    <n v="4"/>
    <x v="1102"/>
    <d v="2017-03-18T00:00:00"/>
    <b v="0"/>
    <s v="Approved"/>
    <s v="Giant Bicycles"/>
    <s v="Standard"/>
    <s v="high"/>
    <s v="medium"/>
    <n v="1129.1300000000001"/>
    <n v="677.48"/>
    <d v="2004-09-28T00:00:00"/>
  </r>
  <r>
    <n v="14430"/>
    <n v="59"/>
    <x v="3020"/>
    <d v="2017-05-22T00:00:00"/>
    <b v="0"/>
    <s v="Approved"/>
    <s v="Solex"/>
    <s v="Standard"/>
    <s v="medium"/>
    <s v="large"/>
    <n v="1061.56"/>
    <n v="733.58"/>
    <d v="1993-07-20T00:00:00"/>
  </r>
  <r>
    <n v="14431"/>
    <n v="58"/>
    <x v="1290"/>
    <d v="2017-08-16T00:00:00"/>
    <b v="1"/>
    <s v="Approved"/>
    <s v="OHM Cycles"/>
    <s v="Standard"/>
    <s v="medium"/>
    <s v="medium"/>
    <n v="912.52"/>
    <n v="141.4"/>
    <d v="1998-12-17T00:00:00"/>
  </r>
  <r>
    <n v="14432"/>
    <n v="97"/>
    <x v="30"/>
    <d v="2017-10-29T00:00:00"/>
    <b v="1"/>
    <s v="Approved"/>
    <s v="Solex"/>
    <s v="Standard"/>
    <s v="medium"/>
    <s v="large"/>
    <n v="202.62"/>
    <n v="151.96"/>
    <d v="1991-05-06T00:00:00"/>
  </r>
  <r>
    <n v="14433"/>
    <n v="61"/>
    <x v="1381"/>
    <d v="2017-04-14T00:00:00"/>
    <b v="1"/>
    <s v="Approved"/>
    <s v="OHM Cycles"/>
    <s v="Standard"/>
    <s v="low"/>
    <s v="medium"/>
    <n v="71.16"/>
    <n v="56.93"/>
    <d v="2015-06-17T00:00:00"/>
  </r>
  <r>
    <n v="14434"/>
    <n v="6"/>
    <x v="2845"/>
    <d v="2017-05-12T00:00:00"/>
    <b v="1"/>
    <s v="Approved"/>
    <s v="OHM Cycles"/>
    <s v="Standard"/>
    <s v="high"/>
    <s v="medium"/>
    <n v="227.88"/>
    <n v="136.72999999999999"/>
    <d v="2003-02-07T00:00:00"/>
  </r>
  <r>
    <n v="14435"/>
    <n v="7"/>
    <x v="306"/>
    <d v="2017-10-25T00:00:00"/>
    <b v="1"/>
    <s v="Approved"/>
    <s v="Giant Bicycles"/>
    <s v="Standard"/>
    <s v="medium"/>
    <s v="small"/>
    <n v="1311.44"/>
    <n v="1167.18"/>
    <d v="1992-10-11T00:00:00"/>
  </r>
  <r>
    <n v="14436"/>
    <n v="97"/>
    <x v="2620"/>
    <d v="2017-07-11T00:00:00"/>
    <b v="1"/>
    <s v="Approved"/>
    <s v="Solex"/>
    <s v="Standard"/>
    <s v="medium"/>
    <s v="large"/>
    <n v="202.62"/>
    <n v="151.96"/>
    <d v="2016-03-29T00:00:00"/>
  </r>
  <r>
    <n v="14437"/>
    <n v="57"/>
    <x v="3020"/>
    <d v="2017-08-17T00:00:00"/>
    <b v="0"/>
    <s v="Approved"/>
    <s v="WeareA2B"/>
    <s v="Touring"/>
    <s v="medium"/>
    <s v="large"/>
    <n v="1890.39"/>
    <n v="260.14"/>
    <d v="1991-01-21T00:00:00"/>
  </r>
  <r>
    <n v="14438"/>
    <n v="8"/>
    <x v="952"/>
    <d v="2017-10-28T00:00:00"/>
    <b v="0"/>
    <s v="Approved"/>
    <s v="Solex"/>
    <s v="Road"/>
    <s v="medium"/>
    <s v="small"/>
    <n v="1703.52"/>
    <n v="1516.13"/>
    <d v="2011-04-16T00:00:00"/>
  </r>
  <r>
    <n v="14439"/>
    <n v="17"/>
    <x v="3015"/>
    <d v="2017-02-06T00:00:00"/>
    <b v="0"/>
    <s v="Approved"/>
    <s v="Solex"/>
    <s v="Standard"/>
    <s v="high"/>
    <s v="medium"/>
    <n v="1024.6600000000001"/>
    <n v="614.79999999999995"/>
    <d v="2010-05-05T00:00:00"/>
  </r>
  <r>
    <n v="14440"/>
    <n v="38"/>
    <x v="635"/>
    <d v="2017-08-16T00:00:00"/>
    <b v="0"/>
    <s v="Approved"/>
    <s v="Solex"/>
    <s v="Standard"/>
    <s v="medium"/>
    <s v="medium"/>
    <n v="1577.53"/>
    <n v="826.51"/>
    <d v="2011-03-16T00:00:00"/>
  </r>
  <r>
    <n v="14441"/>
    <n v="99"/>
    <x v="1035"/>
    <d v="2017-10-07T00:00:00"/>
    <b v="0"/>
    <s v="Approved"/>
    <s v="OHM Cycles"/>
    <s v="Standard"/>
    <s v="medium"/>
    <s v="medium"/>
    <n v="1227.3399999999999"/>
    <n v="770.89"/>
    <d v="1991-05-06T00:00:00"/>
  </r>
  <r>
    <n v="14442"/>
    <n v="4"/>
    <x v="98"/>
    <d v="2017-02-01T00:00:00"/>
    <b v="0"/>
    <s v="Approved"/>
    <s v="Giant Bicycles"/>
    <s v="Standard"/>
    <s v="high"/>
    <s v="medium"/>
    <n v="1129.1300000000001"/>
    <n v="677.48"/>
    <d v="2005-08-09T00:00:00"/>
  </r>
  <r>
    <n v="14443"/>
    <n v="89"/>
    <x v="2250"/>
    <d v="2017-08-18T00:00:00"/>
    <b v="0"/>
    <s v="Approved"/>
    <s v="WeareA2B"/>
    <s v="Touring"/>
    <s v="medium"/>
    <s v="large"/>
    <n v="1362.99"/>
    <n v="57.74"/>
    <d v="2016-03-29T00:00:00"/>
  </r>
  <r>
    <n v="14445"/>
    <n v="94"/>
    <x v="592"/>
    <d v="2017-09-29T00:00:00"/>
    <b v="0"/>
    <s v="Approved"/>
    <s v="Giant Bicycles"/>
    <s v="Standard"/>
    <s v="medium"/>
    <s v="large"/>
    <n v="1635.3"/>
    <n v="993.66"/>
    <d v="2013-06-09T00:00:00"/>
  </r>
  <r>
    <n v="14446"/>
    <n v="58"/>
    <x v="3441"/>
    <d v="2017-03-16T00:00:00"/>
    <b v="1"/>
    <s v="Approved"/>
    <s v="OHM Cycles"/>
    <s v="Standard"/>
    <s v="medium"/>
    <s v="medium"/>
    <n v="912.52"/>
    <n v="141.4"/>
    <d v="2015-10-18T00:00:00"/>
  </r>
  <r>
    <n v="14447"/>
    <n v="8"/>
    <x v="3394"/>
    <d v="2017-05-07T00:00:00"/>
    <b v="0"/>
    <s v="Approved"/>
    <s v="Solex"/>
    <s v="Road"/>
    <s v="medium"/>
    <s v="small"/>
    <n v="1703.52"/>
    <n v="1516.13"/>
    <d v="2005-12-07T00:00:00"/>
  </r>
  <r>
    <n v="14448"/>
    <n v="13"/>
    <x v="1973"/>
    <d v="2017-01-22T00:00:00"/>
    <b v="0"/>
    <s v="Approved"/>
    <s v="Solex"/>
    <s v="Standard"/>
    <s v="medium"/>
    <s v="medium"/>
    <n v="1163.8900000000001"/>
    <n v="589.27"/>
    <d v="2009-03-08T00:00:00"/>
  </r>
  <r>
    <n v="14449"/>
    <n v="16"/>
    <x v="944"/>
    <d v="2017-08-21T00:00:00"/>
    <b v="1"/>
    <s v="Approved"/>
    <s v="Norco Bicycles"/>
    <s v="Standard"/>
    <s v="high"/>
    <s v="small"/>
    <n v="1661.92"/>
    <n v="1479.11"/>
    <d v="2013-03-12T00:00:00"/>
  </r>
  <r>
    <n v="14450"/>
    <n v="61"/>
    <x v="1532"/>
    <d v="2017-02-16T00:00:00"/>
    <b v="1"/>
    <s v="Approved"/>
    <s v="OHM Cycles"/>
    <s v="Standard"/>
    <s v="low"/>
    <s v="medium"/>
    <n v="71.16"/>
    <n v="56.93"/>
    <d v="2015-06-17T00:00:00"/>
  </r>
  <r>
    <n v="14451"/>
    <n v="0"/>
    <x v="288"/>
    <d v="2017-10-27T00:00:00"/>
    <b v="0"/>
    <s v="Approved"/>
    <s v="Norco Bicycles"/>
    <s v="Road"/>
    <s v="medium"/>
    <s v="medium"/>
    <n v="544.04999999999995"/>
    <n v="376.84"/>
    <d v="2005-10-22T00:00:00"/>
  </r>
  <r>
    <n v="14452"/>
    <n v="7"/>
    <x v="799"/>
    <d v="2017-01-20T00:00:00"/>
    <b v="0"/>
    <s v="Approved"/>
    <s v="Trek Bicycles"/>
    <s v="Road"/>
    <s v="low"/>
    <s v="medium"/>
    <n v="980.37"/>
    <n v="234.43"/>
    <d v="2004-09-28T00:00:00"/>
  </r>
  <r>
    <n v="14453"/>
    <n v="2"/>
    <x v="2790"/>
    <d v="2017-02-09T00:00:00"/>
    <b v="0"/>
    <s v="Approved"/>
    <s v="Solex"/>
    <s v="Standard"/>
    <s v="medium"/>
    <s v="medium"/>
    <n v="71.489999999999995"/>
    <n v="53.62"/>
    <d v="2011-08-29T00:00:00"/>
  </r>
  <r>
    <n v="14454"/>
    <n v="66"/>
    <x v="3048"/>
    <d v="2017-04-16T00:00:00"/>
    <b v="1"/>
    <s v="Approved"/>
    <s v="Giant Bicycles"/>
    <s v="Road"/>
    <s v="low"/>
    <s v="small"/>
    <n v="590.26"/>
    <n v="525.33000000000004"/>
    <d v="2000-05-22T00:00:00"/>
  </r>
  <r>
    <n v="14455"/>
    <n v="15"/>
    <x v="285"/>
    <d v="2017-01-05T00:00:00"/>
    <b v="1"/>
    <s v="Approved"/>
    <s v="Norco Bicycles"/>
    <s v="Standard"/>
    <s v="low"/>
    <s v="medium"/>
    <n v="958.74"/>
    <n v="748.9"/>
    <d v="2005-12-07T00:00:00"/>
  </r>
  <r>
    <n v="14456"/>
    <n v="3"/>
    <x v="1431"/>
    <d v="2017-07-19T00:00:00"/>
    <b v="0"/>
    <s v="Approved"/>
    <s v="Trek Bicycles"/>
    <s v="Standard"/>
    <s v="medium"/>
    <s v="large"/>
    <n v="2091.4699999999998"/>
    <n v="388.92"/>
    <d v="2011-08-29T00:00:00"/>
  </r>
  <r>
    <n v="14457"/>
    <n v="32"/>
    <x v="2504"/>
    <d v="2017-01-27T00:00:00"/>
    <b v="1"/>
    <s v="Approved"/>
    <s v="Giant Bicycles"/>
    <s v="Standard"/>
    <s v="medium"/>
    <s v="medium"/>
    <n v="642.70000000000005"/>
    <n v="211.37"/>
    <d v="2002-03-22T00:00:00"/>
  </r>
  <r>
    <n v="14458"/>
    <n v="10"/>
    <x v="3236"/>
    <d v="2017-03-25T00:00:00"/>
    <b v="1"/>
    <s v="Approved"/>
    <s v="Solex"/>
    <s v="Standard"/>
    <s v="medium"/>
    <s v="medium"/>
    <n v="1945.43"/>
    <n v="333.18"/>
    <d v="2002-08-31T00:00:00"/>
  </r>
  <r>
    <n v="14459"/>
    <n v="33"/>
    <x v="483"/>
    <d v="2017-09-05T00:00:00"/>
    <b v="1"/>
    <s v="Approved"/>
    <s v="Giant Bicycles"/>
    <s v="Standard"/>
    <s v="medium"/>
    <s v="small"/>
    <n v="1311.44"/>
    <n v="1167.18"/>
    <d v="1992-10-11T00:00:00"/>
  </r>
  <r>
    <n v="14460"/>
    <n v="63"/>
    <x v="3231"/>
    <d v="2017-07-06T00:00:00"/>
    <b v="1"/>
    <s v="Approved"/>
    <s v="Solex"/>
    <s v="Standard"/>
    <s v="medium"/>
    <s v="medium"/>
    <n v="1483.2"/>
    <n v="99.59"/>
    <d v="2005-10-22T00:00:00"/>
  </r>
  <r>
    <n v="14461"/>
    <n v="84"/>
    <x v="2844"/>
    <d v="2017-03-17T00:00:00"/>
    <b v="0"/>
    <s v="Approved"/>
    <s v="Trek Bicycles"/>
    <s v="Road"/>
    <s v="medium"/>
    <s v="medium"/>
    <n v="290.62"/>
    <n v="215.14"/>
    <d v="2004-12-18T00:00:00"/>
  </r>
  <r>
    <n v="14462"/>
    <n v="23"/>
    <x v="2222"/>
    <d v="2017-03-27T00:00:00"/>
    <b v="0"/>
    <s v="Approved"/>
    <s v="Norco Bicycles"/>
    <s v="Standard"/>
    <s v="medium"/>
    <s v="medium"/>
    <n v="1198.46"/>
    <n v="381.1"/>
    <d v="2000-11-03T00:00:00"/>
  </r>
  <r>
    <n v="14463"/>
    <n v="61"/>
    <x v="2345"/>
    <d v="2017-02-18T00:00:00"/>
    <b v="0"/>
    <s v="Approved"/>
    <s v="Norco Bicycles"/>
    <s v="Standard"/>
    <s v="medium"/>
    <s v="small"/>
    <n v="586.45000000000005"/>
    <n v="521.94000000000005"/>
    <d v="2004-08-07T00:00:00"/>
  </r>
  <r>
    <n v="14464"/>
    <n v="64"/>
    <x v="2584"/>
    <d v="2017-08-08T00:00:00"/>
    <b v="1"/>
    <s v="Approved"/>
    <s v="Trek Bicycles"/>
    <s v="Standard"/>
    <s v="medium"/>
    <s v="large"/>
    <n v="1469.44"/>
    <n v="596.54999999999995"/>
    <d v="2012-05-18T00:00:00"/>
  </r>
  <r>
    <n v="14465"/>
    <n v="35"/>
    <x v="532"/>
    <d v="2017-07-29T00:00:00"/>
    <b v="1"/>
    <s v="Approved"/>
    <s v="Giant Bicycles"/>
    <s v="Standard"/>
    <s v="medium"/>
    <s v="medium"/>
    <n v="1403.5"/>
    <n v="954.82"/>
    <d v="2012-09-15T00:00:00"/>
  </r>
  <r>
    <n v="14466"/>
    <n v="4"/>
    <x v="3282"/>
    <d v="2017-03-28T00:00:00"/>
    <b v="1"/>
    <s v="Approved"/>
    <s v="Giant Bicycles"/>
    <s v="Standard"/>
    <s v="high"/>
    <s v="medium"/>
    <n v="1129.1300000000001"/>
    <n v="677.48"/>
    <d v="2003-03-18T00:00:00"/>
  </r>
  <r>
    <n v="14467"/>
    <n v="92"/>
    <x v="969"/>
    <d v="2017-06-16T00:00:00"/>
    <b v="1"/>
    <s v="Approved"/>
    <s v="WeareA2B"/>
    <s v="Touring"/>
    <s v="medium"/>
    <s v="large"/>
    <n v="1890.39"/>
    <n v="260.14"/>
    <d v="1991-01-21T00:00:00"/>
  </r>
  <r>
    <n v="14468"/>
    <n v="0"/>
    <x v="1216"/>
    <d v="2017-10-24T00:00:00"/>
    <b v="1"/>
    <s v="Approved"/>
    <s v="Norco Bicycles"/>
    <s v="Road"/>
    <s v="medium"/>
    <s v="medium"/>
    <n v="544.04999999999995"/>
    <n v="376.84"/>
    <d v="2015-04-11T00:00:00"/>
  </r>
  <r>
    <n v="14469"/>
    <n v="52"/>
    <x v="3139"/>
    <d v="2017-01-02T00:00:00"/>
    <b v="1"/>
    <s v="Approved"/>
    <s v="Solex"/>
    <s v="Road"/>
    <s v="medium"/>
    <s v="large"/>
    <n v="1777.8"/>
    <n v="820.78"/>
    <d v="2016-11-22T00:00:00"/>
  </r>
  <r>
    <n v="14470"/>
    <n v="69"/>
    <x v="2832"/>
    <d v="2017-07-02T00:00:00"/>
    <b v="1"/>
    <s v="Approved"/>
    <s v="Giant Bicycles"/>
    <s v="Road"/>
    <s v="medium"/>
    <s v="medium"/>
    <n v="792.9"/>
    <n v="594.67999999999995"/>
    <d v="1992-10-02T00:00:00"/>
  </r>
  <r>
    <n v="14471"/>
    <n v="16"/>
    <x v="416"/>
    <d v="2017-09-22T00:00:00"/>
    <b v="1"/>
    <s v="Approved"/>
    <s v="Norco Bicycles"/>
    <s v="Standard"/>
    <s v="high"/>
    <s v="small"/>
    <n v="1661.92"/>
    <n v="1479.11"/>
    <d v="1997-05-10T00:00:00"/>
  </r>
  <r>
    <n v="14472"/>
    <n v="45"/>
    <x v="1871"/>
    <d v="2017-05-04T00:00:00"/>
    <b v="1"/>
    <s v="Approved"/>
    <s v="Solex"/>
    <s v="Standard"/>
    <s v="medium"/>
    <s v="medium"/>
    <n v="441.49"/>
    <n v="84.99"/>
    <d v="1993-04-12T00:00:00"/>
  </r>
  <r>
    <n v="14473"/>
    <n v="39"/>
    <x v="1830"/>
    <d v="2017-08-04T00:00:00"/>
    <b v="0"/>
    <s v="Approved"/>
    <s v="Giant Bicycles"/>
    <s v="Standard"/>
    <s v="medium"/>
    <s v="large"/>
    <n v="1812.75"/>
    <n v="582.48"/>
    <d v="2010-06-07T00:00:00"/>
  </r>
  <r>
    <n v="14474"/>
    <n v="95"/>
    <x v="1564"/>
    <d v="2017-12-09T00:00:00"/>
    <b v="0"/>
    <s v="Approved"/>
    <s v="Giant Bicycles"/>
    <s v="Standard"/>
    <s v="medium"/>
    <s v="large"/>
    <n v="569.55999999999995"/>
    <n v="528.42999999999995"/>
    <d v="1991-05-06T00:00:00"/>
  </r>
  <r>
    <n v="14475"/>
    <n v="19"/>
    <x v="164"/>
    <d v="2017-07-29T00:00:00"/>
    <b v="0"/>
    <s v="Approved"/>
    <s v="OHM Cycles"/>
    <s v="Road"/>
    <s v="high"/>
    <s v="large"/>
    <n v="12.01"/>
    <n v="7.21"/>
    <d v="2009-03-08T00:00:00"/>
  </r>
  <r>
    <n v="14476"/>
    <n v="50"/>
    <x v="2518"/>
    <d v="2017-07-26T00:00:00"/>
    <b v="0"/>
    <s v="Approved"/>
    <s v="WeareA2B"/>
    <s v="Standard"/>
    <s v="medium"/>
    <s v="small"/>
    <n v="175.89"/>
    <n v="131.91999999999999"/>
    <d v="2003-02-16T00:00:00"/>
  </r>
  <r>
    <n v="14477"/>
    <n v="30"/>
    <x v="808"/>
    <d v="2017-09-08T00:00:00"/>
    <b v="0"/>
    <s v="Approved"/>
    <s v="Solex"/>
    <s v="Standard"/>
    <s v="high"/>
    <s v="medium"/>
    <n v="748.17"/>
    <n v="448.9"/>
    <d v="1991-11-10T00:00:00"/>
  </r>
  <r>
    <n v="14478"/>
    <n v="59"/>
    <x v="484"/>
    <d v="2017-02-24T00:00:00"/>
    <b v="1"/>
    <s v="Approved"/>
    <s v="WeareA2B"/>
    <s v="Standard"/>
    <s v="medium"/>
    <s v="small"/>
    <n v="1415.01"/>
    <n v="1259.3599999999999"/>
    <d v="2003-01-05T00:00:00"/>
  </r>
  <r>
    <n v="14479"/>
    <n v="12"/>
    <x v="3042"/>
    <d v="2017-09-29T00:00:00"/>
    <b v="1"/>
    <s v="Approved"/>
    <s v="WeareA2B"/>
    <s v="Standard"/>
    <s v="medium"/>
    <s v="medium"/>
    <n v="1231.1500000000001"/>
    <n v="161.6"/>
    <d v="2010-05-05T00:00:00"/>
  </r>
  <r>
    <n v="14481"/>
    <n v="64"/>
    <x v="2683"/>
    <d v="2017-01-10T00:00:00"/>
    <b v="1"/>
    <s v="Approved"/>
    <s v="Trek Bicycles"/>
    <s v="Standard"/>
    <s v="medium"/>
    <s v="large"/>
    <n v="1469.44"/>
    <n v="596.54999999999995"/>
    <d v="2016-12-06T00:00:00"/>
  </r>
  <r>
    <n v="14482"/>
    <n v="18"/>
    <x v="2782"/>
    <d v="2017-11-14T00:00:00"/>
    <b v="1"/>
    <s v="Approved"/>
    <s v="Solex"/>
    <s v="Standard"/>
    <s v="medium"/>
    <s v="medium"/>
    <n v="575.27"/>
    <n v="431.45"/>
    <d v="2013-03-12T00:00:00"/>
  </r>
  <r>
    <n v="14483"/>
    <n v="75"/>
    <x v="1966"/>
    <d v="2017-11-14T00:00:00"/>
    <b v="0"/>
    <s v="Approved"/>
    <s v="Giant Bicycles"/>
    <s v="Touring"/>
    <s v="medium"/>
    <s v="large"/>
    <n v="1873.97"/>
    <n v="863.95"/>
    <d v="2006-05-22T00:00:00"/>
  </r>
  <r>
    <n v="14484"/>
    <n v="21"/>
    <x v="1635"/>
    <d v="2017-08-24T00:00:00"/>
    <b v="0"/>
    <s v="Approved"/>
    <s v="Solex"/>
    <s v="Standard"/>
    <s v="medium"/>
    <s v="large"/>
    <n v="1071.23"/>
    <n v="380.74"/>
    <d v="1991-08-05T00:00:00"/>
  </r>
  <r>
    <n v="14485"/>
    <n v="9"/>
    <x v="194"/>
    <d v="2017-06-01T00:00:00"/>
    <b v="0"/>
    <s v="Approved"/>
    <s v="OHM Cycles"/>
    <s v="Road"/>
    <s v="medium"/>
    <s v="medium"/>
    <n v="742.54"/>
    <n v="667.4"/>
    <d v="1991-11-07T00:00:00"/>
  </r>
  <r>
    <n v="14486"/>
    <n v="23"/>
    <x v="91"/>
    <d v="2017-03-27T00:00:00"/>
    <b v="0"/>
    <s v="Approved"/>
    <s v="Norco Bicycles"/>
    <s v="Mountain"/>
    <s v="low"/>
    <s v="small"/>
    <n v="688.63"/>
    <n v="612.88"/>
    <d v="1991-08-05T00:00:00"/>
  </r>
  <r>
    <n v="14487"/>
    <n v="54"/>
    <x v="724"/>
    <d v="2017-12-19T00:00:00"/>
    <b v="1"/>
    <s v="Approved"/>
    <s v="WeareA2B"/>
    <s v="Standard"/>
    <s v="medium"/>
    <s v="medium"/>
    <n v="1292.8399999999999"/>
    <n v="13.44"/>
    <d v="2015-08-10T00:00:00"/>
  </r>
  <r>
    <n v="14488"/>
    <n v="96"/>
    <x v="931"/>
    <d v="2017-03-21T00:00:00"/>
    <b v="0"/>
    <s v="Approved"/>
    <s v="WeareA2B"/>
    <s v="Road"/>
    <s v="low"/>
    <s v="small"/>
    <n v="1172.78"/>
    <n v="1043.77"/>
    <d v="2016-03-29T00:00:00"/>
  </r>
  <r>
    <n v="14489"/>
    <n v="3"/>
    <x v="2129"/>
    <d v="2017-01-02T00:00:00"/>
    <b v="1"/>
    <s v="Approved"/>
    <s v="Trek Bicycles"/>
    <s v="Standard"/>
    <s v="medium"/>
    <s v="large"/>
    <n v="2091.4699999999998"/>
    <n v="388.92"/>
    <d v="2004-07-25T00:00:00"/>
  </r>
  <r>
    <n v="14490"/>
    <n v="18"/>
    <x v="1734"/>
    <d v="2017-10-14T00:00:00"/>
    <b v="1"/>
    <s v="Approved"/>
    <s v="Norco Bicycles"/>
    <s v="Standard"/>
    <s v="high"/>
    <s v="medium"/>
    <n v="1148.6400000000001"/>
    <n v="689.18"/>
    <d v="2015-08-10T00:00:00"/>
  </r>
  <r>
    <n v="14491"/>
    <n v="90"/>
    <x v="2252"/>
    <d v="2017-12-29T00:00:00"/>
    <b v="1"/>
    <s v="Approved"/>
    <s v="Norco Bicycles"/>
    <s v="Standard"/>
    <s v="low"/>
    <s v="medium"/>
    <n v="363.01"/>
    <n v="290.41000000000003"/>
    <d v="2000-11-03T00:00:00"/>
  </r>
  <r>
    <n v="14492"/>
    <n v="50"/>
    <x v="504"/>
    <d v="2017-10-03T00:00:00"/>
    <b v="1"/>
    <s v="Approved"/>
    <s v="Giant Bicycles"/>
    <s v="Standard"/>
    <s v="medium"/>
    <s v="medium"/>
    <n v="642.70000000000005"/>
    <n v="211.37"/>
    <d v="2002-03-22T00:00:00"/>
  </r>
  <r>
    <n v="14493"/>
    <n v="83"/>
    <x v="2647"/>
    <d v="2017-08-13T00:00:00"/>
    <b v="0"/>
    <s v="Approved"/>
    <s v="Solex"/>
    <s v="Touring"/>
    <s v="medium"/>
    <s v="large"/>
    <n v="2083.94"/>
    <n v="675.03"/>
    <d v="2013-09-16T00:00:00"/>
  </r>
  <r>
    <n v="14494"/>
    <n v="62"/>
    <x v="3289"/>
    <d v="2017-02-23T00:00:00"/>
    <b v="0"/>
    <s v="Approved"/>
    <s v="Solex"/>
    <s v="Standard"/>
    <s v="medium"/>
    <s v="medium"/>
    <n v="478.16"/>
    <n v="298.72000000000003"/>
    <d v="1993-06-23T00:00:00"/>
  </r>
  <r>
    <n v="14495"/>
    <n v="5"/>
    <x v="314"/>
    <d v="2017-09-04T00:00:00"/>
    <b v="0"/>
    <s v="Approved"/>
    <s v="Trek Bicycles"/>
    <s v="Mountain"/>
    <s v="low"/>
    <s v="medium"/>
    <n v="574.64"/>
    <n v="459.71"/>
    <d v="2011-08-29T00:00:00"/>
  </r>
  <r>
    <n v="14496"/>
    <n v="38"/>
    <x v="1442"/>
    <d v="2017-07-11T00:00:00"/>
    <b v="1"/>
    <s v="Approved"/>
    <s v="Solex"/>
    <s v="Standard"/>
    <s v="medium"/>
    <s v="medium"/>
    <n v="1577.53"/>
    <n v="826.51"/>
    <d v="2011-03-16T00:00:00"/>
  </r>
  <r>
    <n v="14497"/>
    <n v="5"/>
    <x v="1703"/>
    <d v="2017-04-27T00:00:00"/>
    <b v="1"/>
    <s v="Approved"/>
    <s v="Trek Bicycles"/>
    <s v="Mountain"/>
    <s v="low"/>
    <s v="medium"/>
    <n v="574.64"/>
    <n v="459.71"/>
    <d v="2011-08-29T00:00:00"/>
  </r>
  <r>
    <n v="14498"/>
    <n v="10"/>
    <x v="1435"/>
    <d v="2017-10-12T00:00:00"/>
    <b v="1"/>
    <s v="Approved"/>
    <s v="WeareA2B"/>
    <s v="Touring"/>
    <s v="medium"/>
    <s v="medium"/>
    <n v="1466.68"/>
    <n v="363.25"/>
    <d v="2003-08-05T00:00:00"/>
  </r>
  <r>
    <n v="14499"/>
    <n v="89"/>
    <x v="3350"/>
    <d v="2017-12-16T00:00:00"/>
    <b v="1"/>
    <s v="Approved"/>
    <s v="WeareA2B"/>
    <s v="Touring"/>
    <s v="medium"/>
    <s v="large"/>
    <n v="1362.99"/>
    <n v="57.74"/>
    <d v="1993-04-20T00:00:00"/>
  </r>
  <r>
    <n v="14500"/>
    <n v="7"/>
    <x v="1144"/>
    <d v="2017-01-27T00:00:00"/>
    <b v="1"/>
    <s v="Approved"/>
    <s v="Trek Bicycles"/>
    <s v="Road"/>
    <s v="low"/>
    <s v="medium"/>
    <n v="980.37"/>
    <n v="234.43"/>
    <d v="2004-08-17T00:00:00"/>
  </r>
  <r>
    <n v="14501"/>
    <n v="84"/>
    <x v="3343"/>
    <d v="2017-01-29T00:00:00"/>
    <b v="1"/>
    <s v="Approved"/>
    <s v="Trek Bicycles"/>
    <s v="Road"/>
    <s v="medium"/>
    <s v="medium"/>
    <n v="290.62"/>
    <n v="215.14"/>
    <d v="1998-12-16T00:00:00"/>
  </r>
  <r>
    <n v="14502"/>
    <n v="11"/>
    <x v="668"/>
    <d v="2017-04-22T00:00:00"/>
    <b v="1"/>
    <s v="Approved"/>
    <s v="Trek Bicycles"/>
    <s v="Standard"/>
    <s v="medium"/>
    <s v="small"/>
    <n v="1775.81"/>
    <n v="1580.47"/>
    <d v="2010-05-05T00:00:00"/>
  </r>
  <r>
    <n v="14503"/>
    <n v="55"/>
    <x v="3303"/>
    <d v="2017-06-07T00:00:00"/>
    <b v="1"/>
    <s v="Approved"/>
    <s v="Trek Bicycles"/>
    <s v="Road"/>
    <s v="medium"/>
    <s v="large"/>
    <n v="1894.19"/>
    <n v="598.76"/>
    <d v="1993-07-20T00:00:00"/>
  </r>
  <r>
    <n v="14504"/>
    <n v="1"/>
    <x v="1791"/>
    <d v="2017-04-11T00:00:00"/>
    <b v="1"/>
    <s v="Approved"/>
    <s v="Giant Bicycles"/>
    <s v="Standard"/>
    <s v="medium"/>
    <s v="medium"/>
    <n v="1403.5"/>
    <n v="954.82"/>
    <d v="2012-12-02T00:00:00"/>
  </r>
  <r>
    <n v="14505"/>
    <n v="88"/>
    <x v="1668"/>
    <d v="2017-04-30T00:00:00"/>
    <b v="1"/>
    <s v="Approved"/>
    <s v="Norco Bicycles"/>
    <s v="Standard"/>
    <s v="medium"/>
    <s v="medium"/>
    <n v="1198.46"/>
    <n v="381.1"/>
    <d v="1999-07-26T00:00:00"/>
  </r>
  <r>
    <n v="14506"/>
    <n v="79"/>
    <x v="434"/>
    <d v="2017-02-26T00:00:00"/>
    <b v="1"/>
    <s v="Approved"/>
    <s v="Norco Bicycles"/>
    <s v="Standard"/>
    <s v="medium"/>
    <s v="medium"/>
    <n v="1555.58"/>
    <n v="818.01"/>
    <d v="2003-09-09T00:00:00"/>
  </r>
  <r>
    <n v="14507"/>
    <n v="0"/>
    <x v="1742"/>
    <d v="2017-01-16T00:00:00"/>
    <b v="0"/>
    <s v="Approved"/>
    <s v="Norco Bicycles"/>
    <s v="Standard"/>
    <s v="medium"/>
    <s v="medium"/>
    <n v="360.4"/>
    <n v="270.3"/>
    <d v="2006-05-22T00:00:00"/>
  </r>
  <r>
    <n v="14508"/>
    <n v="46"/>
    <x v="1304"/>
    <d v="2017-11-06T00:00:00"/>
    <b v="1"/>
    <s v="Approved"/>
    <s v="OHM Cycles"/>
    <s v="Standard"/>
    <s v="low"/>
    <s v="medium"/>
    <n v="1793.43"/>
    <n v="248.82"/>
    <d v="1997-05-10T00:00:00"/>
  </r>
  <r>
    <n v="14509"/>
    <n v="97"/>
    <x v="2361"/>
    <d v="2017-09-24T00:00:00"/>
    <b v="0"/>
    <s v="Approved"/>
    <s v="Solex"/>
    <s v="Standard"/>
    <s v="medium"/>
    <s v="large"/>
    <n v="202.62"/>
    <n v="151.96"/>
    <d v="2016-03-29T00:00:00"/>
  </r>
  <r>
    <n v="14510"/>
    <n v="83"/>
    <x v="84"/>
    <d v="2017-04-17T00:00:00"/>
    <b v="1"/>
    <s v="Approved"/>
    <s v="Solex"/>
    <s v="Touring"/>
    <s v="medium"/>
    <s v="large"/>
    <n v="2083.94"/>
    <n v="675.03"/>
    <d v="1999-07-26T00:00:00"/>
  </r>
  <r>
    <n v="14511"/>
    <n v="28"/>
    <x v="633"/>
    <d v="2017-06-26T00:00:00"/>
    <b v="1"/>
    <s v="Approved"/>
    <s v="Solex"/>
    <s v="Road"/>
    <s v="medium"/>
    <s v="small"/>
    <n v="1703.52"/>
    <n v="1516.13"/>
    <d v="2011-04-16T00:00:00"/>
  </r>
  <r>
    <n v="14512"/>
    <n v="2"/>
    <x v="3104"/>
    <d v="2017-01-23T00:00:00"/>
    <b v="1"/>
    <s v="Approved"/>
    <s v="Solex"/>
    <s v="Standard"/>
    <s v="medium"/>
    <s v="medium"/>
    <n v="71.489999999999995"/>
    <n v="53.62"/>
    <d v="2012-12-02T00:00:00"/>
  </r>
  <r>
    <n v="14513"/>
    <n v="3"/>
    <x v="2043"/>
    <d v="2017-02-16T00:00:00"/>
    <b v="1"/>
    <s v="Approved"/>
    <s v="Trek Bicycles"/>
    <s v="Standard"/>
    <s v="medium"/>
    <s v="large"/>
    <n v="2091.4699999999998"/>
    <n v="388.92"/>
    <d v="2012-09-15T00:00:00"/>
  </r>
  <r>
    <n v="14514"/>
    <n v="74"/>
    <x v="793"/>
    <d v="2017-03-19T00:00:00"/>
    <b v="1"/>
    <s v="Approved"/>
    <s v="WeareA2B"/>
    <s v="Standard"/>
    <s v="medium"/>
    <s v="medium"/>
    <n v="1228.07"/>
    <n v="400.91"/>
    <d v="2015-08-10T00:00:00"/>
  </r>
  <r>
    <n v="14515"/>
    <n v="77"/>
    <x v="1967"/>
    <d v="2017-11-18T00:00:00"/>
    <b v="1"/>
    <s v="Approved"/>
    <s v="Norco Bicycles"/>
    <s v="Road"/>
    <s v="medium"/>
    <s v="large"/>
    <n v="1240.31"/>
    <n v="795.1"/>
    <d v="2011-01-10T00:00:00"/>
  </r>
  <r>
    <n v="14516"/>
    <n v="68"/>
    <x v="1470"/>
    <d v="2017-07-28T00:00:00"/>
    <b v="0"/>
    <s v="Approved"/>
    <s v="OHM Cycles"/>
    <s v="Standard"/>
    <s v="medium"/>
    <s v="medium"/>
    <n v="1636.9"/>
    <n v="44.71"/>
    <d v="2002-08-31T00:00:00"/>
  </r>
  <r>
    <n v="14517"/>
    <n v="70"/>
    <x v="2508"/>
    <d v="2017-02-12T00:00:00"/>
    <b v="1"/>
    <s v="Approved"/>
    <s v="Trek Bicycles"/>
    <s v="Standard"/>
    <s v="high"/>
    <s v="medium"/>
    <n v="495.72"/>
    <n v="297.43"/>
    <d v="2015-04-11T00:00:00"/>
  </r>
  <r>
    <n v="14518"/>
    <n v="92"/>
    <x v="158"/>
    <d v="2017-04-15T00:00:00"/>
    <b v="0"/>
    <s v="Approved"/>
    <s v="WeareA2B"/>
    <s v="Standard"/>
    <s v="medium"/>
    <s v="small"/>
    <n v="1415.01"/>
    <n v="1259.3599999999999"/>
    <d v="1991-05-06T00:00:00"/>
  </r>
  <r>
    <n v="14519"/>
    <n v="52"/>
    <x v="2866"/>
    <d v="2017-05-06T00:00:00"/>
    <b v="1"/>
    <s v="Approved"/>
    <s v="Solex"/>
    <s v="Road"/>
    <s v="medium"/>
    <s v="large"/>
    <n v="1777.8"/>
    <n v="820.78"/>
    <d v="2016-11-22T00:00:00"/>
  </r>
  <r>
    <n v="14520"/>
    <n v="0"/>
    <x v="3111"/>
    <d v="2017-06-28T00:00:00"/>
    <b v="1"/>
    <s v="Approved"/>
    <s v="Norco Bicycles"/>
    <s v="Standard"/>
    <s v="medium"/>
    <s v="medium"/>
    <n v="360.4"/>
    <n v="270.3"/>
    <d v="2003-09-09T00:00:00"/>
  </r>
  <r>
    <n v="14521"/>
    <n v="43"/>
    <x v="2719"/>
    <d v="2017-03-08T00:00:00"/>
    <b v="0"/>
    <s v="Approved"/>
    <s v="Solex"/>
    <s v="Standard"/>
    <s v="medium"/>
    <s v="medium"/>
    <n v="1151.96"/>
    <n v="649.49"/>
    <d v="1999-12-04T00:00:00"/>
  </r>
  <r>
    <n v="14522"/>
    <n v="7"/>
    <x v="2053"/>
    <d v="2017-04-06T00:00:00"/>
    <b v="0"/>
    <s v="Approved"/>
    <s v="Giant Bicycles"/>
    <s v="Standard"/>
    <s v="medium"/>
    <s v="small"/>
    <n v="1311.44"/>
    <n v="1167.18"/>
    <d v="1992-10-11T00:00:00"/>
  </r>
  <r>
    <n v="14523"/>
    <n v="42"/>
    <x v="2601"/>
    <d v="2017-01-18T00:00:00"/>
    <b v="1"/>
    <s v="Approved"/>
    <s v="OHM Cycles"/>
    <s v="Road"/>
    <s v="medium"/>
    <s v="small"/>
    <n v="1810"/>
    <n v="1610.9"/>
    <d v="2011-05-09T00:00:00"/>
  </r>
  <r>
    <n v="14524"/>
    <n v="45"/>
    <x v="3010"/>
    <d v="2017-09-27T00:00:00"/>
    <b v="1"/>
    <s v="Approved"/>
    <s v="Trek Bicycles"/>
    <s v="Road"/>
    <s v="low"/>
    <s v="medium"/>
    <n v="980.37"/>
    <n v="234.43"/>
    <d v="2011-04-16T00:00:00"/>
  </r>
  <r>
    <n v="14525"/>
    <n v="72"/>
    <x v="3244"/>
    <d v="2017-10-15T00:00:00"/>
    <b v="0"/>
    <s v="Approved"/>
    <s v="Norco Bicycles"/>
    <s v="Standard"/>
    <s v="medium"/>
    <s v="medium"/>
    <n v="360.4"/>
    <n v="270.3"/>
    <d v="2003-09-09T00:00:00"/>
  </r>
  <r>
    <n v="14526"/>
    <n v="0"/>
    <x v="1740"/>
    <d v="2017-07-15T00:00:00"/>
    <b v="1"/>
    <s v="Approved"/>
    <s v="Solex"/>
    <s v="Road"/>
    <s v="medium"/>
    <s v="medium"/>
    <n v="416.98"/>
    <n v="312.74"/>
    <d v="2006-10-01T00:00:00"/>
  </r>
  <r>
    <n v="14527"/>
    <n v="99"/>
    <x v="500"/>
    <d v="2017-06-20T00:00:00"/>
    <b v="0"/>
    <s v="Approved"/>
    <s v="OHM Cycles"/>
    <s v="Standard"/>
    <s v="medium"/>
    <s v="medium"/>
    <n v="1227.3399999999999"/>
    <n v="770.89"/>
    <d v="1994-08-10T00:00:00"/>
  </r>
  <r>
    <n v="14528"/>
    <n v="77"/>
    <x v="1294"/>
    <d v="2017-10-15T00:00:00"/>
    <b v="1"/>
    <s v="Approved"/>
    <s v="Norco Bicycles"/>
    <s v="Road"/>
    <s v="medium"/>
    <s v="large"/>
    <n v="1240.31"/>
    <n v="795.1"/>
    <d v="2013-09-16T00:00:00"/>
  </r>
  <r>
    <n v="14529"/>
    <n v="57"/>
    <x v="3155"/>
    <d v="2017-10-25T00:00:00"/>
    <b v="1"/>
    <s v="Approved"/>
    <s v="WeareA2B"/>
    <s v="Touring"/>
    <s v="medium"/>
    <s v="large"/>
    <n v="1890.39"/>
    <n v="260.14"/>
    <d v="2011-08-24T00:00:00"/>
  </r>
  <r>
    <n v="14530"/>
    <n v="78"/>
    <x v="3252"/>
    <d v="2017-02-22T00:00:00"/>
    <b v="1"/>
    <s v="Approved"/>
    <s v="Giant Bicycles"/>
    <s v="Standard"/>
    <s v="medium"/>
    <s v="large"/>
    <n v="1765.3"/>
    <n v="709.48"/>
    <d v="2004-08-07T00:00:00"/>
  </r>
  <r>
    <n v="14531"/>
    <n v="32"/>
    <x v="1303"/>
    <d v="2017-01-27T00:00:00"/>
    <b v="0"/>
    <s v="Approved"/>
    <s v="Giant Bicycles"/>
    <s v="Standard"/>
    <s v="medium"/>
    <s v="medium"/>
    <n v="642.70000000000005"/>
    <n v="211.37"/>
    <d v="1999-07-20T00:00:00"/>
  </r>
  <r>
    <n v="14532"/>
    <n v="99"/>
    <x v="2289"/>
    <d v="2017-09-19T00:00:00"/>
    <b v="1"/>
    <s v="Approved"/>
    <s v="Trek Bicycles"/>
    <s v="Road"/>
    <s v="low"/>
    <s v="small"/>
    <n v="1720.7"/>
    <n v="1531.42"/>
    <d v="2006-10-01T00:00:00"/>
  </r>
  <r>
    <n v="14533"/>
    <n v="0"/>
    <x v="365"/>
    <d v="2017-09-19T00:00:00"/>
    <b v="0"/>
    <s v="Approved"/>
    <s v="OHM Cycles"/>
    <s v="Road"/>
    <s v="high"/>
    <s v="large"/>
    <n v="12.01"/>
    <n v="7.21"/>
    <d v="1993-07-15T00:00:00"/>
  </r>
  <r>
    <n v="14534"/>
    <n v="65"/>
    <x v="1437"/>
    <d v="2017-08-27T00:00:00"/>
    <b v="0"/>
    <s v="Approved"/>
    <s v="WeareA2B"/>
    <s v="Standard"/>
    <s v="medium"/>
    <s v="medium"/>
    <n v="1807.45"/>
    <n v="778.69"/>
    <d v="2015-05-21T00:00:00"/>
  </r>
  <r>
    <n v="14535"/>
    <n v="28"/>
    <x v="2091"/>
    <d v="2017-03-20T00:00:00"/>
    <b v="0"/>
    <s v="Approved"/>
    <s v="Norco Bicycles"/>
    <s v="Standard"/>
    <s v="medium"/>
    <s v="small"/>
    <n v="1216.1400000000001"/>
    <n v="1082.3599999999999"/>
    <d v="1991-08-05T00:00:00"/>
  </r>
  <r>
    <n v="14536"/>
    <n v="71"/>
    <x v="941"/>
    <d v="2017-05-20T00:00:00"/>
    <b v="1"/>
    <s v="Approved"/>
    <s v="Solex"/>
    <s v="Standard"/>
    <s v="high"/>
    <s v="large"/>
    <n v="1842.92"/>
    <n v="1105.75"/>
    <d v="1995-10-24T00:00:00"/>
  </r>
  <r>
    <n v="14537"/>
    <n v="87"/>
    <x v="244"/>
    <d v="2017-12-12T00:00:00"/>
    <b v="1"/>
    <s v="Approved"/>
    <s v="Giant Bicycles"/>
    <s v="Standard"/>
    <s v="high"/>
    <s v="medium"/>
    <n v="1179"/>
    <n v="707.4"/>
    <d v="1997-08-25T00:00:00"/>
  </r>
  <r>
    <n v="14538"/>
    <n v="9"/>
    <x v="2940"/>
    <d v="2017-12-23T00:00:00"/>
    <b v="0"/>
    <s v="Approved"/>
    <s v="Norco Bicycles"/>
    <s v="Standard"/>
    <s v="medium"/>
    <s v="small"/>
    <n v="1216.1400000000001"/>
    <n v="1082.3599999999999"/>
    <d v="1992-10-11T00:00:00"/>
  </r>
  <r>
    <n v="14539"/>
    <n v="32"/>
    <x v="398"/>
    <d v="2017-10-17T00:00:00"/>
    <b v="1"/>
    <s v="Approved"/>
    <s v="Giant Bicycles"/>
    <s v="Standard"/>
    <s v="high"/>
    <s v="medium"/>
    <n v="1179"/>
    <n v="707.4"/>
    <d v="2005-05-10T00:00:00"/>
  </r>
  <r>
    <n v="14540"/>
    <n v="87"/>
    <x v="2969"/>
    <d v="2017-02-23T00:00:00"/>
    <b v="0"/>
    <s v="Approved"/>
    <s v="Giant Bicycles"/>
    <s v="Standard"/>
    <s v="high"/>
    <s v="medium"/>
    <n v="1179"/>
    <n v="707.4"/>
    <d v="1999-07-26T00:00:00"/>
  </r>
  <r>
    <n v="14541"/>
    <n v="34"/>
    <x v="1662"/>
    <d v="2017-04-01T00:00:00"/>
    <b v="0"/>
    <s v="Approved"/>
    <s v="WeareA2B"/>
    <s v="Standard"/>
    <s v="medium"/>
    <s v="medium"/>
    <n v="1231.1500000000001"/>
    <n v="161.6"/>
    <d v="2010-11-05T00:00:00"/>
  </r>
  <r>
    <n v="14542"/>
    <n v="74"/>
    <x v="1040"/>
    <d v="2017-05-29T00:00:00"/>
    <b v="0"/>
    <s v="Approved"/>
    <s v="WeareA2B"/>
    <s v="Standard"/>
    <s v="medium"/>
    <s v="medium"/>
    <n v="1762.96"/>
    <n v="950.52"/>
    <d v="2012-06-04T00:00:00"/>
  </r>
  <r>
    <n v="14543"/>
    <n v="5"/>
    <x v="628"/>
    <d v="2017-09-22T00:00:00"/>
    <b v="0"/>
    <s v="Approved"/>
    <s v="Giant Bicycles"/>
    <s v="Standard"/>
    <s v="high"/>
    <s v="medium"/>
    <n v="1129.1300000000001"/>
    <n v="677.48"/>
    <d v="2005-08-09T00:00:00"/>
  </r>
  <r>
    <n v="14544"/>
    <n v="84"/>
    <x v="3228"/>
    <d v="2017-04-07T00:00:00"/>
    <b v="0"/>
    <s v="Approved"/>
    <s v="Trek Bicycles"/>
    <s v="Road"/>
    <s v="medium"/>
    <s v="medium"/>
    <n v="290.62"/>
    <n v="215.14"/>
    <d v="2004-12-18T00:00:00"/>
  </r>
  <r>
    <n v="14546"/>
    <n v="77"/>
    <x v="2267"/>
    <d v="2017-11-28T00:00:00"/>
    <b v="0"/>
    <s v="Approved"/>
    <s v="Norco Bicycles"/>
    <s v="Road"/>
    <s v="medium"/>
    <s v="large"/>
    <n v="1240.31"/>
    <n v="795.1"/>
    <d v="2015-08-02T00:00:00"/>
  </r>
  <r>
    <n v="14547"/>
    <n v="51"/>
    <x v="3040"/>
    <d v="2017-02-12T00:00:00"/>
    <b v="0"/>
    <s v="Approved"/>
    <s v="OHM Cycles"/>
    <s v="Standard"/>
    <s v="high"/>
    <s v="medium"/>
    <n v="2005.66"/>
    <n v="1203.4000000000001"/>
    <d v="2015-10-18T00:00:00"/>
  </r>
  <r>
    <n v="14548"/>
    <n v="4"/>
    <x v="2773"/>
    <d v="2017-12-14T00:00:00"/>
    <b v="0"/>
    <s v="Approved"/>
    <s v="Solex"/>
    <s v="Standard"/>
    <s v="medium"/>
    <s v="medium"/>
    <n v="1483.2"/>
    <n v="99.59"/>
    <d v="2016-07-09T00:00:00"/>
  </r>
  <r>
    <n v="14549"/>
    <n v="73"/>
    <x v="98"/>
    <d v="2017-01-23T00:00:00"/>
    <b v="1"/>
    <s v="Approved"/>
    <s v="Solex"/>
    <s v="Standard"/>
    <s v="medium"/>
    <s v="medium"/>
    <n v="1945.43"/>
    <n v="333.18"/>
    <d v="2004-07-25T00:00:00"/>
  </r>
  <r>
    <n v="14550"/>
    <n v="12"/>
    <x v="2298"/>
    <d v="2017-05-04T00:00:00"/>
    <b v="1"/>
    <s v="Approved"/>
    <s v="WeareA2B"/>
    <s v="Standard"/>
    <s v="medium"/>
    <s v="medium"/>
    <n v="1231.1500000000001"/>
    <n v="161.6"/>
    <d v="2010-05-05T00:00:00"/>
  </r>
  <r>
    <n v="14551"/>
    <n v="52"/>
    <x v="1683"/>
    <d v="2017-12-17T00:00:00"/>
    <b v="1"/>
    <s v="Approved"/>
    <s v="OHM Cycles"/>
    <s v="Road"/>
    <s v="medium"/>
    <s v="medium"/>
    <n v="1280.28"/>
    <n v="829.51"/>
    <d v="2011-08-24T00:00:00"/>
  </r>
  <r>
    <n v="14552"/>
    <n v="42"/>
    <x v="2259"/>
    <d v="2017-11-15T00:00:00"/>
    <b v="1"/>
    <s v="Approved"/>
    <s v="OHM Cycles"/>
    <s v="Road"/>
    <s v="medium"/>
    <s v="small"/>
    <n v="1810"/>
    <n v="1610.9"/>
    <d v="2008-03-19T00:00:00"/>
  </r>
  <r>
    <n v="14553"/>
    <n v="45"/>
    <x v="2047"/>
    <d v="2017-04-25T00:00:00"/>
    <b v="0"/>
    <s v="Approved"/>
    <s v="Solex"/>
    <s v="Standard"/>
    <s v="medium"/>
    <s v="medium"/>
    <n v="441.49"/>
    <n v="84.99"/>
    <d v="2007-12-11T00:00:00"/>
  </r>
  <r>
    <n v="14554"/>
    <n v="54"/>
    <x v="3442"/>
    <d v="2017-11-24T00:00:00"/>
    <b v="1"/>
    <s v="Approved"/>
    <s v="WeareA2B"/>
    <s v="Standard"/>
    <s v="medium"/>
    <s v="medium"/>
    <n v="1292.8399999999999"/>
    <n v="13.44"/>
    <d v="2015-06-17T00:00:00"/>
  </r>
  <r>
    <n v="14555"/>
    <n v="0"/>
    <x v="3196"/>
    <d v="2017-12-20T00:00:00"/>
    <b v="1"/>
    <s v="Approved"/>
    <s v="WeareA2B"/>
    <s v="Standard"/>
    <s v="medium"/>
    <s v="medium"/>
    <n v="60.34"/>
    <n v="45.26"/>
    <d v="1993-07-15T00:00:00"/>
  </r>
  <r>
    <n v="14556"/>
    <n v="17"/>
    <x v="2817"/>
    <d v="2017-03-17T00:00:00"/>
    <b v="0"/>
    <s v="Approved"/>
    <s v="Solex"/>
    <s v="Standard"/>
    <s v="high"/>
    <s v="medium"/>
    <n v="1024.6600000000001"/>
    <n v="614.79999999999995"/>
    <d v="1996-11-09T00:00:00"/>
  </r>
  <r>
    <n v="14557"/>
    <n v="10"/>
    <x v="359"/>
    <d v="2017-07-26T00:00:00"/>
    <b v="0"/>
    <s v="Approved"/>
    <s v="Solex"/>
    <s v="Standard"/>
    <s v="medium"/>
    <s v="medium"/>
    <n v="1945.43"/>
    <n v="333.18"/>
    <d v="2003-09-09T00:00:00"/>
  </r>
  <r>
    <n v="14558"/>
    <n v="25"/>
    <x v="2834"/>
    <d v="2017-03-19T00:00:00"/>
    <b v="1"/>
    <s v="Approved"/>
    <s v="Giant Bicycles"/>
    <s v="Road"/>
    <s v="medium"/>
    <s v="medium"/>
    <n v="1538.99"/>
    <n v="829.65"/>
    <d v="2015-08-02T00:00:00"/>
  </r>
  <r>
    <n v="14559"/>
    <n v="66"/>
    <x v="1412"/>
    <d v="2017-07-20T00:00:00"/>
    <b v="0"/>
    <s v="Approved"/>
    <s v="Giant Bicycles"/>
    <s v="Road"/>
    <s v="low"/>
    <s v="small"/>
    <n v="590.26"/>
    <n v="525.33000000000004"/>
    <d v="2010-11-05T00:00:00"/>
  </r>
  <r>
    <n v="14560"/>
    <n v="5"/>
    <x v="2919"/>
    <d v="2017-06-29T00:00:00"/>
    <b v="1"/>
    <s v="Approved"/>
    <s v="Giant Bicycles"/>
    <s v="Standard"/>
    <s v="high"/>
    <s v="medium"/>
    <n v="1129.1300000000001"/>
    <n v="677.48"/>
    <d v="2005-08-09T00:00:00"/>
  </r>
  <r>
    <n v="14561"/>
    <n v="83"/>
    <x v="694"/>
    <d v="2017-04-15T00:00:00"/>
    <b v="0"/>
    <s v="Approved"/>
    <s v="Solex"/>
    <s v="Touring"/>
    <s v="medium"/>
    <s v="large"/>
    <n v="2083.94"/>
    <n v="675.03"/>
    <d v="1993-04-20T00:00:00"/>
  </r>
  <r>
    <n v="14562"/>
    <n v="11"/>
    <x v="352"/>
    <d v="2017-04-20T00:00:00"/>
    <b v="0"/>
    <s v="Approved"/>
    <s v="Giant Bicycles"/>
    <s v="Standard"/>
    <s v="high"/>
    <s v="medium"/>
    <n v="1274.93"/>
    <n v="764.96"/>
    <d v="1994-09-09T00:00:00"/>
  </r>
  <r>
    <n v="14563"/>
    <n v="84"/>
    <x v="800"/>
    <d v="2017-06-17T00:00:00"/>
    <b v="1"/>
    <s v="Approved"/>
    <s v="Giant Bicycles"/>
    <s v="Road"/>
    <s v="medium"/>
    <s v="medium"/>
    <n v="792.9"/>
    <n v="594.67999999999995"/>
    <d v="2011-01-10T00:00:00"/>
  </r>
  <r>
    <n v="14564"/>
    <n v="49"/>
    <x v="2572"/>
    <d v="2017-04-25T00:00:00"/>
    <b v="1"/>
    <s v="Approved"/>
    <s v="Trek Bicycles"/>
    <s v="Road"/>
    <s v="medium"/>
    <s v="medium"/>
    <n v="533.51"/>
    <n v="400.13"/>
    <d v="2012-06-04T00:00:00"/>
  </r>
  <r>
    <n v="14565"/>
    <n v="91"/>
    <x v="2231"/>
    <d v="2017-03-24T00:00:00"/>
    <b v="1"/>
    <s v="Approved"/>
    <s v="Solex"/>
    <s v="Standard"/>
    <s v="medium"/>
    <s v="medium"/>
    <n v="100.35"/>
    <n v="75.260000000000005"/>
    <d v="1999-07-26T00:00:00"/>
  </r>
  <r>
    <n v="14567"/>
    <n v="49"/>
    <x v="2113"/>
    <d v="2017-02-02T00:00:00"/>
    <b v="1"/>
    <s v="Approved"/>
    <s v="Trek Bicycles"/>
    <s v="Road"/>
    <s v="medium"/>
    <s v="medium"/>
    <n v="533.51"/>
    <n v="400.13"/>
    <d v="2012-06-04T00:00:00"/>
  </r>
  <r>
    <n v="14568"/>
    <n v="45"/>
    <x v="36"/>
    <d v="2017-05-24T00:00:00"/>
    <b v="0"/>
    <s v="Approved"/>
    <s v="Trek Bicycles"/>
    <s v="Road"/>
    <s v="low"/>
    <s v="medium"/>
    <n v="980.37"/>
    <n v="234.43"/>
    <d v="2004-09-28T00:00:00"/>
  </r>
  <r>
    <n v="14569"/>
    <n v="85"/>
    <x v="68"/>
    <d v="2017-09-15T00:00:00"/>
    <b v="0"/>
    <s v="Approved"/>
    <s v="WeareA2B"/>
    <s v="Standard"/>
    <s v="medium"/>
    <s v="medium"/>
    <n v="752.64"/>
    <n v="205.36"/>
    <d v="2015-08-02T00:00:00"/>
  </r>
  <r>
    <n v="14570"/>
    <n v="66"/>
    <x v="1049"/>
    <d v="2017-10-25T00:00:00"/>
    <b v="1"/>
    <s v="Approved"/>
    <s v="Solex"/>
    <s v="Standard"/>
    <s v="medium"/>
    <s v="medium"/>
    <n v="1163.8900000000001"/>
    <n v="589.27"/>
    <d v="2016-07-09T00:00:00"/>
  </r>
  <r>
    <n v="14571"/>
    <n v="57"/>
    <x v="1329"/>
    <d v="2017-07-09T00:00:00"/>
    <b v="1"/>
    <s v="Approved"/>
    <s v="WeareA2B"/>
    <s v="Touring"/>
    <s v="medium"/>
    <s v="large"/>
    <n v="1890.39"/>
    <n v="260.14"/>
    <d v="1991-01-21T00:00:00"/>
  </r>
  <r>
    <n v="14572"/>
    <n v="0"/>
    <x v="1440"/>
    <d v="2017-02-21T00:00:00"/>
    <b v="0"/>
    <s v="Approved"/>
    <s v="OHM Cycles"/>
    <s v="Standard"/>
    <s v="medium"/>
    <s v="medium"/>
    <n v="235.63"/>
    <n v="125.07"/>
    <d v="2004-08-07T00:00:00"/>
  </r>
  <r>
    <n v="14573"/>
    <n v="45"/>
    <x v="1681"/>
    <d v="2017-09-08T00:00:00"/>
    <b v="1"/>
    <s v="Approved"/>
    <s v="Trek Bicycles"/>
    <s v="Road"/>
    <s v="low"/>
    <s v="medium"/>
    <n v="980.37"/>
    <n v="234.43"/>
    <d v="2007-08-04T00:00:00"/>
  </r>
  <r>
    <n v="14574"/>
    <n v="59"/>
    <x v="2865"/>
    <d v="2017-06-10T00:00:00"/>
    <b v="0"/>
    <s v="Approved"/>
    <s v="Solex"/>
    <s v="Standard"/>
    <s v="medium"/>
    <s v="large"/>
    <n v="1061.56"/>
    <n v="733.58"/>
    <d v="1993-07-20T00:00:00"/>
  </r>
  <r>
    <n v="14576"/>
    <n v="15"/>
    <x v="918"/>
    <d v="2017-06-29T00:00:00"/>
    <b v="0"/>
    <s v="Approved"/>
    <s v="Norco Bicycles"/>
    <s v="Standard"/>
    <s v="low"/>
    <s v="medium"/>
    <n v="958.74"/>
    <n v="748.9"/>
    <d v="1996-11-09T00:00:00"/>
  </r>
  <r>
    <n v="14577"/>
    <n v="48"/>
    <x v="2848"/>
    <d v="2017-07-03T00:00:00"/>
    <b v="1"/>
    <s v="Approved"/>
    <s v="WeareA2B"/>
    <s v="Standard"/>
    <s v="medium"/>
    <s v="medium"/>
    <n v="1762.96"/>
    <n v="950.52"/>
    <d v="2014-07-28T00:00:00"/>
  </r>
  <r>
    <n v="14578"/>
    <n v="68"/>
    <x v="2294"/>
    <d v="2017-11-13T00:00:00"/>
    <b v="0"/>
    <s v="Approved"/>
    <s v="OHM Cycles"/>
    <s v="Standard"/>
    <s v="medium"/>
    <s v="medium"/>
    <n v="1636.9"/>
    <n v="44.71"/>
    <d v="2010-08-20T00:00:00"/>
  </r>
  <r>
    <n v="14579"/>
    <n v="37"/>
    <x v="275"/>
    <d v="2017-05-13T00:00:00"/>
    <b v="0"/>
    <s v="Approved"/>
    <s v="OHM Cycles"/>
    <s v="Standard"/>
    <s v="low"/>
    <s v="medium"/>
    <n v="1793.43"/>
    <n v="248.82"/>
    <d v="1999-07-20T00:00:00"/>
  </r>
  <r>
    <n v="14580"/>
    <n v="89"/>
    <x v="3443"/>
    <d v="2017-11-19T00:00:00"/>
    <b v="0"/>
    <s v="Approved"/>
    <s v="Giant Bicycles"/>
    <s v="Standard"/>
    <s v="medium"/>
    <s v="large"/>
    <n v="1812.75"/>
    <n v="582.48"/>
    <d v="2007-12-11T00:00:00"/>
  </r>
  <r>
    <n v="14581"/>
    <n v="5"/>
    <x v="124"/>
    <d v="2017-08-15T00:00:00"/>
    <b v="1"/>
    <s v="Approved"/>
    <s v="Trek Bicycles"/>
    <s v="Mountain"/>
    <s v="low"/>
    <s v="medium"/>
    <n v="574.64"/>
    <n v="459.71"/>
    <d v="2003-02-07T00:00:00"/>
  </r>
  <r>
    <n v="14582"/>
    <n v="99"/>
    <x v="366"/>
    <d v="2017-01-15T00:00:00"/>
    <b v="1"/>
    <s v="Approved"/>
    <s v="OHM Cycles"/>
    <s v="Standard"/>
    <s v="medium"/>
    <s v="medium"/>
    <n v="1227.3399999999999"/>
    <n v="770.89"/>
    <d v="1994-08-10T00:00:00"/>
  </r>
  <r>
    <n v="14583"/>
    <n v="15"/>
    <x v="3010"/>
    <d v="2017-07-18T00:00:00"/>
    <b v="1"/>
    <s v="Approved"/>
    <s v="WeareA2B"/>
    <s v="Standard"/>
    <s v="medium"/>
    <s v="medium"/>
    <n v="1292.8399999999999"/>
    <n v="13.44"/>
    <d v="1993-06-23T00:00:00"/>
  </r>
  <r>
    <n v="14584"/>
    <n v="37"/>
    <x v="1741"/>
    <d v="2017-11-12T00:00:00"/>
    <b v="0"/>
    <s v="Approved"/>
    <s v="OHM Cycles"/>
    <s v="Standard"/>
    <s v="low"/>
    <s v="medium"/>
    <n v="1793.43"/>
    <n v="248.82"/>
    <d v="2010-06-07T00:00:00"/>
  </r>
  <r>
    <n v="14585"/>
    <n v="45"/>
    <x v="2189"/>
    <d v="2017-08-30T00:00:00"/>
    <b v="0"/>
    <s v="Approved"/>
    <s v="Solex"/>
    <s v="Standard"/>
    <s v="medium"/>
    <s v="medium"/>
    <n v="441.49"/>
    <n v="84.99"/>
    <d v="1993-04-12T00:00:00"/>
  </r>
  <r>
    <n v="14586"/>
    <n v="0"/>
    <x v="1269"/>
    <d v="2017-07-17T00:00:00"/>
    <b v="0"/>
    <s v="Approved"/>
    <s v="Norco Bicycles"/>
    <s v="Standard"/>
    <s v="low"/>
    <s v="medium"/>
    <n v="363.01"/>
    <n v="290.41000000000003"/>
    <d v="2005-05-10T00:00:00"/>
  </r>
  <r>
    <n v="14587"/>
    <n v="71"/>
    <x v="2966"/>
    <d v="2017-10-10T00:00:00"/>
    <b v="0"/>
    <s v="Approved"/>
    <s v="Solex"/>
    <s v="Standard"/>
    <s v="high"/>
    <s v="large"/>
    <n v="1842.92"/>
    <n v="1105.75"/>
    <d v="2013-06-09T00:00:00"/>
  </r>
  <r>
    <n v="14588"/>
    <n v="95"/>
    <x v="2835"/>
    <d v="2017-07-31T00:00:00"/>
    <b v="1"/>
    <s v="Approved"/>
    <s v="Giant Bicycles"/>
    <s v="Standard"/>
    <s v="medium"/>
    <s v="large"/>
    <n v="569.55999999999995"/>
    <n v="528.42999999999995"/>
    <d v="2002-10-10T00:00:00"/>
  </r>
  <r>
    <n v="14589"/>
    <n v="67"/>
    <x v="2163"/>
    <d v="2017-11-14T00:00:00"/>
    <b v="0"/>
    <s v="Approved"/>
    <s v="Norco Bicycles"/>
    <s v="Road"/>
    <s v="medium"/>
    <s v="medium"/>
    <n v="544.04999999999995"/>
    <n v="376.84"/>
    <d v="2005-10-22T00:00:00"/>
  </r>
  <r>
    <n v="14590"/>
    <n v="100"/>
    <x v="2153"/>
    <d v="2017-07-08T00:00:00"/>
    <b v="0"/>
    <s v="Approved"/>
    <s v="Norco Bicycles"/>
    <s v="Road"/>
    <s v="medium"/>
    <s v="medium"/>
    <n v="1036.5899999999999"/>
    <n v="206.35"/>
    <d v="1991-05-06T00:00:00"/>
  </r>
  <r>
    <n v="14591"/>
    <n v="9"/>
    <x v="327"/>
    <d v="2017-11-29T00:00:00"/>
    <b v="1"/>
    <s v="Approved"/>
    <s v="OHM Cycles"/>
    <s v="Road"/>
    <s v="medium"/>
    <s v="medium"/>
    <n v="742.54"/>
    <n v="667.4"/>
    <d v="2003-08-05T00:00:00"/>
  </r>
  <r>
    <n v="14592"/>
    <n v="9"/>
    <x v="1108"/>
    <d v="2017-02-20T00:00:00"/>
    <b v="0"/>
    <s v="Approved"/>
    <s v="OHM Cycles"/>
    <s v="Road"/>
    <s v="medium"/>
    <s v="medium"/>
    <n v="742.54"/>
    <n v="667.4"/>
    <d v="2003-08-05T00:00:00"/>
  </r>
  <r>
    <n v="14593"/>
    <n v="94"/>
    <x v="2423"/>
    <d v="2017-05-31T00:00:00"/>
    <b v="0"/>
    <s v="Approved"/>
    <s v="Giant Bicycles"/>
    <s v="Standard"/>
    <s v="medium"/>
    <s v="large"/>
    <n v="1635.3"/>
    <n v="993.66"/>
    <d v="2013-06-09T00:00:00"/>
  </r>
  <r>
    <n v="14594"/>
    <n v="15"/>
    <x v="2814"/>
    <d v="2017-07-11T00:00:00"/>
    <b v="0"/>
    <s v="Approved"/>
    <s v="Norco Bicycles"/>
    <s v="Standard"/>
    <s v="low"/>
    <s v="medium"/>
    <n v="958.74"/>
    <n v="748.9"/>
    <d v="1994-09-09T00:00:00"/>
  </r>
  <r>
    <n v="14595"/>
    <n v="7"/>
    <x v="1150"/>
    <d v="2017-03-11T00:00:00"/>
    <b v="0"/>
    <s v="Approved"/>
    <s v="Trek Bicycles"/>
    <s v="Road"/>
    <s v="low"/>
    <s v="medium"/>
    <n v="980.37"/>
    <n v="234.43"/>
    <d v="2011-04-16T00:00:00"/>
  </r>
  <r>
    <n v="14596"/>
    <n v="61"/>
    <x v="3080"/>
    <d v="2017-07-31T00:00:00"/>
    <b v="0"/>
    <s v="Approved"/>
    <s v="OHM Cycles"/>
    <s v="Standard"/>
    <s v="low"/>
    <s v="medium"/>
    <n v="71.16"/>
    <n v="56.93"/>
    <d v="2015-06-17T00:00:00"/>
  </r>
  <r>
    <n v="14597"/>
    <n v="38"/>
    <x v="3016"/>
    <d v="2017-09-16T00:00:00"/>
    <b v="1"/>
    <s v="Approved"/>
    <s v="Solex"/>
    <s v="Standard"/>
    <s v="medium"/>
    <s v="medium"/>
    <n v="1577.53"/>
    <n v="826.51"/>
    <d v="1997-05-10T00:00:00"/>
  </r>
  <r>
    <n v="14598"/>
    <n v="82"/>
    <x v="2945"/>
    <d v="2017-11-27T00:00:00"/>
    <b v="1"/>
    <s v="Approved"/>
    <s v="Norco Bicycles"/>
    <s v="Standard"/>
    <s v="high"/>
    <s v="medium"/>
    <n v="1148.6400000000001"/>
    <n v="689.18"/>
    <d v="2015-08-10T00:00:00"/>
  </r>
  <r>
    <n v="14599"/>
    <n v="45"/>
    <x v="1947"/>
    <d v="2017-09-21T00:00:00"/>
    <b v="1"/>
    <s v="Approved"/>
    <s v="Solex"/>
    <s v="Standard"/>
    <s v="medium"/>
    <s v="medium"/>
    <n v="441.49"/>
    <n v="84.99"/>
    <d v="2006-10-01T00:00:00"/>
  </r>
  <r>
    <n v="14600"/>
    <n v="37"/>
    <x v="1989"/>
    <d v="2017-09-26T00:00:00"/>
    <b v="1"/>
    <s v="Approved"/>
    <s v="OHM Cycles"/>
    <s v="Standard"/>
    <s v="low"/>
    <s v="medium"/>
    <n v="1793.43"/>
    <n v="248.82"/>
    <d v="2011-03-16T00:00:00"/>
  </r>
  <r>
    <n v="14601"/>
    <n v="71"/>
    <x v="1435"/>
    <d v="2017-09-18T00:00:00"/>
    <b v="1"/>
    <s v="Approved"/>
    <s v="Solex"/>
    <s v="Standard"/>
    <s v="high"/>
    <s v="large"/>
    <n v="1842.92"/>
    <n v="1105.75"/>
    <d v="2011-01-10T00:00:00"/>
  </r>
  <r>
    <n v="14602"/>
    <n v="39"/>
    <x v="1218"/>
    <d v="2017-12-08T00:00:00"/>
    <b v="0"/>
    <s v="Cancelled"/>
    <s v="Giant Bicycles"/>
    <s v="Standard"/>
    <s v="medium"/>
    <s v="large"/>
    <n v="1812.75"/>
    <n v="582.48"/>
    <d v="2010-06-07T00:00:00"/>
  </r>
  <r>
    <n v="14603"/>
    <n v="14"/>
    <x v="1443"/>
    <d v="2017-05-17T00:00:00"/>
    <b v="1"/>
    <s v="Approved"/>
    <s v="Trek Bicycles"/>
    <s v="Standard"/>
    <s v="medium"/>
    <s v="small"/>
    <n v="1386.84"/>
    <n v="1234.29"/>
    <d v="2003-08-05T00:00:00"/>
  </r>
  <r>
    <n v="14604"/>
    <n v="59"/>
    <x v="1066"/>
    <d v="2017-06-03T00:00:00"/>
    <b v="1"/>
    <s v="Approved"/>
    <s v="WeareA2B"/>
    <s v="Standard"/>
    <s v="medium"/>
    <s v="small"/>
    <n v="1415.01"/>
    <n v="1259.3599999999999"/>
    <d v="2003-01-05T00:00:00"/>
  </r>
  <r>
    <n v="14605"/>
    <n v="52"/>
    <x v="1568"/>
    <d v="2017-08-07T00:00:00"/>
    <b v="0"/>
    <s v="Approved"/>
    <s v="OHM Cycles"/>
    <s v="Road"/>
    <s v="medium"/>
    <s v="medium"/>
    <n v="1280.28"/>
    <n v="829.51"/>
    <d v="2009-04-12T00:00:00"/>
  </r>
  <r>
    <n v="14606"/>
    <n v="83"/>
    <x v="1169"/>
    <d v="2017-01-30T00:00:00"/>
    <b v="0"/>
    <s v="Approved"/>
    <s v="Solex"/>
    <s v="Touring"/>
    <s v="medium"/>
    <s v="large"/>
    <n v="2083.94"/>
    <n v="675.03"/>
    <d v="2010-05-05T00:00:00"/>
  </r>
  <r>
    <n v="14607"/>
    <n v="46"/>
    <x v="1763"/>
    <d v="2017-08-16T00:00:00"/>
    <b v="0"/>
    <s v="Approved"/>
    <s v="OHM Cycles"/>
    <s v="Standard"/>
    <s v="low"/>
    <s v="medium"/>
    <n v="1793.43"/>
    <n v="248.82"/>
    <d v="2006-02-02T00:00:00"/>
  </r>
  <r>
    <n v="14609"/>
    <n v="64"/>
    <x v="3148"/>
    <d v="2017-10-28T00:00:00"/>
    <b v="0"/>
    <s v="Approved"/>
    <s v="Trek Bicycles"/>
    <s v="Standard"/>
    <s v="medium"/>
    <s v="large"/>
    <n v="1469.44"/>
    <n v="596.54999999999995"/>
    <d v="1995-10-24T00:00:00"/>
  </r>
  <r>
    <n v="14610"/>
    <n v="77"/>
    <x v="710"/>
    <d v="2017-01-28T00:00:00"/>
    <b v="0"/>
    <s v="Approved"/>
    <s v="WeareA2B"/>
    <s v="Standard"/>
    <s v="medium"/>
    <s v="medium"/>
    <n v="1769.64"/>
    <n v="108.76"/>
    <d v="2006-10-01T00:00:00"/>
  </r>
  <r>
    <n v="14611"/>
    <n v="77"/>
    <x v="3444"/>
    <d v="2017-07-07T00:00:00"/>
    <b v="0"/>
    <s v="Approved"/>
    <s v="Norco Bicycles"/>
    <s v="Road"/>
    <s v="medium"/>
    <s v="large"/>
    <n v="1240.31"/>
    <n v="795.1"/>
    <d v="2015-08-10T00:00:00"/>
  </r>
  <r>
    <n v="14612"/>
    <n v="90"/>
    <x v="951"/>
    <d v="2017-04-02T00:00:00"/>
    <b v="1"/>
    <s v="Approved"/>
    <s v="Solex"/>
    <s v="Standard"/>
    <s v="low"/>
    <s v="medium"/>
    <n v="945.04"/>
    <n v="507.58"/>
    <d v="1995-12-19T00:00:00"/>
  </r>
  <r>
    <n v="14613"/>
    <n v="64"/>
    <x v="1594"/>
    <d v="2017-11-28T00:00:00"/>
    <b v="1"/>
    <s v="Approved"/>
    <s v="Trek Bicycles"/>
    <s v="Standard"/>
    <s v="medium"/>
    <s v="large"/>
    <n v="1469.44"/>
    <n v="596.54999999999995"/>
    <d v="2012-05-18T00:00:00"/>
  </r>
  <r>
    <n v="14614"/>
    <n v="89"/>
    <x v="1010"/>
    <d v="2017-09-13T00:00:00"/>
    <b v="0"/>
    <s v="Approved"/>
    <s v="WeareA2B"/>
    <s v="Touring"/>
    <s v="medium"/>
    <s v="large"/>
    <n v="1362.99"/>
    <n v="57.74"/>
    <d v="1993-04-20T00:00:00"/>
  </r>
  <r>
    <n v="14615"/>
    <n v="27"/>
    <x v="3100"/>
    <d v="2017-06-29T00:00:00"/>
    <b v="0"/>
    <s v="Approved"/>
    <s v="Trek Bicycles"/>
    <s v="Standard"/>
    <s v="medium"/>
    <s v="medium"/>
    <n v="499.53"/>
    <n v="388.72"/>
    <d v="1999-06-23T00:00:00"/>
  </r>
  <r>
    <n v="14616"/>
    <n v="96"/>
    <x v="1784"/>
    <d v="2017-03-01T00:00:00"/>
    <b v="1"/>
    <s v="Approved"/>
    <s v="WeareA2B"/>
    <s v="Road"/>
    <s v="low"/>
    <s v="small"/>
    <n v="1172.78"/>
    <n v="1043.77"/>
    <d v="2002-10-10T00:00:00"/>
  </r>
  <r>
    <n v="14617"/>
    <n v="35"/>
    <x v="2461"/>
    <d v="2017-02-22T00:00:00"/>
    <b v="1"/>
    <s v="Approved"/>
    <s v="Giant Bicycles"/>
    <s v="Standard"/>
    <s v="medium"/>
    <s v="medium"/>
    <n v="1403.5"/>
    <n v="954.82"/>
    <d v="2012-12-02T00:00:00"/>
  </r>
  <r>
    <n v="14618"/>
    <n v="0"/>
    <x v="1851"/>
    <d v="2017-09-14T00:00:00"/>
    <b v="1"/>
    <s v="Approved"/>
    <s v="Solex"/>
    <s v="Standard"/>
    <s v="medium"/>
    <s v="medium"/>
    <n v="478.16"/>
    <n v="298.72000000000003"/>
    <d v="1993-06-23T00:00:00"/>
  </r>
  <r>
    <n v="14619"/>
    <n v="78"/>
    <x v="477"/>
    <d v="2017-04-09T00:00:00"/>
    <b v="1"/>
    <s v="Approved"/>
    <s v="Giant Bicycles"/>
    <s v="Standard"/>
    <s v="medium"/>
    <s v="large"/>
    <n v="1765.3"/>
    <n v="709.48"/>
    <d v="2013-09-16T00:00:00"/>
  </r>
  <r>
    <n v="14620"/>
    <n v="24"/>
    <x v="1637"/>
    <d v="2017-10-14T00:00:00"/>
    <b v="1"/>
    <s v="Approved"/>
    <s v="Solex"/>
    <s v="Road"/>
    <s v="medium"/>
    <s v="large"/>
    <n v="1777.8"/>
    <n v="820.78"/>
    <d v="2011-05-07T00:00:00"/>
  </r>
  <r>
    <n v="14622"/>
    <n v="9"/>
    <x v="959"/>
    <d v="2017-05-14T00:00:00"/>
    <b v="0"/>
    <s v="Approved"/>
    <s v="Norco Bicycles"/>
    <s v="Standard"/>
    <s v="medium"/>
    <s v="small"/>
    <n v="1216.1400000000001"/>
    <n v="1082.3599999999999"/>
    <d v="1991-08-05T00:00:00"/>
  </r>
  <r>
    <n v="14623"/>
    <n v="59"/>
    <x v="224"/>
    <d v="2017-08-15T00:00:00"/>
    <b v="0"/>
    <s v="Approved"/>
    <s v="Solex"/>
    <s v="Standard"/>
    <s v="medium"/>
    <s v="large"/>
    <n v="1061.56"/>
    <n v="733.58"/>
    <d v="1993-06-23T00:00:00"/>
  </r>
  <r>
    <n v="14624"/>
    <n v="30"/>
    <x v="1737"/>
    <d v="2017-05-17T00:00:00"/>
    <b v="0"/>
    <s v="Approved"/>
    <s v="Solex"/>
    <s v="Standard"/>
    <s v="high"/>
    <s v="medium"/>
    <n v="748.17"/>
    <n v="448.9"/>
    <d v="2003-03-18T00:00:00"/>
  </r>
  <r>
    <n v="14625"/>
    <n v="86"/>
    <x v="3445"/>
    <d v="2017-12-05T00:00:00"/>
    <b v="1"/>
    <s v="Approved"/>
    <s v="OHM Cycles"/>
    <s v="Standard"/>
    <s v="medium"/>
    <s v="medium"/>
    <n v="235.63"/>
    <n v="125.07"/>
    <d v="1998-12-16T00:00:00"/>
  </r>
  <r>
    <n v="14626"/>
    <n v="34"/>
    <x v="1961"/>
    <d v="2017-02-08T00:00:00"/>
    <b v="1"/>
    <s v="Approved"/>
    <s v="WeareA2B"/>
    <s v="Standard"/>
    <s v="medium"/>
    <s v="medium"/>
    <n v="1231.1500000000001"/>
    <n v="161.6"/>
    <d v="1994-09-09T00:00:00"/>
  </r>
  <r>
    <n v="14627"/>
    <n v="87"/>
    <x v="912"/>
    <d v="2017-03-24T00:00:00"/>
    <b v="0"/>
    <s v="Approved"/>
    <s v="Giant Bicycles"/>
    <s v="Standard"/>
    <s v="high"/>
    <s v="medium"/>
    <n v="1179"/>
    <n v="707.4"/>
    <d v="1997-08-25T00:00:00"/>
  </r>
  <r>
    <n v="14628"/>
    <n v="11"/>
    <x v="2031"/>
    <d v="2017-01-27T00:00:00"/>
    <b v="1"/>
    <s v="Approved"/>
    <s v="Giant Bicycles"/>
    <s v="Standard"/>
    <s v="high"/>
    <s v="medium"/>
    <n v="1274.93"/>
    <n v="764.96"/>
    <d v="2007-08-04T00:00:00"/>
  </r>
  <r>
    <n v="14629"/>
    <n v="88"/>
    <x v="2920"/>
    <d v="2017-10-28T00:00:00"/>
    <b v="0"/>
    <s v="Approved"/>
    <s v="Norco Bicycles"/>
    <s v="Standard"/>
    <s v="high"/>
    <s v="small"/>
    <n v="1661.92"/>
    <n v="1479.11"/>
    <d v="2009-03-08T00:00:00"/>
  </r>
  <r>
    <n v="14630"/>
    <n v="22"/>
    <x v="177"/>
    <d v="2017-02-01T00:00:00"/>
    <b v="0"/>
    <s v="Approved"/>
    <s v="WeareA2B"/>
    <s v="Standard"/>
    <s v="medium"/>
    <s v="medium"/>
    <n v="60.34"/>
    <n v="45.26"/>
    <d v="1993-05-26T00:00:00"/>
  </r>
  <r>
    <n v="14631"/>
    <n v="92"/>
    <x v="1886"/>
    <d v="2017-01-27T00:00:00"/>
    <b v="1"/>
    <s v="Approved"/>
    <s v="WeareA2B"/>
    <s v="Standard"/>
    <s v="medium"/>
    <s v="small"/>
    <n v="1415.01"/>
    <n v="1259.3599999999999"/>
    <d v="2013-06-09T00:00:00"/>
  </r>
  <r>
    <n v="14632"/>
    <n v="97"/>
    <x v="3446"/>
    <d v="2017-04-07T00:00:00"/>
    <b v="0"/>
    <s v="Approved"/>
    <s v="OHM Cycles"/>
    <s v="Road"/>
    <s v="medium"/>
    <s v="medium"/>
    <n v="742.54"/>
    <n v="667.4"/>
    <d v="1991-11-07T00:00:00"/>
  </r>
  <r>
    <n v="14633"/>
    <n v="44"/>
    <x v="1568"/>
    <d v="2017-03-28T00:00:00"/>
    <b v="0"/>
    <s v="Approved"/>
    <s v="WeareA2B"/>
    <s v="Standard"/>
    <s v="medium"/>
    <s v="medium"/>
    <n v="1769.64"/>
    <n v="108.76"/>
    <d v="2012-04-10T00:00:00"/>
  </r>
  <r>
    <n v="14634"/>
    <n v="14"/>
    <x v="795"/>
    <d v="2017-12-09T00:00:00"/>
    <b v="1"/>
    <s v="Approved"/>
    <s v="Trek Bicycles"/>
    <s v="Standard"/>
    <s v="medium"/>
    <s v="small"/>
    <n v="1386.84"/>
    <n v="1234.29"/>
    <d v="1994-09-09T00:00:00"/>
  </r>
  <r>
    <n v="14635"/>
    <n v="36"/>
    <x v="2016"/>
    <d v="2017-09-26T00:00:00"/>
    <b v="1"/>
    <s v="Approved"/>
    <s v="Solex"/>
    <s v="Standard"/>
    <s v="low"/>
    <s v="medium"/>
    <n v="945.04"/>
    <n v="507.58"/>
    <d v="1995-12-19T00:00:00"/>
  </r>
  <r>
    <n v="14636"/>
    <n v="63"/>
    <x v="2923"/>
    <d v="2017-08-15T00:00:00"/>
    <b v="1"/>
    <s v="Approved"/>
    <s v="Solex"/>
    <s v="Standard"/>
    <s v="medium"/>
    <s v="medium"/>
    <n v="1483.2"/>
    <n v="99.59"/>
    <d v="1998-12-17T00:00:00"/>
  </r>
  <r>
    <n v="14637"/>
    <n v="68"/>
    <x v="387"/>
    <d v="2017-06-14T00:00:00"/>
    <b v="0"/>
    <s v="Approved"/>
    <s v="OHM Cycles"/>
    <s v="Standard"/>
    <s v="medium"/>
    <s v="medium"/>
    <n v="1636.9"/>
    <n v="44.71"/>
    <d v="2016-12-06T00:00:00"/>
  </r>
  <r>
    <n v="14638"/>
    <n v="73"/>
    <x v="1744"/>
    <d v="2017-11-02T00:00:00"/>
    <b v="0"/>
    <s v="Approved"/>
    <s v="Solex"/>
    <s v="Standard"/>
    <s v="medium"/>
    <s v="medium"/>
    <n v="1945.43"/>
    <n v="333.18"/>
    <d v="2002-08-31T00:00:00"/>
  </r>
  <r>
    <n v="14639"/>
    <n v="81"/>
    <x v="1331"/>
    <d v="2017-07-07T00:00:00"/>
    <b v="0"/>
    <s v="Approved"/>
    <s v="Norco Bicycles"/>
    <s v="Standard"/>
    <s v="medium"/>
    <s v="small"/>
    <n v="586.45000000000005"/>
    <n v="521.94000000000005"/>
    <d v="1997-08-25T00:00:00"/>
  </r>
  <r>
    <n v="14640"/>
    <n v="49"/>
    <x v="2054"/>
    <d v="2017-04-09T00:00:00"/>
    <b v="0"/>
    <s v="Approved"/>
    <s v="Trek Bicycles"/>
    <s v="Road"/>
    <s v="medium"/>
    <s v="medium"/>
    <n v="533.51"/>
    <n v="400.13"/>
    <d v="2012-06-04T00:00:00"/>
  </r>
  <r>
    <n v="14643"/>
    <n v="54"/>
    <x v="2663"/>
    <d v="2017-03-10T00:00:00"/>
    <b v="0"/>
    <s v="Approved"/>
    <s v="WeareA2B"/>
    <s v="Standard"/>
    <s v="medium"/>
    <s v="medium"/>
    <n v="1292.8399999999999"/>
    <n v="13.44"/>
    <d v="2009-04-12T00:00:00"/>
  </r>
  <r>
    <n v="14644"/>
    <n v="60"/>
    <x v="239"/>
    <d v="2017-03-21T00:00:00"/>
    <b v="0"/>
    <s v="Approved"/>
    <s v="Giant Bicycles"/>
    <s v="Standard"/>
    <s v="high"/>
    <s v="small"/>
    <n v="1977.36"/>
    <n v="1759.85"/>
    <d v="2011-08-24T00:00:00"/>
  </r>
  <r>
    <n v="14645"/>
    <n v="41"/>
    <x v="1997"/>
    <d v="2017-12-06T00:00:00"/>
    <b v="0"/>
    <s v="Approved"/>
    <s v="Norco Bicycles"/>
    <s v="Standard"/>
    <s v="low"/>
    <s v="medium"/>
    <n v="958.74"/>
    <n v="748.9"/>
    <d v="1996-11-09T00:00:00"/>
  </r>
  <r>
    <n v="14646"/>
    <n v="19"/>
    <x v="1299"/>
    <d v="2017-09-02T00:00:00"/>
    <b v="1"/>
    <s v="Approved"/>
    <s v="OHM Cycles"/>
    <s v="Road"/>
    <s v="high"/>
    <s v="large"/>
    <n v="12.01"/>
    <n v="7.21"/>
    <d v="2011-05-07T00:00:00"/>
  </r>
  <r>
    <n v="14647"/>
    <n v="28"/>
    <x v="2475"/>
    <d v="2017-09-10T00:00:00"/>
    <b v="1"/>
    <s v="Approved"/>
    <s v="Norco Bicycles"/>
    <s v="Standard"/>
    <s v="medium"/>
    <s v="small"/>
    <n v="1216.1400000000001"/>
    <n v="1082.3599999999999"/>
    <d v="1991-08-05T00:00:00"/>
  </r>
  <r>
    <n v="14648"/>
    <n v="62"/>
    <x v="3408"/>
    <d v="2017-06-18T00:00:00"/>
    <b v="1"/>
    <s v="Approved"/>
    <s v="Solex"/>
    <s v="Standard"/>
    <s v="medium"/>
    <s v="medium"/>
    <n v="478.16"/>
    <n v="298.72000000000003"/>
    <d v="1993-06-23T00:00:00"/>
  </r>
  <r>
    <n v="14649"/>
    <n v="97"/>
    <x v="2100"/>
    <d v="2017-12-23T00:00:00"/>
    <b v="0"/>
    <s v="Approved"/>
    <s v="Solex"/>
    <s v="Standard"/>
    <s v="medium"/>
    <s v="large"/>
    <n v="202.62"/>
    <n v="151.96"/>
    <d v="2016-03-29T00:00:00"/>
  </r>
  <r>
    <n v="14650"/>
    <n v="50"/>
    <x v="1387"/>
    <d v="2017-09-13T00:00:00"/>
    <b v="0"/>
    <s v="Approved"/>
    <s v="Giant Bicycles"/>
    <s v="Standard"/>
    <s v="medium"/>
    <s v="medium"/>
    <n v="642.70000000000005"/>
    <n v="211.37"/>
    <d v="2010-06-07T00:00:00"/>
  </r>
  <r>
    <n v="14651"/>
    <n v="1"/>
    <x v="2961"/>
    <d v="2017-05-07T00:00:00"/>
    <b v="1"/>
    <s v="Approved"/>
    <s v="Giant Bicycles"/>
    <s v="Standard"/>
    <s v="medium"/>
    <s v="medium"/>
    <n v="1403.5"/>
    <n v="954.82"/>
    <d v="1997-08-25T00:00:00"/>
  </r>
  <r>
    <n v="14652"/>
    <n v="58"/>
    <x v="339"/>
    <d v="2017-08-29T00:00:00"/>
    <b v="0"/>
    <s v="Approved"/>
    <s v="OHM Cycles"/>
    <s v="Standard"/>
    <s v="medium"/>
    <s v="medium"/>
    <n v="912.52"/>
    <n v="141.4"/>
    <d v="2011-08-24T00:00:00"/>
  </r>
  <r>
    <n v="14653"/>
    <n v="0"/>
    <x v="2743"/>
    <d v="2017-08-30T00:00:00"/>
    <b v="1"/>
    <s v="Approved"/>
    <s v="OHM Cycles"/>
    <s v="Standard"/>
    <s v="medium"/>
    <s v="medium"/>
    <n v="235.63"/>
    <n v="125.07"/>
    <d v="2005-05-10T00:00:00"/>
  </r>
  <r>
    <n v="14654"/>
    <n v="85"/>
    <x v="572"/>
    <d v="2017-02-28T00:00:00"/>
    <b v="0"/>
    <s v="Approved"/>
    <s v="WeareA2B"/>
    <s v="Standard"/>
    <s v="medium"/>
    <s v="medium"/>
    <n v="752.64"/>
    <n v="205.36"/>
    <d v="1999-07-26T00:00:00"/>
  </r>
  <r>
    <n v="14655"/>
    <n v="72"/>
    <x v="2980"/>
    <d v="2017-07-26T00:00:00"/>
    <b v="0"/>
    <s v="Approved"/>
    <s v="Norco Bicycles"/>
    <s v="Standard"/>
    <s v="medium"/>
    <s v="medium"/>
    <n v="360.4"/>
    <n v="270.3"/>
    <d v="2004-07-25T00:00:00"/>
  </r>
  <r>
    <n v="14656"/>
    <n v="0"/>
    <x v="1880"/>
    <d v="2017-03-30T00:00:00"/>
    <b v="1"/>
    <s v="Approved"/>
    <s v="Solex"/>
    <s v="Road"/>
    <s v="medium"/>
    <s v="medium"/>
    <n v="416.98"/>
    <n v="312.74"/>
    <d v="1997-05-10T00:00:00"/>
  </r>
  <r>
    <n v="14657"/>
    <n v="11"/>
    <x v="3129"/>
    <d v="2017-07-08T00:00:00"/>
    <b v="1"/>
    <s v="Approved"/>
    <s v="Giant Bicycles"/>
    <s v="Standard"/>
    <s v="high"/>
    <s v="medium"/>
    <n v="1274.93"/>
    <n v="764.96"/>
    <d v="2007-08-04T00:00:00"/>
  </r>
  <r>
    <n v="14658"/>
    <n v="24"/>
    <x v="703"/>
    <d v="2017-03-09T00:00:00"/>
    <b v="1"/>
    <s v="Approved"/>
    <s v="Solex"/>
    <s v="Road"/>
    <s v="medium"/>
    <s v="large"/>
    <n v="1777.8"/>
    <n v="820.78"/>
    <d v="2011-05-07T00:00:00"/>
  </r>
  <r>
    <n v="14659"/>
    <n v="60"/>
    <x v="1029"/>
    <d v="2017-03-28T00:00:00"/>
    <b v="0"/>
    <s v="Approved"/>
    <s v="Giant Bicycles"/>
    <s v="Standard"/>
    <s v="high"/>
    <s v="small"/>
    <n v="1977.36"/>
    <n v="1759.85"/>
    <d v="2011-08-24T00:00:00"/>
  </r>
  <r>
    <n v="14660"/>
    <n v="15"/>
    <x v="2767"/>
    <d v="2017-09-18T00:00:00"/>
    <b v="1"/>
    <s v="Approved"/>
    <s v="Norco Bicycles"/>
    <s v="Standard"/>
    <s v="low"/>
    <s v="medium"/>
    <n v="958.74"/>
    <n v="748.9"/>
    <d v="1993-10-02T00:00:00"/>
  </r>
  <r>
    <n v="14661"/>
    <n v="5"/>
    <x v="1692"/>
    <d v="2017-08-09T00:00:00"/>
    <b v="0"/>
    <s v="Approved"/>
    <s v="Giant Bicycles"/>
    <s v="Standard"/>
    <s v="high"/>
    <s v="medium"/>
    <n v="1129.1300000000001"/>
    <n v="677.48"/>
    <d v="2005-08-09T00:00:00"/>
  </r>
  <r>
    <n v="14662"/>
    <n v="68"/>
    <x v="2515"/>
    <d v="2017-03-09T00:00:00"/>
    <b v="0"/>
    <s v="Approved"/>
    <s v="OHM Cycles"/>
    <s v="Standard"/>
    <s v="medium"/>
    <s v="medium"/>
    <n v="1636.9"/>
    <n v="44.71"/>
    <d v="2000-05-22T00:00:00"/>
  </r>
  <r>
    <n v="14663"/>
    <n v="13"/>
    <x v="1491"/>
    <d v="2017-02-13T00:00:00"/>
    <b v="1"/>
    <s v="Approved"/>
    <s v="Solex"/>
    <s v="Standard"/>
    <s v="medium"/>
    <s v="medium"/>
    <n v="1163.8900000000001"/>
    <n v="589.27"/>
    <d v="2010-05-05T00:00:00"/>
  </r>
  <r>
    <n v="14664"/>
    <n v="31"/>
    <x v="459"/>
    <d v="2017-05-13T00:00:00"/>
    <b v="1"/>
    <s v="Approved"/>
    <s v="Giant Bicycles"/>
    <s v="Standard"/>
    <s v="medium"/>
    <s v="medium"/>
    <n v="230.91"/>
    <n v="173.18"/>
    <d v="2006-11-10T00:00:00"/>
  </r>
  <r>
    <n v="14665"/>
    <n v="0"/>
    <x v="2131"/>
    <d v="2017-02-24T00:00:00"/>
    <b v="0"/>
    <s v="Approved"/>
    <s v="Trek Bicycles"/>
    <s v="Road"/>
    <s v="medium"/>
    <s v="medium"/>
    <n v="533.51"/>
    <n v="400.13"/>
    <d v="2012-06-04T00:00:00"/>
  </r>
  <r>
    <n v="14666"/>
    <n v="59"/>
    <x v="3224"/>
    <d v="2017-05-20T00:00:00"/>
    <b v="1"/>
    <s v="Approved"/>
    <s v="Solex"/>
    <s v="Standard"/>
    <s v="medium"/>
    <s v="large"/>
    <n v="1061.56"/>
    <n v="733.58"/>
    <d v="2015-06-17T00:00:00"/>
  </r>
  <r>
    <n v="14667"/>
    <n v="64"/>
    <x v="277"/>
    <d v="2017-03-17T00:00:00"/>
    <b v="1"/>
    <s v="Approved"/>
    <s v="Trek Bicycles"/>
    <s v="Standard"/>
    <s v="medium"/>
    <s v="large"/>
    <n v="1469.44"/>
    <n v="596.54999999999995"/>
    <d v="2010-11-05T00:00:00"/>
  </r>
  <r>
    <n v="14669"/>
    <n v="17"/>
    <x v="3011"/>
    <d v="2017-06-22T00:00:00"/>
    <b v="1"/>
    <s v="Approved"/>
    <s v="Solex"/>
    <s v="Standard"/>
    <s v="high"/>
    <s v="medium"/>
    <n v="1024.6600000000001"/>
    <n v="614.79999999999995"/>
    <d v="1996-11-09T00:00:00"/>
  </r>
  <r>
    <n v="14670"/>
    <n v="38"/>
    <x v="561"/>
    <d v="2017-08-25T00:00:00"/>
    <b v="0"/>
    <s v="Approved"/>
    <s v="Solex"/>
    <s v="Standard"/>
    <s v="medium"/>
    <s v="medium"/>
    <n v="1577.53"/>
    <n v="826.51"/>
    <d v="2011-08-24T00:00:00"/>
  </r>
  <r>
    <n v="14671"/>
    <n v="98"/>
    <x v="2105"/>
    <d v="2017-12-21T00:00:00"/>
    <b v="0"/>
    <s v="Approved"/>
    <s v="OHM Cycles"/>
    <s v="Standard"/>
    <s v="medium"/>
    <s v="medium"/>
    <n v="795.34"/>
    <n v="101.58"/>
    <d v="1993-07-20T00:00:00"/>
  </r>
  <r>
    <n v="14672"/>
    <n v="55"/>
    <x v="1671"/>
    <d v="2017-12-12T00:00:00"/>
    <b v="0"/>
    <s v="Approved"/>
    <s v="Trek Bicycles"/>
    <s v="Road"/>
    <s v="medium"/>
    <s v="large"/>
    <n v="1894.19"/>
    <n v="598.76"/>
    <d v="1997-10-04T00:00:00"/>
  </r>
  <r>
    <n v="14673"/>
    <n v="15"/>
    <x v="3382"/>
    <d v="2017-06-25T00:00:00"/>
    <b v="0"/>
    <s v="Approved"/>
    <s v="WeareA2B"/>
    <s v="Standard"/>
    <s v="medium"/>
    <s v="medium"/>
    <n v="1292.8399999999999"/>
    <n v="13.44"/>
    <d v="2009-04-12T00:00:00"/>
  </r>
  <r>
    <n v="14674"/>
    <n v="77"/>
    <x v="2413"/>
    <d v="2017-08-28T00:00:00"/>
    <b v="1"/>
    <s v="Approved"/>
    <s v="Norco Bicycles"/>
    <s v="Road"/>
    <s v="medium"/>
    <s v="large"/>
    <n v="1240.31"/>
    <n v="795.1"/>
    <d v="2011-01-10T00:00:00"/>
  </r>
  <r>
    <n v="14675"/>
    <n v="72"/>
    <x v="292"/>
    <d v="2017-01-02T00:00:00"/>
    <b v="0"/>
    <s v="Approved"/>
    <s v="Norco Bicycles"/>
    <s v="Standard"/>
    <s v="medium"/>
    <s v="medium"/>
    <n v="360.4"/>
    <n v="270.3"/>
    <d v="2016-12-06T00:00:00"/>
  </r>
  <r>
    <n v="14676"/>
    <n v="78"/>
    <x v="3251"/>
    <d v="2017-06-01T00:00:00"/>
    <b v="0"/>
    <s v="Approved"/>
    <s v="Giant Bicycles"/>
    <s v="Standard"/>
    <s v="medium"/>
    <s v="large"/>
    <n v="1765.3"/>
    <n v="709.48"/>
    <d v="2004-07-25T00:00:00"/>
  </r>
  <r>
    <n v="14677"/>
    <n v="61"/>
    <x v="331"/>
    <d v="2017-08-30T00:00:00"/>
    <b v="0"/>
    <s v="Approved"/>
    <s v="OHM Cycles"/>
    <s v="Standard"/>
    <s v="low"/>
    <s v="medium"/>
    <n v="71.16"/>
    <n v="56.93"/>
    <d v="1993-06-23T00:00:00"/>
  </r>
  <r>
    <n v="14678"/>
    <n v="55"/>
    <x v="3180"/>
    <d v="2017-10-21T00:00:00"/>
    <b v="1"/>
    <s v="Approved"/>
    <s v="Trek Bicycles"/>
    <s v="Road"/>
    <s v="medium"/>
    <s v="large"/>
    <n v="1894.19"/>
    <n v="598.76"/>
    <d v="2003-07-21T00:00:00"/>
  </r>
  <r>
    <n v="14679"/>
    <n v="1"/>
    <x v="94"/>
    <d v="2017-11-21T00:00:00"/>
    <b v="0"/>
    <s v="Approved"/>
    <s v="Giant Bicycles"/>
    <s v="Standard"/>
    <s v="medium"/>
    <s v="medium"/>
    <n v="1403.5"/>
    <n v="954.82"/>
    <d v="2012-12-02T00:00:00"/>
  </r>
  <r>
    <n v="14680"/>
    <n v="35"/>
    <x v="523"/>
    <d v="2017-03-01T00:00:00"/>
    <b v="1"/>
    <s v="Approved"/>
    <s v="Trek Bicycles"/>
    <s v="Standard"/>
    <s v="low"/>
    <s v="medium"/>
    <n v="1057.51"/>
    <n v="154.4"/>
    <d v="1994-07-12T00:00:00"/>
  </r>
  <r>
    <n v="14681"/>
    <n v="19"/>
    <x v="1643"/>
    <d v="2017-07-21T00:00:00"/>
    <b v="0"/>
    <s v="Approved"/>
    <s v="OHM Cycles"/>
    <s v="Road"/>
    <s v="high"/>
    <s v="large"/>
    <n v="12.01"/>
    <n v="7.21"/>
    <d v="2009-03-08T00:00:00"/>
  </r>
  <r>
    <n v="14682"/>
    <n v="43"/>
    <x v="383"/>
    <d v="2017-01-13T00:00:00"/>
    <b v="1"/>
    <s v="Approved"/>
    <s v="Norco Bicycles"/>
    <s v="Standard"/>
    <s v="medium"/>
    <s v="medium"/>
    <n v="1555.58"/>
    <n v="818.01"/>
    <d v="2003-09-09T00:00:00"/>
  </r>
  <r>
    <n v="14683"/>
    <n v="0"/>
    <x v="607"/>
    <d v="2017-11-21T00:00:00"/>
    <b v="0"/>
    <s v="Approved"/>
    <s v="Trek Bicycles"/>
    <s v="Standard"/>
    <s v="high"/>
    <s v="medium"/>
    <n v="495.72"/>
    <n v="297.43"/>
    <d v="2015-04-11T00:00:00"/>
  </r>
  <r>
    <n v="14684"/>
    <n v="18"/>
    <x v="3198"/>
    <d v="2017-04-01T00:00:00"/>
    <b v="0"/>
    <s v="Approved"/>
    <s v="Solex"/>
    <s v="Standard"/>
    <s v="medium"/>
    <s v="medium"/>
    <n v="575.27"/>
    <n v="431.45"/>
    <d v="2016-02-04T00:00:00"/>
  </r>
  <r>
    <n v="14685"/>
    <n v="98"/>
    <x v="3411"/>
    <d v="2017-02-04T00:00:00"/>
    <b v="0"/>
    <s v="Approved"/>
    <s v="OHM Cycles"/>
    <s v="Standard"/>
    <s v="medium"/>
    <s v="medium"/>
    <n v="795.34"/>
    <n v="101.58"/>
    <d v="1997-02-09T00:00:00"/>
  </r>
  <r>
    <n v="14686"/>
    <n v="35"/>
    <x v="1525"/>
    <d v="2017-11-21T00:00:00"/>
    <b v="1"/>
    <s v="Approved"/>
    <s v="Giant Bicycles"/>
    <s v="Standard"/>
    <s v="medium"/>
    <s v="medium"/>
    <n v="1403.5"/>
    <n v="954.82"/>
    <d v="1991-11-07T00:00:00"/>
  </r>
  <r>
    <n v="14687"/>
    <n v="64"/>
    <x v="1342"/>
    <d v="2017-02-05T00:00:00"/>
    <b v="1"/>
    <s v="Approved"/>
    <s v="Trek Bicycles"/>
    <s v="Standard"/>
    <s v="medium"/>
    <s v="large"/>
    <n v="1469.44"/>
    <n v="596.54999999999995"/>
    <d v="2000-05-22T00:00:00"/>
  </r>
  <r>
    <n v="14688"/>
    <n v="0"/>
    <x v="2654"/>
    <d v="2017-09-07T00:00:00"/>
    <b v="0"/>
    <s v="Approved"/>
    <s v="Solex"/>
    <s v="Standard"/>
    <s v="medium"/>
    <s v="medium"/>
    <n v="478.16"/>
    <n v="298.72000000000003"/>
    <d v="2005-08-09T00:00:00"/>
  </r>
  <r>
    <n v="14689"/>
    <n v="36"/>
    <x v="1067"/>
    <d v="2017-11-03T00:00:00"/>
    <b v="0"/>
    <s v="Approved"/>
    <s v="Solex"/>
    <s v="Standard"/>
    <s v="low"/>
    <s v="medium"/>
    <n v="1289.8499999999999"/>
    <n v="74.510000000000005"/>
    <d v="2007-12-11T00:00:00"/>
  </r>
  <r>
    <n v="14690"/>
    <n v="21"/>
    <x v="458"/>
    <d v="2017-08-28T00:00:00"/>
    <b v="1"/>
    <s v="Approved"/>
    <s v="Solex"/>
    <s v="Standard"/>
    <s v="medium"/>
    <s v="large"/>
    <n v="1071.23"/>
    <n v="380.74"/>
    <d v="1996-04-05T00:00:00"/>
  </r>
  <r>
    <n v="14691"/>
    <n v="28"/>
    <x v="452"/>
    <d v="2017-11-26T00:00:00"/>
    <b v="1"/>
    <s v="Approved"/>
    <s v="Solex"/>
    <s v="Road"/>
    <s v="medium"/>
    <s v="small"/>
    <n v="1703.52"/>
    <n v="1516.13"/>
    <d v="2011-04-16T00:00:00"/>
  </r>
  <r>
    <n v="14692"/>
    <n v="81"/>
    <x v="3322"/>
    <d v="2017-03-01T00:00:00"/>
    <b v="0"/>
    <s v="Approved"/>
    <s v="Solex"/>
    <s v="Standard"/>
    <s v="medium"/>
    <s v="medium"/>
    <n v="1151.96"/>
    <n v="649.49"/>
    <d v="1999-12-04T00:00:00"/>
  </r>
  <r>
    <n v="14693"/>
    <n v="44"/>
    <x v="1264"/>
    <d v="2017-10-27T00:00:00"/>
    <b v="1"/>
    <s v="Approved"/>
    <s v="WeareA2B"/>
    <s v="Standard"/>
    <s v="medium"/>
    <s v="medium"/>
    <n v="1769.64"/>
    <n v="108.76"/>
    <d v="2011-05-09T00:00:00"/>
  </r>
  <r>
    <n v="14694"/>
    <n v="80"/>
    <x v="2609"/>
    <d v="2017-01-04T00:00:00"/>
    <b v="1"/>
    <s v="Approved"/>
    <s v="OHM Cycles"/>
    <s v="Touring"/>
    <s v="low"/>
    <s v="medium"/>
    <n v="1073.07"/>
    <n v="933.84"/>
    <d v="2015-08-02T00:00:00"/>
  </r>
  <r>
    <n v="14695"/>
    <n v="17"/>
    <x v="426"/>
    <d v="2017-04-17T00:00:00"/>
    <b v="0"/>
    <s v="Approved"/>
    <s v="WeareA2B"/>
    <s v="Touring"/>
    <s v="medium"/>
    <s v="large"/>
    <n v="1362.99"/>
    <n v="57.74"/>
    <d v="1993-04-20T00:00:00"/>
  </r>
  <r>
    <n v="14696"/>
    <n v="39"/>
    <x v="1703"/>
    <d v="2017-09-01T00:00:00"/>
    <b v="1"/>
    <s v="Approved"/>
    <s v="Giant Bicycles"/>
    <s v="Standard"/>
    <s v="medium"/>
    <s v="large"/>
    <n v="1812.75"/>
    <n v="582.48"/>
    <d v="2010-06-07T00:00:00"/>
  </r>
  <r>
    <n v="14697"/>
    <n v="100"/>
    <x v="2343"/>
    <d v="2017-06-18T00:00:00"/>
    <b v="0"/>
    <s v="Approved"/>
    <s v="Norco Bicycles"/>
    <s v="Road"/>
    <s v="medium"/>
    <s v="medium"/>
    <n v="1036.5899999999999"/>
    <n v="206.35"/>
    <d v="1991-05-06T00:00:00"/>
  </r>
  <r>
    <n v="14698"/>
    <n v="6"/>
    <x v="60"/>
    <d v="2017-07-16T00:00:00"/>
    <b v="0"/>
    <s v="Approved"/>
    <s v="OHM Cycles"/>
    <s v="Standard"/>
    <s v="high"/>
    <s v="medium"/>
    <n v="227.88"/>
    <n v="136.72999999999999"/>
    <d v="2011-04-16T00:00:00"/>
  </r>
  <r>
    <n v="14699"/>
    <n v="26"/>
    <x v="1279"/>
    <d v="2017-01-25T00:00:00"/>
    <b v="1"/>
    <s v="Approved"/>
    <s v="WeareA2B"/>
    <s v="Standard"/>
    <s v="medium"/>
    <s v="medium"/>
    <n v="1992.93"/>
    <n v="762.63"/>
    <d v="1993-05-26T00:00:00"/>
  </r>
  <r>
    <n v="14700"/>
    <n v="70"/>
    <x v="2618"/>
    <d v="2017-11-24T00:00:00"/>
    <b v="0"/>
    <s v="Approved"/>
    <s v="Trek Bicycles"/>
    <s v="Standard"/>
    <s v="high"/>
    <s v="medium"/>
    <n v="495.72"/>
    <n v="297.43"/>
    <d v="2015-04-11T00:00:00"/>
  </r>
  <r>
    <n v="14701"/>
    <n v="25"/>
    <x v="2298"/>
    <d v="2017-09-12T00:00:00"/>
    <b v="1"/>
    <s v="Approved"/>
    <s v="Giant Bicycles"/>
    <s v="Road"/>
    <s v="medium"/>
    <s v="medium"/>
    <n v="1538.99"/>
    <n v="829.65"/>
    <d v="1993-05-26T00:00:00"/>
  </r>
  <r>
    <n v="14702"/>
    <n v="15"/>
    <x v="1611"/>
    <d v="2017-04-11T00:00:00"/>
    <b v="0"/>
    <s v="Approved"/>
    <s v="Norco Bicycles"/>
    <s v="Standard"/>
    <s v="low"/>
    <s v="medium"/>
    <n v="958.74"/>
    <n v="748.9"/>
    <d v="2011-05-07T00:00:00"/>
  </r>
  <r>
    <n v="14703"/>
    <n v="65"/>
    <x v="906"/>
    <d v="2017-01-07T00:00:00"/>
    <b v="1"/>
    <s v="Approved"/>
    <s v="WeareA2B"/>
    <s v="Standard"/>
    <s v="medium"/>
    <s v="medium"/>
    <n v="1807.45"/>
    <n v="778.69"/>
    <d v="2015-05-21T00:00:00"/>
  </r>
  <r>
    <n v="14704"/>
    <n v="95"/>
    <x v="2747"/>
    <d v="2017-01-14T00:00:00"/>
    <b v="0"/>
    <s v="Approved"/>
    <s v="Giant Bicycles"/>
    <s v="Standard"/>
    <s v="medium"/>
    <s v="large"/>
    <n v="569.55999999999995"/>
    <n v="528.42999999999995"/>
    <d v="2003-09-10T00:00:00"/>
  </r>
  <r>
    <n v="14705"/>
    <n v="43"/>
    <x v="3091"/>
    <d v="2017-10-18T00:00:00"/>
    <b v="0"/>
    <s v="Approved"/>
    <s v="Norco Bicycles"/>
    <s v="Standard"/>
    <s v="medium"/>
    <s v="medium"/>
    <n v="1555.58"/>
    <n v="818.01"/>
    <d v="2015-08-02T00:00:00"/>
  </r>
  <r>
    <n v="14706"/>
    <n v="54"/>
    <x v="2568"/>
    <d v="2017-08-06T00:00:00"/>
    <b v="1"/>
    <s v="Approved"/>
    <s v="WeareA2B"/>
    <s v="Standard"/>
    <s v="medium"/>
    <s v="medium"/>
    <n v="1292.8399999999999"/>
    <n v="13.44"/>
    <d v="2003-07-21T00:00:00"/>
  </r>
  <r>
    <n v="14707"/>
    <n v="64"/>
    <x v="2327"/>
    <d v="2017-11-28T00:00:00"/>
    <b v="1"/>
    <s v="Approved"/>
    <s v="Trek Bicycles"/>
    <s v="Standard"/>
    <s v="medium"/>
    <s v="large"/>
    <n v="1469.44"/>
    <n v="596.54999999999995"/>
    <d v="2012-05-18T00:00:00"/>
  </r>
  <r>
    <n v="14708"/>
    <n v="82"/>
    <x v="2510"/>
    <d v="2017-08-22T00:00:00"/>
    <b v="1"/>
    <s v="Approved"/>
    <s v="Norco Bicycles"/>
    <s v="Standard"/>
    <s v="high"/>
    <s v="medium"/>
    <n v="1148.6400000000001"/>
    <n v="689.18"/>
    <d v="2015-08-10T00:00:00"/>
  </r>
  <r>
    <n v="14709"/>
    <n v="31"/>
    <x v="2882"/>
    <d v="2017-09-07T00:00:00"/>
    <b v="0"/>
    <s v="Approved"/>
    <s v="Giant Bicycles"/>
    <s v="Standard"/>
    <s v="medium"/>
    <s v="medium"/>
    <n v="230.91"/>
    <n v="173.18"/>
    <d v="2006-11-10T00:00:00"/>
  </r>
  <r>
    <n v="14710"/>
    <n v="35"/>
    <x v="1976"/>
    <d v="2017-09-16T00:00:00"/>
    <b v="0"/>
    <s v="Approved"/>
    <s v="Giant Bicycles"/>
    <s v="Standard"/>
    <s v="medium"/>
    <s v="medium"/>
    <n v="1403.5"/>
    <n v="954.82"/>
    <d v="2005-08-09T00:00:00"/>
  </r>
  <r>
    <n v="14711"/>
    <n v="17"/>
    <x v="1146"/>
    <d v="2017-08-24T00:00:00"/>
    <b v="0"/>
    <s v="Approved"/>
    <s v="WeareA2B"/>
    <s v="Touring"/>
    <s v="medium"/>
    <s v="large"/>
    <n v="1362.99"/>
    <n v="57.74"/>
    <d v="1993-04-20T00:00:00"/>
  </r>
  <r>
    <n v="14712"/>
    <n v="36"/>
    <x v="2653"/>
    <d v="2017-08-04T00:00:00"/>
    <b v="1"/>
    <s v="Approved"/>
    <s v="Solex"/>
    <s v="Standard"/>
    <s v="low"/>
    <s v="medium"/>
    <n v="945.04"/>
    <n v="507.58"/>
    <d v="1999-07-20T00:00:00"/>
  </r>
  <r>
    <n v="14713"/>
    <n v="88"/>
    <x v="1523"/>
    <d v="2017-01-07T00:00:00"/>
    <b v="0"/>
    <s v="Approved"/>
    <s v="Norco Bicycles"/>
    <s v="Standard"/>
    <s v="medium"/>
    <s v="medium"/>
    <n v="1198.46"/>
    <n v="381.1"/>
    <d v="1998-12-16T00:00:00"/>
  </r>
  <r>
    <n v="14714"/>
    <n v="79"/>
    <x v="2028"/>
    <d v="2017-11-15T00:00:00"/>
    <b v="1"/>
    <s v="Approved"/>
    <s v="Norco Bicycles"/>
    <s v="Standard"/>
    <s v="medium"/>
    <s v="medium"/>
    <n v="1555.58"/>
    <n v="818.01"/>
    <d v="2003-09-09T00:00:00"/>
  </r>
  <r>
    <n v="14715"/>
    <n v="23"/>
    <x v="98"/>
    <d v="2017-08-13T00:00:00"/>
    <b v="1"/>
    <s v="Approved"/>
    <s v="Norco Bicycles"/>
    <s v="Mountain"/>
    <s v="low"/>
    <s v="small"/>
    <n v="688.63"/>
    <n v="612.88"/>
    <d v="2006-11-10T00:00:00"/>
  </r>
  <r>
    <n v="14716"/>
    <n v="73"/>
    <x v="690"/>
    <d v="2017-07-04T00:00:00"/>
    <b v="1"/>
    <s v="Approved"/>
    <s v="Solex"/>
    <s v="Standard"/>
    <s v="medium"/>
    <s v="medium"/>
    <n v="1945.43"/>
    <n v="333.18"/>
    <d v="1997-01-25T00:00:00"/>
  </r>
  <r>
    <n v="14717"/>
    <n v="96"/>
    <x v="943"/>
    <d v="2017-08-07T00:00:00"/>
    <b v="0"/>
    <s v="Approved"/>
    <s v="Giant Bicycles"/>
    <s v="Standard"/>
    <s v="medium"/>
    <s v="large"/>
    <n v="1635.3"/>
    <n v="993.66"/>
    <d v="2013-06-09T00:00:00"/>
  </r>
  <r>
    <n v="14718"/>
    <n v="48"/>
    <x v="1866"/>
    <d v="2017-03-08T00:00:00"/>
    <b v="0"/>
    <s v="Approved"/>
    <s v="WeareA2B"/>
    <s v="Standard"/>
    <s v="medium"/>
    <s v="medium"/>
    <n v="1762.96"/>
    <n v="950.52"/>
    <d v="2003-07-21T00:00:00"/>
  </r>
  <r>
    <n v="14719"/>
    <n v="54"/>
    <x v="665"/>
    <d v="2017-02-28T00:00:00"/>
    <b v="0"/>
    <s v="Approved"/>
    <s v="WeareA2B"/>
    <s v="Standard"/>
    <s v="medium"/>
    <s v="medium"/>
    <n v="1292.8399999999999"/>
    <n v="13.44"/>
    <d v="2009-04-12T00:00:00"/>
  </r>
  <r>
    <n v="14720"/>
    <n v="59"/>
    <x v="2282"/>
    <d v="2017-04-09T00:00:00"/>
    <b v="1"/>
    <s v="Approved"/>
    <s v="Solex"/>
    <s v="Standard"/>
    <s v="medium"/>
    <s v="large"/>
    <n v="1061.56"/>
    <n v="733.58"/>
    <d v="1993-06-23T00:00:00"/>
  </r>
  <r>
    <n v="14721"/>
    <n v="68"/>
    <x v="2190"/>
    <d v="2017-07-14T00:00:00"/>
    <b v="1"/>
    <s v="Approved"/>
    <s v="OHM Cycles"/>
    <s v="Standard"/>
    <s v="medium"/>
    <s v="medium"/>
    <n v="1636.9"/>
    <n v="44.71"/>
    <d v="2009-04-12T00:00:00"/>
  </r>
  <r>
    <n v="14722"/>
    <n v="3"/>
    <x v="1083"/>
    <d v="2017-05-27T00:00:00"/>
    <b v="0"/>
    <s v="Approved"/>
    <s v="Trek Bicycles"/>
    <s v="Standard"/>
    <s v="medium"/>
    <s v="large"/>
    <n v="2091.4699999999998"/>
    <n v="388.92"/>
    <d v="2012-09-15T00:00:00"/>
  </r>
  <r>
    <n v="14723"/>
    <n v="96"/>
    <x v="2226"/>
    <d v="2017-08-18T00:00:00"/>
    <b v="0"/>
    <s v="Approved"/>
    <s v="WeareA2B"/>
    <s v="Road"/>
    <s v="low"/>
    <s v="small"/>
    <n v="1172.78"/>
    <n v="1043.77"/>
    <d v="1991-05-06T00:00:00"/>
  </r>
  <r>
    <n v="14724"/>
    <n v="86"/>
    <x v="626"/>
    <d v="2017-03-10T00:00:00"/>
    <b v="1"/>
    <s v="Approved"/>
    <s v="OHM Cycles"/>
    <s v="Standard"/>
    <s v="medium"/>
    <s v="medium"/>
    <n v="235.63"/>
    <n v="125.07"/>
    <d v="2004-08-07T00:00:00"/>
  </r>
  <r>
    <n v="14725"/>
    <n v="38"/>
    <x v="214"/>
    <d v="2017-12-23T00:00:00"/>
    <b v="0"/>
    <s v="Approved"/>
    <s v="Trek Bicycles"/>
    <s v="Standard"/>
    <s v="medium"/>
    <s v="large"/>
    <n v="2091.4699999999998"/>
    <n v="388.92"/>
    <d v="2012-09-15T00:00:00"/>
  </r>
  <r>
    <n v="14726"/>
    <n v="68"/>
    <x v="1569"/>
    <d v="2017-03-31T00:00:00"/>
    <b v="1"/>
    <s v="Approved"/>
    <s v="OHM Cycles"/>
    <s v="Standard"/>
    <s v="medium"/>
    <s v="medium"/>
    <n v="1636.9"/>
    <n v="44.71"/>
    <d v="2010-08-20T00:00:00"/>
  </r>
  <r>
    <n v="14727"/>
    <n v="10"/>
    <x v="1563"/>
    <d v="2017-08-24T00:00:00"/>
    <b v="0"/>
    <s v="Approved"/>
    <s v="WeareA2B"/>
    <s v="Touring"/>
    <s v="medium"/>
    <s v="medium"/>
    <n v="1466.68"/>
    <n v="363.25"/>
    <d v="2014-03-03T00:00:00"/>
  </r>
  <r>
    <n v="14728"/>
    <n v="96"/>
    <x v="260"/>
    <d v="2017-05-09T00:00:00"/>
    <b v="0"/>
    <s v="Approved"/>
    <s v="WeareA2B"/>
    <s v="Road"/>
    <s v="low"/>
    <s v="small"/>
    <n v="1172.78"/>
    <n v="1043.77"/>
    <d v="2002-10-10T00:00:00"/>
  </r>
  <r>
    <n v="14729"/>
    <n v="85"/>
    <x v="1687"/>
    <d v="2017-07-18T00:00:00"/>
    <b v="0"/>
    <s v="Approved"/>
    <s v="WeareA2B"/>
    <s v="Standard"/>
    <s v="medium"/>
    <s v="medium"/>
    <n v="752.64"/>
    <n v="205.36"/>
    <d v="2005-05-10T00:00:00"/>
  </r>
  <r>
    <n v="14730"/>
    <n v="66"/>
    <x v="1046"/>
    <d v="2017-05-27T00:00:00"/>
    <b v="1"/>
    <s v="Approved"/>
    <s v="Giant Bicycles"/>
    <s v="Road"/>
    <s v="low"/>
    <s v="small"/>
    <n v="590.26"/>
    <n v="525.33000000000004"/>
    <d v="2010-11-05T00:00:00"/>
  </r>
  <r>
    <n v="14731"/>
    <n v="64"/>
    <x v="1426"/>
    <d v="2017-07-14T00:00:00"/>
    <b v="0"/>
    <s v="Approved"/>
    <s v="Giant Bicycles"/>
    <s v="Standard"/>
    <s v="high"/>
    <s v="small"/>
    <n v="1977.36"/>
    <n v="1759.85"/>
    <d v="2015-05-21T00:00:00"/>
  </r>
  <r>
    <n v="14732"/>
    <n v="40"/>
    <x v="1265"/>
    <d v="2017-05-31T00:00:00"/>
    <b v="1"/>
    <s v="Approved"/>
    <s v="OHM Cycles"/>
    <s v="Standard"/>
    <s v="high"/>
    <s v="medium"/>
    <n v="1458.17"/>
    <n v="874.9"/>
    <d v="2008-03-19T00:00:00"/>
  </r>
  <r>
    <n v="14733"/>
    <n v="42"/>
    <x v="568"/>
    <d v="2017-02-06T00:00:00"/>
    <b v="1"/>
    <s v="Approved"/>
    <s v="OHM Cycles"/>
    <s v="Road"/>
    <s v="medium"/>
    <s v="small"/>
    <n v="1810"/>
    <n v="1610.9"/>
    <d v="2008-03-19T00:00:00"/>
  </r>
  <r>
    <n v="14734"/>
    <n v="21"/>
    <x v="1702"/>
    <d v="2017-08-22T00:00:00"/>
    <b v="1"/>
    <s v="Approved"/>
    <s v="Solex"/>
    <s v="Standard"/>
    <s v="medium"/>
    <s v="large"/>
    <n v="1071.23"/>
    <n v="380.74"/>
    <d v="1993-10-02T00:00:00"/>
  </r>
  <r>
    <n v="14735"/>
    <n v="28"/>
    <x v="1463"/>
    <d v="2017-11-28T00:00:00"/>
    <b v="0"/>
    <s v="Approved"/>
    <s v="Solex"/>
    <s v="Road"/>
    <s v="medium"/>
    <s v="small"/>
    <n v="1703.52"/>
    <n v="1516.13"/>
    <d v="2007-08-04T00:00:00"/>
  </r>
  <r>
    <n v="14736"/>
    <n v="76"/>
    <x v="2619"/>
    <d v="2017-02-21T00:00:00"/>
    <b v="1"/>
    <s v="Approved"/>
    <s v="WeareA2B"/>
    <s v="Standard"/>
    <s v="low"/>
    <s v="medium"/>
    <n v="642.30999999999995"/>
    <n v="513.85"/>
    <d v="2015-08-10T00:00:00"/>
  </r>
  <r>
    <n v="14737"/>
    <n v="16"/>
    <x v="3272"/>
    <d v="2017-06-03T00:00:00"/>
    <b v="0"/>
    <s v="Approved"/>
    <s v="Norco Bicycles"/>
    <s v="Standard"/>
    <s v="high"/>
    <s v="small"/>
    <n v="1661.92"/>
    <n v="1479.11"/>
    <d v="1996-04-05T00:00:00"/>
  </r>
  <r>
    <n v="14738"/>
    <n v="7"/>
    <x v="31"/>
    <d v="2017-04-25T00:00:00"/>
    <b v="0"/>
    <s v="Approved"/>
    <s v="Trek Bicycles"/>
    <s v="Road"/>
    <s v="low"/>
    <s v="medium"/>
    <n v="980.37"/>
    <n v="234.43"/>
    <d v="2004-08-17T00:00:00"/>
  </r>
  <r>
    <n v="14739"/>
    <n v="71"/>
    <x v="1884"/>
    <d v="2017-05-02T00:00:00"/>
    <b v="1"/>
    <s v="Approved"/>
    <s v="Solex"/>
    <s v="Standard"/>
    <s v="high"/>
    <s v="large"/>
    <n v="1842.92"/>
    <n v="1105.75"/>
    <d v="1995-10-24T00:00:00"/>
  </r>
  <r>
    <n v="14740"/>
    <n v="19"/>
    <x v="1682"/>
    <d v="2017-05-25T00:00:00"/>
    <b v="1"/>
    <s v="Approved"/>
    <s v="OHM Cycles"/>
    <s v="Road"/>
    <s v="high"/>
    <s v="large"/>
    <n v="12.01"/>
    <n v="7.21"/>
    <d v="2009-03-08T00:00:00"/>
  </r>
  <r>
    <n v="14741"/>
    <n v="27"/>
    <x v="3447"/>
    <d v="2017-03-26T00:00:00"/>
    <b v="1"/>
    <s v="Approved"/>
    <s v="Trek Bicycles"/>
    <s v="Standard"/>
    <s v="medium"/>
    <s v="medium"/>
    <n v="499.53"/>
    <n v="388.72"/>
    <d v="1999-06-23T00:00:00"/>
  </r>
  <r>
    <n v="14742"/>
    <n v="22"/>
    <x v="3448"/>
    <d v="2017-01-07T00:00:00"/>
    <b v="0"/>
    <s v="Approved"/>
    <s v="WeareA2B"/>
    <s v="Standard"/>
    <s v="medium"/>
    <s v="medium"/>
    <n v="60.34"/>
    <n v="45.26"/>
    <d v="1991-08-05T00:00:00"/>
  </r>
  <r>
    <n v="14743"/>
    <n v="96"/>
    <x v="2229"/>
    <d v="2017-02-14T00:00:00"/>
    <b v="1"/>
    <s v="Approved"/>
    <s v="WeareA2B"/>
    <s v="Road"/>
    <s v="low"/>
    <s v="small"/>
    <n v="1172.78"/>
    <n v="1043.77"/>
    <d v="2002-10-10T00:00:00"/>
  </r>
  <r>
    <n v="14744"/>
    <n v="48"/>
    <x v="510"/>
    <d v="2017-05-24T00:00:00"/>
    <b v="0"/>
    <s v="Approved"/>
    <s v="WeareA2B"/>
    <s v="Standard"/>
    <s v="medium"/>
    <s v="medium"/>
    <n v="1762.96"/>
    <n v="950.52"/>
    <d v="2014-07-28T00:00:00"/>
  </r>
  <r>
    <n v="14745"/>
    <n v="70"/>
    <x v="57"/>
    <d v="2017-03-05T00:00:00"/>
    <b v="0"/>
    <s v="Approved"/>
    <s v="Norco Bicycles"/>
    <s v="Road"/>
    <s v="medium"/>
    <s v="medium"/>
    <n v="1036.5899999999999"/>
    <n v="206.35"/>
    <d v="1991-05-06T00:00:00"/>
  </r>
  <r>
    <n v="14746"/>
    <n v="65"/>
    <x v="428"/>
    <d v="2017-07-14T00:00:00"/>
    <b v="1"/>
    <s v="Approved"/>
    <s v="WeareA2B"/>
    <s v="Standard"/>
    <s v="medium"/>
    <s v="medium"/>
    <n v="1807.45"/>
    <n v="778.69"/>
    <d v="1992-10-02T00:00:00"/>
  </r>
  <r>
    <n v="14747"/>
    <n v="88"/>
    <x v="1765"/>
    <d v="2017-12-19T00:00:00"/>
    <b v="0"/>
    <s v="Approved"/>
    <s v="Norco Bicycles"/>
    <s v="Standard"/>
    <s v="medium"/>
    <s v="medium"/>
    <n v="1198.46"/>
    <n v="381.1"/>
    <d v="1998-12-16T00:00:00"/>
  </r>
  <r>
    <n v="14748"/>
    <n v="56"/>
    <x v="1467"/>
    <d v="2017-04-19T00:00:00"/>
    <b v="1"/>
    <s v="Approved"/>
    <s v="Norco Bicycles"/>
    <s v="Mountain"/>
    <s v="low"/>
    <s v="small"/>
    <n v="688.63"/>
    <n v="612.88"/>
    <d v="1993-10-02T00:00:00"/>
  </r>
  <r>
    <n v="14749"/>
    <n v="6"/>
    <x v="2916"/>
    <d v="2017-09-10T00:00:00"/>
    <b v="1"/>
    <s v="Approved"/>
    <s v="Solex"/>
    <s v="Standard"/>
    <s v="high"/>
    <s v="medium"/>
    <n v="748.17"/>
    <n v="448.9"/>
    <d v="2014-10-10T00:00:00"/>
  </r>
  <r>
    <n v="14750"/>
    <n v="77"/>
    <x v="567"/>
    <d v="2017-02-15T00:00:00"/>
    <b v="1"/>
    <s v="Approved"/>
    <s v="Norco Bicycles"/>
    <s v="Road"/>
    <s v="medium"/>
    <s v="large"/>
    <n v="1240.31"/>
    <n v="795.1"/>
    <d v="2011-01-10T00:00:00"/>
  </r>
  <r>
    <n v="14751"/>
    <n v="10"/>
    <x v="218"/>
    <d v="2017-01-06T00:00:00"/>
    <b v="0"/>
    <s v="Approved"/>
    <s v="Solex"/>
    <s v="Standard"/>
    <s v="medium"/>
    <s v="medium"/>
    <n v="1945.43"/>
    <n v="333.18"/>
    <d v="2003-09-09T00:00:00"/>
  </r>
  <r>
    <n v="14752"/>
    <n v="49"/>
    <x v="2060"/>
    <d v="2017-02-01T00:00:00"/>
    <b v="1"/>
    <s v="Approved"/>
    <s v="Trek Bicycles"/>
    <s v="Road"/>
    <s v="medium"/>
    <s v="medium"/>
    <n v="533.51"/>
    <n v="400.13"/>
    <d v="2012-06-04T00:00:00"/>
  </r>
  <r>
    <n v="14753"/>
    <n v="65"/>
    <x v="2017"/>
    <d v="2017-01-16T00:00:00"/>
    <b v="1"/>
    <s v="Approved"/>
    <s v="WeareA2B"/>
    <s v="Standard"/>
    <s v="medium"/>
    <s v="medium"/>
    <n v="1807.45"/>
    <n v="778.69"/>
    <d v="2005-10-22T00:00:00"/>
  </r>
  <r>
    <n v="14754"/>
    <n v="35"/>
    <x v="1365"/>
    <d v="2017-09-29T00:00:00"/>
    <b v="1"/>
    <s v="Approved"/>
    <s v="Trek Bicycles"/>
    <s v="Standard"/>
    <s v="low"/>
    <s v="medium"/>
    <n v="1057.51"/>
    <n v="154.4"/>
    <d v="2011-03-16T00:00:00"/>
  </r>
  <r>
    <n v="14756"/>
    <n v="25"/>
    <x v="1471"/>
    <d v="2017-08-21T00:00:00"/>
    <b v="0"/>
    <s v="Approved"/>
    <s v="Giant Bicycles"/>
    <s v="Road"/>
    <s v="medium"/>
    <s v="medium"/>
    <n v="1538.99"/>
    <n v="829.65"/>
    <d v="2006-11-10T00:00:00"/>
  </r>
  <r>
    <n v="14757"/>
    <n v="97"/>
    <x v="2980"/>
    <d v="2017-07-15T00:00:00"/>
    <b v="1"/>
    <s v="Approved"/>
    <s v="Solex"/>
    <s v="Standard"/>
    <s v="medium"/>
    <s v="large"/>
    <n v="202.62"/>
    <n v="151.96"/>
    <d v="2004-01-16T00:00:00"/>
  </r>
  <r>
    <n v="14758"/>
    <n v="67"/>
    <x v="2275"/>
    <d v="2017-01-09T00:00:00"/>
    <b v="1"/>
    <s v="Approved"/>
    <s v="Norco Bicycles"/>
    <s v="Road"/>
    <s v="medium"/>
    <s v="medium"/>
    <n v="544.04999999999995"/>
    <n v="376.84"/>
    <d v="2016-12-06T00:00:00"/>
  </r>
  <r>
    <n v="14759"/>
    <n v="37"/>
    <x v="2625"/>
    <d v="2017-07-28T00:00:00"/>
    <b v="1"/>
    <s v="Approved"/>
    <s v="OHM Cycles"/>
    <s v="Standard"/>
    <s v="low"/>
    <s v="medium"/>
    <n v="1793.43"/>
    <n v="248.82"/>
    <d v="1999-07-20T00:00:00"/>
  </r>
  <r>
    <n v="14760"/>
    <n v="96"/>
    <x v="1149"/>
    <d v="2017-02-12T00:00:00"/>
    <b v="0"/>
    <s v="Approved"/>
    <s v="WeareA2B"/>
    <s v="Road"/>
    <s v="low"/>
    <s v="small"/>
    <n v="1172.78"/>
    <n v="1043.77"/>
    <d v="2010-06-07T00:00:00"/>
  </r>
  <r>
    <n v="14763"/>
    <n v="67"/>
    <x v="1424"/>
    <d v="2017-11-19T00:00:00"/>
    <b v="0"/>
    <s v="Approved"/>
    <s v="Norco Bicycles"/>
    <s v="Road"/>
    <s v="medium"/>
    <s v="medium"/>
    <n v="544.04999999999995"/>
    <n v="376.84"/>
    <d v="2005-10-22T00:00:00"/>
  </r>
  <r>
    <n v="14764"/>
    <n v="49"/>
    <x v="151"/>
    <d v="2017-09-01T00:00:00"/>
    <b v="1"/>
    <s v="Approved"/>
    <s v="Trek Bicycles"/>
    <s v="Road"/>
    <s v="medium"/>
    <s v="medium"/>
    <n v="533.51"/>
    <n v="400.13"/>
    <d v="1991-01-21T00:00:00"/>
  </r>
  <r>
    <n v="14765"/>
    <n v="12"/>
    <x v="1680"/>
    <d v="2017-04-20T00:00:00"/>
    <b v="1"/>
    <s v="Approved"/>
    <s v="WeareA2B"/>
    <s v="Standard"/>
    <s v="medium"/>
    <s v="medium"/>
    <n v="1231.1500000000001"/>
    <n v="161.6"/>
    <d v="2003-08-05T00:00:00"/>
  </r>
  <r>
    <n v="14766"/>
    <n v="48"/>
    <x v="2991"/>
    <d v="2017-11-20T00:00:00"/>
    <b v="0"/>
    <s v="Approved"/>
    <s v="WeareA2B"/>
    <s v="Standard"/>
    <s v="medium"/>
    <s v="medium"/>
    <n v="1762.96"/>
    <n v="950.52"/>
    <d v="2016-11-14T00:00:00"/>
  </r>
  <r>
    <n v="14767"/>
    <n v="87"/>
    <x v="2311"/>
    <d v="2017-04-17T00:00:00"/>
    <b v="1"/>
    <s v="Approved"/>
    <s v="Giant Bicycles"/>
    <s v="Standard"/>
    <s v="high"/>
    <s v="medium"/>
    <n v="1179"/>
    <n v="707.4"/>
    <d v="2005-12-07T00:00:00"/>
  </r>
  <r>
    <n v="14768"/>
    <n v="60"/>
    <x v="1769"/>
    <d v="2017-08-09T00:00:00"/>
    <b v="1"/>
    <s v="Approved"/>
    <s v="Giant Bicycles"/>
    <s v="Standard"/>
    <s v="high"/>
    <s v="small"/>
    <n v="1977.36"/>
    <n v="1759.85"/>
    <d v="2010-11-05T00:00:00"/>
  </r>
  <r>
    <n v="14769"/>
    <n v="32"/>
    <x v="2606"/>
    <d v="2017-10-25T00:00:00"/>
    <b v="1"/>
    <s v="Approved"/>
    <s v="Giant Bicycles"/>
    <s v="Standard"/>
    <s v="medium"/>
    <s v="medium"/>
    <n v="642.70000000000005"/>
    <n v="211.37"/>
    <d v="1992-10-11T00:00:00"/>
  </r>
  <r>
    <n v="14770"/>
    <n v="76"/>
    <x v="1516"/>
    <d v="2017-03-24T00:00:00"/>
    <b v="0"/>
    <s v="Approved"/>
    <s v="WeareA2B"/>
    <s v="Standard"/>
    <s v="low"/>
    <s v="medium"/>
    <n v="642.30999999999995"/>
    <n v="513.85"/>
    <d v="2014-10-10T00:00:00"/>
  </r>
  <r>
    <n v="14771"/>
    <n v="82"/>
    <x v="1019"/>
    <d v="2017-09-23T00:00:00"/>
    <b v="0"/>
    <s v="Approved"/>
    <s v="Giant Bicycles"/>
    <s v="Road"/>
    <s v="medium"/>
    <s v="medium"/>
    <n v="1538.99"/>
    <n v="829.65"/>
    <d v="2016-02-04T00:00:00"/>
  </r>
  <r>
    <n v="14772"/>
    <n v="60"/>
    <x v="2216"/>
    <d v="2017-10-22T00:00:00"/>
    <b v="0"/>
    <s v="Approved"/>
    <s v="Giant Bicycles"/>
    <s v="Standard"/>
    <s v="high"/>
    <s v="small"/>
    <n v="1977.36"/>
    <n v="1759.85"/>
    <d v="2011-08-24T00:00:00"/>
  </r>
  <r>
    <n v="14773"/>
    <n v="86"/>
    <x v="1577"/>
    <d v="2017-10-02T00:00:00"/>
    <b v="1"/>
    <s v="Approved"/>
    <s v="OHM Cycles"/>
    <s v="Standard"/>
    <s v="medium"/>
    <s v="medium"/>
    <n v="235.63"/>
    <n v="125.07"/>
    <d v="1998-12-16T00:00:00"/>
  </r>
  <r>
    <n v="14774"/>
    <n v="36"/>
    <x v="1820"/>
    <d v="2017-07-24T00:00:00"/>
    <b v="1"/>
    <s v="Approved"/>
    <s v="Solex"/>
    <s v="Standard"/>
    <s v="low"/>
    <s v="medium"/>
    <n v="945.04"/>
    <n v="507.58"/>
    <d v="1995-12-19T00:00:00"/>
  </r>
  <r>
    <n v="14775"/>
    <n v="21"/>
    <x v="360"/>
    <d v="2017-04-22T00:00:00"/>
    <b v="1"/>
    <s v="Approved"/>
    <s v="Solex"/>
    <s v="Standard"/>
    <s v="medium"/>
    <s v="large"/>
    <n v="1071.23"/>
    <n v="380.74"/>
    <d v="1996-04-05T00:00:00"/>
  </r>
  <r>
    <n v="14776"/>
    <n v="74"/>
    <x v="211"/>
    <d v="2017-09-09T00:00:00"/>
    <b v="1"/>
    <s v="Approved"/>
    <s v="WeareA2B"/>
    <s v="Standard"/>
    <s v="medium"/>
    <s v="medium"/>
    <n v="1228.07"/>
    <n v="400.91"/>
    <d v="2003-09-09T00:00:00"/>
  </r>
  <r>
    <n v="14777"/>
    <n v="95"/>
    <x v="3374"/>
    <d v="2017-03-07T00:00:00"/>
    <b v="0"/>
    <s v="Approved"/>
    <s v="OHM Cycles"/>
    <s v="Touring"/>
    <s v="low"/>
    <s v="medium"/>
    <n v="1073.07"/>
    <n v="933.84"/>
    <d v="2015-08-10T00:00:00"/>
  </r>
  <r>
    <n v="14778"/>
    <n v="56"/>
    <x v="2155"/>
    <d v="2017-05-16T00:00:00"/>
    <b v="0"/>
    <s v="Approved"/>
    <s v="Norco Bicycles"/>
    <s v="Mountain"/>
    <s v="low"/>
    <s v="small"/>
    <n v="688.63"/>
    <n v="612.88"/>
    <d v="1993-10-02T00:00:00"/>
  </r>
  <r>
    <n v="14779"/>
    <n v="93"/>
    <x v="1056"/>
    <d v="2017-04-12T00:00:00"/>
    <b v="1"/>
    <s v="Approved"/>
    <s v="OHM Cycles"/>
    <s v="Standard"/>
    <s v="high"/>
    <s v="medium"/>
    <n v="1458.17"/>
    <n v="874.9"/>
    <d v="2006-02-02T00:00:00"/>
  </r>
  <r>
    <n v="14780"/>
    <n v="40"/>
    <x v="2650"/>
    <d v="2017-06-05T00:00:00"/>
    <b v="0"/>
    <s v="Approved"/>
    <s v="OHM Cycles"/>
    <s v="Standard"/>
    <s v="high"/>
    <s v="medium"/>
    <n v="1458.17"/>
    <n v="874.9"/>
    <d v="2006-02-02T00:00:00"/>
  </r>
  <r>
    <n v="14781"/>
    <n v="57"/>
    <x v="2583"/>
    <d v="2017-06-27T00:00:00"/>
    <b v="0"/>
    <s v="Approved"/>
    <s v="WeareA2B"/>
    <s v="Touring"/>
    <s v="medium"/>
    <s v="large"/>
    <n v="1890.39"/>
    <n v="260.14"/>
    <d v="1991-01-21T00:00:00"/>
  </r>
  <r>
    <n v="14782"/>
    <n v="85"/>
    <x v="2730"/>
    <d v="2017-01-17T00:00:00"/>
    <b v="1"/>
    <s v="Approved"/>
    <s v="WeareA2B"/>
    <s v="Standard"/>
    <s v="medium"/>
    <s v="medium"/>
    <n v="1228.07"/>
    <n v="400.91"/>
    <d v="2000-05-22T00:00:00"/>
  </r>
  <r>
    <n v="14783"/>
    <n v="98"/>
    <x v="1373"/>
    <d v="2017-01-19T00:00:00"/>
    <b v="0"/>
    <s v="Approved"/>
    <s v="Trek Bicycles"/>
    <s v="Standard"/>
    <s v="high"/>
    <s v="medium"/>
    <n v="358.39"/>
    <n v="215.03"/>
    <d v="1994-08-10T00:00:00"/>
  </r>
  <r>
    <n v="14784"/>
    <n v="6"/>
    <x v="503"/>
    <d v="2017-01-30T00:00:00"/>
    <b v="1"/>
    <s v="Approved"/>
    <s v="Solex"/>
    <s v="Standard"/>
    <s v="high"/>
    <s v="medium"/>
    <n v="748.17"/>
    <n v="448.9"/>
    <d v="1991-11-10T00:00:00"/>
  </r>
  <r>
    <n v="14785"/>
    <n v="43"/>
    <x v="3333"/>
    <d v="2017-03-17T00:00:00"/>
    <b v="0"/>
    <s v="Approved"/>
    <s v="Solex"/>
    <s v="Standard"/>
    <s v="medium"/>
    <s v="medium"/>
    <n v="1151.96"/>
    <n v="649.49"/>
    <d v="1999-12-04T00:00:00"/>
  </r>
  <r>
    <n v="14786"/>
    <n v="0"/>
    <x v="1926"/>
    <d v="2017-11-05T00:00:00"/>
    <b v="1"/>
    <s v="Approved"/>
    <s v="Giant Bicycles"/>
    <s v="Standard"/>
    <s v="medium"/>
    <s v="medium"/>
    <n v="230.91"/>
    <n v="173.18"/>
    <d v="2006-11-10T00:00:00"/>
  </r>
  <r>
    <n v="14787"/>
    <n v="32"/>
    <x v="298"/>
    <d v="2017-12-12T00:00:00"/>
    <b v="1"/>
    <s v="Approved"/>
    <s v="Giant Bicycles"/>
    <s v="Standard"/>
    <s v="medium"/>
    <s v="medium"/>
    <n v="642.70000000000005"/>
    <n v="211.37"/>
    <d v="2002-03-22T00:00:00"/>
  </r>
  <r>
    <n v="14788"/>
    <n v="55"/>
    <x v="2750"/>
    <d v="2017-07-18T00:00:00"/>
    <b v="0"/>
    <s v="Approved"/>
    <s v="Trek Bicycles"/>
    <s v="Road"/>
    <s v="medium"/>
    <s v="large"/>
    <n v="1894.19"/>
    <n v="598.76"/>
    <d v="2003-07-21T00:00:00"/>
  </r>
  <r>
    <n v="14789"/>
    <n v="80"/>
    <x v="725"/>
    <d v="2017-12-28T00:00:00"/>
    <b v="1"/>
    <s v="Approved"/>
    <s v="OHM Cycles"/>
    <s v="Touring"/>
    <s v="low"/>
    <s v="medium"/>
    <n v="1073.07"/>
    <n v="933.84"/>
    <d v="1998-12-16T00:00:00"/>
  </r>
  <r>
    <n v="14790"/>
    <n v="78"/>
    <x v="902"/>
    <d v="2017-11-16T00:00:00"/>
    <b v="0"/>
    <s v="Approved"/>
    <s v="Giant Bicycles"/>
    <s v="Standard"/>
    <s v="medium"/>
    <s v="large"/>
    <n v="1765.3"/>
    <n v="709.48"/>
    <d v="2015-08-02T00:00:00"/>
  </r>
  <r>
    <n v="14791"/>
    <n v="73"/>
    <x v="779"/>
    <d v="2017-07-29T00:00:00"/>
    <b v="1"/>
    <s v="Approved"/>
    <s v="Solex"/>
    <s v="Standard"/>
    <s v="medium"/>
    <s v="medium"/>
    <n v="1945.43"/>
    <n v="333.18"/>
    <d v="1997-01-25T00:00:00"/>
  </r>
  <r>
    <n v="14792"/>
    <n v="17"/>
    <x v="104"/>
    <d v="2017-01-11T00:00:00"/>
    <b v="1"/>
    <s v="Approved"/>
    <s v="Solex"/>
    <s v="Standard"/>
    <s v="high"/>
    <s v="medium"/>
    <n v="1024.6600000000001"/>
    <n v="614.79999999999995"/>
    <d v="1996-11-09T00:00:00"/>
  </r>
  <r>
    <n v="14793"/>
    <n v="49"/>
    <x v="2014"/>
    <d v="2017-10-30T00:00:00"/>
    <b v="0"/>
    <s v="Approved"/>
    <s v="Solex"/>
    <s v="Standard"/>
    <s v="medium"/>
    <s v="large"/>
    <n v="1061.56"/>
    <n v="733.58"/>
    <d v="1993-07-20T00:00:00"/>
  </r>
  <r>
    <n v="14794"/>
    <n v="90"/>
    <x v="2134"/>
    <d v="2017-01-24T00:00:00"/>
    <b v="1"/>
    <s v="Approved"/>
    <s v="Solex"/>
    <s v="Standard"/>
    <s v="low"/>
    <s v="medium"/>
    <n v="945.04"/>
    <n v="507.58"/>
    <d v="1995-12-19T00:00:00"/>
  </r>
  <r>
    <n v="14796"/>
    <n v="59"/>
    <x v="3336"/>
    <d v="2017-12-26T00:00:00"/>
    <b v="1"/>
    <s v="Approved"/>
    <s v="Solex"/>
    <s v="Standard"/>
    <s v="medium"/>
    <s v="large"/>
    <n v="1061.56"/>
    <n v="733.58"/>
    <d v="1993-07-20T00:00:00"/>
  </r>
  <r>
    <n v="14797"/>
    <n v="52"/>
    <x v="1489"/>
    <d v="2017-08-24T00:00:00"/>
    <b v="0"/>
    <s v="Approved"/>
    <s v="OHM Cycles"/>
    <s v="Road"/>
    <s v="medium"/>
    <s v="medium"/>
    <n v="1280.28"/>
    <n v="829.51"/>
    <d v="2004-08-07T00:00:00"/>
  </r>
  <r>
    <n v="14798"/>
    <n v="73"/>
    <x v="2216"/>
    <d v="2017-01-20T00:00:00"/>
    <b v="0"/>
    <s v="Approved"/>
    <s v="Solex"/>
    <s v="Standard"/>
    <s v="medium"/>
    <s v="medium"/>
    <n v="1945.43"/>
    <n v="333.18"/>
    <d v="2002-08-31T00:00:00"/>
  </r>
  <r>
    <n v="14800"/>
    <n v="59"/>
    <x v="2866"/>
    <d v="2017-01-22T00:00:00"/>
    <b v="1"/>
    <s v="Approved"/>
    <s v="WeareA2B"/>
    <s v="Standard"/>
    <s v="medium"/>
    <s v="small"/>
    <n v="1415.01"/>
    <n v="1259.3599999999999"/>
    <d v="2003-09-10T00:00:00"/>
  </r>
  <r>
    <n v="14801"/>
    <n v="98"/>
    <x v="1871"/>
    <d v="2017-09-05T00:00:00"/>
    <b v="0"/>
    <s v="Approved"/>
    <s v="Trek Bicycles"/>
    <s v="Standard"/>
    <s v="high"/>
    <s v="medium"/>
    <n v="358.39"/>
    <n v="215.03"/>
    <d v="2004-01-16T00:00:00"/>
  </r>
  <r>
    <n v="14802"/>
    <n v="91"/>
    <x v="3082"/>
    <d v="2017-08-30T00:00:00"/>
    <b v="1"/>
    <s v="Approved"/>
    <s v="WeareA2B"/>
    <s v="Standard"/>
    <s v="low"/>
    <s v="medium"/>
    <n v="642.30999999999995"/>
    <n v="513.85"/>
    <d v="2015-08-10T00:00:00"/>
  </r>
  <r>
    <n v="14803"/>
    <n v="46"/>
    <x v="1325"/>
    <d v="2017-11-25T00:00:00"/>
    <b v="0"/>
    <s v="Approved"/>
    <s v="Solex"/>
    <s v="Standard"/>
    <s v="low"/>
    <s v="medium"/>
    <n v="1289.8499999999999"/>
    <n v="74.510000000000005"/>
    <d v="2012-06-04T00:00:00"/>
  </r>
  <r>
    <n v="14804"/>
    <n v="72"/>
    <x v="3001"/>
    <d v="2017-09-15T00:00:00"/>
    <b v="1"/>
    <s v="Approved"/>
    <s v="Norco Bicycles"/>
    <s v="Standard"/>
    <s v="medium"/>
    <s v="medium"/>
    <n v="360.4"/>
    <n v="270.3"/>
    <d v="2016-12-06T00:00:00"/>
  </r>
  <r>
    <n v="14805"/>
    <n v="67"/>
    <x v="2547"/>
    <d v="2017-08-12T00:00:00"/>
    <b v="0"/>
    <s v="Approved"/>
    <s v="Norco Bicycles"/>
    <s v="Road"/>
    <s v="medium"/>
    <s v="medium"/>
    <n v="544.04999999999995"/>
    <n v="376.84"/>
    <d v="2016-12-06T00:00:00"/>
  </r>
  <r>
    <n v="14806"/>
    <n v="83"/>
    <x v="2270"/>
    <d v="2017-09-04T00:00:00"/>
    <b v="0"/>
    <s v="Approved"/>
    <s v="Solex"/>
    <s v="Touring"/>
    <s v="medium"/>
    <s v="large"/>
    <n v="2083.94"/>
    <n v="675.03"/>
    <d v="2013-09-16T00:00:00"/>
  </r>
  <r>
    <n v="14807"/>
    <n v="0"/>
    <x v="1274"/>
    <d v="2017-07-05T00:00:00"/>
    <b v="1"/>
    <s v="Approved"/>
    <s v="Giant Bicycles"/>
    <s v="Standard"/>
    <s v="medium"/>
    <s v="large"/>
    <n v="569.55999999999995"/>
    <n v="528.42999999999995"/>
    <d v="1991-05-06T00:00:00"/>
  </r>
  <r>
    <n v="14808"/>
    <n v="16"/>
    <x v="376"/>
    <d v="2017-02-22T00:00:00"/>
    <b v="1"/>
    <s v="Approved"/>
    <s v="Norco Bicycles"/>
    <s v="Standard"/>
    <s v="high"/>
    <s v="small"/>
    <n v="1661.92"/>
    <n v="1479.11"/>
    <d v="2010-06-07T00:00:00"/>
  </r>
  <r>
    <n v="14809"/>
    <n v="32"/>
    <x v="1987"/>
    <d v="2017-02-18T00:00:00"/>
    <b v="0"/>
    <s v="Approved"/>
    <s v="Giant Bicycles"/>
    <s v="Standard"/>
    <s v="medium"/>
    <s v="medium"/>
    <n v="642.70000000000005"/>
    <n v="211.37"/>
    <d v="2002-03-22T00:00:00"/>
  </r>
  <r>
    <n v="14810"/>
    <n v="29"/>
    <x v="209"/>
    <d v="2017-04-13T00:00:00"/>
    <b v="0"/>
    <s v="Approved"/>
    <s v="Norco Bicycles"/>
    <s v="Road"/>
    <s v="medium"/>
    <s v="medium"/>
    <n v="543.39"/>
    <n v="407.54"/>
    <d v="2016-11-22T00:00:00"/>
  </r>
  <r>
    <n v="14811"/>
    <n v="69"/>
    <x v="2349"/>
    <d v="2017-03-09T00:00:00"/>
    <b v="1"/>
    <s v="Approved"/>
    <s v="Giant Bicycles"/>
    <s v="Road"/>
    <s v="medium"/>
    <s v="medium"/>
    <n v="792.9"/>
    <n v="594.67999999999995"/>
    <d v="2014-10-10T00:00:00"/>
  </r>
  <r>
    <n v="14812"/>
    <n v="60"/>
    <x v="1459"/>
    <d v="2017-01-18T00:00:00"/>
    <b v="0"/>
    <s v="Approved"/>
    <s v="Giant Bicycles"/>
    <s v="Standard"/>
    <s v="high"/>
    <s v="small"/>
    <n v="1977.36"/>
    <n v="1759.85"/>
    <d v="2012-05-18T00:00:00"/>
  </r>
  <r>
    <n v="14813"/>
    <n v="70"/>
    <x v="2026"/>
    <d v="2017-12-14T00:00:00"/>
    <b v="1"/>
    <s v="Approved"/>
    <s v="Trek Bicycles"/>
    <s v="Standard"/>
    <s v="high"/>
    <s v="medium"/>
    <n v="495.72"/>
    <n v="297.43"/>
    <d v="2015-04-11T00:00:00"/>
  </r>
  <r>
    <n v="14814"/>
    <n v="63"/>
    <x v="444"/>
    <d v="2017-12-24T00:00:00"/>
    <b v="1"/>
    <s v="Approved"/>
    <s v="Solex"/>
    <s v="Standard"/>
    <s v="medium"/>
    <s v="medium"/>
    <n v="1483.2"/>
    <n v="99.59"/>
    <d v="2009-03-08T00:00:00"/>
  </r>
  <r>
    <n v="14815"/>
    <n v="38"/>
    <x v="755"/>
    <d v="2017-02-07T00:00:00"/>
    <b v="1"/>
    <s v="Approved"/>
    <s v="Solex"/>
    <s v="Standard"/>
    <s v="medium"/>
    <s v="medium"/>
    <n v="1577.53"/>
    <n v="826.51"/>
    <d v="2011-03-16T00:00:00"/>
  </r>
  <r>
    <n v="14816"/>
    <n v="0"/>
    <x v="108"/>
    <d v="2017-03-18T00:00:00"/>
    <b v="1"/>
    <s v="Approved"/>
    <s v="Solex"/>
    <s v="Standard"/>
    <s v="medium"/>
    <s v="medium"/>
    <n v="478.16"/>
    <n v="298.72000000000003"/>
    <d v="1993-06-23T00:00:00"/>
  </r>
  <r>
    <n v="14817"/>
    <n v="1"/>
    <x v="3016"/>
    <d v="2017-05-09T00:00:00"/>
    <b v="1"/>
    <s v="Approved"/>
    <s v="Giant Bicycles"/>
    <s v="Standard"/>
    <s v="medium"/>
    <s v="medium"/>
    <n v="1403.5"/>
    <n v="954.82"/>
    <d v="2011-08-29T00:00:00"/>
  </r>
  <r>
    <n v="14818"/>
    <n v="13"/>
    <x v="2325"/>
    <d v="2017-06-08T00:00:00"/>
    <b v="1"/>
    <s v="Approved"/>
    <s v="Solex"/>
    <s v="Standard"/>
    <s v="medium"/>
    <s v="medium"/>
    <n v="1577.53"/>
    <n v="826.51"/>
    <d v="2008-03-19T00:00:00"/>
  </r>
  <r>
    <n v="14819"/>
    <n v="97"/>
    <x v="938"/>
    <d v="2017-09-14T00:00:00"/>
    <b v="1"/>
    <s v="Approved"/>
    <s v="OHM Cycles"/>
    <s v="Road"/>
    <s v="medium"/>
    <s v="medium"/>
    <n v="742.54"/>
    <n v="667.4"/>
    <d v="2014-03-03T00:00:00"/>
  </r>
  <r>
    <n v="14820"/>
    <n v="2"/>
    <x v="903"/>
    <d v="2017-02-09T00:00:00"/>
    <b v="0"/>
    <s v="Approved"/>
    <s v="Giant Bicycles"/>
    <s v="Road"/>
    <s v="low"/>
    <s v="small"/>
    <n v="590.26"/>
    <n v="525.33000000000004"/>
    <d v="2005-10-22T00:00:00"/>
  </r>
  <r>
    <n v="14821"/>
    <n v="66"/>
    <x v="1623"/>
    <d v="2017-05-20T00:00:00"/>
    <b v="0"/>
    <s v="Approved"/>
    <s v="Solex"/>
    <s v="Standard"/>
    <s v="medium"/>
    <s v="medium"/>
    <n v="1163.8900000000001"/>
    <n v="589.27"/>
    <d v="2016-07-09T00:00:00"/>
  </r>
  <r>
    <n v="14822"/>
    <n v="54"/>
    <x v="1185"/>
    <d v="2017-12-12T00:00:00"/>
    <b v="0"/>
    <s v="Approved"/>
    <s v="WeareA2B"/>
    <s v="Standard"/>
    <s v="medium"/>
    <s v="medium"/>
    <n v="1292.8399999999999"/>
    <n v="13.44"/>
    <d v="1991-01-21T00:00:00"/>
  </r>
  <r>
    <n v="14823"/>
    <n v="0"/>
    <x v="992"/>
    <d v="2017-10-28T00:00:00"/>
    <b v="0"/>
    <s v="Approved"/>
    <s v="WeareA2B"/>
    <s v="Standard"/>
    <s v="medium"/>
    <s v="medium"/>
    <n v="60.34"/>
    <n v="45.26"/>
    <d v="1993-05-26T00:00:00"/>
  </r>
  <r>
    <n v="14824"/>
    <n v="52"/>
    <x v="2915"/>
    <d v="2017-07-22T00:00:00"/>
    <b v="1"/>
    <s v="Approved"/>
    <s v="OHM Cycles"/>
    <s v="Road"/>
    <s v="medium"/>
    <s v="medium"/>
    <n v="1280.28"/>
    <n v="829.51"/>
    <d v="2001-11-25T00:00:00"/>
  </r>
  <r>
    <n v="14825"/>
    <n v="82"/>
    <x v="2765"/>
    <d v="2017-07-07T00:00:00"/>
    <b v="1"/>
    <s v="Approved"/>
    <s v="Norco Bicycles"/>
    <s v="Standard"/>
    <s v="high"/>
    <s v="medium"/>
    <n v="1148.6400000000001"/>
    <n v="689.18"/>
    <d v="2004-12-18T00:00:00"/>
  </r>
  <r>
    <n v="14826"/>
    <n v="10"/>
    <x v="1942"/>
    <d v="2017-10-06T00:00:00"/>
    <b v="1"/>
    <s v="Approved"/>
    <s v="WeareA2B"/>
    <s v="Touring"/>
    <s v="medium"/>
    <s v="medium"/>
    <n v="1466.68"/>
    <n v="363.25"/>
    <d v="1996-11-09T00:00:00"/>
  </r>
  <r>
    <n v="14827"/>
    <n v="50"/>
    <x v="2724"/>
    <d v="2017-10-28T00:00:00"/>
    <b v="1"/>
    <s v="Approved"/>
    <s v="WeareA2B"/>
    <s v="Standard"/>
    <s v="medium"/>
    <s v="small"/>
    <n v="175.89"/>
    <n v="131.91999999999999"/>
    <d v="2009-04-12T00:00:00"/>
  </r>
  <r>
    <n v="14828"/>
    <n v="3"/>
    <x v="869"/>
    <d v="2017-01-31T00:00:00"/>
    <b v="0"/>
    <s v="Approved"/>
    <s v="Trek Bicycles"/>
    <s v="Standard"/>
    <s v="medium"/>
    <s v="large"/>
    <n v="2091.4699999999998"/>
    <n v="388.92"/>
    <d v="2006-10-01T00:00:00"/>
  </r>
  <r>
    <n v="14829"/>
    <n v="0"/>
    <x v="1414"/>
    <d v="2017-04-04T00:00:00"/>
    <b v="0"/>
    <s v="Approved"/>
    <s v="Trek Bicycles"/>
    <s v="Standard"/>
    <s v="high"/>
    <s v="medium"/>
    <n v="358.39"/>
    <n v="215.03"/>
    <d v="2004-01-16T00:00:00"/>
  </r>
  <r>
    <n v="14830"/>
    <n v="57"/>
    <x v="3062"/>
    <d v="2017-08-31T00:00:00"/>
    <b v="0"/>
    <s v="Approved"/>
    <s v="WeareA2B"/>
    <s v="Touring"/>
    <s v="medium"/>
    <s v="large"/>
    <n v="1890.39"/>
    <n v="260.14"/>
    <d v="2015-10-18T00:00:00"/>
  </r>
  <r>
    <n v="14831"/>
    <n v="15"/>
    <x v="524"/>
    <d v="2017-03-31T00:00:00"/>
    <b v="0"/>
    <s v="Approved"/>
    <s v="Norco Bicycles"/>
    <s v="Standard"/>
    <s v="low"/>
    <s v="medium"/>
    <n v="958.74"/>
    <n v="748.9"/>
    <d v="2005-12-07T00:00:00"/>
  </r>
  <r>
    <n v="14832"/>
    <n v="5"/>
    <x v="2724"/>
    <d v="2017-11-29T00:00:00"/>
    <b v="0"/>
    <s v="Approved"/>
    <s v="Trek Bicycles"/>
    <s v="Mountain"/>
    <s v="low"/>
    <s v="medium"/>
    <n v="574.64"/>
    <n v="459.71"/>
    <d v="2016-07-09T00:00:00"/>
  </r>
  <r>
    <n v="14833"/>
    <n v="43"/>
    <x v="145"/>
    <d v="2017-01-15T00:00:00"/>
    <b v="1"/>
    <s v="Cancelled"/>
    <s v="Solex"/>
    <s v="Standard"/>
    <s v="medium"/>
    <s v="medium"/>
    <n v="1151.96"/>
    <n v="649.49"/>
    <d v="1999-12-04T00:00:00"/>
  </r>
  <r>
    <n v="14834"/>
    <n v="56"/>
    <x v="1735"/>
    <d v="2017-05-26T00:00:00"/>
    <b v="1"/>
    <s v="Approved"/>
    <s v="Norco Bicycles"/>
    <s v="Mountain"/>
    <s v="low"/>
    <s v="small"/>
    <n v="688.63"/>
    <n v="612.88"/>
    <d v="1993-05-26T00:00:00"/>
  </r>
  <r>
    <n v="14835"/>
    <n v="37"/>
    <x v="80"/>
    <d v="2017-08-13T00:00:00"/>
    <b v="1"/>
    <s v="Approved"/>
    <s v="OHM Cycles"/>
    <s v="Standard"/>
    <s v="low"/>
    <s v="medium"/>
    <n v="1793.43"/>
    <n v="248.82"/>
    <d v="2008-03-19T00:00:00"/>
  </r>
  <r>
    <n v="14837"/>
    <n v="78"/>
    <x v="1181"/>
    <d v="2017-10-10T00:00:00"/>
    <b v="1"/>
    <s v="Approved"/>
    <s v="Giant Bicycles"/>
    <s v="Standard"/>
    <s v="medium"/>
    <s v="large"/>
    <n v="1765.3"/>
    <n v="709.48"/>
    <d v="2004-07-25T00:00:00"/>
  </r>
  <r>
    <n v="14838"/>
    <n v="28"/>
    <x v="2869"/>
    <d v="2017-09-21T00:00:00"/>
    <b v="1"/>
    <s v="Approved"/>
    <s v="Norco Bicycles"/>
    <s v="Standard"/>
    <s v="medium"/>
    <s v="small"/>
    <n v="1216.1400000000001"/>
    <n v="1082.3599999999999"/>
    <d v="1991-08-05T00:00:00"/>
  </r>
  <r>
    <n v="14839"/>
    <n v="84"/>
    <x v="2540"/>
    <d v="2017-08-22T00:00:00"/>
    <b v="1"/>
    <s v="Approved"/>
    <s v="Giant Bicycles"/>
    <s v="Road"/>
    <s v="medium"/>
    <s v="medium"/>
    <n v="792.9"/>
    <n v="594.67999999999995"/>
    <d v="2006-05-22T00:00:00"/>
  </r>
  <r>
    <n v="14840"/>
    <n v="31"/>
    <x v="202"/>
    <d v="2017-02-17T00:00:00"/>
    <b v="1"/>
    <s v="Approved"/>
    <s v="Giant Bicycles"/>
    <s v="Standard"/>
    <s v="medium"/>
    <s v="medium"/>
    <n v="230.91"/>
    <n v="173.18"/>
    <d v="2010-06-07T00:00:00"/>
  </r>
  <r>
    <n v="14841"/>
    <n v="16"/>
    <x v="12"/>
    <d v="2017-06-14T00:00:00"/>
    <b v="0"/>
    <s v="Approved"/>
    <s v="Norco Bicycles"/>
    <s v="Standard"/>
    <s v="high"/>
    <s v="small"/>
    <n v="1661.92"/>
    <n v="1479.11"/>
    <d v="1994-09-09T00:00:00"/>
  </r>
  <r>
    <n v="14842"/>
    <n v="38"/>
    <x v="3102"/>
    <d v="2017-01-16T00:00:00"/>
    <b v="0"/>
    <s v="Approved"/>
    <s v="Solex"/>
    <s v="Standard"/>
    <s v="medium"/>
    <s v="medium"/>
    <n v="1577.53"/>
    <n v="826.51"/>
    <d v="2011-03-16T00:00:00"/>
  </r>
  <r>
    <n v="14843"/>
    <n v="70"/>
    <x v="298"/>
    <d v="2017-07-19T00:00:00"/>
    <b v="1"/>
    <s v="Approved"/>
    <s v="Trek Bicycles"/>
    <s v="Standard"/>
    <s v="high"/>
    <s v="medium"/>
    <n v="495.72"/>
    <n v="297.43"/>
    <d v="2015-04-11T00:00:00"/>
  </r>
  <r>
    <n v="14844"/>
    <n v="67"/>
    <x v="1457"/>
    <d v="2017-10-11T00:00:00"/>
    <b v="1"/>
    <s v="Approved"/>
    <s v="Solex"/>
    <s v="Standard"/>
    <s v="medium"/>
    <s v="large"/>
    <n v="1071.23"/>
    <n v="380.74"/>
    <d v="1996-04-05T00:00:00"/>
  </r>
  <r>
    <n v="14845"/>
    <n v="28"/>
    <x v="2199"/>
    <d v="2017-08-07T00:00:00"/>
    <b v="0"/>
    <s v="Approved"/>
    <s v="Norco Bicycles"/>
    <s v="Standard"/>
    <s v="medium"/>
    <s v="small"/>
    <n v="1216.1400000000001"/>
    <n v="1082.3599999999999"/>
    <d v="1991-08-05T00:00:00"/>
  </r>
  <r>
    <n v="14847"/>
    <n v="73"/>
    <x v="315"/>
    <d v="2017-05-13T00:00:00"/>
    <b v="0"/>
    <s v="Approved"/>
    <s v="Solex"/>
    <s v="Standard"/>
    <s v="medium"/>
    <s v="medium"/>
    <n v="1945.43"/>
    <n v="333.18"/>
    <d v="2002-08-31T00:00:00"/>
  </r>
  <r>
    <n v="14848"/>
    <n v="81"/>
    <x v="2315"/>
    <d v="2017-10-29T00:00:00"/>
    <b v="1"/>
    <s v="Approved"/>
    <s v="Norco Bicycles"/>
    <s v="Standard"/>
    <s v="medium"/>
    <s v="small"/>
    <n v="586.45000000000005"/>
    <n v="521.94000000000005"/>
    <d v="2004-08-07T00:00:00"/>
  </r>
  <r>
    <n v="14849"/>
    <n v="14"/>
    <x v="3448"/>
    <d v="2017-08-28T00:00:00"/>
    <b v="1"/>
    <s v="Approved"/>
    <s v="Trek Bicycles"/>
    <s v="Standard"/>
    <s v="medium"/>
    <s v="small"/>
    <n v="1386.84"/>
    <n v="1234.29"/>
    <d v="2009-03-08T00:00:00"/>
  </r>
  <r>
    <n v="14850"/>
    <n v="87"/>
    <x v="2564"/>
    <d v="2017-03-25T00:00:00"/>
    <b v="0"/>
    <s v="Approved"/>
    <s v="OHM Cycles"/>
    <s v="Standard"/>
    <s v="medium"/>
    <s v="medium"/>
    <n v="1636.9"/>
    <n v="44.71"/>
    <d v="2010-08-20T00:00:00"/>
  </r>
  <r>
    <n v="14851"/>
    <n v="87"/>
    <x v="3409"/>
    <d v="2017-06-18T00:00:00"/>
    <b v="1"/>
    <s v="Approved"/>
    <s v="OHM Cycles"/>
    <s v="Standard"/>
    <s v="medium"/>
    <s v="medium"/>
    <n v="1636.9"/>
    <n v="44.71"/>
    <d v="2015-04-11T00:00:00"/>
  </r>
  <r>
    <n v="14852"/>
    <n v="0"/>
    <x v="654"/>
    <d v="2017-07-31T00:00:00"/>
    <b v="0"/>
    <s v="Approved"/>
    <s v="OHM Cycles"/>
    <s v="Standard"/>
    <s v="medium"/>
    <s v="medium"/>
    <n v="183.86"/>
    <n v="137.9"/>
    <d v="2012-05-18T00:00:00"/>
  </r>
  <r>
    <n v="14853"/>
    <n v="8"/>
    <x v="3204"/>
    <d v="2017-02-18T00:00:00"/>
    <b v="0"/>
    <s v="Approved"/>
    <s v="Solex"/>
    <s v="Road"/>
    <s v="medium"/>
    <s v="small"/>
    <n v="1703.52"/>
    <n v="1516.13"/>
    <d v="1994-09-09T00:00:00"/>
  </r>
  <r>
    <n v="14854"/>
    <n v="84"/>
    <x v="408"/>
    <d v="2017-03-22T00:00:00"/>
    <b v="0"/>
    <s v="Approved"/>
    <s v="Giant Bicycles"/>
    <s v="Road"/>
    <s v="medium"/>
    <s v="medium"/>
    <n v="792.9"/>
    <n v="594.67999999999995"/>
    <d v="1992-10-02T00:00:00"/>
  </r>
  <r>
    <n v="14855"/>
    <n v="17"/>
    <x v="1495"/>
    <d v="2017-11-20T00:00:00"/>
    <b v="1"/>
    <s v="Approved"/>
    <s v="WeareA2B"/>
    <s v="Touring"/>
    <s v="medium"/>
    <s v="large"/>
    <n v="1362.99"/>
    <n v="57.74"/>
    <d v="1993-04-20T00:00:00"/>
  </r>
  <r>
    <n v="14856"/>
    <n v="86"/>
    <x v="319"/>
    <d v="2017-02-04T00:00:00"/>
    <b v="1"/>
    <s v="Approved"/>
    <s v="OHM Cycles"/>
    <s v="Standard"/>
    <s v="medium"/>
    <s v="medium"/>
    <n v="235.63"/>
    <n v="125.07"/>
    <d v="2004-08-07T00:00:00"/>
  </r>
  <r>
    <n v="14857"/>
    <n v="77"/>
    <x v="852"/>
    <d v="2017-07-12T00:00:00"/>
    <b v="1"/>
    <s v="Approved"/>
    <s v="WeareA2B"/>
    <s v="Standard"/>
    <s v="medium"/>
    <s v="medium"/>
    <n v="1769.64"/>
    <n v="108.76"/>
    <d v="2011-05-09T00:00:00"/>
  </r>
  <r>
    <n v="14858"/>
    <n v="0"/>
    <x v="382"/>
    <d v="2017-10-02T00:00:00"/>
    <b v="1"/>
    <s v="Approved"/>
    <s v="Solex"/>
    <s v="Standard"/>
    <s v="medium"/>
    <s v="medium"/>
    <n v="71.489999999999995"/>
    <n v="53.62"/>
    <d v="2005-08-09T00:00:00"/>
  </r>
  <r>
    <n v="14859"/>
    <n v="41"/>
    <x v="1959"/>
    <d v="2017-09-10T00:00:00"/>
    <b v="0"/>
    <s v="Approved"/>
    <s v="Norco Bicycles"/>
    <s v="Standard"/>
    <s v="low"/>
    <s v="medium"/>
    <n v="958.74"/>
    <n v="748.9"/>
    <d v="1996-11-09T00:00:00"/>
  </r>
  <r>
    <n v="14860"/>
    <n v="85"/>
    <x v="134"/>
    <d v="2017-07-03T00:00:00"/>
    <b v="1"/>
    <s v="Approved"/>
    <s v="WeareA2B"/>
    <s v="Standard"/>
    <s v="medium"/>
    <s v="medium"/>
    <n v="752.64"/>
    <n v="205.36"/>
    <d v="1997-08-25T00:00:00"/>
  </r>
  <r>
    <n v="14861"/>
    <n v="13"/>
    <x v="1131"/>
    <d v="2017-02-19T00:00:00"/>
    <b v="0"/>
    <s v="Approved"/>
    <s v="Solex"/>
    <s v="Standard"/>
    <s v="medium"/>
    <s v="medium"/>
    <n v="1577.53"/>
    <n v="826.51"/>
    <d v="2011-03-16T00:00:00"/>
  </r>
  <r>
    <n v="14862"/>
    <n v="50"/>
    <x v="326"/>
    <d v="2017-01-25T00:00:00"/>
    <b v="0"/>
    <s v="Approved"/>
    <s v="WeareA2B"/>
    <s v="Standard"/>
    <s v="medium"/>
    <s v="small"/>
    <n v="175.89"/>
    <n v="131.91999999999999"/>
    <d v="2003-02-16T00:00:00"/>
  </r>
  <r>
    <n v="14863"/>
    <n v="35"/>
    <x v="594"/>
    <d v="2017-06-11T00:00:00"/>
    <b v="0"/>
    <s v="Approved"/>
    <s v="Giant Bicycles"/>
    <s v="Standard"/>
    <s v="medium"/>
    <s v="medium"/>
    <n v="1403.5"/>
    <n v="954.82"/>
    <d v="1991-11-07T00:00:00"/>
  </r>
  <r>
    <n v="14864"/>
    <n v="16"/>
    <x v="1168"/>
    <d v="2017-08-13T00:00:00"/>
    <b v="1"/>
    <s v="Approved"/>
    <s v="Norco Bicycles"/>
    <s v="Standard"/>
    <s v="high"/>
    <s v="small"/>
    <n v="1661.92"/>
    <n v="1479.11"/>
    <d v="1992-10-11T00:00:00"/>
  </r>
  <r>
    <n v="14865"/>
    <n v="91"/>
    <x v="2951"/>
    <d v="2017-11-25T00:00:00"/>
    <b v="0"/>
    <s v="Approved"/>
    <s v="Solex"/>
    <s v="Standard"/>
    <s v="medium"/>
    <s v="medium"/>
    <n v="100.35"/>
    <n v="75.260000000000005"/>
    <d v="2004-01-16T00:00:00"/>
  </r>
  <r>
    <n v="14866"/>
    <n v="79"/>
    <x v="2056"/>
    <d v="2017-12-03T00:00:00"/>
    <b v="1"/>
    <s v="Approved"/>
    <s v="Norco Bicycles"/>
    <s v="Standard"/>
    <s v="medium"/>
    <s v="medium"/>
    <n v="1555.58"/>
    <n v="818.01"/>
    <d v="2003-09-09T00:00:00"/>
  </r>
  <r>
    <n v="14867"/>
    <n v="35"/>
    <x v="2629"/>
    <d v="2017-11-06T00:00:00"/>
    <b v="1"/>
    <s v="Approved"/>
    <s v="Giant Bicycles"/>
    <s v="Standard"/>
    <s v="medium"/>
    <s v="medium"/>
    <n v="1403.5"/>
    <n v="954.82"/>
    <d v="2016-11-14T00:00:00"/>
  </r>
  <r>
    <n v="14868"/>
    <n v="0"/>
    <x v="2121"/>
    <d v="2017-02-03T00:00:00"/>
    <b v="1"/>
    <s v="Approved"/>
    <s v="Norco Bicycles"/>
    <s v="Standard"/>
    <s v="low"/>
    <s v="medium"/>
    <n v="363.01"/>
    <n v="290.41000000000003"/>
    <d v="1999-07-26T00:00:00"/>
  </r>
  <r>
    <n v="14870"/>
    <n v="22"/>
    <x v="1751"/>
    <d v="2017-01-11T00:00:00"/>
    <b v="0"/>
    <s v="Approved"/>
    <s v="WeareA2B"/>
    <s v="Standard"/>
    <s v="medium"/>
    <s v="medium"/>
    <n v="60.34"/>
    <n v="45.26"/>
    <d v="1993-07-15T00:00:00"/>
  </r>
  <r>
    <n v="14871"/>
    <n v="27"/>
    <x v="172"/>
    <d v="2017-04-14T00:00:00"/>
    <b v="0"/>
    <s v="Approved"/>
    <s v="Trek Bicycles"/>
    <s v="Standard"/>
    <s v="low"/>
    <s v="medium"/>
    <n v="1057.51"/>
    <n v="154.4"/>
    <d v="1995-12-19T00:00:00"/>
  </r>
  <r>
    <n v="14872"/>
    <n v="92"/>
    <x v="1084"/>
    <d v="2017-10-21T00:00:00"/>
    <b v="0"/>
    <s v="Cancelled"/>
    <s v="WeareA2B"/>
    <s v="Standard"/>
    <s v="medium"/>
    <s v="small"/>
    <n v="1415.01"/>
    <n v="1259.3599999999999"/>
    <d v="1994-08-10T00:00:00"/>
  </r>
  <r>
    <n v="14873"/>
    <n v="53"/>
    <x v="2132"/>
    <d v="2017-03-02T00:00:00"/>
    <b v="1"/>
    <s v="Approved"/>
    <s v="OHM Cycles"/>
    <s v="Standard"/>
    <s v="medium"/>
    <s v="medium"/>
    <n v="795.34"/>
    <n v="101.58"/>
    <d v="1997-10-04T00:00:00"/>
  </r>
  <r>
    <n v="14874"/>
    <n v="55"/>
    <x v="1417"/>
    <d v="2017-10-08T00:00:00"/>
    <b v="0"/>
    <s v="Approved"/>
    <s v="Trek Bicycles"/>
    <s v="Road"/>
    <s v="medium"/>
    <s v="large"/>
    <n v="1894.19"/>
    <n v="598.76"/>
    <d v="2003-07-21T00:00:00"/>
  </r>
  <r>
    <n v="14875"/>
    <n v="59"/>
    <x v="1061"/>
    <d v="2017-01-04T00:00:00"/>
    <b v="0"/>
    <s v="Approved"/>
    <s v="Solex"/>
    <s v="Standard"/>
    <s v="medium"/>
    <s v="large"/>
    <n v="1061.56"/>
    <n v="733.58"/>
    <d v="1993-07-20T00:00:00"/>
  </r>
  <r>
    <n v="14876"/>
    <n v="84"/>
    <x v="2364"/>
    <d v="2017-07-19T00:00:00"/>
    <b v="1"/>
    <s v="Approved"/>
    <s v="Trek Bicycles"/>
    <s v="Road"/>
    <s v="medium"/>
    <s v="medium"/>
    <n v="290.62"/>
    <n v="215.14"/>
    <d v="2004-12-18T00:00:00"/>
  </r>
  <r>
    <n v="14877"/>
    <n v="3"/>
    <x v="637"/>
    <d v="2017-08-27T00:00:00"/>
    <b v="0"/>
    <s v="Approved"/>
    <s v="Trek Bicycles"/>
    <s v="Standard"/>
    <s v="medium"/>
    <s v="large"/>
    <n v="2091.4699999999998"/>
    <n v="388.92"/>
    <d v="2011-08-29T00:00:00"/>
  </r>
  <r>
    <n v="14878"/>
    <n v="35"/>
    <x v="3242"/>
    <d v="2017-03-30T00:00:00"/>
    <b v="1"/>
    <s v="Approved"/>
    <s v="Giant Bicycles"/>
    <s v="Standard"/>
    <s v="medium"/>
    <s v="medium"/>
    <n v="1403.5"/>
    <n v="954.82"/>
    <d v="2011-04-16T00:00:00"/>
  </r>
  <r>
    <n v="14879"/>
    <n v="63"/>
    <x v="687"/>
    <d v="2017-11-17T00:00:00"/>
    <b v="0"/>
    <s v="Approved"/>
    <s v="Solex"/>
    <s v="Standard"/>
    <s v="medium"/>
    <s v="medium"/>
    <n v="1483.2"/>
    <n v="99.59"/>
    <d v="1998-12-17T00:00:00"/>
  </r>
  <r>
    <n v="14880"/>
    <n v="45"/>
    <x v="1109"/>
    <d v="2017-09-05T00:00:00"/>
    <b v="0"/>
    <s v="Approved"/>
    <s v="Solex"/>
    <s v="Standard"/>
    <s v="medium"/>
    <s v="medium"/>
    <n v="441.49"/>
    <n v="84.99"/>
    <d v="1993-04-12T00:00:00"/>
  </r>
  <r>
    <n v="14881"/>
    <n v="68"/>
    <x v="2788"/>
    <d v="2017-11-25T00:00:00"/>
    <b v="1"/>
    <s v="Approved"/>
    <s v="OHM Cycles"/>
    <s v="Standard"/>
    <s v="medium"/>
    <s v="medium"/>
    <n v="1636.9"/>
    <n v="44.71"/>
    <d v="2010-08-20T00:00:00"/>
  </r>
  <r>
    <n v="14882"/>
    <n v="94"/>
    <x v="2615"/>
    <d v="2017-02-28T00:00:00"/>
    <b v="1"/>
    <s v="Approved"/>
    <s v="Giant Bicycles"/>
    <s v="Standard"/>
    <s v="medium"/>
    <s v="large"/>
    <n v="1635.3"/>
    <n v="993.66"/>
    <d v="2013-06-09T00:00:00"/>
  </r>
  <r>
    <n v="14883"/>
    <n v="64"/>
    <x v="2342"/>
    <d v="2017-10-23T00:00:00"/>
    <b v="1"/>
    <s v="Approved"/>
    <s v="Trek Bicycles"/>
    <s v="Standard"/>
    <s v="medium"/>
    <s v="large"/>
    <n v="1469.44"/>
    <n v="596.54999999999995"/>
    <d v="2012-05-18T00:00:00"/>
  </r>
  <r>
    <n v="14884"/>
    <n v="5"/>
    <x v="524"/>
    <d v="2017-05-17T00:00:00"/>
    <b v="1"/>
    <s v="Approved"/>
    <s v="Trek Bicycles"/>
    <s v="Mountain"/>
    <s v="low"/>
    <s v="medium"/>
    <n v="574.64"/>
    <n v="459.71"/>
    <d v="2011-08-29T00:00:00"/>
  </r>
  <r>
    <n v="14885"/>
    <n v="80"/>
    <x v="1234"/>
    <d v="2017-05-03T00:00:00"/>
    <b v="1"/>
    <s v="Approved"/>
    <s v="OHM Cycles"/>
    <s v="Touring"/>
    <s v="low"/>
    <s v="medium"/>
    <n v="1073.07"/>
    <n v="933.84"/>
    <d v="1998-12-16T00:00:00"/>
  </r>
  <r>
    <n v="14886"/>
    <n v="1"/>
    <x v="2507"/>
    <d v="2017-07-20T00:00:00"/>
    <b v="0"/>
    <s v="Approved"/>
    <s v="Giant Bicycles"/>
    <s v="Standard"/>
    <s v="medium"/>
    <s v="medium"/>
    <n v="1403.5"/>
    <n v="954.82"/>
    <d v="2012-12-02T00:00:00"/>
  </r>
  <r>
    <n v="14887"/>
    <n v="43"/>
    <x v="49"/>
    <d v="2017-06-30T00:00:00"/>
    <b v="0"/>
    <s v="Approved"/>
    <s v="Solex"/>
    <s v="Standard"/>
    <s v="medium"/>
    <s v="medium"/>
    <n v="1151.96"/>
    <n v="649.49"/>
    <d v="1999-12-04T00:00:00"/>
  </r>
  <r>
    <n v="14888"/>
    <n v="0"/>
    <x v="27"/>
    <d v="2017-03-25T00:00:00"/>
    <b v="0"/>
    <s v="Approved"/>
    <s v="Trek Bicycles"/>
    <s v="Standard"/>
    <s v="medium"/>
    <s v="medium"/>
    <n v="499.53"/>
    <n v="388.72"/>
    <d v="2003-03-18T00:00:00"/>
  </r>
  <r>
    <n v="14889"/>
    <n v="15"/>
    <x v="3139"/>
    <d v="2017-10-10T00:00:00"/>
    <b v="1"/>
    <s v="Approved"/>
    <s v="WeareA2B"/>
    <s v="Standard"/>
    <s v="medium"/>
    <s v="medium"/>
    <n v="1292.8399999999999"/>
    <n v="13.44"/>
    <d v="2015-10-18T00:00:00"/>
  </r>
  <r>
    <n v="14890"/>
    <n v="0"/>
    <x v="923"/>
    <d v="2017-07-20T00:00:00"/>
    <b v="1"/>
    <s v="Approved"/>
    <s v="Trek Bicycles"/>
    <s v="Road"/>
    <s v="medium"/>
    <s v="medium"/>
    <n v="533.51"/>
    <n v="400.13"/>
    <d v="1997-02-09T00:00:00"/>
  </r>
  <r>
    <n v="14891"/>
    <n v="21"/>
    <x v="339"/>
    <d v="2017-04-12T00:00:00"/>
    <b v="1"/>
    <s v="Approved"/>
    <s v="Solex"/>
    <s v="Standard"/>
    <s v="medium"/>
    <s v="large"/>
    <n v="1071.23"/>
    <n v="380.74"/>
    <d v="1999-06-23T00:00:00"/>
  </r>
  <r>
    <n v="14892"/>
    <n v="69"/>
    <x v="866"/>
    <d v="2017-02-13T00:00:00"/>
    <b v="0"/>
    <s v="Approved"/>
    <s v="Giant Bicycles"/>
    <s v="Road"/>
    <s v="medium"/>
    <s v="medium"/>
    <n v="792.9"/>
    <n v="594.67999999999995"/>
    <d v="1992-10-02T00:00:00"/>
  </r>
  <r>
    <n v="14894"/>
    <n v="25"/>
    <x v="953"/>
    <d v="2017-03-13T00:00:00"/>
    <b v="1"/>
    <s v="Approved"/>
    <s v="OHM Cycles"/>
    <s v="Standard"/>
    <s v="high"/>
    <s v="medium"/>
    <n v="2005.66"/>
    <n v="1203.4000000000001"/>
    <d v="2012-04-10T00:00:00"/>
  </r>
  <r>
    <n v="14895"/>
    <n v="25"/>
    <x v="654"/>
    <d v="2017-09-18T00:00:00"/>
    <b v="0"/>
    <s v="Approved"/>
    <s v="OHM Cycles"/>
    <s v="Standard"/>
    <s v="high"/>
    <s v="medium"/>
    <n v="2005.66"/>
    <n v="1203.4000000000001"/>
    <d v="2015-10-18T00:00:00"/>
  </r>
  <r>
    <n v="14896"/>
    <n v="0"/>
    <x v="816"/>
    <d v="2017-01-27T00:00:00"/>
    <b v="0"/>
    <s v="Approved"/>
    <s v="Giant Bicycles"/>
    <s v="Standard"/>
    <s v="medium"/>
    <s v="medium"/>
    <n v="230.91"/>
    <n v="173.18"/>
    <d v="2010-06-07T00:00:00"/>
  </r>
  <r>
    <n v="14897"/>
    <n v="8"/>
    <x v="622"/>
    <d v="2017-04-17T00:00:00"/>
    <b v="1"/>
    <s v="Cancelled"/>
    <s v="Solex"/>
    <s v="Road"/>
    <s v="medium"/>
    <s v="small"/>
    <n v="1703.52"/>
    <n v="1516.13"/>
    <d v="1994-09-09T00:00:00"/>
  </r>
  <r>
    <n v="14898"/>
    <n v="62"/>
    <x v="2610"/>
    <d v="2017-05-08T00:00:00"/>
    <b v="1"/>
    <s v="Approved"/>
    <s v="Solex"/>
    <s v="Standard"/>
    <s v="medium"/>
    <s v="medium"/>
    <n v="478.16"/>
    <n v="298.72000000000003"/>
    <d v="1993-06-23T00:00:00"/>
  </r>
  <r>
    <n v="14899"/>
    <n v="69"/>
    <x v="2536"/>
    <d v="2017-08-09T00:00:00"/>
    <b v="0"/>
    <s v="Approved"/>
    <s v="Giant Bicycles"/>
    <s v="Road"/>
    <s v="medium"/>
    <s v="medium"/>
    <n v="792.9"/>
    <n v="594.67999999999995"/>
    <d v="2006-05-22T00:00:00"/>
  </r>
  <r>
    <n v="14900"/>
    <n v="37"/>
    <x v="2575"/>
    <d v="2017-03-01T00:00:00"/>
    <b v="0"/>
    <s v="Approved"/>
    <s v="OHM Cycles"/>
    <s v="Standard"/>
    <s v="low"/>
    <s v="medium"/>
    <n v="1793.43"/>
    <n v="248.82"/>
    <d v="1998-12-17T00:00:00"/>
  </r>
  <r>
    <n v="14901"/>
    <n v="41"/>
    <x v="3409"/>
    <d v="2017-02-11T00:00:00"/>
    <b v="1"/>
    <s v="Approved"/>
    <s v="Norco Bicycles"/>
    <s v="Standard"/>
    <s v="low"/>
    <s v="medium"/>
    <n v="958.74"/>
    <n v="748.9"/>
    <d v="1996-04-05T00:00:00"/>
  </r>
  <r>
    <n v="14902"/>
    <n v="62"/>
    <x v="2737"/>
    <d v="2017-06-19T00:00:00"/>
    <b v="0"/>
    <s v="Approved"/>
    <s v="Solex"/>
    <s v="Standard"/>
    <s v="medium"/>
    <s v="medium"/>
    <n v="478.16"/>
    <n v="298.72000000000003"/>
    <d v="2012-12-02T00:00:00"/>
  </r>
  <r>
    <n v="14903"/>
    <n v="80"/>
    <x v="589"/>
    <d v="2017-01-31T00:00:00"/>
    <b v="0"/>
    <s v="Approved"/>
    <s v="OHM Cycles"/>
    <s v="Touring"/>
    <s v="low"/>
    <s v="medium"/>
    <n v="1073.07"/>
    <n v="933.84"/>
    <d v="1997-01-25T00:00:00"/>
  </r>
  <r>
    <n v="14904"/>
    <n v="78"/>
    <x v="2477"/>
    <d v="2017-05-14T00:00:00"/>
    <b v="0"/>
    <s v="Approved"/>
    <s v="Giant Bicycles"/>
    <s v="Standard"/>
    <s v="medium"/>
    <s v="large"/>
    <n v="1765.3"/>
    <n v="709.48"/>
    <d v="2015-08-02T00:00:00"/>
  </r>
  <r>
    <n v="14905"/>
    <n v="0"/>
    <x v="1291"/>
    <d v="2017-08-18T00:00:00"/>
    <b v="1"/>
    <s v="Approved"/>
    <s v="WeareA2B"/>
    <s v="Standard"/>
    <s v="medium"/>
    <s v="small"/>
    <n v="175.89"/>
    <n v="131.91999999999999"/>
    <d v="2003-02-16T00:00:00"/>
  </r>
  <r>
    <n v="14906"/>
    <n v="100"/>
    <x v="1550"/>
    <d v="2017-06-22T00:00:00"/>
    <b v="0"/>
    <s v="Approved"/>
    <s v="Norco Bicycles"/>
    <s v="Road"/>
    <s v="medium"/>
    <s v="medium"/>
    <n v="1036.5899999999999"/>
    <n v="206.35"/>
    <d v="2004-07-25T00:00:00"/>
  </r>
  <r>
    <n v="14907"/>
    <n v="38"/>
    <x v="1704"/>
    <d v="2017-01-15T00:00:00"/>
    <b v="0"/>
    <s v="Approved"/>
    <s v="Solex"/>
    <s v="Standard"/>
    <s v="medium"/>
    <s v="medium"/>
    <n v="1577.53"/>
    <n v="826.51"/>
    <d v="2007-12-11T00:00:00"/>
  </r>
  <r>
    <n v="14908"/>
    <n v="47"/>
    <x v="2490"/>
    <d v="2017-10-31T00:00:00"/>
    <b v="1"/>
    <s v="Approved"/>
    <s v="Trek Bicycles"/>
    <s v="Road"/>
    <s v="low"/>
    <s v="small"/>
    <n v="1720.7"/>
    <n v="1531.42"/>
    <d v="2012-06-04T00:00:00"/>
  </r>
  <r>
    <n v="14909"/>
    <n v="52"/>
    <x v="2576"/>
    <d v="2017-07-16T00:00:00"/>
    <b v="0"/>
    <s v="Approved"/>
    <s v="Solex"/>
    <s v="Road"/>
    <s v="medium"/>
    <s v="large"/>
    <n v="1777.8"/>
    <n v="820.78"/>
    <d v="2011-05-07T00:00:00"/>
  </r>
  <r>
    <n v="14910"/>
    <n v="73"/>
    <x v="1029"/>
    <d v="2017-02-27T00:00:00"/>
    <b v="0"/>
    <s v="Approved"/>
    <s v="Solex"/>
    <s v="Standard"/>
    <s v="medium"/>
    <s v="medium"/>
    <n v="1945.43"/>
    <n v="333.18"/>
    <d v="2002-08-31T00:00:00"/>
  </r>
  <r>
    <n v="14911"/>
    <n v="17"/>
    <x v="3103"/>
    <d v="2017-10-20T00:00:00"/>
    <b v="0"/>
    <s v="Approved"/>
    <s v="Solex"/>
    <s v="Standard"/>
    <s v="high"/>
    <s v="medium"/>
    <n v="1024.6600000000001"/>
    <n v="614.79999999999995"/>
    <d v="2016-02-04T00:00:00"/>
  </r>
  <r>
    <n v="14912"/>
    <n v="2"/>
    <x v="660"/>
    <d v="2017-05-29T00:00:00"/>
    <b v="0"/>
    <s v="Approved"/>
    <s v="Solex"/>
    <s v="Standard"/>
    <s v="medium"/>
    <s v="medium"/>
    <n v="71.489999999999995"/>
    <n v="53.62"/>
    <d v="2003-02-07T00:00:00"/>
  </r>
  <r>
    <n v="14913"/>
    <n v="50"/>
    <x v="1599"/>
    <d v="2017-11-06T00:00:00"/>
    <b v="1"/>
    <s v="Approved"/>
    <s v="WeareA2B"/>
    <s v="Standard"/>
    <s v="medium"/>
    <s v="small"/>
    <n v="175.89"/>
    <n v="131.91999999999999"/>
    <d v="2009-04-12T00:00:00"/>
  </r>
  <r>
    <n v="14914"/>
    <n v="68"/>
    <x v="1220"/>
    <d v="2017-03-31T00:00:00"/>
    <b v="0"/>
    <s v="Approved"/>
    <s v="OHM Cycles"/>
    <s v="Standard"/>
    <s v="medium"/>
    <s v="medium"/>
    <n v="1636.9"/>
    <n v="44.71"/>
    <d v="2010-08-20T00:00:00"/>
  </r>
  <r>
    <n v="14915"/>
    <n v="41"/>
    <x v="3151"/>
    <d v="2017-09-07T00:00:00"/>
    <b v="0"/>
    <s v="Approved"/>
    <s v="Norco Bicycles"/>
    <s v="Standard"/>
    <s v="low"/>
    <s v="medium"/>
    <n v="958.74"/>
    <n v="748.9"/>
    <d v="1996-04-05T00:00:00"/>
  </r>
  <r>
    <n v="14916"/>
    <n v="67"/>
    <x v="588"/>
    <d v="2017-09-17T00:00:00"/>
    <b v="0"/>
    <s v="Approved"/>
    <s v="Norco Bicycles"/>
    <s v="Road"/>
    <s v="medium"/>
    <s v="medium"/>
    <n v="544.04999999999995"/>
    <n v="376.84"/>
    <d v="2005-10-22T00:00:00"/>
  </r>
  <r>
    <n v="14917"/>
    <n v="5"/>
    <x v="1418"/>
    <d v="2017-04-22T00:00:00"/>
    <b v="0"/>
    <s v="Approved"/>
    <s v="Giant Bicycles"/>
    <s v="Standard"/>
    <s v="high"/>
    <s v="medium"/>
    <n v="1129.1300000000001"/>
    <n v="677.48"/>
    <d v="2005-08-09T00:00:00"/>
  </r>
  <r>
    <n v="14918"/>
    <n v="63"/>
    <x v="3109"/>
    <d v="2017-08-08T00:00:00"/>
    <b v="0"/>
    <s v="Approved"/>
    <s v="Solex"/>
    <s v="Standard"/>
    <s v="medium"/>
    <s v="medium"/>
    <n v="1483.2"/>
    <n v="99.59"/>
    <d v="1998-12-17T00:00:00"/>
  </r>
  <r>
    <n v="14919"/>
    <n v="0"/>
    <x v="2629"/>
    <d v="2017-04-10T00:00:00"/>
    <b v="1"/>
    <s v="Approved"/>
    <s v="Norco Bicycles"/>
    <s v="Road"/>
    <s v="medium"/>
    <s v="medium"/>
    <n v="543.39"/>
    <n v="407.54"/>
    <d v="1992-10-11T00:00:00"/>
  </r>
  <r>
    <n v="14920"/>
    <n v="51"/>
    <x v="1886"/>
    <d v="2017-09-19T00:00:00"/>
    <b v="1"/>
    <s v="Approved"/>
    <s v="OHM Cycles"/>
    <s v="Standard"/>
    <s v="high"/>
    <s v="medium"/>
    <n v="2005.66"/>
    <n v="1203.4000000000001"/>
    <d v="2009-04-12T00:00:00"/>
  </r>
  <r>
    <n v="14921"/>
    <n v="2"/>
    <x v="2374"/>
    <d v="2017-09-11T00:00:00"/>
    <b v="0"/>
    <s v="Approved"/>
    <s v="Solex"/>
    <s v="Standard"/>
    <s v="medium"/>
    <s v="medium"/>
    <n v="71.489999999999995"/>
    <n v="53.62"/>
    <d v="2012-09-15T00:00:00"/>
  </r>
  <r>
    <n v="14923"/>
    <n v="68"/>
    <x v="401"/>
    <d v="2017-05-24T00:00:00"/>
    <b v="0"/>
    <s v="Approved"/>
    <s v="OHM Cycles"/>
    <s v="Standard"/>
    <s v="medium"/>
    <s v="medium"/>
    <n v="1636.9"/>
    <n v="44.71"/>
    <d v="2015-04-11T00:00:00"/>
  </r>
  <r>
    <n v="14924"/>
    <n v="70"/>
    <x v="787"/>
    <d v="2017-05-11T00:00:00"/>
    <b v="0"/>
    <s v="Approved"/>
    <s v="Trek Bicycles"/>
    <s v="Standard"/>
    <s v="high"/>
    <s v="medium"/>
    <n v="495.72"/>
    <n v="297.43"/>
    <d v="1995-10-24T00:00:00"/>
  </r>
  <r>
    <n v="14925"/>
    <n v="70"/>
    <x v="2628"/>
    <d v="2017-03-16T00:00:00"/>
    <b v="1"/>
    <s v="Approved"/>
    <s v="Trek Bicycles"/>
    <s v="Standard"/>
    <s v="high"/>
    <s v="medium"/>
    <n v="495.72"/>
    <n v="297.43"/>
    <d v="2015-04-11T00:00:00"/>
  </r>
  <r>
    <n v="14926"/>
    <n v="48"/>
    <x v="1024"/>
    <d v="2017-06-12T00:00:00"/>
    <b v="1"/>
    <s v="Approved"/>
    <s v="WeareA2B"/>
    <s v="Standard"/>
    <s v="medium"/>
    <s v="medium"/>
    <n v="1762.96"/>
    <n v="950.52"/>
    <d v="2014-07-28T00:00:00"/>
  </r>
  <r>
    <n v="14927"/>
    <n v="77"/>
    <x v="2481"/>
    <d v="2017-10-27T00:00:00"/>
    <b v="1"/>
    <s v="Approved"/>
    <s v="Norco Bicycles"/>
    <s v="Road"/>
    <s v="medium"/>
    <s v="large"/>
    <n v="1240.31"/>
    <n v="795.1"/>
    <d v="2011-01-10T00:00:00"/>
  </r>
  <r>
    <n v="14928"/>
    <n v="97"/>
    <x v="2350"/>
    <d v="2017-06-11T00:00:00"/>
    <b v="1"/>
    <s v="Approved"/>
    <s v="OHM Cycles"/>
    <s v="Road"/>
    <s v="medium"/>
    <s v="medium"/>
    <n v="742.54"/>
    <n v="667.4"/>
    <d v="1991-11-07T00:00:00"/>
  </r>
  <r>
    <n v="14929"/>
    <n v="62"/>
    <x v="2069"/>
    <d v="2017-03-23T00:00:00"/>
    <b v="0"/>
    <s v="Approved"/>
    <s v="Solex"/>
    <s v="Standard"/>
    <s v="medium"/>
    <s v="medium"/>
    <n v="478.16"/>
    <n v="298.72000000000003"/>
    <d v="1993-06-23T00:00:00"/>
  </r>
  <r>
    <n v="14930"/>
    <n v="32"/>
    <x v="2803"/>
    <d v="2017-09-08T00:00:00"/>
    <b v="0"/>
    <s v="Approved"/>
    <s v="Giant Bicycles"/>
    <s v="Standard"/>
    <s v="medium"/>
    <s v="medium"/>
    <n v="642.70000000000005"/>
    <n v="211.37"/>
    <d v="2002-03-22T00:00:00"/>
  </r>
  <r>
    <n v="14931"/>
    <n v="31"/>
    <x v="91"/>
    <d v="2017-12-14T00:00:00"/>
    <b v="1"/>
    <s v="Approved"/>
    <s v="Giant Bicycles"/>
    <s v="Standard"/>
    <s v="medium"/>
    <s v="medium"/>
    <n v="230.91"/>
    <n v="173.18"/>
    <d v="2002-03-22T00:00:00"/>
  </r>
  <r>
    <n v="14932"/>
    <n v="49"/>
    <x v="458"/>
    <d v="2017-01-21T00:00:00"/>
    <b v="1"/>
    <s v="Approved"/>
    <s v="Trek Bicycles"/>
    <s v="Road"/>
    <s v="medium"/>
    <s v="medium"/>
    <n v="533.51"/>
    <n v="400.13"/>
    <d v="2012-06-04T00:00:00"/>
  </r>
  <r>
    <n v="14933"/>
    <n v="37"/>
    <x v="3100"/>
    <d v="2017-11-13T00:00:00"/>
    <b v="1"/>
    <s v="Approved"/>
    <s v="OHM Cycles"/>
    <s v="Standard"/>
    <s v="low"/>
    <s v="medium"/>
    <n v="1793.43"/>
    <n v="248.82"/>
    <d v="1999-07-20T00:00:00"/>
  </r>
  <r>
    <n v="14934"/>
    <n v="70"/>
    <x v="431"/>
    <d v="2017-02-02T00:00:00"/>
    <b v="0"/>
    <s v="Approved"/>
    <s v="Trek Bicycles"/>
    <s v="Standard"/>
    <s v="high"/>
    <s v="medium"/>
    <n v="495.72"/>
    <n v="297.43"/>
    <d v="2000-11-03T00:00:00"/>
  </r>
  <r>
    <n v="14935"/>
    <n v="36"/>
    <x v="1132"/>
    <d v="2017-07-15T00:00:00"/>
    <b v="0"/>
    <s v="Approved"/>
    <s v="Solex"/>
    <s v="Standard"/>
    <s v="low"/>
    <s v="medium"/>
    <n v="1289.8499999999999"/>
    <n v="74.510000000000005"/>
    <d v="1997-02-09T00:00:00"/>
  </r>
  <r>
    <n v="14936"/>
    <n v="32"/>
    <x v="2220"/>
    <d v="2017-08-05T00:00:00"/>
    <b v="1"/>
    <s v="Approved"/>
    <s v="Giant Bicycles"/>
    <s v="Standard"/>
    <s v="high"/>
    <s v="medium"/>
    <n v="1179"/>
    <n v="707.4"/>
    <d v="1999-07-26T00:00:00"/>
  </r>
  <r>
    <n v="14937"/>
    <n v="26"/>
    <x v="175"/>
    <d v="2017-03-26T00:00:00"/>
    <b v="0"/>
    <s v="Approved"/>
    <s v="WeareA2B"/>
    <s v="Standard"/>
    <s v="medium"/>
    <s v="medium"/>
    <n v="1992.93"/>
    <n v="762.63"/>
    <d v="1993-05-26T00:00:00"/>
  </r>
  <r>
    <n v="14938"/>
    <n v="57"/>
    <x v="2299"/>
    <d v="2017-04-21T00:00:00"/>
    <b v="0"/>
    <s v="Approved"/>
    <s v="WeareA2B"/>
    <s v="Touring"/>
    <s v="medium"/>
    <s v="large"/>
    <n v="1890.39"/>
    <n v="260.14"/>
    <d v="1991-01-21T00:00:00"/>
  </r>
  <r>
    <n v="14939"/>
    <n v="99"/>
    <x v="1260"/>
    <d v="2017-06-23T00:00:00"/>
    <b v="1"/>
    <s v="Approved"/>
    <s v="Trek Bicycles"/>
    <s v="Road"/>
    <s v="low"/>
    <s v="small"/>
    <n v="1720.7"/>
    <n v="1531.42"/>
    <d v="2001-11-25T00:00:00"/>
  </r>
  <r>
    <n v="14940"/>
    <n v="24"/>
    <x v="2472"/>
    <d v="2017-11-25T00:00:00"/>
    <b v="0"/>
    <s v="Approved"/>
    <s v="Solex"/>
    <s v="Road"/>
    <s v="medium"/>
    <s v="large"/>
    <n v="1777.8"/>
    <n v="820.78"/>
    <d v="1993-05-26T00:00:00"/>
  </r>
  <r>
    <n v="14941"/>
    <n v="78"/>
    <x v="2721"/>
    <d v="2017-12-07T00:00:00"/>
    <b v="1"/>
    <s v="Approved"/>
    <s v="Giant Bicycles"/>
    <s v="Standard"/>
    <s v="medium"/>
    <s v="large"/>
    <n v="1765.3"/>
    <n v="709.48"/>
    <d v="2003-09-09T00:00:00"/>
  </r>
  <r>
    <n v="14942"/>
    <n v="90"/>
    <x v="63"/>
    <d v="2017-12-20T00:00:00"/>
    <b v="1"/>
    <s v="Approved"/>
    <s v="Norco Bicycles"/>
    <s v="Standard"/>
    <s v="low"/>
    <s v="medium"/>
    <n v="363.01"/>
    <n v="290.41000000000003"/>
    <d v="2003-01-05T00:00:00"/>
  </r>
  <r>
    <n v="14943"/>
    <n v="21"/>
    <x v="2943"/>
    <d v="2017-05-23T00:00:00"/>
    <b v="0"/>
    <s v="Approved"/>
    <s v="Solex"/>
    <s v="Standard"/>
    <s v="medium"/>
    <s v="large"/>
    <n v="1071.23"/>
    <n v="380.74"/>
    <d v="1993-07-15T00:00:00"/>
  </r>
  <r>
    <n v="14944"/>
    <n v="10"/>
    <x v="2028"/>
    <d v="2017-02-02T00:00:00"/>
    <b v="1"/>
    <s v="Approved"/>
    <s v="WeareA2B"/>
    <s v="Touring"/>
    <s v="medium"/>
    <s v="medium"/>
    <n v="1466.68"/>
    <n v="363.25"/>
    <d v="2014-03-03T00:00:00"/>
  </r>
  <r>
    <n v="14945"/>
    <n v="59"/>
    <x v="998"/>
    <d v="2017-05-24T00:00:00"/>
    <b v="0"/>
    <s v="Approved"/>
    <s v="Solex"/>
    <s v="Standard"/>
    <s v="medium"/>
    <s v="large"/>
    <n v="1061.56"/>
    <n v="733.58"/>
    <d v="1993-07-20T00:00:00"/>
  </r>
  <r>
    <n v="14946"/>
    <n v="35"/>
    <x v="1066"/>
    <d v="2017-09-09T00:00:00"/>
    <b v="0"/>
    <s v="Approved"/>
    <s v="Giant Bicycles"/>
    <s v="Standard"/>
    <s v="medium"/>
    <s v="medium"/>
    <n v="1403.5"/>
    <n v="954.82"/>
    <d v="2016-11-14T00:00:00"/>
  </r>
  <r>
    <n v="14947"/>
    <n v="15"/>
    <x v="1482"/>
    <d v="2017-01-25T00:00:00"/>
    <b v="1"/>
    <s v="Approved"/>
    <s v="Norco Bicycles"/>
    <s v="Standard"/>
    <s v="low"/>
    <s v="medium"/>
    <n v="958.74"/>
    <n v="748.9"/>
    <d v="2005-12-07T00:00:00"/>
  </r>
  <r>
    <n v="14948"/>
    <n v="15"/>
    <x v="3087"/>
    <d v="2017-02-18T00:00:00"/>
    <b v="1"/>
    <s v="Approved"/>
    <s v="WeareA2B"/>
    <s v="Standard"/>
    <s v="medium"/>
    <s v="medium"/>
    <n v="1292.8399999999999"/>
    <n v="13.44"/>
    <d v="2009-04-12T00:00:00"/>
  </r>
  <r>
    <n v="14949"/>
    <n v="3"/>
    <x v="144"/>
    <d v="2017-02-01T00:00:00"/>
    <b v="0"/>
    <s v="Approved"/>
    <s v="Trek Bicycles"/>
    <s v="Standard"/>
    <s v="medium"/>
    <s v="large"/>
    <n v="2091.4699999999998"/>
    <n v="388.92"/>
    <d v="2012-09-15T00:00:00"/>
  </r>
  <r>
    <n v="14950"/>
    <n v="44"/>
    <x v="663"/>
    <d v="2017-05-15T00:00:00"/>
    <b v="0"/>
    <s v="Approved"/>
    <s v="WeareA2B"/>
    <s v="Standard"/>
    <s v="medium"/>
    <s v="medium"/>
    <n v="1769.64"/>
    <n v="108.76"/>
    <d v="2011-05-09T00:00:00"/>
  </r>
  <r>
    <n v="14951"/>
    <n v="63"/>
    <x v="2055"/>
    <d v="2017-04-22T00:00:00"/>
    <b v="1"/>
    <s v="Approved"/>
    <s v="Solex"/>
    <s v="Standard"/>
    <s v="medium"/>
    <s v="medium"/>
    <n v="1483.2"/>
    <n v="99.59"/>
    <d v="1998-12-17T00:00:00"/>
  </r>
  <r>
    <n v="14952"/>
    <n v="79"/>
    <x v="958"/>
    <d v="2017-02-15T00:00:00"/>
    <b v="1"/>
    <s v="Approved"/>
    <s v="Solex"/>
    <s v="Touring"/>
    <s v="medium"/>
    <s v="large"/>
    <n v="2083.94"/>
    <n v="675.03"/>
    <d v="1998-12-16T00:00:00"/>
  </r>
  <r>
    <n v="14953"/>
    <n v="0"/>
    <x v="2967"/>
    <d v="2017-11-05T00:00:00"/>
    <b v="0"/>
    <s v="Approved"/>
    <s v="Giant Bicycles"/>
    <s v="Standard"/>
    <s v="medium"/>
    <s v="large"/>
    <n v="569.55999999999995"/>
    <n v="528.42999999999995"/>
    <d v="2003-09-10T00:00:00"/>
  </r>
  <r>
    <n v="14954"/>
    <n v="57"/>
    <x v="3177"/>
    <d v="2017-05-13T00:00:00"/>
    <b v="1"/>
    <s v="Approved"/>
    <s v="WeareA2B"/>
    <s v="Touring"/>
    <s v="medium"/>
    <s v="large"/>
    <n v="1890.39"/>
    <n v="260.14"/>
    <d v="1993-06-23T00:00:00"/>
  </r>
  <r>
    <n v="14955"/>
    <n v="75"/>
    <x v="2953"/>
    <d v="2017-03-06T00:00:00"/>
    <b v="0"/>
    <s v="Approved"/>
    <s v="Giant Bicycles"/>
    <s v="Touring"/>
    <s v="medium"/>
    <s v="large"/>
    <n v="1873.97"/>
    <n v="863.95"/>
    <d v="1991-07-10T00:00:00"/>
  </r>
  <r>
    <n v="14956"/>
    <n v="45"/>
    <x v="114"/>
    <d v="2017-09-24T00:00:00"/>
    <b v="1"/>
    <s v="Approved"/>
    <s v="Solex"/>
    <s v="Standard"/>
    <s v="medium"/>
    <s v="medium"/>
    <n v="441.49"/>
    <n v="84.99"/>
    <d v="1993-04-12T00:00:00"/>
  </r>
  <r>
    <n v="14957"/>
    <n v="22"/>
    <x v="237"/>
    <d v="2017-04-16T00:00:00"/>
    <b v="0"/>
    <s v="Approved"/>
    <s v="Solex"/>
    <s v="Standard"/>
    <s v="medium"/>
    <s v="medium"/>
    <n v="575.27"/>
    <n v="431.45"/>
    <d v="2013-03-12T00:00:00"/>
  </r>
  <r>
    <n v="14958"/>
    <n v="19"/>
    <x v="3362"/>
    <d v="2017-10-22T00:00:00"/>
    <b v="1"/>
    <s v="Approved"/>
    <s v="OHM Cycles"/>
    <s v="Road"/>
    <s v="high"/>
    <s v="large"/>
    <n v="12.01"/>
    <n v="7.21"/>
    <d v="2009-03-08T00:00:00"/>
  </r>
  <r>
    <n v="14959"/>
    <n v="0"/>
    <x v="2131"/>
    <d v="2017-09-13T00:00:00"/>
    <b v="0"/>
    <s v="Approved"/>
    <s v="Solex"/>
    <s v="Standard"/>
    <s v="medium"/>
    <s v="medium"/>
    <n v="100.35"/>
    <n v="75.260000000000005"/>
    <d v="1999-07-26T00:00:00"/>
  </r>
  <r>
    <n v="14960"/>
    <n v="54"/>
    <x v="2803"/>
    <d v="2017-10-30T00:00:00"/>
    <b v="1"/>
    <s v="Approved"/>
    <s v="WeareA2B"/>
    <s v="Standard"/>
    <s v="medium"/>
    <s v="medium"/>
    <n v="1292.8399999999999"/>
    <n v="13.44"/>
    <d v="2009-04-12T00:00:00"/>
  </r>
  <r>
    <n v="14961"/>
    <n v="57"/>
    <x v="2255"/>
    <d v="2017-11-16T00:00:00"/>
    <b v="1"/>
    <s v="Approved"/>
    <s v="WeareA2B"/>
    <s v="Touring"/>
    <s v="medium"/>
    <s v="large"/>
    <n v="1890.39"/>
    <n v="260.14"/>
    <d v="2009-03-08T00:00:00"/>
  </r>
  <r>
    <n v="14962"/>
    <n v="78"/>
    <x v="2043"/>
    <d v="2017-07-01T00:00:00"/>
    <b v="0"/>
    <s v="Approved"/>
    <s v="Giant Bicycles"/>
    <s v="Standard"/>
    <s v="medium"/>
    <s v="large"/>
    <n v="1765.3"/>
    <n v="709.48"/>
    <d v="2004-07-25T00:00:00"/>
  </r>
  <r>
    <n v="14963"/>
    <n v="6"/>
    <x v="1663"/>
    <d v="2017-10-14T00:00:00"/>
    <b v="0"/>
    <s v="Approved"/>
    <s v="OHM Cycles"/>
    <s v="Standard"/>
    <s v="high"/>
    <s v="medium"/>
    <n v="227.88"/>
    <n v="136.72999999999999"/>
    <d v="2016-07-09T00:00:00"/>
  </r>
  <r>
    <n v="14964"/>
    <n v="49"/>
    <x v="984"/>
    <d v="2017-10-31T00:00:00"/>
    <b v="0"/>
    <s v="Approved"/>
    <s v="Trek Bicycles"/>
    <s v="Road"/>
    <s v="medium"/>
    <s v="medium"/>
    <n v="533.51"/>
    <n v="400.13"/>
    <d v="2012-06-04T00:00:00"/>
  </r>
  <r>
    <n v="14965"/>
    <n v="31"/>
    <x v="2362"/>
    <d v="2017-06-05T00:00:00"/>
    <b v="0"/>
    <s v="Approved"/>
    <s v="WeareA2B"/>
    <s v="Standard"/>
    <s v="medium"/>
    <s v="medium"/>
    <n v="752.64"/>
    <n v="205.36"/>
    <d v="2006-11-10T00:00:00"/>
  </r>
  <r>
    <n v="14966"/>
    <n v="46"/>
    <x v="2981"/>
    <d v="2017-02-05T00:00:00"/>
    <b v="1"/>
    <s v="Approved"/>
    <s v="OHM Cycles"/>
    <s v="Standard"/>
    <s v="low"/>
    <s v="medium"/>
    <n v="1793.43"/>
    <n v="248.82"/>
    <d v="2008-03-19T00:00:00"/>
  </r>
  <r>
    <n v="14967"/>
    <n v="3"/>
    <x v="1232"/>
    <d v="2017-08-04T00:00:00"/>
    <b v="0"/>
    <s v="Approved"/>
    <s v="Trek Bicycles"/>
    <s v="Standard"/>
    <s v="medium"/>
    <s v="large"/>
    <n v="2091.4699999999998"/>
    <n v="388.92"/>
    <d v="2015-05-21T00:00:00"/>
  </r>
  <r>
    <n v="14968"/>
    <n v="87"/>
    <x v="1094"/>
    <d v="2017-04-10T00:00:00"/>
    <b v="1"/>
    <s v="Approved"/>
    <s v="Giant Bicycles"/>
    <s v="Standard"/>
    <s v="high"/>
    <s v="medium"/>
    <n v="1179"/>
    <n v="707.4"/>
    <d v="1993-04-20T00:00:00"/>
  </r>
  <r>
    <n v="14969"/>
    <n v="27"/>
    <x v="425"/>
    <d v="2017-08-20T00:00:00"/>
    <b v="1"/>
    <s v="Approved"/>
    <s v="Trek Bicycles"/>
    <s v="Standard"/>
    <s v="medium"/>
    <s v="medium"/>
    <n v="499.53"/>
    <n v="388.72"/>
    <d v="1999-06-23T00:00:00"/>
  </r>
  <r>
    <n v="14970"/>
    <n v="57"/>
    <x v="987"/>
    <d v="2017-09-17T00:00:00"/>
    <b v="1"/>
    <s v="Approved"/>
    <s v="WeareA2B"/>
    <s v="Touring"/>
    <s v="medium"/>
    <s v="large"/>
    <n v="1890.39"/>
    <n v="260.14"/>
    <d v="2015-10-18T00:00:00"/>
  </r>
  <r>
    <n v="14971"/>
    <n v="63"/>
    <x v="44"/>
    <d v="2017-11-23T00:00:00"/>
    <b v="0"/>
    <s v="Approved"/>
    <s v="Solex"/>
    <s v="Standard"/>
    <s v="medium"/>
    <s v="medium"/>
    <n v="1483.2"/>
    <n v="99.59"/>
    <d v="1998-12-17T00:00:00"/>
  </r>
  <r>
    <n v="14972"/>
    <n v="84"/>
    <x v="730"/>
    <d v="2017-12-25T00:00:00"/>
    <b v="1"/>
    <s v="Approved"/>
    <s v="Giant Bicycles"/>
    <s v="Road"/>
    <s v="medium"/>
    <s v="medium"/>
    <n v="792.9"/>
    <n v="594.67999999999995"/>
    <d v="1992-10-02T00:00:00"/>
  </r>
  <r>
    <n v="14973"/>
    <n v="22"/>
    <x v="3218"/>
    <d v="2017-03-11T00:00:00"/>
    <b v="0"/>
    <s v="Approved"/>
    <s v="WeareA2B"/>
    <s v="Standard"/>
    <s v="medium"/>
    <s v="medium"/>
    <n v="60.34"/>
    <n v="45.26"/>
    <d v="1993-07-15T00:00:00"/>
  </r>
  <r>
    <n v="14974"/>
    <n v="26"/>
    <x v="1376"/>
    <d v="2017-07-02T00:00:00"/>
    <b v="0"/>
    <s v="Approved"/>
    <s v="WeareA2B"/>
    <s v="Standard"/>
    <s v="medium"/>
    <s v="medium"/>
    <n v="1992.93"/>
    <n v="762.63"/>
    <d v="1993-05-26T00:00:00"/>
  </r>
  <r>
    <n v="14975"/>
    <n v="49"/>
    <x v="2512"/>
    <d v="2017-07-26T00:00:00"/>
    <b v="1"/>
    <s v="Approved"/>
    <s v="Trek Bicycles"/>
    <s v="Road"/>
    <s v="medium"/>
    <s v="medium"/>
    <n v="533.51"/>
    <n v="400.13"/>
    <d v="2003-07-21T00:00:00"/>
  </r>
  <r>
    <n v="14976"/>
    <n v="12"/>
    <x v="2023"/>
    <d v="2017-10-26T00:00:00"/>
    <b v="0"/>
    <s v="Approved"/>
    <s v="WeareA2B"/>
    <s v="Standard"/>
    <s v="medium"/>
    <s v="medium"/>
    <n v="1231.1500000000001"/>
    <n v="161.6"/>
    <d v="2004-08-17T00:00:00"/>
  </r>
  <r>
    <n v="14977"/>
    <n v="97"/>
    <x v="3242"/>
    <d v="2017-07-15T00:00:00"/>
    <b v="0"/>
    <s v="Approved"/>
    <s v="OHM Cycles"/>
    <s v="Road"/>
    <s v="medium"/>
    <s v="medium"/>
    <n v="742.54"/>
    <n v="667.4"/>
    <d v="2016-07-09T00:00:00"/>
  </r>
  <r>
    <n v="14978"/>
    <n v="88"/>
    <x v="1645"/>
    <d v="2017-07-03T00:00:00"/>
    <b v="1"/>
    <s v="Approved"/>
    <s v="Norco Bicycles"/>
    <s v="Standard"/>
    <s v="medium"/>
    <s v="medium"/>
    <n v="1198.46"/>
    <n v="381.1"/>
    <d v="1999-07-26T00:00:00"/>
  </r>
  <r>
    <n v="14979"/>
    <n v="5"/>
    <x v="2432"/>
    <d v="2017-10-23T00:00:00"/>
    <b v="0"/>
    <s v="Approved"/>
    <s v="Giant Bicycles"/>
    <s v="Standard"/>
    <s v="high"/>
    <s v="medium"/>
    <n v="1129.1300000000001"/>
    <n v="677.48"/>
    <d v="2011-04-16T00:00:00"/>
  </r>
  <r>
    <n v="14980"/>
    <n v="94"/>
    <x v="2593"/>
    <d v="2017-06-22T00:00:00"/>
    <b v="1"/>
    <s v="Approved"/>
    <s v="Giant Bicycles"/>
    <s v="Standard"/>
    <s v="medium"/>
    <s v="large"/>
    <n v="1635.3"/>
    <n v="993.66"/>
    <d v="2013-06-09T00:00:00"/>
  </r>
  <r>
    <n v="14981"/>
    <n v="92"/>
    <x v="571"/>
    <d v="2017-07-27T00:00:00"/>
    <b v="1"/>
    <s v="Approved"/>
    <s v="WeareA2B"/>
    <s v="Standard"/>
    <s v="medium"/>
    <s v="small"/>
    <n v="1415.01"/>
    <n v="1259.3599999999999"/>
    <d v="2002-10-10T00:00:00"/>
  </r>
  <r>
    <n v="14982"/>
    <n v="38"/>
    <x v="596"/>
    <d v="2017-12-08T00:00:00"/>
    <b v="1"/>
    <s v="Approved"/>
    <s v="Solex"/>
    <s v="Standard"/>
    <s v="medium"/>
    <s v="medium"/>
    <n v="1577.53"/>
    <n v="826.51"/>
    <d v="2011-03-16T00:00:00"/>
  </r>
  <r>
    <n v="14983"/>
    <n v="88"/>
    <x v="100"/>
    <d v="2017-01-16T00:00:00"/>
    <b v="1"/>
    <s v="Approved"/>
    <s v="Norco Bicycles"/>
    <s v="Standard"/>
    <s v="medium"/>
    <s v="medium"/>
    <n v="1198.46"/>
    <n v="381.1"/>
    <d v="1998-12-16T00:00:00"/>
  </r>
  <r>
    <n v="14984"/>
    <n v="42"/>
    <x v="999"/>
    <d v="2017-05-07T00:00:00"/>
    <b v="0"/>
    <s v="Approved"/>
    <s v="OHM Cycles"/>
    <s v="Road"/>
    <s v="medium"/>
    <s v="small"/>
    <n v="1810"/>
    <n v="1610.9"/>
    <d v="2008-03-19T00:00:00"/>
  </r>
  <r>
    <n v="14985"/>
    <n v="4"/>
    <x v="2491"/>
    <d v="2017-02-11T00:00:00"/>
    <b v="0"/>
    <s v="Approved"/>
    <s v="Solex"/>
    <s v="Standard"/>
    <s v="medium"/>
    <s v="medium"/>
    <n v="1483.2"/>
    <n v="99.59"/>
    <d v="1998-12-17T00:00:00"/>
  </r>
  <r>
    <n v="14986"/>
    <n v="6"/>
    <x v="1042"/>
    <d v="2017-09-06T00:00:00"/>
    <b v="1"/>
    <s v="Approved"/>
    <s v="Solex"/>
    <s v="Standard"/>
    <s v="high"/>
    <s v="medium"/>
    <n v="748.17"/>
    <n v="448.9"/>
    <d v="2016-12-06T00:00:00"/>
  </r>
  <r>
    <n v="14987"/>
    <n v="53"/>
    <x v="1107"/>
    <d v="2017-02-06T00:00:00"/>
    <b v="0"/>
    <s v="Approved"/>
    <s v="OHM Cycles"/>
    <s v="Standard"/>
    <s v="medium"/>
    <s v="medium"/>
    <n v="795.34"/>
    <n v="101.58"/>
    <d v="1997-02-09T00:00:00"/>
  </r>
  <r>
    <n v="14988"/>
    <n v="38"/>
    <x v="1630"/>
    <d v="2017-05-15T00:00:00"/>
    <b v="0"/>
    <s v="Approved"/>
    <s v="Trek Bicycles"/>
    <s v="Standard"/>
    <s v="medium"/>
    <s v="large"/>
    <n v="2091.4699999999998"/>
    <n v="388.92"/>
    <d v="2015-05-21T00:00:00"/>
  </r>
  <r>
    <n v="14989"/>
    <n v="58"/>
    <x v="1676"/>
    <d v="2017-01-15T00:00:00"/>
    <b v="1"/>
    <s v="Approved"/>
    <s v="OHM Cycles"/>
    <s v="Standard"/>
    <s v="medium"/>
    <s v="medium"/>
    <n v="912.52"/>
    <n v="141.4"/>
    <d v="2015-06-17T00:00:00"/>
  </r>
  <r>
    <n v="14990"/>
    <n v="96"/>
    <x v="1765"/>
    <d v="2017-10-26T00:00:00"/>
    <b v="0"/>
    <s v="Approved"/>
    <s v="WeareA2B"/>
    <s v="Road"/>
    <s v="low"/>
    <s v="small"/>
    <n v="1172.78"/>
    <n v="1043.77"/>
    <d v="2002-10-10T00:00:00"/>
  </r>
  <r>
    <n v="14991"/>
    <n v="22"/>
    <x v="3278"/>
    <d v="2017-02-14T00:00:00"/>
    <b v="0"/>
    <s v="Approved"/>
    <s v="WeareA2B"/>
    <s v="Standard"/>
    <s v="medium"/>
    <s v="medium"/>
    <n v="60.34"/>
    <n v="45.26"/>
    <d v="1993-07-15T00:00:00"/>
  </r>
  <r>
    <n v="14992"/>
    <n v="64"/>
    <x v="1657"/>
    <d v="2017-07-17T00:00:00"/>
    <b v="1"/>
    <s v="Approved"/>
    <s v="Trek Bicycles"/>
    <s v="Standard"/>
    <s v="medium"/>
    <s v="large"/>
    <n v="1469.44"/>
    <n v="596.54999999999995"/>
    <d v="1992-10-02T00:00:00"/>
  </r>
  <r>
    <n v="14993"/>
    <n v="48"/>
    <x v="552"/>
    <d v="2017-03-31T00:00:00"/>
    <b v="1"/>
    <s v="Approved"/>
    <s v="WeareA2B"/>
    <s v="Standard"/>
    <s v="medium"/>
    <s v="medium"/>
    <n v="1762.96"/>
    <n v="950.52"/>
    <d v="2014-07-28T00:00:00"/>
  </r>
  <r>
    <n v="14994"/>
    <n v="35"/>
    <x v="1387"/>
    <d v="2017-12-19T00:00:00"/>
    <b v="1"/>
    <s v="Approved"/>
    <s v="Giant Bicycles"/>
    <s v="Standard"/>
    <s v="medium"/>
    <s v="medium"/>
    <n v="1403.5"/>
    <n v="954.82"/>
    <d v="2016-11-14T00:00:00"/>
  </r>
  <r>
    <n v="14995"/>
    <n v="82"/>
    <x v="351"/>
    <d v="2017-01-04T00:00:00"/>
    <b v="0"/>
    <s v="Approved"/>
    <s v="Giant Bicycles"/>
    <s v="Road"/>
    <s v="medium"/>
    <s v="medium"/>
    <n v="1538.99"/>
    <n v="829.65"/>
    <d v="2002-03-22T00:00:00"/>
  </r>
  <r>
    <n v="14996"/>
    <n v="52"/>
    <x v="240"/>
    <d v="2017-09-06T00:00:00"/>
    <b v="1"/>
    <s v="Approved"/>
    <s v="OHM Cycles"/>
    <s v="Road"/>
    <s v="medium"/>
    <s v="medium"/>
    <n v="1280.28"/>
    <n v="829.51"/>
    <d v="2003-07-21T00:00:00"/>
  </r>
  <r>
    <n v="14997"/>
    <n v="13"/>
    <x v="1391"/>
    <d v="2017-07-20T00:00:00"/>
    <b v="1"/>
    <s v="Approved"/>
    <s v="Solex"/>
    <s v="Standard"/>
    <s v="medium"/>
    <s v="medium"/>
    <n v="1163.8900000000001"/>
    <n v="589.27"/>
    <d v="2009-03-08T00:00:00"/>
  </r>
  <r>
    <n v="14998"/>
    <n v="23"/>
    <x v="1803"/>
    <d v="2017-05-18T00:00:00"/>
    <b v="0"/>
    <s v="Approved"/>
    <s v="Norco Bicycles"/>
    <s v="Mountain"/>
    <s v="low"/>
    <s v="small"/>
    <n v="688.63"/>
    <n v="612.88"/>
    <d v="1993-10-02T00:00:00"/>
  </r>
  <r>
    <n v="14999"/>
    <n v="14"/>
    <x v="3449"/>
    <d v="2017-08-31T00:00:00"/>
    <b v="0"/>
    <s v="Approved"/>
    <s v="Solex"/>
    <s v="Standard"/>
    <s v="high"/>
    <s v="large"/>
    <n v="1842.92"/>
    <n v="1105.75"/>
    <d v="2011-01-10T00:00:00"/>
  </r>
  <r>
    <n v="15000"/>
    <n v="77"/>
    <x v="182"/>
    <d v="2017-01-26T00:00:00"/>
    <b v="1"/>
    <s v="Approved"/>
    <s v="Norco Bicycles"/>
    <s v="Road"/>
    <s v="medium"/>
    <s v="large"/>
    <n v="1240.31"/>
    <n v="795.1"/>
    <d v="2011-01-10T00:00:00"/>
  </r>
  <r>
    <n v="15001"/>
    <n v="8"/>
    <x v="2044"/>
    <d v="2017-08-12T00:00:00"/>
    <b v="1"/>
    <s v="Approved"/>
    <s v="Solex"/>
    <s v="Road"/>
    <s v="medium"/>
    <s v="small"/>
    <n v="1703.52"/>
    <n v="1516.13"/>
    <d v="2014-03-03T00:00:00"/>
  </r>
  <r>
    <n v="15002"/>
    <n v="87"/>
    <x v="813"/>
    <d v="2017-05-10T00:00:00"/>
    <b v="1"/>
    <s v="Approved"/>
    <s v="Giant Bicycles"/>
    <s v="Standard"/>
    <s v="high"/>
    <s v="medium"/>
    <n v="1179"/>
    <n v="707.4"/>
    <d v="1997-08-25T00:00:00"/>
  </r>
  <r>
    <n v="15003"/>
    <n v="67"/>
    <x v="1094"/>
    <d v="2017-07-29T00:00:00"/>
    <b v="0"/>
    <s v="Approved"/>
    <s v="Norco Bicycles"/>
    <s v="Road"/>
    <s v="medium"/>
    <s v="medium"/>
    <n v="544.04999999999995"/>
    <n v="376.84"/>
    <d v="2016-12-06T00:00:00"/>
  </r>
  <r>
    <n v="15004"/>
    <n v="38"/>
    <x v="3304"/>
    <d v="2017-09-14T00:00:00"/>
    <b v="0"/>
    <s v="Approved"/>
    <s v="Solex"/>
    <s v="Standard"/>
    <s v="medium"/>
    <s v="medium"/>
    <n v="1577.53"/>
    <n v="826.51"/>
    <d v="2011-03-16T00:00:00"/>
  </r>
  <r>
    <n v="15005"/>
    <n v="59"/>
    <x v="2022"/>
    <d v="2017-01-30T00:00:00"/>
    <b v="1"/>
    <s v="Approved"/>
    <s v="WeareA2B"/>
    <s v="Standard"/>
    <s v="medium"/>
    <s v="small"/>
    <n v="1415.01"/>
    <n v="1259.3599999999999"/>
    <d v="2003-01-05T00:00:00"/>
  </r>
  <r>
    <n v="15006"/>
    <n v="27"/>
    <x v="66"/>
    <d v="2017-05-19T00:00:00"/>
    <b v="1"/>
    <s v="Approved"/>
    <s v="Trek Bicycles"/>
    <s v="Standard"/>
    <s v="medium"/>
    <s v="medium"/>
    <n v="499.53"/>
    <n v="388.72"/>
    <d v="2016-11-22T00:00:00"/>
  </r>
  <r>
    <n v="15007"/>
    <n v="25"/>
    <x v="2722"/>
    <d v="2017-02-07T00:00:00"/>
    <b v="1"/>
    <s v="Approved"/>
    <s v="Giant Bicycles"/>
    <s v="Road"/>
    <s v="medium"/>
    <s v="medium"/>
    <n v="1538.99"/>
    <n v="829.65"/>
    <d v="1991-11-10T00:00:00"/>
  </r>
  <r>
    <n v="15008"/>
    <n v="64"/>
    <x v="2949"/>
    <d v="2017-12-21T00:00:00"/>
    <b v="0"/>
    <s v="Approved"/>
    <s v="Trek Bicycles"/>
    <s v="Standard"/>
    <s v="medium"/>
    <s v="large"/>
    <n v="1469.44"/>
    <n v="596.54999999999995"/>
    <d v="2012-05-18T00:00:00"/>
  </r>
  <r>
    <n v="15009"/>
    <n v="61"/>
    <x v="3450"/>
    <d v="2017-03-25T00:00:00"/>
    <b v="1"/>
    <s v="Approved"/>
    <s v="OHM Cycles"/>
    <s v="Standard"/>
    <s v="low"/>
    <s v="medium"/>
    <n v="71.16"/>
    <n v="56.93"/>
    <d v="2015-06-17T00:00:00"/>
  </r>
  <r>
    <n v="15010"/>
    <n v="82"/>
    <x v="1879"/>
    <d v="2017-03-19T00:00:00"/>
    <b v="1"/>
    <s v="Approved"/>
    <s v="Norco Bicycles"/>
    <s v="Standard"/>
    <s v="high"/>
    <s v="medium"/>
    <n v="1148.6400000000001"/>
    <n v="689.18"/>
    <d v="2015-08-10T00:00:00"/>
  </r>
  <r>
    <n v="15011"/>
    <n v="54"/>
    <x v="3343"/>
    <d v="2017-07-26T00:00:00"/>
    <b v="0"/>
    <s v="Approved"/>
    <s v="WeareA2B"/>
    <s v="Standard"/>
    <s v="medium"/>
    <s v="medium"/>
    <n v="1292.8399999999999"/>
    <n v="13.44"/>
    <d v="2015-10-18T00:00:00"/>
  </r>
  <r>
    <n v="15012"/>
    <n v="49"/>
    <x v="1953"/>
    <d v="2017-06-24T00:00:00"/>
    <b v="0"/>
    <s v="Approved"/>
    <s v="Trek Bicycles"/>
    <s v="Road"/>
    <s v="medium"/>
    <s v="medium"/>
    <n v="533.51"/>
    <n v="400.13"/>
    <d v="1991-01-21T00:00:00"/>
  </r>
  <r>
    <n v="15013"/>
    <n v="30"/>
    <x v="1002"/>
    <d v="2017-08-16T00:00:00"/>
    <b v="1"/>
    <s v="Approved"/>
    <s v="Solex"/>
    <s v="Standard"/>
    <s v="high"/>
    <s v="medium"/>
    <n v="748.17"/>
    <n v="448.9"/>
    <d v="1991-11-10T00:00:00"/>
  </r>
  <r>
    <n v="15014"/>
    <n v="35"/>
    <x v="800"/>
    <d v="2017-06-03T00:00:00"/>
    <b v="0"/>
    <s v="Approved"/>
    <s v="Giant Bicycles"/>
    <s v="Standard"/>
    <s v="medium"/>
    <s v="medium"/>
    <n v="1403.5"/>
    <n v="954.82"/>
    <d v="2012-09-15T00:00:00"/>
  </r>
  <r>
    <n v="15015"/>
    <n v="34"/>
    <x v="1792"/>
    <d v="2017-10-17T00:00:00"/>
    <b v="0"/>
    <s v="Approved"/>
    <s v="Norco Bicycles"/>
    <s v="Road"/>
    <s v="high"/>
    <s v="large"/>
    <n v="774.53"/>
    <n v="464.72"/>
    <d v="2003-03-18T00:00:00"/>
  </r>
  <r>
    <n v="15016"/>
    <n v="57"/>
    <x v="1666"/>
    <d v="2017-09-08T00:00:00"/>
    <b v="0"/>
    <s v="Approved"/>
    <s v="WeareA2B"/>
    <s v="Touring"/>
    <s v="medium"/>
    <s v="large"/>
    <n v="1890.39"/>
    <n v="260.14"/>
    <d v="1991-01-21T00:00:00"/>
  </r>
  <r>
    <n v="15017"/>
    <n v="76"/>
    <x v="705"/>
    <d v="2017-08-07T00:00:00"/>
    <b v="0"/>
    <s v="Approved"/>
    <s v="WeareA2B"/>
    <s v="Standard"/>
    <s v="low"/>
    <s v="medium"/>
    <n v="642.30999999999995"/>
    <n v="513.85"/>
    <d v="2013-09-16T00:00:00"/>
  </r>
  <r>
    <n v="15018"/>
    <n v="55"/>
    <x v="2556"/>
    <d v="2017-02-02T00:00:00"/>
    <b v="1"/>
    <s v="Approved"/>
    <s v="Trek Bicycles"/>
    <s v="Road"/>
    <s v="medium"/>
    <s v="large"/>
    <n v="1894.19"/>
    <n v="598.76"/>
    <d v="2003-07-21T00:00:00"/>
  </r>
  <r>
    <n v="15019"/>
    <n v="57"/>
    <x v="797"/>
    <d v="2017-05-31T00:00:00"/>
    <b v="0"/>
    <s v="Approved"/>
    <s v="WeareA2B"/>
    <s v="Touring"/>
    <s v="medium"/>
    <s v="large"/>
    <n v="1890.39"/>
    <n v="260.14"/>
    <d v="2012-05-18T00:00:00"/>
  </r>
  <r>
    <n v="15020"/>
    <n v="33"/>
    <x v="2026"/>
    <d v="2017-05-20T00:00:00"/>
    <b v="1"/>
    <s v="Approved"/>
    <s v="Giant Bicycles"/>
    <s v="Standard"/>
    <s v="medium"/>
    <s v="small"/>
    <n v="1311.44"/>
    <n v="1167.18"/>
    <d v="1992-10-11T00:00:00"/>
  </r>
  <r>
    <n v="15021"/>
    <n v="77"/>
    <x v="934"/>
    <d v="2017-06-09T00:00:00"/>
    <b v="0"/>
    <s v="Approved"/>
    <s v="Norco Bicycles"/>
    <s v="Road"/>
    <s v="medium"/>
    <s v="large"/>
    <n v="1240.31"/>
    <n v="795.1"/>
    <d v="2011-01-10T00:00:00"/>
  </r>
  <r>
    <n v="15022"/>
    <n v="90"/>
    <x v="943"/>
    <d v="2017-04-27T00:00:00"/>
    <b v="0"/>
    <s v="Approved"/>
    <s v="Solex"/>
    <s v="Standard"/>
    <s v="low"/>
    <s v="medium"/>
    <n v="945.04"/>
    <n v="507.58"/>
    <d v="1995-12-19T00:00:00"/>
  </r>
  <r>
    <n v="15023"/>
    <n v="82"/>
    <x v="269"/>
    <d v="2017-08-02T00:00:00"/>
    <b v="1"/>
    <s v="Approved"/>
    <s v="Giant Bicycles"/>
    <s v="Road"/>
    <s v="medium"/>
    <s v="medium"/>
    <n v="1538.99"/>
    <n v="829.65"/>
    <d v="1999-06-23T00:00:00"/>
  </r>
  <r>
    <n v="15024"/>
    <n v="1"/>
    <x v="2264"/>
    <d v="2017-04-21T00:00:00"/>
    <b v="0"/>
    <s v="Approved"/>
    <s v="Giant Bicycles"/>
    <s v="Standard"/>
    <s v="medium"/>
    <s v="medium"/>
    <n v="1403.5"/>
    <n v="954.82"/>
    <d v="1997-08-25T00:00:00"/>
  </r>
  <r>
    <n v="15025"/>
    <n v="94"/>
    <x v="1267"/>
    <d v="2017-10-04T00:00:00"/>
    <b v="0"/>
    <s v="Approved"/>
    <s v="Giant Bicycles"/>
    <s v="Standard"/>
    <s v="medium"/>
    <s v="large"/>
    <n v="1635.3"/>
    <n v="993.66"/>
    <d v="2013-06-09T00:00:00"/>
  </r>
  <r>
    <n v="15026"/>
    <n v="64"/>
    <x v="1252"/>
    <d v="2017-06-25T00:00:00"/>
    <b v="0"/>
    <s v="Approved"/>
    <s v="Trek Bicycles"/>
    <s v="Standard"/>
    <s v="medium"/>
    <s v="large"/>
    <n v="1469.44"/>
    <n v="596.54999999999995"/>
    <d v="2010-08-20T00:00:00"/>
  </r>
  <r>
    <n v="15027"/>
    <n v="32"/>
    <x v="2139"/>
    <d v="2017-06-06T00:00:00"/>
    <b v="1"/>
    <s v="Approved"/>
    <s v="Giant Bicycles"/>
    <s v="Standard"/>
    <s v="high"/>
    <s v="medium"/>
    <n v="1179"/>
    <n v="707.4"/>
    <d v="1997-08-25T00:00:00"/>
  </r>
  <r>
    <n v="15028"/>
    <n v="34"/>
    <x v="2105"/>
    <d v="2017-02-04T00:00:00"/>
    <b v="1"/>
    <s v="Approved"/>
    <s v="WeareA2B"/>
    <s v="Standard"/>
    <s v="medium"/>
    <s v="medium"/>
    <n v="1231.1500000000001"/>
    <n v="161.6"/>
    <d v="2009-03-08T00:00:00"/>
  </r>
  <r>
    <n v="15029"/>
    <n v="28"/>
    <x v="1494"/>
    <d v="2017-05-15T00:00:00"/>
    <b v="0"/>
    <s v="Approved"/>
    <s v="Solex"/>
    <s v="Road"/>
    <s v="medium"/>
    <s v="small"/>
    <n v="1703.52"/>
    <n v="1516.13"/>
    <d v="2011-04-16T00:00:00"/>
  </r>
  <r>
    <n v="15031"/>
    <n v="91"/>
    <x v="2643"/>
    <d v="2017-05-10T00:00:00"/>
    <b v="0"/>
    <s v="Approved"/>
    <s v="WeareA2B"/>
    <s v="Standard"/>
    <s v="low"/>
    <s v="medium"/>
    <n v="642.30999999999995"/>
    <n v="513.85"/>
    <d v="1997-01-25T00:00:00"/>
  </r>
  <r>
    <n v="15032"/>
    <n v="15"/>
    <x v="2172"/>
    <d v="2017-03-28T00:00:00"/>
    <b v="1"/>
    <s v="Approved"/>
    <s v="WeareA2B"/>
    <s v="Standard"/>
    <s v="medium"/>
    <s v="medium"/>
    <n v="1292.8399999999999"/>
    <n v="13.44"/>
    <d v="1997-08-25T00:00:00"/>
  </r>
  <r>
    <n v="15033"/>
    <n v="19"/>
    <x v="2232"/>
    <d v="2017-03-31T00:00:00"/>
    <b v="1"/>
    <s v="Approved"/>
    <s v="OHM Cycles"/>
    <s v="Road"/>
    <s v="high"/>
    <s v="large"/>
    <n v="12.01"/>
    <n v="7.21"/>
    <d v="2009-03-08T00:00:00"/>
  </r>
  <r>
    <n v="15034"/>
    <n v="83"/>
    <x v="615"/>
    <d v="2017-03-25T00:00:00"/>
    <b v="1"/>
    <s v="Approved"/>
    <s v="Solex"/>
    <s v="Touring"/>
    <s v="medium"/>
    <s v="large"/>
    <n v="2083.94"/>
    <n v="675.03"/>
    <d v="2013-09-16T00:00:00"/>
  </r>
  <r>
    <n v="15035"/>
    <n v="68"/>
    <x v="1178"/>
    <d v="2017-06-27T00:00:00"/>
    <b v="1"/>
    <s v="Approved"/>
    <s v="OHM Cycles"/>
    <s v="Standard"/>
    <s v="medium"/>
    <s v="medium"/>
    <n v="1636.9"/>
    <n v="44.71"/>
    <d v="2015-04-11T00:00:00"/>
  </r>
  <r>
    <n v="15036"/>
    <n v="34"/>
    <x v="1541"/>
    <d v="2017-02-03T00:00:00"/>
    <b v="1"/>
    <s v="Approved"/>
    <s v="Norco Bicycles"/>
    <s v="Road"/>
    <s v="high"/>
    <s v="large"/>
    <n v="774.53"/>
    <n v="464.72"/>
    <d v="2003-03-18T00:00:00"/>
  </r>
  <r>
    <n v="15037"/>
    <n v="7"/>
    <x v="2060"/>
    <d v="2017-02-02T00:00:00"/>
    <b v="1"/>
    <s v="Approved"/>
    <s v="Trek Bicycles"/>
    <s v="Road"/>
    <s v="low"/>
    <s v="medium"/>
    <n v="980.37"/>
    <n v="234.43"/>
    <d v="2004-09-28T00:00:00"/>
  </r>
  <r>
    <n v="15038"/>
    <n v="55"/>
    <x v="2992"/>
    <d v="2017-09-09T00:00:00"/>
    <b v="1"/>
    <s v="Approved"/>
    <s v="Trek Bicycles"/>
    <s v="Road"/>
    <s v="medium"/>
    <s v="large"/>
    <n v="1894.19"/>
    <n v="598.76"/>
    <d v="1991-01-21T00:00:00"/>
  </r>
  <r>
    <n v="15039"/>
    <n v="94"/>
    <x v="2270"/>
    <d v="2017-02-05T00:00:00"/>
    <b v="0"/>
    <s v="Approved"/>
    <s v="Giant Bicycles"/>
    <s v="Standard"/>
    <s v="medium"/>
    <s v="large"/>
    <n v="1635.3"/>
    <n v="993.66"/>
    <d v="2013-06-09T00:00:00"/>
  </r>
  <r>
    <n v="15040"/>
    <n v="37"/>
    <x v="2834"/>
    <d v="2017-10-10T00:00:00"/>
    <b v="1"/>
    <s v="Approved"/>
    <s v="OHM Cycles"/>
    <s v="Standard"/>
    <s v="low"/>
    <s v="medium"/>
    <n v="1793.43"/>
    <n v="248.82"/>
    <d v="2015-04-11T00:00:00"/>
  </r>
  <r>
    <n v="15041"/>
    <n v="0"/>
    <x v="1079"/>
    <d v="2017-12-18T00:00:00"/>
    <b v="1"/>
    <s v="Approved"/>
    <s v="Giant Bicycles"/>
    <s v="Standard"/>
    <s v="medium"/>
    <s v="medium"/>
    <n v="230.91"/>
    <n v="173.18"/>
    <d v="2010-06-07T00:00:00"/>
  </r>
  <r>
    <n v="15042"/>
    <n v="40"/>
    <x v="1658"/>
    <d v="2017-10-31T00:00:00"/>
    <b v="1"/>
    <s v="Approved"/>
    <s v="OHM Cycles"/>
    <s v="Standard"/>
    <s v="high"/>
    <s v="medium"/>
    <n v="1458.17"/>
    <n v="874.9"/>
    <d v="2006-02-02T00:00:00"/>
  </r>
  <r>
    <n v="15043"/>
    <n v="13"/>
    <x v="2780"/>
    <d v="2017-08-30T00:00:00"/>
    <b v="0"/>
    <s v="Approved"/>
    <s v="Solex"/>
    <s v="Standard"/>
    <s v="medium"/>
    <s v="medium"/>
    <n v="1163.8900000000001"/>
    <n v="589.27"/>
    <d v="2016-07-09T00:00:00"/>
  </r>
  <r>
    <n v="15044"/>
    <n v="18"/>
    <x v="969"/>
    <d v="2017-01-05T00:00:00"/>
    <b v="0"/>
    <s v="Approved"/>
    <s v="Norco Bicycles"/>
    <s v="Standard"/>
    <s v="high"/>
    <s v="medium"/>
    <n v="1148.6400000000001"/>
    <n v="689.18"/>
    <d v="2015-08-10T00:00:00"/>
  </r>
  <r>
    <n v="15045"/>
    <n v="21"/>
    <x v="2213"/>
    <d v="2017-05-10T00:00:00"/>
    <b v="1"/>
    <s v="Approved"/>
    <s v="Solex"/>
    <s v="Standard"/>
    <s v="medium"/>
    <s v="large"/>
    <n v="1071.23"/>
    <n v="380.74"/>
    <d v="1993-07-15T00:00:00"/>
  </r>
  <r>
    <n v="15046"/>
    <n v="0"/>
    <x v="1788"/>
    <d v="2017-01-05T00:00:00"/>
    <b v="0"/>
    <s v="Approved"/>
    <s v="Trek Bicycles"/>
    <s v="Road"/>
    <s v="medium"/>
    <s v="medium"/>
    <n v="290.62"/>
    <n v="215.14"/>
    <d v="2015-08-02T00:00:00"/>
  </r>
  <r>
    <n v="15047"/>
    <n v="42"/>
    <x v="944"/>
    <d v="2017-07-21T00:00:00"/>
    <b v="0"/>
    <s v="Approved"/>
    <s v="OHM Cycles"/>
    <s v="Road"/>
    <s v="medium"/>
    <s v="small"/>
    <n v="1810"/>
    <n v="1610.9"/>
    <d v="1993-04-12T00:00:00"/>
  </r>
  <r>
    <n v="15048"/>
    <n v="5"/>
    <x v="2533"/>
    <d v="2017-02-14T00:00:00"/>
    <b v="0"/>
    <s v="Approved"/>
    <s v="Trek Bicycles"/>
    <s v="Mountain"/>
    <s v="low"/>
    <s v="medium"/>
    <n v="574.64"/>
    <n v="459.71"/>
    <d v="2011-08-29T00:00:00"/>
  </r>
  <r>
    <n v="15049"/>
    <n v="74"/>
    <x v="2977"/>
    <d v="2017-10-30T00:00:00"/>
    <b v="1"/>
    <s v="Approved"/>
    <s v="WeareA2B"/>
    <s v="Standard"/>
    <s v="medium"/>
    <s v="medium"/>
    <n v="1228.07"/>
    <n v="400.91"/>
    <d v="2000-05-22T00:00:00"/>
  </r>
  <r>
    <n v="15050"/>
    <n v="3"/>
    <x v="2337"/>
    <d v="2017-07-27T00:00:00"/>
    <b v="0"/>
    <s v="Approved"/>
    <s v="Trek Bicycles"/>
    <s v="Standard"/>
    <s v="medium"/>
    <s v="large"/>
    <n v="2091.4699999999998"/>
    <n v="388.92"/>
    <d v="2007-08-04T00:00:00"/>
  </r>
  <r>
    <n v="15051"/>
    <n v="40"/>
    <x v="2458"/>
    <d v="2017-07-27T00:00:00"/>
    <b v="1"/>
    <s v="Approved"/>
    <s v="Trek Bicycles"/>
    <s v="Road"/>
    <s v="medium"/>
    <s v="large"/>
    <n v="1894.19"/>
    <n v="598.76"/>
    <d v="2011-04-16T00:00:00"/>
  </r>
  <r>
    <n v="15052"/>
    <n v="0"/>
    <x v="3174"/>
    <d v="2017-03-12T00:00:00"/>
    <b v="0"/>
    <s v="Approved"/>
    <s v="OHM Cycles"/>
    <s v="Standard"/>
    <s v="low"/>
    <s v="medium"/>
    <n v="71.16"/>
    <n v="56.93"/>
    <d v="1993-06-23T00:00:00"/>
  </r>
  <r>
    <n v="15053"/>
    <n v="0"/>
    <x v="1481"/>
    <d v="2017-05-19T00:00:00"/>
    <b v="0"/>
    <s v="Approved"/>
    <s v="Norco Bicycles"/>
    <s v="Road"/>
    <s v="medium"/>
    <s v="medium"/>
    <n v="543.39"/>
    <n v="407.54"/>
    <d v="2016-11-22T00:00:00"/>
  </r>
  <r>
    <n v="15054"/>
    <n v="57"/>
    <x v="1897"/>
    <d v="2017-08-30T00:00:00"/>
    <b v="1"/>
    <s v="Approved"/>
    <s v="WeareA2B"/>
    <s v="Touring"/>
    <s v="medium"/>
    <s v="large"/>
    <n v="1890.39"/>
    <n v="260.14"/>
    <d v="1993-06-23T00:00:00"/>
  </r>
  <r>
    <n v="15055"/>
    <n v="24"/>
    <x v="926"/>
    <d v="2017-09-15T00:00:00"/>
    <b v="0"/>
    <s v="Approved"/>
    <s v="Solex"/>
    <s v="Road"/>
    <s v="medium"/>
    <s v="large"/>
    <n v="1777.8"/>
    <n v="820.78"/>
    <d v="2011-05-07T00:00:00"/>
  </r>
  <r>
    <n v="15056"/>
    <n v="7"/>
    <x v="1820"/>
    <d v="2017-06-01T00:00:00"/>
    <b v="0"/>
    <s v="Approved"/>
    <s v="Trek Bicycles"/>
    <s v="Road"/>
    <s v="low"/>
    <s v="medium"/>
    <n v="980.37"/>
    <n v="234.43"/>
    <d v="2004-09-28T00:00:00"/>
  </r>
  <r>
    <n v="15057"/>
    <n v="89"/>
    <x v="253"/>
    <d v="2017-02-03T00:00:00"/>
    <b v="0"/>
    <s v="Approved"/>
    <s v="WeareA2B"/>
    <s v="Touring"/>
    <s v="medium"/>
    <s v="large"/>
    <n v="1362.99"/>
    <n v="57.74"/>
    <d v="1993-04-20T00:00:00"/>
  </r>
  <r>
    <n v="15058"/>
    <n v="26"/>
    <x v="2390"/>
    <d v="2017-01-16T00:00:00"/>
    <b v="1"/>
    <s v="Approved"/>
    <s v="WeareA2B"/>
    <s v="Standard"/>
    <s v="medium"/>
    <s v="medium"/>
    <n v="1992.93"/>
    <n v="762.63"/>
    <d v="1993-05-26T00:00:00"/>
  </r>
  <r>
    <n v="15059"/>
    <n v="74"/>
    <x v="264"/>
    <d v="2017-05-23T00:00:00"/>
    <b v="0"/>
    <s v="Approved"/>
    <s v="WeareA2B"/>
    <s v="Standard"/>
    <s v="medium"/>
    <s v="medium"/>
    <n v="1228.07"/>
    <n v="400.91"/>
    <d v="2003-09-09T00:00:00"/>
  </r>
  <r>
    <n v="15060"/>
    <n v="40"/>
    <x v="1110"/>
    <d v="2017-11-09T00:00:00"/>
    <b v="0"/>
    <s v="Approved"/>
    <s v="OHM Cycles"/>
    <s v="Standard"/>
    <s v="high"/>
    <s v="medium"/>
    <n v="1458.17"/>
    <n v="874.9"/>
    <d v="2014-07-28T00:00:00"/>
  </r>
  <r>
    <n v="15062"/>
    <n v="86"/>
    <x v="633"/>
    <d v="2017-02-18T00:00:00"/>
    <b v="1"/>
    <s v="Approved"/>
    <s v="Norco Bicycles"/>
    <s v="Road"/>
    <s v="high"/>
    <s v="large"/>
    <n v="774.53"/>
    <n v="464.72"/>
    <d v="2003-03-18T00:00:00"/>
  </r>
  <r>
    <n v="15063"/>
    <n v="21"/>
    <x v="3451"/>
    <d v="2017-05-21T00:00:00"/>
    <b v="1"/>
    <s v="Approved"/>
    <s v="WeareA2B"/>
    <s v="Touring"/>
    <s v="medium"/>
    <s v="medium"/>
    <n v="1466.68"/>
    <n v="363.25"/>
    <d v="2014-03-03T00:00:00"/>
  </r>
  <r>
    <n v="15064"/>
    <n v="67"/>
    <x v="2202"/>
    <d v="2017-12-06T00:00:00"/>
    <b v="0"/>
    <s v="Approved"/>
    <s v="Norco Bicycles"/>
    <s v="Road"/>
    <s v="medium"/>
    <s v="medium"/>
    <n v="544.04999999999995"/>
    <n v="376.84"/>
    <d v="2005-10-22T00:00:00"/>
  </r>
  <r>
    <n v="15065"/>
    <n v="24"/>
    <x v="2897"/>
    <d v="2017-05-11T00:00:00"/>
    <b v="0"/>
    <s v="Approved"/>
    <s v="Solex"/>
    <s v="Road"/>
    <s v="medium"/>
    <s v="large"/>
    <n v="1777.8"/>
    <n v="820.78"/>
    <d v="2011-05-07T00:00:00"/>
  </r>
  <r>
    <n v="15067"/>
    <n v="0"/>
    <x v="730"/>
    <d v="2017-02-08T00:00:00"/>
    <b v="0"/>
    <s v="Approved"/>
    <s v="OHM Cycles"/>
    <s v="Standard"/>
    <s v="medium"/>
    <s v="medium"/>
    <n v="183.86"/>
    <n v="137.9"/>
    <d v="1997-10-04T00:00:00"/>
  </r>
  <r>
    <n v="15068"/>
    <n v="9"/>
    <x v="2498"/>
    <d v="2017-12-03T00:00:00"/>
    <b v="0"/>
    <s v="Approved"/>
    <s v="OHM Cycles"/>
    <s v="Road"/>
    <s v="medium"/>
    <s v="medium"/>
    <n v="742.54"/>
    <n v="667.4"/>
    <d v="2003-08-05T00:00:00"/>
  </r>
  <r>
    <n v="15069"/>
    <n v="43"/>
    <x v="95"/>
    <d v="2017-01-14T00:00:00"/>
    <b v="0"/>
    <s v="Approved"/>
    <s v="Solex"/>
    <s v="Standard"/>
    <s v="medium"/>
    <s v="medium"/>
    <n v="1151.96"/>
    <n v="649.49"/>
    <d v="1999-12-04T00:00:00"/>
  </r>
  <r>
    <n v="15070"/>
    <n v="70"/>
    <x v="1951"/>
    <d v="2017-10-29T00:00:00"/>
    <b v="0"/>
    <s v="Approved"/>
    <s v="Trek Bicycles"/>
    <s v="Standard"/>
    <s v="high"/>
    <s v="medium"/>
    <n v="495.72"/>
    <n v="297.43"/>
    <d v="2015-04-11T00:00:00"/>
  </r>
  <r>
    <n v="15071"/>
    <n v="63"/>
    <x v="1406"/>
    <d v="2017-07-02T00:00:00"/>
    <b v="0"/>
    <s v="Approved"/>
    <s v="WeareA2B"/>
    <s v="Standard"/>
    <s v="medium"/>
    <s v="medium"/>
    <n v="1992.93"/>
    <n v="762.63"/>
    <d v="1993-05-26T00:00:00"/>
  </r>
  <r>
    <n v="15072"/>
    <n v="42"/>
    <x v="3186"/>
    <d v="2017-12-15T00:00:00"/>
    <b v="1"/>
    <s v="Approved"/>
    <s v="OHM Cycles"/>
    <s v="Road"/>
    <s v="medium"/>
    <s v="small"/>
    <n v="1810"/>
    <n v="1610.9"/>
    <d v="2008-03-19T00:00:00"/>
  </r>
  <r>
    <n v="15073"/>
    <n v="46"/>
    <x v="1120"/>
    <d v="2017-05-14T00:00:00"/>
    <b v="1"/>
    <s v="Approved"/>
    <s v="OHM Cycles"/>
    <s v="Standard"/>
    <s v="low"/>
    <s v="medium"/>
    <n v="1793.43"/>
    <n v="248.82"/>
    <d v="1999-12-04T00:00:00"/>
  </r>
  <r>
    <n v="15074"/>
    <n v="46"/>
    <x v="1351"/>
    <d v="2017-03-04T00:00:00"/>
    <b v="1"/>
    <s v="Approved"/>
    <s v="Solex"/>
    <s v="Standard"/>
    <s v="low"/>
    <s v="medium"/>
    <n v="1289.8499999999999"/>
    <n v="74.510000000000005"/>
    <d v="2007-12-11T00:00:00"/>
  </r>
  <r>
    <n v="15075"/>
    <n v="55"/>
    <x v="190"/>
    <d v="2017-01-28T00:00:00"/>
    <b v="1"/>
    <s v="Approved"/>
    <s v="Trek Bicycles"/>
    <s v="Road"/>
    <s v="medium"/>
    <s v="large"/>
    <n v="1894.19"/>
    <n v="598.76"/>
    <d v="2003-07-21T00:00:00"/>
  </r>
  <r>
    <n v="15076"/>
    <n v="45"/>
    <x v="521"/>
    <d v="2017-10-09T00:00:00"/>
    <b v="0"/>
    <s v="Approved"/>
    <s v="Trek Bicycles"/>
    <s v="Road"/>
    <s v="low"/>
    <s v="medium"/>
    <n v="980.37"/>
    <n v="234.43"/>
    <d v="1991-11-07T00:00:00"/>
  </r>
  <r>
    <n v="15077"/>
    <n v="8"/>
    <x v="2091"/>
    <d v="2017-09-07T00:00:00"/>
    <b v="1"/>
    <s v="Approved"/>
    <s v="Solex"/>
    <s v="Road"/>
    <s v="medium"/>
    <s v="small"/>
    <n v="1703.52"/>
    <n v="1516.13"/>
    <d v="2011-04-16T00:00:00"/>
  </r>
  <r>
    <n v="15078"/>
    <n v="3"/>
    <x v="2878"/>
    <d v="2017-12-06T00:00:00"/>
    <b v="1"/>
    <s v="Approved"/>
    <s v="Trek Bicycles"/>
    <s v="Standard"/>
    <s v="medium"/>
    <s v="large"/>
    <n v="2091.4699999999998"/>
    <n v="388.92"/>
    <d v="2008-03-19T00:00:00"/>
  </r>
  <r>
    <n v="15079"/>
    <n v="12"/>
    <x v="3389"/>
    <d v="2017-12-28T00:00:00"/>
    <b v="0"/>
    <s v="Approved"/>
    <s v="WeareA2B"/>
    <s v="Standard"/>
    <s v="medium"/>
    <s v="medium"/>
    <n v="1231.1500000000001"/>
    <n v="161.6"/>
    <d v="1993-07-20T00:00:00"/>
  </r>
  <r>
    <n v="15080"/>
    <n v="66"/>
    <x v="2425"/>
    <d v="2017-12-29T00:00:00"/>
    <b v="1"/>
    <s v="Approved"/>
    <s v="Giant Bicycles"/>
    <s v="Road"/>
    <s v="low"/>
    <s v="small"/>
    <n v="590.26"/>
    <n v="525.33000000000004"/>
    <d v="2010-11-05T00:00:00"/>
  </r>
  <r>
    <n v="15081"/>
    <n v="25"/>
    <x v="1235"/>
    <d v="2017-06-01T00:00:00"/>
    <b v="0"/>
    <s v="Approved"/>
    <s v="Giant Bicycles"/>
    <s v="Road"/>
    <s v="medium"/>
    <s v="medium"/>
    <n v="1538.99"/>
    <n v="829.65"/>
    <d v="2016-02-04T00:00:00"/>
  </r>
  <r>
    <n v="15082"/>
    <n v="20"/>
    <x v="527"/>
    <d v="2017-04-24T00:00:00"/>
    <b v="1"/>
    <s v="Approved"/>
    <s v="Trek Bicycles"/>
    <s v="Standard"/>
    <s v="medium"/>
    <s v="small"/>
    <n v="1775.81"/>
    <n v="1580.47"/>
    <d v="2016-02-04T00:00:00"/>
  </r>
  <r>
    <n v="15083"/>
    <n v="60"/>
    <x v="902"/>
    <d v="2017-03-14T00:00:00"/>
    <b v="0"/>
    <s v="Approved"/>
    <s v="Giant Bicycles"/>
    <s v="Standard"/>
    <s v="high"/>
    <s v="small"/>
    <n v="1977.36"/>
    <n v="1759.85"/>
    <d v="2005-10-22T00:00:00"/>
  </r>
  <r>
    <n v="15084"/>
    <n v="47"/>
    <x v="1684"/>
    <d v="2017-09-22T00:00:00"/>
    <b v="0"/>
    <s v="Approved"/>
    <s v="Trek Bicycles"/>
    <s v="Road"/>
    <s v="low"/>
    <s v="small"/>
    <n v="1720.7"/>
    <n v="1531.42"/>
    <d v="2006-10-01T00:00:00"/>
  </r>
  <r>
    <n v="15085"/>
    <n v="91"/>
    <x v="2777"/>
    <d v="2017-10-18T00:00:00"/>
    <b v="1"/>
    <s v="Approved"/>
    <s v="Solex"/>
    <s v="Standard"/>
    <s v="medium"/>
    <s v="medium"/>
    <n v="100.35"/>
    <n v="75.260000000000005"/>
    <d v="2000-11-03T00:00:00"/>
  </r>
  <r>
    <n v="15086"/>
    <n v="52"/>
    <x v="3166"/>
    <d v="2017-11-01T00:00:00"/>
    <b v="0"/>
    <s v="Approved"/>
    <s v="OHM Cycles"/>
    <s v="Road"/>
    <s v="medium"/>
    <s v="medium"/>
    <n v="1280.28"/>
    <n v="829.51"/>
    <d v="2001-11-25T00:00:00"/>
  </r>
  <r>
    <n v="15087"/>
    <n v="50"/>
    <x v="2949"/>
    <d v="2017-01-15T00:00:00"/>
    <b v="0"/>
    <s v="Approved"/>
    <s v="WeareA2B"/>
    <s v="Standard"/>
    <s v="medium"/>
    <s v="small"/>
    <n v="175.89"/>
    <n v="131.91999999999999"/>
    <d v="2003-02-16T00:00:00"/>
  </r>
  <r>
    <n v="15088"/>
    <n v="1"/>
    <x v="3145"/>
    <d v="2017-11-18T00:00:00"/>
    <b v="1"/>
    <s v="Approved"/>
    <s v="Giant Bicycles"/>
    <s v="Standard"/>
    <s v="medium"/>
    <s v="medium"/>
    <n v="1403.5"/>
    <n v="954.82"/>
    <d v="2012-12-02T00:00:00"/>
  </r>
  <r>
    <n v="15089"/>
    <n v="99"/>
    <x v="2420"/>
    <d v="2017-09-13T00:00:00"/>
    <b v="1"/>
    <s v="Approved"/>
    <s v="OHM Cycles"/>
    <s v="Standard"/>
    <s v="medium"/>
    <s v="medium"/>
    <n v="1227.3399999999999"/>
    <n v="770.89"/>
    <d v="1994-08-10T00:00:00"/>
  </r>
  <r>
    <n v="15090"/>
    <n v="49"/>
    <x v="204"/>
    <d v="2017-05-07T00:00:00"/>
    <b v="1"/>
    <s v="Approved"/>
    <s v="Trek Bicycles"/>
    <s v="Road"/>
    <s v="medium"/>
    <s v="medium"/>
    <n v="533.51"/>
    <n v="400.13"/>
    <d v="2012-06-04T00:00:00"/>
  </r>
  <r>
    <n v="15091"/>
    <n v="0"/>
    <x v="710"/>
    <d v="2017-02-16T00:00:00"/>
    <b v="1"/>
    <s v="Approved"/>
    <s v="OHM Cycles"/>
    <s v="Standard"/>
    <s v="low"/>
    <s v="medium"/>
    <n v="71.16"/>
    <n v="56.93"/>
    <d v="2012-05-18T00:00:00"/>
  </r>
  <r>
    <n v="15092"/>
    <n v="90"/>
    <x v="1297"/>
    <d v="2017-08-14T00:00:00"/>
    <b v="1"/>
    <s v="Approved"/>
    <s v="Norco Bicycles"/>
    <s v="Standard"/>
    <s v="low"/>
    <s v="medium"/>
    <n v="363.01"/>
    <n v="290.41000000000003"/>
    <d v="2005-05-10T00:00:00"/>
  </r>
  <r>
    <n v="15093"/>
    <n v="73"/>
    <x v="2112"/>
    <d v="2017-06-20T00:00:00"/>
    <b v="0"/>
    <s v="Approved"/>
    <s v="Solex"/>
    <s v="Standard"/>
    <s v="medium"/>
    <s v="medium"/>
    <n v="1945.43"/>
    <n v="333.18"/>
    <d v="2002-08-31T00:00:00"/>
  </r>
  <r>
    <n v="15094"/>
    <n v="30"/>
    <x v="167"/>
    <d v="2017-04-12T00:00:00"/>
    <b v="1"/>
    <s v="Approved"/>
    <s v="Solex"/>
    <s v="Standard"/>
    <s v="high"/>
    <s v="medium"/>
    <n v="748.17"/>
    <n v="448.9"/>
    <d v="1991-11-10T00:00:00"/>
  </r>
  <r>
    <n v="15095"/>
    <n v="0"/>
    <x v="3089"/>
    <d v="2017-03-22T00:00:00"/>
    <b v="1"/>
    <s v="Approved"/>
    <s v="Solex"/>
    <s v="Standard"/>
    <s v="medium"/>
    <s v="large"/>
    <n v="202.62"/>
    <n v="151.96"/>
    <d v="2016-03-29T00:00:00"/>
  </r>
  <r>
    <n v="15096"/>
    <n v="32"/>
    <x v="2473"/>
    <d v="2017-01-03T00:00:00"/>
    <b v="0"/>
    <s v="Approved"/>
    <s v="Giant Bicycles"/>
    <s v="Standard"/>
    <s v="high"/>
    <s v="medium"/>
    <n v="1179"/>
    <n v="707.4"/>
    <d v="1993-04-20T00:00:00"/>
  </r>
  <r>
    <n v="15097"/>
    <n v="39"/>
    <x v="1674"/>
    <d v="2017-12-25T00:00:00"/>
    <b v="0"/>
    <s v="Approved"/>
    <s v="Giant Bicycles"/>
    <s v="Standard"/>
    <s v="medium"/>
    <s v="large"/>
    <n v="1812.75"/>
    <n v="582.48"/>
    <d v="1997-05-10T00:00:00"/>
  </r>
  <r>
    <n v="15098"/>
    <n v="94"/>
    <x v="2016"/>
    <d v="2017-05-15T00:00:00"/>
    <b v="1"/>
    <s v="Approved"/>
    <s v="Giant Bicycles"/>
    <s v="Standard"/>
    <s v="medium"/>
    <s v="large"/>
    <n v="1635.3"/>
    <n v="993.66"/>
    <d v="2013-06-09T00:00:00"/>
  </r>
  <r>
    <n v="15099"/>
    <n v="28"/>
    <x v="1542"/>
    <d v="2017-09-04T00:00:00"/>
    <b v="1"/>
    <s v="Approved"/>
    <s v="Solex"/>
    <s v="Road"/>
    <s v="medium"/>
    <s v="small"/>
    <n v="1703.52"/>
    <n v="1516.13"/>
    <d v="2011-04-16T00:00:00"/>
  </r>
  <r>
    <n v="15100"/>
    <n v="22"/>
    <x v="2837"/>
    <d v="2017-11-22T00:00:00"/>
    <b v="1"/>
    <s v="Approved"/>
    <s v="WeareA2B"/>
    <s v="Standard"/>
    <s v="medium"/>
    <s v="medium"/>
    <n v="60.34"/>
    <n v="45.26"/>
    <d v="1993-07-15T00:00:00"/>
  </r>
  <r>
    <n v="15101"/>
    <n v="49"/>
    <x v="3248"/>
    <d v="2017-03-01T00:00:00"/>
    <b v="1"/>
    <s v="Approved"/>
    <s v="Solex"/>
    <s v="Standard"/>
    <s v="medium"/>
    <s v="large"/>
    <n v="1061.56"/>
    <n v="733.58"/>
    <d v="1998-12-17T00:00:00"/>
  </r>
  <r>
    <n v="15102"/>
    <n v="35"/>
    <x v="2157"/>
    <d v="2017-05-24T00:00:00"/>
    <b v="0"/>
    <s v="Approved"/>
    <s v="Trek Bicycles"/>
    <s v="Standard"/>
    <s v="low"/>
    <s v="medium"/>
    <n v="1057.51"/>
    <n v="154.4"/>
    <d v="2002-03-22T00:00:00"/>
  </r>
  <r>
    <n v="15103"/>
    <n v="63"/>
    <x v="2511"/>
    <d v="2017-07-30T00:00:00"/>
    <b v="0"/>
    <s v="Approved"/>
    <s v="WeareA2B"/>
    <s v="Standard"/>
    <s v="medium"/>
    <s v="medium"/>
    <n v="1992.93"/>
    <n v="762.63"/>
    <d v="2016-11-22T00:00:00"/>
  </r>
  <r>
    <n v="15104"/>
    <n v="97"/>
    <x v="1261"/>
    <d v="2017-12-16T00:00:00"/>
    <b v="1"/>
    <s v="Approved"/>
    <s v="OHM Cycles"/>
    <s v="Road"/>
    <s v="medium"/>
    <s v="medium"/>
    <n v="742.54"/>
    <n v="667.4"/>
    <d v="1991-11-07T00:00:00"/>
  </r>
  <r>
    <n v="15105"/>
    <n v="13"/>
    <x v="993"/>
    <d v="2017-08-30T00:00:00"/>
    <b v="1"/>
    <s v="Approved"/>
    <s v="Solex"/>
    <s v="Standard"/>
    <s v="medium"/>
    <s v="medium"/>
    <n v="1163.8900000000001"/>
    <n v="589.27"/>
    <d v="2016-07-09T00:00:00"/>
  </r>
  <r>
    <n v="15107"/>
    <n v="98"/>
    <x v="1678"/>
    <d v="2017-11-17T00:00:00"/>
    <b v="1"/>
    <s v="Approved"/>
    <s v="Trek Bicycles"/>
    <s v="Standard"/>
    <s v="high"/>
    <s v="medium"/>
    <n v="358.39"/>
    <n v="215.03"/>
    <d v="2004-01-16T00:00:00"/>
  </r>
  <r>
    <n v="15108"/>
    <n v="11"/>
    <x v="695"/>
    <d v="2017-04-08T00:00:00"/>
    <b v="0"/>
    <s v="Approved"/>
    <s v="Giant Bicycles"/>
    <s v="Standard"/>
    <s v="high"/>
    <s v="medium"/>
    <n v="1274.93"/>
    <n v="764.96"/>
    <d v="2007-08-04T00:00:00"/>
  </r>
  <r>
    <n v="15109"/>
    <n v="98"/>
    <x v="3392"/>
    <d v="2017-01-17T00:00:00"/>
    <b v="1"/>
    <s v="Approved"/>
    <s v="OHM Cycles"/>
    <s v="Standard"/>
    <s v="medium"/>
    <s v="medium"/>
    <n v="795.34"/>
    <n v="101.58"/>
    <d v="1997-02-09T00:00:00"/>
  </r>
  <r>
    <n v="15110"/>
    <n v="56"/>
    <x v="1323"/>
    <d v="2017-11-13T00:00:00"/>
    <b v="0"/>
    <s v="Approved"/>
    <s v="OHM Cycles"/>
    <s v="Standard"/>
    <s v="medium"/>
    <s v="medium"/>
    <n v="183.86"/>
    <n v="137.9"/>
    <d v="1997-10-04T00:00:00"/>
  </r>
  <r>
    <n v="15111"/>
    <n v="55"/>
    <x v="652"/>
    <d v="2017-09-20T00:00:00"/>
    <b v="1"/>
    <s v="Approved"/>
    <s v="Trek Bicycles"/>
    <s v="Road"/>
    <s v="medium"/>
    <s v="large"/>
    <n v="1894.19"/>
    <n v="598.76"/>
    <d v="2003-07-21T00:00:00"/>
  </r>
  <r>
    <n v="15113"/>
    <n v="46"/>
    <x v="482"/>
    <d v="2017-04-05T00:00:00"/>
    <b v="1"/>
    <s v="Approved"/>
    <s v="Solex"/>
    <s v="Standard"/>
    <s v="low"/>
    <s v="medium"/>
    <n v="1289.8499999999999"/>
    <n v="74.510000000000005"/>
    <d v="2007-12-11T00:00:00"/>
  </r>
  <r>
    <n v="15114"/>
    <n v="88"/>
    <x v="109"/>
    <d v="2017-03-13T00:00:00"/>
    <b v="0"/>
    <s v="Approved"/>
    <s v="Norco Bicycles"/>
    <s v="Standard"/>
    <s v="medium"/>
    <s v="medium"/>
    <n v="1198.46"/>
    <n v="381.1"/>
    <d v="2005-05-10T00:00:00"/>
  </r>
  <r>
    <n v="15116"/>
    <n v="9"/>
    <x v="1398"/>
    <d v="2017-04-10T00:00:00"/>
    <b v="0"/>
    <s v="Approved"/>
    <s v="OHM Cycles"/>
    <s v="Road"/>
    <s v="medium"/>
    <s v="medium"/>
    <n v="742.54"/>
    <n v="667.4"/>
    <d v="2004-08-17T00:00:00"/>
  </r>
  <r>
    <n v="15117"/>
    <n v="3"/>
    <x v="1940"/>
    <d v="2017-03-25T00:00:00"/>
    <b v="0"/>
    <s v="Approved"/>
    <s v="Trek Bicycles"/>
    <s v="Standard"/>
    <s v="medium"/>
    <s v="large"/>
    <n v="2091.4699999999998"/>
    <n v="388.92"/>
    <d v="1993-05-26T00:00:00"/>
  </r>
  <r>
    <n v="15118"/>
    <n v="26"/>
    <x v="3270"/>
    <d v="2017-01-24T00:00:00"/>
    <b v="0"/>
    <s v="Approved"/>
    <s v="WeareA2B"/>
    <s v="Standard"/>
    <s v="medium"/>
    <s v="medium"/>
    <n v="1992.93"/>
    <n v="762.63"/>
    <d v="1993-05-26T00:00:00"/>
  </r>
  <r>
    <n v="15119"/>
    <n v="46"/>
    <x v="2821"/>
    <d v="2017-10-07T00:00:00"/>
    <b v="1"/>
    <s v="Approved"/>
    <s v="OHM Cycles"/>
    <s v="Standard"/>
    <s v="low"/>
    <s v="medium"/>
    <n v="1793.43"/>
    <n v="248.82"/>
    <d v="1999-07-20T00:00:00"/>
  </r>
  <r>
    <n v="15120"/>
    <n v="52"/>
    <x v="2467"/>
    <d v="2017-07-16T00:00:00"/>
    <b v="1"/>
    <s v="Approved"/>
    <s v="OHM Cycles"/>
    <s v="Road"/>
    <s v="medium"/>
    <s v="medium"/>
    <n v="1280.28"/>
    <n v="829.51"/>
    <d v="2001-11-25T00:00:00"/>
  </r>
  <r>
    <n v="15121"/>
    <n v="62"/>
    <x v="1404"/>
    <d v="2017-12-19T00:00:00"/>
    <b v="1"/>
    <s v="Approved"/>
    <s v="Solex"/>
    <s v="Standard"/>
    <s v="medium"/>
    <s v="medium"/>
    <n v="478.16"/>
    <n v="298.72000000000003"/>
    <d v="2005-10-22T00:00:00"/>
  </r>
  <r>
    <n v="15122"/>
    <n v="40"/>
    <x v="1948"/>
    <d v="2017-06-01T00:00:00"/>
    <b v="1"/>
    <s v="Approved"/>
    <s v="OHM Cycles"/>
    <s v="Standard"/>
    <s v="high"/>
    <s v="medium"/>
    <n v="1458.17"/>
    <n v="874.9"/>
    <d v="2006-02-02T00:00:00"/>
  </r>
  <r>
    <n v="15123"/>
    <n v="85"/>
    <x v="3255"/>
    <d v="2017-01-17T00:00:00"/>
    <b v="1"/>
    <s v="Approved"/>
    <s v="WeareA2B"/>
    <s v="Standard"/>
    <s v="medium"/>
    <s v="medium"/>
    <n v="752.64"/>
    <n v="205.36"/>
    <d v="2004-08-07T00:00:00"/>
  </r>
  <r>
    <n v="15124"/>
    <n v="9"/>
    <x v="434"/>
    <d v="2017-02-10T00:00:00"/>
    <b v="0"/>
    <s v="Approved"/>
    <s v="OHM Cycles"/>
    <s v="Road"/>
    <s v="medium"/>
    <s v="medium"/>
    <n v="742.54"/>
    <n v="667.4"/>
    <d v="1991-11-07T00:00:00"/>
  </r>
  <r>
    <n v="15125"/>
    <n v="81"/>
    <x v="632"/>
    <d v="2017-08-29T00:00:00"/>
    <b v="1"/>
    <s v="Approved"/>
    <s v="Norco Bicycles"/>
    <s v="Standard"/>
    <s v="medium"/>
    <s v="small"/>
    <n v="586.45000000000005"/>
    <n v="521.94000000000005"/>
    <d v="1991-07-10T00:00:00"/>
  </r>
  <r>
    <n v="15126"/>
    <n v="19"/>
    <x v="2970"/>
    <d v="2017-03-24T00:00:00"/>
    <b v="0"/>
    <s v="Approved"/>
    <s v="OHM Cycles"/>
    <s v="Road"/>
    <s v="high"/>
    <s v="large"/>
    <n v="12.01"/>
    <n v="7.21"/>
    <d v="2009-03-08T00:00:00"/>
  </r>
  <r>
    <n v="15127"/>
    <n v="56"/>
    <x v="3307"/>
    <d v="2017-10-22T00:00:00"/>
    <b v="1"/>
    <s v="Approved"/>
    <s v="OHM Cycles"/>
    <s v="Standard"/>
    <s v="medium"/>
    <s v="medium"/>
    <n v="183.86"/>
    <n v="137.9"/>
    <d v="2011-08-24T00:00:00"/>
  </r>
  <r>
    <n v="15128"/>
    <n v="20"/>
    <x v="608"/>
    <d v="2017-02-09T00:00:00"/>
    <b v="0"/>
    <s v="Approved"/>
    <s v="Trek Bicycles"/>
    <s v="Standard"/>
    <s v="medium"/>
    <s v="small"/>
    <n v="1775.81"/>
    <n v="1580.47"/>
    <d v="2010-05-05T00:00:00"/>
  </r>
  <r>
    <n v="15129"/>
    <n v="95"/>
    <x v="677"/>
    <d v="2017-01-17T00:00:00"/>
    <b v="0"/>
    <s v="Approved"/>
    <s v="Giant Bicycles"/>
    <s v="Standard"/>
    <s v="medium"/>
    <s v="large"/>
    <n v="569.55999999999995"/>
    <n v="528.42999999999995"/>
    <d v="2004-01-16T00:00:00"/>
  </r>
  <r>
    <n v="15130"/>
    <n v="40"/>
    <x v="1006"/>
    <d v="2017-04-20T00:00:00"/>
    <b v="1"/>
    <s v="Approved"/>
    <s v="OHM Cycles"/>
    <s v="Standard"/>
    <s v="high"/>
    <s v="medium"/>
    <n v="1458.17"/>
    <n v="874.9"/>
    <d v="2006-10-01T00:00:00"/>
  </r>
  <r>
    <n v="15131"/>
    <n v="35"/>
    <x v="2053"/>
    <d v="2017-11-30T00:00:00"/>
    <b v="0"/>
    <s v="Approved"/>
    <s v="Giant Bicycles"/>
    <s v="Standard"/>
    <s v="medium"/>
    <s v="medium"/>
    <n v="1403.5"/>
    <n v="954.82"/>
    <d v="2016-11-14T00:00:00"/>
  </r>
  <r>
    <n v="15132"/>
    <n v="41"/>
    <x v="689"/>
    <d v="2017-08-17T00:00:00"/>
    <b v="0"/>
    <s v="Approved"/>
    <s v="Solex"/>
    <s v="Road"/>
    <s v="medium"/>
    <s v="medium"/>
    <n v="416.98"/>
    <n v="312.74"/>
    <d v="1997-05-10T00:00:00"/>
  </r>
  <r>
    <n v="15133"/>
    <n v="86"/>
    <x v="1649"/>
    <d v="2017-03-20T00:00:00"/>
    <b v="1"/>
    <s v="Approved"/>
    <s v="OHM Cycles"/>
    <s v="Standard"/>
    <s v="medium"/>
    <s v="medium"/>
    <n v="235.63"/>
    <n v="125.07"/>
    <d v="2004-08-07T00:00:00"/>
  </r>
  <r>
    <n v="15134"/>
    <n v="42"/>
    <x v="510"/>
    <d v="2017-01-20T00:00:00"/>
    <b v="1"/>
    <s v="Approved"/>
    <s v="OHM Cycles"/>
    <s v="Road"/>
    <s v="medium"/>
    <s v="small"/>
    <n v="1810"/>
    <n v="1610.9"/>
    <d v="1993-04-12T00:00:00"/>
  </r>
  <r>
    <n v="15135"/>
    <n v="91"/>
    <x v="1899"/>
    <d v="2017-05-17T00:00:00"/>
    <b v="0"/>
    <s v="Approved"/>
    <s v="Solex"/>
    <s v="Standard"/>
    <s v="medium"/>
    <s v="medium"/>
    <n v="100.35"/>
    <n v="75.260000000000005"/>
    <d v="2003-01-05T00:00:00"/>
  </r>
  <r>
    <n v="15136"/>
    <n v="89"/>
    <x v="1322"/>
    <d v="2017-11-26T00:00:00"/>
    <b v="0"/>
    <s v="Approved"/>
    <s v="Giant Bicycles"/>
    <s v="Standard"/>
    <s v="medium"/>
    <s v="large"/>
    <n v="1812.75"/>
    <n v="582.48"/>
    <d v="2006-10-01T00:00:00"/>
  </r>
  <r>
    <n v="15137"/>
    <n v="41"/>
    <x v="1279"/>
    <d v="2017-11-16T00:00:00"/>
    <b v="0"/>
    <s v="Approved"/>
    <s v="Solex"/>
    <s v="Road"/>
    <s v="medium"/>
    <s v="medium"/>
    <n v="416.98"/>
    <n v="312.74"/>
    <d v="1997-05-10T00:00:00"/>
  </r>
  <r>
    <n v="15138"/>
    <n v="3"/>
    <x v="2516"/>
    <d v="2017-01-01T00:00:00"/>
    <b v="1"/>
    <s v="Approved"/>
    <s v="Trek Bicycles"/>
    <s v="Standard"/>
    <s v="medium"/>
    <s v="large"/>
    <n v="2091.4699999999998"/>
    <n v="388.92"/>
    <d v="1999-07-26T00:00:00"/>
  </r>
  <r>
    <n v="15139"/>
    <n v="96"/>
    <x v="1678"/>
    <d v="2017-03-16T00:00:00"/>
    <b v="0"/>
    <s v="Approved"/>
    <s v="WeareA2B"/>
    <s v="Road"/>
    <s v="low"/>
    <s v="small"/>
    <n v="1172.78"/>
    <n v="1043.77"/>
    <d v="2002-10-10T00:00:00"/>
  </r>
  <r>
    <n v="15140"/>
    <n v="52"/>
    <x v="1317"/>
    <d v="2017-08-26T00:00:00"/>
    <b v="0"/>
    <s v="Approved"/>
    <s v="OHM Cycles"/>
    <s v="Road"/>
    <s v="medium"/>
    <s v="medium"/>
    <n v="1280.28"/>
    <n v="829.51"/>
    <d v="2001-11-25T00:00:00"/>
  </r>
  <r>
    <n v="15141"/>
    <n v="29"/>
    <x v="2523"/>
    <d v="2017-06-29T00:00:00"/>
    <b v="1"/>
    <s v="Approved"/>
    <s v="Norco Bicycles"/>
    <s v="Road"/>
    <s v="medium"/>
    <s v="medium"/>
    <n v="543.39"/>
    <n v="407.54"/>
    <d v="1995-12-19T00:00:00"/>
  </r>
  <r>
    <n v="15142"/>
    <n v="77"/>
    <x v="671"/>
    <d v="2017-03-06T00:00:00"/>
    <b v="0"/>
    <s v="Approved"/>
    <s v="Norco Bicycles"/>
    <s v="Road"/>
    <s v="medium"/>
    <s v="large"/>
    <n v="1240.31"/>
    <n v="795.1"/>
    <d v="1997-01-25T00:00:00"/>
  </r>
  <r>
    <n v="15143"/>
    <n v="96"/>
    <x v="597"/>
    <d v="2017-07-02T00:00:00"/>
    <b v="1"/>
    <s v="Approved"/>
    <s v="WeareA2B"/>
    <s v="Road"/>
    <s v="low"/>
    <s v="small"/>
    <n v="1172.78"/>
    <n v="1043.77"/>
    <d v="2002-10-10T00:00:00"/>
  </r>
  <r>
    <n v="15144"/>
    <n v="96"/>
    <x v="2401"/>
    <d v="2017-02-15T00:00:00"/>
    <b v="0"/>
    <s v="Approved"/>
    <s v="WeareA2B"/>
    <s v="Road"/>
    <s v="low"/>
    <s v="small"/>
    <n v="1172.78"/>
    <n v="1043.77"/>
    <d v="2002-10-10T00:00:00"/>
  </r>
  <r>
    <n v="15145"/>
    <n v="0"/>
    <x v="982"/>
    <d v="2017-05-05T00:00:00"/>
    <b v="1"/>
    <s v="Approved"/>
    <s v="WeareA2B"/>
    <s v="Standard"/>
    <s v="medium"/>
    <s v="medium"/>
    <n v="60.34"/>
    <n v="45.26"/>
    <d v="1993-07-15T00:00:00"/>
  </r>
  <r>
    <n v="15146"/>
    <n v="78"/>
    <x v="602"/>
    <d v="2017-03-09T00:00:00"/>
    <b v="1"/>
    <s v="Approved"/>
    <s v="Giant Bicycles"/>
    <s v="Standard"/>
    <s v="medium"/>
    <s v="large"/>
    <n v="1765.3"/>
    <n v="709.48"/>
    <d v="2004-12-18T00:00:00"/>
  </r>
  <r>
    <n v="15147"/>
    <n v="22"/>
    <x v="635"/>
    <d v="2017-01-10T00:00:00"/>
    <b v="0"/>
    <s v="Approved"/>
    <s v="WeareA2B"/>
    <s v="Standard"/>
    <s v="medium"/>
    <s v="medium"/>
    <n v="60.34"/>
    <n v="45.26"/>
    <d v="1993-07-15T00:00:00"/>
  </r>
  <r>
    <n v="15149"/>
    <n v="6"/>
    <x v="3034"/>
    <d v="2017-06-20T00:00:00"/>
    <b v="1"/>
    <s v="Approved"/>
    <s v="Solex"/>
    <s v="Standard"/>
    <s v="high"/>
    <s v="medium"/>
    <n v="748.17"/>
    <n v="448.9"/>
    <d v="2003-03-18T00:00:00"/>
  </r>
  <r>
    <n v="15150"/>
    <n v="17"/>
    <x v="3078"/>
    <d v="2017-10-27T00:00:00"/>
    <b v="1"/>
    <s v="Approved"/>
    <s v="WeareA2B"/>
    <s v="Touring"/>
    <s v="medium"/>
    <s v="large"/>
    <n v="1362.99"/>
    <n v="57.74"/>
    <d v="2016-07-09T00:00:00"/>
  </r>
  <r>
    <n v="15151"/>
    <n v="13"/>
    <x v="1254"/>
    <d v="2017-07-11T00:00:00"/>
    <b v="0"/>
    <s v="Approved"/>
    <s v="Solex"/>
    <s v="Standard"/>
    <s v="medium"/>
    <s v="medium"/>
    <n v="1577.53"/>
    <n v="826.51"/>
    <d v="2011-03-16T00:00:00"/>
  </r>
  <r>
    <n v="15152"/>
    <n v="15"/>
    <x v="2171"/>
    <d v="2017-08-06T00:00:00"/>
    <b v="1"/>
    <s v="Approved"/>
    <s v="Norco Bicycles"/>
    <s v="Standard"/>
    <s v="low"/>
    <s v="medium"/>
    <n v="958.74"/>
    <n v="748.9"/>
    <d v="2005-12-07T00:00:00"/>
  </r>
  <r>
    <n v="15153"/>
    <n v="65"/>
    <x v="609"/>
    <d v="2017-05-08T00:00:00"/>
    <b v="1"/>
    <s v="Approved"/>
    <s v="WeareA2B"/>
    <s v="Standard"/>
    <s v="medium"/>
    <s v="medium"/>
    <n v="1807.45"/>
    <n v="778.69"/>
    <d v="2015-05-21T00:00:00"/>
  </r>
  <r>
    <n v="15154"/>
    <n v="43"/>
    <x v="2890"/>
    <d v="2017-11-04T00:00:00"/>
    <b v="1"/>
    <s v="Approved"/>
    <s v="Solex"/>
    <s v="Standard"/>
    <s v="medium"/>
    <s v="medium"/>
    <n v="1151.96"/>
    <n v="649.49"/>
    <d v="1999-12-04T00:00:00"/>
  </r>
  <r>
    <n v="15155"/>
    <n v="32"/>
    <x v="2386"/>
    <d v="2017-08-28T00:00:00"/>
    <b v="0"/>
    <s v="Approved"/>
    <s v="Giant Bicycles"/>
    <s v="Standard"/>
    <s v="high"/>
    <s v="medium"/>
    <n v="1179"/>
    <n v="707.4"/>
    <d v="1997-08-25T00:00:00"/>
  </r>
  <r>
    <n v="15156"/>
    <n v="17"/>
    <x v="721"/>
    <d v="2017-11-26T00:00:00"/>
    <b v="1"/>
    <s v="Approved"/>
    <s v="Solex"/>
    <s v="Standard"/>
    <s v="high"/>
    <s v="medium"/>
    <n v="1024.6600000000001"/>
    <n v="614.79999999999995"/>
    <d v="1996-11-09T00:00:00"/>
  </r>
  <r>
    <n v="15157"/>
    <n v="98"/>
    <x v="3361"/>
    <d v="2017-06-30T00:00:00"/>
    <b v="1"/>
    <s v="Approved"/>
    <s v="Trek Bicycles"/>
    <s v="Standard"/>
    <s v="high"/>
    <s v="medium"/>
    <n v="358.39"/>
    <n v="215.03"/>
    <d v="2004-01-16T00:00:00"/>
  </r>
  <r>
    <n v="15158"/>
    <n v="5"/>
    <x v="42"/>
    <d v="2017-03-28T00:00:00"/>
    <b v="1"/>
    <s v="Approved"/>
    <s v="Trek Bicycles"/>
    <s v="Mountain"/>
    <s v="low"/>
    <s v="medium"/>
    <n v="574.64"/>
    <n v="459.71"/>
    <d v="2014-03-03T00:00:00"/>
  </r>
  <r>
    <n v="15159"/>
    <n v="64"/>
    <x v="465"/>
    <d v="2017-12-29T00:00:00"/>
    <b v="1"/>
    <s v="Approved"/>
    <s v="Giant Bicycles"/>
    <s v="Standard"/>
    <s v="high"/>
    <s v="small"/>
    <n v="1977.36"/>
    <n v="1759.85"/>
    <d v="2011-08-24T00:00:00"/>
  </r>
  <r>
    <n v="15160"/>
    <n v="68"/>
    <x v="2167"/>
    <d v="2017-11-29T00:00:00"/>
    <b v="1"/>
    <s v="Approved"/>
    <s v="OHM Cycles"/>
    <s v="Standard"/>
    <s v="medium"/>
    <s v="medium"/>
    <n v="1636.9"/>
    <n v="44.71"/>
    <d v="2010-08-20T00:00:00"/>
  </r>
  <r>
    <n v="15161"/>
    <n v="90"/>
    <x v="2165"/>
    <d v="2017-10-14T00:00:00"/>
    <b v="1"/>
    <s v="Approved"/>
    <s v="Norco Bicycles"/>
    <s v="Standard"/>
    <s v="low"/>
    <s v="medium"/>
    <n v="363.01"/>
    <n v="290.41000000000003"/>
    <d v="2002-10-10T00:00:00"/>
  </r>
  <r>
    <n v="15162"/>
    <n v="97"/>
    <x v="664"/>
    <d v="2017-03-13T00:00:00"/>
    <b v="0"/>
    <s v="Approved"/>
    <s v="Solex"/>
    <s v="Standard"/>
    <s v="medium"/>
    <s v="large"/>
    <n v="202.62"/>
    <n v="151.96"/>
    <d v="2016-03-29T00:00:00"/>
  </r>
  <r>
    <n v="15163"/>
    <n v="2"/>
    <x v="639"/>
    <d v="2017-09-17T00:00:00"/>
    <b v="0"/>
    <s v="Approved"/>
    <s v="Solex"/>
    <s v="Standard"/>
    <s v="medium"/>
    <s v="medium"/>
    <n v="71.489999999999995"/>
    <n v="53.62"/>
    <d v="2012-12-02T00:00:00"/>
  </r>
  <r>
    <n v="15164"/>
    <n v="34"/>
    <x v="2230"/>
    <d v="2017-12-14T00:00:00"/>
    <b v="0"/>
    <s v="Approved"/>
    <s v="WeareA2B"/>
    <s v="Standard"/>
    <s v="medium"/>
    <s v="medium"/>
    <n v="1231.1500000000001"/>
    <n v="161.6"/>
    <d v="2010-05-05T00:00:00"/>
  </r>
  <r>
    <n v="15166"/>
    <n v="0"/>
    <x v="2181"/>
    <d v="2017-11-04T00:00:00"/>
    <b v="1"/>
    <s v="Approved"/>
    <s v="WeareA2B"/>
    <s v="Standard"/>
    <s v="medium"/>
    <s v="medium"/>
    <n v="60.34"/>
    <n v="45.26"/>
    <d v="1999-06-23T00:00:00"/>
  </r>
  <r>
    <n v="15167"/>
    <n v="99"/>
    <x v="3323"/>
    <d v="2017-11-25T00:00:00"/>
    <b v="1"/>
    <s v="Approved"/>
    <s v="OHM Cycles"/>
    <s v="Standard"/>
    <s v="medium"/>
    <s v="medium"/>
    <n v="1227.3399999999999"/>
    <n v="770.89"/>
    <d v="1994-08-10T00:00:00"/>
  </r>
  <r>
    <n v="15168"/>
    <n v="88"/>
    <x v="241"/>
    <d v="2017-11-08T00:00:00"/>
    <b v="1"/>
    <s v="Approved"/>
    <s v="Norco Bicycles"/>
    <s v="Standard"/>
    <s v="medium"/>
    <s v="medium"/>
    <n v="1198.46"/>
    <n v="381.1"/>
    <d v="1998-12-16T00:00:00"/>
  </r>
  <r>
    <n v="15169"/>
    <n v="0"/>
    <x v="1692"/>
    <d v="2017-07-01T00:00:00"/>
    <b v="1"/>
    <s v="Approved"/>
    <s v="Trek Bicycles"/>
    <s v="Road"/>
    <s v="medium"/>
    <s v="medium"/>
    <n v="533.51"/>
    <n v="400.13"/>
    <d v="2012-06-04T00:00:00"/>
  </r>
  <r>
    <n v="15170"/>
    <n v="99"/>
    <x v="2368"/>
    <d v="2017-05-16T00:00:00"/>
    <b v="1"/>
    <s v="Approved"/>
    <s v="Trek Bicycles"/>
    <s v="Road"/>
    <s v="low"/>
    <s v="small"/>
    <n v="1720.7"/>
    <n v="1531.42"/>
    <d v="2006-10-01T00:00:00"/>
  </r>
  <r>
    <n v="15171"/>
    <n v="7"/>
    <x v="2355"/>
    <d v="2017-04-02T00:00:00"/>
    <b v="0"/>
    <s v="Approved"/>
    <s v="Trek Bicycles"/>
    <s v="Road"/>
    <s v="low"/>
    <s v="medium"/>
    <n v="980.37"/>
    <n v="234.43"/>
    <d v="2003-08-05T00:00:00"/>
  </r>
  <r>
    <n v="15172"/>
    <n v="76"/>
    <x v="2527"/>
    <d v="2017-09-28T00:00:00"/>
    <b v="0"/>
    <s v="Approved"/>
    <s v="WeareA2B"/>
    <s v="Road"/>
    <s v="low"/>
    <s v="small"/>
    <n v="1172.78"/>
    <n v="1043.77"/>
    <d v="2016-03-29T00:00:00"/>
  </r>
  <r>
    <n v="15173"/>
    <n v="31"/>
    <x v="777"/>
    <d v="2017-11-01T00:00:00"/>
    <b v="0"/>
    <s v="Approved"/>
    <s v="Giant Bicycles"/>
    <s v="Standard"/>
    <s v="medium"/>
    <s v="medium"/>
    <n v="230.91"/>
    <n v="173.18"/>
    <d v="2011-03-16T00:00:00"/>
  </r>
  <r>
    <n v="15174"/>
    <n v="6"/>
    <x v="1843"/>
    <d v="2017-10-25T00:00:00"/>
    <b v="1"/>
    <s v="Approved"/>
    <s v="OHM Cycles"/>
    <s v="Standard"/>
    <s v="high"/>
    <s v="medium"/>
    <n v="227.88"/>
    <n v="136.72999999999999"/>
    <d v="2003-02-07T00:00:00"/>
  </r>
  <r>
    <n v="15175"/>
    <n v="27"/>
    <x v="1397"/>
    <d v="2017-05-10T00:00:00"/>
    <b v="1"/>
    <s v="Approved"/>
    <s v="Trek Bicycles"/>
    <s v="Standard"/>
    <s v="low"/>
    <s v="medium"/>
    <n v="1057.51"/>
    <n v="154.4"/>
    <d v="1994-07-12T00:00:00"/>
  </r>
  <r>
    <n v="15176"/>
    <n v="40"/>
    <x v="820"/>
    <d v="2017-02-14T00:00:00"/>
    <b v="1"/>
    <s v="Approved"/>
    <s v="Trek Bicycles"/>
    <s v="Road"/>
    <s v="medium"/>
    <s v="large"/>
    <n v="1894.19"/>
    <n v="598.76"/>
    <d v="2003-07-21T00:00:00"/>
  </r>
  <r>
    <n v="15177"/>
    <n v="64"/>
    <x v="922"/>
    <d v="2017-04-08T00:00:00"/>
    <b v="1"/>
    <s v="Approved"/>
    <s v="Giant Bicycles"/>
    <s v="Standard"/>
    <s v="high"/>
    <s v="small"/>
    <n v="1977.36"/>
    <n v="1759.85"/>
    <d v="1993-06-23T00:00:00"/>
  </r>
  <r>
    <n v="15178"/>
    <n v="12"/>
    <x v="2067"/>
    <d v="2017-09-13T00:00:00"/>
    <b v="1"/>
    <s v="Approved"/>
    <s v="WeareA2B"/>
    <s v="Standard"/>
    <s v="medium"/>
    <s v="medium"/>
    <n v="1231.1500000000001"/>
    <n v="161.6"/>
    <d v="2016-07-09T00:00:00"/>
  </r>
  <r>
    <n v="15179"/>
    <n v="5"/>
    <x v="2883"/>
    <d v="2017-10-09T00:00:00"/>
    <b v="1"/>
    <s v="Approved"/>
    <s v="Trek Bicycles"/>
    <s v="Mountain"/>
    <s v="low"/>
    <s v="medium"/>
    <n v="574.64"/>
    <n v="459.71"/>
    <d v="2011-08-29T00:00:00"/>
  </r>
  <r>
    <n v="15180"/>
    <n v="31"/>
    <x v="2017"/>
    <d v="2017-07-01T00:00:00"/>
    <b v="0"/>
    <s v="Approved"/>
    <s v="Giant Bicycles"/>
    <s v="Standard"/>
    <s v="medium"/>
    <s v="medium"/>
    <n v="230.91"/>
    <n v="173.18"/>
    <d v="2011-03-16T00:00:00"/>
  </r>
  <r>
    <n v="15181"/>
    <n v="44"/>
    <x v="1241"/>
    <d v="2017-10-21T00:00:00"/>
    <b v="0"/>
    <s v="Approved"/>
    <s v="WeareA2B"/>
    <s v="Standard"/>
    <s v="medium"/>
    <s v="medium"/>
    <n v="1769.64"/>
    <n v="108.76"/>
    <d v="1993-04-12T00:00:00"/>
  </r>
  <r>
    <n v="15182"/>
    <n v="72"/>
    <x v="2513"/>
    <d v="2017-08-03T00:00:00"/>
    <b v="0"/>
    <s v="Approved"/>
    <s v="Norco Bicycles"/>
    <s v="Standard"/>
    <s v="medium"/>
    <s v="medium"/>
    <n v="360.4"/>
    <n v="270.3"/>
    <d v="2006-05-22T00:00:00"/>
  </r>
  <r>
    <n v="15183"/>
    <n v="11"/>
    <x v="3223"/>
    <d v="2017-02-01T00:00:00"/>
    <b v="1"/>
    <s v="Approved"/>
    <s v="Giant Bicycles"/>
    <s v="Standard"/>
    <s v="high"/>
    <s v="medium"/>
    <n v="1274.93"/>
    <n v="764.96"/>
    <d v="2007-08-04T00:00:00"/>
  </r>
  <r>
    <n v="15184"/>
    <n v="63"/>
    <x v="320"/>
    <d v="2017-09-02T00:00:00"/>
    <b v="0"/>
    <s v="Approved"/>
    <s v="Solex"/>
    <s v="Standard"/>
    <s v="medium"/>
    <s v="medium"/>
    <n v="1483.2"/>
    <n v="99.59"/>
    <d v="1998-12-17T00:00:00"/>
  </r>
  <r>
    <n v="15185"/>
    <n v="58"/>
    <x v="2561"/>
    <d v="2017-01-03T00:00:00"/>
    <b v="0"/>
    <s v="Approved"/>
    <s v="OHM Cycles"/>
    <s v="Standard"/>
    <s v="medium"/>
    <s v="medium"/>
    <n v="912.52"/>
    <n v="141.4"/>
    <d v="2015-10-18T00:00:00"/>
  </r>
  <r>
    <n v="15186"/>
    <n v="14"/>
    <x v="2319"/>
    <d v="2017-10-24T00:00:00"/>
    <b v="1"/>
    <s v="Approved"/>
    <s v="Trek Bicycles"/>
    <s v="Standard"/>
    <s v="medium"/>
    <s v="small"/>
    <n v="1386.84"/>
    <n v="1234.29"/>
    <d v="2013-03-12T00:00:00"/>
  </r>
  <r>
    <n v="15187"/>
    <n v="11"/>
    <x v="911"/>
    <d v="2017-05-11T00:00:00"/>
    <b v="1"/>
    <s v="Approved"/>
    <s v="Giant Bicycles"/>
    <s v="Standard"/>
    <s v="high"/>
    <s v="medium"/>
    <n v="1274.93"/>
    <n v="764.96"/>
    <d v="2004-08-17T00:00:00"/>
  </r>
  <r>
    <n v="15188"/>
    <n v="82"/>
    <x v="3339"/>
    <d v="2017-03-24T00:00:00"/>
    <b v="0"/>
    <s v="Approved"/>
    <s v="Norco Bicycles"/>
    <s v="Standard"/>
    <s v="high"/>
    <s v="medium"/>
    <n v="1148.6400000000001"/>
    <n v="689.18"/>
    <d v="2002-08-31T00:00:00"/>
  </r>
  <r>
    <n v="15189"/>
    <n v="91"/>
    <x v="3043"/>
    <d v="2017-06-20T00:00:00"/>
    <b v="1"/>
    <s v="Approved"/>
    <s v="WeareA2B"/>
    <s v="Standard"/>
    <s v="low"/>
    <s v="medium"/>
    <n v="642.30999999999995"/>
    <n v="513.85"/>
    <d v="2014-10-10T00:00:00"/>
  </r>
  <r>
    <n v="15191"/>
    <n v="65"/>
    <x v="3050"/>
    <d v="2017-04-04T00:00:00"/>
    <b v="1"/>
    <s v="Approved"/>
    <s v="WeareA2B"/>
    <s v="Standard"/>
    <s v="medium"/>
    <s v="medium"/>
    <n v="1807.45"/>
    <n v="778.69"/>
    <d v="2015-05-21T00:00:00"/>
  </r>
  <r>
    <n v="15192"/>
    <n v="47"/>
    <x v="2296"/>
    <d v="2017-08-04T00:00:00"/>
    <b v="0"/>
    <s v="Approved"/>
    <s v="Trek Bicycles"/>
    <s v="Road"/>
    <s v="low"/>
    <s v="small"/>
    <n v="1720.7"/>
    <n v="1531.42"/>
    <d v="1997-02-09T00:00:00"/>
  </r>
  <r>
    <n v="15193"/>
    <n v="9"/>
    <x v="3407"/>
    <d v="2017-12-10T00:00:00"/>
    <b v="1"/>
    <s v="Approved"/>
    <s v="Norco Bicycles"/>
    <s v="Standard"/>
    <s v="medium"/>
    <s v="small"/>
    <n v="1216.1400000000001"/>
    <n v="1082.3599999999999"/>
    <d v="1991-08-05T00:00:00"/>
  </r>
  <r>
    <n v="15194"/>
    <n v="98"/>
    <x v="2322"/>
    <d v="2017-07-19T00:00:00"/>
    <b v="0"/>
    <s v="Approved"/>
    <s v="Trek Bicycles"/>
    <s v="Standard"/>
    <s v="high"/>
    <s v="medium"/>
    <n v="358.39"/>
    <n v="215.03"/>
    <d v="2004-01-16T00:00:00"/>
  </r>
  <r>
    <n v="15195"/>
    <n v="34"/>
    <x v="1787"/>
    <d v="2017-07-14T00:00:00"/>
    <b v="1"/>
    <s v="Approved"/>
    <s v="Norco Bicycles"/>
    <s v="Road"/>
    <s v="high"/>
    <s v="large"/>
    <n v="774.53"/>
    <n v="464.72"/>
    <d v="1997-05-10T00:00:00"/>
  </r>
  <r>
    <n v="15196"/>
    <n v="64"/>
    <x v="2971"/>
    <d v="2017-11-29T00:00:00"/>
    <b v="1"/>
    <s v="Approved"/>
    <s v="Giant Bicycles"/>
    <s v="Standard"/>
    <s v="high"/>
    <s v="small"/>
    <n v="1977.36"/>
    <n v="1759.85"/>
    <d v="2011-08-24T00:00:00"/>
  </r>
  <r>
    <n v="15197"/>
    <n v="88"/>
    <x v="2783"/>
    <d v="2017-10-10T00:00:00"/>
    <b v="0"/>
    <s v="Approved"/>
    <s v="Norco Bicycles"/>
    <s v="Standard"/>
    <s v="high"/>
    <s v="small"/>
    <n v="1661.92"/>
    <n v="1479.11"/>
    <d v="1996-11-09T00:00:00"/>
  </r>
  <r>
    <n v="15198"/>
    <n v="89"/>
    <x v="1492"/>
    <d v="2017-12-26T00:00:00"/>
    <b v="1"/>
    <s v="Approved"/>
    <s v="WeareA2B"/>
    <s v="Touring"/>
    <s v="medium"/>
    <s v="large"/>
    <n v="1362.99"/>
    <n v="57.74"/>
    <d v="2016-03-29T00:00:00"/>
  </r>
  <r>
    <n v="15199"/>
    <n v="85"/>
    <x v="1397"/>
    <d v="2017-03-02T00:00:00"/>
    <b v="1"/>
    <s v="Approved"/>
    <s v="WeareA2B"/>
    <s v="Standard"/>
    <s v="medium"/>
    <s v="medium"/>
    <n v="1228.07"/>
    <n v="400.91"/>
    <d v="2000-05-22T00:00:00"/>
  </r>
  <r>
    <n v="15200"/>
    <n v="22"/>
    <x v="2479"/>
    <d v="2017-08-01T00:00:00"/>
    <b v="1"/>
    <s v="Approved"/>
    <s v="Solex"/>
    <s v="Standard"/>
    <s v="medium"/>
    <s v="medium"/>
    <n v="575.27"/>
    <n v="431.45"/>
    <d v="1996-04-05T00:00:00"/>
  </r>
  <r>
    <n v="15201"/>
    <n v="78"/>
    <x v="989"/>
    <d v="2017-08-06T00:00:00"/>
    <b v="1"/>
    <s v="Approved"/>
    <s v="Giant Bicycles"/>
    <s v="Standard"/>
    <s v="medium"/>
    <s v="large"/>
    <n v="1765.3"/>
    <n v="709.48"/>
    <d v="2004-07-25T00:00:00"/>
  </r>
  <r>
    <n v="15202"/>
    <n v="35"/>
    <x v="1682"/>
    <d v="2017-08-21T00:00:00"/>
    <b v="0"/>
    <s v="Approved"/>
    <s v="Trek Bicycles"/>
    <s v="Standard"/>
    <s v="low"/>
    <s v="medium"/>
    <n v="1057.51"/>
    <n v="154.4"/>
    <d v="2008-03-19T00:00:00"/>
  </r>
  <r>
    <n v="15203"/>
    <n v="42"/>
    <x v="2377"/>
    <d v="2017-03-20T00:00:00"/>
    <b v="1"/>
    <s v="Approved"/>
    <s v="OHM Cycles"/>
    <s v="Road"/>
    <s v="medium"/>
    <s v="small"/>
    <n v="1810"/>
    <n v="1610.9"/>
    <d v="2012-06-04T00:00:00"/>
  </r>
  <r>
    <n v="15204"/>
    <n v="94"/>
    <x v="2000"/>
    <d v="2017-02-09T00:00:00"/>
    <b v="1"/>
    <s v="Approved"/>
    <s v="Giant Bicycles"/>
    <s v="Standard"/>
    <s v="medium"/>
    <s v="large"/>
    <n v="1635.3"/>
    <n v="993.66"/>
    <d v="2004-01-16T00:00:00"/>
  </r>
  <r>
    <n v="15205"/>
    <n v="87"/>
    <x v="2419"/>
    <d v="2017-01-01T00:00:00"/>
    <b v="0"/>
    <s v="Approved"/>
    <s v="OHM Cycles"/>
    <s v="Standard"/>
    <s v="medium"/>
    <s v="medium"/>
    <n v="1636.9"/>
    <n v="44.71"/>
    <d v="2010-08-20T00:00:00"/>
  </r>
  <r>
    <n v="15206"/>
    <n v="67"/>
    <x v="1334"/>
    <d v="2017-01-11T00:00:00"/>
    <b v="0"/>
    <s v="Approved"/>
    <s v="Norco Bicycles"/>
    <s v="Road"/>
    <s v="medium"/>
    <s v="medium"/>
    <n v="544.04999999999995"/>
    <n v="376.84"/>
    <d v="2002-08-31T00:00:00"/>
  </r>
  <r>
    <n v="15207"/>
    <n v="100"/>
    <x v="474"/>
    <d v="2017-11-26T00:00:00"/>
    <b v="0"/>
    <s v="Approved"/>
    <s v="Norco Bicycles"/>
    <s v="Road"/>
    <s v="medium"/>
    <s v="medium"/>
    <n v="1036.5899999999999"/>
    <n v="206.35"/>
    <d v="2003-09-09T00:00:00"/>
  </r>
  <r>
    <n v="15208"/>
    <n v="7"/>
    <x v="946"/>
    <d v="2017-01-10T00:00:00"/>
    <b v="0"/>
    <s v="Approved"/>
    <s v="Trek Bicycles"/>
    <s v="Road"/>
    <s v="low"/>
    <s v="medium"/>
    <n v="980.37"/>
    <n v="234.43"/>
    <d v="1991-11-07T00:00:00"/>
  </r>
  <r>
    <n v="15209"/>
    <n v="70"/>
    <x v="3232"/>
    <d v="2017-10-04T00:00:00"/>
    <b v="1"/>
    <s v="Approved"/>
    <s v="Trek Bicycles"/>
    <s v="Standard"/>
    <s v="high"/>
    <s v="medium"/>
    <n v="495.72"/>
    <n v="297.43"/>
    <d v="2016-12-06T00:00:00"/>
  </r>
  <r>
    <n v="15210"/>
    <n v="59"/>
    <x v="1223"/>
    <d v="2017-12-22T00:00:00"/>
    <b v="1"/>
    <s v="Approved"/>
    <s v="WeareA2B"/>
    <s v="Standard"/>
    <s v="medium"/>
    <s v="small"/>
    <n v="1415.01"/>
    <n v="1259.3599999999999"/>
    <d v="1998-12-16T00:00:00"/>
  </r>
  <r>
    <n v="15211"/>
    <n v="2"/>
    <x v="1303"/>
    <d v="2017-07-13T00:00:00"/>
    <b v="1"/>
    <s v="Approved"/>
    <s v="Solex"/>
    <s v="Standard"/>
    <s v="medium"/>
    <s v="medium"/>
    <n v="71.489999999999995"/>
    <n v="53.62"/>
    <d v="2005-08-09T00:00:00"/>
  </r>
  <r>
    <n v="15212"/>
    <n v="70"/>
    <x v="2850"/>
    <d v="2017-07-20T00:00:00"/>
    <b v="1"/>
    <s v="Approved"/>
    <s v="Trek Bicycles"/>
    <s v="Standard"/>
    <s v="high"/>
    <s v="medium"/>
    <n v="495.72"/>
    <n v="297.43"/>
    <d v="2015-04-11T00:00:00"/>
  </r>
  <r>
    <n v="15213"/>
    <n v="77"/>
    <x v="1511"/>
    <d v="2017-11-20T00:00:00"/>
    <b v="1"/>
    <s v="Approved"/>
    <s v="Norco Bicycles"/>
    <s v="Road"/>
    <s v="medium"/>
    <s v="large"/>
    <n v="1240.31"/>
    <n v="795.1"/>
    <d v="2011-01-10T00:00:00"/>
  </r>
  <r>
    <n v="15214"/>
    <n v="65"/>
    <x v="2665"/>
    <d v="2017-04-22T00:00:00"/>
    <b v="1"/>
    <s v="Approved"/>
    <s v="WeareA2B"/>
    <s v="Standard"/>
    <s v="medium"/>
    <s v="medium"/>
    <n v="1807.45"/>
    <n v="778.69"/>
    <d v="2015-04-11T00:00:00"/>
  </r>
  <r>
    <n v="15215"/>
    <n v="47"/>
    <x v="1922"/>
    <d v="2017-11-02T00:00:00"/>
    <b v="1"/>
    <s v="Approved"/>
    <s v="Trek Bicycles"/>
    <s v="Road"/>
    <s v="low"/>
    <s v="small"/>
    <n v="1720.7"/>
    <n v="1531.42"/>
    <d v="2012-06-04T00:00:00"/>
  </r>
  <r>
    <n v="15216"/>
    <n v="38"/>
    <x v="1126"/>
    <d v="2017-06-13T00:00:00"/>
    <b v="0"/>
    <s v="Approved"/>
    <s v="Solex"/>
    <s v="Standard"/>
    <s v="medium"/>
    <s v="medium"/>
    <n v="1577.53"/>
    <n v="826.51"/>
    <d v="1997-05-10T00:00:00"/>
  </r>
  <r>
    <n v="15217"/>
    <n v="0"/>
    <x v="2220"/>
    <d v="2017-02-24T00:00:00"/>
    <b v="1"/>
    <s v="Approved"/>
    <s v="Norco Bicycles"/>
    <s v="Standard"/>
    <s v="low"/>
    <s v="medium"/>
    <n v="363.01"/>
    <n v="290.41000000000003"/>
    <d v="2003-01-05T00:00:00"/>
  </r>
  <r>
    <n v="15218"/>
    <n v="66"/>
    <x v="1970"/>
    <d v="2017-08-26T00:00:00"/>
    <b v="1"/>
    <s v="Approved"/>
    <s v="Giant Bicycles"/>
    <s v="Road"/>
    <s v="low"/>
    <s v="small"/>
    <n v="590.26"/>
    <n v="525.33000000000004"/>
    <d v="2010-08-20T00:00:00"/>
  </r>
  <r>
    <n v="15219"/>
    <n v="15"/>
    <x v="2037"/>
    <d v="2017-10-25T00:00:00"/>
    <b v="0"/>
    <s v="Approved"/>
    <s v="WeareA2B"/>
    <s v="Standard"/>
    <s v="medium"/>
    <s v="medium"/>
    <n v="1292.8399999999999"/>
    <n v="13.44"/>
    <d v="2009-04-12T00:00:00"/>
  </r>
  <r>
    <n v="15220"/>
    <n v="93"/>
    <x v="2609"/>
    <d v="2017-02-23T00:00:00"/>
    <b v="1"/>
    <s v="Approved"/>
    <s v="WeareA2B"/>
    <s v="Standard"/>
    <s v="medium"/>
    <s v="medium"/>
    <n v="1065.03"/>
    <n v="230.09"/>
    <d v="1991-11-07T00:00:00"/>
  </r>
  <r>
    <n v="15221"/>
    <n v="64"/>
    <x v="3139"/>
    <d v="2017-08-22T00:00:00"/>
    <b v="1"/>
    <s v="Approved"/>
    <s v="Giant Bicycles"/>
    <s v="Standard"/>
    <s v="high"/>
    <s v="small"/>
    <n v="1977.36"/>
    <n v="1759.85"/>
    <d v="2010-08-20T00:00:00"/>
  </r>
  <r>
    <n v="15222"/>
    <n v="5"/>
    <x v="2346"/>
    <d v="2017-02-08T00:00:00"/>
    <b v="0"/>
    <s v="Approved"/>
    <s v="Trek Bicycles"/>
    <s v="Mountain"/>
    <s v="low"/>
    <s v="medium"/>
    <n v="574.64"/>
    <n v="459.71"/>
    <d v="2011-08-29T00:00:00"/>
  </r>
  <r>
    <n v="15223"/>
    <n v="60"/>
    <x v="615"/>
    <d v="2017-10-02T00:00:00"/>
    <b v="0"/>
    <s v="Approved"/>
    <s v="Giant Bicycles"/>
    <s v="Standard"/>
    <s v="high"/>
    <s v="small"/>
    <n v="1977.36"/>
    <n v="1759.85"/>
    <d v="2011-08-24T00:00:00"/>
  </r>
  <r>
    <n v="15224"/>
    <n v="67"/>
    <x v="2508"/>
    <d v="2017-03-02T00:00:00"/>
    <b v="0"/>
    <s v="Approved"/>
    <s v="Norco Bicycles"/>
    <s v="Road"/>
    <s v="medium"/>
    <s v="medium"/>
    <n v="544.04999999999995"/>
    <n v="376.84"/>
    <d v="2000-05-22T00:00:00"/>
  </r>
  <r>
    <n v="15225"/>
    <n v="31"/>
    <x v="2693"/>
    <d v="2017-02-14T00:00:00"/>
    <b v="1"/>
    <s v="Approved"/>
    <s v="Giant Bicycles"/>
    <s v="Standard"/>
    <s v="medium"/>
    <s v="medium"/>
    <n v="230.91"/>
    <n v="173.18"/>
    <d v="2006-11-10T00:00:00"/>
  </r>
  <r>
    <n v="15226"/>
    <n v="78"/>
    <x v="717"/>
    <d v="2017-09-15T00:00:00"/>
    <b v="0"/>
    <s v="Approved"/>
    <s v="Giant Bicycles"/>
    <s v="Standard"/>
    <s v="medium"/>
    <s v="large"/>
    <n v="1765.3"/>
    <n v="709.48"/>
    <d v="2004-07-25T00:00:00"/>
  </r>
  <r>
    <n v="15227"/>
    <n v="74"/>
    <x v="327"/>
    <d v="2017-01-25T00:00:00"/>
    <b v="1"/>
    <s v="Approved"/>
    <s v="WeareA2B"/>
    <s v="Standard"/>
    <s v="medium"/>
    <s v="medium"/>
    <n v="1228.07"/>
    <n v="400.91"/>
    <d v="2000-05-22T00:00:00"/>
  </r>
  <r>
    <n v="15228"/>
    <n v="47"/>
    <x v="2344"/>
    <d v="2017-10-07T00:00:00"/>
    <b v="0"/>
    <s v="Approved"/>
    <s v="Trek Bicycles"/>
    <s v="Road"/>
    <s v="low"/>
    <s v="small"/>
    <n v="1720.7"/>
    <n v="1531.42"/>
    <d v="2014-07-28T00:00:00"/>
  </r>
  <r>
    <n v="15229"/>
    <n v="41"/>
    <x v="1326"/>
    <d v="2017-11-25T00:00:00"/>
    <b v="1"/>
    <s v="Approved"/>
    <s v="Solex"/>
    <s v="Road"/>
    <s v="medium"/>
    <s v="medium"/>
    <n v="416.98"/>
    <n v="312.74"/>
    <d v="1997-05-10T00:00:00"/>
  </r>
  <r>
    <n v="15230"/>
    <n v="78"/>
    <x v="551"/>
    <d v="2017-03-01T00:00:00"/>
    <b v="1"/>
    <s v="Approved"/>
    <s v="Giant Bicycles"/>
    <s v="Standard"/>
    <s v="medium"/>
    <s v="large"/>
    <n v="1765.3"/>
    <n v="709.48"/>
    <d v="2004-12-18T00:00:00"/>
  </r>
  <r>
    <n v="15231"/>
    <n v="4"/>
    <x v="3452"/>
    <d v="2017-07-25T00:00:00"/>
    <b v="0"/>
    <s v="Approved"/>
    <s v="Giant Bicycles"/>
    <s v="Standard"/>
    <s v="high"/>
    <s v="medium"/>
    <n v="1129.1300000000001"/>
    <n v="677.48"/>
    <d v="2005-08-09T00:00:00"/>
  </r>
  <r>
    <n v="15232"/>
    <n v="12"/>
    <x v="1293"/>
    <d v="2017-03-01T00:00:00"/>
    <b v="0"/>
    <s v="Approved"/>
    <s v="Giant Bicycles"/>
    <s v="Standard"/>
    <s v="medium"/>
    <s v="large"/>
    <n v="1765.3"/>
    <n v="709.48"/>
    <d v="2003-09-09T00:00:00"/>
  </r>
  <r>
    <n v="15233"/>
    <n v="7"/>
    <x v="880"/>
    <d v="2017-07-04T00:00:00"/>
    <b v="0"/>
    <s v="Approved"/>
    <s v="Trek Bicycles"/>
    <s v="Road"/>
    <s v="low"/>
    <s v="medium"/>
    <n v="980.37"/>
    <n v="234.43"/>
    <d v="1991-07-10T00:00:00"/>
  </r>
  <r>
    <n v="15234"/>
    <n v="45"/>
    <x v="2049"/>
    <d v="2017-05-17T00:00:00"/>
    <b v="0"/>
    <s v="Approved"/>
    <s v="Solex"/>
    <s v="Standard"/>
    <s v="medium"/>
    <s v="medium"/>
    <n v="441.49"/>
    <n v="84.99"/>
    <d v="1993-04-12T00:00:00"/>
  </r>
  <r>
    <n v="15235"/>
    <n v="10"/>
    <x v="48"/>
    <d v="2017-10-09T00:00:00"/>
    <b v="0"/>
    <s v="Approved"/>
    <s v="WeareA2B"/>
    <s v="Touring"/>
    <s v="medium"/>
    <s v="medium"/>
    <n v="1466.68"/>
    <n v="363.25"/>
    <d v="2014-03-03T00:00:00"/>
  </r>
  <r>
    <n v="15236"/>
    <n v="71"/>
    <x v="2946"/>
    <d v="2017-05-17T00:00:00"/>
    <b v="0"/>
    <s v="Approved"/>
    <s v="Solex"/>
    <s v="Standard"/>
    <s v="high"/>
    <s v="large"/>
    <n v="1842.92"/>
    <n v="1105.75"/>
    <d v="2004-07-25T00:00:00"/>
  </r>
  <r>
    <n v="15237"/>
    <n v="10"/>
    <x v="1072"/>
    <d v="2017-04-19T00:00:00"/>
    <b v="1"/>
    <s v="Approved"/>
    <s v="WeareA2B"/>
    <s v="Touring"/>
    <s v="medium"/>
    <s v="medium"/>
    <n v="1466.68"/>
    <n v="363.25"/>
    <d v="2005-12-07T00:00:00"/>
  </r>
  <r>
    <n v="15238"/>
    <n v="83"/>
    <x v="111"/>
    <d v="2017-08-18T00:00:00"/>
    <b v="1"/>
    <s v="Approved"/>
    <s v="Solex"/>
    <s v="Touring"/>
    <s v="medium"/>
    <s v="large"/>
    <n v="2083.94"/>
    <n v="675.03"/>
    <d v="2010-05-05T00:00:00"/>
  </r>
  <r>
    <n v="15239"/>
    <n v="40"/>
    <x v="640"/>
    <d v="2017-08-08T00:00:00"/>
    <b v="1"/>
    <s v="Approved"/>
    <s v="OHM Cycles"/>
    <s v="Standard"/>
    <s v="high"/>
    <s v="medium"/>
    <n v="1458.17"/>
    <n v="874.9"/>
    <d v="2006-02-02T00:00:00"/>
  </r>
  <r>
    <n v="15240"/>
    <n v="64"/>
    <x v="2218"/>
    <d v="2017-09-16T00:00:00"/>
    <b v="1"/>
    <s v="Approved"/>
    <s v="Trek Bicycles"/>
    <s v="Standard"/>
    <s v="medium"/>
    <s v="large"/>
    <n v="1469.44"/>
    <n v="596.54999999999995"/>
    <d v="1995-10-24T00:00:00"/>
  </r>
  <r>
    <n v="15241"/>
    <n v="73"/>
    <x v="1873"/>
    <d v="2017-07-07T00:00:00"/>
    <b v="0"/>
    <s v="Approved"/>
    <s v="Solex"/>
    <s v="Standard"/>
    <s v="medium"/>
    <s v="medium"/>
    <n v="1945.43"/>
    <n v="333.18"/>
    <d v="2002-08-31T00:00:00"/>
  </r>
  <r>
    <n v="15243"/>
    <n v="36"/>
    <x v="3264"/>
    <d v="2017-08-26T00:00:00"/>
    <b v="1"/>
    <s v="Approved"/>
    <s v="Solex"/>
    <s v="Standard"/>
    <s v="low"/>
    <s v="medium"/>
    <n v="1289.8499999999999"/>
    <n v="74.510000000000005"/>
    <d v="2007-12-11T00:00:00"/>
  </r>
  <r>
    <n v="15244"/>
    <n v="98"/>
    <x v="2325"/>
    <d v="2017-12-10T00:00:00"/>
    <b v="0"/>
    <s v="Approved"/>
    <s v="OHM Cycles"/>
    <s v="Standard"/>
    <s v="medium"/>
    <s v="medium"/>
    <n v="795.34"/>
    <n v="101.58"/>
    <d v="2009-04-12T00:00:00"/>
  </r>
  <r>
    <n v="15245"/>
    <n v="83"/>
    <x v="3453"/>
    <d v="2017-02-22T00:00:00"/>
    <b v="1"/>
    <s v="Approved"/>
    <s v="Solex"/>
    <s v="Touring"/>
    <s v="medium"/>
    <s v="large"/>
    <n v="2083.94"/>
    <n v="675.03"/>
    <d v="2005-05-10T00:00:00"/>
  </r>
  <r>
    <n v="15246"/>
    <n v="3"/>
    <x v="1062"/>
    <d v="2017-09-14T00:00:00"/>
    <b v="1"/>
    <s v="Approved"/>
    <s v="Trek Bicycles"/>
    <s v="Standard"/>
    <s v="medium"/>
    <s v="large"/>
    <n v="2091.4699999999998"/>
    <n v="388.92"/>
    <d v="2012-09-15T00:00:00"/>
  </r>
  <r>
    <n v="15247"/>
    <n v="76"/>
    <x v="1839"/>
    <d v="2017-06-04T00:00:00"/>
    <b v="0"/>
    <s v="Approved"/>
    <s v="WeareA2B"/>
    <s v="Standard"/>
    <s v="low"/>
    <s v="medium"/>
    <n v="642.30999999999995"/>
    <n v="513.85"/>
    <d v="2013-09-16T00:00:00"/>
  </r>
  <r>
    <n v="15248"/>
    <n v="75"/>
    <x v="454"/>
    <d v="2017-03-18T00:00:00"/>
    <b v="0"/>
    <s v="Approved"/>
    <s v="Giant Bicycles"/>
    <s v="Touring"/>
    <s v="medium"/>
    <s v="large"/>
    <n v="1873.97"/>
    <n v="863.95"/>
    <d v="2006-05-22T00:00:00"/>
  </r>
  <r>
    <n v="15249"/>
    <n v="53"/>
    <x v="3417"/>
    <d v="2017-07-18T00:00:00"/>
    <b v="0"/>
    <s v="Approved"/>
    <s v="Giant Bicycles"/>
    <s v="Standard"/>
    <s v="high"/>
    <s v="medium"/>
    <n v="1274.93"/>
    <n v="764.96"/>
    <d v="2007-08-04T00:00:00"/>
  </r>
  <r>
    <n v="15250"/>
    <n v="72"/>
    <x v="2877"/>
    <d v="2017-02-08T00:00:00"/>
    <b v="0"/>
    <s v="Approved"/>
    <s v="Norco Bicycles"/>
    <s v="Standard"/>
    <s v="medium"/>
    <s v="medium"/>
    <n v="360.4"/>
    <n v="270.3"/>
    <d v="2016-12-06T00:00:00"/>
  </r>
  <r>
    <n v="15251"/>
    <n v="71"/>
    <x v="2903"/>
    <d v="2017-09-07T00:00:00"/>
    <b v="1"/>
    <s v="Approved"/>
    <s v="Solex"/>
    <s v="Standard"/>
    <s v="high"/>
    <s v="large"/>
    <n v="1842.92"/>
    <n v="1105.75"/>
    <d v="2003-09-09T00:00:00"/>
  </r>
  <r>
    <n v="15252"/>
    <n v="15"/>
    <x v="880"/>
    <d v="2017-01-07T00:00:00"/>
    <b v="0"/>
    <s v="Approved"/>
    <s v="Norco Bicycles"/>
    <s v="Standard"/>
    <s v="low"/>
    <s v="medium"/>
    <n v="958.74"/>
    <n v="748.9"/>
    <d v="2013-03-12T00:00:00"/>
  </r>
  <r>
    <n v="15253"/>
    <n v="70"/>
    <x v="1625"/>
    <d v="2017-02-18T00:00:00"/>
    <b v="0"/>
    <s v="Approved"/>
    <s v="Trek Bicycles"/>
    <s v="Standard"/>
    <s v="high"/>
    <s v="medium"/>
    <n v="495.72"/>
    <n v="297.43"/>
    <d v="2016-12-06T00:00:00"/>
  </r>
  <r>
    <n v="15254"/>
    <n v="73"/>
    <x v="486"/>
    <d v="2017-03-25T00:00:00"/>
    <b v="0"/>
    <s v="Approved"/>
    <s v="Solex"/>
    <s v="Standard"/>
    <s v="medium"/>
    <s v="medium"/>
    <n v="1945.43"/>
    <n v="333.18"/>
    <d v="1997-02-09T00:00:00"/>
  </r>
  <r>
    <n v="15255"/>
    <n v="0"/>
    <x v="3162"/>
    <d v="2017-08-27T00:00:00"/>
    <b v="1"/>
    <s v="Approved"/>
    <s v="Norco Bicycles"/>
    <s v="Road"/>
    <s v="medium"/>
    <s v="medium"/>
    <n v="543.39"/>
    <n v="407.54"/>
    <d v="1995-12-19T00:00:00"/>
  </r>
  <r>
    <n v="15256"/>
    <n v="65"/>
    <x v="1752"/>
    <d v="2017-04-29T00:00:00"/>
    <b v="0"/>
    <s v="Approved"/>
    <s v="WeareA2B"/>
    <s v="Standard"/>
    <s v="medium"/>
    <s v="medium"/>
    <n v="1807.45"/>
    <n v="778.69"/>
    <d v="1991-08-05T00:00:00"/>
  </r>
  <r>
    <n v="15257"/>
    <n v="80"/>
    <x v="630"/>
    <d v="2017-12-26T00:00:00"/>
    <b v="1"/>
    <s v="Approved"/>
    <s v="OHM Cycles"/>
    <s v="Touring"/>
    <s v="low"/>
    <s v="medium"/>
    <n v="1073.07"/>
    <n v="933.84"/>
    <d v="1997-01-25T00:00:00"/>
  </r>
  <r>
    <n v="15258"/>
    <n v="62"/>
    <x v="430"/>
    <d v="2017-05-29T00:00:00"/>
    <b v="0"/>
    <s v="Approved"/>
    <s v="Solex"/>
    <s v="Standard"/>
    <s v="medium"/>
    <s v="medium"/>
    <n v="478.16"/>
    <n v="298.72000000000003"/>
    <d v="2015-04-11T00:00:00"/>
  </r>
  <r>
    <n v="15259"/>
    <n v="8"/>
    <x v="1492"/>
    <d v="2017-11-13T00:00:00"/>
    <b v="1"/>
    <s v="Approved"/>
    <s v="Solex"/>
    <s v="Road"/>
    <s v="medium"/>
    <s v="small"/>
    <n v="1703.52"/>
    <n v="1516.13"/>
    <d v="2004-08-17T00:00:00"/>
  </r>
  <r>
    <n v="15260"/>
    <n v="77"/>
    <x v="1935"/>
    <d v="2017-10-06T00:00:00"/>
    <b v="0"/>
    <s v="Approved"/>
    <s v="Norco Bicycles"/>
    <s v="Road"/>
    <s v="medium"/>
    <s v="large"/>
    <n v="1240.31"/>
    <n v="795.1"/>
    <d v="2011-01-10T00:00:00"/>
  </r>
  <r>
    <n v="15261"/>
    <n v="47"/>
    <x v="720"/>
    <d v="2017-11-27T00:00:00"/>
    <b v="1"/>
    <s v="Approved"/>
    <s v="Trek Bicycles"/>
    <s v="Road"/>
    <s v="low"/>
    <s v="small"/>
    <n v="1720.7"/>
    <n v="1531.42"/>
    <d v="2003-07-21T00:00:00"/>
  </r>
  <r>
    <n v="15262"/>
    <n v="1"/>
    <x v="1329"/>
    <d v="2017-01-24T00:00:00"/>
    <b v="0"/>
    <s v="Approved"/>
    <s v="Giant Bicycles"/>
    <s v="Standard"/>
    <s v="medium"/>
    <s v="medium"/>
    <n v="1403.5"/>
    <n v="954.82"/>
    <d v="2016-11-14T00:00:00"/>
  </r>
  <r>
    <n v="15263"/>
    <n v="5"/>
    <x v="3072"/>
    <d v="2017-03-02T00:00:00"/>
    <b v="0"/>
    <s v="Approved"/>
    <s v="Trek Bicycles"/>
    <s v="Mountain"/>
    <s v="low"/>
    <s v="medium"/>
    <n v="574.64"/>
    <n v="459.71"/>
    <d v="2004-09-28T00:00:00"/>
  </r>
  <r>
    <n v="15264"/>
    <n v="72"/>
    <x v="3390"/>
    <d v="2017-03-26T00:00:00"/>
    <b v="0"/>
    <s v="Approved"/>
    <s v="Norco Bicycles"/>
    <s v="Standard"/>
    <s v="medium"/>
    <s v="medium"/>
    <n v="360.4"/>
    <n v="270.3"/>
    <d v="2006-05-22T00:00:00"/>
  </r>
  <r>
    <n v="15265"/>
    <n v="90"/>
    <x v="738"/>
    <d v="2017-01-08T00:00:00"/>
    <b v="1"/>
    <s v="Approved"/>
    <s v="Norco Bicycles"/>
    <s v="Standard"/>
    <s v="low"/>
    <s v="medium"/>
    <n v="363.01"/>
    <n v="290.41000000000003"/>
    <d v="2005-05-10T00:00:00"/>
  </r>
  <r>
    <n v="15266"/>
    <n v="27"/>
    <x v="195"/>
    <d v="2017-04-04T00:00:00"/>
    <b v="1"/>
    <s v="Approved"/>
    <s v="Trek Bicycles"/>
    <s v="Standard"/>
    <s v="low"/>
    <s v="medium"/>
    <n v="1057.51"/>
    <n v="154.4"/>
    <d v="1994-07-12T00:00:00"/>
  </r>
  <r>
    <n v="15267"/>
    <n v="28"/>
    <x v="1341"/>
    <d v="2017-05-27T00:00:00"/>
    <b v="0"/>
    <s v="Approved"/>
    <s v="Norco Bicycles"/>
    <s v="Standard"/>
    <s v="medium"/>
    <s v="small"/>
    <n v="1216.1400000000001"/>
    <n v="1082.3599999999999"/>
    <d v="2002-03-22T00:00:00"/>
  </r>
  <r>
    <n v="15269"/>
    <n v="78"/>
    <x v="1942"/>
    <d v="2017-08-26T00:00:00"/>
    <b v="1"/>
    <s v="Approved"/>
    <s v="Giant Bicycles"/>
    <s v="Standard"/>
    <s v="medium"/>
    <s v="large"/>
    <n v="1765.3"/>
    <n v="709.48"/>
    <d v="2004-07-25T00:00:00"/>
  </r>
  <r>
    <n v="15270"/>
    <n v="3"/>
    <x v="3215"/>
    <d v="2017-12-30T00:00:00"/>
    <b v="0"/>
    <s v="Approved"/>
    <s v="Trek Bicycles"/>
    <s v="Standard"/>
    <s v="medium"/>
    <s v="large"/>
    <n v="2091.4699999999998"/>
    <n v="388.92"/>
    <d v="2012-09-15T00:00:00"/>
  </r>
  <r>
    <n v="15271"/>
    <n v="15"/>
    <x v="1567"/>
    <d v="2017-01-02T00:00:00"/>
    <b v="0"/>
    <s v="Approved"/>
    <s v="Norco Bicycles"/>
    <s v="Standard"/>
    <s v="low"/>
    <s v="medium"/>
    <n v="958.74"/>
    <n v="748.9"/>
    <d v="2005-12-07T00:00:00"/>
  </r>
  <r>
    <n v="15272"/>
    <n v="63"/>
    <x v="1167"/>
    <d v="2017-05-24T00:00:00"/>
    <b v="1"/>
    <s v="Approved"/>
    <s v="Solex"/>
    <s v="Standard"/>
    <s v="medium"/>
    <s v="medium"/>
    <n v="1483.2"/>
    <n v="99.59"/>
    <d v="2010-08-20T00:00:00"/>
  </r>
  <r>
    <n v="15273"/>
    <n v="47"/>
    <x v="2601"/>
    <d v="2017-07-01T00:00:00"/>
    <b v="1"/>
    <s v="Approved"/>
    <s v="Trek Bicycles"/>
    <s v="Road"/>
    <s v="low"/>
    <s v="small"/>
    <n v="1720.7"/>
    <n v="1531.42"/>
    <d v="2009-04-12T00:00:00"/>
  </r>
  <r>
    <n v="15275"/>
    <n v="13"/>
    <x v="55"/>
    <d v="2017-02-10T00:00:00"/>
    <b v="0"/>
    <s v="Approved"/>
    <s v="Solex"/>
    <s v="Standard"/>
    <s v="medium"/>
    <s v="medium"/>
    <n v="1163.8900000000001"/>
    <n v="589.27"/>
    <d v="2016-07-09T00:00:00"/>
  </r>
  <r>
    <n v="15276"/>
    <n v="87"/>
    <x v="948"/>
    <d v="2017-07-23T00:00:00"/>
    <b v="1"/>
    <s v="Approved"/>
    <s v="Giant Bicycles"/>
    <s v="Standard"/>
    <s v="high"/>
    <s v="medium"/>
    <n v="1179"/>
    <n v="707.4"/>
    <d v="1993-04-20T00:00:00"/>
  </r>
  <r>
    <n v="15277"/>
    <n v="34"/>
    <x v="2549"/>
    <d v="2017-12-05T00:00:00"/>
    <b v="0"/>
    <s v="Approved"/>
    <s v="Norco Bicycles"/>
    <s v="Road"/>
    <s v="high"/>
    <s v="large"/>
    <n v="774.53"/>
    <n v="464.72"/>
    <d v="2012-06-04T00:00:00"/>
  </r>
  <r>
    <n v="15278"/>
    <n v="94"/>
    <x v="2786"/>
    <d v="2017-04-12T00:00:00"/>
    <b v="1"/>
    <s v="Approved"/>
    <s v="Giant Bicycles"/>
    <s v="Standard"/>
    <s v="medium"/>
    <s v="large"/>
    <n v="1635.3"/>
    <n v="993.66"/>
    <d v="2013-06-09T00:00:00"/>
  </r>
  <r>
    <n v="15279"/>
    <n v="95"/>
    <x v="2029"/>
    <d v="2017-12-15T00:00:00"/>
    <b v="1"/>
    <s v="Approved"/>
    <s v="OHM Cycles"/>
    <s v="Touring"/>
    <s v="low"/>
    <s v="medium"/>
    <n v="1073.07"/>
    <n v="933.84"/>
    <d v="1997-08-25T00:00:00"/>
  </r>
  <r>
    <n v="15280"/>
    <n v="35"/>
    <x v="3454"/>
    <d v="2017-10-03T00:00:00"/>
    <b v="1"/>
    <s v="Approved"/>
    <s v="Trek Bicycles"/>
    <s v="Standard"/>
    <s v="low"/>
    <s v="medium"/>
    <n v="1057.51"/>
    <n v="154.4"/>
    <d v="2006-02-02T00:00:00"/>
  </r>
  <r>
    <n v="15281"/>
    <n v="38"/>
    <x v="2032"/>
    <d v="2017-07-02T00:00:00"/>
    <b v="0"/>
    <s v="Approved"/>
    <s v="Solex"/>
    <s v="Standard"/>
    <s v="medium"/>
    <s v="medium"/>
    <n v="1577.53"/>
    <n v="826.51"/>
    <d v="2011-03-16T00:00:00"/>
  </r>
  <r>
    <n v="15282"/>
    <n v="32"/>
    <x v="1712"/>
    <d v="2017-11-09T00:00:00"/>
    <b v="0"/>
    <s v="Approved"/>
    <s v="Giant Bicycles"/>
    <s v="Standard"/>
    <s v="medium"/>
    <s v="medium"/>
    <n v="642.70000000000005"/>
    <n v="211.37"/>
    <d v="2002-03-22T00:00:00"/>
  </r>
  <r>
    <n v="15283"/>
    <n v="23"/>
    <x v="3342"/>
    <d v="2017-07-21T00:00:00"/>
    <b v="1"/>
    <s v="Approved"/>
    <s v="Norco Bicycles"/>
    <s v="Mountain"/>
    <s v="low"/>
    <s v="small"/>
    <n v="688.63"/>
    <n v="612.88"/>
    <d v="1993-10-02T00:00:00"/>
  </r>
  <r>
    <n v="15284"/>
    <n v="82"/>
    <x v="2319"/>
    <d v="2017-02-19T00:00:00"/>
    <b v="1"/>
    <s v="Approved"/>
    <s v="Norco Bicycles"/>
    <s v="Standard"/>
    <s v="high"/>
    <s v="medium"/>
    <n v="1148.6400000000001"/>
    <n v="689.18"/>
    <d v="2004-08-07T00:00:00"/>
  </r>
  <r>
    <n v="15285"/>
    <n v="86"/>
    <x v="1859"/>
    <d v="2017-07-16T00:00:00"/>
    <b v="0"/>
    <s v="Approved"/>
    <s v="OHM Cycles"/>
    <s v="Standard"/>
    <s v="medium"/>
    <s v="medium"/>
    <n v="235.63"/>
    <n v="125.07"/>
    <d v="2004-08-07T00:00:00"/>
  </r>
  <r>
    <n v="15286"/>
    <n v="8"/>
    <x v="1060"/>
    <d v="2017-06-08T00:00:00"/>
    <b v="1"/>
    <s v="Approved"/>
    <s v="Solex"/>
    <s v="Road"/>
    <s v="medium"/>
    <s v="small"/>
    <n v="1703.52"/>
    <n v="1516.13"/>
    <d v="2011-04-16T00:00:00"/>
  </r>
  <r>
    <n v="15287"/>
    <n v="68"/>
    <x v="1272"/>
    <d v="2017-09-25T00:00:00"/>
    <b v="0"/>
    <s v="Approved"/>
    <s v="OHM Cycles"/>
    <s v="Standard"/>
    <s v="medium"/>
    <s v="medium"/>
    <n v="1636.9"/>
    <n v="44.71"/>
    <d v="2010-08-20T00:00:00"/>
  </r>
  <r>
    <n v="15288"/>
    <n v="18"/>
    <x v="1563"/>
    <d v="2017-01-10T00:00:00"/>
    <b v="1"/>
    <s v="Approved"/>
    <s v="Solex"/>
    <s v="Standard"/>
    <s v="medium"/>
    <s v="medium"/>
    <n v="575.27"/>
    <n v="431.45"/>
    <d v="2013-03-12T00:00:00"/>
  </r>
  <r>
    <n v="15289"/>
    <n v="62"/>
    <x v="1402"/>
    <d v="2017-06-03T00:00:00"/>
    <b v="1"/>
    <s v="Approved"/>
    <s v="Solex"/>
    <s v="Standard"/>
    <s v="medium"/>
    <s v="medium"/>
    <n v="478.16"/>
    <n v="298.72000000000003"/>
    <d v="1993-06-23T00:00:00"/>
  </r>
  <r>
    <n v="15290"/>
    <n v="95"/>
    <x v="2302"/>
    <d v="2017-10-04T00:00:00"/>
    <b v="1"/>
    <s v="Approved"/>
    <s v="Giant Bicycles"/>
    <s v="Standard"/>
    <s v="medium"/>
    <s v="large"/>
    <n v="569.55999999999995"/>
    <n v="528.42999999999995"/>
    <d v="2003-09-10T00:00:00"/>
  </r>
  <r>
    <n v="15291"/>
    <n v="28"/>
    <x v="1695"/>
    <d v="2017-04-01T00:00:00"/>
    <b v="1"/>
    <s v="Approved"/>
    <s v="Norco Bicycles"/>
    <s v="Standard"/>
    <s v="medium"/>
    <s v="small"/>
    <n v="1216.1400000000001"/>
    <n v="1082.3599999999999"/>
    <d v="2006-11-10T00:00:00"/>
  </r>
  <r>
    <n v="15292"/>
    <n v="40"/>
    <x v="433"/>
    <d v="2017-05-01T00:00:00"/>
    <b v="0"/>
    <s v="Approved"/>
    <s v="Trek Bicycles"/>
    <s v="Road"/>
    <s v="medium"/>
    <s v="large"/>
    <n v="1894.19"/>
    <n v="598.76"/>
    <d v="2011-08-24T00:00:00"/>
  </r>
  <r>
    <n v="15293"/>
    <n v="31"/>
    <x v="652"/>
    <d v="2017-01-24T00:00:00"/>
    <b v="0"/>
    <s v="Approved"/>
    <s v="Giant Bicycles"/>
    <s v="Standard"/>
    <s v="medium"/>
    <s v="medium"/>
    <n v="230.91"/>
    <n v="173.18"/>
    <d v="2006-11-10T00:00:00"/>
  </r>
  <r>
    <n v="15294"/>
    <n v="100"/>
    <x v="3314"/>
    <d v="2017-05-02T00:00:00"/>
    <b v="0"/>
    <s v="Approved"/>
    <s v="Norco Bicycles"/>
    <s v="Road"/>
    <s v="medium"/>
    <s v="medium"/>
    <n v="1036.5899999999999"/>
    <n v="206.35"/>
    <d v="2014-10-10T00:00:00"/>
  </r>
  <r>
    <n v="15295"/>
    <n v="25"/>
    <x v="2595"/>
    <d v="2017-05-14T00:00:00"/>
    <b v="1"/>
    <s v="Approved"/>
    <s v="Giant Bicycles"/>
    <s v="Road"/>
    <s v="medium"/>
    <s v="medium"/>
    <n v="1538.99"/>
    <n v="829.65"/>
    <d v="2004-12-18T00:00:00"/>
  </r>
  <r>
    <n v="15296"/>
    <n v="66"/>
    <x v="1786"/>
    <d v="2017-11-08T00:00:00"/>
    <b v="0"/>
    <s v="Approved"/>
    <s v="Solex"/>
    <s v="Standard"/>
    <s v="medium"/>
    <s v="medium"/>
    <n v="1163.8900000000001"/>
    <n v="589.27"/>
    <d v="2016-07-09T00:00:00"/>
  </r>
  <r>
    <n v="15297"/>
    <n v="36"/>
    <x v="2543"/>
    <d v="2017-02-17T00:00:00"/>
    <b v="1"/>
    <s v="Approved"/>
    <s v="Solex"/>
    <s v="Standard"/>
    <s v="low"/>
    <s v="medium"/>
    <n v="945.04"/>
    <n v="507.58"/>
    <d v="1995-12-19T00:00:00"/>
  </r>
  <r>
    <n v="15298"/>
    <n v="100"/>
    <x v="1117"/>
    <d v="2017-06-23T00:00:00"/>
    <b v="1"/>
    <s v="Approved"/>
    <s v="Trek Bicycles"/>
    <s v="Standard"/>
    <s v="medium"/>
    <s v="small"/>
    <n v="1386.84"/>
    <n v="1234.29"/>
    <d v="2002-10-10T00:00:00"/>
  </r>
  <r>
    <n v="15299"/>
    <n v="19"/>
    <x v="2812"/>
    <d v="2017-04-23T00:00:00"/>
    <b v="1"/>
    <s v="Approved"/>
    <s v="Trek Bicycles"/>
    <s v="Mountain"/>
    <s v="low"/>
    <s v="medium"/>
    <n v="574.64"/>
    <n v="459.71"/>
    <d v="2014-03-03T00:00:00"/>
  </r>
  <r>
    <n v="15300"/>
    <n v="25"/>
    <x v="2204"/>
    <d v="2017-10-07T00:00:00"/>
    <b v="1"/>
    <s v="Approved"/>
    <s v="Giant Bicycles"/>
    <s v="Road"/>
    <s v="medium"/>
    <s v="medium"/>
    <n v="1538.99"/>
    <n v="829.65"/>
    <d v="2016-02-04T00:00:00"/>
  </r>
  <r>
    <n v="15301"/>
    <n v="5"/>
    <x v="2466"/>
    <d v="2017-10-22T00:00:00"/>
    <b v="1"/>
    <s v="Approved"/>
    <s v="Trek Bicycles"/>
    <s v="Mountain"/>
    <s v="low"/>
    <s v="medium"/>
    <n v="574.64"/>
    <n v="459.71"/>
    <d v="2011-08-29T00:00:00"/>
  </r>
  <r>
    <n v="15302"/>
    <n v="44"/>
    <x v="1683"/>
    <d v="2017-07-21T00:00:00"/>
    <b v="0"/>
    <s v="Approved"/>
    <s v="WeareA2B"/>
    <s v="Standard"/>
    <s v="medium"/>
    <s v="medium"/>
    <n v="1769.64"/>
    <n v="108.76"/>
    <d v="2003-02-16T00:00:00"/>
  </r>
  <r>
    <n v="15303"/>
    <n v="0"/>
    <x v="359"/>
    <d v="2017-02-17T00:00:00"/>
    <b v="1"/>
    <s v="Approved"/>
    <s v="WeareA2B"/>
    <s v="Standard"/>
    <s v="medium"/>
    <s v="small"/>
    <n v="175.89"/>
    <n v="131.91999999999999"/>
    <d v="2012-04-10T00:00:00"/>
  </r>
  <r>
    <n v="15305"/>
    <n v="42"/>
    <x v="1111"/>
    <d v="2017-03-26T00:00:00"/>
    <b v="1"/>
    <s v="Approved"/>
    <s v="OHM Cycles"/>
    <s v="Road"/>
    <s v="medium"/>
    <s v="small"/>
    <n v="1810"/>
    <n v="1610.9"/>
    <d v="2008-03-19T00:00:00"/>
  </r>
  <r>
    <n v="15306"/>
    <n v="17"/>
    <x v="1486"/>
    <d v="2017-06-05T00:00:00"/>
    <b v="0"/>
    <s v="Approved"/>
    <s v="Solex"/>
    <s v="Standard"/>
    <s v="high"/>
    <s v="medium"/>
    <n v="1024.6600000000001"/>
    <n v="614.79999999999995"/>
    <d v="2013-03-12T00:00:00"/>
  </r>
  <r>
    <n v="15307"/>
    <n v="70"/>
    <x v="461"/>
    <d v="2017-09-11T00:00:00"/>
    <b v="1"/>
    <s v="Approved"/>
    <s v="Trek Bicycles"/>
    <s v="Standard"/>
    <s v="high"/>
    <s v="medium"/>
    <n v="495.72"/>
    <n v="297.43"/>
    <d v="2015-04-11T00:00:00"/>
  </r>
  <r>
    <n v="15308"/>
    <n v="72"/>
    <x v="770"/>
    <d v="2017-03-26T00:00:00"/>
    <b v="1"/>
    <s v="Approved"/>
    <s v="Norco Bicycles"/>
    <s v="Standard"/>
    <s v="medium"/>
    <s v="medium"/>
    <n v="360.4"/>
    <n v="270.3"/>
    <d v="2002-08-31T00:00:00"/>
  </r>
  <r>
    <n v="15309"/>
    <n v="43"/>
    <x v="48"/>
    <d v="2017-03-06T00:00:00"/>
    <b v="0"/>
    <s v="Approved"/>
    <s v="Solex"/>
    <s v="Standard"/>
    <s v="medium"/>
    <s v="medium"/>
    <n v="1151.96"/>
    <n v="649.49"/>
    <d v="1999-12-04T00:00:00"/>
  </r>
  <r>
    <n v="15310"/>
    <n v="100"/>
    <x v="305"/>
    <d v="2017-11-08T00:00:00"/>
    <b v="0"/>
    <s v="Approved"/>
    <s v="Norco Bicycles"/>
    <s v="Road"/>
    <s v="medium"/>
    <s v="medium"/>
    <n v="1036.5899999999999"/>
    <n v="206.35"/>
    <d v="1991-05-06T00:00:00"/>
  </r>
  <r>
    <n v="15311"/>
    <n v="48"/>
    <x v="3455"/>
    <d v="2017-02-13T00:00:00"/>
    <b v="1"/>
    <s v="Approved"/>
    <s v="WeareA2B"/>
    <s v="Standard"/>
    <s v="medium"/>
    <s v="medium"/>
    <n v="1762.96"/>
    <n v="950.52"/>
    <d v="2003-02-16T00:00:00"/>
  </r>
  <r>
    <n v="15312"/>
    <n v="70"/>
    <x v="2343"/>
    <d v="2017-07-20T00:00:00"/>
    <b v="0"/>
    <s v="Approved"/>
    <s v="Trek Bicycles"/>
    <s v="Standard"/>
    <s v="high"/>
    <s v="medium"/>
    <n v="495.72"/>
    <n v="297.43"/>
    <d v="2015-04-11T00:00:00"/>
  </r>
  <r>
    <n v="15313"/>
    <n v="86"/>
    <x v="1184"/>
    <d v="2017-10-13T00:00:00"/>
    <b v="1"/>
    <s v="Approved"/>
    <s v="OHM Cycles"/>
    <s v="Standard"/>
    <s v="medium"/>
    <s v="medium"/>
    <n v="235.63"/>
    <n v="125.07"/>
    <d v="1999-07-26T00:00:00"/>
  </r>
  <r>
    <n v="15314"/>
    <n v="96"/>
    <x v="1309"/>
    <d v="2017-03-18T00:00:00"/>
    <b v="0"/>
    <s v="Approved"/>
    <s v="WeareA2B"/>
    <s v="Road"/>
    <s v="low"/>
    <s v="small"/>
    <n v="1172.78"/>
    <n v="1043.77"/>
    <d v="1991-05-06T00:00:00"/>
  </r>
  <r>
    <n v="15315"/>
    <n v="4"/>
    <x v="144"/>
    <d v="2017-11-03T00:00:00"/>
    <b v="1"/>
    <s v="Approved"/>
    <s v="Giant Bicycles"/>
    <s v="Standard"/>
    <s v="high"/>
    <s v="medium"/>
    <n v="1129.1300000000001"/>
    <n v="677.48"/>
    <d v="2011-04-16T00:00:00"/>
  </r>
  <r>
    <n v="15316"/>
    <n v="0"/>
    <x v="1494"/>
    <d v="2017-04-05T00:00:00"/>
    <b v="0"/>
    <s v="Approved"/>
    <s v="Norco Bicycles"/>
    <s v="Standard"/>
    <s v="low"/>
    <s v="medium"/>
    <n v="363.01"/>
    <n v="290.41000000000003"/>
    <d v="2005-05-10T00:00:00"/>
  </r>
  <r>
    <n v="15317"/>
    <n v="90"/>
    <x v="1822"/>
    <d v="2017-04-30T00:00:00"/>
    <b v="1"/>
    <s v="Approved"/>
    <s v="Norco Bicycles"/>
    <s v="Standard"/>
    <s v="low"/>
    <s v="medium"/>
    <n v="363.01"/>
    <n v="290.41000000000003"/>
    <d v="2004-01-16T00:00:00"/>
  </r>
  <r>
    <n v="15318"/>
    <n v="31"/>
    <x v="3066"/>
    <d v="2017-12-27T00:00:00"/>
    <b v="1"/>
    <s v="Approved"/>
    <s v="Giant Bicycles"/>
    <s v="Standard"/>
    <s v="medium"/>
    <s v="medium"/>
    <n v="230.91"/>
    <n v="173.18"/>
    <d v="2006-11-10T00:00:00"/>
  </r>
  <r>
    <n v="15319"/>
    <n v="2"/>
    <x v="198"/>
    <d v="2017-12-05T00:00:00"/>
    <b v="0"/>
    <s v="Approved"/>
    <s v="Solex"/>
    <s v="Standard"/>
    <s v="medium"/>
    <s v="medium"/>
    <n v="71.489999999999995"/>
    <n v="53.62"/>
    <d v="2011-08-29T00:00:00"/>
  </r>
  <r>
    <n v="15320"/>
    <n v="17"/>
    <x v="2428"/>
    <d v="2017-01-22T00:00:00"/>
    <b v="0"/>
    <s v="Approved"/>
    <s v="Solex"/>
    <s v="Standard"/>
    <s v="high"/>
    <s v="medium"/>
    <n v="1024.6600000000001"/>
    <n v="614.79999999999995"/>
    <d v="1996-11-09T00:00:00"/>
  </r>
  <r>
    <n v="15321"/>
    <n v="73"/>
    <x v="2957"/>
    <d v="2017-07-07T00:00:00"/>
    <b v="0"/>
    <s v="Approved"/>
    <s v="Solex"/>
    <s v="Standard"/>
    <s v="medium"/>
    <s v="medium"/>
    <n v="1945.43"/>
    <n v="333.18"/>
    <d v="2002-08-31T00:00:00"/>
  </r>
  <r>
    <n v="15322"/>
    <n v="99"/>
    <x v="2146"/>
    <d v="2017-05-01T00:00:00"/>
    <b v="0"/>
    <s v="Approved"/>
    <s v="OHM Cycles"/>
    <s v="Standard"/>
    <s v="medium"/>
    <s v="medium"/>
    <n v="1227.3399999999999"/>
    <n v="770.89"/>
    <d v="1994-08-10T00:00:00"/>
  </r>
  <r>
    <n v="15323"/>
    <n v="60"/>
    <x v="2897"/>
    <d v="2017-12-01T00:00:00"/>
    <b v="0"/>
    <s v="Approved"/>
    <s v="Giant Bicycles"/>
    <s v="Standard"/>
    <s v="high"/>
    <s v="small"/>
    <n v="1977.36"/>
    <n v="1759.85"/>
    <d v="2011-08-24T00:00:00"/>
  </r>
  <r>
    <n v="15324"/>
    <n v="95"/>
    <x v="125"/>
    <d v="2017-07-14T00:00:00"/>
    <b v="0"/>
    <s v="Approved"/>
    <s v="Giant Bicycles"/>
    <s v="Standard"/>
    <s v="medium"/>
    <s v="large"/>
    <n v="569.55999999999995"/>
    <n v="528.42999999999995"/>
    <d v="2003-09-10T00:00:00"/>
  </r>
  <r>
    <n v="15325"/>
    <n v="62"/>
    <x v="911"/>
    <d v="2017-10-07T00:00:00"/>
    <b v="0"/>
    <s v="Approved"/>
    <s v="Solex"/>
    <s v="Standard"/>
    <s v="medium"/>
    <s v="medium"/>
    <n v="478.16"/>
    <n v="298.72000000000003"/>
    <d v="2010-08-20T00:00:00"/>
  </r>
  <r>
    <n v="15326"/>
    <n v="6"/>
    <x v="2500"/>
    <d v="2017-08-21T00:00:00"/>
    <b v="0"/>
    <s v="Approved"/>
    <s v="Solex"/>
    <s v="Standard"/>
    <s v="high"/>
    <s v="medium"/>
    <n v="748.17"/>
    <n v="448.9"/>
    <d v="1999-07-20T00:00:00"/>
  </r>
  <r>
    <n v="15327"/>
    <n v="0"/>
    <x v="712"/>
    <d v="2017-02-10T00:00:00"/>
    <b v="1"/>
    <s v="Approved"/>
    <s v="Solex"/>
    <s v="Standard"/>
    <s v="medium"/>
    <s v="medium"/>
    <n v="441.49"/>
    <n v="84.99"/>
    <d v="2015-06-17T00:00:00"/>
  </r>
  <r>
    <n v="15328"/>
    <n v="87"/>
    <x v="2094"/>
    <d v="2017-09-24T00:00:00"/>
    <b v="0"/>
    <s v="Approved"/>
    <s v="Giant Bicycles"/>
    <s v="Standard"/>
    <s v="high"/>
    <s v="medium"/>
    <n v="1179"/>
    <n v="707.4"/>
    <d v="1997-08-25T00:00:00"/>
  </r>
  <r>
    <n v="15329"/>
    <n v="77"/>
    <x v="1090"/>
    <d v="2017-07-28T00:00:00"/>
    <b v="1"/>
    <s v="Approved"/>
    <s v="Norco Bicycles"/>
    <s v="Road"/>
    <s v="medium"/>
    <s v="large"/>
    <n v="1240.31"/>
    <n v="795.1"/>
    <d v="2000-11-03T00:00:00"/>
  </r>
  <r>
    <n v="15330"/>
    <n v="27"/>
    <x v="585"/>
    <d v="2017-06-01T00:00:00"/>
    <b v="1"/>
    <s v="Approved"/>
    <s v="Trek Bicycles"/>
    <s v="Standard"/>
    <s v="medium"/>
    <s v="medium"/>
    <n v="499.53"/>
    <n v="388.72"/>
    <d v="1999-06-23T00:00:00"/>
  </r>
  <r>
    <n v="15331"/>
    <n v="14"/>
    <x v="1425"/>
    <d v="2017-04-26T00:00:00"/>
    <b v="1"/>
    <s v="Approved"/>
    <s v="Trek Bicycles"/>
    <s v="Standard"/>
    <s v="medium"/>
    <s v="small"/>
    <n v="1386.84"/>
    <n v="1234.29"/>
    <d v="2003-08-05T00:00:00"/>
  </r>
  <r>
    <n v="15332"/>
    <n v="4"/>
    <x v="983"/>
    <d v="2017-08-12T00:00:00"/>
    <b v="0"/>
    <s v="Approved"/>
    <s v="Giant Bicycles"/>
    <s v="Standard"/>
    <s v="high"/>
    <s v="medium"/>
    <n v="1129.1300000000001"/>
    <n v="677.48"/>
    <d v="2004-08-17T00:00:00"/>
  </r>
  <r>
    <n v="15333"/>
    <n v="7"/>
    <x v="3178"/>
    <d v="2017-05-13T00:00:00"/>
    <b v="0"/>
    <s v="Approved"/>
    <s v="Giant Bicycles"/>
    <s v="Standard"/>
    <s v="medium"/>
    <s v="small"/>
    <n v="1311.44"/>
    <n v="1167.18"/>
    <d v="1992-10-11T00:00:00"/>
  </r>
  <r>
    <n v="15334"/>
    <n v="62"/>
    <x v="1232"/>
    <d v="2017-11-26T00:00:00"/>
    <b v="0"/>
    <s v="Approved"/>
    <s v="Solex"/>
    <s v="Standard"/>
    <s v="medium"/>
    <s v="medium"/>
    <n v="478.16"/>
    <n v="298.72000000000003"/>
    <d v="2005-08-09T00:00:00"/>
  </r>
  <r>
    <n v="15335"/>
    <n v="96"/>
    <x v="1948"/>
    <d v="2017-04-29T00:00:00"/>
    <b v="1"/>
    <s v="Approved"/>
    <s v="WeareA2B"/>
    <s v="Road"/>
    <s v="low"/>
    <s v="small"/>
    <n v="1172.78"/>
    <n v="1043.77"/>
    <d v="2002-10-10T00:00:00"/>
  </r>
  <r>
    <n v="15336"/>
    <n v="4"/>
    <x v="115"/>
    <d v="2017-05-23T00:00:00"/>
    <b v="1"/>
    <s v="Approved"/>
    <s v="Giant Bicycles"/>
    <s v="Standard"/>
    <s v="high"/>
    <s v="medium"/>
    <n v="1129.1300000000001"/>
    <n v="677.48"/>
    <d v="2011-08-29T00:00:00"/>
  </r>
  <r>
    <n v="15337"/>
    <n v="0"/>
    <x v="2500"/>
    <d v="2017-11-11T00:00:00"/>
    <b v="1"/>
    <s v="Approved"/>
    <s v="Giant Bicycles"/>
    <s v="Standard"/>
    <s v="medium"/>
    <s v="large"/>
    <n v="569.55999999999995"/>
    <n v="528.42999999999995"/>
    <d v="2004-01-16T00:00:00"/>
  </r>
  <r>
    <n v="15338"/>
    <n v="2"/>
    <x v="2875"/>
    <d v="2017-12-26T00:00:00"/>
    <b v="1"/>
    <s v="Approved"/>
    <s v="Solex"/>
    <s v="Standard"/>
    <s v="medium"/>
    <s v="medium"/>
    <n v="71.489999999999995"/>
    <n v="53.62"/>
    <d v="2012-12-02T00:00:00"/>
  </r>
  <r>
    <n v="15339"/>
    <n v="71"/>
    <x v="3065"/>
    <d v="2017-05-11T00:00:00"/>
    <b v="1"/>
    <s v="Approved"/>
    <s v="Solex"/>
    <s v="Standard"/>
    <s v="high"/>
    <s v="large"/>
    <n v="1842.92"/>
    <n v="1105.75"/>
    <d v="1995-10-24T00:00:00"/>
  </r>
  <r>
    <n v="15340"/>
    <n v="89"/>
    <x v="1933"/>
    <d v="2017-02-04T00:00:00"/>
    <b v="1"/>
    <s v="Approved"/>
    <s v="WeareA2B"/>
    <s v="Touring"/>
    <s v="medium"/>
    <s v="large"/>
    <n v="1362.99"/>
    <n v="57.74"/>
    <d v="1993-04-20T00:00:00"/>
  </r>
  <r>
    <n v="15341"/>
    <n v="45"/>
    <x v="3161"/>
    <d v="2017-06-29T00:00:00"/>
    <b v="0"/>
    <s v="Approved"/>
    <s v="Solex"/>
    <s v="Standard"/>
    <s v="medium"/>
    <s v="medium"/>
    <n v="441.49"/>
    <n v="84.99"/>
    <d v="1993-04-12T00:00:00"/>
  </r>
  <r>
    <n v="15342"/>
    <n v="15"/>
    <x v="2455"/>
    <d v="2017-04-19T00:00:00"/>
    <b v="1"/>
    <s v="Approved"/>
    <s v="Norco Bicycles"/>
    <s v="Standard"/>
    <s v="low"/>
    <s v="medium"/>
    <n v="958.74"/>
    <n v="748.9"/>
    <d v="2009-03-08T00:00:00"/>
  </r>
  <r>
    <n v="15343"/>
    <n v="72"/>
    <x v="2322"/>
    <d v="2017-06-21T00:00:00"/>
    <b v="0"/>
    <s v="Approved"/>
    <s v="Norco Bicycles"/>
    <s v="Standard"/>
    <s v="medium"/>
    <s v="medium"/>
    <n v="360.4"/>
    <n v="270.3"/>
    <d v="2016-12-06T00:00:00"/>
  </r>
  <r>
    <n v="15344"/>
    <n v="56"/>
    <x v="2059"/>
    <d v="2017-05-30T00:00:00"/>
    <b v="0"/>
    <s v="Approved"/>
    <s v="OHM Cycles"/>
    <s v="Standard"/>
    <s v="medium"/>
    <s v="medium"/>
    <n v="183.86"/>
    <n v="137.9"/>
    <d v="1997-10-04T00:00:00"/>
  </r>
  <r>
    <n v="15345"/>
    <n v="80"/>
    <x v="3000"/>
    <d v="2017-08-28T00:00:00"/>
    <b v="1"/>
    <s v="Approved"/>
    <s v="OHM Cycles"/>
    <s v="Touring"/>
    <s v="low"/>
    <s v="medium"/>
    <n v="1073.07"/>
    <n v="933.84"/>
    <d v="2015-08-10T00:00:00"/>
  </r>
  <r>
    <n v="15346"/>
    <n v="94"/>
    <x v="95"/>
    <d v="2017-06-01T00:00:00"/>
    <b v="1"/>
    <s v="Approved"/>
    <s v="Giant Bicycles"/>
    <s v="Standard"/>
    <s v="medium"/>
    <s v="large"/>
    <n v="1635.3"/>
    <n v="993.66"/>
    <d v="2013-06-09T00:00:00"/>
  </r>
  <r>
    <n v="15347"/>
    <n v="66"/>
    <x v="1432"/>
    <d v="2017-11-07T00:00:00"/>
    <b v="0"/>
    <s v="Approved"/>
    <s v="Giant Bicycles"/>
    <s v="Road"/>
    <s v="low"/>
    <s v="small"/>
    <n v="590.26"/>
    <n v="525.33000000000004"/>
    <d v="2002-08-31T00:00:00"/>
  </r>
  <r>
    <n v="15348"/>
    <n v="100"/>
    <x v="820"/>
    <d v="2017-03-30T00:00:00"/>
    <b v="1"/>
    <s v="Approved"/>
    <s v="Trek Bicycles"/>
    <s v="Standard"/>
    <s v="medium"/>
    <s v="small"/>
    <n v="1386.84"/>
    <n v="1234.29"/>
    <d v="2003-08-05T00:00:00"/>
  </r>
  <r>
    <n v="15349"/>
    <n v="0"/>
    <x v="3439"/>
    <d v="2017-09-13T00:00:00"/>
    <b v="0"/>
    <s v="Approved"/>
    <s v="Norco Bicycles"/>
    <s v="Road"/>
    <s v="medium"/>
    <s v="medium"/>
    <n v="543.39"/>
    <n v="407.54"/>
    <d v="1999-07-20T00:00:00"/>
  </r>
  <r>
    <n v="15350"/>
    <n v="35"/>
    <x v="1665"/>
    <d v="2017-02-28T00:00:00"/>
    <b v="0"/>
    <s v="Approved"/>
    <s v="Trek Bicycles"/>
    <s v="Standard"/>
    <s v="low"/>
    <s v="medium"/>
    <n v="1057.51"/>
    <n v="154.4"/>
    <d v="1999-07-20T00:00:00"/>
  </r>
  <r>
    <n v="15351"/>
    <n v="36"/>
    <x v="129"/>
    <d v="2017-03-08T00:00:00"/>
    <b v="0"/>
    <s v="Approved"/>
    <s v="Solex"/>
    <s v="Standard"/>
    <s v="low"/>
    <s v="medium"/>
    <n v="945.04"/>
    <n v="507.58"/>
    <d v="2010-06-07T00:00:00"/>
  </r>
  <r>
    <n v="15352"/>
    <n v="14"/>
    <x v="32"/>
    <d v="2017-04-21T00:00:00"/>
    <b v="0"/>
    <s v="Approved"/>
    <s v="Trek Bicycles"/>
    <s v="Standard"/>
    <s v="medium"/>
    <s v="small"/>
    <n v="1386.84"/>
    <n v="1234.29"/>
    <d v="2003-08-05T00:00:00"/>
  </r>
  <r>
    <n v="15353"/>
    <n v="52"/>
    <x v="2643"/>
    <d v="2017-08-16T00:00:00"/>
    <b v="1"/>
    <s v="Approved"/>
    <s v="Solex"/>
    <s v="Road"/>
    <s v="medium"/>
    <s v="large"/>
    <n v="1777.8"/>
    <n v="820.78"/>
    <d v="2016-11-22T00:00:00"/>
  </r>
  <r>
    <n v="15354"/>
    <n v="83"/>
    <x v="2252"/>
    <d v="2017-06-05T00:00:00"/>
    <b v="1"/>
    <s v="Approved"/>
    <s v="Solex"/>
    <s v="Touring"/>
    <s v="medium"/>
    <s v="large"/>
    <n v="2083.94"/>
    <n v="675.03"/>
    <d v="2013-09-16T00:00:00"/>
  </r>
  <r>
    <n v="15355"/>
    <n v="18"/>
    <x v="939"/>
    <d v="2017-07-16T00:00:00"/>
    <b v="1"/>
    <s v="Approved"/>
    <s v="Norco Bicycles"/>
    <s v="Standard"/>
    <s v="high"/>
    <s v="medium"/>
    <n v="1148.6400000000001"/>
    <n v="689.18"/>
    <d v="2015-08-10T00:00:00"/>
  </r>
  <r>
    <n v="15356"/>
    <n v="85"/>
    <x v="273"/>
    <d v="2017-08-28T00:00:00"/>
    <b v="0"/>
    <s v="Approved"/>
    <s v="WeareA2B"/>
    <s v="Standard"/>
    <s v="medium"/>
    <s v="medium"/>
    <n v="752.64"/>
    <n v="205.36"/>
    <d v="2000-11-03T00:00:00"/>
  </r>
  <r>
    <n v="15357"/>
    <n v="0"/>
    <x v="623"/>
    <d v="2017-06-01T00:00:00"/>
    <b v="0"/>
    <s v="Approved"/>
    <s v="Trek Bicycles"/>
    <s v="Standard"/>
    <s v="medium"/>
    <s v="medium"/>
    <n v="499.53"/>
    <n v="388.72"/>
    <d v="1999-06-23T00:00:00"/>
  </r>
  <r>
    <n v="15358"/>
    <n v="18"/>
    <x v="2659"/>
    <d v="2017-02-18T00:00:00"/>
    <b v="0"/>
    <s v="Approved"/>
    <s v="Solex"/>
    <s v="Standard"/>
    <s v="medium"/>
    <s v="medium"/>
    <n v="575.27"/>
    <n v="431.45"/>
    <d v="2009-03-08T00:00:00"/>
  </r>
  <r>
    <n v="15359"/>
    <n v="49"/>
    <x v="927"/>
    <d v="2017-08-24T00:00:00"/>
    <b v="1"/>
    <s v="Approved"/>
    <s v="Trek Bicycles"/>
    <s v="Road"/>
    <s v="medium"/>
    <s v="medium"/>
    <n v="533.51"/>
    <n v="400.13"/>
    <d v="2012-06-04T00:00:00"/>
  </r>
  <r>
    <n v="15360"/>
    <n v="2"/>
    <x v="378"/>
    <d v="2017-11-21T00:00:00"/>
    <b v="1"/>
    <s v="Approved"/>
    <s v="Solex"/>
    <s v="Standard"/>
    <s v="medium"/>
    <s v="medium"/>
    <n v="71.489999999999995"/>
    <n v="53.62"/>
    <d v="2011-04-16T00:00:00"/>
  </r>
  <r>
    <n v="15361"/>
    <n v="11"/>
    <x v="1200"/>
    <d v="2017-02-15T00:00:00"/>
    <b v="1"/>
    <s v="Approved"/>
    <s v="Giant Bicycles"/>
    <s v="Standard"/>
    <s v="high"/>
    <s v="medium"/>
    <n v="1274.93"/>
    <n v="764.96"/>
    <d v="2007-08-04T00:00:00"/>
  </r>
  <r>
    <n v="15362"/>
    <n v="34"/>
    <x v="774"/>
    <d v="2017-10-15T00:00:00"/>
    <b v="0"/>
    <s v="Approved"/>
    <s v="Norco Bicycles"/>
    <s v="Road"/>
    <s v="high"/>
    <s v="large"/>
    <n v="774.53"/>
    <n v="464.72"/>
    <d v="2003-03-18T00:00:00"/>
  </r>
  <r>
    <n v="15363"/>
    <n v="37"/>
    <x v="1180"/>
    <d v="2017-12-15T00:00:00"/>
    <b v="0"/>
    <s v="Approved"/>
    <s v="OHM Cycles"/>
    <s v="Standard"/>
    <s v="low"/>
    <s v="medium"/>
    <n v="1793.43"/>
    <n v="248.82"/>
    <d v="1998-12-17T00:00:00"/>
  </r>
  <r>
    <n v="15364"/>
    <n v="38"/>
    <x v="3095"/>
    <d v="2017-09-19T00:00:00"/>
    <b v="1"/>
    <s v="Approved"/>
    <s v="Solex"/>
    <s v="Standard"/>
    <s v="medium"/>
    <s v="medium"/>
    <n v="1577.53"/>
    <n v="826.51"/>
    <d v="2008-03-19T00:00:00"/>
  </r>
  <r>
    <n v="15365"/>
    <n v="18"/>
    <x v="1343"/>
    <d v="2017-10-21T00:00:00"/>
    <b v="0"/>
    <s v="Approved"/>
    <s v="Solex"/>
    <s v="Standard"/>
    <s v="medium"/>
    <s v="medium"/>
    <n v="575.27"/>
    <n v="431.45"/>
    <d v="2009-03-08T00:00:00"/>
  </r>
  <r>
    <n v="15367"/>
    <n v="54"/>
    <x v="1395"/>
    <d v="2017-05-17T00:00:00"/>
    <b v="1"/>
    <s v="Approved"/>
    <s v="WeareA2B"/>
    <s v="Standard"/>
    <s v="medium"/>
    <s v="medium"/>
    <n v="1292.8399999999999"/>
    <n v="13.44"/>
    <d v="2009-04-12T00:00:00"/>
  </r>
  <r>
    <n v="15368"/>
    <n v="0"/>
    <x v="237"/>
    <d v="2017-06-16T00:00:00"/>
    <b v="1"/>
    <s v="Approved"/>
    <s v="Solex"/>
    <s v="Standard"/>
    <s v="medium"/>
    <s v="medium"/>
    <n v="441.49"/>
    <n v="84.99"/>
    <d v="1993-04-12T00:00:00"/>
  </r>
  <r>
    <n v="15369"/>
    <n v="65"/>
    <x v="2946"/>
    <d v="2017-02-02T00:00:00"/>
    <b v="0"/>
    <s v="Approved"/>
    <s v="WeareA2B"/>
    <s v="Standard"/>
    <s v="medium"/>
    <s v="medium"/>
    <n v="1807.45"/>
    <n v="778.69"/>
    <d v="2005-10-22T00:00:00"/>
  </r>
  <r>
    <n v="15370"/>
    <n v="59"/>
    <x v="470"/>
    <d v="2017-11-01T00:00:00"/>
    <b v="0"/>
    <s v="Approved"/>
    <s v="Solex"/>
    <s v="Standard"/>
    <s v="medium"/>
    <s v="large"/>
    <n v="1061.56"/>
    <n v="733.58"/>
    <d v="2012-05-18T00:00:00"/>
  </r>
  <r>
    <n v="15371"/>
    <n v="32"/>
    <x v="155"/>
    <d v="2017-03-06T00:00:00"/>
    <b v="1"/>
    <s v="Approved"/>
    <s v="Giant Bicycles"/>
    <s v="Standard"/>
    <s v="medium"/>
    <s v="medium"/>
    <n v="642.70000000000005"/>
    <n v="211.37"/>
    <d v="2002-03-22T00:00:00"/>
  </r>
  <r>
    <n v="15372"/>
    <n v="61"/>
    <x v="2776"/>
    <d v="2017-11-28T00:00:00"/>
    <b v="0"/>
    <s v="Approved"/>
    <s v="Norco Bicycles"/>
    <s v="Standard"/>
    <s v="medium"/>
    <s v="small"/>
    <n v="586.45000000000005"/>
    <n v="521.94000000000005"/>
    <d v="1991-07-10T00:00:00"/>
  </r>
  <r>
    <n v="15373"/>
    <n v="55"/>
    <x v="2336"/>
    <d v="2017-07-02T00:00:00"/>
    <b v="0"/>
    <s v="Approved"/>
    <s v="Trek Bicycles"/>
    <s v="Road"/>
    <s v="medium"/>
    <s v="large"/>
    <n v="1894.19"/>
    <n v="598.76"/>
    <d v="2003-07-21T00:00:00"/>
  </r>
  <r>
    <n v="15375"/>
    <n v="80"/>
    <x v="2330"/>
    <d v="2017-02-18T00:00:00"/>
    <b v="1"/>
    <s v="Approved"/>
    <s v="OHM Cycles"/>
    <s v="Touring"/>
    <s v="low"/>
    <s v="medium"/>
    <n v="1073.07"/>
    <n v="933.84"/>
    <d v="2004-12-18T00:00:00"/>
  </r>
  <r>
    <n v="15376"/>
    <n v="35"/>
    <x v="294"/>
    <d v="2017-11-13T00:00:00"/>
    <b v="1"/>
    <s v="Approved"/>
    <s v="Trek Bicycles"/>
    <s v="Standard"/>
    <s v="low"/>
    <s v="medium"/>
    <n v="1057.51"/>
    <n v="154.4"/>
    <d v="2010-06-07T00:00:00"/>
  </r>
  <r>
    <n v="15377"/>
    <n v="13"/>
    <x v="3239"/>
    <d v="2017-08-13T00:00:00"/>
    <b v="1"/>
    <s v="Approved"/>
    <s v="Solex"/>
    <s v="Standard"/>
    <s v="medium"/>
    <s v="medium"/>
    <n v="1163.8900000000001"/>
    <n v="589.27"/>
    <d v="2013-03-12T00:00:00"/>
  </r>
  <r>
    <n v="15378"/>
    <n v="58"/>
    <x v="906"/>
    <d v="2017-09-01T00:00:00"/>
    <b v="1"/>
    <s v="Approved"/>
    <s v="OHM Cycles"/>
    <s v="Standard"/>
    <s v="medium"/>
    <s v="medium"/>
    <n v="912.52"/>
    <n v="141.4"/>
    <d v="2015-10-18T00:00:00"/>
  </r>
  <r>
    <n v="15379"/>
    <n v="34"/>
    <x v="1987"/>
    <d v="2017-10-25T00:00:00"/>
    <b v="0"/>
    <s v="Approved"/>
    <s v="Norco Bicycles"/>
    <s v="Road"/>
    <s v="high"/>
    <s v="large"/>
    <n v="774.53"/>
    <n v="464.72"/>
    <d v="2003-03-18T00:00:00"/>
  </r>
  <r>
    <n v="15380"/>
    <n v="71"/>
    <x v="3329"/>
    <d v="2017-02-03T00:00:00"/>
    <b v="0"/>
    <s v="Approved"/>
    <s v="Solex"/>
    <s v="Standard"/>
    <s v="high"/>
    <s v="large"/>
    <n v="1842.92"/>
    <n v="1105.75"/>
    <d v="1995-10-24T00:00:00"/>
  </r>
  <r>
    <n v="15381"/>
    <n v="53"/>
    <x v="375"/>
    <d v="2017-12-10T00:00:00"/>
    <b v="0"/>
    <s v="Approved"/>
    <s v="OHM Cycles"/>
    <s v="Standard"/>
    <s v="medium"/>
    <s v="medium"/>
    <n v="795.34"/>
    <n v="101.58"/>
    <d v="2005-10-22T00:00:00"/>
  </r>
  <r>
    <n v="15383"/>
    <n v="4"/>
    <x v="1589"/>
    <d v="2017-11-15T00:00:00"/>
    <b v="0"/>
    <s v="Approved"/>
    <s v="Solex"/>
    <s v="Standard"/>
    <s v="medium"/>
    <s v="medium"/>
    <n v="1483.2"/>
    <n v="99.59"/>
    <d v="1992-10-02T00:00:00"/>
  </r>
  <r>
    <n v="15384"/>
    <n v="7"/>
    <x v="2778"/>
    <d v="2017-09-24T00:00:00"/>
    <b v="0"/>
    <s v="Approved"/>
    <s v="Giant Bicycles"/>
    <s v="Standard"/>
    <s v="medium"/>
    <s v="small"/>
    <n v="1311.44"/>
    <n v="1167.18"/>
    <d v="1992-10-11T00:00:00"/>
  </r>
  <r>
    <n v="15385"/>
    <n v="10"/>
    <x v="1816"/>
    <d v="2017-02-08T00:00:00"/>
    <b v="0"/>
    <s v="Approved"/>
    <s v="WeareA2B"/>
    <s v="Touring"/>
    <s v="medium"/>
    <s v="medium"/>
    <n v="1466.68"/>
    <n v="363.25"/>
    <d v="2014-03-03T00:00:00"/>
  </r>
  <r>
    <n v="15386"/>
    <n v="42"/>
    <x v="2707"/>
    <d v="2017-07-20T00:00:00"/>
    <b v="0"/>
    <s v="Approved"/>
    <s v="OHM Cycles"/>
    <s v="Road"/>
    <s v="medium"/>
    <s v="small"/>
    <n v="1810"/>
    <n v="1610.9"/>
    <d v="2008-03-19T00:00:00"/>
  </r>
  <r>
    <n v="15387"/>
    <n v="82"/>
    <x v="3456"/>
    <d v="2017-03-24T00:00:00"/>
    <b v="1"/>
    <s v="Approved"/>
    <s v="Giant Bicycles"/>
    <s v="Road"/>
    <s v="medium"/>
    <s v="medium"/>
    <n v="1538.99"/>
    <n v="829.65"/>
    <d v="2016-11-22T00:00:00"/>
  </r>
  <r>
    <n v="15388"/>
    <n v="6"/>
    <x v="428"/>
    <d v="2017-05-19T00:00:00"/>
    <b v="1"/>
    <s v="Approved"/>
    <s v="OHM Cycles"/>
    <s v="Standard"/>
    <s v="high"/>
    <s v="medium"/>
    <n v="227.88"/>
    <n v="136.72999999999999"/>
    <d v="2014-03-03T00:00:00"/>
  </r>
  <r>
    <n v="15389"/>
    <n v="0"/>
    <x v="1248"/>
    <d v="2017-10-30T00:00:00"/>
    <b v="0"/>
    <s v="Approved"/>
    <s v="Giant Bicycles"/>
    <s v="Standard"/>
    <s v="medium"/>
    <s v="medium"/>
    <n v="230.91"/>
    <n v="173.18"/>
    <d v="2006-11-10T00:00:00"/>
  </r>
  <r>
    <n v="15390"/>
    <n v="90"/>
    <x v="1358"/>
    <d v="2017-09-02T00:00:00"/>
    <b v="1"/>
    <s v="Approved"/>
    <s v="Norco Bicycles"/>
    <s v="Standard"/>
    <s v="low"/>
    <s v="medium"/>
    <n v="363.01"/>
    <n v="290.41000000000003"/>
    <d v="2005-05-10T00:00:00"/>
  </r>
  <r>
    <n v="15391"/>
    <n v="16"/>
    <x v="2651"/>
    <d v="2017-01-18T00:00:00"/>
    <b v="1"/>
    <s v="Approved"/>
    <s v="Norco Bicycles"/>
    <s v="Standard"/>
    <s v="high"/>
    <s v="small"/>
    <n v="1661.92"/>
    <n v="1479.11"/>
    <d v="2010-05-05T00:00:00"/>
  </r>
  <r>
    <n v="15392"/>
    <n v="2"/>
    <x v="2296"/>
    <d v="2017-11-25T00:00:00"/>
    <b v="0"/>
    <s v="Approved"/>
    <s v="Solex"/>
    <s v="Standard"/>
    <s v="medium"/>
    <s v="medium"/>
    <n v="71.489999999999995"/>
    <n v="53.62"/>
    <d v="2012-12-02T00:00:00"/>
  </r>
  <r>
    <n v="15393"/>
    <n v="98"/>
    <x v="3144"/>
    <d v="2017-06-28T00:00:00"/>
    <b v="1"/>
    <s v="Approved"/>
    <s v="OHM Cycles"/>
    <s v="Standard"/>
    <s v="medium"/>
    <s v="medium"/>
    <n v="795.34"/>
    <n v="101.58"/>
    <d v="2015-06-17T00:00:00"/>
  </r>
  <r>
    <n v="15394"/>
    <n v="61"/>
    <x v="145"/>
    <d v="2017-04-02T00:00:00"/>
    <b v="0"/>
    <s v="Approved"/>
    <s v="OHM Cycles"/>
    <s v="Standard"/>
    <s v="low"/>
    <s v="medium"/>
    <n v="71.16"/>
    <n v="56.93"/>
    <d v="2015-06-17T00:00:00"/>
  </r>
  <r>
    <n v="15395"/>
    <n v="8"/>
    <x v="3234"/>
    <d v="2017-12-13T00:00:00"/>
    <b v="1"/>
    <s v="Approved"/>
    <s v="Solex"/>
    <s v="Road"/>
    <s v="medium"/>
    <s v="small"/>
    <n v="1703.52"/>
    <n v="1516.13"/>
    <d v="2005-12-07T00:00:00"/>
  </r>
  <r>
    <n v="15396"/>
    <n v="0"/>
    <x v="269"/>
    <d v="2017-07-29T00:00:00"/>
    <b v="0"/>
    <s v="Approved"/>
    <s v="OHM Cycles"/>
    <s v="Standard"/>
    <s v="high"/>
    <s v="medium"/>
    <n v="227.88"/>
    <n v="136.72999999999999"/>
    <d v="2003-02-07T00:00:00"/>
  </r>
  <r>
    <n v="15397"/>
    <n v="85"/>
    <x v="3302"/>
    <d v="2017-11-16T00:00:00"/>
    <b v="0"/>
    <s v="Approved"/>
    <s v="WeareA2B"/>
    <s v="Standard"/>
    <s v="medium"/>
    <s v="medium"/>
    <n v="1228.07"/>
    <n v="400.91"/>
    <d v="2000-05-22T00:00:00"/>
  </r>
  <r>
    <n v="15398"/>
    <n v="80"/>
    <x v="711"/>
    <d v="2017-01-11T00:00:00"/>
    <b v="0"/>
    <s v="Approved"/>
    <s v="OHM Cycles"/>
    <s v="Touring"/>
    <s v="low"/>
    <s v="medium"/>
    <n v="1073.07"/>
    <n v="933.84"/>
    <d v="1997-01-25T00:00:00"/>
  </r>
  <r>
    <n v="15399"/>
    <n v="72"/>
    <x v="1745"/>
    <d v="2017-06-18T00:00:00"/>
    <b v="0"/>
    <s v="Approved"/>
    <s v="Norco Bicycles"/>
    <s v="Standard"/>
    <s v="medium"/>
    <s v="medium"/>
    <n v="360.4"/>
    <n v="270.3"/>
    <d v="2000-05-22T00:00:00"/>
  </r>
  <r>
    <n v="15400"/>
    <n v="70"/>
    <x v="2910"/>
    <d v="2017-12-17T00:00:00"/>
    <b v="0"/>
    <s v="Approved"/>
    <s v="Trek Bicycles"/>
    <s v="Standard"/>
    <s v="high"/>
    <s v="medium"/>
    <n v="495.72"/>
    <n v="297.43"/>
    <d v="2016-12-06T00:00:00"/>
  </r>
  <r>
    <n v="15401"/>
    <n v="72"/>
    <x v="2526"/>
    <d v="2017-09-24T00:00:00"/>
    <b v="0"/>
    <s v="Approved"/>
    <s v="Norco Bicycles"/>
    <s v="Standard"/>
    <s v="medium"/>
    <s v="medium"/>
    <n v="360.4"/>
    <n v="270.3"/>
    <d v="2003-09-09T00:00:00"/>
  </r>
  <r>
    <n v="15402"/>
    <n v="64"/>
    <x v="1911"/>
    <d v="2017-05-22T00:00:00"/>
    <b v="1"/>
    <s v="Approved"/>
    <s v="Trek Bicycles"/>
    <s v="Standard"/>
    <s v="medium"/>
    <s v="large"/>
    <n v="1469.44"/>
    <n v="596.54999999999995"/>
    <d v="2015-04-11T00:00:00"/>
  </r>
  <r>
    <n v="15403"/>
    <n v="15"/>
    <x v="2221"/>
    <d v="2017-01-20T00:00:00"/>
    <b v="0"/>
    <s v="Approved"/>
    <s v="WeareA2B"/>
    <s v="Standard"/>
    <s v="medium"/>
    <s v="medium"/>
    <n v="1292.8399999999999"/>
    <n v="13.44"/>
    <d v="2011-08-24T00:00:00"/>
  </r>
  <r>
    <n v="15404"/>
    <n v="3"/>
    <x v="561"/>
    <d v="2017-04-26T00:00:00"/>
    <b v="1"/>
    <s v="Approved"/>
    <s v="Trek Bicycles"/>
    <s v="Standard"/>
    <s v="medium"/>
    <s v="large"/>
    <n v="2091.4699999999998"/>
    <n v="388.92"/>
    <d v="2013-09-16T00:00:00"/>
  </r>
  <r>
    <n v="15405"/>
    <n v="32"/>
    <x v="212"/>
    <d v="2017-01-07T00:00:00"/>
    <b v="1"/>
    <s v="Approved"/>
    <s v="Giant Bicycles"/>
    <s v="Standard"/>
    <s v="high"/>
    <s v="medium"/>
    <n v="1179"/>
    <n v="707.4"/>
    <d v="2003-09-10T00:00:00"/>
  </r>
  <r>
    <n v="15406"/>
    <n v="76"/>
    <x v="1980"/>
    <d v="2017-06-22T00:00:00"/>
    <b v="1"/>
    <s v="Approved"/>
    <s v="WeareA2B"/>
    <s v="Standard"/>
    <s v="low"/>
    <s v="medium"/>
    <n v="642.30999999999995"/>
    <n v="513.85"/>
    <d v="1991-07-10T00:00:00"/>
  </r>
  <r>
    <n v="15407"/>
    <n v="69"/>
    <x v="1713"/>
    <d v="2017-08-05T00:00:00"/>
    <b v="0"/>
    <s v="Approved"/>
    <s v="Giant Bicycles"/>
    <s v="Road"/>
    <s v="medium"/>
    <s v="medium"/>
    <n v="792.9"/>
    <n v="594.67999999999995"/>
    <d v="2011-01-10T00:00:00"/>
  </r>
  <r>
    <n v="15408"/>
    <n v="35"/>
    <x v="1978"/>
    <d v="2017-01-26T00:00:00"/>
    <b v="1"/>
    <s v="Approved"/>
    <s v="Giant Bicycles"/>
    <s v="Standard"/>
    <s v="medium"/>
    <s v="medium"/>
    <n v="1403.5"/>
    <n v="954.82"/>
    <d v="2012-09-15T00:00:00"/>
  </r>
  <r>
    <n v="15409"/>
    <n v="54"/>
    <x v="2478"/>
    <d v="2017-10-11T00:00:00"/>
    <b v="1"/>
    <s v="Approved"/>
    <s v="WeareA2B"/>
    <s v="Standard"/>
    <s v="medium"/>
    <s v="medium"/>
    <n v="1292.8399999999999"/>
    <n v="13.44"/>
    <d v="2009-04-12T00:00:00"/>
  </r>
  <r>
    <n v="15410"/>
    <n v="32"/>
    <x v="1945"/>
    <d v="2017-04-16T00:00:00"/>
    <b v="1"/>
    <s v="Approved"/>
    <s v="Giant Bicycles"/>
    <s v="Standard"/>
    <s v="medium"/>
    <s v="medium"/>
    <n v="642.70000000000005"/>
    <n v="211.37"/>
    <d v="2002-03-22T00:00:00"/>
  </r>
  <r>
    <n v="15411"/>
    <n v="91"/>
    <x v="2261"/>
    <d v="2017-08-03T00:00:00"/>
    <b v="1"/>
    <s v="Approved"/>
    <s v="WeareA2B"/>
    <s v="Standard"/>
    <s v="low"/>
    <s v="medium"/>
    <n v="642.30999999999995"/>
    <n v="513.85"/>
    <d v="2004-12-18T00:00:00"/>
  </r>
  <r>
    <n v="15412"/>
    <n v="83"/>
    <x v="2970"/>
    <d v="2017-02-19T00:00:00"/>
    <b v="1"/>
    <s v="Approved"/>
    <s v="Solex"/>
    <s v="Touring"/>
    <s v="medium"/>
    <s v="large"/>
    <n v="2083.94"/>
    <n v="675.03"/>
    <d v="2013-09-16T00:00:00"/>
  </r>
  <r>
    <n v="15413"/>
    <n v="0"/>
    <x v="745"/>
    <d v="2017-10-15T00:00:00"/>
    <b v="0"/>
    <s v="Approved"/>
    <s v="OHM Cycles"/>
    <s v="Standard"/>
    <s v="low"/>
    <s v="medium"/>
    <n v="71.16"/>
    <n v="56.93"/>
    <d v="2015-06-17T00:00:00"/>
  </r>
  <r>
    <n v="15414"/>
    <n v="51"/>
    <x v="1153"/>
    <d v="2017-05-05T00:00:00"/>
    <b v="1"/>
    <s v="Approved"/>
    <s v="OHM Cycles"/>
    <s v="Standard"/>
    <s v="high"/>
    <s v="medium"/>
    <n v="2005.66"/>
    <n v="1203.4000000000001"/>
    <d v="1991-01-21T00:00:00"/>
  </r>
  <r>
    <n v="15415"/>
    <n v="85"/>
    <x v="1211"/>
    <d v="2017-11-08T00:00:00"/>
    <b v="0"/>
    <s v="Approved"/>
    <s v="WeareA2B"/>
    <s v="Standard"/>
    <s v="medium"/>
    <s v="medium"/>
    <n v="1228.07"/>
    <n v="400.91"/>
    <d v="2015-08-10T00:00:00"/>
  </r>
  <r>
    <n v="15416"/>
    <n v="21"/>
    <x v="3291"/>
    <d v="2017-09-04T00:00:00"/>
    <b v="1"/>
    <s v="Approved"/>
    <s v="WeareA2B"/>
    <s v="Touring"/>
    <s v="medium"/>
    <s v="medium"/>
    <n v="1466.68"/>
    <n v="363.25"/>
    <d v="1996-11-09T00:00:00"/>
  </r>
  <r>
    <n v="15417"/>
    <n v="72"/>
    <x v="3275"/>
    <d v="2017-05-12T00:00:00"/>
    <b v="0"/>
    <s v="Approved"/>
    <s v="Norco Bicycles"/>
    <s v="Standard"/>
    <s v="medium"/>
    <s v="medium"/>
    <n v="360.4"/>
    <n v="270.3"/>
    <d v="2016-12-06T00:00:00"/>
  </r>
  <r>
    <n v="15418"/>
    <n v="0"/>
    <x v="1208"/>
    <d v="2017-06-11T00:00:00"/>
    <b v="1"/>
    <s v="Approved"/>
    <s v="Trek Bicycles"/>
    <s v="Standard"/>
    <s v="high"/>
    <s v="medium"/>
    <n v="495.72"/>
    <n v="297.43"/>
    <d v="2016-12-06T00:00:00"/>
  </r>
  <r>
    <n v="15419"/>
    <n v="1"/>
    <x v="246"/>
    <d v="2017-08-19T00:00:00"/>
    <b v="0"/>
    <s v="Approved"/>
    <s v="Giant Bicycles"/>
    <s v="Standard"/>
    <s v="medium"/>
    <s v="medium"/>
    <n v="1403.5"/>
    <n v="954.82"/>
    <d v="2016-11-14T00:00:00"/>
  </r>
  <r>
    <n v="15420"/>
    <n v="64"/>
    <x v="631"/>
    <d v="2017-01-21T00:00:00"/>
    <b v="0"/>
    <s v="Approved"/>
    <s v="Giant Bicycles"/>
    <s v="Standard"/>
    <s v="high"/>
    <s v="small"/>
    <n v="1977.36"/>
    <n v="1759.85"/>
    <d v="2010-11-05T00:00:00"/>
  </r>
  <r>
    <n v="15421"/>
    <n v="63"/>
    <x v="3373"/>
    <d v="2017-09-21T00:00:00"/>
    <b v="0"/>
    <s v="Approved"/>
    <s v="Solex"/>
    <s v="Standard"/>
    <s v="medium"/>
    <s v="medium"/>
    <n v="1483.2"/>
    <n v="99.59"/>
    <d v="1998-12-17T00:00:00"/>
  </r>
  <r>
    <n v="15422"/>
    <n v="99"/>
    <x v="2333"/>
    <d v="2017-08-13T00:00:00"/>
    <b v="0"/>
    <s v="Approved"/>
    <s v="OHM Cycles"/>
    <s v="Standard"/>
    <s v="medium"/>
    <s v="medium"/>
    <n v="1227.3399999999999"/>
    <n v="770.89"/>
    <d v="1994-08-10T00:00:00"/>
  </r>
  <r>
    <n v="15423"/>
    <n v="43"/>
    <x v="3353"/>
    <d v="2017-09-07T00:00:00"/>
    <b v="0"/>
    <s v="Approved"/>
    <s v="Solex"/>
    <s v="Standard"/>
    <s v="medium"/>
    <s v="medium"/>
    <n v="1151.96"/>
    <n v="649.49"/>
    <d v="2011-05-09T00:00:00"/>
  </r>
  <r>
    <n v="15424"/>
    <n v="63"/>
    <x v="1021"/>
    <d v="2017-06-30T00:00:00"/>
    <b v="1"/>
    <s v="Approved"/>
    <s v="WeareA2B"/>
    <s v="Standard"/>
    <s v="medium"/>
    <s v="medium"/>
    <n v="1992.93"/>
    <n v="762.63"/>
    <d v="1992-10-11T00:00:00"/>
  </r>
  <r>
    <n v="15425"/>
    <n v="85"/>
    <x v="2559"/>
    <d v="2017-06-04T00:00:00"/>
    <b v="1"/>
    <s v="Approved"/>
    <s v="WeareA2B"/>
    <s v="Standard"/>
    <s v="medium"/>
    <s v="medium"/>
    <n v="752.64"/>
    <n v="205.36"/>
    <d v="1999-07-26T00:00:00"/>
  </r>
  <r>
    <n v="15426"/>
    <n v="56"/>
    <x v="3317"/>
    <d v="2017-04-29T00:00:00"/>
    <b v="1"/>
    <s v="Approved"/>
    <s v="OHM Cycles"/>
    <s v="Standard"/>
    <s v="medium"/>
    <s v="medium"/>
    <n v="183.86"/>
    <n v="137.9"/>
    <d v="1998-12-17T00:00:00"/>
  </r>
  <r>
    <n v="15427"/>
    <n v="82"/>
    <x v="708"/>
    <d v="2017-08-31T00:00:00"/>
    <b v="0"/>
    <s v="Approved"/>
    <s v="Norco Bicycles"/>
    <s v="Standard"/>
    <s v="high"/>
    <s v="medium"/>
    <n v="1148.6400000000001"/>
    <n v="689.18"/>
    <d v="1992-10-02T00:00:00"/>
  </r>
  <r>
    <n v="15428"/>
    <n v="55"/>
    <x v="83"/>
    <d v="2017-03-17T00:00:00"/>
    <b v="0"/>
    <s v="Approved"/>
    <s v="Trek Bicycles"/>
    <s v="Road"/>
    <s v="medium"/>
    <s v="large"/>
    <n v="1894.19"/>
    <n v="598.76"/>
    <d v="2011-08-24T00:00:00"/>
  </r>
  <r>
    <n v="15429"/>
    <n v="0"/>
    <x v="3457"/>
    <d v="2017-08-21T00:00:00"/>
    <b v="0"/>
    <s v="Approved"/>
    <s v="Solex"/>
    <s v="Standard"/>
    <s v="medium"/>
    <s v="medium"/>
    <n v="478.16"/>
    <n v="298.72000000000003"/>
    <d v="2010-11-05T00:00:00"/>
  </r>
  <r>
    <n v="15430"/>
    <n v="98"/>
    <x v="250"/>
    <d v="2017-05-21T00:00:00"/>
    <b v="0"/>
    <s v="Approved"/>
    <s v="Trek Bicycles"/>
    <s v="Standard"/>
    <s v="high"/>
    <s v="medium"/>
    <n v="358.39"/>
    <n v="215.03"/>
    <d v="2004-01-16T00:00:00"/>
  </r>
  <r>
    <n v="15431"/>
    <n v="15"/>
    <x v="2959"/>
    <d v="2017-11-01T00:00:00"/>
    <b v="1"/>
    <s v="Approved"/>
    <s v="WeareA2B"/>
    <s v="Standard"/>
    <s v="medium"/>
    <s v="medium"/>
    <n v="1292.8399999999999"/>
    <n v="13.44"/>
    <d v="1997-10-04T00:00:00"/>
  </r>
  <r>
    <n v="15432"/>
    <n v="85"/>
    <x v="1165"/>
    <d v="2017-01-09T00:00:00"/>
    <b v="0"/>
    <s v="Approved"/>
    <s v="WeareA2B"/>
    <s v="Standard"/>
    <s v="medium"/>
    <s v="medium"/>
    <n v="752.64"/>
    <n v="205.36"/>
    <d v="2015-08-02T00:00:00"/>
  </r>
  <r>
    <n v="15433"/>
    <n v="74"/>
    <x v="3362"/>
    <d v="2017-08-21T00:00:00"/>
    <b v="0"/>
    <s v="Approved"/>
    <s v="WeareA2B"/>
    <s v="Standard"/>
    <s v="medium"/>
    <s v="medium"/>
    <n v="1228.07"/>
    <n v="400.91"/>
    <d v="2000-05-22T00:00:00"/>
  </r>
  <r>
    <n v="15434"/>
    <n v="80"/>
    <x v="2689"/>
    <d v="2017-07-07T00:00:00"/>
    <b v="0"/>
    <s v="Approved"/>
    <s v="OHM Cycles"/>
    <s v="Touring"/>
    <s v="low"/>
    <s v="medium"/>
    <n v="1073.07"/>
    <n v="933.84"/>
    <d v="1997-01-25T00:00:00"/>
  </r>
  <r>
    <n v="15435"/>
    <n v="82"/>
    <x v="567"/>
    <d v="2017-02-15T00:00:00"/>
    <b v="0"/>
    <s v="Approved"/>
    <s v="Norco Bicycles"/>
    <s v="Standard"/>
    <s v="high"/>
    <s v="medium"/>
    <n v="1148.6400000000001"/>
    <n v="689.18"/>
    <d v="2015-08-10T00:00:00"/>
  </r>
  <r>
    <n v="15436"/>
    <n v="95"/>
    <x v="3458"/>
    <d v="2017-03-10T00:00:00"/>
    <b v="1"/>
    <s v="Approved"/>
    <s v="Giant Bicycles"/>
    <s v="Standard"/>
    <s v="medium"/>
    <s v="large"/>
    <n v="569.55999999999995"/>
    <n v="528.42999999999995"/>
    <d v="2003-09-10T00:00:00"/>
  </r>
  <r>
    <n v="15437"/>
    <n v="24"/>
    <x v="3093"/>
    <d v="2017-12-06T00:00:00"/>
    <b v="0"/>
    <s v="Approved"/>
    <s v="Solex"/>
    <s v="Road"/>
    <s v="medium"/>
    <s v="large"/>
    <n v="1777.8"/>
    <n v="820.78"/>
    <d v="2011-05-07T00:00:00"/>
  </r>
  <r>
    <n v="15438"/>
    <n v="51"/>
    <x v="2293"/>
    <d v="2017-07-30T00:00:00"/>
    <b v="0"/>
    <s v="Approved"/>
    <s v="OHM Cycles"/>
    <s v="Standard"/>
    <s v="high"/>
    <s v="medium"/>
    <n v="2005.66"/>
    <n v="1203.4000000000001"/>
    <d v="2009-04-12T00:00:00"/>
  </r>
  <r>
    <n v="15439"/>
    <n v="61"/>
    <x v="1826"/>
    <d v="2017-04-21T00:00:00"/>
    <b v="0"/>
    <s v="Approved"/>
    <s v="OHM Cycles"/>
    <s v="Standard"/>
    <s v="low"/>
    <s v="medium"/>
    <n v="71.16"/>
    <n v="56.93"/>
    <d v="2015-06-17T00:00:00"/>
  </r>
  <r>
    <n v="15440"/>
    <n v="33"/>
    <x v="858"/>
    <d v="2017-04-14T00:00:00"/>
    <b v="0"/>
    <s v="Approved"/>
    <s v="Giant Bicycles"/>
    <s v="Standard"/>
    <s v="medium"/>
    <s v="small"/>
    <n v="1311.44"/>
    <n v="1167.18"/>
    <d v="1992-10-11T00:00:00"/>
  </r>
  <r>
    <n v="15441"/>
    <n v="13"/>
    <x v="1982"/>
    <d v="2017-04-04T00:00:00"/>
    <b v="1"/>
    <s v="Approved"/>
    <s v="Solex"/>
    <s v="Standard"/>
    <s v="medium"/>
    <s v="medium"/>
    <n v="1577.53"/>
    <n v="826.51"/>
    <d v="1991-01-21T00:00:00"/>
  </r>
  <r>
    <n v="15442"/>
    <n v="46"/>
    <x v="3030"/>
    <d v="2017-04-07T00:00:00"/>
    <b v="0"/>
    <s v="Approved"/>
    <s v="OHM Cycles"/>
    <s v="Standard"/>
    <s v="low"/>
    <s v="medium"/>
    <n v="1793.43"/>
    <n v="248.82"/>
    <d v="2010-06-07T00:00:00"/>
  </r>
  <r>
    <n v="15443"/>
    <n v="34"/>
    <x v="210"/>
    <d v="2017-12-14T00:00:00"/>
    <b v="0"/>
    <s v="Approved"/>
    <s v="Norco Bicycles"/>
    <s v="Road"/>
    <s v="high"/>
    <s v="large"/>
    <n v="774.53"/>
    <n v="464.72"/>
    <d v="2012-06-04T00:00:00"/>
  </r>
  <r>
    <n v="15444"/>
    <n v="98"/>
    <x v="2259"/>
    <d v="2017-04-04T00:00:00"/>
    <b v="1"/>
    <s v="Approved"/>
    <s v="Trek Bicycles"/>
    <s v="Standard"/>
    <s v="high"/>
    <s v="medium"/>
    <n v="358.39"/>
    <n v="215.03"/>
    <d v="2004-01-16T00:00:00"/>
  </r>
  <r>
    <n v="15445"/>
    <n v="63"/>
    <x v="886"/>
    <d v="2017-09-06T00:00:00"/>
    <b v="1"/>
    <s v="Approved"/>
    <s v="Solex"/>
    <s v="Standard"/>
    <s v="medium"/>
    <s v="medium"/>
    <n v="1483.2"/>
    <n v="99.59"/>
    <d v="1998-12-17T00:00:00"/>
  </r>
  <r>
    <n v="15447"/>
    <n v="28"/>
    <x v="2001"/>
    <d v="2017-07-07T00:00:00"/>
    <b v="1"/>
    <s v="Approved"/>
    <s v="Norco Bicycles"/>
    <s v="Standard"/>
    <s v="medium"/>
    <s v="small"/>
    <n v="1216.1400000000001"/>
    <n v="1082.3599999999999"/>
    <d v="1991-08-05T00:00:00"/>
  </r>
  <r>
    <n v="15448"/>
    <n v="15"/>
    <x v="1901"/>
    <d v="2017-03-21T00:00:00"/>
    <b v="0"/>
    <s v="Approved"/>
    <s v="Norco Bicycles"/>
    <s v="Standard"/>
    <s v="low"/>
    <s v="medium"/>
    <n v="958.74"/>
    <n v="748.9"/>
    <d v="2005-12-07T00:00:00"/>
  </r>
  <r>
    <n v="15449"/>
    <n v="20"/>
    <x v="1580"/>
    <d v="2017-07-11T00:00:00"/>
    <b v="0"/>
    <s v="Approved"/>
    <s v="Trek Bicycles"/>
    <s v="Standard"/>
    <s v="medium"/>
    <s v="small"/>
    <n v="1775.81"/>
    <n v="1580.47"/>
    <d v="2010-05-05T00:00:00"/>
  </r>
  <r>
    <n v="15450"/>
    <n v="85"/>
    <x v="1758"/>
    <d v="2017-10-05T00:00:00"/>
    <b v="0"/>
    <s v="Approved"/>
    <s v="WeareA2B"/>
    <s v="Standard"/>
    <s v="medium"/>
    <s v="medium"/>
    <n v="1228.07"/>
    <n v="400.91"/>
    <d v="2014-10-10T00:00:00"/>
  </r>
  <r>
    <n v="15451"/>
    <n v="87"/>
    <x v="346"/>
    <d v="2017-06-12T00:00:00"/>
    <b v="0"/>
    <s v="Approved"/>
    <s v="Giant Bicycles"/>
    <s v="Standard"/>
    <s v="high"/>
    <s v="medium"/>
    <n v="1179"/>
    <n v="707.4"/>
    <d v="1998-12-16T00:00:00"/>
  </r>
  <r>
    <n v="15452"/>
    <n v="73"/>
    <x v="2574"/>
    <d v="2017-02-08T00:00:00"/>
    <b v="1"/>
    <s v="Approved"/>
    <s v="Solex"/>
    <s v="Standard"/>
    <s v="medium"/>
    <s v="medium"/>
    <n v="1945.43"/>
    <n v="333.18"/>
    <d v="2002-08-31T00:00:00"/>
  </r>
  <r>
    <n v="15453"/>
    <n v="29"/>
    <x v="2935"/>
    <d v="2017-06-07T00:00:00"/>
    <b v="1"/>
    <s v="Approved"/>
    <s v="Norco Bicycles"/>
    <s v="Road"/>
    <s v="medium"/>
    <s v="medium"/>
    <n v="543.39"/>
    <n v="407.54"/>
    <d v="1995-12-19T00:00:00"/>
  </r>
  <r>
    <n v="15454"/>
    <n v="64"/>
    <x v="455"/>
    <d v="2017-05-10T00:00:00"/>
    <b v="1"/>
    <s v="Approved"/>
    <s v="Trek Bicycles"/>
    <s v="Standard"/>
    <s v="medium"/>
    <s v="large"/>
    <n v="1469.44"/>
    <n v="596.54999999999995"/>
    <d v="2012-05-18T00:00:00"/>
  </r>
  <r>
    <n v="15455"/>
    <n v="52"/>
    <x v="1807"/>
    <d v="2017-04-11T00:00:00"/>
    <b v="0"/>
    <s v="Approved"/>
    <s v="OHM Cycles"/>
    <s v="Road"/>
    <s v="medium"/>
    <s v="medium"/>
    <n v="1280.28"/>
    <n v="829.51"/>
    <d v="2001-11-25T00:00:00"/>
  </r>
  <r>
    <n v="15456"/>
    <n v="73"/>
    <x v="1492"/>
    <d v="2017-10-23T00:00:00"/>
    <b v="0"/>
    <s v="Approved"/>
    <s v="Solex"/>
    <s v="Standard"/>
    <s v="medium"/>
    <s v="medium"/>
    <n v="1945.43"/>
    <n v="333.18"/>
    <d v="2014-10-10T00:00:00"/>
  </r>
  <r>
    <n v="15457"/>
    <n v="98"/>
    <x v="3141"/>
    <d v="2017-03-13T00:00:00"/>
    <b v="0"/>
    <s v="Approved"/>
    <s v="Trek Bicycles"/>
    <s v="Standard"/>
    <s v="high"/>
    <s v="medium"/>
    <n v="358.39"/>
    <n v="215.03"/>
    <d v="2004-01-16T00:00:00"/>
  </r>
  <r>
    <n v="15458"/>
    <n v="24"/>
    <x v="2252"/>
    <d v="2017-05-04T00:00:00"/>
    <b v="0"/>
    <s v="Approved"/>
    <s v="Solex"/>
    <s v="Road"/>
    <s v="medium"/>
    <s v="large"/>
    <n v="1777.8"/>
    <n v="820.78"/>
    <d v="1999-06-23T00:00:00"/>
  </r>
  <r>
    <n v="15459"/>
    <n v="87"/>
    <x v="1468"/>
    <d v="2017-03-14T00:00:00"/>
    <b v="1"/>
    <s v="Approved"/>
    <s v="OHM Cycles"/>
    <s v="Standard"/>
    <s v="medium"/>
    <s v="medium"/>
    <n v="1636.9"/>
    <n v="44.71"/>
    <d v="2010-08-20T00:00:00"/>
  </r>
  <r>
    <n v="15460"/>
    <n v="88"/>
    <x v="1616"/>
    <d v="2017-06-09T00:00:00"/>
    <b v="0"/>
    <s v="Approved"/>
    <s v="Norco Bicycles"/>
    <s v="Standard"/>
    <s v="medium"/>
    <s v="medium"/>
    <n v="1198.46"/>
    <n v="381.1"/>
    <d v="2003-09-10T00:00:00"/>
  </r>
  <r>
    <n v="15461"/>
    <n v="48"/>
    <x v="476"/>
    <d v="2017-03-25T00:00:00"/>
    <b v="1"/>
    <s v="Approved"/>
    <s v="WeareA2B"/>
    <s v="Standard"/>
    <s v="medium"/>
    <s v="medium"/>
    <n v="1762.96"/>
    <n v="950.52"/>
    <d v="2014-07-28T00:00:00"/>
  </r>
  <r>
    <n v="15462"/>
    <n v="16"/>
    <x v="3459"/>
    <d v="2017-10-24T00:00:00"/>
    <b v="0"/>
    <s v="Approved"/>
    <s v="Norco Bicycles"/>
    <s v="Standard"/>
    <s v="high"/>
    <s v="small"/>
    <n v="1661.92"/>
    <n v="1479.11"/>
    <d v="1997-05-10T00:00:00"/>
  </r>
  <r>
    <n v="15463"/>
    <n v="0"/>
    <x v="709"/>
    <d v="2017-05-29T00:00:00"/>
    <b v="0"/>
    <s v="Approved"/>
    <s v="Solex"/>
    <s v="Standard"/>
    <s v="medium"/>
    <s v="medium"/>
    <n v="100.35"/>
    <n v="75.260000000000005"/>
    <d v="1999-07-26T00:00:00"/>
  </r>
  <r>
    <n v="15464"/>
    <n v="65"/>
    <x v="757"/>
    <d v="2017-12-13T00:00:00"/>
    <b v="0"/>
    <s v="Approved"/>
    <s v="WeareA2B"/>
    <s v="Standard"/>
    <s v="medium"/>
    <s v="medium"/>
    <n v="1807.45"/>
    <n v="778.69"/>
    <d v="2015-05-21T00:00:00"/>
  </r>
  <r>
    <n v="15465"/>
    <n v="0"/>
    <x v="809"/>
    <d v="2017-08-31T00:00:00"/>
    <b v="1"/>
    <s v="Approved"/>
    <s v="Trek Bicycles"/>
    <s v="Road"/>
    <s v="medium"/>
    <s v="medium"/>
    <n v="290.62"/>
    <n v="215.14"/>
    <d v="2005-05-10T00:00:00"/>
  </r>
  <r>
    <n v="15466"/>
    <n v="88"/>
    <x v="2049"/>
    <d v="2017-04-27T00:00:00"/>
    <b v="1"/>
    <s v="Approved"/>
    <s v="Norco Bicycles"/>
    <s v="Standard"/>
    <s v="medium"/>
    <s v="medium"/>
    <n v="1198.46"/>
    <n v="381.1"/>
    <d v="1998-12-16T00:00:00"/>
  </r>
  <r>
    <n v="15467"/>
    <n v="22"/>
    <x v="1496"/>
    <d v="2017-09-11T00:00:00"/>
    <b v="1"/>
    <s v="Approved"/>
    <s v="WeareA2B"/>
    <s v="Standard"/>
    <s v="medium"/>
    <s v="medium"/>
    <n v="60.34"/>
    <n v="45.26"/>
    <d v="1993-07-15T00:00:00"/>
  </r>
  <r>
    <n v="15468"/>
    <n v="64"/>
    <x v="1819"/>
    <d v="2017-04-18T00:00:00"/>
    <b v="0"/>
    <s v="Approved"/>
    <s v="Giant Bicycles"/>
    <s v="Standard"/>
    <s v="high"/>
    <s v="small"/>
    <n v="1977.36"/>
    <n v="1759.85"/>
    <d v="1993-06-23T00:00:00"/>
  </r>
  <r>
    <n v="15469"/>
    <n v="67"/>
    <x v="2211"/>
    <d v="2017-09-16T00:00:00"/>
    <b v="1"/>
    <s v="Approved"/>
    <s v="Solex"/>
    <s v="Standard"/>
    <s v="medium"/>
    <s v="large"/>
    <n v="1071.23"/>
    <n v="380.74"/>
    <d v="1996-04-05T00:00:00"/>
  </r>
  <r>
    <n v="15470"/>
    <n v="45"/>
    <x v="1126"/>
    <d v="2017-10-31T00:00:00"/>
    <b v="1"/>
    <s v="Approved"/>
    <s v="Solex"/>
    <s v="Standard"/>
    <s v="medium"/>
    <s v="medium"/>
    <n v="441.49"/>
    <n v="84.99"/>
    <d v="2012-04-10T00:00:00"/>
  </r>
  <r>
    <n v="15471"/>
    <n v="0"/>
    <x v="2493"/>
    <d v="2017-12-29T00:00:00"/>
    <b v="1"/>
    <s v="Approved"/>
    <s v="Solex"/>
    <s v="Standard"/>
    <s v="medium"/>
    <s v="medium"/>
    <n v="71.489999999999995"/>
    <n v="53.62"/>
    <d v="2012-09-15T00:00:00"/>
  </r>
  <r>
    <n v="15472"/>
    <n v="85"/>
    <x v="1793"/>
    <d v="2017-08-17T00:00:00"/>
    <b v="1"/>
    <s v="Approved"/>
    <s v="WeareA2B"/>
    <s v="Standard"/>
    <s v="medium"/>
    <s v="medium"/>
    <n v="752.64"/>
    <n v="205.36"/>
    <d v="2015-08-02T00:00:00"/>
  </r>
  <r>
    <n v="15473"/>
    <n v="100"/>
    <x v="3400"/>
    <d v="2017-12-21T00:00:00"/>
    <b v="1"/>
    <s v="Approved"/>
    <s v="Norco Bicycles"/>
    <s v="Road"/>
    <s v="medium"/>
    <s v="medium"/>
    <n v="1036.5899999999999"/>
    <n v="206.35"/>
    <d v="1991-05-06T00:00:00"/>
  </r>
  <r>
    <n v="15474"/>
    <n v="41"/>
    <x v="2487"/>
    <d v="2017-07-24T00:00:00"/>
    <b v="0"/>
    <s v="Approved"/>
    <s v="Norco Bicycles"/>
    <s v="Standard"/>
    <s v="low"/>
    <s v="medium"/>
    <n v="958.74"/>
    <n v="748.9"/>
    <d v="2005-12-07T00:00:00"/>
  </r>
  <r>
    <n v="15475"/>
    <n v="82"/>
    <x v="3460"/>
    <d v="2017-02-06T00:00:00"/>
    <b v="1"/>
    <s v="Approved"/>
    <s v="Giant Bicycles"/>
    <s v="Road"/>
    <s v="medium"/>
    <s v="medium"/>
    <n v="1538.99"/>
    <n v="829.65"/>
    <d v="2016-02-04T00:00:00"/>
  </r>
  <r>
    <n v="15476"/>
    <n v="0"/>
    <x v="491"/>
    <d v="2017-04-14T00:00:00"/>
    <b v="0"/>
    <s v="Approved"/>
    <s v="OHM Cycles"/>
    <s v="Road"/>
    <s v="high"/>
    <s v="large"/>
    <n v="12.01"/>
    <n v="7.21"/>
    <d v="2009-03-08T00:00:00"/>
  </r>
  <r>
    <n v="15477"/>
    <n v="46"/>
    <x v="2744"/>
    <d v="2017-07-29T00:00:00"/>
    <b v="1"/>
    <s v="Approved"/>
    <s v="Solex"/>
    <s v="Standard"/>
    <s v="low"/>
    <s v="medium"/>
    <n v="1289.8499999999999"/>
    <n v="74.510000000000005"/>
    <d v="2003-02-16T00:00:00"/>
  </r>
  <r>
    <n v="15478"/>
    <n v="90"/>
    <x v="459"/>
    <d v="2017-07-28T00:00:00"/>
    <b v="1"/>
    <s v="Approved"/>
    <s v="Norco Bicycles"/>
    <s v="Standard"/>
    <s v="low"/>
    <s v="medium"/>
    <n v="363.01"/>
    <n v="290.41000000000003"/>
    <d v="2005-05-10T00:00:00"/>
  </r>
  <r>
    <n v="15479"/>
    <n v="66"/>
    <x v="145"/>
    <d v="2017-08-11T00:00:00"/>
    <b v="1"/>
    <s v="Approved"/>
    <s v="Giant Bicycles"/>
    <s v="Road"/>
    <s v="low"/>
    <s v="small"/>
    <n v="590.26"/>
    <n v="525.33000000000004"/>
    <d v="2010-11-05T00:00:00"/>
  </r>
  <r>
    <n v="15480"/>
    <n v="92"/>
    <x v="1803"/>
    <d v="2017-09-17T00:00:00"/>
    <b v="1"/>
    <s v="Approved"/>
    <s v="WeareA2B"/>
    <s v="Standard"/>
    <s v="medium"/>
    <s v="small"/>
    <n v="1415.01"/>
    <n v="1259.3599999999999"/>
    <d v="1991-05-06T00:00:00"/>
  </r>
  <r>
    <n v="15481"/>
    <n v="8"/>
    <x v="409"/>
    <d v="2017-04-30T00:00:00"/>
    <b v="1"/>
    <s v="Approved"/>
    <s v="Solex"/>
    <s v="Road"/>
    <s v="medium"/>
    <s v="small"/>
    <n v="1703.52"/>
    <n v="1516.13"/>
    <d v="2007-08-04T00:00:00"/>
  </r>
  <r>
    <n v="15482"/>
    <n v="74"/>
    <x v="2724"/>
    <d v="2017-08-06T00:00:00"/>
    <b v="1"/>
    <s v="Approved"/>
    <s v="WeareA2B"/>
    <s v="Standard"/>
    <s v="medium"/>
    <s v="medium"/>
    <n v="1228.07"/>
    <n v="400.91"/>
    <d v="1991-07-10T00:00:00"/>
  </r>
  <r>
    <n v="15483"/>
    <n v="84"/>
    <x v="3382"/>
    <d v="2017-03-04T00:00:00"/>
    <b v="0"/>
    <s v="Approved"/>
    <s v="Giant Bicycles"/>
    <s v="Road"/>
    <s v="medium"/>
    <s v="medium"/>
    <n v="792.9"/>
    <n v="594.67999999999995"/>
    <d v="1992-10-02T00:00:00"/>
  </r>
  <r>
    <n v="15484"/>
    <n v="10"/>
    <x v="1386"/>
    <d v="2017-10-14T00:00:00"/>
    <b v="0"/>
    <s v="Approved"/>
    <s v="Solex"/>
    <s v="Standard"/>
    <s v="medium"/>
    <s v="medium"/>
    <n v="1945.43"/>
    <n v="333.18"/>
    <d v="2002-08-31T00:00:00"/>
  </r>
  <r>
    <n v="15485"/>
    <n v="0"/>
    <x v="2605"/>
    <d v="2017-03-19T00:00:00"/>
    <b v="1"/>
    <s v="Approved"/>
    <s v="Solex"/>
    <s v="Standard"/>
    <s v="medium"/>
    <s v="medium"/>
    <n v="100.35"/>
    <n v="75.260000000000005"/>
    <d v="1999-07-26T00:00:00"/>
  </r>
  <r>
    <n v="15486"/>
    <n v="32"/>
    <x v="82"/>
    <d v="2017-11-30T00:00:00"/>
    <b v="0"/>
    <s v="Approved"/>
    <s v="Giant Bicycles"/>
    <s v="Standard"/>
    <s v="medium"/>
    <s v="medium"/>
    <n v="642.70000000000005"/>
    <n v="211.37"/>
    <d v="2002-03-22T00:00:00"/>
  </r>
  <r>
    <n v="15487"/>
    <n v="80"/>
    <x v="984"/>
    <d v="2017-09-20T00:00:00"/>
    <b v="1"/>
    <s v="Approved"/>
    <s v="OHM Cycles"/>
    <s v="Touring"/>
    <s v="low"/>
    <s v="medium"/>
    <n v="1073.07"/>
    <n v="933.84"/>
    <d v="1997-01-25T00:00:00"/>
  </r>
  <r>
    <n v="15488"/>
    <n v="64"/>
    <x v="868"/>
    <d v="2017-04-01T00:00:00"/>
    <b v="1"/>
    <s v="Approved"/>
    <s v="Giant Bicycles"/>
    <s v="Standard"/>
    <s v="high"/>
    <s v="small"/>
    <n v="1977.36"/>
    <n v="1759.85"/>
    <d v="2015-05-21T00:00:00"/>
  </r>
  <r>
    <n v="15489"/>
    <n v="64"/>
    <x v="2042"/>
    <d v="2017-09-14T00:00:00"/>
    <b v="0"/>
    <s v="Approved"/>
    <s v="Trek Bicycles"/>
    <s v="Standard"/>
    <s v="medium"/>
    <s v="large"/>
    <n v="1469.44"/>
    <n v="596.54999999999995"/>
    <d v="2012-05-18T00:00:00"/>
  </r>
  <r>
    <n v="15490"/>
    <n v="64"/>
    <x v="2081"/>
    <d v="2017-01-13T00:00:00"/>
    <b v="1"/>
    <s v="Approved"/>
    <s v="Trek Bicycles"/>
    <s v="Standard"/>
    <s v="medium"/>
    <s v="large"/>
    <n v="1469.44"/>
    <n v="596.54999999999995"/>
    <d v="2000-05-22T00:00:00"/>
  </r>
  <r>
    <n v="15491"/>
    <n v="38"/>
    <x v="1867"/>
    <d v="2017-02-05T00:00:00"/>
    <b v="1"/>
    <s v="Approved"/>
    <s v="Trek Bicycles"/>
    <s v="Standard"/>
    <s v="medium"/>
    <s v="large"/>
    <n v="2091.4699999999998"/>
    <n v="388.92"/>
    <d v="2003-02-07T00:00:00"/>
  </r>
  <r>
    <n v="15492"/>
    <n v="83"/>
    <x v="1486"/>
    <d v="2017-03-24T00:00:00"/>
    <b v="1"/>
    <s v="Approved"/>
    <s v="Solex"/>
    <s v="Touring"/>
    <s v="medium"/>
    <s v="large"/>
    <n v="2083.94"/>
    <n v="675.03"/>
    <d v="2004-08-07T00:00:00"/>
  </r>
  <r>
    <n v="15493"/>
    <n v="1"/>
    <x v="2050"/>
    <d v="2017-11-14T00:00:00"/>
    <b v="1"/>
    <s v="Approved"/>
    <s v="Giant Bicycles"/>
    <s v="Standard"/>
    <s v="medium"/>
    <s v="medium"/>
    <n v="1403.5"/>
    <n v="954.82"/>
    <d v="2012-12-02T00:00:00"/>
  </r>
  <r>
    <n v="15494"/>
    <n v="12"/>
    <x v="2521"/>
    <d v="2017-06-22T00:00:00"/>
    <b v="0"/>
    <s v="Approved"/>
    <s v="Giant Bicycles"/>
    <s v="Standard"/>
    <s v="medium"/>
    <s v="large"/>
    <n v="1765.3"/>
    <n v="709.48"/>
    <d v="1991-07-10T00:00:00"/>
  </r>
  <r>
    <n v="15495"/>
    <n v="50"/>
    <x v="224"/>
    <d v="2017-02-06T00:00:00"/>
    <b v="1"/>
    <s v="Approved"/>
    <s v="WeareA2B"/>
    <s v="Standard"/>
    <s v="medium"/>
    <s v="small"/>
    <n v="175.89"/>
    <n v="131.91999999999999"/>
    <d v="2003-07-21T00:00:00"/>
  </r>
  <r>
    <n v="15496"/>
    <n v="9"/>
    <x v="247"/>
    <d v="2017-07-17T00:00:00"/>
    <b v="1"/>
    <s v="Approved"/>
    <s v="OHM Cycles"/>
    <s v="Road"/>
    <s v="medium"/>
    <s v="medium"/>
    <n v="742.54"/>
    <n v="667.4"/>
    <d v="1991-11-07T00:00:00"/>
  </r>
  <r>
    <n v="15497"/>
    <n v="75"/>
    <x v="803"/>
    <d v="2017-09-16T00:00:00"/>
    <b v="0"/>
    <s v="Approved"/>
    <s v="Giant Bicycles"/>
    <s v="Touring"/>
    <s v="medium"/>
    <s v="large"/>
    <n v="1873.97"/>
    <n v="863.95"/>
    <d v="2006-05-22T00:00:00"/>
  </r>
  <r>
    <n v="15498"/>
    <n v="90"/>
    <x v="209"/>
    <d v="2017-09-11T00:00:00"/>
    <b v="0"/>
    <s v="Approved"/>
    <s v="Norco Bicycles"/>
    <s v="Standard"/>
    <s v="low"/>
    <s v="medium"/>
    <n v="363.01"/>
    <n v="290.41000000000003"/>
    <d v="2005-05-10T00:00:00"/>
  </r>
  <r>
    <n v="15499"/>
    <n v="52"/>
    <x v="69"/>
    <d v="2017-05-21T00:00:00"/>
    <b v="0"/>
    <s v="Approved"/>
    <s v="OHM Cycles"/>
    <s v="Road"/>
    <s v="medium"/>
    <s v="medium"/>
    <n v="1280.28"/>
    <n v="829.51"/>
    <d v="2001-11-25T00:00:00"/>
  </r>
  <r>
    <n v="15500"/>
    <n v="27"/>
    <x v="1581"/>
    <d v="2017-12-10T00:00:00"/>
    <b v="0"/>
    <s v="Approved"/>
    <s v="Trek Bicycles"/>
    <s v="Standard"/>
    <s v="medium"/>
    <s v="medium"/>
    <n v="499.53"/>
    <n v="388.72"/>
    <d v="1999-06-23T00:00:00"/>
  </r>
  <r>
    <n v="15501"/>
    <n v="86"/>
    <x v="186"/>
    <d v="2017-01-18T00:00:00"/>
    <b v="1"/>
    <s v="Approved"/>
    <s v="OHM Cycles"/>
    <s v="Standard"/>
    <s v="medium"/>
    <s v="medium"/>
    <n v="235.63"/>
    <n v="125.07"/>
    <d v="2004-08-07T00:00:00"/>
  </r>
  <r>
    <n v="15502"/>
    <n v="13"/>
    <x v="1873"/>
    <d v="2017-01-03T00:00:00"/>
    <b v="1"/>
    <s v="Approved"/>
    <s v="Solex"/>
    <s v="Standard"/>
    <s v="medium"/>
    <s v="medium"/>
    <n v="1163.8900000000001"/>
    <n v="589.27"/>
    <d v="2016-07-09T00:00:00"/>
  </r>
  <r>
    <n v="15503"/>
    <n v="20"/>
    <x v="479"/>
    <d v="2017-09-05T00:00:00"/>
    <b v="0"/>
    <s v="Approved"/>
    <s v="Trek Bicycles"/>
    <s v="Standard"/>
    <s v="medium"/>
    <s v="small"/>
    <n v="1775.81"/>
    <n v="1580.47"/>
    <d v="1991-08-05T00:00:00"/>
  </r>
  <r>
    <n v="15504"/>
    <n v="35"/>
    <x v="1851"/>
    <d v="2017-12-22T00:00:00"/>
    <b v="1"/>
    <s v="Approved"/>
    <s v="Giant Bicycles"/>
    <s v="Standard"/>
    <s v="medium"/>
    <s v="medium"/>
    <n v="1403.5"/>
    <n v="954.82"/>
    <d v="2016-11-14T00:00:00"/>
  </r>
  <r>
    <n v="15505"/>
    <n v="56"/>
    <x v="803"/>
    <d v="2017-06-12T00:00:00"/>
    <b v="1"/>
    <s v="Approved"/>
    <s v="OHM Cycles"/>
    <s v="Standard"/>
    <s v="medium"/>
    <s v="medium"/>
    <n v="183.86"/>
    <n v="137.9"/>
    <d v="1997-10-04T00:00:00"/>
  </r>
  <r>
    <n v="15506"/>
    <n v="90"/>
    <x v="1393"/>
    <d v="2017-12-25T00:00:00"/>
    <b v="1"/>
    <s v="Approved"/>
    <s v="Solex"/>
    <s v="Standard"/>
    <s v="low"/>
    <s v="medium"/>
    <n v="945.04"/>
    <n v="507.58"/>
    <d v="1995-12-19T00:00:00"/>
  </r>
  <r>
    <n v="15507"/>
    <n v="0"/>
    <x v="256"/>
    <d v="2017-02-17T00:00:00"/>
    <b v="0"/>
    <s v="Approved"/>
    <s v="WeareA2B"/>
    <s v="Standard"/>
    <s v="medium"/>
    <s v="small"/>
    <n v="175.89"/>
    <n v="131.91999999999999"/>
    <d v="2012-04-10T00:00:00"/>
  </r>
  <r>
    <n v="15508"/>
    <n v="51"/>
    <x v="11"/>
    <d v="2017-01-14T00:00:00"/>
    <b v="1"/>
    <s v="Approved"/>
    <s v="OHM Cycles"/>
    <s v="Standard"/>
    <s v="high"/>
    <s v="medium"/>
    <n v="2005.66"/>
    <n v="1203.4000000000001"/>
    <d v="2009-04-12T00:00:00"/>
  </r>
  <r>
    <n v="15509"/>
    <n v="93"/>
    <x v="1810"/>
    <d v="2017-10-18T00:00:00"/>
    <b v="1"/>
    <s v="Approved"/>
    <s v="WeareA2B"/>
    <s v="Standard"/>
    <s v="medium"/>
    <s v="medium"/>
    <n v="1065.03"/>
    <n v="230.09"/>
    <d v="2000-11-03T00:00:00"/>
  </r>
  <r>
    <n v="15510"/>
    <n v="28"/>
    <x v="909"/>
    <d v="2017-05-13T00:00:00"/>
    <b v="1"/>
    <s v="Approved"/>
    <s v="Solex"/>
    <s v="Road"/>
    <s v="medium"/>
    <s v="small"/>
    <n v="1703.52"/>
    <n v="1516.13"/>
    <d v="2011-04-16T00:00:00"/>
  </r>
  <r>
    <n v="15511"/>
    <n v="9"/>
    <x v="3159"/>
    <d v="2017-11-18T00:00:00"/>
    <b v="1"/>
    <s v="Approved"/>
    <s v="OHM Cycles"/>
    <s v="Road"/>
    <s v="medium"/>
    <s v="medium"/>
    <n v="742.54"/>
    <n v="667.4"/>
    <d v="1991-11-07T00:00:00"/>
  </r>
  <r>
    <n v="15512"/>
    <n v="53"/>
    <x v="1629"/>
    <d v="2017-07-13T00:00:00"/>
    <b v="1"/>
    <s v="Approved"/>
    <s v="Giant Bicycles"/>
    <s v="Standard"/>
    <s v="high"/>
    <s v="medium"/>
    <n v="1274.93"/>
    <n v="764.96"/>
    <d v="2007-08-04T00:00:00"/>
  </r>
  <r>
    <n v="15513"/>
    <n v="25"/>
    <x v="2056"/>
    <d v="2017-01-06T00:00:00"/>
    <b v="1"/>
    <s v="Approved"/>
    <s v="Giant Bicycles"/>
    <s v="Road"/>
    <s v="medium"/>
    <s v="medium"/>
    <n v="1538.99"/>
    <n v="829.65"/>
    <d v="2016-02-04T00:00:00"/>
  </r>
  <r>
    <n v="15514"/>
    <n v="0"/>
    <x v="3087"/>
    <d v="2017-07-23T00:00:00"/>
    <b v="0"/>
    <s v="Approved"/>
    <s v="WeareA2B"/>
    <s v="Standard"/>
    <s v="medium"/>
    <s v="medium"/>
    <n v="60.34"/>
    <n v="45.26"/>
    <d v="1993-07-15T00:00:00"/>
  </r>
  <r>
    <n v="15515"/>
    <n v="3"/>
    <x v="3025"/>
    <d v="2017-06-16T00:00:00"/>
    <b v="1"/>
    <s v="Approved"/>
    <s v="Trek Bicycles"/>
    <s v="Standard"/>
    <s v="medium"/>
    <s v="large"/>
    <n v="2091.4699999999998"/>
    <n v="388.92"/>
    <d v="2016-11-22T00:00:00"/>
  </r>
  <r>
    <n v="15516"/>
    <n v="38"/>
    <x v="1055"/>
    <d v="2017-08-16T00:00:00"/>
    <b v="0"/>
    <s v="Approved"/>
    <s v="Solex"/>
    <s v="Standard"/>
    <s v="medium"/>
    <s v="medium"/>
    <n v="1577.53"/>
    <n v="826.51"/>
    <d v="2001-11-25T00:00:00"/>
  </r>
  <r>
    <n v="15517"/>
    <n v="6"/>
    <x v="2355"/>
    <d v="2017-01-05T00:00:00"/>
    <b v="0"/>
    <s v="Approved"/>
    <s v="OHM Cycles"/>
    <s v="Standard"/>
    <s v="high"/>
    <s v="medium"/>
    <n v="227.88"/>
    <n v="136.72999999999999"/>
    <d v="2003-08-05T00:00:00"/>
  </r>
  <r>
    <n v="15518"/>
    <n v="0"/>
    <x v="3309"/>
    <d v="2017-08-20T00:00:00"/>
    <b v="0"/>
    <s v="Approved"/>
    <s v="Solex"/>
    <s v="Standard"/>
    <s v="medium"/>
    <s v="large"/>
    <n v="202.62"/>
    <n v="151.96"/>
    <d v="1991-05-06T00:00:00"/>
  </r>
  <r>
    <n v="15519"/>
    <n v="38"/>
    <x v="1117"/>
    <d v="2017-04-14T00:00:00"/>
    <b v="0"/>
    <s v="Approved"/>
    <s v="Trek Bicycles"/>
    <s v="Standard"/>
    <s v="medium"/>
    <s v="large"/>
    <n v="2091.4699999999998"/>
    <n v="388.92"/>
    <d v="1995-10-24T00:00:00"/>
  </r>
  <r>
    <n v="15520"/>
    <n v="21"/>
    <x v="2230"/>
    <d v="2017-10-16T00:00:00"/>
    <b v="0"/>
    <s v="Approved"/>
    <s v="WeareA2B"/>
    <s v="Touring"/>
    <s v="medium"/>
    <s v="medium"/>
    <n v="1466.68"/>
    <n v="363.25"/>
    <d v="2007-08-04T00:00:00"/>
  </r>
  <r>
    <n v="15521"/>
    <n v="0"/>
    <x v="1179"/>
    <d v="2017-10-01T00:00:00"/>
    <b v="0"/>
    <s v="Approved"/>
    <s v="WeareA2B"/>
    <s v="Standard"/>
    <s v="medium"/>
    <s v="medium"/>
    <n v="60.34"/>
    <n v="45.26"/>
    <d v="1993-07-15T00:00:00"/>
  </r>
  <r>
    <n v="15522"/>
    <n v="19"/>
    <x v="82"/>
    <d v="2017-12-30T00:00:00"/>
    <b v="0"/>
    <s v="Approved"/>
    <s v="OHM Cycles"/>
    <s v="Road"/>
    <s v="high"/>
    <s v="large"/>
    <n v="12.01"/>
    <n v="7.21"/>
    <d v="2009-03-08T00:00:00"/>
  </r>
  <r>
    <n v="15523"/>
    <n v="73"/>
    <x v="2138"/>
    <d v="2017-09-15T00:00:00"/>
    <b v="1"/>
    <s v="Approved"/>
    <s v="Solex"/>
    <s v="Standard"/>
    <s v="medium"/>
    <s v="medium"/>
    <n v="1945.43"/>
    <n v="333.18"/>
    <d v="2006-10-01T00:00:00"/>
  </r>
  <r>
    <n v="15524"/>
    <n v="10"/>
    <x v="2273"/>
    <d v="2017-04-19T00:00:00"/>
    <b v="1"/>
    <s v="Approved"/>
    <s v="WeareA2B"/>
    <s v="Touring"/>
    <s v="medium"/>
    <s v="medium"/>
    <n v="1466.68"/>
    <n v="363.25"/>
    <d v="2004-08-17T00:00:00"/>
  </r>
  <r>
    <n v="15525"/>
    <n v="9"/>
    <x v="1308"/>
    <d v="2017-02-23T00:00:00"/>
    <b v="0"/>
    <s v="Approved"/>
    <s v="OHM Cycles"/>
    <s v="Road"/>
    <s v="medium"/>
    <s v="medium"/>
    <n v="742.54"/>
    <n v="667.4"/>
    <d v="1991-11-07T00:00:00"/>
  </r>
  <r>
    <n v="15526"/>
    <n v="70"/>
    <x v="2690"/>
    <d v="2017-10-08T00:00:00"/>
    <b v="0"/>
    <s v="Approved"/>
    <s v="Norco Bicycles"/>
    <s v="Road"/>
    <s v="medium"/>
    <s v="medium"/>
    <n v="1036.5899999999999"/>
    <n v="206.35"/>
    <d v="1991-05-06T00:00:00"/>
  </r>
  <r>
    <n v="15527"/>
    <n v="60"/>
    <x v="3461"/>
    <d v="2017-03-02T00:00:00"/>
    <b v="0"/>
    <s v="Approved"/>
    <s v="Giant Bicycles"/>
    <s v="Standard"/>
    <s v="high"/>
    <s v="small"/>
    <n v="1977.36"/>
    <n v="1759.85"/>
    <d v="2011-08-24T00:00:00"/>
  </r>
  <r>
    <n v="15528"/>
    <n v="62"/>
    <x v="3073"/>
    <d v="2017-07-15T00:00:00"/>
    <b v="1"/>
    <s v="Approved"/>
    <s v="Solex"/>
    <s v="Standard"/>
    <s v="medium"/>
    <s v="medium"/>
    <n v="478.16"/>
    <n v="298.72000000000003"/>
    <d v="1993-06-23T00:00:00"/>
  </r>
  <r>
    <n v="15530"/>
    <n v="28"/>
    <x v="1219"/>
    <d v="2017-09-07T00:00:00"/>
    <b v="1"/>
    <s v="Approved"/>
    <s v="Norco Bicycles"/>
    <s v="Standard"/>
    <s v="medium"/>
    <s v="small"/>
    <n v="1216.1400000000001"/>
    <n v="1082.3599999999999"/>
    <d v="1991-11-10T00:00:00"/>
  </r>
  <r>
    <n v="15531"/>
    <n v="64"/>
    <x v="769"/>
    <d v="2017-12-17T00:00:00"/>
    <b v="0"/>
    <s v="Approved"/>
    <s v="Trek Bicycles"/>
    <s v="Standard"/>
    <s v="medium"/>
    <s v="large"/>
    <n v="1469.44"/>
    <n v="596.54999999999995"/>
    <d v="2016-12-06T00:00:00"/>
  </r>
  <r>
    <n v="15532"/>
    <n v="7"/>
    <x v="3251"/>
    <d v="2017-05-25T00:00:00"/>
    <b v="0"/>
    <s v="Approved"/>
    <s v="Trek Bicycles"/>
    <s v="Road"/>
    <s v="low"/>
    <s v="medium"/>
    <n v="980.37"/>
    <n v="234.43"/>
    <d v="2004-09-28T00:00:00"/>
  </r>
  <r>
    <n v="15533"/>
    <n v="59"/>
    <x v="3187"/>
    <d v="2017-12-16T00:00:00"/>
    <b v="0"/>
    <s v="Approved"/>
    <s v="Solex"/>
    <s v="Standard"/>
    <s v="medium"/>
    <s v="large"/>
    <n v="1061.56"/>
    <n v="733.58"/>
    <d v="1993-07-20T00:00:00"/>
  </r>
  <r>
    <n v="15534"/>
    <n v="0"/>
    <x v="1052"/>
    <d v="2017-01-25T00:00:00"/>
    <b v="0"/>
    <s v="Approved"/>
    <s v="OHM Cycles"/>
    <s v="Standard"/>
    <s v="low"/>
    <s v="medium"/>
    <n v="71.16"/>
    <n v="56.93"/>
    <d v="2015-06-17T00:00:00"/>
  </r>
  <r>
    <n v="15535"/>
    <n v="5"/>
    <x v="2410"/>
    <d v="2017-06-26T00:00:00"/>
    <b v="1"/>
    <s v="Approved"/>
    <s v="Trek Bicycles"/>
    <s v="Mountain"/>
    <s v="low"/>
    <s v="medium"/>
    <n v="574.64"/>
    <n v="459.71"/>
    <d v="2014-03-03T00:00:00"/>
  </r>
  <r>
    <n v="15536"/>
    <n v="22"/>
    <x v="2163"/>
    <d v="2017-02-14T00:00:00"/>
    <b v="0"/>
    <s v="Approved"/>
    <s v="WeareA2B"/>
    <s v="Standard"/>
    <s v="medium"/>
    <s v="medium"/>
    <n v="60.34"/>
    <n v="45.26"/>
    <d v="1993-07-15T00:00:00"/>
  </r>
  <r>
    <n v="15537"/>
    <n v="4"/>
    <x v="1071"/>
    <d v="2017-09-16T00:00:00"/>
    <b v="1"/>
    <s v="Approved"/>
    <s v="Giant Bicycles"/>
    <s v="Standard"/>
    <s v="high"/>
    <s v="medium"/>
    <n v="1129.1300000000001"/>
    <n v="677.48"/>
    <d v="2003-02-07T00:00:00"/>
  </r>
  <r>
    <n v="15538"/>
    <n v="68"/>
    <x v="455"/>
    <d v="2017-04-01T00:00:00"/>
    <b v="1"/>
    <s v="Approved"/>
    <s v="OHM Cycles"/>
    <s v="Standard"/>
    <s v="medium"/>
    <s v="medium"/>
    <n v="1636.9"/>
    <n v="44.71"/>
    <d v="2010-08-20T00:00:00"/>
  </r>
  <r>
    <n v="15539"/>
    <n v="0"/>
    <x v="564"/>
    <d v="2017-10-10T00:00:00"/>
    <b v="0"/>
    <s v="Approved"/>
    <s v="Trek Bicycles"/>
    <s v="Road"/>
    <s v="medium"/>
    <s v="medium"/>
    <n v="290.62"/>
    <n v="215.14"/>
    <d v="2004-12-18T00:00:00"/>
  </r>
  <r>
    <n v="15540"/>
    <n v="1"/>
    <x v="3350"/>
    <d v="2017-02-20T00:00:00"/>
    <b v="0"/>
    <s v="Approved"/>
    <s v="Giant Bicycles"/>
    <s v="Standard"/>
    <s v="medium"/>
    <s v="medium"/>
    <n v="1403.5"/>
    <n v="954.82"/>
    <d v="2016-11-14T00:00:00"/>
  </r>
  <r>
    <n v="15541"/>
    <n v="23"/>
    <x v="927"/>
    <d v="2017-10-11T00:00:00"/>
    <b v="1"/>
    <s v="Approved"/>
    <s v="Norco Bicycles"/>
    <s v="Mountain"/>
    <s v="low"/>
    <s v="small"/>
    <n v="688.63"/>
    <n v="612.88"/>
    <d v="1993-10-02T00:00:00"/>
  </r>
  <r>
    <n v="15542"/>
    <n v="4"/>
    <x v="531"/>
    <d v="2017-12-22T00:00:00"/>
    <b v="1"/>
    <s v="Approved"/>
    <s v="Giant Bicycles"/>
    <s v="Standard"/>
    <s v="high"/>
    <s v="medium"/>
    <n v="1129.1300000000001"/>
    <n v="677.48"/>
    <d v="2003-03-18T00:00:00"/>
  </r>
  <r>
    <n v="15543"/>
    <n v="30"/>
    <x v="617"/>
    <d v="2017-08-01T00:00:00"/>
    <b v="1"/>
    <s v="Approved"/>
    <s v="OHM Cycles"/>
    <s v="Standard"/>
    <s v="medium"/>
    <s v="medium"/>
    <n v="1227.3399999999999"/>
    <n v="770.89"/>
    <d v="1991-05-06T00:00:00"/>
  </r>
  <r>
    <n v="15544"/>
    <n v="99"/>
    <x v="2287"/>
    <d v="2017-06-11T00:00:00"/>
    <b v="1"/>
    <s v="Approved"/>
    <s v="OHM Cycles"/>
    <s v="Standard"/>
    <s v="medium"/>
    <s v="medium"/>
    <n v="1227.3399999999999"/>
    <n v="770.89"/>
    <d v="1994-08-10T00:00:00"/>
  </r>
  <r>
    <n v="15545"/>
    <n v="0"/>
    <x v="2589"/>
    <d v="2017-09-22T00:00:00"/>
    <b v="1"/>
    <s v="Approved"/>
    <s v="Trek Bicycles"/>
    <s v="Road"/>
    <s v="medium"/>
    <s v="medium"/>
    <n v="533.51"/>
    <n v="400.13"/>
    <d v="2012-06-04T00:00:00"/>
  </r>
  <r>
    <n v="15547"/>
    <n v="99"/>
    <x v="1211"/>
    <d v="2017-05-31T00:00:00"/>
    <b v="1"/>
    <s v="Approved"/>
    <s v="Trek Bicycles"/>
    <s v="Road"/>
    <s v="low"/>
    <s v="small"/>
    <n v="1720.7"/>
    <n v="1531.42"/>
    <d v="2003-07-21T00:00:00"/>
  </r>
  <r>
    <n v="15548"/>
    <n v="52"/>
    <x v="3009"/>
    <d v="2017-04-12T00:00:00"/>
    <b v="1"/>
    <s v="Approved"/>
    <s v="OHM Cycles"/>
    <s v="Road"/>
    <s v="medium"/>
    <s v="medium"/>
    <n v="1280.28"/>
    <n v="829.51"/>
    <d v="2001-11-25T00:00:00"/>
  </r>
  <r>
    <n v="15549"/>
    <n v="36"/>
    <x v="3200"/>
    <d v="2017-04-05T00:00:00"/>
    <b v="0"/>
    <s v="Approved"/>
    <s v="Solex"/>
    <s v="Standard"/>
    <s v="low"/>
    <s v="medium"/>
    <n v="945.04"/>
    <n v="507.58"/>
    <d v="1995-12-19T00:00:00"/>
  </r>
  <r>
    <n v="15550"/>
    <n v="0"/>
    <x v="1080"/>
    <d v="2017-12-28T00:00:00"/>
    <b v="0"/>
    <s v="Approved"/>
    <s v="Solex"/>
    <s v="Standard"/>
    <s v="medium"/>
    <s v="large"/>
    <n v="202.62"/>
    <n v="151.96"/>
    <d v="2016-03-29T00:00:00"/>
  </r>
  <r>
    <n v="15551"/>
    <n v="34"/>
    <x v="2456"/>
    <d v="2017-10-24T00:00:00"/>
    <b v="0"/>
    <s v="Approved"/>
    <s v="WeareA2B"/>
    <s v="Standard"/>
    <s v="medium"/>
    <s v="medium"/>
    <n v="1231.1500000000001"/>
    <n v="161.6"/>
    <d v="1994-09-09T00:00:00"/>
  </r>
  <r>
    <n v="15552"/>
    <n v="37"/>
    <x v="2725"/>
    <d v="2017-07-05T00:00:00"/>
    <b v="1"/>
    <s v="Approved"/>
    <s v="OHM Cycles"/>
    <s v="Standard"/>
    <s v="low"/>
    <s v="medium"/>
    <n v="1793.43"/>
    <n v="248.82"/>
    <d v="1999-12-04T00:00:00"/>
  </r>
  <r>
    <n v="15553"/>
    <n v="73"/>
    <x v="1443"/>
    <d v="2017-01-26T00:00:00"/>
    <b v="1"/>
    <s v="Approved"/>
    <s v="Solex"/>
    <s v="Standard"/>
    <s v="medium"/>
    <s v="medium"/>
    <n v="1945.43"/>
    <n v="333.18"/>
    <d v="2002-08-31T00:00:00"/>
  </r>
  <r>
    <n v="15554"/>
    <n v="10"/>
    <x v="263"/>
    <d v="2017-12-01T00:00:00"/>
    <b v="1"/>
    <s v="Approved"/>
    <s v="WeareA2B"/>
    <s v="Touring"/>
    <s v="medium"/>
    <s v="medium"/>
    <n v="1466.68"/>
    <n v="363.25"/>
    <d v="2013-03-12T00:00:00"/>
  </r>
  <r>
    <n v="15555"/>
    <n v="93"/>
    <x v="2625"/>
    <d v="2017-10-19T00:00:00"/>
    <b v="1"/>
    <s v="Approved"/>
    <s v="WeareA2B"/>
    <s v="Standard"/>
    <s v="medium"/>
    <s v="medium"/>
    <n v="1065.03"/>
    <n v="230.09"/>
    <d v="2000-11-03T00:00:00"/>
  </r>
  <r>
    <n v="15556"/>
    <n v="27"/>
    <x v="202"/>
    <d v="2017-04-17T00:00:00"/>
    <b v="1"/>
    <s v="Approved"/>
    <s v="Trek Bicycles"/>
    <s v="Standard"/>
    <s v="medium"/>
    <s v="medium"/>
    <n v="499.53"/>
    <n v="388.72"/>
    <d v="1999-06-23T00:00:00"/>
  </r>
  <r>
    <n v="15557"/>
    <n v="22"/>
    <x v="3212"/>
    <d v="2017-01-09T00:00:00"/>
    <b v="0"/>
    <s v="Approved"/>
    <s v="WeareA2B"/>
    <s v="Standard"/>
    <s v="medium"/>
    <s v="medium"/>
    <n v="60.34"/>
    <n v="45.26"/>
    <d v="1993-07-15T00:00:00"/>
  </r>
  <r>
    <n v="15558"/>
    <n v="84"/>
    <x v="3058"/>
    <d v="2017-11-07T00:00:00"/>
    <b v="1"/>
    <s v="Approved"/>
    <s v="Giant Bicycles"/>
    <s v="Road"/>
    <s v="medium"/>
    <s v="medium"/>
    <n v="792.9"/>
    <n v="594.67999999999995"/>
    <d v="2006-05-22T00:00:00"/>
  </r>
  <r>
    <n v="15559"/>
    <n v="100"/>
    <x v="3416"/>
    <d v="2017-04-01T00:00:00"/>
    <b v="0"/>
    <s v="Approved"/>
    <s v="Trek Bicycles"/>
    <s v="Standard"/>
    <s v="medium"/>
    <s v="small"/>
    <n v="1386.84"/>
    <n v="1234.29"/>
    <d v="2003-08-05T00:00:00"/>
  </r>
  <r>
    <n v="15560"/>
    <n v="86"/>
    <x v="3112"/>
    <d v="2017-01-27T00:00:00"/>
    <b v="0"/>
    <s v="Approved"/>
    <s v="Norco Bicycles"/>
    <s v="Road"/>
    <s v="high"/>
    <s v="large"/>
    <n v="774.53"/>
    <n v="464.72"/>
    <d v="2003-03-18T00:00:00"/>
  </r>
  <r>
    <n v="15561"/>
    <n v="74"/>
    <x v="204"/>
    <d v="2017-06-09T00:00:00"/>
    <b v="0"/>
    <s v="Approved"/>
    <s v="WeareA2B"/>
    <s v="Standard"/>
    <s v="medium"/>
    <s v="medium"/>
    <n v="1228.07"/>
    <n v="400.91"/>
    <d v="2006-05-22T00:00:00"/>
  </r>
  <r>
    <n v="15562"/>
    <n v="20"/>
    <x v="2736"/>
    <d v="2017-03-14T00:00:00"/>
    <b v="1"/>
    <s v="Approved"/>
    <s v="Trek Bicycles"/>
    <s v="Standard"/>
    <s v="medium"/>
    <s v="small"/>
    <n v="1775.81"/>
    <n v="1580.47"/>
    <d v="1991-08-05T00:00:00"/>
  </r>
  <r>
    <n v="15563"/>
    <n v="34"/>
    <x v="2379"/>
    <d v="2017-11-03T00:00:00"/>
    <b v="1"/>
    <s v="Approved"/>
    <s v="Norco Bicycles"/>
    <s v="Road"/>
    <s v="high"/>
    <s v="large"/>
    <n v="774.53"/>
    <n v="464.72"/>
    <d v="2003-03-18T00:00:00"/>
  </r>
  <r>
    <n v="15564"/>
    <n v="33"/>
    <x v="3374"/>
    <d v="2017-03-01T00:00:00"/>
    <b v="1"/>
    <s v="Approved"/>
    <s v="OHM Cycles"/>
    <s v="Road"/>
    <s v="medium"/>
    <s v="small"/>
    <n v="1810"/>
    <n v="1610.9"/>
    <d v="2011-05-09T00:00:00"/>
  </r>
  <r>
    <n v="15565"/>
    <n v="46"/>
    <x v="3341"/>
    <d v="2017-01-01T00:00:00"/>
    <b v="1"/>
    <s v="Approved"/>
    <s v="Solex"/>
    <s v="Standard"/>
    <s v="low"/>
    <s v="medium"/>
    <n v="1289.8499999999999"/>
    <n v="74.510000000000005"/>
    <d v="2007-12-11T00:00:00"/>
  </r>
  <r>
    <n v="15566"/>
    <n v="34"/>
    <x v="3462"/>
    <d v="2017-07-02T00:00:00"/>
    <b v="0"/>
    <s v="Approved"/>
    <s v="WeareA2B"/>
    <s v="Standard"/>
    <s v="medium"/>
    <s v="medium"/>
    <n v="1231.1500000000001"/>
    <n v="161.6"/>
    <d v="2004-08-17T00:00:00"/>
  </r>
  <r>
    <n v="15567"/>
    <n v="28"/>
    <x v="2611"/>
    <d v="2017-10-14T00:00:00"/>
    <b v="1"/>
    <s v="Approved"/>
    <s v="Norco Bicycles"/>
    <s v="Standard"/>
    <s v="medium"/>
    <s v="small"/>
    <n v="1216.1400000000001"/>
    <n v="1082.3599999999999"/>
    <d v="1996-11-09T00:00:00"/>
  </r>
  <r>
    <n v="15568"/>
    <n v="82"/>
    <x v="272"/>
    <d v="2017-08-07T00:00:00"/>
    <b v="0"/>
    <s v="Approved"/>
    <s v="Norco Bicycles"/>
    <s v="Standard"/>
    <s v="high"/>
    <s v="medium"/>
    <n v="1148.6400000000001"/>
    <n v="689.18"/>
    <d v="2015-08-10T00:00:00"/>
  </r>
  <r>
    <n v="15569"/>
    <n v="77"/>
    <x v="2333"/>
    <d v="2017-02-05T00:00:00"/>
    <b v="0"/>
    <s v="Approved"/>
    <s v="Norco Bicycles"/>
    <s v="Road"/>
    <s v="medium"/>
    <s v="large"/>
    <n v="1240.31"/>
    <n v="795.1"/>
    <d v="2011-01-10T00:00:00"/>
  </r>
  <r>
    <n v="15570"/>
    <n v="43"/>
    <x v="3153"/>
    <d v="2017-03-26T00:00:00"/>
    <b v="0"/>
    <s v="Approved"/>
    <s v="Solex"/>
    <s v="Standard"/>
    <s v="medium"/>
    <s v="medium"/>
    <n v="1151.96"/>
    <n v="649.49"/>
    <d v="1999-12-04T00:00:00"/>
  </r>
  <r>
    <n v="15571"/>
    <n v="83"/>
    <x v="1348"/>
    <d v="2017-05-26T00:00:00"/>
    <b v="0"/>
    <s v="Approved"/>
    <s v="Solex"/>
    <s v="Touring"/>
    <s v="medium"/>
    <s v="large"/>
    <n v="2083.94"/>
    <n v="675.03"/>
    <d v="2004-08-07T00:00:00"/>
  </r>
  <r>
    <n v="15572"/>
    <n v="32"/>
    <x v="1553"/>
    <d v="2017-04-03T00:00:00"/>
    <b v="1"/>
    <s v="Approved"/>
    <s v="Giant Bicycles"/>
    <s v="Standard"/>
    <s v="medium"/>
    <s v="medium"/>
    <n v="642.70000000000005"/>
    <n v="211.37"/>
    <d v="2002-03-22T00:00:00"/>
  </r>
  <r>
    <n v="15573"/>
    <n v="37"/>
    <x v="3233"/>
    <d v="2017-10-23T00:00:00"/>
    <b v="1"/>
    <s v="Approved"/>
    <s v="OHM Cycles"/>
    <s v="Standard"/>
    <s v="low"/>
    <s v="medium"/>
    <n v="1793.43"/>
    <n v="248.82"/>
    <d v="1999-07-20T00:00:00"/>
  </r>
  <r>
    <n v="15574"/>
    <n v="90"/>
    <x v="1916"/>
    <d v="2017-11-24T00:00:00"/>
    <b v="0"/>
    <s v="Approved"/>
    <s v="Solex"/>
    <s v="Standard"/>
    <s v="low"/>
    <s v="medium"/>
    <n v="945.04"/>
    <n v="507.58"/>
    <d v="1995-12-19T00:00:00"/>
  </r>
  <r>
    <n v="15575"/>
    <n v="58"/>
    <x v="3463"/>
    <d v="2017-04-16T00:00:00"/>
    <b v="0"/>
    <s v="Approved"/>
    <s v="OHM Cycles"/>
    <s v="Standard"/>
    <s v="medium"/>
    <s v="medium"/>
    <n v="912.52"/>
    <n v="141.4"/>
    <d v="2015-10-18T00:00:00"/>
  </r>
  <r>
    <n v="15576"/>
    <n v="68"/>
    <x v="405"/>
    <d v="2017-04-01T00:00:00"/>
    <b v="1"/>
    <s v="Approved"/>
    <s v="OHM Cycles"/>
    <s v="Standard"/>
    <s v="medium"/>
    <s v="medium"/>
    <n v="1636.9"/>
    <n v="44.71"/>
    <d v="2000-05-22T00:00:00"/>
  </r>
  <r>
    <n v="15577"/>
    <n v="0"/>
    <x v="3113"/>
    <d v="2017-10-02T00:00:00"/>
    <b v="1"/>
    <s v="Approved"/>
    <s v="Solex"/>
    <s v="Road"/>
    <s v="medium"/>
    <s v="medium"/>
    <n v="416.98"/>
    <n v="312.74"/>
    <d v="1997-05-10T00:00:00"/>
  </r>
  <r>
    <n v="15578"/>
    <n v="74"/>
    <x v="521"/>
    <d v="2017-10-20T00:00:00"/>
    <b v="1"/>
    <s v="Approved"/>
    <s v="WeareA2B"/>
    <s v="Standard"/>
    <s v="medium"/>
    <s v="medium"/>
    <n v="1762.96"/>
    <n v="950.52"/>
    <d v="1997-02-09T00:00:00"/>
  </r>
  <r>
    <n v="15579"/>
    <n v="71"/>
    <x v="301"/>
    <d v="2017-03-12T00:00:00"/>
    <b v="1"/>
    <s v="Approved"/>
    <s v="Solex"/>
    <s v="Standard"/>
    <s v="high"/>
    <s v="large"/>
    <n v="1842.92"/>
    <n v="1105.75"/>
    <d v="2016-12-06T00:00:00"/>
  </r>
  <r>
    <n v="15580"/>
    <n v="94"/>
    <x v="2786"/>
    <d v="2017-11-29T00:00:00"/>
    <b v="1"/>
    <s v="Approved"/>
    <s v="Giant Bicycles"/>
    <s v="Standard"/>
    <s v="medium"/>
    <s v="large"/>
    <n v="1635.3"/>
    <n v="993.66"/>
    <d v="2013-06-09T00:00:00"/>
  </r>
  <r>
    <n v="15581"/>
    <n v="34"/>
    <x v="1702"/>
    <d v="2017-03-15T00:00:00"/>
    <b v="1"/>
    <s v="Approved"/>
    <s v="Norco Bicycles"/>
    <s v="Road"/>
    <s v="high"/>
    <s v="large"/>
    <n v="774.53"/>
    <n v="464.72"/>
    <d v="2010-06-07T00:00:00"/>
  </r>
  <r>
    <n v="15582"/>
    <n v="90"/>
    <x v="246"/>
    <d v="2017-10-21T00:00:00"/>
    <b v="1"/>
    <s v="Approved"/>
    <s v="Norco Bicycles"/>
    <s v="Standard"/>
    <s v="low"/>
    <s v="medium"/>
    <n v="363.01"/>
    <n v="290.41000000000003"/>
    <d v="2004-01-16T00:00:00"/>
  </r>
  <r>
    <n v="15583"/>
    <n v="9"/>
    <x v="1791"/>
    <d v="2017-04-16T00:00:00"/>
    <b v="0"/>
    <s v="Approved"/>
    <s v="OHM Cycles"/>
    <s v="Road"/>
    <s v="medium"/>
    <s v="medium"/>
    <n v="742.54"/>
    <n v="667.4"/>
    <d v="2007-08-04T00:00:00"/>
  </r>
  <r>
    <n v="15584"/>
    <n v="0"/>
    <x v="1038"/>
    <d v="2017-05-07T00:00:00"/>
    <b v="1"/>
    <s v="Approved"/>
    <s v="OHM Cycles"/>
    <s v="Standard"/>
    <s v="low"/>
    <s v="medium"/>
    <n v="71.16"/>
    <n v="56.93"/>
    <d v="2015-06-17T00:00:00"/>
  </r>
  <r>
    <n v="15585"/>
    <n v="90"/>
    <x v="206"/>
    <d v="2017-05-03T00:00:00"/>
    <b v="0"/>
    <s v="Approved"/>
    <s v="Norco Bicycles"/>
    <s v="Standard"/>
    <s v="low"/>
    <s v="medium"/>
    <n v="363.01"/>
    <n v="290.41000000000003"/>
    <d v="2005-05-10T00:00:00"/>
  </r>
  <r>
    <n v="15586"/>
    <n v="14"/>
    <x v="3382"/>
    <d v="2017-01-08T00:00:00"/>
    <b v="1"/>
    <s v="Approved"/>
    <s v="Solex"/>
    <s v="Standard"/>
    <s v="high"/>
    <s v="large"/>
    <n v="1842.92"/>
    <n v="1105.75"/>
    <d v="1995-10-24T00:00:00"/>
  </r>
  <r>
    <n v="15587"/>
    <n v="77"/>
    <x v="2798"/>
    <d v="2017-10-09T00:00:00"/>
    <b v="1"/>
    <s v="Approved"/>
    <s v="WeareA2B"/>
    <s v="Standard"/>
    <s v="medium"/>
    <s v="medium"/>
    <n v="1769.64"/>
    <n v="108.76"/>
    <d v="2014-07-28T00:00:00"/>
  </r>
  <r>
    <n v="15588"/>
    <n v="39"/>
    <x v="1766"/>
    <d v="2017-11-07T00:00:00"/>
    <b v="0"/>
    <s v="Approved"/>
    <s v="Giant Bicycles"/>
    <s v="Standard"/>
    <s v="medium"/>
    <s v="large"/>
    <n v="1812.75"/>
    <n v="582.48"/>
    <d v="2010-06-07T00:00:00"/>
  </r>
  <r>
    <n v="15589"/>
    <n v="31"/>
    <x v="2768"/>
    <d v="2017-07-30T00:00:00"/>
    <b v="1"/>
    <s v="Approved"/>
    <s v="WeareA2B"/>
    <s v="Standard"/>
    <s v="medium"/>
    <s v="medium"/>
    <n v="752.64"/>
    <n v="205.36"/>
    <d v="1999-06-23T00:00:00"/>
  </r>
  <r>
    <n v="15590"/>
    <n v="82"/>
    <x v="1107"/>
    <d v="2017-03-15T00:00:00"/>
    <b v="0"/>
    <s v="Approved"/>
    <s v="Norco Bicycles"/>
    <s v="Standard"/>
    <s v="high"/>
    <s v="medium"/>
    <n v="1148.6400000000001"/>
    <n v="689.18"/>
    <d v="2015-08-10T00:00:00"/>
  </r>
  <r>
    <n v="15591"/>
    <n v="11"/>
    <x v="3005"/>
    <d v="2017-10-11T00:00:00"/>
    <b v="0"/>
    <s v="Approved"/>
    <s v="Giant Bicycles"/>
    <s v="Standard"/>
    <s v="high"/>
    <s v="medium"/>
    <n v="1274.93"/>
    <n v="764.96"/>
    <d v="2007-08-04T00:00:00"/>
  </r>
  <r>
    <n v="15592"/>
    <n v="27"/>
    <x v="1399"/>
    <d v="2017-01-23T00:00:00"/>
    <b v="0"/>
    <s v="Approved"/>
    <s v="Trek Bicycles"/>
    <s v="Standard"/>
    <s v="medium"/>
    <s v="medium"/>
    <n v="499.53"/>
    <n v="388.72"/>
    <d v="1992-10-11T00:00:00"/>
  </r>
  <r>
    <n v="15593"/>
    <n v="92"/>
    <x v="533"/>
    <d v="2017-01-07T00:00:00"/>
    <b v="0"/>
    <s v="Approved"/>
    <s v="WeareA2B"/>
    <s v="Standard"/>
    <s v="medium"/>
    <s v="small"/>
    <n v="1415.01"/>
    <n v="1259.3599999999999"/>
    <d v="2000-11-03T00:00:00"/>
  </r>
  <r>
    <n v="15594"/>
    <n v="1"/>
    <x v="1376"/>
    <d v="2017-06-13T00:00:00"/>
    <b v="0"/>
    <s v="Approved"/>
    <s v="Giant Bicycles"/>
    <s v="Standard"/>
    <s v="medium"/>
    <s v="medium"/>
    <n v="1403.5"/>
    <n v="954.82"/>
    <d v="2016-11-14T00:00:00"/>
  </r>
  <r>
    <n v="15595"/>
    <n v="50"/>
    <x v="475"/>
    <d v="2017-05-14T00:00:00"/>
    <b v="0"/>
    <s v="Approved"/>
    <s v="WeareA2B"/>
    <s v="Standard"/>
    <s v="medium"/>
    <s v="small"/>
    <n v="175.89"/>
    <n v="131.91999999999999"/>
    <d v="2003-02-16T00:00:00"/>
  </r>
  <r>
    <n v="15596"/>
    <n v="38"/>
    <x v="1038"/>
    <d v="2017-05-15T00:00:00"/>
    <b v="1"/>
    <s v="Approved"/>
    <s v="Trek Bicycles"/>
    <s v="Standard"/>
    <s v="medium"/>
    <s v="large"/>
    <n v="2091.4699999999998"/>
    <n v="388.92"/>
    <d v="2012-09-15T00:00:00"/>
  </r>
  <r>
    <n v="15597"/>
    <n v="49"/>
    <x v="241"/>
    <d v="2017-04-09T00:00:00"/>
    <b v="1"/>
    <s v="Approved"/>
    <s v="Trek Bicycles"/>
    <s v="Road"/>
    <s v="medium"/>
    <s v="medium"/>
    <n v="533.51"/>
    <n v="400.13"/>
    <d v="2012-06-04T00:00:00"/>
  </r>
  <r>
    <n v="15598"/>
    <n v="22"/>
    <x v="2682"/>
    <d v="2017-12-24T00:00:00"/>
    <b v="1"/>
    <s v="Approved"/>
    <s v="WeareA2B"/>
    <s v="Standard"/>
    <s v="medium"/>
    <s v="medium"/>
    <n v="60.34"/>
    <n v="45.26"/>
    <d v="1993-07-15T00:00:00"/>
  </r>
  <r>
    <n v="15599"/>
    <n v="28"/>
    <x v="1585"/>
    <d v="2017-12-16T00:00:00"/>
    <b v="0"/>
    <s v="Approved"/>
    <s v="Solex"/>
    <s v="Road"/>
    <s v="medium"/>
    <s v="small"/>
    <n v="1703.52"/>
    <n v="1516.13"/>
    <d v="2013-06-09T00:00:00"/>
  </r>
  <r>
    <n v="15600"/>
    <n v="86"/>
    <x v="2572"/>
    <d v="2017-07-30T00:00:00"/>
    <b v="0"/>
    <s v="Approved"/>
    <s v="OHM Cycles"/>
    <s v="Standard"/>
    <s v="medium"/>
    <s v="medium"/>
    <n v="235.63"/>
    <n v="125.07"/>
    <d v="1998-12-16T00:00:00"/>
  </r>
  <r>
    <n v="15601"/>
    <n v="4"/>
    <x v="200"/>
    <d v="2017-08-27T00:00:00"/>
    <b v="1"/>
    <s v="Approved"/>
    <s v="Giant Bicycles"/>
    <s v="Standard"/>
    <s v="high"/>
    <s v="medium"/>
    <n v="1129.1300000000001"/>
    <n v="677.48"/>
    <d v="2005-08-09T00:00:00"/>
  </r>
  <r>
    <n v="15602"/>
    <n v="0"/>
    <x v="1261"/>
    <d v="2017-01-03T00:00:00"/>
    <b v="0"/>
    <s v="Approved"/>
    <s v="Norco Bicycles"/>
    <s v="Standard"/>
    <s v="medium"/>
    <s v="medium"/>
    <n v="360.4"/>
    <n v="270.3"/>
    <d v="2016-12-06T00:00:00"/>
  </r>
  <r>
    <n v="15603"/>
    <n v="44"/>
    <x v="2727"/>
    <d v="2017-02-18T00:00:00"/>
    <b v="1"/>
    <s v="Approved"/>
    <s v="WeareA2B"/>
    <s v="Standard"/>
    <s v="medium"/>
    <s v="medium"/>
    <n v="1769.64"/>
    <n v="108.76"/>
    <d v="2006-10-01T00:00:00"/>
  </r>
  <r>
    <n v="15604"/>
    <n v="37"/>
    <x v="2075"/>
    <d v="2017-07-11T00:00:00"/>
    <b v="0"/>
    <s v="Approved"/>
    <s v="OHM Cycles"/>
    <s v="Standard"/>
    <s v="low"/>
    <s v="medium"/>
    <n v="1793.43"/>
    <n v="248.82"/>
    <d v="1999-12-04T00:00:00"/>
  </r>
  <r>
    <n v="15605"/>
    <n v="33"/>
    <x v="138"/>
    <d v="2017-09-06T00:00:00"/>
    <b v="0"/>
    <s v="Approved"/>
    <s v="OHM Cycles"/>
    <s v="Road"/>
    <s v="medium"/>
    <s v="small"/>
    <n v="1810"/>
    <n v="1610.9"/>
    <d v="2008-03-19T00:00:00"/>
  </r>
  <r>
    <n v="15606"/>
    <n v="0"/>
    <x v="2227"/>
    <d v="2017-04-18T00:00:00"/>
    <b v="0"/>
    <s v="Approved"/>
    <s v="WeareA2B"/>
    <s v="Standard"/>
    <s v="medium"/>
    <s v="medium"/>
    <n v="60.34"/>
    <n v="45.26"/>
    <d v="1993-05-26T00:00:00"/>
  </r>
  <r>
    <n v="15607"/>
    <n v="14"/>
    <x v="1670"/>
    <d v="2017-01-26T00:00:00"/>
    <b v="0"/>
    <s v="Approved"/>
    <s v="Trek Bicycles"/>
    <s v="Standard"/>
    <s v="medium"/>
    <s v="small"/>
    <n v="1386.84"/>
    <n v="1234.29"/>
    <d v="1996-11-09T00:00:00"/>
  </r>
  <r>
    <n v="15608"/>
    <n v="27"/>
    <x v="2562"/>
    <d v="2017-05-19T00:00:00"/>
    <b v="0"/>
    <s v="Approved"/>
    <s v="Trek Bicycles"/>
    <s v="Standard"/>
    <s v="medium"/>
    <s v="medium"/>
    <n v="499.53"/>
    <n v="388.72"/>
    <d v="1999-06-23T00:00:00"/>
  </r>
  <r>
    <n v="15609"/>
    <n v="91"/>
    <x v="2410"/>
    <d v="2017-04-16T00:00:00"/>
    <b v="0"/>
    <s v="Approved"/>
    <s v="Solex"/>
    <s v="Standard"/>
    <s v="medium"/>
    <s v="medium"/>
    <n v="100.35"/>
    <n v="75.260000000000005"/>
    <d v="2013-06-09T00:00:00"/>
  </r>
  <r>
    <n v="15610"/>
    <n v="34"/>
    <x v="816"/>
    <d v="2017-10-15T00:00:00"/>
    <b v="1"/>
    <s v="Approved"/>
    <s v="WeareA2B"/>
    <s v="Standard"/>
    <s v="medium"/>
    <s v="medium"/>
    <n v="1231.1500000000001"/>
    <n v="161.6"/>
    <d v="2016-07-09T00:00:00"/>
  </r>
  <r>
    <n v="15611"/>
    <n v="18"/>
    <x v="1269"/>
    <d v="2017-08-20T00:00:00"/>
    <b v="0"/>
    <s v="Approved"/>
    <s v="Norco Bicycles"/>
    <s v="Standard"/>
    <s v="high"/>
    <s v="medium"/>
    <n v="1148.6400000000001"/>
    <n v="689.18"/>
    <d v="2015-08-10T00:00:00"/>
  </r>
  <r>
    <n v="15612"/>
    <n v="4"/>
    <x v="2519"/>
    <d v="2017-03-16T00:00:00"/>
    <b v="0"/>
    <s v="Approved"/>
    <s v="Giant Bicycles"/>
    <s v="Standard"/>
    <s v="high"/>
    <s v="medium"/>
    <n v="1129.1300000000001"/>
    <n v="677.48"/>
    <d v="2005-08-09T00:00:00"/>
  </r>
  <r>
    <n v="15613"/>
    <n v="0"/>
    <x v="2684"/>
    <d v="2017-10-16T00:00:00"/>
    <b v="1"/>
    <s v="Approved"/>
    <s v="Solex"/>
    <s v="Standard"/>
    <s v="medium"/>
    <s v="large"/>
    <n v="202.62"/>
    <n v="151.96"/>
    <d v="1994-08-10T00:00:00"/>
  </r>
  <r>
    <n v="15614"/>
    <n v="100"/>
    <x v="3258"/>
    <d v="2017-09-23T00:00:00"/>
    <b v="0"/>
    <s v="Approved"/>
    <s v="Norco Bicycles"/>
    <s v="Road"/>
    <s v="medium"/>
    <s v="medium"/>
    <n v="1036.5899999999999"/>
    <n v="206.35"/>
    <d v="1991-05-06T00:00:00"/>
  </r>
  <r>
    <n v="15615"/>
    <n v="26"/>
    <x v="1399"/>
    <d v="2017-08-18T00:00:00"/>
    <b v="0"/>
    <s v="Approved"/>
    <s v="WeareA2B"/>
    <s v="Standard"/>
    <s v="medium"/>
    <s v="medium"/>
    <n v="1992.93"/>
    <n v="762.63"/>
    <d v="1991-11-10T00:00:00"/>
  </r>
  <r>
    <n v="15616"/>
    <n v="13"/>
    <x v="246"/>
    <d v="2017-08-28T00:00:00"/>
    <b v="1"/>
    <s v="Approved"/>
    <s v="Solex"/>
    <s v="Standard"/>
    <s v="medium"/>
    <s v="medium"/>
    <n v="1163.8900000000001"/>
    <n v="589.27"/>
    <d v="2009-03-08T00:00:00"/>
  </r>
  <r>
    <n v="15617"/>
    <n v="43"/>
    <x v="678"/>
    <d v="2017-10-11T00:00:00"/>
    <b v="1"/>
    <s v="Approved"/>
    <s v="Norco Bicycles"/>
    <s v="Standard"/>
    <s v="medium"/>
    <s v="medium"/>
    <n v="1555.58"/>
    <n v="818.01"/>
    <d v="2003-09-09T00:00:00"/>
  </r>
  <r>
    <n v="15618"/>
    <n v="30"/>
    <x v="1849"/>
    <d v="2017-07-22T00:00:00"/>
    <b v="0"/>
    <s v="Approved"/>
    <s v="OHM Cycles"/>
    <s v="Standard"/>
    <s v="medium"/>
    <s v="medium"/>
    <n v="1227.3399999999999"/>
    <n v="770.89"/>
    <d v="1994-08-10T00:00:00"/>
  </r>
  <r>
    <n v="15619"/>
    <n v="17"/>
    <x v="2628"/>
    <d v="2017-11-28T00:00:00"/>
    <b v="0"/>
    <s v="Approved"/>
    <s v="Solex"/>
    <s v="Standard"/>
    <s v="high"/>
    <s v="medium"/>
    <n v="1024.6600000000001"/>
    <n v="614.79999999999995"/>
    <d v="1996-11-09T00:00:00"/>
  </r>
  <r>
    <n v="15620"/>
    <n v="80"/>
    <x v="2089"/>
    <d v="2017-03-14T00:00:00"/>
    <b v="0"/>
    <s v="Approved"/>
    <s v="OHM Cycles"/>
    <s v="Touring"/>
    <s v="low"/>
    <s v="medium"/>
    <n v="1073.07"/>
    <n v="933.84"/>
    <d v="1991-07-10T00:00:00"/>
  </r>
  <r>
    <n v="15621"/>
    <n v="5"/>
    <x v="2025"/>
    <d v="2017-10-04T00:00:00"/>
    <b v="1"/>
    <s v="Approved"/>
    <s v="Trek Bicycles"/>
    <s v="Mountain"/>
    <s v="low"/>
    <s v="medium"/>
    <n v="574.64"/>
    <n v="459.71"/>
    <d v="2011-08-29T00:00:00"/>
  </r>
  <r>
    <n v="15623"/>
    <n v="91"/>
    <x v="1959"/>
    <d v="2017-06-26T00:00:00"/>
    <b v="1"/>
    <s v="Approved"/>
    <s v="WeareA2B"/>
    <s v="Standard"/>
    <s v="low"/>
    <s v="medium"/>
    <n v="642.30999999999995"/>
    <n v="513.85"/>
    <d v="2004-12-18T00:00:00"/>
  </r>
  <r>
    <n v="15624"/>
    <n v="28"/>
    <x v="864"/>
    <d v="2017-03-18T00:00:00"/>
    <b v="0"/>
    <s v="Approved"/>
    <s v="Solex"/>
    <s v="Road"/>
    <s v="medium"/>
    <s v="small"/>
    <n v="1703.52"/>
    <n v="1516.13"/>
    <d v="2011-04-16T00:00:00"/>
  </r>
  <r>
    <n v="15625"/>
    <n v="94"/>
    <x v="2970"/>
    <d v="2017-02-12T00:00:00"/>
    <b v="0"/>
    <s v="Approved"/>
    <s v="Giant Bicycles"/>
    <s v="Standard"/>
    <s v="medium"/>
    <s v="large"/>
    <n v="1635.3"/>
    <n v="993.66"/>
    <d v="2013-06-09T00:00:00"/>
  </r>
  <r>
    <n v="15626"/>
    <n v="48"/>
    <x v="1299"/>
    <d v="2017-04-02T00:00:00"/>
    <b v="0"/>
    <s v="Approved"/>
    <s v="WeareA2B"/>
    <s v="Standard"/>
    <s v="medium"/>
    <s v="medium"/>
    <n v="1762.96"/>
    <n v="950.52"/>
    <d v="2014-07-28T00:00:00"/>
  </r>
  <r>
    <n v="15627"/>
    <n v="20"/>
    <x v="2922"/>
    <d v="2017-06-16T00:00:00"/>
    <b v="1"/>
    <s v="Approved"/>
    <s v="Trek Bicycles"/>
    <s v="Standard"/>
    <s v="medium"/>
    <s v="small"/>
    <n v="1775.81"/>
    <n v="1580.47"/>
    <d v="2010-05-05T00:00:00"/>
  </r>
  <r>
    <n v="15628"/>
    <n v="76"/>
    <x v="1435"/>
    <d v="2017-01-26T00:00:00"/>
    <b v="1"/>
    <s v="Approved"/>
    <s v="WeareA2B"/>
    <s v="Standard"/>
    <s v="low"/>
    <s v="medium"/>
    <n v="642.30999999999995"/>
    <n v="513.85"/>
    <d v="1991-07-10T00:00:00"/>
  </r>
  <r>
    <n v="15629"/>
    <n v="1"/>
    <x v="2415"/>
    <d v="2017-08-22T00:00:00"/>
    <b v="1"/>
    <s v="Approved"/>
    <s v="Giant Bicycles"/>
    <s v="Standard"/>
    <s v="medium"/>
    <s v="medium"/>
    <n v="1403.5"/>
    <n v="954.82"/>
    <d v="2016-11-14T00:00:00"/>
  </r>
  <r>
    <n v="15630"/>
    <n v="64"/>
    <x v="954"/>
    <d v="2017-12-07T00:00:00"/>
    <b v="0"/>
    <s v="Approved"/>
    <s v="Trek Bicycles"/>
    <s v="Standard"/>
    <s v="medium"/>
    <s v="large"/>
    <n v="1469.44"/>
    <n v="596.54999999999995"/>
    <d v="2011-01-10T00:00:00"/>
  </r>
  <r>
    <n v="15631"/>
    <n v="34"/>
    <x v="317"/>
    <d v="2017-05-07T00:00:00"/>
    <b v="0"/>
    <s v="Approved"/>
    <s v="Norco Bicycles"/>
    <s v="Road"/>
    <s v="high"/>
    <s v="large"/>
    <n v="774.53"/>
    <n v="464.72"/>
    <d v="2003-03-18T00:00:00"/>
  </r>
  <r>
    <n v="15632"/>
    <n v="30"/>
    <x v="821"/>
    <d v="2017-02-19T00:00:00"/>
    <b v="0"/>
    <s v="Approved"/>
    <s v="Solex"/>
    <s v="Standard"/>
    <s v="high"/>
    <s v="medium"/>
    <n v="748.17"/>
    <n v="448.9"/>
    <d v="1991-11-10T00:00:00"/>
  </r>
  <r>
    <n v="15633"/>
    <n v="73"/>
    <x v="2090"/>
    <d v="2017-04-13T00:00:00"/>
    <b v="0"/>
    <s v="Approved"/>
    <s v="Solex"/>
    <s v="Standard"/>
    <s v="medium"/>
    <s v="medium"/>
    <n v="1945.43"/>
    <n v="333.18"/>
    <d v="2002-08-31T00:00:00"/>
  </r>
  <r>
    <n v="15634"/>
    <n v="72"/>
    <x v="3356"/>
    <d v="2017-09-12T00:00:00"/>
    <b v="1"/>
    <s v="Approved"/>
    <s v="Norco Bicycles"/>
    <s v="Standard"/>
    <s v="medium"/>
    <s v="medium"/>
    <n v="360.4"/>
    <n v="270.3"/>
    <d v="2011-01-10T00:00:00"/>
  </r>
  <r>
    <n v="15635"/>
    <n v="96"/>
    <x v="2926"/>
    <d v="2017-12-06T00:00:00"/>
    <b v="1"/>
    <s v="Approved"/>
    <s v="WeareA2B"/>
    <s v="Road"/>
    <s v="low"/>
    <s v="small"/>
    <n v="1172.78"/>
    <n v="1043.77"/>
    <d v="2002-10-10T00:00:00"/>
  </r>
  <r>
    <n v="15636"/>
    <n v="81"/>
    <x v="1200"/>
    <d v="2017-11-29T00:00:00"/>
    <b v="1"/>
    <s v="Approved"/>
    <s v="Norco Bicycles"/>
    <s v="Standard"/>
    <s v="medium"/>
    <s v="small"/>
    <n v="586.45000000000005"/>
    <n v="521.94000000000005"/>
    <d v="1991-07-10T00:00:00"/>
  </r>
  <r>
    <n v="15637"/>
    <n v="30"/>
    <x v="2458"/>
    <d v="2017-02-24T00:00:00"/>
    <b v="1"/>
    <s v="Approved"/>
    <s v="OHM Cycles"/>
    <s v="Standard"/>
    <s v="medium"/>
    <s v="medium"/>
    <n v="1227.3399999999999"/>
    <n v="770.89"/>
    <d v="1991-05-06T00:00:00"/>
  </r>
  <r>
    <n v="15638"/>
    <n v="79"/>
    <x v="2095"/>
    <d v="2017-12-29T00:00:00"/>
    <b v="1"/>
    <s v="Approved"/>
    <s v="Solex"/>
    <s v="Touring"/>
    <s v="medium"/>
    <s v="large"/>
    <n v="2083.94"/>
    <n v="675.03"/>
    <d v="2015-08-02T00:00:00"/>
  </r>
  <r>
    <n v="15639"/>
    <n v="40"/>
    <x v="2241"/>
    <d v="2017-02-25T00:00:00"/>
    <b v="0"/>
    <s v="Approved"/>
    <s v="OHM Cycles"/>
    <s v="Standard"/>
    <s v="high"/>
    <s v="medium"/>
    <n v="1458.17"/>
    <n v="874.9"/>
    <d v="2006-02-02T00:00:00"/>
  </r>
  <r>
    <n v="15640"/>
    <n v="36"/>
    <x v="3111"/>
    <d v="2017-01-10T00:00:00"/>
    <b v="1"/>
    <s v="Approved"/>
    <s v="Solex"/>
    <s v="Standard"/>
    <s v="low"/>
    <s v="medium"/>
    <n v="1289.8499999999999"/>
    <n v="74.510000000000005"/>
    <d v="2003-02-16T00:00:00"/>
  </r>
  <r>
    <n v="15641"/>
    <n v="4"/>
    <x v="2513"/>
    <d v="2017-02-10T00:00:00"/>
    <b v="1"/>
    <s v="Approved"/>
    <s v="Giant Bicycles"/>
    <s v="Standard"/>
    <s v="high"/>
    <s v="medium"/>
    <n v="1129.1300000000001"/>
    <n v="677.48"/>
    <d v="2011-04-16T00:00:00"/>
  </r>
  <r>
    <n v="15642"/>
    <n v="57"/>
    <x v="1480"/>
    <d v="2017-01-07T00:00:00"/>
    <b v="0"/>
    <s v="Approved"/>
    <s v="WeareA2B"/>
    <s v="Touring"/>
    <s v="medium"/>
    <s v="large"/>
    <n v="1890.39"/>
    <n v="260.14"/>
    <d v="1998-12-17T00:00:00"/>
  </r>
  <r>
    <n v="15643"/>
    <n v="98"/>
    <x v="838"/>
    <d v="2017-09-10T00:00:00"/>
    <b v="0"/>
    <s v="Approved"/>
    <s v="Trek Bicycles"/>
    <s v="Standard"/>
    <s v="high"/>
    <s v="medium"/>
    <n v="358.39"/>
    <n v="215.03"/>
    <d v="2004-01-16T00:00:00"/>
  </r>
  <r>
    <n v="15644"/>
    <n v="66"/>
    <x v="2981"/>
    <d v="2017-10-31T00:00:00"/>
    <b v="1"/>
    <s v="Approved"/>
    <s v="Solex"/>
    <s v="Standard"/>
    <s v="medium"/>
    <s v="medium"/>
    <n v="1163.8900000000001"/>
    <n v="589.27"/>
    <d v="2003-08-05T00:00:00"/>
  </r>
  <r>
    <n v="15645"/>
    <n v="54"/>
    <x v="2099"/>
    <d v="2017-01-21T00:00:00"/>
    <b v="1"/>
    <s v="Approved"/>
    <s v="WeareA2B"/>
    <s v="Standard"/>
    <s v="medium"/>
    <s v="medium"/>
    <n v="1292.8399999999999"/>
    <n v="13.44"/>
    <d v="2015-06-17T00:00:00"/>
  </r>
  <r>
    <n v="15646"/>
    <n v="33"/>
    <x v="2346"/>
    <d v="2017-01-04T00:00:00"/>
    <b v="0"/>
    <s v="Approved"/>
    <s v="Giant Bicycles"/>
    <s v="Standard"/>
    <s v="medium"/>
    <s v="small"/>
    <n v="1311.44"/>
    <n v="1167.18"/>
    <d v="1992-10-11T00:00:00"/>
  </r>
  <r>
    <n v="15647"/>
    <n v="0"/>
    <x v="1049"/>
    <d v="2017-10-24T00:00:00"/>
    <b v="0"/>
    <s v="Approved"/>
    <s v="Solex"/>
    <s v="Road"/>
    <s v="medium"/>
    <s v="medium"/>
    <n v="416.98"/>
    <n v="312.74"/>
    <d v="1997-05-10T00:00:00"/>
  </r>
  <r>
    <n v="15648"/>
    <n v="0"/>
    <x v="282"/>
    <d v="2017-11-28T00:00:00"/>
    <b v="0"/>
    <s v="Approved"/>
    <s v="Solex"/>
    <s v="Standard"/>
    <s v="medium"/>
    <s v="medium"/>
    <n v="71.489999999999995"/>
    <n v="53.62"/>
    <d v="2012-12-02T00:00:00"/>
  </r>
  <r>
    <n v="15649"/>
    <n v="39"/>
    <x v="260"/>
    <d v="2017-08-14T00:00:00"/>
    <b v="1"/>
    <s v="Approved"/>
    <s v="Giant Bicycles"/>
    <s v="Standard"/>
    <s v="medium"/>
    <s v="large"/>
    <n v="1812.75"/>
    <n v="582.48"/>
    <d v="2010-06-07T00:00:00"/>
  </r>
  <r>
    <n v="15650"/>
    <n v="17"/>
    <x v="2432"/>
    <d v="2017-08-18T00:00:00"/>
    <b v="1"/>
    <s v="Approved"/>
    <s v="WeareA2B"/>
    <s v="Touring"/>
    <s v="medium"/>
    <s v="large"/>
    <n v="1362.99"/>
    <n v="57.74"/>
    <d v="1993-04-20T00:00:00"/>
  </r>
  <r>
    <n v="15651"/>
    <n v="35"/>
    <x v="2808"/>
    <d v="2017-06-22T00:00:00"/>
    <b v="1"/>
    <s v="Approved"/>
    <s v="Giant Bicycles"/>
    <s v="Standard"/>
    <s v="medium"/>
    <s v="medium"/>
    <n v="1403.5"/>
    <n v="954.82"/>
    <d v="2011-08-29T00:00:00"/>
  </r>
  <r>
    <n v="15652"/>
    <n v="98"/>
    <x v="1307"/>
    <d v="2017-11-07T00:00:00"/>
    <b v="1"/>
    <s v="Approved"/>
    <s v="Trek Bicycles"/>
    <s v="Standard"/>
    <s v="high"/>
    <s v="medium"/>
    <n v="358.39"/>
    <n v="215.03"/>
    <d v="2004-01-16T00:00:00"/>
  </r>
  <r>
    <n v="15653"/>
    <n v="53"/>
    <x v="2492"/>
    <d v="2017-02-11T00:00:00"/>
    <b v="1"/>
    <s v="Approved"/>
    <s v="OHM Cycles"/>
    <s v="Standard"/>
    <s v="medium"/>
    <s v="medium"/>
    <n v="795.34"/>
    <n v="101.58"/>
    <d v="1997-02-09T00:00:00"/>
  </r>
  <r>
    <n v="15654"/>
    <n v="77"/>
    <x v="2603"/>
    <d v="2017-02-26T00:00:00"/>
    <b v="0"/>
    <s v="Approved"/>
    <s v="WeareA2B"/>
    <s v="Standard"/>
    <s v="medium"/>
    <s v="medium"/>
    <n v="1769.64"/>
    <n v="108.76"/>
    <d v="2007-12-11T00:00:00"/>
  </r>
  <r>
    <n v="15655"/>
    <n v="76"/>
    <x v="1294"/>
    <d v="2017-05-06T00:00:00"/>
    <b v="0"/>
    <s v="Approved"/>
    <s v="WeareA2B"/>
    <s v="Standard"/>
    <s v="low"/>
    <s v="medium"/>
    <n v="642.30999999999995"/>
    <n v="513.85"/>
    <d v="2003-09-09T00:00:00"/>
  </r>
  <r>
    <n v="15656"/>
    <n v="82"/>
    <x v="3181"/>
    <d v="2017-10-12T00:00:00"/>
    <b v="1"/>
    <s v="Approved"/>
    <s v="Giant Bicycles"/>
    <s v="Road"/>
    <s v="medium"/>
    <s v="medium"/>
    <n v="1538.99"/>
    <n v="829.65"/>
    <d v="2016-02-04T00:00:00"/>
  </r>
  <r>
    <n v="15657"/>
    <n v="49"/>
    <x v="2807"/>
    <d v="2017-04-02T00:00:00"/>
    <b v="1"/>
    <s v="Approved"/>
    <s v="Trek Bicycles"/>
    <s v="Road"/>
    <s v="medium"/>
    <s v="medium"/>
    <n v="533.51"/>
    <n v="400.13"/>
    <d v="2001-11-25T00:00:00"/>
  </r>
  <r>
    <n v="15658"/>
    <n v="80"/>
    <x v="2321"/>
    <d v="2017-07-23T00:00:00"/>
    <b v="0"/>
    <s v="Approved"/>
    <s v="Trek Bicycles"/>
    <s v="Standard"/>
    <s v="medium"/>
    <s v="large"/>
    <n v="1469.44"/>
    <n v="596.54999999999995"/>
    <d v="2012-05-18T00:00:00"/>
  </r>
  <r>
    <n v="15659"/>
    <n v="1"/>
    <x v="739"/>
    <d v="2017-10-16T00:00:00"/>
    <b v="1"/>
    <s v="Approved"/>
    <s v="Giant Bicycles"/>
    <s v="Standard"/>
    <s v="medium"/>
    <s v="medium"/>
    <n v="1403.5"/>
    <n v="954.82"/>
    <d v="2003-02-07T00:00:00"/>
  </r>
  <r>
    <n v="15660"/>
    <n v="40"/>
    <x v="2445"/>
    <d v="2017-11-19T00:00:00"/>
    <b v="0"/>
    <s v="Approved"/>
    <s v="OHM Cycles"/>
    <s v="Standard"/>
    <s v="high"/>
    <s v="medium"/>
    <n v="1458.17"/>
    <n v="874.9"/>
    <d v="2007-12-11T00:00:00"/>
  </r>
  <r>
    <n v="15661"/>
    <n v="27"/>
    <x v="1178"/>
    <d v="2017-10-26T00:00:00"/>
    <b v="1"/>
    <s v="Approved"/>
    <s v="Trek Bicycles"/>
    <s v="Standard"/>
    <s v="medium"/>
    <s v="medium"/>
    <n v="499.53"/>
    <n v="388.72"/>
    <d v="1999-06-23T00:00:00"/>
  </r>
  <r>
    <n v="15662"/>
    <n v="48"/>
    <x v="1087"/>
    <d v="2017-03-19T00:00:00"/>
    <b v="1"/>
    <s v="Approved"/>
    <s v="WeareA2B"/>
    <s v="Standard"/>
    <s v="medium"/>
    <s v="medium"/>
    <n v="1762.96"/>
    <n v="950.52"/>
    <d v="2012-12-02T00:00:00"/>
  </r>
  <r>
    <n v="15663"/>
    <n v="32"/>
    <x v="91"/>
    <d v="2017-06-04T00:00:00"/>
    <b v="1"/>
    <s v="Approved"/>
    <s v="Giant Bicycles"/>
    <s v="Standard"/>
    <s v="medium"/>
    <s v="medium"/>
    <n v="642.70000000000005"/>
    <n v="211.37"/>
    <d v="2011-03-16T00:00:00"/>
  </r>
  <r>
    <n v="15664"/>
    <n v="58"/>
    <x v="2769"/>
    <d v="2017-11-15T00:00:00"/>
    <b v="1"/>
    <s v="Approved"/>
    <s v="OHM Cycles"/>
    <s v="Standard"/>
    <s v="medium"/>
    <s v="medium"/>
    <n v="912.52"/>
    <n v="141.4"/>
    <d v="2015-06-17T00:00:00"/>
  </r>
  <r>
    <n v="15665"/>
    <n v="1"/>
    <x v="1226"/>
    <d v="2017-01-19T00:00:00"/>
    <b v="1"/>
    <s v="Approved"/>
    <s v="Giant Bicycles"/>
    <s v="Standard"/>
    <s v="medium"/>
    <s v="medium"/>
    <n v="1403.5"/>
    <n v="954.82"/>
    <d v="2005-08-09T00:00:00"/>
  </r>
  <r>
    <n v="15666"/>
    <n v="99"/>
    <x v="1044"/>
    <d v="2017-06-07T00:00:00"/>
    <b v="1"/>
    <s v="Approved"/>
    <s v="OHM Cycles"/>
    <s v="Standard"/>
    <s v="medium"/>
    <s v="medium"/>
    <n v="1227.3399999999999"/>
    <n v="770.89"/>
    <d v="1994-08-10T00:00:00"/>
  </r>
  <r>
    <n v="15667"/>
    <n v="11"/>
    <x v="1925"/>
    <d v="2017-05-28T00:00:00"/>
    <b v="1"/>
    <s v="Approved"/>
    <s v="Trek Bicycles"/>
    <s v="Standard"/>
    <s v="medium"/>
    <s v="small"/>
    <n v="1775.81"/>
    <n v="1580.47"/>
    <d v="2011-05-07T00:00:00"/>
  </r>
  <r>
    <n v="15668"/>
    <n v="28"/>
    <x v="2793"/>
    <d v="2017-09-30T00:00:00"/>
    <b v="0"/>
    <s v="Approved"/>
    <s v="Norco Bicycles"/>
    <s v="Standard"/>
    <s v="medium"/>
    <s v="small"/>
    <n v="1216.1400000000001"/>
    <n v="1082.3599999999999"/>
    <d v="1991-08-05T00:00:00"/>
  </r>
  <r>
    <n v="15669"/>
    <n v="7"/>
    <x v="367"/>
    <d v="2017-06-01T00:00:00"/>
    <b v="1"/>
    <s v="Approved"/>
    <s v="Trek Bicycles"/>
    <s v="Road"/>
    <s v="low"/>
    <s v="medium"/>
    <n v="980.37"/>
    <n v="234.43"/>
    <d v="2004-09-28T00:00:00"/>
  </r>
  <r>
    <n v="15670"/>
    <n v="63"/>
    <x v="2828"/>
    <d v="2017-07-05T00:00:00"/>
    <b v="1"/>
    <s v="Approved"/>
    <s v="WeareA2B"/>
    <s v="Standard"/>
    <s v="medium"/>
    <s v="medium"/>
    <n v="1992.93"/>
    <n v="762.63"/>
    <d v="1993-05-26T00:00:00"/>
  </r>
  <r>
    <n v="15671"/>
    <n v="94"/>
    <x v="757"/>
    <d v="2017-12-10T00:00:00"/>
    <b v="0"/>
    <s v="Approved"/>
    <s v="Giant Bicycles"/>
    <s v="Standard"/>
    <s v="medium"/>
    <s v="large"/>
    <n v="1635.3"/>
    <n v="993.66"/>
    <d v="2013-06-09T00:00:00"/>
  </r>
  <r>
    <n v="15672"/>
    <n v="96"/>
    <x v="1872"/>
    <d v="2017-05-31T00:00:00"/>
    <b v="1"/>
    <s v="Approved"/>
    <s v="WeareA2B"/>
    <s v="Road"/>
    <s v="low"/>
    <s v="small"/>
    <n v="1172.78"/>
    <n v="1043.77"/>
    <d v="2002-10-10T00:00:00"/>
  </r>
  <r>
    <n v="15673"/>
    <n v="76"/>
    <x v="2202"/>
    <d v="2017-09-09T00:00:00"/>
    <b v="1"/>
    <s v="Approved"/>
    <s v="WeareA2B"/>
    <s v="Standard"/>
    <s v="low"/>
    <s v="medium"/>
    <n v="642.30999999999995"/>
    <n v="513.85"/>
    <d v="2014-10-10T00:00:00"/>
  </r>
  <r>
    <n v="15674"/>
    <n v="56"/>
    <x v="3411"/>
    <d v="2017-02-16T00:00:00"/>
    <b v="0"/>
    <s v="Approved"/>
    <s v="Norco Bicycles"/>
    <s v="Mountain"/>
    <s v="low"/>
    <s v="small"/>
    <n v="688.63"/>
    <n v="612.88"/>
    <d v="1993-10-02T00:00:00"/>
  </r>
  <r>
    <n v="15675"/>
    <n v="34"/>
    <x v="2757"/>
    <d v="2017-02-09T00:00:00"/>
    <b v="0"/>
    <s v="Approved"/>
    <s v="Norco Bicycles"/>
    <s v="Road"/>
    <s v="high"/>
    <s v="large"/>
    <n v="774.53"/>
    <n v="464.72"/>
    <d v="2003-03-18T00:00:00"/>
  </r>
  <r>
    <n v="15676"/>
    <n v="74"/>
    <x v="1221"/>
    <d v="2017-07-30T00:00:00"/>
    <b v="1"/>
    <s v="Approved"/>
    <s v="WeareA2B"/>
    <s v="Standard"/>
    <s v="medium"/>
    <s v="medium"/>
    <n v="1228.07"/>
    <n v="400.91"/>
    <d v="1994-07-12T00:00:00"/>
  </r>
  <r>
    <n v="15677"/>
    <n v="3"/>
    <x v="2843"/>
    <d v="2017-04-10T00:00:00"/>
    <b v="0"/>
    <s v="Approved"/>
    <s v="Trek Bicycles"/>
    <s v="Standard"/>
    <s v="medium"/>
    <s v="large"/>
    <n v="2091.4699999999998"/>
    <n v="388.92"/>
    <d v="2015-05-21T00:00:00"/>
  </r>
  <r>
    <n v="15678"/>
    <n v="16"/>
    <x v="439"/>
    <d v="2017-02-23T00:00:00"/>
    <b v="0"/>
    <s v="Approved"/>
    <s v="Norco Bicycles"/>
    <s v="Standard"/>
    <s v="high"/>
    <s v="small"/>
    <n v="1661.92"/>
    <n v="1479.11"/>
    <d v="2011-05-07T00:00:00"/>
  </r>
  <r>
    <n v="15679"/>
    <n v="21"/>
    <x v="2352"/>
    <d v="2017-05-02T00:00:00"/>
    <b v="1"/>
    <s v="Approved"/>
    <s v="Solex"/>
    <s v="Standard"/>
    <s v="medium"/>
    <s v="large"/>
    <n v="1071.23"/>
    <n v="380.74"/>
    <d v="2016-11-22T00:00:00"/>
  </r>
  <r>
    <n v="15680"/>
    <n v="0"/>
    <x v="251"/>
    <d v="2017-05-24T00:00:00"/>
    <b v="0"/>
    <s v="Approved"/>
    <s v="OHM Cycles"/>
    <s v="Standard"/>
    <s v="medium"/>
    <s v="medium"/>
    <n v="183.86"/>
    <n v="137.9"/>
    <d v="1997-10-04T00:00:00"/>
  </r>
  <r>
    <n v="15681"/>
    <n v="75"/>
    <x v="1874"/>
    <d v="2017-06-19T00:00:00"/>
    <b v="1"/>
    <s v="Approved"/>
    <s v="Giant Bicycles"/>
    <s v="Touring"/>
    <s v="medium"/>
    <s v="large"/>
    <n v="1873.97"/>
    <n v="863.95"/>
    <d v="2014-10-10T00:00:00"/>
  </r>
  <r>
    <n v="15682"/>
    <n v="2"/>
    <x v="1698"/>
    <d v="2017-07-22T00:00:00"/>
    <b v="1"/>
    <s v="Approved"/>
    <s v="Giant Bicycles"/>
    <s v="Road"/>
    <s v="low"/>
    <s v="small"/>
    <n v="590.26"/>
    <n v="525.33000000000004"/>
    <d v="2010-11-05T00:00:00"/>
  </r>
  <r>
    <n v="15683"/>
    <n v="36"/>
    <x v="1786"/>
    <d v="2017-09-14T00:00:00"/>
    <b v="0"/>
    <s v="Approved"/>
    <s v="Solex"/>
    <s v="Standard"/>
    <s v="low"/>
    <s v="medium"/>
    <n v="1289.8499999999999"/>
    <n v="74.510000000000005"/>
    <d v="2007-12-11T00:00:00"/>
  </r>
  <r>
    <n v="15684"/>
    <n v="32"/>
    <x v="521"/>
    <d v="2017-10-02T00:00:00"/>
    <b v="0"/>
    <s v="Approved"/>
    <s v="Giant Bicycles"/>
    <s v="Standard"/>
    <s v="high"/>
    <s v="medium"/>
    <n v="1179"/>
    <n v="707.4"/>
    <d v="2000-11-03T00:00:00"/>
  </r>
  <r>
    <n v="15685"/>
    <n v="43"/>
    <x v="1975"/>
    <d v="2017-01-22T00:00:00"/>
    <b v="1"/>
    <s v="Approved"/>
    <s v="Solex"/>
    <s v="Standard"/>
    <s v="medium"/>
    <s v="medium"/>
    <n v="1151.96"/>
    <n v="649.49"/>
    <d v="1999-12-04T00:00:00"/>
  </r>
  <r>
    <n v="15686"/>
    <n v="80"/>
    <x v="1377"/>
    <d v="2017-08-08T00:00:00"/>
    <b v="1"/>
    <s v="Approved"/>
    <s v="OHM Cycles"/>
    <s v="Touring"/>
    <s v="low"/>
    <s v="medium"/>
    <n v="1073.07"/>
    <n v="933.84"/>
    <d v="1997-01-25T00:00:00"/>
  </r>
  <r>
    <n v="15687"/>
    <n v="81"/>
    <x v="2155"/>
    <d v="2017-05-19T00:00:00"/>
    <b v="0"/>
    <s v="Approved"/>
    <s v="Solex"/>
    <s v="Standard"/>
    <s v="medium"/>
    <s v="medium"/>
    <n v="1151.96"/>
    <n v="649.49"/>
    <d v="1999-12-04T00:00:00"/>
  </r>
  <r>
    <n v="15688"/>
    <n v="81"/>
    <x v="1026"/>
    <d v="2017-08-08T00:00:00"/>
    <b v="1"/>
    <s v="Approved"/>
    <s v="Norco Bicycles"/>
    <s v="Standard"/>
    <s v="medium"/>
    <s v="small"/>
    <n v="586.45000000000005"/>
    <n v="521.94000000000005"/>
    <d v="1991-07-10T00:00:00"/>
  </r>
  <r>
    <n v="15689"/>
    <n v="36"/>
    <x v="2729"/>
    <d v="2017-03-11T00:00:00"/>
    <b v="1"/>
    <s v="Approved"/>
    <s v="Solex"/>
    <s v="Standard"/>
    <s v="low"/>
    <s v="medium"/>
    <n v="1289.8499999999999"/>
    <n v="74.510000000000005"/>
    <d v="2007-12-11T00:00:00"/>
  </r>
  <r>
    <n v="15690"/>
    <n v="70"/>
    <x v="1399"/>
    <d v="2017-06-09T00:00:00"/>
    <b v="0"/>
    <s v="Approved"/>
    <s v="Trek Bicycles"/>
    <s v="Standard"/>
    <s v="high"/>
    <s v="medium"/>
    <n v="495.72"/>
    <n v="297.43"/>
    <d v="2014-10-10T00:00:00"/>
  </r>
  <r>
    <n v="15691"/>
    <n v="80"/>
    <x v="2588"/>
    <d v="2017-12-26T00:00:00"/>
    <b v="1"/>
    <s v="Approved"/>
    <s v="OHM Cycles"/>
    <s v="Touring"/>
    <s v="low"/>
    <s v="medium"/>
    <n v="1073.07"/>
    <n v="933.84"/>
    <d v="1997-01-25T00:00:00"/>
  </r>
  <r>
    <n v="15692"/>
    <n v="59"/>
    <x v="2340"/>
    <d v="2017-01-07T00:00:00"/>
    <b v="1"/>
    <s v="Approved"/>
    <s v="WeareA2B"/>
    <s v="Standard"/>
    <s v="medium"/>
    <s v="small"/>
    <n v="1415.01"/>
    <n v="1259.3599999999999"/>
    <d v="2003-01-05T00:00:00"/>
  </r>
  <r>
    <n v="15693"/>
    <n v="70"/>
    <x v="3013"/>
    <d v="2017-04-22T00:00:00"/>
    <b v="0"/>
    <s v="Approved"/>
    <s v="Norco Bicycles"/>
    <s v="Road"/>
    <s v="medium"/>
    <s v="medium"/>
    <n v="1036.5899999999999"/>
    <n v="206.35"/>
    <d v="1991-05-06T00:00:00"/>
  </r>
  <r>
    <n v="15694"/>
    <n v="74"/>
    <x v="2949"/>
    <d v="2017-09-12T00:00:00"/>
    <b v="0"/>
    <s v="Approved"/>
    <s v="WeareA2B"/>
    <s v="Standard"/>
    <s v="medium"/>
    <s v="medium"/>
    <n v="1228.07"/>
    <n v="400.91"/>
    <d v="2000-05-22T00:00:00"/>
  </r>
  <r>
    <n v="15695"/>
    <n v="3"/>
    <x v="1586"/>
    <d v="2017-09-20T00:00:00"/>
    <b v="0"/>
    <s v="Approved"/>
    <s v="Trek Bicycles"/>
    <s v="Standard"/>
    <s v="medium"/>
    <s v="large"/>
    <n v="2091.4699999999998"/>
    <n v="388.92"/>
    <d v="2004-09-28T00:00:00"/>
  </r>
  <r>
    <n v="15696"/>
    <n v="24"/>
    <x v="2767"/>
    <d v="2017-02-03T00:00:00"/>
    <b v="0"/>
    <s v="Approved"/>
    <s v="Solex"/>
    <s v="Road"/>
    <s v="medium"/>
    <s v="large"/>
    <n v="1777.8"/>
    <n v="820.78"/>
    <d v="2016-11-22T00:00:00"/>
  </r>
  <r>
    <n v="15697"/>
    <n v="54"/>
    <x v="2916"/>
    <d v="2017-10-11T00:00:00"/>
    <b v="1"/>
    <s v="Approved"/>
    <s v="WeareA2B"/>
    <s v="Standard"/>
    <s v="medium"/>
    <s v="medium"/>
    <n v="1807.45"/>
    <n v="778.69"/>
    <d v="1991-11-10T00:00:00"/>
  </r>
  <r>
    <n v="15698"/>
    <n v="5"/>
    <x v="3349"/>
    <d v="2017-09-07T00:00:00"/>
    <b v="0"/>
    <s v="Approved"/>
    <s v="Trek Bicycles"/>
    <s v="Mountain"/>
    <s v="low"/>
    <s v="medium"/>
    <n v="574.64"/>
    <n v="459.71"/>
    <d v="2004-08-17T00:00:00"/>
  </r>
  <r>
    <n v="15699"/>
    <n v="92"/>
    <x v="1170"/>
    <d v="2017-05-03T00:00:00"/>
    <b v="1"/>
    <s v="Approved"/>
    <s v="WeareA2B"/>
    <s v="Standard"/>
    <s v="medium"/>
    <s v="small"/>
    <n v="1415.01"/>
    <n v="1259.3599999999999"/>
    <d v="2004-01-16T00:00:00"/>
  </r>
  <r>
    <n v="15700"/>
    <n v="89"/>
    <x v="2680"/>
    <d v="2017-05-01T00:00:00"/>
    <b v="1"/>
    <s v="Approved"/>
    <s v="WeareA2B"/>
    <s v="Touring"/>
    <s v="medium"/>
    <s v="large"/>
    <n v="1362.99"/>
    <n v="57.74"/>
    <d v="1993-04-20T00:00:00"/>
  </r>
  <r>
    <n v="15701"/>
    <n v="3"/>
    <x v="2610"/>
    <d v="2017-10-25T00:00:00"/>
    <b v="0"/>
    <s v="Approved"/>
    <s v="Trek Bicycles"/>
    <s v="Standard"/>
    <s v="medium"/>
    <s v="large"/>
    <n v="2091.4699999999998"/>
    <n v="388.92"/>
    <d v="2014-03-03T00:00:00"/>
  </r>
  <r>
    <n v="15702"/>
    <n v="12"/>
    <x v="3206"/>
    <d v="2017-08-30T00:00:00"/>
    <b v="0"/>
    <s v="Approved"/>
    <s v="WeareA2B"/>
    <s v="Standard"/>
    <s v="medium"/>
    <s v="medium"/>
    <n v="1231.1500000000001"/>
    <n v="161.6"/>
    <d v="2010-05-05T00:00:00"/>
  </r>
  <r>
    <n v="15703"/>
    <n v="99"/>
    <x v="410"/>
    <d v="2017-03-30T00:00:00"/>
    <b v="1"/>
    <s v="Approved"/>
    <s v="OHM Cycles"/>
    <s v="Standard"/>
    <s v="medium"/>
    <s v="medium"/>
    <n v="1227.3399999999999"/>
    <n v="770.89"/>
    <d v="1994-08-10T00:00:00"/>
  </r>
  <r>
    <n v="15704"/>
    <n v="70"/>
    <x v="1724"/>
    <d v="2017-03-02T00:00:00"/>
    <b v="1"/>
    <s v="Approved"/>
    <s v="Norco Bicycles"/>
    <s v="Road"/>
    <s v="medium"/>
    <s v="medium"/>
    <n v="1036.5899999999999"/>
    <n v="206.35"/>
    <d v="1991-05-06T00:00:00"/>
  </r>
  <r>
    <n v="15705"/>
    <n v="27"/>
    <x v="2614"/>
    <d v="2017-09-26T00:00:00"/>
    <b v="1"/>
    <s v="Approved"/>
    <s v="Trek Bicycles"/>
    <s v="Standard"/>
    <s v="medium"/>
    <s v="medium"/>
    <n v="499.53"/>
    <n v="388.72"/>
    <d v="1999-06-23T00:00:00"/>
  </r>
  <r>
    <n v="15706"/>
    <n v="98"/>
    <x v="2188"/>
    <d v="2017-10-27T00:00:00"/>
    <b v="0"/>
    <s v="Approved"/>
    <s v="Trek Bicycles"/>
    <s v="Standard"/>
    <s v="high"/>
    <s v="medium"/>
    <n v="358.39"/>
    <n v="215.03"/>
    <d v="2004-01-16T00:00:00"/>
  </r>
  <r>
    <n v="15707"/>
    <n v="38"/>
    <x v="2143"/>
    <d v="2017-03-27T00:00:00"/>
    <b v="1"/>
    <s v="Approved"/>
    <s v="Trek Bicycles"/>
    <s v="Standard"/>
    <s v="medium"/>
    <s v="large"/>
    <n v="2091.4699999999998"/>
    <n v="388.92"/>
    <d v="2010-06-07T00:00:00"/>
  </r>
  <r>
    <n v="15708"/>
    <n v="92"/>
    <x v="560"/>
    <d v="2017-05-09T00:00:00"/>
    <b v="1"/>
    <s v="Approved"/>
    <s v="WeareA2B"/>
    <s v="Touring"/>
    <s v="medium"/>
    <s v="large"/>
    <n v="1890.39"/>
    <n v="260.14"/>
    <d v="2011-08-24T00:00:00"/>
  </r>
  <r>
    <n v="15710"/>
    <n v="45"/>
    <x v="3067"/>
    <d v="2017-09-21T00:00:00"/>
    <b v="1"/>
    <s v="Approved"/>
    <s v="Solex"/>
    <s v="Standard"/>
    <s v="medium"/>
    <s v="medium"/>
    <n v="441.49"/>
    <n v="84.99"/>
    <d v="2001-11-25T00:00:00"/>
  </r>
  <r>
    <n v="15712"/>
    <n v="0"/>
    <x v="59"/>
    <d v="2017-11-11T00:00:00"/>
    <b v="1"/>
    <s v="Approved"/>
    <s v="Solex"/>
    <s v="Standard"/>
    <s v="medium"/>
    <s v="medium"/>
    <n v="71.489999999999995"/>
    <n v="53.62"/>
    <d v="2012-12-02T00:00:00"/>
  </r>
  <r>
    <n v="15713"/>
    <n v="70"/>
    <x v="1133"/>
    <d v="2017-07-25T00:00:00"/>
    <b v="0"/>
    <s v="Approved"/>
    <s v="Norco Bicycles"/>
    <s v="Road"/>
    <s v="medium"/>
    <s v="medium"/>
    <n v="1036.5899999999999"/>
    <n v="206.35"/>
    <d v="1991-05-06T00:00:00"/>
  </r>
  <r>
    <n v="15714"/>
    <n v="1"/>
    <x v="2079"/>
    <d v="2017-09-17T00:00:00"/>
    <b v="0"/>
    <s v="Approved"/>
    <s v="Giant Bicycles"/>
    <s v="Standard"/>
    <s v="medium"/>
    <s v="medium"/>
    <n v="1403.5"/>
    <n v="954.82"/>
    <d v="2016-11-14T00:00:00"/>
  </r>
  <r>
    <n v="15715"/>
    <n v="19"/>
    <x v="2567"/>
    <d v="2017-09-25T00:00:00"/>
    <b v="1"/>
    <s v="Approved"/>
    <s v="OHM Cycles"/>
    <s v="Road"/>
    <s v="high"/>
    <s v="large"/>
    <n v="12.01"/>
    <n v="7.21"/>
    <d v="2016-02-04T00:00:00"/>
  </r>
  <r>
    <n v="15716"/>
    <n v="37"/>
    <x v="151"/>
    <d v="2017-05-14T00:00:00"/>
    <b v="1"/>
    <s v="Approved"/>
    <s v="OHM Cycles"/>
    <s v="Standard"/>
    <s v="low"/>
    <s v="medium"/>
    <n v="1793.43"/>
    <n v="248.82"/>
    <d v="2011-03-16T00:00:00"/>
  </r>
  <r>
    <n v="15717"/>
    <n v="19"/>
    <x v="2620"/>
    <d v="2017-09-02T00:00:00"/>
    <b v="0"/>
    <s v="Approved"/>
    <s v="OHM Cycles"/>
    <s v="Road"/>
    <s v="high"/>
    <s v="large"/>
    <n v="12.01"/>
    <n v="7.21"/>
    <d v="2009-03-08T00:00:00"/>
  </r>
  <r>
    <n v="15718"/>
    <n v="48"/>
    <x v="280"/>
    <d v="2017-07-21T00:00:00"/>
    <b v="1"/>
    <s v="Approved"/>
    <s v="WeareA2B"/>
    <s v="Standard"/>
    <s v="medium"/>
    <s v="medium"/>
    <n v="1762.96"/>
    <n v="950.52"/>
    <d v="2014-07-28T00:00:00"/>
  </r>
  <r>
    <n v="15719"/>
    <n v="15"/>
    <x v="3232"/>
    <d v="2017-03-21T00:00:00"/>
    <b v="1"/>
    <s v="Approved"/>
    <s v="Norco Bicycles"/>
    <s v="Standard"/>
    <s v="low"/>
    <s v="medium"/>
    <n v="958.74"/>
    <n v="748.9"/>
    <d v="1993-07-15T00:00:00"/>
  </r>
  <r>
    <n v="15720"/>
    <n v="48"/>
    <x v="3009"/>
    <d v="2017-05-07T00:00:00"/>
    <b v="0"/>
    <s v="Approved"/>
    <s v="WeareA2B"/>
    <s v="Standard"/>
    <s v="medium"/>
    <s v="medium"/>
    <n v="1762.96"/>
    <n v="950.52"/>
    <d v="2014-07-28T00:00:00"/>
  </r>
  <r>
    <n v="15721"/>
    <n v="53"/>
    <x v="2950"/>
    <d v="2017-04-27T00:00:00"/>
    <b v="0"/>
    <s v="Approved"/>
    <s v="OHM Cycles"/>
    <s v="Standard"/>
    <s v="medium"/>
    <s v="medium"/>
    <n v="795.34"/>
    <n v="101.58"/>
    <d v="1997-10-04T00:00:00"/>
  </r>
  <r>
    <n v="15722"/>
    <n v="32"/>
    <x v="1977"/>
    <d v="2017-09-29T00:00:00"/>
    <b v="1"/>
    <s v="Approved"/>
    <s v="Giant Bicycles"/>
    <s v="Standard"/>
    <s v="medium"/>
    <s v="medium"/>
    <n v="642.70000000000005"/>
    <n v="211.37"/>
    <d v="2002-03-22T00:00:00"/>
  </r>
  <r>
    <n v="15723"/>
    <n v="79"/>
    <x v="2319"/>
    <d v="2017-09-06T00:00:00"/>
    <b v="0"/>
    <s v="Approved"/>
    <s v="Norco Bicycles"/>
    <s v="Standard"/>
    <s v="medium"/>
    <s v="medium"/>
    <n v="1555.58"/>
    <n v="818.01"/>
    <d v="2003-09-09T00:00:00"/>
  </r>
  <r>
    <n v="15724"/>
    <n v="3"/>
    <x v="2307"/>
    <d v="2017-01-10T00:00:00"/>
    <b v="1"/>
    <s v="Approved"/>
    <s v="Trek Bicycles"/>
    <s v="Standard"/>
    <s v="medium"/>
    <s v="large"/>
    <n v="2091.4699999999998"/>
    <n v="388.92"/>
    <d v="1995-10-24T00:00:00"/>
  </r>
  <r>
    <n v="15725"/>
    <n v="4"/>
    <x v="879"/>
    <d v="2017-11-26T00:00:00"/>
    <b v="0"/>
    <s v="Approved"/>
    <s v="Giant Bicycles"/>
    <s v="Standard"/>
    <s v="high"/>
    <s v="medium"/>
    <n v="1129.1300000000001"/>
    <n v="677.48"/>
    <d v="2005-08-09T00:00:00"/>
  </r>
  <r>
    <n v="15726"/>
    <n v="56"/>
    <x v="2065"/>
    <d v="2017-07-05T00:00:00"/>
    <b v="0"/>
    <s v="Approved"/>
    <s v="OHM Cycles"/>
    <s v="Standard"/>
    <s v="medium"/>
    <s v="medium"/>
    <n v="183.86"/>
    <n v="137.9"/>
    <d v="1997-10-04T00:00:00"/>
  </r>
  <r>
    <n v="15727"/>
    <n v="6"/>
    <x v="3168"/>
    <d v="2017-08-06T00:00:00"/>
    <b v="1"/>
    <s v="Approved"/>
    <s v="Solex"/>
    <s v="Standard"/>
    <s v="high"/>
    <s v="medium"/>
    <n v="748.17"/>
    <n v="448.9"/>
    <d v="1991-11-10T00:00:00"/>
  </r>
  <r>
    <n v="15728"/>
    <n v="61"/>
    <x v="3038"/>
    <d v="2017-04-06T00:00:00"/>
    <b v="1"/>
    <s v="Approved"/>
    <s v="OHM Cycles"/>
    <s v="Standard"/>
    <s v="low"/>
    <s v="medium"/>
    <n v="71.16"/>
    <n v="56.93"/>
    <d v="2015-06-17T00:00:00"/>
  </r>
  <r>
    <n v="15729"/>
    <n v="42"/>
    <x v="1914"/>
    <d v="2017-07-16T00:00:00"/>
    <b v="1"/>
    <s v="Approved"/>
    <s v="OHM Cycles"/>
    <s v="Road"/>
    <s v="medium"/>
    <s v="small"/>
    <n v="1810"/>
    <n v="1610.9"/>
    <d v="2006-10-01T00:00:00"/>
  </r>
  <r>
    <n v="15730"/>
    <n v="40"/>
    <x v="2634"/>
    <d v="2017-04-27T00:00:00"/>
    <b v="0"/>
    <s v="Approved"/>
    <s v="OHM Cycles"/>
    <s v="Standard"/>
    <s v="high"/>
    <s v="medium"/>
    <n v="1458.17"/>
    <n v="874.9"/>
    <d v="2006-02-02T00:00:00"/>
  </r>
  <r>
    <n v="15731"/>
    <n v="87"/>
    <x v="2045"/>
    <d v="2017-04-28T00:00:00"/>
    <b v="0"/>
    <s v="Approved"/>
    <s v="OHM Cycles"/>
    <s v="Standard"/>
    <s v="medium"/>
    <s v="medium"/>
    <n v="1636.9"/>
    <n v="44.71"/>
    <d v="2010-08-20T00:00:00"/>
  </r>
  <r>
    <n v="15732"/>
    <n v="98"/>
    <x v="2029"/>
    <d v="2017-12-01T00:00:00"/>
    <b v="1"/>
    <s v="Approved"/>
    <s v="OHM Cycles"/>
    <s v="Standard"/>
    <s v="medium"/>
    <s v="medium"/>
    <n v="795.34"/>
    <n v="101.58"/>
    <d v="1993-07-20T00:00:00"/>
  </r>
  <r>
    <n v="15733"/>
    <n v="97"/>
    <x v="386"/>
    <d v="2017-08-20T00:00:00"/>
    <b v="1"/>
    <s v="Approved"/>
    <s v="OHM Cycles"/>
    <s v="Road"/>
    <s v="medium"/>
    <s v="medium"/>
    <n v="742.54"/>
    <n v="667.4"/>
    <d v="2016-07-09T00:00:00"/>
  </r>
  <r>
    <n v="15734"/>
    <n v="12"/>
    <x v="1245"/>
    <d v="2017-09-01T00:00:00"/>
    <b v="1"/>
    <s v="Approved"/>
    <s v="Giant Bicycles"/>
    <s v="Standard"/>
    <s v="medium"/>
    <s v="large"/>
    <n v="1765.3"/>
    <n v="709.48"/>
    <d v="2004-08-07T00:00:00"/>
  </r>
  <r>
    <n v="15735"/>
    <n v="7"/>
    <x v="1057"/>
    <d v="2017-08-09T00:00:00"/>
    <b v="0"/>
    <s v="Approved"/>
    <s v="Trek Bicycles"/>
    <s v="Road"/>
    <s v="low"/>
    <s v="medium"/>
    <n v="980.37"/>
    <n v="234.43"/>
    <d v="2004-09-28T00:00:00"/>
  </r>
  <r>
    <n v="15736"/>
    <n v="52"/>
    <x v="2855"/>
    <d v="2017-09-01T00:00:00"/>
    <b v="1"/>
    <s v="Approved"/>
    <s v="OHM Cycles"/>
    <s v="Road"/>
    <s v="medium"/>
    <s v="medium"/>
    <n v="1280.28"/>
    <n v="829.51"/>
    <d v="1997-02-09T00:00:00"/>
  </r>
  <r>
    <n v="15737"/>
    <n v="68"/>
    <x v="1551"/>
    <d v="2017-08-04T00:00:00"/>
    <b v="1"/>
    <s v="Approved"/>
    <s v="OHM Cycles"/>
    <s v="Standard"/>
    <s v="medium"/>
    <s v="medium"/>
    <n v="1636.9"/>
    <n v="44.71"/>
    <d v="2010-08-20T00:00:00"/>
  </r>
  <r>
    <n v="15738"/>
    <n v="58"/>
    <x v="837"/>
    <d v="2017-03-17T00:00:00"/>
    <b v="1"/>
    <s v="Approved"/>
    <s v="OHM Cycles"/>
    <s v="Standard"/>
    <s v="medium"/>
    <s v="medium"/>
    <n v="912.52"/>
    <n v="141.4"/>
    <d v="2015-05-21T00:00:00"/>
  </r>
  <r>
    <n v="15740"/>
    <n v="76"/>
    <x v="3321"/>
    <d v="2017-06-15T00:00:00"/>
    <b v="0"/>
    <s v="Approved"/>
    <s v="WeareA2B"/>
    <s v="Standard"/>
    <s v="low"/>
    <s v="medium"/>
    <n v="642.30999999999995"/>
    <n v="513.85"/>
    <d v="2003-09-09T00:00:00"/>
  </r>
  <r>
    <n v="15741"/>
    <n v="46"/>
    <x v="2818"/>
    <d v="2017-07-26T00:00:00"/>
    <b v="1"/>
    <s v="Approved"/>
    <s v="Solex"/>
    <s v="Standard"/>
    <s v="low"/>
    <s v="medium"/>
    <n v="1289.8499999999999"/>
    <n v="74.510000000000005"/>
    <d v="2001-11-25T00:00:00"/>
  </r>
  <r>
    <n v="15742"/>
    <n v="17"/>
    <x v="1613"/>
    <d v="2017-02-16T00:00:00"/>
    <b v="1"/>
    <s v="Approved"/>
    <s v="Solex"/>
    <s v="Standard"/>
    <s v="high"/>
    <s v="medium"/>
    <n v="1024.6600000000001"/>
    <n v="614.79999999999995"/>
    <d v="1996-11-09T00:00:00"/>
  </r>
  <r>
    <n v="15743"/>
    <n v="96"/>
    <x v="1538"/>
    <d v="2017-10-14T00:00:00"/>
    <b v="1"/>
    <s v="Approved"/>
    <s v="WeareA2B"/>
    <s v="Road"/>
    <s v="low"/>
    <s v="small"/>
    <n v="1172.78"/>
    <n v="1043.77"/>
    <d v="2002-10-10T00:00:00"/>
  </r>
  <r>
    <n v="15744"/>
    <n v="87"/>
    <x v="890"/>
    <d v="2017-12-11T00:00:00"/>
    <b v="0"/>
    <s v="Approved"/>
    <s v="OHM Cycles"/>
    <s v="Standard"/>
    <s v="medium"/>
    <s v="medium"/>
    <n v="1636.9"/>
    <n v="44.71"/>
    <d v="2014-10-10T00:00:00"/>
  </r>
  <r>
    <n v="15745"/>
    <n v="15"/>
    <x v="1827"/>
    <d v="2017-05-30T00:00:00"/>
    <b v="0"/>
    <s v="Approved"/>
    <s v="Norco Bicycles"/>
    <s v="Standard"/>
    <s v="low"/>
    <s v="medium"/>
    <n v="958.74"/>
    <n v="748.9"/>
    <d v="2005-12-07T00:00:00"/>
  </r>
  <r>
    <n v="15746"/>
    <n v="16"/>
    <x v="721"/>
    <d v="2017-08-31T00:00:00"/>
    <b v="1"/>
    <s v="Approved"/>
    <s v="Norco Bicycles"/>
    <s v="Standard"/>
    <s v="high"/>
    <s v="small"/>
    <n v="1661.92"/>
    <n v="1479.11"/>
    <d v="1994-09-09T00:00:00"/>
  </r>
  <r>
    <n v="15747"/>
    <n v="31"/>
    <x v="310"/>
    <d v="2017-08-04T00:00:00"/>
    <b v="0"/>
    <s v="Approved"/>
    <s v="Giant Bicycles"/>
    <s v="Standard"/>
    <s v="medium"/>
    <s v="medium"/>
    <n v="230.91"/>
    <n v="173.18"/>
    <d v="2006-11-10T00:00:00"/>
  </r>
  <r>
    <n v="15748"/>
    <n v="44"/>
    <x v="1456"/>
    <d v="2017-12-17T00:00:00"/>
    <b v="0"/>
    <s v="Approved"/>
    <s v="WeareA2B"/>
    <s v="Standard"/>
    <s v="medium"/>
    <s v="medium"/>
    <n v="1769.64"/>
    <n v="108.76"/>
    <d v="1993-04-12T00:00:00"/>
  </r>
  <r>
    <n v="15749"/>
    <n v="5"/>
    <x v="3278"/>
    <d v="2017-09-18T00:00:00"/>
    <b v="0"/>
    <s v="Approved"/>
    <s v="Trek Bicycles"/>
    <s v="Mountain"/>
    <s v="low"/>
    <s v="medium"/>
    <n v="574.64"/>
    <n v="459.71"/>
    <d v="2011-08-29T00:00:00"/>
  </r>
  <r>
    <n v="15750"/>
    <n v="52"/>
    <x v="1541"/>
    <d v="2017-08-17T00:00:00"/>
    <b v="0"/>
    <s v="Approved"/>
    <s v="OHM Cycles"/>
    <s v="Road"/>
    <s v="medium"/>
    <s v="medium"/>
    <n v="1280.28"/>
    <n v="829.51"/>
    <d v="2001-11-25T00:00:00"/>
  </r>
  <r>
    <n v="15751"/>
    <n v="35"/>
    <x v="2971"/>
    <d v="2017-01-28T00:00:00"/>
    <b v="1"/>
    <s v="Approved"/>
    <s v="Giant Bicycles"/>
    <s v="Standard"/>
    <s v="medium"/>
    <s v="medium"/>
    <n v="1403.5"/>
    <n v="954.82"/>
    <d v="2016-11-14T00:00:00"/>
  </r>
  <r>
    <n v="15752"/>
    <n v="0"/>
    <x v="2063"/>
    <d v="2017-12-06T00:00:00"/>
    <b v="1"/>
    <s v="Approved"/>
    <s v="Norco Bicycles"/>
    <s v="Standard"/>
    <s v="low"/>
    <s v="medium"/>
    <n v="363.01"/>
    <n v="290.41000000000003"/>
    <d v="2003-01-05T00:00:00"/>
  </r>
  <r>
    <n v="15753"/>
    <n v="89"/>
    <x v="388"/>
    <d v="2017-12-23T00:00:00"/>
    <b v="1"/>
    <s v="Approved"/>
    <s v="WeareA2B"/>
    <s v="Touring"/>
    <s v="medium"/>
    <s v="large"/>
    <n v="1362.99"/>
    <n v="57.74"/>
    <d v="2013-06-09T00:00:00"/>
  </r>
  <r>
    <n v="15754"/>
    <n v="43"/>
    <x v="1609"/>
    <d v="2017-10-30T00:00:00"/>
    <b v="0"/>
    <s v="Approved"/>
    <s v="Solex"/>
    <s v="Standard"/>
    <s v="medium"/>
    <s v="medium"/>
    <n v="1151.96"/>
    <n v="649.49"/>
    <d v="2014-07-28T00:00:00"/>
  </r>
  <r>
    <n v="15755"/>
    <n v="50"/>
    <x v="3416"/>
    <d v="2017-04-11T00:00:00"/>
    <b v="1"/>
    <s v="Approved"/>
    <s v="Giant Bicycles"/>
    <s v="Standard"/>
    <s v="medium"/>
    <s v="medium"/>
    <n v="642.70000000000005"/>
    <n v="211.37"/>
    <d v="2002-03-22T00:00:00"/>
  </r>
  <r>
    <n v="15756"/>
    <n v="71"/>
    <x v="2469"/>
    <d v="2017-03-06T00:00:00"/>
    <b v="1"/>
    <s v="Approved"/>
    <s v="Solex"/>
    <s v="Standard"/>
    <s v="high"/>
    <s v="large"/>
    <n v="1842.92"/>
    <n v="1105.75"/>
    <d v="1995-10-24T00:00:00"/>
  </r>
  <r>
    <n v="15757"/>
    <n v="30"/>
    <x v="3385"/>
    <d v="2017-12-30T00:00:00"/>
    <b v="0"/>
    <s v="Approved"/>
    <s v="Solex"/>
    <s v="Standard"/>
    <s v="high"/>
    <s v="medium"/>
    <n v="748.17"/>
    <n v="448.9"/>
    <d v="1991-11-10T00:00:00"/>
  </r>
  <r>
    <n v="15759"/>
    <n v="12"/>
    <x v="169"/>
    <d v="2017-04-17T00:00:00"/>
    <b v="0"/>
    <s v="Approved"/>
    <s v="WeareA2B"/>
    <s v="Standard"/>
    <s v="medium"/>
    <s v="medium"/>
    <n v="1231.1500000000001"/>
    <n v="161.6"/>
    <d v="2004-08-17T00:00:00"/>
  </r>
  <r>
    <n v="15760"/>
    <n v="3"/>
    <x v="1342"/>
    <d v="2017-03-18T00:00:00"/>
    <b v="0"/>
    <s v="Approved"/>
    <s v="Trek Bicycles"/>
    <s v="Standard"/>
    <s v="medium"/>
    <s v="large"/>
    <n v="2091.4699999999998"/>
    <n v="388.92"/>
    <d v="2010-11-05T00:00:00"/>
  </r>
  <r>
    <n v="15761"/>
    <n v="4"/>
    <x v="1717"/>
    <d v="2017-02-22T00:00:00"/>
    <b v="1"/>
    <s v="Approved"/>
    <s v="Giant Bicycles"/>
    <s v="Standard"/>
    <s v="high"/>
    <s v="medium"/>
    <n v="1129.1300000000001"/>
    <n v="677.48"/>
    <d v="2005-08-09T00:00:00"/>
  </r>
  <r>
    <n v="15762"/>
    <n v="61"/>
    <x v="2669"/>
    <d v="2017-09-07T00:00:00"/>
    <b v="0"/>
    <s v="Approved"/>
    <s v="OHM Cycles"/>
    <s v="Standard"/>
    <s v="low"/>
    <s v="medium"/>
    <n v="71.16"/>
    <n v="56.93"/>
    <d v="2010-08-20T00:00:00"/>
  </r>
  <r>
    <n v="15763"/>
    <n v="23"/>
    <x v="944"/>
    <d v="2017-06-12T00:00:00"/>
    <b v="1"/>
    <s v="Approved"/>
    <s v="Norco Bicycles"/>
    <s v="Mountain"/>
    <s v="low"/>
    <s v="small"/>
    <n v="688.63"/>
    <n v="612.88"/>
    <d v="1999-06-23T00:00:00"/>
  </r>
  <r>
    <n v="15764"/>
    <n v="0"/>
    <x v="809"/>
    <d v="2017-08-03T00:00:00"/>
    <b v="1"/>
    <s v="Approved"/>
    <s v="Trek Bicycles"/>
    <s v="Standard"/>
    <s v="high"/>
    <s v="medium"/>
    <n v="358.39"/>
    <n v="215.03"/>
    <d v="1991-05-06T00:00:00"/>
  </r>
  <r>
    <n v="15765"/>
    <n v="7"/>
    <x v="762"/>
    <d v="2017-04-15T00:00:00"/>
    <b v="0"/>
    <s v="Approved"/>
    <s v="Trek Bicycles"/>
    <s v="Road"/>
    <s v="low"/>
    <s v="medium"/>
    <n v="980.37"/>
    <n v="234.43"/>
    <d v="2004-09-28T00:00:00"/>
  </r>
  <r>
    <n v="15766"/>
    <n v="81"/>
    <x v="2084"/>
    <d v="2017-12-12T00:00:00"/>
    <b v="1"/>
    <s v="Approved"/>
    <s v="Solex"/>
    <s v="Standard"/>
    <s v="medium"/>
    <s v="medium"/>
    <n v="1151.96"/>
    <n v="649.49"/>
    <d v="1993-07-20T00:00:00"/>
  </r>
  <r>
    <n v="15767"/>
    <n v="69"/>
    <x v="3253"/>
    <d v="2017-07-25T00:00:00"/>
    <b v="1"/>
    <s v="Approved"/>
    <s v="Giant Bicycles"/>
    <s v="Road"/>
    <s v="medium"/>
    <s v="medium"/>
    <n v="792.9"/>
    <n v="594.67999999999995"/>
    <d v="1992-10-02T00:00:00"/>
  </r>
  <r>
    <n v="15768"/>
    <n v="90"/>
    <x v="2246"/>
    <d v="2017-09-21T00:00:00"/>
    <b v="1"/>
    <s v="Approved"/>
    <s v="Solex"/>
    <s v="Standard"/>
    <s v="low"/>
    <s v="medium"/>
    <n v="945.04"/>
    <n v="507.58"/>
    <d v="2011-08-29T00:00:00"/>
  </r>
  <r>
    <n v="15769"/>
    <n v="41"/>
    <x v="2927"/>
    <d v="2017-10-12T00:00:00"/>
    <b v="1"/>
    <s v="Approved"/>
    <s v="Solex"/>
    <s v="Road"/>
    <s v="medium"/>
    <s v="medium"/>
    <n v="416.98"/>
    <n v="312.74"/>
    <d v="1999-12-04T00:00:00"/>
  </r>
  <r>
    <n v="15770"/>
    <n v="21"/>
    <x v="1963"/>
    <d v="2017-12-11T00:00:00"/>
    <b v="1"/>
    <s v="Approved"/>
    <s v="Solex"/>
    <s v="Standard"/>
    <s v="medium"/>
    <s v="large"/>
    <n v="1071.23"/>
    <n v="380.74"/>
    <d v="1996-04-05T00:00:00"/>
  </r>
  <r>
    <n v="15771"/>
    <n v="35"/>
    <x v="2996"/>
    <d v="2017-03-24T00:00:00"/>
    <b v="1"/>
    <s v="Approved"/>
    <s v="Giant Bicycles"/>
    <s v="Standard"/>
    <s v="medium"/>
    <s v="medium"/>
    <n v="1403.5"/>
    <n v="954.82"/>
    <d v="1991-11-07T00:00:00"/>
  </r>
  <r>
    <n v="15772"/>
    <n v="48"/>
    <x v="1578"/>
    <d v="2017-06-13T00:00:00"/>
    <b v="0"/>
    <s v="Approved"/>
    <s v="WeareA2B"/>
    <s v="Standard"/>
    <s v="medium"/>
    <s v="medium"/>
    <n v="1762.96"/>
    <n v="950.52"/>
    <d v="2014-07-28T00:00:00"/>
  </r>
  <r>
    <n v="15773"/>
    <n v="3"/>
    <x v="496"/>
    <d v="2017-03-11T00:00:00"/>
    <b v="1"/>
    <s v="Approved"/>
    <s v="Trek Bicycles"/>
    <s v="Standard"/>
    <s v="medium"/>
    <s v="large"/>
    <n v="2091.4699999999998"/>
    <n v="388.92"/>
    <d v="2012-09-15T00:00:00"/>
  </r>
  <r>
    <n v="15774"/>
    <n v="53"/>
    <x v="2696"/>
    <d v="2017-10-27T00:00:00"/>
    <b v="1"/>
    <s v="Approved"/>
    <s v="OHM Cycles"/>
    <s v="Standard"/>
    <s v="medium"/>
    <s v="medium"/>
    <n v="795.34"/>
    <n v="101.58"/>
    <d v="2009-04-12T00:00:00"/>
  </r>
  <r>
    <n v="15775"/>
    <n v="86"/>
    <x v="2021"/>
    <d v="2017-07-24T00:00:00"/>
    <b v="1"/>
    <s v="Approved"/>
    <s v="Norco Bicycles"/>
    <s v="Road"/>
    <s v="high"/>
    <s v="large"/>
    <n v="774.53"/>
    <n v="464.72"/>
    <d v="2012-06-04T00:00:00"/>
  </r>
  <r>
    <n v="15776"/>
    <n v="20"/>
    <x v="1491"/>
    <d v="2017-09-11T00:00:00"/>
    <b v="0"/>
    <s v="Approved"/>
    <s v="Trek Bicycles"/>
    <s v="Standard"/>
    <s v="medium"/>
    <s v="small"/>
    <n v="1775.81"/>
    <n v="1580.47"/>
    <d v="2010-05-05T00:00:00"/>
  </r>
  <r>
    <n v="15777"/>
    <n v="53"/>
    <x v="3376"/>
    <d v="2017-11-17T00:00:00"/>
    <b v="0"/>
    <s v="Approved"/>
    <s v="OHM Cycles"/>
    <s v="Standard"/>
    <s v="medium"/>
    <s v="medium"/>
    <n v="795.34"/>
    <n v="101.58"/>
    <d v="1997-02-09T00:00:00"/>
  </r>
  <r>
    <n v="15778"/>
    <n v="68"/>
    <x v="1314"/>
    <d v="2017-10-31T00:00:00"/>
    <b v="1"/>
    <s v="Approved"/>
    <s v="OHM Cycles"/>
    <s v="Standard"/>
    <s v="medium"/>
    <s v="medium"/>
    <n v="1636.9"/>
    <n v="44.71"/>
    <d v="2009-04-12T00:00:00"/>
  </r>
  <r>
    <n v="15779"/>
    <n v="0"/>
    <x v="3174"/>
    <d v="2017-07-12T00:00:00"/>
    <b v="0"/>
    <s v="Approved"/>
    <s v="OHM Cycles"/>
    <s v="Road"/>
    <s v="high"/>
    <s v="large"/>
    <n v="12.01"/>
    <n v="7.21"/>
    <d v="1993-05-26T00:00:00"/>
  </r>
  <r>
    <n v="15780"/>
    <n v="56"/>
    <x v="131"/>
    <d v="2017-07-02T00:00:00"/>
    <b v="0"/>
    <s v="Approved"/>
    <s v="OHM Cycles"/>
    <s v="Standard"/>
    <s v="medium"/>
    <s v="medium"/>
    <n v="183.86"/>
    <n v="137.9"/>
    <d v="2011-08-24T00:00:00"/>
  </r>
  <r>
    <n v="15781"/>
    <n v="28"/>
    <x v="2911"/>
    <d v="2017-01-21T00:00:00"/>
    <b v="0"/>
    <s v="Approved"/>
    <s v="Norco Bicycles"/>
    <s v="Standard"/>
    <s v="medium"/>
    <s v="small"/>
    <n v="1216.1400000000001"/>
    <n v="1082.3599999999999"/>
    <d v="2003-03-18T00:00:00"/>
  </r>
  <r>
    <n v="15782"/>
    <n v="12"/>
    <x v="1367"/>
    <d v="2017-12-12T00:00:00"/>
    <b v="0"/>
    <s v="Approved"/>
    <s v="Giant Bicycles"/>
    <s v="Standard"/>
    <s v="medium"/>
    <s v="large"/>
    <n v="1765.3"/>
    <n v="709.48"/>
    <d v="1991-07-10T00:00:00"/>
  </r>
  <r>
    <n v="15783"/>
    <n v="85"/>
    <x v="1999"/>
    <d v="2017-01-28T00:00:00"/>
    <b v="1"/>
    <s v="Approved"/>
    <s v="WeareA2B"/>
    <s v="Standard"/>
    <s v="medium"/>
    <s v="medium"/>
    <n v="752.64"/>
    <n v="205.36"/>
    <d v="2015-08-02T00:00:00"/>
  </r>
  <r>
    <n v="15784"/>
    <n v="58"/>
    <x v="2654"/>
    <d v="2017-02-01T00:00:00"/>
    <b v="0"/>
    <s v="Approved"/>
    <s v="OHM Cycles"/>
    <s v="Road"/>
    <s v="medium"/>
    <s v="medium"/>
    <n v="1280.28"/>
    <n v="829.51"/>
    <d v="1991-07-10T00:00:00"/>
  </r>
  <r>
    <n v="15785"/>
    <n v="39"/>
    <x v="1380"/>
    <d v="2017-08-26T00:00:00"/>
    <b v="0"/>
    <s v="Approved"/>
    <s v="Giant Bicycles"/>
    <s v="Standard"/>
    <s v="medium"/>
    <s v="large"/>
    <n v="1812.75"/>
    <n v="582.48"/>
    <d v="2010-06-07T00:00:00"/>
  </r>
  <r>
    <n v="15786"/>
    <n v="64"/>
    <x v="2400"/>
    <d v="2017-07-11T00:00:00"/>
    <b v="1"/>
    <s v="Approved"/>
    <s v="Trek Bicycles"/>
    <s v="Standard"/>
    <s v="medium"/>
    <s v="large"/>
    <n v="1469.44"/>
    <n v="596.54999999999995"/>
    <d v="2012-05-18T00:00:00"/>
  </r>
  <r>
    <n v="15787"/>
    <n v="82"/>
    <x v="402"/>
    <d v="2017-05-09T00:00:00"/>
    <b v="0"/>
    <s v="Approved"/>
    <s v="Norco Bicycles"/>
    <s v="Standard"/>
    <s v="high"/>
    <s v="medium"/>
    <n v="1148.6400000000001"/>
    <n v="689.18"/>
    <d v="2015-08-10T00:00:00"/>
  </r>
  <r>
    <n v="15788"/>
    <n v="95"/>
    <x v="1944"/>
    <d v="2017-07-08T00:00:00"/>
    <b v="1"/>
    <s v="Approved"/>
    <s v="Giant Bicycles"/>
    <s v="Standard"/>
    <s v="medium"/>
    <s v="large"/>
    <n v="569.55999999999995"/>
    <n v="528.42999999999995"/>
    <d v="2003-09-10T00:00:00"/>
  </r>
  <r>
    <n v="15789"/>
    <n v="15"/>
    <x v="3020"/>
    <d v="2017-08-11T00:00:00"/>
    <b v="1"/>
    <s v="Approved"/>
    <s v="Norco Bicycles"/>
    <s v="Standard"/>
    <s v="low"/>
    <s v="medium"/>
    <n v="958.74"/>
    <n v="748.9"/>
    <d v="2005-12-07T00:00:00"/>
  </r>
  <r>
    <n v="15790"/>
    <n v="95"/>
    <x v="3264"/>
    <d v="2017-06-02T00:00:00"/>
    <b v="0"/>
    <s v="Approved"/>
    <s v="OHM Cycles"/>
    <s v="Touring"/>
    <s v="low"/>
    <s v="medium"/>
    <n v="1073.07"/>
    <n v="933.84"/>
    <d v="1997-01-25T00:00:00"/>
  </r>
  <r>
    <n v="15791"/>
    <n v="91"/>
    <x v="1668"/>
    <d v="2017-03-13T00:00:00"/>
    <b v="1"/>
    <s v="Approved"/>
    <s v="Solex"/>
    <s v="Standard"/>
    <s v="medium"/>
    <s v="medium"/>
    <n v="100.35"/>
    <n v="75.260000000000005"/>
    <d v="2013-06-09T00:00:00"/>
  </r>
  <r>
    <n v="15792"/>
    <n v="93"/>
    <x v="580"/>
    <d v="2017-08-22T00:00:00"/>
    <b v="1"/>
    <s v="Approved"/>
    <s v="OHM Cycles"/>
    <s v="Standard"/>
    <s v="high"/>
    <s v="medium"/>
    <n v="1458.17"/>
    <n v="874.9"/>
    <d v="2006-02-02T00:00:00"/>
  </r>
  <r>
    <n v="15793"/>
    <n v="15"/>
    <x v="527"/>
    <d v="2017-02-24T00:00:00"/>
    <b v="0"/>
    <s v="Approved"/>
    <s v="Norco Bicycles"/>
    <s v="Standard"/>
    <s v="low"/>
    <s v="medium"/>
    <n v="958.74"/>
    <n v="748.9"/>
    <d v="2010-05-05T00:00:00"/>
  </r>
  <r>
    <n v="15794"/>
    <n v="63"/>
    <x v="2366"/>
    <d v="2017-11-01T00:00:00"/>
    <b v="1"/>
    <s v="Approved"/>
    <s v="Solex"/>
    <s v="Standard"/>
    <s v="medium"/>
    <s v="medium"/>
    <n v="1483.2"/>
    <n v="99.59"/>
    <d v="2010-08-20T00:00:00"/>
  </r>
  <r>
    <n v="15795"/>
    <n v="74"/>
    <x v="298"/>
    <d v="2017-10-26T00:00:00"/>
    <b v="1"/>
    <s v="Approved"/>
    <s v="WeareA2B"/>
    <s v="Standard"/>
    <s v="medium"/>
    <s v="medium"/>
    <n v="1228.07"/>
    <n v="400.91"/>
    <d v="2000-05-22T00:00:00"/>
  </r>
  <r>
    <n v="15796"/>
    <n v="64"/>
    <x v="134"/>
    <d v="2017-02-09T00:00:00"/>
    <b v="1"/>
    <s v="Approved"/>
    <s v="Trek Bicycles"/>
    <s v="Standard"/>
    <s v="medium"/>
    <s v="large"/>
    <n v="1469.44"/>
    <n v="596.54999999999995"/>
    <d v="1995-10-24T00:00:00"/>
  </r>
  <r>
    <n v="15797"/>
    <n v="2"/>
    <x v="2083"/>
    <d v="2017-06-25T00:00:00"/>
    <b v="1"/>
    <s v="Approved"/>
    <s v="Solex"/>
    <s v="Standard"/>
    <s v="medium"/>
    <s v="medium"/>
    <n v="71.489999999999995"/>
    <n v="53.62"/>
    <d v="2012-09-15T00:00:00"/>
  </r>
  <r>
    <n v="15798"/>
    <n v="14"/>
    <x v="2429"/>
    <d v="2017-11-22T00:00:00"/>
    <b v="0"/>
    <s v="Approved"/>
    <s v="Trek Bicycles"/>
    <s v="Standard"/>
    <s v="medium"/>
    <s v="small"/>
    <n v="1386.84"/>
    <n v="1234.29"/>
    <d v="1996-11-09T00:00:00"/>
  </r>
  <r>
    <n v="15799"/>
    <n v="54"/>
    <x v="3316"/>
    <d v="2017-04-10T00:00:00"/>
    <b v="0"/>
    <s v="Approved"/>
    <s v="WeareA2B"/>
    <s v="Standard"/>
    <s v="medium"/>
    <s v="medium"/>
    <n v="1292.8399999999999"/>
    <n v="13.44"/>
    <d v="2009-04-12T00:00:00"/>
  </r>
  <r>
    <n v="15800"/>
    <n v="7"/>
    <x v="2368"/>
    <d v="2017-07-03T00:00:00"/>
    <b v="0"/>
    <s v="Approved"/>
    <s v="Giant Bicycles"/>
    <s v="Standard"/>
    <s v="medium"/>
    <s v="small"/>
    <n v="1311.44"/>
    <n v="1167.18"/>
    <d v="1992-10-11T00:00:00"/>
  </r>
  <r>
    <n v="15801"/>
    <n v="51"/>
    <x v="485"/>
    <d v="2017-01-25T00:00:00"/>
    <b v="0"/>
    <s v="Approved"/>
    <s v="OHM Cycles"/>
    <s v="Standard"/>
    <s v="high"/>
    <s v="medium"/>
    <n v="2005.66"/>
    <n v="1203.4000000000001"/>
    <d v="2003-07-21T00:00:00"/>
  </r>
  <r>
    <n v="15802"/>
    <n v="91"/>
    <x v="2758"/>
    <d v="2017-06-23T00:00:00"/>
    <b v="1"/>
    <s v="Approved"/>
    <s v="Solex"/>
    <s v="Standard"/>
    <s v="medium"/>
    <s v="medium"/>
    <n v="100.35"/>
    <n v="75.260000000000005"/>
    <d v="2002-10-10T00:00:00"/>
  </r>
  <r>
    <n v="15803"/>
    <n v="93"/>
    <x v="1887"/>
    <d v="2017-08-19T00:00:00"/>
    <b v="1"/>
    <s v="Approved"/>
    <s v="WeareA2B"/>
    <s v="Standard"/>
    <s v="medium"/>
    <s v="medium"/>
    <n v="1065.03"/>
    <n v="230.09"/>
    <d v="2007-08-04T00:00:00"/>
  </r>
  <r>
    <n v="15804"/>
    <n v="64"/>
    <x v="3464"/>
    <d v="2017-11-01T00:00:00"/>
    <b v="0"/>
    <s v="Approved"/>
    <s v="Trek Bicycles"/>
    <s v="Standard"/>
    <s v="medium"/>
    <s v="large"/>
    <n v="1469.44"/>
    <n v="596.54999999999995"/>
    <d v="2012-05-18T00:00:00"/>
  </r>
  <r>
    <n v="15805"/>
    <n v="22"/>
    <x v="896"/>
    <d v="2017-03-29T00:00:00"/>
    <b v="0"/>
    <s v="Approved"/>
    <s v="WeareA2B"/>
    <s v="Standard"/>
    <s v="medium"/>
    <s v="medium"/>
    <n v="60.34"/>
    <n v="45.26"/>
    <d v="1993-07-15T00:00:00"/>
  </r>
  <r>
    <n v="15806"/>
    <n v="83"/>
    <x v="1005"/>
    <d v="2017-07-01T00:00:00"/>
    <b v="0"/>
    <s v="Approved"/>
    <s v="Solex"/>
    <s v="Touring"/>
    <s v="medium"/>
    <s v="large"/>
    <n v="2083.94"/>
    <n v="675.03"/>
    <d v="2004-12-18T00:00:00"/>
  </r>
  <r>
    <n v="15807"/>
    <n v="10"/>
    <x v="2000"/>
    <d v="2017-09-14T00:00:00"/>
    <b v="1"/>
    <s v="Approved"/>
    <s v="WeareA2B"/>
    <s v="Touring"/>
    <s v="medium"/>
    <s v="medium"/>
    <n v="1466.68"/>
    <n v="363.25"/>
    <d v="2004-08-17T00:00:00"/>
  </r>
  <r>
    <n v="15808"/>
    <n v="29"/>
    <x v="1577"/>
    <d v="2017-09-15T00:00:00"/>
    <b v="0"/>
    <s v="Approved"/>
    <s v="Norco Bicycles"/>
    <s v="Road"/>
    <s v="medium"/>
    <s v="medium"/>
    <n v="543.39"/>
    <n v="407.54"/>
    <d v="2016-11-22T00:00:00"/>
  </r>
  <r>
    <n v="15809"/>
    <n v="34"/>
    <x v="1028"/>
    <d v="2017-04-02T00:00:00"/>
    <b v="0"/>
    <s v="Approved"/>
    <s v="WeareA2B"/>
    <s v="Standard"/>
    <s v="medium"/>
    <s v="medium"/>
    <n v="1231.1500000000001"/>
    <n v="161.6"/>
    <d v="2004-08-17T00:00:00"/>
  </r>
  <r>
    <n v="15810"/>
    <n v="10"/>
    <x v="993"/>
    <d v="2017-03-17T00:00:00"/>
    <b v="1"/>
    <s v="Approved"/>
    <s v="WeareA2B"/>
    <s v="Touring"/>
    <s v="medium"/>
    <s v="medium"/>
    <n v="1466.68"/>
    <n v="363.25"/>
    <d v="2004-08-17T00:00:00"/>
  </r>
  <r>
    <n v="15811"/>
    <n v="89"/>
    <x v="3058"/>
    <d v="2017-04-18T00:00:00"/>
    <b v="1"/>
    <s v="Approved"/>
    <s v="Giant Bicycles"/>
    <s v="Standard"/>
    <s v="medium"/>
    <s v="large"/>
    <n v="1812.75"/>
    <n v="582.48"/>
    <d v="2011-05-09T00:00:00"/>
  </r>
  <r>
    <n v="15812"/>
    <n v="100"/>
    <x v="1840"/>
    <d v="2017-07-10T00:00:00"/>
    <b v="1"/>
    <s v="Approved"/>
    <s v="Trek Bicycles"/>
    <s v="Standard"/>
    <s v="medium"/>
    <s v="small"/>
    <n v="1386.84"/>
    <n v="1234.29"/>
    <d v="1996-04-05T00:00:00"/>
  </r>
  <r>
    <n v="15813"/>
    <n v="38"/>
    <x v="1381"/>
    <d v="2017-05-27T00:00:00"/>
    <b v="0"/>
    <s v="Approved"/>
    <s v="Solex"/>
    <s v="Standard"/>
    <s v="medium"/>
    <s v="medium"/>
    <n v="1577.53"/>
    <n v="826.51"/>
    <d v="2011-03-16T00:00:00"/>
  </r>
  <r>
    <n v="15814"/>
    <n v="29"/>
    <x v="586"/>
    <d v="2017-02-13T00:00:00"/>
    <b v="1"/>
    <s v="Approved"/>
    <s v="Norco Bicycles"/>
    <s v="Road"/>
    <s v="medium"/>
    <s v="medium"/>
    <n v="543.39"/>
    <n v="407.54"/>
    <d v="1994-08-10T00:00:00"/>
  </r>
  <r>
    <n v="15816"/>
    <n v="76"/>
    <x v="1643"/>
    <d v="2017-03-15T00:00:00"/>
    <b v="0"/>
    <s v="Approved"/>
    <s v="WeareA2B"/>
    <s v="Standard"/>
    <s v="low"/>
    <s v="medium"/>
    <n v="642.30999999999995"/>
    <n v="513.85"/>
    <d v="2014-10-10T00:00:00"/>
  </r>
  <r>
    <n v="15817"/>
    <n v="0"/>
    <x v="852"/>
    <d v="2017-12-03T00:00:00"/>
    <b v="1"/>
    <s v="Approved"/>
    <s v="OHM Cycles"/>
    <s v="Standard"/>
    <s v="high"/>
    <s v="medium"/>
    <n v="227.88"/>
    <n v="136.72999999999999"/>
    <d v="2003-02-07T00:00:00"/>
  </r>
  <r>
    <n v="15818"/>
    <n v="7"/>
    <x v="3139"/>
    <d v="2017-12-27T00:00:00"/>
    <b v="0"/>
    <s v="Approved"/>
    <s v="Giant Bicycles"/>
    <s v="Standard"/>
    <s v="medium"/>
    <s v="small"/>
    <n v="1311.44"/>
    <n v="1167.18"/>
    <d v="1997-05-10T00:00:00"/>
  </r>
  <r>
    <n v="15819"/>
    <n v="89"/>
    <x v="3119"/>
    <d v="2017-10-26T00:00:00"/>
    <b v="1"/>
    <s v="Approved"/>
    <s v="WeareA2B"/>
    <s v="Touring"/>
    <s v="medium"/>
    <s v="large"/>
    <n v="1362.99"/>
    <n v="57.74"/>
    <d v="2005-05-10T00:00:00"/>
  </r>
  <r>
    <n v="15820"/>
    <n v="72"/>
    <x v="1805"/>
    <d v="2017-09-05T00:00:00"/>
    <b v="0"/>
    <s v="Approved"/>
    <s v="Norco Bicycles"/>
    <s v="Standard"/>
    <s v="medium"/>
    <s v="medium"/>
    <n v="360.4"/>
    <n v="270.3"/>
    <d v="2016-12-06T00:00:00"/>
  </r>
  <r>
    <n v="15821"/>
    <n v="58"/>
    <x v="3152"/>
    <d v="2017-07-10T00:00:00"/>
    <b v="0"/>
    <s v="Approved"/>
    <s v="OHM Cycles"/>
    <s v="Standard"/>
    <s v="medium"/>
    <s v="medium"/>
    <n v="912.52"/>
    <n v="141.4"/>
    <d v="2015-10-18T00:00:00"/>
  </r>
  <r>
    <n v="15822"/>
    <n v="67"/>
    <x v="2831"/>
    <d v="2017-07-21T00:00:00"/>
    <b v="1"/>
    <s v="Approved"/>
    <s v="Norco Bicycles"/>
    <s v="Road"/>
    <s v="medium"/>
    <s v="medium"/>
    <n v="544.04999999999995"/>
    <n v="376.84"/>
    <d v="2005-10-22T00:00:00"/>
  </r>
  <r>
    <n v="15823"/>
    <n v="6"/>
    <x v="57"/>
    <d v="2017-12-23T00:00:00"/>
    <b v="1"/>
    <s v="Approved"/>
    <s v="Solex"/>
    <s v="Standard"/>
    <s v="high"/>
    <s v="medium"/>
    <n v="748.17"/>
    <n v="448.9"/>
    <d v="1991-11-10T00:00:00"/>
  </r>
  <r>
    <n v="15824"/>
    <n v="0"/>
    <x v="2713"/>
    <d v="2017-07-29T00:00:00"/>
    <b v="1"/>
    <s v="Approved"/>
    <s v="Trek Bicycles"/>
    <s v="Standard"/>
    <s v="medium"/>
    <s v="medium"/>
    <n v="499.53"/>
    <n v="388.72"/>
    <d v="1994-07-12T00:00:00"/>
  </r>
  <r>
    <n v="15826"/>
    <n v="11"/>
    <x v="3251"/>
    <d v="2017-01-04T00:00:00"/>
    <b v="1"/>
    <s v="Approved"/>
    <s v="Giant Bicycles"/>
    <s v="Standard"/>
    <s v="high"/>
    <s v="medium"/>
    <n v="1274.93"/>
    <n v="764.96"/>
    <d v="2007-08-04T00:00:00"/>
  </r>
  <r>
    <n v="15827"/>
    <n v="79"/>
    <x v="902"/>
    <d v="2017-03-30T00:00:00"/>
    <b v="1"/>
    <s v="Approved"/>
    <s v="Norco Bicycles"/>
    <s v="Standard"/>
    <s v="medium"/>
    <s v="medium"/>
    <n v="1555.58"/>
    <n v="818.01"/>
    <d v="2003-09-09T00:00:00"/>
  </r>
  <r>
    <n v="15828"/>
    <n v="12"/>
    <x v="2548"/>
    <d v="2017-02-15T00:00:00"/>
    <b v="1"/>
    <s v="Approved"/>
    <s v="Giant Bicycles"/>
    <s v="Standard"/>
    <s v="medium"/>
    <s v="large"/>
    <n v="1765.3"/>
    <n v="709.48"/>
    <d v="2003-01-05T00:00:00"/>
  </r>
  <r>
    <n v="15829"/>
    <n v="41"/>
    <x v="1"/>
    <d v="2017-12-10T00:00:00"/>
    <b v="0"/>
    <s v="Approved"/>
    <s v="Solex"/>
    <s v="Road"/>
    <s v="medium"/>
    <s v="medium"/>
    <n v="416.98"/>
    <n v="312.74"/>
    <d v="2014-07-28T00:00:00"/>
  </r>
  <r>
    <n v="15830"/>
    <n v="100"/>
    <x v="1555"/>
    <d v="2017-10-12T00:00:00"/>
    <b v="0"/>
    <s v="Approved"/>
    <s v="Norco Bicycles"/>
    <s v="Road"/>
    <s v="medium"/>
    <s v="medium"/>
    <n v="1036.5899999999999"/>
    <n v="206.35"/>
    <d v="1991-05-06T00:00:00"/>
  </r>
  <r>
    <n v="15831"/>
    <n v="0"/>
    <x v="1155"/>
    <d v="2017-10-16T00:00:00"/>
    <b v="1"/>
    <s v="Approved"/>
    <s v="Norco Bicycles"/>
    <s v="Standard"/>
    <s v="medium"/>
    <s v="medium"/>
    <n v="360.4"/>
    <n v="270.3"/>
    <d v="2016-12-06T00:00:00"/>
  </r>
  <r>
    <n v="15832"/>
    <n v="0"/>
    <x v="1763"/>
    <d v="2017-11-14T00:00:00"/>
    <b v="0"/>
    <s v="Approved"/>
    <s v="Trek Bicycles"/>
    <s v="Standard"/>
    <s v="medium"/>
    <s v="medium"/>
    <n v="499.53"/>
    <n v="388.72"/>
    <d v="1999-06-23T00:00:00"/>
  </r>
  <r>
    <n v="15833"/>
    <n v="6"/>
    <x v="3346"/>
    <d v="2017-07-03T00:00:00"/>
    <b v="0"/>
    <s v="Approved"/>
    <s v="OHM Cycles"/>
    <s v="Standard"/>
    <s v="high"/>
    <s v="medium"/>
    <n v="227.88"/>
    <n v="136.72999999999999"/>
    <d v="2003-02-07T00:00:00"/>
  </r>
  <r>
    <n v="15834"/>
    <n v="43"/>
    <x v="3016"/>
    <d v="2017-01-15T00:00:00"/>
    <b v="0"/>
    <s v="Approved"/>
    <s v="Solex"/>
    <s v="Standard"/>
    <s v="medium"/>
    <s v="medium"/>
    <n v="1151.96"/>
    <n v="649.49"/>
    <d v="2014-07-28T00:00:00"/>
  </r>
  <r>
    <n v="15835"/>
    <n v="76"/>
    <x v="1126"/>
    <d v="2017-08-10T00:00:00"/>
    <b v="0"/>
    <s v="Approved"/>
    <s v="WeareA2B"/>
    <s v="Standard"/>
    <s v="low"/>
    <s v="medium"/>
    <n v="642.30999999999995"/>
    <n v="513.85"/>
    <d v="1997-01-25T00:00:00"/>
  </r>
  <r>
    <n v="15836"/>
    <n v="40"/>
    <x v="1543"/>
    <d v="2017-07-02T00:00:00"/>
    <b v="1"/>
    <s v="Approved"/>
    <s v="OHM Cycles"/>
    <s v="Standard"/>
    <s v="high"/>
    <s v="medium"/>
    <n v="1458.17"/>
    <n v="874.9"/>
    <d v="2006-02-02T00:00:00"/>
  </r>
  <r>
    <n v="15837"/>
    <n v="53"/>
    <x v="1363"/>
    <d v="2017-10-18T00:00:00"/>
    <b v="0"/>
    <s v="Approved"/>
    <s v="OHM Cycles"/>
    <s v="Standard"/>
    <s v="medium"/>
    <s v="medium"/>
    <n v="795.34"/>
    <n v="101.58"/>
    <d v="1997-02-09T00:00:00"/>
  </r>
  <r>
    <n v="15838"/>
    <n v="65"/>
    <x v="3465"/>
    <d v="2017-08-28T00:00:00"/>
    <b v="1"/>
    <s v="Approved"/>
    <s v="WeareA2B"/>
    <s v="Standard"/>
    <s v="medium"/>
    <s v="medium"/>
    <n v="1807.45"/>
    <n v="778.69"/>
    <d v="2015-04-11T00:00:00"/>
  </r>
  <r>
    <n v="15839"/>
    <n v="41"/>
    <x v="3044"/>
    <d v="2017-01-30T00:00:00"/>
    <b v="1"/>
    <s v="Approved"/>
    <s v="Solex"/>
    <s v="Road"/>
    <s v="medium"/>
    <s v="medium"/>
    <n v="416.98"/>
    <n v="312.74"/>
    <d v="1997-05-10T00:00:00"/>
  </r>
  <r>
    <n v="15840"/>
    <n v="22"/>
    <x v="2996"/>
    <d v="2017-05-14T00:00:00"/>
    <b v="1"/>
    <s v="Approved"/>
    <s v="Solex"/>
    <s v="Standard"/>
    <s v="medium"/>
    <s v="medium"/>
    <n v="575.27"/>
    <n v="431.45"/>
    <d v="1993-10-02T00:00:00"/>
  </r>
  <r>
    <n v="15841"/>
    <n v="43"/>
    <x v="3307"/>
    <d v="2017-04-12T00:00:00"/>
    <b v="0"/>
    <s v="Approved"/>
    <s v="Solex"/>
    <s v="Standard"/>
    <s v="medium"/>
    <s v="medium"/>
    <n v="1151.96"/>
    <n v="649.49"/>
    <d v="2012-04-10T00:00:00"/>
  </r>
  <r>
    <n v="15842"/>
    <n v="26"/>
    <x v="2957"/>
    <d v="2017-07-15T00:00:00"/>
    <b v="1"/>
    <s v="Approved"/>
    <s v="WeareA2B"/>
    <s v="Standard"/>
    <s v="medium"/>
    <s v="medium"/>
    <n v="1992.93"/>
    <n v="762.63"/>
    <d v="1993-05-26T00:00:00"/>
  </r>
  <r>
    <n v="15843"/>
    <n v="33"/>
    <x v="491"/>
    <d v="2017-11-12T00:00:00"/>
    <b v="1"/>
    <s v="Approved"/>
    <s v="OHM Cycles"/>
    <s v="Road"/>
    <s v="medium"/>
    <s v="small"/>
    <n v="1810"/>
    <n v="1610.9"/>
    <d v="2008-03-19T00:00:00"/>
  </r>
  <r>
    <n v="15844"/>
    <n v="62"/>
    <x v="2402"/>
    <d v="2017-07-26T00:00:00"/>
    <b v="1"/>
    <s v="Approved"/>
    <s v="Solex"/>
    <s v="Standard"/>
    <s v="medium"/>
    <s v="medium"/>
    <n v="478.16"/>
    <n v="298.72000000000003"/>
    <d v="2012-09-15T00:00:00"/>
  </r>
  <r>
    <n v="15845"/>
    <n v="69"/>
    <x v="3047"/>
    <d v="2017-12-13T00:00:00"/>
    <b v="1"/>
    <s v="Approved"/>
    <s v="Norco Bicycles"/>
    <s v="Road"/>
    <s v="medium"/>
    <s v="large"/>
    <n v="1240.31"/>
    <n v="795.1"/>
    <d v="2015-08-02T00:00:00"/>
  </r>
  <r>
    <n v="15846"/>
    <n v="62"/>
    <x v="1606"/>
    <d v="2017-05-08T00:00:00"/>
    <b v="1"/>
    <s v="Approved"/>
    <s v="Solex"/>
    <s v="Standard"/>
    <s v="high"/>
    <s v="medium"/>
    <n v="1024.6600000000001"/>
    <n v="614.79999999999995"/>
    <d v="1996-11-09T00:00:00"/>
  </r>
  <r>
    <n v="15847"/>
    <n v="77"/>
    <x v="2234"/>
    <d v="2017-11-04T00:00:00"/>
    <b v="0"/>
    <s v="Approved"/>
    <s v="Norco Bicycles"/>
    <s v="Road"/>
    <s v="medium"/>
    <s v="large"/>
    <n v="1240.31"/>
    <n v="795.1"/>
    <d v="2015-08-10T00:00:00"/>
  </r>
  <r>
    <n v="15848"/>
    <n v="7"/>
    <x v="3431"/>
    <d v="2017-11-19T00:00:00"/>
    <b v="0"/>
    <s v="Approved"/>
    <s v="Giant Bicycles"/>
    <s v="Standard"/>
    <s v="medium"/>
    <s v="small"/>
    <n v="1311.44"/>
    <n v="1167.18"/>
    <d v="1992-10-11T00:00:00"/>
  </r>
  <r>
    <n v="15849"/>
    <n v="21"/>
    <x v="2940"/>
    <d v="2017-08-19T00:00:00"/>
    <b v="0"/>
    <s v="Approved"/>
    <s v="WeareA2B"/>
    <s v="Touring"/>
    <s v="medium"/>
    <s v="medium"/>
    <n v="1466.68"/>
    <n v="363.25"/>
    <d v="2013-03-12T00:00:00"/>
  </r>
  <r>
    <n v="15850"/>
    <n v="84"/>
    <x v="1229"/>
    <d v="2017-10-11T00:00:00"/>
    <b v="1"/>
    <s v="Approved"/>
    <s v="Giant Bicycles"/>
    <s v="Road"/>
    <s v="medium"/>
    <s v="medium"/>
    <n v="792.9"/>
    <n v="594.67999999999995"/>
    <d v="1992-10-02T00:00:00"/>
  </r>
  <r>
    <n v="15851"/>
    <n v="29"/>
    <x v="1065"/>
    <d v="2017-05-09T00:00:00"/>
    <b v="1"/>
    <s v="Approved"/>
    <s v="WeareA2B"/>
    <s v="Standard"/>
    <s v="medium"/>
    <s v="medium"/>
    <n v="1065.03"/>
    <n v="230.09"/>
    <d v="2000-11-03T00:00:00"/>
  </r>
  <r>
    <n v="15852"/>
    <n v="48"/>
    <x v="51"/>
    <d v="2017-01-01T00:00:00"/>
    <b v="0"/>
    <s v="Approved"/>
    <s v="WeareA2B"/>
    <s v="Standard"/>
    <s v="medium"/>
    <s v="medium"/>
    <n v="1762.96"/>
    <n v="950.52"/>
    <d v="1997-10-04T00:00:00"/>
  </r>
  <r>
    <n v="15853"/>
    <n v="49"/>
    <x v="1563"/>
    <d v="2017-02-23T00:00:00"/>
    <b v="0"/>
    <s v="Approved"/>
    <s v="Trek Bicycles"/>
    <s v="Road"/>
    <s v="medium"/>
    <s v="medium"/>
    <n v="533.51"/>
    <n v="400.13"/>
    <d v="2012-06-04T00:00:00"/>
  </r>
  <r>
    <n v="15854"/>
    <n v="58"/>
    <x v="891"/>
    <d v="2017-06-16T00:00:00"/>
    <b v="1"/>
    <s v="Approved"/>
    <s v="OHM Cycles"/>
    <s v="Standard"/>
    <s v="medium"/>
    <s v="medium"/>
    <n v="912.52"/>
    <n v="141.4"/>
    <d v="2015-10-18T00:00:00"/>
  </r>
  <r>
    <n v="15855"/>
    <n v="92"/>
    <x v="222"/>
    <d v="2017-02-01T00:00:00"/>
    <b v="1"/>
    <s v="Approved"/>
    <s v="WeareA2B"/>
    <s v="Standard"/>
    <s v="medium"/>
    <s v="small"/>
    <n v="1415.01"/>
    <n v="1259.3599999999999"/>
    <d v="1998-12-16T00:00:00"/>
  </r>
  <r>
    <n v="15856"/>
    <n v="37"/>
    <x v="1002"/>
    <d v="2017-04-08T00:00:00"/>
    <b v="0"/>
    <s v="Approved"/>
    <s v="OHM Cycles"/>
    <s v="Standard"/>
    <s v="low"/>
    <s v="medium"/>
    <n v="1793.43"/>
    <n v="248.82"/>
    <d v="1999-07-20T00:00:00"/>
  </r>
  <r>
    <n v="15857"/>
    <n v="78"/>
    <x v="3336"/>
    <d v="2017-01-17T00:00:00"/>
    <b v="1"/>
    <s v="Approved"/>
    <s v="Giant Bicycles"/>
    <s v="Standard"/>
    <s v="medium"/>
    <s v="large"/>
    <n v="1765.3"/>
    <n v="709.48"/>
    <d v="2004-07-25T00:00:00"/>
  </r>
  <r>
    <n v="15858"/>
    <n v="9"/>
    <x v="1643"/>
    <d v="2017-09-02T00:00:00"/>
    <b v="1"/>
    <s v="Approved"/>
    <s v="OHM Cycles"/>
    <s v="Road"/>
    <s v="medium"/>
    <s v="medium"/>
    <n v="742.54"/>
    <n v="667.4"/>
    <d v="1991-11-07T00:00:00"/>
  </r>
  <r>
    <n v="15859"/>
    <n v="35"/>
    <x v="2783"/>
    <d v="2017-02-22T00:00:00"/>
    <b v="0"/>
    <s v="Approved"/>
    <s v="Giant Bicycles"/>
    <s v="Standard"/>
    <s v="medium"/>
    <s v="medium"/>
    <n v="1403.5"/>
    <n v="954.82"/>
    <d v="2016-11-14T00:00:00"/>
  </r>
  <r>
    <n v="15860"/>
    <n v="84"/>
    <x v="30"/>
    <d v="2017-04-01T00:00:00"/>
    <b v="0"/>
    <s v="Approved"/>
    <s v="Trek Bicycles"/>
    <s v="Road"/>
    <s v="medium"/>
    <s v="medium"/>
    <n v="290.62"/>
    <n v="215.14"/>
    <d v="1997-08-25T00:00:00"/>
  </r>
  <r>
    <n v="15861"/>
    <n v="59"/>
    <x v="1069"/>
    <d v="2017-02-14T00:00:00"/>
    <b v="0"/>
    <s v="Approved"/>
    <s v="WeareA2B"/>
    <s v="Standard"/>
    <s v="medium"/>
    <s v="small"/>
    <n v="1415.01"/>
    <n v="1259.3599999999999"/>
    <d v="2016-03-29T00:00:00"/>
  </r>
  <r>
    <n v="15862"/>
    <n v="0"/>
    <x v="2473"/>
    <d v="2017-09-15T00:00:00"/>
    <b v="0"/>
    <s v="Approved"/>
    <s v="Norco Bicycles"/>
    <s v="Road"/>
    <s v="medium"/>
    <s v="medium"/>
    <n v="543.39"/>
    <n v="407.54"/>
    <d v="2003-03-18T00:00:00"/>
  </r>
  <r>
    <n v="15863"/>
    <n v="0"/>
    <x v="741"/>
    <d v="2017-03-21T00:00:00"/>
    <b v="0"/>
    <s v="Approved"/>
    <s v="Trek Bicycles"/>
    <s v="Road"/>
    <s v="medium"/>
    <s v="medium"/>
    <n v="533.51"/>
    <n v="400.13"/>
    <d v="1991-01-21T00:00:00"/>
  </r>
  <r>
    <n v="15864"/>
    <n v="69"/>
    <x v="1851"/>
    <d v="2017-06-05T00:00:00"/>
    <b v="1"/>
    <s v="Approved"/>
    <s v="Norco Bicycles"/>
    <s v="Road"/>
    <s v="medium"/>
    <s v="large"/>
    <n v="1240.31"/>
    <n v="795.1"/>
    <d v="2011-01-10T00:00:00"/>
  </r>
  <r>
    <n v="15865"/>
    <n v="46"/>
    <x v="2754"/>
    <d v="2017-08-09T00:00:00"/>
    <b v="1"/>
    <s v="Approved"/>
    <s v="OHM Cycles"/>
    <s v="Standard"/>
    <s v="low"/>
    <s v="medium"/>
    <n v="1793.43"/>
    <n v="248.82"/>
    <d v="1999-07-20T00:00:00"/>
  </r>
  <r>
    <n v="15866"/>
    <n v="0"/>
    <x v="2105"/>
    <d v="2017-03-29T00:00:00"/>
    <b v="1"/>
    <s v="Approved"/>
    <s v="Solex"/>
    <s v="Standard"/>
    <s v="medium"/>
    <s v="medium"/>
    <n v="71.489999999999995"/>
    <n v="53.62"/>
    <d v="2012-12-02T00:00:00"/>
  </r>
  <r>
    <n v="15867"/>
    <n v="35"/>
    <x v="2795"/>
    <d v="2017-01-27T00:00:00"/>
    <b v="1"/>
    <s v="Approved"/>
    <s v="Giant Bicycles"/>
    <s v="Standard"/>
    <s v="medium"/>
    <s v="medium"/>
    <n v="1403.5"/>
    <n v="954.82"/>
    <d v="2016-11-14T00:00:00"/>
  </r>
  <r>
    <n v="15868"/>
    <n v="83"/>
    <x v="2646"/>
    <d v="2017-02-20T00:00:00"/>
    <b v="0"/>
    <s v="Approved"/>
    <s v="Solex"/>
    <s v="Touring"/>
    <s v="medium"/>
    <s v="large"/>
    <n v="2083.94"/>
    <n v="675.03"/>
    <d v="2013-09-16T00:00:00"/>
  </r>
  <r>
    <n v="15869"/>
    <n v="4"/>
    <x v="2940"/>
    <d v="2017-02-16T00:00:00"/>
    <b v="1"/>
    <s v="Approved"/>
    <s v="Solex"/>
    <s v="Standard"/>
    <s v="medium"/>
    <s v="medium"/>
    <n v="1483.2"/>
    <n v="99.59"/>
    <d v="1992-10-02T00:00:00"/>
  </r>
  <r>
    <n v="15870"/>
    <n v="79"/>
    <x v="75"/>
    <d v="2017-02-24T00:00:00"/>
    <b v="1"/>
    <s v="Approved"/>
    <s v="Norco Bicycles"/>
    <s v="Standard"/>
    <s v="medium"/>
    <s v="medium"/>
    <n v="1555.58"/>
    <n v="818.01"/>
    <d v="2003-09-09T00:00:00"/>
  </r>
  <r>
    <n v="15871"/>
    <n v="45"/>
    <x v="2003"/>
    <d v="2017-06-27T00:00:00"/>
    <b v="0"/>
    <s v="Approved"/>
    <s v="Trek Bicycles"/>
    <s v="Road"/>
    <s v="low"/>
    <s v="medium"/>
    <n v="980.37"/>
    <n v="234.43"/>
    <d v="2014-03-03T00:00:00"/>
  </r>
  <r>
    <n v="15872"/>
    <n v="72"/>
    <x v="228"/>
    <d v="2017-11-18T00:00:00"/>
    <b v="1"/>
    <s v="Approved"/>
    <s v="OHM Cycles"/>
    <s v="Standard"/>
    <s v="medium"/>
    <s v="medium"/>
    <n v="912.52"/>
    <n v="141.4"/>
    <d v="2012-05-18T00:00:00"/>
  </r>
  <r>
    <n v="15873"/>
    <n v="6"/>
    <x v="1370"/>
    <d v="2017-09-23T00:00:00"/>
    <b v="0"/>
    <s v="Approved"/>
    <s v="Solex"/>
    <s v="Standard"/>
    <s v="high"/>
    <s v="medium"/>
    <n v="748.17"/>
    <n v="448.9"/>
    <d v="1991-11-10T00:00:00"/>
  </r>
  <r>
    <n v="15874"/>
    <n v="11"/>
    <x v="1394"/>
    <d v="2017-05-13T00:00:00"/>
    <b v="1"/>
    <s v="Approved"/>
    <s v="Giant Bicycles"/>
    <s v="Standard"/>
    <s v="high"/>
    <s v="medium"/>
    <n v="1274.93"/>
    <n v="764.96"/>
    <d v="2009-03-08T00:00:00"/>
  </r>
  <r>
    <n v="15875"/>
    <n v="22"/>
    <x v="3263"/>
    <d v="2017-05-24T00:00:00"/>
    <b v="0"/>
    <s v="Approved"/>
    <s v="WeareA2B"/>
    <s v="Standard"/>
    <s v="medium"/>
    <s v="medium"/>
    <n v="60.34"/>
    <n v="45.26"/>
    <d v="1993-05-26T00:00:00"/>
  </r>
  <r>
    <n v="15876"/>
    <n v="35"/>
    <x v="3151"/>
    <d v="2017-04-01T00:00:00"/>
    <b v="1"/>
    <s v="Approved"/>
    <s v="Giant Bicycles"/>
    <s v="Standard"/>
    <s v="medium"/>
    <s v="medium"/>
    <n v="1403.5"/>
    <n v="954.82"/>
    <d v="2005-08-09T00:00:00"/>
  </r>
  <r>
    <n v="15877"/>
    <n v="77"/>
    <x v="2256"/>
    <d v="2017-12-29T00:00:00"/>
    <b v="0"/>
    <s v="Approved"/>
    <s v="WeareA2B"/>
    <s v="Standard"/>
    <s v="medium"/>
    <s v="medium"/>
    <n v="1769.64"/>
    <n v="108.76"/>
    <d v="2007-12-11T00:00:00"/>
  </r>
  <r>
    <n v="15878"/>
    <n v="56"/>
    <x v="3066"/>
    <d v="2017-10-26T00:00:00"/>
    <b v="1"/>
    <s v="Approved"/>
    <s v="OHM Cycles"/>
    <s v="Standard"/>
    <s v="medium"/>
    <s v="medium"/>
    <n v="183.86"/>
    <n v="137.9"/>
    <d v="1997-10-04T00:00:00"/>
  </r>
  <r>
    <n v="15879"/>
    <n v="0"/>
    <x v="3443"/>
    <d v="2017-08-30T00:00:00"/>
    <b v="1"/>
    <s v="Approved"/>
    <s v="Norco Bicycles"/>
    <s v="Standard"/>
    <s v="medium"/>
    <s v="medium"/>
    <n v="360.4"/>
    <n v="270.3"/>
    <d v="1997-01-25T00:00:00"/>
  </r>
  <r>
    <n v="15880"/>
    <n v="83"/>
    <x v="2963"/>
    <d v="2017-01-30T00:00:00"/>
    <b v="1"/>
    <s v="Approved"/>
    <s v="Solex"/>
    <s v="Touring"/>
    <s v="medium"/>
    <s v="large"/>
    <n v="2083.94"/>
    <n v="675.03"/>
    <d v="2013-09-16T00:00:00"/>
  </r>
  <r>
    <n v="15881"/>
    <n v="67"/>
    <x v="3179"/>
    <d v="2017-05-15T00:00:00"/>
    <b v="1"/>
    <s v="Approved"/>
    <s v="Norco Bicycles"/>
    <s v="Road"/>
    <s v="medium"/>
    <s v="medium"/>
    <n v="544.04999999999995"/>
    <n v="376.84"/>
    <d v="2005-10-22T00:00:00"/>
  </r>
  <r>
    <n v="15882"/>
    <n v="90"/>
    <x v="521"/>
    <d v="2017-09-12T00:00:00"/>
    <b v="0"/>
    <s v="Approved"/>
    <s v="Solex"/>
    <s v="Standard"/>
    <s v="low"/>
    <s v="medium"/>
    <n v="945.04"/>
    <n v="507.58"/>
    <d v="1995-12-19T00:00:00"/>
  </r>
  <r>
    <n v="15883"/>
    <n v="14"/>
    <x v="1336"/>
    <d v="2017-07-05T00:00:00"/>
    <b v="1"/>
    <s v="Approved"/>
    <s v="Trek Bicycles"/>
    <s v="Standard"/>
    <s v="medium"/>
    <s v="small"/>
    <n v="1386.84"/>
    <n v="1234.29"/>
    <d v="1996-04-05T00:00:00"/>
  </r>
  <r>
    <n v="15884"/>
    <n v="55"/>
    <x v="1465"/>
    <d v="2017-11-15T00:00:00"/>
    <b v="1"/>
    <s v="Approved"/>
    <s v="Trek Bicycles"/>
    <s v="Road"/>
    <s v="medium"/>
    <s v="large"/>
    <n v="1894.19"/>
    <n v="598.76"/>
    <d v="2003-07-21T00:00:00"/>
  </r>
  <r>
    <n v="15885"/>
    <n v="73"/>
    <x v="952"/>
    <d v="2017-09-07T00:00:00"/>
    <b v="1"/>
    <s v="Approved"/>
    <s v="Solex"/>
    <s v="Standard"/>
    <s v="medium"/>
    <s v="medium"/>
    <n v="1945.43"/>
    <n v="333.18"/>
    <d v="2002-08-31T00:00:00"/>
  </r>
  <r>
    <n v="15886"/>
    <n v="51"/>
    <x v="87"/>
    <d v="2017-08-27T00:00:00"/>
    <b v="1"/>
    <s v="Approved"/>
    <s v="OHM Cycles"/>
    <s v="Standard"/>
    <s v="high"/>
    <s v="medium"/>
    <n v="2005.66"/>
    <n v="1203.4000000000001"/>
    <d v="2012-04-10T00:00:00"/>
  </r>
  <r>
    <n v="15887"/>
    <n v="4"/>
    <x v="2177"/>
    <d v="2017-01-20T00:00:00"/>
    <b v="0"/>
    <s v="Approved"/>
    <s v="Giant Bicycles"/>
    <s v="Standard"/>
    <s v="high"/>
    <s v="medium"/>
    <n v="1129.1300000000001"/>
    <n v="677.48"/>
    <d v="2014-03-03T00:00:00"/>
  </r>
  <r>
    <n v="15888"/>
    <n v="9"/>
    <x v="3172"/>
    <d v="2017-06-25T00:00:00"/>
    <b v="1"/>
    <s v="Approved"/>
    <s v="OHM Cycles"/>
    <s v="Road"/>
    <s v="medium"/>
    <s v="medium"/>
    <n v="742.54"/>
    <n v="667.4"/>
    <d v="2016-07-09T00:00:00"/>
  </r>
  <r>
    <n v="15889"/>
    <n v="19"/>
    <x v="219"/>
    <d v="2017-01-14T00:00:00"/>
    <b v="1"/>
    <s v="Approved"/>
    <s v="OHM Cycles"/>
    <s v="Road"/>
    <s v="high"/>
    <s v="large"/>
    <n v="12.01"/>
    <n v="7.21"/>
    <d v="2009-03-08T00:00:00"/>
  </r>
  <r>
    <n v="15890"/>
    <n v="98"/>
    <x v="1991"/>
    <d v="2017-03-13T00:00:00"/>
    <b v="1"/>
    <s v="Approved"/>
    <s v="Trek Bicycles"/>
    <s v="Standard"/>
    <s v="high"/>
    <s v="medium"/>
    <n v="358.39"/>
    <n v="215.03"/>
    <d v="2004-01-16T00:00:00"/>
  </r>
  <r>
    <n v="15891"/>
    <n v="0"/>
    <x v="820"/>
    <d v="2017-09-14T00:00:00"/>
    <b v="1"/>
    <s v="Approved"/>
    <s v="Solex"/>
    <s v="Standard"/>
    <s v="medium"/>
    <s v="medium"/>
    <n v="478.16"/>
    <n v="298.72000000000003"/>
    <d v="1993-06-23T00:00:00"/>
  </r>
  <r>
    <n v="15892"/>
    <n v="0"/>
    <x v="1209"/>
    <d v="2017-10-04T00:00:00"/>
    <b v="0"/>
    <s v="Approved"/>
    <s v="Trek Bicycles"/>
    <s v="Road"/>
    <s v="medium"/>
    <s v="medium"/>
    <n v="533.51"/>
    <n v="400.13"/>
    <d v="2012-06-04T00:00:00"/>
  </r>
  <r>
    <n v="15893"/>
    <n v="6"/>
    <x v="541"/>
    <d v="2017-05-12T00:00:00"/>
    <b v="0"/>
    <s v="Approved"/>
    <s v="Solex"/>
    <s v="Standard"/>
    <s v="high"/>
    <s v="medium"/>
    <n v="748.17"/>
    <n v="448.9"/>
    <d v="1991-11-10T00:00:00"/>
  </r>
  <r>
    <n v="15894"/>
    <n v="45"/>
    <x v="1787"/>
    <d v="2017-01-09T00:00:00"/>
    <b v="0"/>
    <s v="Approved"/>
    <s v="Solex"/>
    <s v="Standard"/>
    <s v="medium"/>
    <s v="medium"/>
    <n v="441.49"/>
    <n v="84.99"/>
    <d v="2006-10-01T00:00:00"/>
  </r>
  <r>
    <n v="15895"/>
    <n v="66"/>
    <x v="2806"/>
    <d v="2017-01-26T00:00:00"/>
    <b v="1"/>
    <s v="Approved"/>
    <s v="Giant Bicycles"/>
    <s v="Road"/>
    <s v="low"/>
    <s v="small"/>
    <n v="590.26"/>
    <n v="525.33000000000004"/>
    <d v="2010-11-05T00:00:00"/>
  </r>
  <r>
    <n v="15896"/>
    <n v="0"/>
    <x v="2283"/>
    <d v="2017-09-12T00:00:00"/>
    <b v="1"/>
    <s v="Approved"/>
    <s v="OHM Cycles"/>
    <s v="Standard"/>
    <s v="medium"/>
    <s v="medium"/>
    <n v="183.86"/>
    <n v="137.9"/>
    <d v="2015-06-17T00:00:00"/>
  </r>
  <r>
    <n v="15897"/>
    <n v="33"/>
    <x v="2328"/>
    <d v="2017-08-19T00:00:00"/>
    <b v="1"/>
    <s v="Approved"/>
    <s v="Giant Bicycles"/>
    <s v="Standard"/>
    <s v="medium"/>
    <s v="small"/>
    <n v="1311.44"/>
    <n v="1167.18"/>
    <d v="2011-03-16T00:00:00"/>
  </r>
  <r>
    <n v="15898"/>
    <n v="4"/>
    <x v="640"/>
    <d v="2017-06-05T00:00:00"/>
    <b v="1"/>
    <s v="Approved"/>
    <s v="Giant Bicycles"/>
    <s v="Standard"/>
    <s v="high"/>
    <s v="medium"/>
    <n v="1129.1300000000001"/>
    <n v="677.48"/>
    <d v="2005-08-09T00:00:00"/>
  </r>
  <r>
    <n v="15899"/>
    <n v="38"/>
    <x v="1719"/>
    <d v="2017-09-05T00:00:00"/>
    <b v="0"/>
    <s v="Approved"/>
    <s v="Solex"/>
    <s v="Standard"/>
    <s v="medium"/>
    <s v="medium"/>
    <n v="1577.53"/>
    <n v="826.51"/>
    <d v="1997-05-10T00:00:00"/>
  </r>
  <r>
    <n v="15900"/>
    <n v="17"/>
    <x v="1080"/>
    <d v="2017-11-11T00:00:00"/>
    <b v="0"/>
    <s v="Approved"/>
    <s v="WeareA2B"/>
    <s v="Touring"/>
    <s v="medium"/>
    <s v="large"/>
    <n v="1362.99"/>
    <n v="57.74"/>
    <d v="1993-04-20T00:00:00"/>
  </r>
  <r>
    <n v="15901"/>
    <n v="6"/>
    <x v="3128"/>
    <d v="2017-02-04T00:00:00"/>
    <b v="0"/>
    <s v="Approved"/>
    <s v="OHM Cycles"/>
    <s v="Standard"/>
    <s v="high"/>
    <s v="medium"/>
    <n v="227.88"/>
    <n v="136.72999999999999"/>
    <d v="2014-03-03T00:00:00"/>
  </r>
  <r>
    <n v="15903"/>
    <n v="92"/>
    <x v="1084"/>
    <d v="2017-03-21T00:00:00"/>
    <b v="0"/>
    <s v="Approved"/>
    <s v="WeareA2B"/>
    <s v="Standard"/>
    <s v="medium"/>
    <s v="small"/>
    <n v="1415.01"/>
    <n v="1259.3599999999999"/>
    <d v="2016-03-29T00:00:00"/>
  </r>
  <r>
    <n v="15904"/>
    <n v="59"/>
    <x v="3380"/>
    <d v="2017-04-14T00:00:00"/>
    <b v="0"/>
    <s v="Approved"/>
    <s v="Solex"/>
    <s v="Standard"/>
    <s v="medium"/>
    <s v="large"/>
    <n v="1061.56"/>
    <n v="733.58"/>
    <d v="1993-07-20T00:00:00"/>
  </r>
  <r>
    <n v="15905"/>
    <n v="26"/>
    <x v="113"/>
    <d v="2017-01-31T00:00:00"/>
    <b v="0"/>
    <s v="Approved"/>
    <s v="WeareA2B"/>
    <s v="Standard"/>
    <s v="medium"/>
    <s v="medium"/>
    <n v="1992.93"/>
    <n v="762.63"/>
    <d v="2002-03-22T00:00:00"/>
  </r>
  <r>
    <n v="15906"/>
    <n v="42"/>
    <x v="1953"/>
    <d v="2017-05-26T00:00:00"/>
    <b v="1"/>
    <s v="Approved"/>
    <s v="OHM Cycles"/>
    <s v="Road"/>
    <s v="medium"/>
    <s v="small"/>
    <n v="1810"/>
    <n v="1610.9"/>
    <d v="2003-02-16T00:00:00"/>
  </r>
  <r>
    <n v="15907"/>
    <n v="89"/>
    <x v="388"/>
    <d v="2017-07-11T00:00:00"/>
    <b v="0"/>
    <s v="Approved"/>
    <s v="WeareA2B"/>
    <s v="Touring"/>
    <s v="medium"/>
    <s v="large"/>
    <n v="1362.99"/>
    <n v="57.74"/>
    <d v="2000-11-03T00:00:00"/>
  </r>
  <r>
    <n v="15908"/>
    <n v="59"/>
    <x v="2585"/>
    <d v="2017-04-13T00:00:00"/>
    <b v="0"/>
    <s v="Cancelled"/>
    <s v="WeareA2B"/>
    <s v="Standard"/>
    <s v="medium"/>
    <s v="small"/>
    <n v="1415.01"/>
    <n v="1259.3599999999999"/>
    <d v="2003-01-05T00:00:00"/>
  </r>
  <r>
    <n v="15909"/>
    <n v="0"/>
    <x v="2919"/>
    <d v="2017-06-25T00:00:00"/>
    <b v="1"/>
    <s v="Approved"/>
    <s v="Trek Bicycles"/>
    <s v="Road"/>
    <s v="medium"/>
    <s v="medium"/>
    <n v="533.51"/>
    <n v="400.13"/>
    <d v="2012-06-04T00:00:00"/>
  </r>
  <r>
    <n v="15910"/>
    <n v="73"/>
    <x v="2198"/>
    <d v="2017-03-04T00:00:00"/>
    <b v="1"/>
    <s v="Approved"/>
    <s v="Solex"/>
    <s v="Standard"/>
    <s v="medium"/>
    <s v="medium"/>
    <n v="1945.43"/>
    <n v="333.18"/>
    <d v="2006-05-22T00:00:00"/>
  </r>
  <r>
    <n v="15911"/>
    <n v="19"/>
    <x v="2517"/>
    <d v="2017-02-23T00:00:00"/>
    <b v="0"/>
    <s v="Approved"/>
    <s v="OHM Cycles"/>
    <s v="Road"/>
    <s v="high"/>
    <s v="large"/>
    <n v="12.01"/>
    <n v="7.21"/>
    <d v="2009-03-08T00:00:00"/>
  </r>
  <r>
    <n v="15912"/>
    <n v="23"/>
    <x v="1032"/>
    <d v="2017-04-07T00:00:00"/>
    <b v="0"/>
    <s v="Approved"/>
    <s v="Norco Bicycles"/>
    <s v="Mountain"/>
    <s v="low"/>
    <s v="small"/>
    <n v="688.63"/>
    <n v="612.88"/>
    <d v="2016-02-04T00:00:00"/>
  </r>
  <r>
    <n v="15913"/>
    <n v="40"/>
    <x v="570"/>
    <d v="2017-03-22T00:00:00"/>
    <b v="1"/>
    <s v="Approved"/>
    <s v="OHM Cycles"/>
    <s v="Standard"/>
    <s v="high"/>
    <s v="medium"/>
    <n v="1458.17"/>
    <n v="874.9"/>
    <d v="2006-02-02T00:00:00"/>
  </r>
  <r>
    <n v="15914"/>
    <n v="5"/>
    <x v="2470"/>
    <d v="2017-08-07T00:00:00"/>
    <b v="0"/>
    <s v="Approved"/>
    <s v="Giant Bicycles"/>
    <s v="Standard"/>
    <s v="high"/>
    <s v="medium"/>
    <n v="1129.1300000000001"/>
    <n v="677.48"/>
    <d v="2007-08-04T00:00:00"/>
  </r>
  <r>
    <n v="15915"/>
    <n v="19"/>
    <x v="1395"/>
    <d v="2017-06-22T00:00:00"/>
    <b v="0"/>
    <s v="Approved"/>
    <s v="OHM Cycles"/>
    <s v="Road"/>
    <s v="high"/>
    <s v="large"/>
    <n v="12.01"/>
    <n v="7.21"/>
    <d v="2009-03-08T00:00:00"/>
  </r>
  <r>
    <n v="15916"/>
    <n v="70"/>
    <x v="500"/>
    <d v="2017-06-16T00:00:00"/>
    <b v="0"/>
    <s v="Approved"/>
    <s v="Trek Bicycles"/>
    <s v="Standard"/>
    <s v="high"/>
    <s v="medium"/>
    <n v="495.72"/>
    <n v="297.43"/>
    <d v="2015-04-11T00:00:00"/>
  </r>
  <r>
    <n v="15917"/>
    <n v="56"/>
    <x v="3346"/>
    <d v="2017-06-03T00:00:00"/>
    <b v="1"/>
    <s v="Approved"/>
    <s v="OHM Cycles"/>
    <s v="Standard"/>
    <s v="medium"/>
    <s v="medium"/>
    <n v="183.86"/>
    <n v="137.9"/>
    <d v="1997-10-04T00:00:00"/>
  </r>
  <r>
    <n v="15918"/>
    <n v="68"/>
    <x v="2123"/>
    <d v="2017-05-09T00:00:00"/>
    <b v="1"/>
    <s v="Approved"/>
    <s v="OHM Cycles"/>
    <s v="Standard"/>
    <s v="medium"/>
    <s v="medium"/>
    <n v="1636.9"/>
    <n v="44.71"/>
    <d v="2010-08-20T00:00:00"/>
  </r>
  <r>
    <n v="15919"/>
    <n v="44"/>
    <x v="1752"/>
    <d v="2017-06-11T00:00:00"/>
    <b v="1"/>
    <s v="Approved"/>
    <s v="WeareA2B"/>
    <s v="Standard"/>
    <s v="medium"/>
    <s v="medium"/>
    <n v="1769.64"/>
    <n v="108.76"/>
    <d v="1999-12-04T00:00:00"/>
  </r>
  <r>
    <n v="15920"/>
    <n v="13"/>
    <x v="3315"/>
    <d v="2017-04-15T00:00:00"/>
    <b v="1"/>
    <s v="Approved"/>
    <s v="Solex"/>
    <s v="Standard"/>
    <s v="medium"/>
    <s v="medium"/>
    <n v="1163.8900000000001"/>
    <n v="589.27"/>
    <d v="2003-08-05T00:00:00"/>
  </r>
  <r>
    <n v="15921"/>
    <n v="38"/>
    <x v="2331"/>
    <d v="2017-03-13T00:00:00"/>
    <b v="0"/>
    <s v="Approved"/>
    <s v="Solex"/>
    <s v="Standard"/>
    <s v="medium"/>
    <s v="medium"/>
    <n v="1577.53"/>
    <n v="826.51"/>
    <d v="2011-03-16T00:00:00"/>
  </r>
  <r>
    <n v="15922"/>
    <n v="8"/>
    <x v="95"/>
    <d v="2017-05-05T00:00:00"/>
    <b v="0"/>
    <s v="Approved"/>
    <s v="Solex"/>
    <s v="Road"/>
    <s v="medium"/>
    <s v="small"/>
    <n v="1703.52"/>
    <n v="1516.13"/>
    <d v="2011-04-16T00:00:00"/>
  </r>
  <r>
    <n v="15923"/>
    <n v="14"/>
    <x v="3115"/>
    <d v="2017-09-19T00:00:00"/>
    <b v="0"/>
    <s v="Approved"/>
    <s v="Trek Bicycles"/>
    <s v="Standard"/>
    <s v="medium"/>
    <s v="small"/>
    <n v="1386.84"/>
    <n v="1234.29"/>
    <d v="2009-03-08T00:00:00"/>
  </r>
  <r>
    <n v="15924"/>
    <n v="4"/>
    <x v="938"/>
    <d v="2017-08-12T00:00:00"/>
    <b v="1"/>
    <s v="Approved"/>
    <s v="Solex"/>
    <s v="Standard"/>
    <s v="medium"/>
    <s v="medium"/>
    <n v="1483.2"/>
    <n v="99.59"/>
    <d v="2015-04-11T00:00:00"/>
  </r>
  <r>
    <n v="15925"/>
    <n v="19"/>
    <x v="3384"/>
    <d v="2017-07-11T00:00:00"/>
    <b v="0"/>
    <s v="Approved"/>
    <s v="OHM Cycles"/>
    <s v="Road"/>
    <s v="high"/>
    <s v="large"/>
    <n v="12.01"/>
    <n v="7.21"/>
    <d v="2009-03-08T00:00:00"/>
  </r>
  <r>
    <n v="15926"/>
    <n v="2"/>
    <x v="1394"/>
    <d v="2017-01-25T00:00:00"/>
    <b v="0"/>
    <s v="Approved"/>
    <s v="Solex"/>
    <s v="Standard"/>
    <s v="medium"/>
    <s v="medium"/>
    <n v="71.489999999999995"/>
    <n v="53.62"/>
    <d v="2012-09-15T00:00:00"/>
  </r>
  <r>
    <n v="15927"/>
    <n v="45"/>
    <x v="2232"/>
    <d v="2017-08-22T00:00:00"/>
    <b v="0"/>
    <s v="Approved"/>
    <s v="Solex"/>
    <s v="Standard"/>
    <s v="medium"/>
    <s v="medium"/>
    <n v="441.49"/>
    <n v="84.99"/>
    <d v="1993-04-12T00:00:00"/>
  </r>
  <r>
    <n v="15929"/>
    <n v="0"/>
    <x v="1131"/>
    <d v="2017-02-18T00:00:00"/>
    <b v="0"/>
    <s v="Approved"/>
    <s v="Solex"/>
    <s v="Road"/>
    <s v="medium"/>
    <s v="medium"/>
    <n v="416.98"/>
    <n v="312.74"/>
    <d v="1997-05-10T00:00:00"/>
  </r>
  <r>
    <n v="15930"/>
    <n v="82"/>
    <x v="2930"/>
    <d v="2017-05-24T00:00:00"/>
    <b v="0"/>
    <s v="Approved"/>
    <s v="Norco Bicycles"/>
    <s v="Standard"/>
    <s v="high"/>
    <s v="medium"/>
    <n v="1148.6400000000001"/>
    <n v="689.18"/>
    <d v="2004-12-18T00:00:00"/>
  </r>
  <r>
    <n v="15931"/>
    <n v="78"/>
    <x v="1346"/>
    <d v="2017-09-24T00:00:00"/>
    <b v="0"/>
    <s v="Approved"/>
    <s v="Giant Bicycles"/>
    <s v="Standard"/>
    <s v="medium"/>
    <s v="large"/>
    <n v="1765.3"/>
    <n v="709.48"/>
    <d v="2004-07-25T00:00:00"/>
  </r>
  <r>
    <n v="15932"/>
    <n v="95"/>
    <x v="2399"/>
    <d v="2017-01-13T00:00:00"/>
    <b v="1"/>
    <s v="Approved"/>
    <s v="Giant Bicycles"/>
    <s v="Standard"/>
    <s v="medium"/>
    <s v="large"/>
    <n v="569.55999999999995"/>
    <n v="528.42999999999995"/>
    <d v="1994-08-10T00:00:00"/>
  </r>
  <r>
    <n v="15933"/>
    <n v="0"/>
    <x v="362"/>
    <d v="2017-06-16T00:00:00"/>
    <b v="0"/>
    <s v="Approved"/>
    <s v="Giant Bicycles"/>
    <s v="Standard"/>
    <s v="medium"/>
    <s v="large"/>
    <n v="569.55999999999995"/>
    <n v="528.42999999999995"/>
    <d v="2003-09-10T00:00:00"/>
  </r>
  <r>
    <n v="15934"/>
    <n v="27"/>
    <x v="1620"/>
    <d v="2017-06-17T00:00:00"/>
    <b v="0"/>
    <s v="Approved"/>
    <s v="Trek Bicycles"/>
    <s v="Standard"/>
    <s v="medium"/>
    <s v="medium"/>
    <n v="499.53"/>
    <n v="388.72"/>
    <d v="1991-08-05T00:00:00"/>
  </r>
  <r>
    <n v="15935"/>
    <n v="17"/>
    <x v="1134"/>
    <d v="2017-09-01T00:00:00"/>
    <b v="0"/>
    <s v="Approved"/>
    <s v="WeareA2B"/>
    <s v="Touring"/>
    <s v="medium"/>
    <s v="large"/>
    <n v="1362.99"/>
    <n v="57.74"/>
    <d v="1999-07-26T00:00:00"/>
  </r>
  <r>
    <n v="15936"/>
    <n v="5"/>
    <x v="1187"/>
    <d v="2017-11-14T00:00:00"/>
    <b v="1"/>
    <s v="Approved"/>
    <s v="Trek Bicycles"/>
    <s v="Mountain"/>
    <s v="low"/>
    <s v="medium"/>
    <n v="574.64"/>
    <n v="459.71"/>
    <d v="2004-08-17T00:00:00"/>
  </r>
  <r>
    <n v="15937"/>
    <n v="67"/>
    <x v="1345"/>
    <d v="2017-09-20T00:00:00"/>
    <b v="1"/>
    <s v="Approved"/>
    <s v="Norco Bicycles"/>
    <s v="Road"/>
    <s v="medium"/>
    <s v="medium"/>
    <n v="544.04999999999995"/>
    <n v="376.84"/>
    <d v="2005-10-22T00:00:00"/>
  </r>
  <r>
    <n v="15938"/>
    <n v="73"/>
    <x v="2438"/>
    <d v="2017-07-22T00:00:00"/>
    <b v="1"/>
    <s v="Approved"/>
    <s v="Solex"/>
    <s v="Standard"/>
    <s v="medium"/>
    <s v="medium"/>
    <n v="1945.43"/>
    <n v="333.18"/>
    <d v="2014-10-10T00:00:00"/>
  </r>
  <r>
    <n v="15939"/>
    <n v="81"/>
    <x v="1524"/>
    <d v="2017-05-02T00:00:00"/>
    <b v="0"/>
    <s v="Approved"/>
    <s v="Norco Bicycles"/>
    <s v="Standard"/>
    <s v="medium"/>
    <s v="small"/>
    <n v="586.45000000000005"/>
    <n v="521.94000000000005"/>
    <d v="1991-07-10T00:00:00"/>
  </r>
  <r>
    <n v="15940"/>
    <n v="32"/>
    <x v="2011"/>
    <d v="2017-12-05T00:00:00"/>
    <b v="1"/>
    <s v="Approved"/>
    <s v="Giant Bicycles"/>
    <s v="Standard"/>
    <s v="medium"/>
    <s v="medium"/>
    <n v="642.70000000000005"/>
    <n v="211.37"/>
    <d v="2002-03-22T00:00:00"/>
  </r>
  <r>
    <n v="15941"/>
    <n v="32"/>
    <x v="1657"/>
    <d v="2017-07-10T00:00:00"/>
    <b v="0"/>
    <s v="Approved"/>
    <s v="Giant Bicycles"/>
    <s v="Standard"/>
    <s v="medium"/>
    <s v="medium"/>
    <n v="642.70000000000005"/>
    <n v="211.37"/>
    <d v="2003-03-18T00:00:00"/>
  </r>
  <r>
    <n v="15943"/>
    <n v="98"/>
    <x v="2715"/>
    <d v="2017-01-10T00:00:00"/>
    <b v="1"/>
    <s v="Approved"/>
    <s v="OHM Cycles"/>
    <s v="Standard"/>
    <s v="medium"/>
    <s v="medium"/>
    <n v="795.34"/>
    <n v="101.58"/>
    <d v="1997-02-09T00:00:00"/>
  </r>
  <r>
    <n v="15944"/>
    <n v="3"/>
    <x v="444"/>
    <d v="2017-01-20T00:00:00"/>
    <b v="1"/>
    <s v="Approved"/>
    <s v="Trek Bicycles"/>
    <s v="Standard"/>
    <s v="medium"/>
    <s v="large"/>
    <n v="2091.4699999999998"/>
    <n v="388.92"/>
    <d v="2010-08-20T00:00:00"/>
  </r>
  <r>
    <n v="15945"/>
    <n v="41"/>
    <x v="287"/>
    <d v="2017-12-02T00:00:00"/>
    <b v="0"/>
    <s v="Approved"/>
    <s v="Solex"/>
    <s v="Road"/>
    <s v="medium"/>
    <s v="medium"/>
    <n v="416.98"/>
    <n v="312.74"/>
    <d v="1997-05-10T00:00:00"/>
  </r>
  <r>
    <n v="15946"/>
    <n v="38"/>
    <x v="1412"/>
    <d v="2017-08-18T00:00:00"/>
    <b v="1"/>
    <s v="Approved"/>
    <s v="Solex"/>
    <s v="Standard"/>
    <s v="medium"/>
    <s v="medium"/>
    <n v="1577.53"/>
    <n v="826.51"/>
    <d v="2011-03-16T00:00:00"/>
  </r>
  <r>
    <n v="15947"/>
    <n v="23"/>
    <x v="1626"/>
    <d v="2017-07-19T00:00:00"/>
    <b v="0"/>
    <s v="Approved"/>
    <s v="Norco Bicycles"/>
    <s v="Standard"/>
    <s v="medium"/>
    <s v="medium"/>
    <n v="1198.46"/>
    <n v="381.1"/>
    <d v="1998-12-16T00:00:00"/>
  </r>
  <r>
    <n v="15948"/>
    <n v="12"/>
    <x v="981"/>
    <d v="2017-02-09T00:00:00"/>
    <b v="0"/>
    <s v="Approved"/>
    <s v="WeareA2B"/>
    <s v="Standard"/>
    <s v="medium"/>
    <s v="medium"/>
    <n v="1231.1500000000001"/>
    <n v="161.6"/>
    <d v="2004-08-17T00:00:00"/>
  </r>
  <r>
    <n v="15949"/>
    <n v="5"/>
    <x v="3057"/>
    <d v="2017-12-02T00:00:00"/>
    <b v="1"/>
    <s v="Approved"/>
    <s v="Trek Bicycles"/>
    <s v="Mountain"/>
    <s v="low"/>
    <s v="medium"/>
    <n v="574.64"/>
    <n v="459.71"/>
    <d v="2011-08-29T00:00:00"/>
  </r>
  <r>
    <n v="15950"/>
    <n v="0"/>
    <x v="857"/>
    <d v="2017-06-18T00:00:00"/>
    <b v="1"/>
    <s v="Approved"/>
    <s v="Norco Bicycles"/>
    <s v="Road"/>
    <s v="medium"/>
    <s v="medium"/>
    <n v="543.39"/>
    <n v="407.54"/>
    <d v="2016-11-22T00:00:00"/>
  </r>
  <r>
    <n v="15951"/>
    <n v="50"/>
    <x v="2213"/>
    <d v="2017-04-19T00:00:00"/>
    <b v="0"/>
    <s v="Approved"/>
    <s v="WeareA2B"/>
    <s v="Standard"/>
    <s v="medium"/>
    <s v="small"/>
    <n v="175.89"/>
    <n v="131.91999999999999"/>
    <d v="2003-02-16T00:00:00"/>
  </r>
  <r>
    <n v="15952"/>
    <n v="59"/>
    <x v="3350"/>
    <d v="2017-03-16T00:00:00"/>
    <b v="0"/>
    <s v="Approved"/>
    <s v="Solex"/>
    <s v="Standard"/>
    <s v="medium"/>
    <s v="large"/>
    <n v="1061.56"/>
    <n v="733.58"/>
    <d v="1993-07-20T00:00:00"/>
  </r>
  <r>
    <n v="15953"/>
    <n v="32"/>
    <x v="3219"/>
    <d v="2017-03-19T00:00:00"/>
    <b v="0"/>
    <s v="Approved"/>
    <s v="Giant Bicycles"/>
    <s v="Standard"/>
    <s v="high"/>
    <s v="medium"/>
    <n v="1179"/>
    <n v="707.4"/>
    <d v="2005-05-10T00:00:00"/>
  </r>
  <r>
    <n v="15954"/>
    <n v="67"/>
    <x v="2347"/>
    <d v="2017-09-19T00:00:00"/>
    <b v="0"/>
    <s v="Approved"/>
    <s v="Norco Bicycles"/>
    <s v="Road"/>
    <s v="medium"/>
    <s v="medium"/>
    <n v="544.04999999999995"/>
    <n v="376.84"/>
    <d v="2005-10-22T00:00:00"/>
  </r>
  <r>
    <n v="15955"/>
    <n v="39"/>
    <x v="1673"/>
    <d v="2017-09-04T00:00:00"/>
    <b v="1"/>
    <s v="Approved"/>
    <s v="Giant Bicycles"/>
    <s v="Standard"/>
    <s v="medium"/>
    <s v="large"/>
    <n v="1812.75"/>
    <n v="582.48"/>
    <d v="2010-06-07T00:00:00"/>
  </r>
  <r>
    <n v="15956"/>
    <n v="54"/>
    <x v="1316"/>
    <d v="2017-03-15T00:00:00"/>
    <b v="1"/>
    <s v="Approved"/>
    <s v="WeareA2B"/>
    <s v="Standard"/>
    <s v="medium"/>
    <s v="medium"/>
    <n v="1292.8399999999999"/>
    <n v="13.44"/>
    <d v="2009-04-12T00:00:00"/>
  </r>
  <r>
    <n v="15957"/>
    <n v="0"/>
    <x v="907"/>
    <d v="2017-12-08T00:00:00"/>
    <b v="1"/>
    <s v="Approved"/>
    <s v="WeareA2B"/>
    <s v="Standard"/>
    <s v="medium"/>
    <s v="medium"/>
    <n v="60.34"/>
    <n v="45.26"/>
    <d v="1993-07-15T00:00:00"/>
  </r>
  <r>
    <n v="15958"/>
    <n v="54"/>
    <x v="323"/>
    <d v="2017-12-28T00:00:00"/>
    <b v="1"/>
    <s v="Approved"/>
    <s v="WeareA2B"/>
    <s v="Standard"/>
    <s v="medium"/>
    <s v="medium"/>
    <n v="1292.8399999999999"/>
    <n v="13.44"/>
    <d v="2009-04-12T00:00:00"/>
  </r>
  <r>
    <n v="15959"/>
    <n v="89"/>
    <x v="2722"/>
    <d v="2017-04-20T00:00:00"/>
    <b v="1"/>
    <s v="Approved"/>
    <s v="WeareA2B"/>
    <s v="Touring"/>
    <s v="medium"/>
    <s v="large"/>
    <n v="1362.99"/>
    <n v="57.74"/>
    <d v="2005-05-10T00:00:00"/>
  </r>
  <r>
    <n v="15960"/>
    <n v="15"/>
    <x v="1118"/>
    <d v="2017-11-23T00:00:00"/>
    <b v="1"/>
    <s v="Approved"/>
    <s v="Norco Bicycles"/>
    <s v="Standard"/>
    <s v="low"/>
    <s v="medium"/>
    <n v="958.74"/>
    <n v="748.9"/>
    <d v="2005-12-07T00:00:00"/>
  </r>
  <r>
    <n v="15961"/>
    <n v="3"/>
    <x v="2402"/>
    <d v="2017-10-28T00:00:00"/>
    <b v="1"/>
    <s v="Approved"/>
    <s v="Trek Bicycles"/>
    <s v="Standard"/>
    <s v="medium"/>
    <s v="large"/>
    <n v="2091.4699999999998"/>
    <n v="388.92"/>
    <d v="1993-07-20T00:00:00"/>
  </r>
  <r>
    <n v="15962"/>
    <n v="58"/>
    <x v="3401"/>
    <d v="2017-11-06T00:00:00"/>
    <b v="0"/>
    <s v="Approved"/>
    <s v="OHM Cycles"/>
    <s v="Standard"/>
    <s v="medium"/>
    <s v="medium"/>
    <n v="912.52"/>
    <n v="141.4"/>
    <d v="1998-12-17T00:00:00"/>
  </r>
  <r>
    <n v="15964"/>
    <n v="10"/>
    <x v="1899"/>
    <d v="2017-07-24T00:00:00"/>
    <b v="0"/>
    <s v="Approved"/>
    <s v="WeareA2B"/>
    <s v="Touring"/>
    <s v="medium"/>
    <s v="medium"/>
    <n v="1466.68"/>
    <n v="363.25"/>
    <d v="2007-08-04T00:00:00"/>
  </r>
  <r>
    <n v="15965"/>
    <n v="75"/>
    <x v="632"/>
    <d v="2017-05-31T00:00:00"/>
    <b v="1"/>
    <s v="Approved"/>
    <s v="Giant Bicycles"/>
    <s v="Touring"/>
    <s v="medium"/>
    <s v="large"/>
    <n v="1873.97"/>
    <n v="863.95"/>
    <d v="2006-05-22T00:00:00"/>
  </r>
  <r>
    <n v="15966"/>
    <n v="6"/>
    <x v="3351"/>
    <d v="2017-09-25T00:00:00"/>
    <b v="0"/>
    <s v="Approved"/>
    <s v="OHM Cycles"/>
    <s v="Standard"/>
    <s v="high"/>
    <s v="medium"/>
    <n v="227.88"/>
    <n v="136.72999999999999"/>
    <d v="2003-02-07T00:00:00"/>
  </r>
  <r>
    <n v="15967"/>
    <n v="98"/>
    <x v="1453"/>
    <d v="2017-08-13T00:00:00"/>
    <b v="1"/>
    <s v="Approved"/>
    <s v="OHM Cycles"/>
    <s v="Standard"/>
    <s v="medium"/>
    <s v="medium"/>
    <n v="795.34"/>
    <n v="101.58"/>
    <d v="1991-01-21T00:00:00"/>
  </r>
  <r>
    <n v="15968"/>
    <n v="80"/>
    <x v="1744"/>
    <d v="2017-11-25T00:00:00"/>
    <b v="0"/>
    <s v="Approved"/>
    <s v="OHM Cycles"/>
    <s v="Touring"/>
    <s v="low"/>
    <s v="medium"/>
    <n v="1073.07"/>
    <n v="933.84"/>
    <d v="1997-01-25T00:00:00"/>
  </r>
  <r>
    <n v="15969"/>
    <n v="45"/>
    <x v="1023"/>
    <d v="2017-03-24T00:00:00"/>
    <b v="1"/>
    <s v="Approved"/>
    <s v="Trek Bicycles"/>
    <s v="Road"/>
    <s v="low"/>
    <s v="medium"/>
    <n v="980.37"/>
    <n v="234.43"/>
    <d v="2007-08-04T00:00:00"/>
  </r>
  <r>
    <n v="15970"/>
    <n v="17"/>
    <x v="3071"/>
    <d v="2017-08-13T00:00:00"/>
    <b v="0"/>
    <s v="Approved"/>
    <s v="Solex"/>
    <s v="Standard"/>
    <s v="high"/>
    <s v="medium"/>
    <n v="1024.6600000000001"/>
    <n v="614.79999999999995"/>
    <d v="2016-02-04T00:00:00"/>
  </r>
  <r>
    <n v="15971"/>
    <n v="73"/>
    <x v="1619"/>
    <d v="2017-04-22T00:00:00"/>
    <b v="1"/>
    <s v="Approved"/>
    <s v="Solex"/>
    <s v="Standard"/>
    <s v="medium"/>
    <s v="medium"/>
    <n v="1945.43"/>
    <n v="333.18"/>
    <d v="2002-08-31T00:00:00"/>
  </r>
  <r>
    <n v="15972"/>
    <n v="29"/>
    <x v="800"/>
    <d v="2017-05-21T00:00:00"/>
    <b v="1"/>
    <s v="Approved"/>
    <s v="WeareA2B"/>
    <s v="Standard"/>
    <s v="medium"/>
    <s v="medium"/>
    <n v="1065.03"/>
    <n v="230.09"/>
    <d v="2003-09-10T00:00:00"/>
  </r>
  <r>
    <n v="15973"/>
    <n v="20"/>
    <x v="2232"/>
    <d v="2017-06-06T00:00:00"/>
    <b v="1"/>
    <s v="Approved"/>
    <s v="Trek Bicycles"/>
    <s v="Standard"/>
    <s v="medium"/>
    <s v="small"/>
    <n v="1775.81"/>
    <n v="1580.47"/>
    <d v="2010-05-05T00:00:00"/>
  </r>
  <r>
    <n v="15974"/>
    <n v="1"/>
    <x v="1404"/>
    <d v="2017-02-26T00:00:00"/>
    <b v="0"/>
    <s v="Approved"/>
    <s v="Giant Bicycles"/>
    <s v="Standard"/>
    <s v="medium"/>
    <s v="medium"/>
    <n v="1403.5"/>
    <n v="954.82"/>
    <d v="2016-11-14T00:00:00"/>
  </r>
  <r>
    <n v="15975"/>
    <n v="23"/>
    <x v="633"/>
    <d v="2017-02-12T00:00:00"/>
    <b v="1"/>
    <s v="Approved"/>
    <s v="Norco Bicycles"/>
    <s v="Standard"/>
    <s v="medium"/>
    <s v="medium"/>
    <n v="1198.46"/>
    <n v="381.1"/>
    <d v="1998-12-16T00:00:00"/>
  </r>
  <r>
    <n v="15976"/>
    <n v="33"/>
    <x v="1400"/>
    <d v="2017-03-03T00:00:00"/>
    <b v="0"/>
    <s v="Approved"/>
    <s v="Giant Bicycles"/>
    <s v="Standard"/>
    <s v="medium"/>
    <s v="small"/>
    <n v="1311.44"/>
    <n v="1167.18"/>
    <d v="1994-07-12T00:00:00"/>
  </r>
  <r>
    <n v="15977"/>
    <n v="77"/>
    <x v="1624"/>
    <d v="2017-06-13T00:00:00"/>
    <b v="0"/>
    <s v="Approved"/>
    <s v="Norco Bicycles"/>
    <s v="Road"/>
    <s v="medium"/>
    <s v="large"/>
    <n v="1240.31"/>
    <n v="795.1"/>
    <d v="2011-01-10T00:00:00"/>
  </r>
  <r>
    <n v="15978"/>
    <n v="51"/>
    <x v="1327"/>
    <d v="2017-04-30T00:00:00"/>
    <b v="0"/>
    <s v="Approved"/>
    <s v="OHM Cycles"/>
    <s v="Standard"/>
    <s v="high"/>
    <s v="medium"/>
    <n v="2005.66"/>
    <n v="1203.4000000000001"/>
    <d v="1991-01-21T00:00:00"/>
  </r>
  <r>
    <n v="15979"/>
    <n v="36"/>
    <x v="419"/>
    <d v="2017-09-20T00:00:00"/>
    <b v="0"/>
    <s v="Approved"/>
    <s v="Solex"/>
    <s v="Standard"/>
    <s v="low"/>
    <s v="medium"/>
    <n v="1289.8499999999999"/>
    <n v="74.510000000000005"/>
    <d v="2001-11-25T00:00:00"/>
  </r>
  <r>
    <n v="15980"/>
    <n v="0"/>
    <x v="2316"/>
    <d v="2017-04-01T00:00:00"/>
    <b v="1"/>
    <s v="Approved"/>
    <s v="Trek Bicycles"/>
    <s v="Road"/>
    <s v="medium"/>
    <s v="medium"/>
    <n v="290.62"/>
    <n v="215.14"/>
    <d v="2004-12-18T00:00:00"/>
  </r>
  <r>
    <n v="15981"/>
    <n v="3"/>
    <x v="2612"/>
    <d v="2017-04-07T00:00:00"/>
    <b v="0"/>
    <s v="Approved"/>
    <s v="Trek Bicycles"/>
    <s v="Standard"/>
    <s v="medium"/>
    <s v="large"/>
    <n v="2091.4699999999998"/>
    <n v="388.92"/>
    <d v="1991-11-07T00:00:00"/>
  </r>
  <r>
    <n v="15982"/>
    <n v="79"/>
    <x v="1251"/>
    <d v="2017-04-29T00:00:00"/>
    <b v="1"/>
    <s v="Approved"/>
    <s v="Norco Bicycles"/>
    <s v="Standard"/>
    <s v="medium"/>
    <s v="medium"/>
    <n v="1555.58"/>
    <n v="818.01"/>
    <d v="1997-01-25T00:00:00"/>
  </r>
  <r>
    <n v="15983"/>
    <n v="67"/>
    <x v="2623"/>
    <d v="2017-03-08T00:00:00"/>
    <b v="0"/>
    <s v="Approved"/>
    <s v="Solex"/>
    <s v="Standard"/>
    <s v="medium"/>
    <s v="large"/>
    <n v="1071.23"/>
    <n v="380.74"/>
    <d v="1996-04-05T00:00:00"/>
  </r>
  <r>
    <n v="15984"/>
    <n v="92"/>
    <x v="1943"/>
    <d v="2017-10-10T00:00:00"/>
    <b v="1"/>
    <s v="Approved"/>
    <s v="WeareA2B"/>
    <s v="Touring"/>
    <s v="medium"/>
    <s v="large"/>
    <n v="1890.39"/>
    <n v="260.14"/>
    <d v="2010-05-05T00:00:00"/>
  </r>
  <r>
    <n v="15985"/>
    <n v="18"/>
    <x v="2972"/>
    <d v="2017-03-27T00:00:00"/>
    <b v="1"/>
    <s v="Approved"/>
    <s v="Norco Bicycles"/>
    <s v="Standard"/>
    <s v="high"/>
    <s v="medium"/>
    <n v="1148.6400000000001"/>
    <n v="689.18"/>
    <d v="1997-08-25T00:00:00"/>
  </r>
  <r>
    <n v="15986"/>
    <n v="77"/>
    <x v="2860"/>
    <d v="2017-03-05T00:00:00"/>
    <b v="1"/>
    <s v="Approved"/>
    <s v="Norco Bicycles"/>
    <s v="Road"/>
    <s v="medium"/>
    <s v="large"/>
    <n v="1240.31"/>
    <n v="795.1"/>
    <d v="2015-08-02T00:00:00"/>
  </r>
  <r>
    <n v="15987"/>
    <n v="80"/>
    <x v="296"/>
    <d v="2017-03-06T00:00:00"/>
    <b v="1"/>
    <s v="Approved"/>
    <s v="OHM Cycles"/>
    <s v="Touring"/>
    <s v="low"/>
    <s v="medium"/>
    <n v="1073.07"/>
    <n v="933.84"/>
    <d v="2015-08-10T00:00:00"/>
  </r>
  <r>
    <n v="15988"/>
    <n v="41"/>
    <x v="3381"/>
    <d v="2017-08-08T00:00:00"/>
    <b v="1"/>
    <s v="Approved"/>
    <s v="Norco Bicycles"/>
    <s v="Standard"/>
    <s v="low"/>
    <s v="medium"/>
    <n v="958.74"/>
    <n v="748.9"/>
    <d v="2005-12-07T00:00:00"/>
  </r>
  <r>
    <n v="15989"/>
    <n v="49"/>
    <x v="3182"/>
    <d v="2017-07-03T00:00:00"/>
    <b v="0"/>
    <s v="Approved"/>
    <s v="Trek Bicycles"/>
    <s v="Road"/>
    <s v="medium"/>
    <s v="medium"/>
    <n v="533.51"/>
    <n v="400.13"/>
    <d v="2012-06-04T00:00:00"/>
  </r>
  <r>
    <n v="15990"/>
    <n v="8"/>
    <x v="902"/>
    <d v="2017-11-10T00:00:00"/>
    <b v="1"/>
    <s v="Approved"/>
    <s v="Solex"/>
    <s v="Road"/>
    <s v="medium"/>
    <s v="small"/>
    <n v="1703.52"/>
    <n v="1516.13"/>
    <d v="2004-08-17T00:00:00"/>
  </r>
  <r>
    <n v="15991"/>
    <n v="45"/>
    <x v="5"/>
    <d v="2017-02-06T00:00:00"/>
    <b v="1"/>
    <s v="Approved"/>
    <s v="Solex"/>
    <s v="Standard"/>
    <s v="medium"/>
    <s v="medium"/>
    <n v="441.49"/>
    <n v="84.99"/>
    <d v="2006-10-01T00:00:00"/>
  </r>
  <r>
    <n v="15992"/>
    <n v="86"/>
    <x v="155"/>
    <d v="2017-03-01T00:00:00"/>
    <b v="0"/>
    <s v="Approved"/>
    <s v="OHM Cycles"/>
    <s v="Standard"/>
    <s v="medium"/>
    <s v="medium"/>
    <n v="235.63"/>
    <n v="125.07"/>
    <d v="2004-08-07T00:00:00"/>
  </r>
  <r>
    <n v="15993"/>
    <n v="5"/>
    <x v="928"/>
    <d v="2017-07-08T00:00:00"/>
    <b v="0"/>
    <s v="Approved"/>
    <s v="Trek Bicycles"/>
    <s v="Mountain"/>
    <s v="low"/>
    <s v="medium"/>
    <n v="574.64"/>
    <n v="459.71"/>
    <d v="2003-02-07T00:00:00"/>
  </r>
  <r>
    <n v="15994"/>
    <n v="63"/>
    <x v="3110"/>
    <d v="2017-05-12T00:00:00"/>
    <b v="1"/>
    <s v="Approved"/>
    <s v="Solex"/>
    <s v="Standard"/>
    <s v="medium"/>
    <s v="medium"/>
    <n v="1483.2"/>
    <n v="99.59"/>
    <d v="1998-12-17T00:00:00"/>
  </r>
  <r>
    <n v="15995"/>
    <n v="23"/>
    <x v="1111"/>
    <d v="2017-05-25T00:00:00"/>
    <b v="1"/>
    <s v="Approved"/>
    <s v="Norco Bicycles"/>
    <s v="Mountain"/>
    <s v="low"/>
    <s v="small"/>
    <n v="688.63"/>
    <n v="612.88"/>
    <d v="1993-10-02T00:00:00"/>
  </r>
  <r>
    <n v="15996"/>
    <n v="22"/>
    <x v="2364"/>
    <d v="2017-08-11T00:00:00"/>
    <b v="0"/>
    <s v="Approved"/>
    <s v="WeareA2B"/>
    <s v="Standard"/>
    <s v="medium"/>
    <s v="medium"/>
    <n v="60.34"/>
    <n v="45.26"/>
    <d v="1993-07-15T00:00:00"/>
  </r>
  <r>
    <n v="15997"/>
    <n v="0"/>
    <x v="1888"/>
    <d v="2017-11-28T00:00:00"/>
    <b v="0"/>
    <s v="Approved"/>
    <s v="Giant Bicycles"/>
    <s v="Standard"/>
    <s v="medium"/>
    <s v="large"/>
    <n v="569.55999999999995"/>
    <n v="528.42999999999995"/>
    <d v="2010-06-07T00:00:00"/>
  </r>
  <r>
    <n v="15998"/>
    <n v="65"/>
    <x v="1609"/>
    <d v="2017-06-18T00:00:00"/>
    <b v="1"/>
    <s v="Approved"/>
    <s v="WeareA2B"/>
    <s v="Standard"/>
    <s v="medium"/>
    <s v="medium"/>
    <n v="1807.45"/>
    <n v="778.69"/>
    <d v="1995-10-24T00:00:00"/>
  </r>
  <r>
    <n v="15999"/>
    <n v="61"/>
    <x v="1773"/>
    <d v="2017-10-07T00:00:00"/>
    <b v="1"/>
    <s v="Approved"/>
    <s v="Norco Bicycles"/>
    <s v="Standard"/>
    <s v="medium"/>
    <s v="small"/>
    <n v="586.45000000000005"/>
    <n v="521.94000000000005"/>
    <d v="1998-12-16T00:00:00"/>
  </r>
  <r>
    <n v="16000"/>
    <n v="29"/>
    <x v="1937"/>
    <d v="2017-12-27T00:00:00"/>
    <b v="1"/>
    <s v="Approved"/>
    <s v="Norco Bicycles"/>
    <s v="Road"/>
    <s v="medium"/>
    <s v="medium"/>
    <n v="543.39"/>
    <n v="407.54"/>
    <d v="2016-11-22T00:00:00"/>
  </r>
  <r>
    <n v="16001"/>
    <n v="51"/>
    <x v="2132"/>
    <d v="2017-12-26T00:00:00"/>
    <b v="0"/>
    <s v="Approved"/>
    <s v="OHM Cycles"/>
    <s v="Standard"/>
    <s v="high"/>
    <s v="medium"/>
    <n v="2005.66"/>
    <n v="1203.4000000000001"/>
    <d v="2015-10-18T00:00:00"/>
  </r>
  <r>
    <n v="16002"/>
    <n v="62"/>
    <x v="2370"/>
    <d v="2017-10-11T00:00:00"/>
    <b v="1"/>
    <s v="Approved"/>
    <s v="Solex"/>
    <s v="Standard"/>
    <s v="medium"/>
    <s v="medium"/>
    <n v="478.16"/>
    <n v="298.72000000000003"/>
    <d v="1993-06-23T00:00:00"/>
  </r>
  <r>
    <n v="16004"/>
    <n v="38"/>
    <x v="3376"/>
    <d v="2017-10-19T00:00:00"/>
    <b v="1"/>
    <s v="Approved"/>
    <s v="Solex"/>
    <s v="Standard"/>
    <s v="medium"/>
    <s v="medium"/>
    <n v="1577.53"/>
    <n v="826.51"/>
    <d v="2011-03-16T00:00:00"/>
  </r>
  <r>
    <n v="16005"/>
    <n v="0"/>
    <x v="3214"/>
    <d v="2017-01-12T00:00:00"/>
    <b v="1"/>
    <s v="Approved"/>
    <s v="Solex"/>
    <s v="Standard"/>
    <s v="medium"/>
    <s v="medium"/>
    <n v="71.489999999999995"/>
    <n v="53.62"/>
    <d v="2005-08-09T00:00:00"/>
  </r>
  <r>
    <n v="16006"/>
    <n v="3"/>
    <x v="1166"/>
    <d v="2017-03-01T00:00:00"/>
    <b v="0"/>
    <s v="Approved"/>
    <s v="Trek Bicycles"/>
    <s v="Standard"/>
    <s v="medium"/>
    <s v="large"/>
    <n v="2091.4699999999998"/>
    <n v="388.92"/>
    <d v="2002-03-22T00:00:00"/>
  </r>
  <r>
    <n v="16007"/>
    <n v="0"/>
    <x v="1860"/>
    <d v="2017-03-21T00:00:00"/>
    <b v="1"/>
    <s v="Approved"/>
    <s v="Trek Bicycles"/>
    <s v="Road"/>
    <s v="medium"/>
    <s v="medium"/>
    <n v="533.51"/>
    <n v="400.13"/>
    <d v="2011-08-24T00:00:00"/>
  </r>
  <r>
    <n v="16008"/>
    <n v="21"/>
    <x v="1843"/>
    <d v="2017-11-13T00:00:00"/>
    <b v="0"/>
    <s v="Approved"/>
    <s v="Solex"/>
    <s v="Standard"/>
    <s v="medium"/>
    <s v="large"/>
    <n v="1071.23"/>
    <n v="380.74"/>
    <d v="1996-04-05T00:00:00"/>
  </r>
  <r>
    <n v="16009"/>
    <n v="73"/>
    <x v="2085"/>
    <d v="2017-07-07T00:00:00"/>
    <b v="0"/>
    <s v="Approved"/>
    <s v="Solex"/>
    <s v="Standard"/>
    <s v="medium"/>
    <s v="medium"/>
    <n v="1945.43"/>
    <n v="333.18"/>
    <d v="2002-08-31T00:00:00"/>
  </r>
  <r>
    <n v="16011"/>
    <n v="22"/>
    <x v="45"/>
    <d v="2017-03-20T00:00:00"/>
    <b v="1"/>
    <s v="Approved"/>
    <s v="Solex"/>
    <s v="Standard"/>
    <s v="medium"/>
    <s v="medium"/>
    <n v="575.27"/>
    <n v="431.45"/>
    <d v="2013-03-12T00:00:00"/>
  </r>
  <r>
    <n v="16012"/>
    <n v="38"/>
    <x v="3259"/>
    <d v="2017-06-16T00:00:00"/>
    <b v="1"/>
    <s v="Approved"/>
    <s v="Trek Bicycles"/>
    <s v="Standard"/>
    <s v="medium"/>
    <s v="large"/>
    <n v="2091.4699999999998"/>
    <n v="388.92"/>
    <d v="2005-08-09T00:00:00"/>
  </r>
  <r>
    <n v="16013"/>
    <n v="95"/>
    <x v="1997"/>
    <d v="2017-12-02T00:00:00"/>
    <b v="0"/>
    <s v="Approved"/>
    <s v="OHM Cycles"/>
    <s v="Touring"/>
    <s v="low"/>
    <s v="medium"/>
    <n v="1073.07"/>
    <n v="933.84"/>
    <d v="1998-12-16T00:00:00"/>
  </r>
  <r>
    <n v="16014"/>
    <n v="53"/>
    <x v="633"/>
    <d v="2017-11-01T00:00:00"/>
    <b v="0"/>
    <s v="Approved"/>
    <s v="Giant Bicycles"/>
    <s v="Standard"/>
    <s v="high"/>
    <s v="medium"/>
    <n v="1274.93"/>
    <n v="764.96"/>
    <d v="2007-08-04T00:00:00"/>
  </r>
  <r>
    <n v="16015"/>
    <n v="35"/>
    <x v="2885"/>
    <d v="2017-08-25T00:00:00"/>
    <b v="1"/>
    <s v="Approved"/>
    <s v="Trek Bicycles"/>
    <s v="Standard"/>
    <s v="low"/>
    <s v="medium"/>
    <n v="1057.51"/>
    <n v="154.4"/>
    <d v="1999-07-20T00:00:00"/>
  </r>
  <r>
    <n v="16016"/>
    <n v="47"/>
    <x v="1669"/>
    <d v="2017-11-14T00:00:00"/>
    <b v="1"/>
    <s v="Approved"/>
    <s v="Trek Bicycles"/>
    <s v="Road"/>
    <s v="low"/>
    <s v="small"/>
    <n v="1720.7"/>
    <n v="1531.42"/>
    <d v="2006-10-01T00:00:00"/>
  </r>
  <r>
    <n v="16017"/>
    <n v="16"/>
    <x v="3169"/>
    <d v="2017-06-04T00:00:00"/>
    <b v="0"/>
    <s v="Approved"/>
    <s v="Norco Bicycles"/>
    <s v="Standard"/>
    <s v="high"/>
    <s v="small"/>
    <n v="1661.92"/>
    <n v="1479.11"/>
    <d v="1994-09-09T00:00:00"/>
  </r>
  <r>
    <n v="16018"/>
    <n v="42"/>
    <x v="2607"/>
    <d v="2017-08-31T00:00:00"/>
    <b v="1"/>
    <s v="Approved"/>
    <s v="OHM Cycles"/>
    <s v="Road"/>
    <s v="medium"/>
    <s v="small"/>
    <n v="1810"/>
    <n v="1610.9"/>
    <d v="2011-05-09T00:00:00"/>
  </r>
  <r>
    <n v="16019"/>
    <n v="43"/>
    <x v="1873"/>
    <d v="2017-04-22T00:00:00"/>
    <b v="0"/>
    <s v="Approved"/>
    <s v="Solex"/>
    <s v="Standard"/>
    <s v="medium"/>
    <s v="medium"/>
    <n v="1151.96"/>
    <n v="649.49"/>
    <d v="1999-12-04T00:00:00"/>
  </r>
  <r>
    <n v="16020"/>
    <n v="92"/>
    <x v="3414"/>
    <d v="2017-04-27T00:00:00"/>
    <b v="1"/>
    <s v="Approved"/>
    <s v="WeareA2B"/>
    <s v="Standard"/>
    <s v="medium"/>
    <s v="small"/>
    <n v="1415.01"/>
    <n v="1259.3599999999999"/>
    <d v="2013-06-09T00:00:00"/>
  </r>
  <r>
    <n v="16023"/>
    <n v="27"/>
    <x v="3452"/>
    <d v="2017-02-23T00:00:00"/>
    <b v="1"/>
    <s v="Approved"/>
    <s v="Trek Bicycles"/>
    <s v="Standard"/>
    <s v="medium"/>
    <s v="medium"/>
    <n v="499.53"/>
    <n v="388.72"/>
    <d v="1999-06-23T00:00:00"/>
  </r>
  <r>
    <n v="16024"/>
    <n v="5"/>
    <x v="568"/>
    <d v="2017-02-14T00:00:00"/>
    <b v="1"/>
    <s v="Approved"/>
    <s v="Trek Bicycles"/>
    <s v="Mountain"/>
    <s v="low"/>
    <s v="medium"/>
    <n v="574.64"/>
    <n v="459.71"/>
    <d v="2011-08-29T00:00:00"/>
  </r>
  <r>
    <n v="16025"/>
    <n v="4"/>
    <x v="1459"/>
    <d v="2017-10-31T00:00:00"/>
    <b v="0"/>
    <s v="Approved"/>
    <s v="Giant Bicycles"/>
    <s v="Standard"/>
    <s v="high"/>
    <s v="medium"/>
    <n v="1129.1300000000001"/>
    <n v="677.48"/>
    <d v="2003-02-07T00:00:00"/>
  </r>
  <r>
    <n v="16026"/>
    <n v="22"/>
    <x v="1695"/>
    <d v="2017-02-08T00:00:00"/>
    <b v="1"/>
    <s v="Approved"/>
    <s v="WeareA2B"/>
    <s v="Standard"/>
    <s v="medium"/>
    <s v="medium"/>
    <n v="60.34"/>
    <n v="45.26"/>
    <d v="2016-11-22T00:00:00"/>
  </r>
  <r>
    <n v="16027"/>
    <n v="0"/>
    <x v="1994"/>
    <d v="2017-07-11T00:00:00"/>
    <b v="0"/>
    <s v="Approved"/>
    <s v="Solex"/>
    <s v="Standard"/>
    <s v="medium"/>
    <s v="large"/>
    <n v="202.62"/>
    <n v="151.96"/>
    <d v="1991-05-06T00:00:00"/>
  </r>
  <r>
    <n v="16028"/>
    <n v="55"/>
    <x v="327"/>
    <d v="2017-07-04T00:00:00"/>
    <b v="1"/>
    <s v="Approved"/>
    <s v="Trek Bicycles"/>
    <s v="Road"/>
    <s v="medium"/>
    <s v="large"/>
    <n v="1894.19"/>
    <n v="598.76"/>
    <d v="1997-10-04T00:00:00"/>
  </r>
  <r>
    <n v="16029"/>
    <n v="17"/>
    <x v="1997"/>
    <d v="2017-10-21T00:00:00"/>
    <b v="1"/>
    <s v="Approved"/>
    <s v="WeareA2B"/>
    <s v="Touring"/>
    <s v="medium"/>
    <s v="large"/>
    <n v="1362.99"/>
    <n v="57.74"/>
    <d v="1993-04-20T00:00:00"/>
  </r>
  <r>
    <n v="16030"/>
    <n v="24"/>
    <x v="1694"/>
    <d v="2017-05-06T00:00:00"/>
    <b v="0"/>
    <s v="Approved"/>
    <s v="Solex"/>
    <s v="Road"/>
    <s v="medium"/>
    <s v="large"/>
    <n v="1777.8"/>
    <n v="820.78"/>
    <d v="1991-11-10T00:00:00"/>
  </r>
  <r>
    <n v="16031"/>
    <n v="27"/>
    <x v="2999"/>
    <d v="2017-12-17T00:00:00"/>
    <b v="0"/>
    <s v="Approved"/>
    <s v="Trek Bicycles"/>
    <s v="Standard"/>
    <s v="low"/>
    <s v="medium"/>
    <n v="1057.51"/>
    <n v="154.4"/>
    <d v="1999-07-20T00:00:00"/>
  </r>
  <r>
    <n v="16032"/>
    <n v="5"/>
    <x v="579"/>
    <d v="2017-04-04T00:00:00"/>
    <b v="1"/>
    <s v="Approved"/>
    <s v="Trek Bicycles"/>
    <s v="Mountain"/>
    <s v="low"/>
    <s v="medium"/>
    <n v="574.64"/>
    <n v="459.71"/>
    <d v="2011-08-29T00:00:00"/>
  </r>
  <r>
    <n v="16034"/>
    <n v="63"/>
    <x v="1498"/>
    <d v="2017-10-15T00:00:00"/>
    <b v="1"/>
    <s v="Approved"/>
    <s v="Solex"/>
    <s v="Standard"/>
    <s v="medium"/>
    <s v="medium"/>
    <n v="1483.2"/>
    <n v="99.59"/>
    <d v="1998-12-17T00:00:00"/>
  </r>
  <r>
    <n v="16035"/>
    <n v="74"/>
    <x v="3466"/>
    <d v="2017-10-25T00:00:00"/>
    <b v="0"/>
    <s v="Approved"/>
    <s v="WeareA2B"/>
    <s v="Standard"/>
    <s v="medium"/>
    <s v="medium"/>
    <n v="1228.07"/>
    <n v="400.91"/>
    <d v="2004-07-25T00:00:00"/>
  </r>
  <r>
    <n v="16036"/>
    <n v="66"/>
    <x v="765"/>
    <d v="2017-12-13T00:00:00"/>
    <b v="0"/>
    <s v="Approved"/>
    <s v="Giant Bicycles"/>
    <s v="Road"/>
    <s v="low"/>
    <s v="small"/>
    <n v="590.26"/>
    <n v="525.33000000000004"/>
    <d v="2000-05-22T00:00:00"/>
  </r>
  <r>
    <n v="16037"/>
    <n v="65"/>
    <x v="1918"/>
    <d v="2017-09-03T00:00:00"/>
    <b v="0"/>
    <s v="Approved"/>
    <s v="WeareA2B"/>
    <s v="Standard"/>
    <s v="medium"/>
    <s v="medium"/>
    <n v="1807.45"/>
    <n v="778.69"/>
    <d v="1995-10-24T00:00:00"/>
  </r>
  <r>
    <n v="16038"/>
    <n v="0"/>
    <x v="1304"/>
    <d v="2017-02-06T00:00:00"/>
    <b v="1"/>
    <s v="Approved"/>
    <s v="Norco Bicycles"/>
    <s v="Standard"/>
    <s v="low"/>
    <s v="medium"/>
    <n v="363.01"/>
    <n v="290.41000000000003"/>
    <d v="2003-01-05T00:00:00"/>
  </r>
  <r>
    <n v="16039"/>
    <n v="14"/>
    <x v="1994"/>
    <d v="2017-09-14T00:00:00"/>
    <b v="1"/>
    <s v="Approved"/>
    <s v="Solex"/>
    <s v="Standard"/>
    <s v="high"/>
    <s v="large"/>
    <n v="1842.92"/>
    <n v="1105.75"/>
    <d v="2011-01-10T00:00:00"/>
  </r>
  <r>
    <n v="16040"/>
    <n v="33"/>
    <x v="1761"/>
    <d v="2017-10-13T00:00:00"/>
    <b v="1"/>
    <s v="Approved"/>
    <s v="Giant Bicycles"/>
    <s v="Standard"/>
    <s v="medium"/>
    <s v="small"/>
    <n v="1311.44"/>
    <n v="1167.18"/>
    <d v="1992-10-11T00:00:00"/>
  </r>
  <r>
    <n v="16041"/>
    <n v="23"/>
    <x v="3055"/>
    <d v="2017-07-07T00:00:00"/>
    <b v="0"/>
    <s v="Approved"/>
    <s v="Norco Bicycles"/>
    <s v="Mountain"/>
    <s v="low"/>
    <s v="small"/>
    <n v="688.63"/>
    <n v="612.88"/>
    <d v="1993-05-26T00:00:00"/>
  </r>
  <r>
    <n v="16042"/>
    <n v="73"/>
    <x v="1429"/>
    <d v="2017-05-08T00:00:00"/>
    <b v="1"/>
    <s v="Approved"/>
    <s v="Solex"/>
    <s v="Standard"/>
    <s v="medium"/>
    <s v="medium"/>
    <n v="1945.43"/>
    <n v="333.18"/>
    <d v="2000-05-22T00:00:00"/>
  </r>
  <r>
    <n v="16043"/>
    <n v="82"/>
    <x v="1021"/>
    <d v="2017-01-31T00:00:00"/>
    <b v="0"/>
    <s v="Approved"/>
    <s v="Giant Bicycles"/>
    <s v="Road"/>
    <s v="medium"/>
    <s v="medium"/>
    <n v="1538.99"/>
    <n v="829.65"/>
    <d v="2002-03-22T00:00:00"/>
  </r>
  <r>
    <n v="16044"/>
    <n v="62"/>
    <x v="1252"/>
    <d v="2017-06-20T00:00:00"/>
    <b v="1"/>
    <s v="Approved"/>
    <s v="Solex"/>
    <s v="Standard"/>
    <s v="medium"/>
    <s v="medium"/>
    <n v="478.16"/>
    <n v="298.72000000000003"/>
    <d v="2015-05-21T00:00:00"/>
  </r>
  <r>
    <n v="16045"/>
    <n v="33"/>
    <x v="1666"/>
    <d v="2017-06-09T00:00:00"/>
    <b v="0"/>
    <s v="Approved"/>
    <s v="Giant Bicycles"/>
    <s v="Standard"/>
    <s v="medium"/>
    <s v="small"/>
    <n v="1311.44"/>
    <n v="1167.18"/>
    <d v="1992-10-11T00:00:00"/>
  </r>
  <r>
    <n v="16047"/>
    <n v="4"/>
    <x v="1794"/>
    <d v="2017-11-04T00:00:00"/>
    <b v="1"/>
    <s v="Approved"/>
    <s v="Giant Bicycles"/>
    <s v="Standard"/>
    <s v="high"/>
    <s v="medium"/>
    <n v="1129.1300000000001"/>
    <n v="677.48"/>
    <d v="1991-11-07T00:00:00"/>
  </r>
  <r>
    <n v="16048"/>
    <n v="20"/>
    <x v="3467"/>
    <d v="2017-10-06T00:00:00"/>
    <b v="0"/>
    <s v="Approved"/>
    <s v="Trek Bicycles"/>
    <s v="Standard"/>
    <s v="medium"/>
    <s v="small"/>
    <n v="1775.81"/>
    <n v="1580.47"/>
    <d v="2011-05-07T00:00:00"/>
  </r>
  <r>
    <n v="16049"/>
    <n v="53"/>
    <x v="1054"/>
    <d v="2017-04-08T00:00:00"/>
    <b v="1"/>
    <s v="Approved"/>
    <s v="OHM Cycles"/>
    <s v="Standard"/>
    <s v="medium"/>
    <s v="medium"/>
    <n v="795.34"/>
    <n v="101.58"/>
    <d v="1997-02-09T00:00:00"/>
  </r>
  <r>
    <n v="16050"/>
    <n v="89"/>
    <x v="3329"/>
    <d v="2017-06-13T00:00:00"/>
    <b v="0"/>
    <s v="Approved"/>
    <s v="WeareA2B"/>
    <s v="Touring"/>
    <s v="medium"/>
    <s v="large"/>
    <n v="1362.99"/>
    <n v="57.74"/>
    <d v="2013-06-09T00:00:00"/>
  </r>
  <r>
    <n v="16051"/>
    <n v="68"/>
    <x v="804"/>
    <d v="2017-10-01T00:00:00"/>
    <b v="0"/>
    <s v="Approved"/>
    <s v="OHM Cycles"/>
    <s v="Standard"/>
    <s v="medium"/>
    <s v="medium"/>
    <n v="1636.9"/>
    <n v="44.71"/>
    <d v="2010-08-20T00:00:00"/>
  </r>
  <r>
    <n v="16052"/>
    <n v="64"/>
    <x v="758"/>
    <d v="2017-09-09T00:00:00"/>
    <b v="1"/>
    <s v="Approved"/>
    <s v="Trek Bicycles"/>
    <s v="Standard"/>
    <s v="medium"/>
    <s v="large"/>
    <n v="1469.44"/>
    <n v="596.54999999999995"/>
    <d v="2012-05-18T00:00:00"/>
  </r>
  <r>
    <n v="16053"/>
    <n v="13"/>
    <x v="75"/>
    <d v="2017-10-17T00:00:00"/>
    <b v="0"/>
    <s v="Approved"/>
    <s v="Solex"/>
    <s v="Standard"/>
    <s v="medium"/>
    <s v="medium"/>
    <n v="1163.8900000000001"/>
    <n v="589.27"/>
    <d v="2016-07-09T00:00:00"/>
  </r>
  <r>
    <n v="16054"/>
    <n v="70"/>
    <x v="1651"/>
    <d v="2017-05-31T00:00:00"/>
    <b v="0"/>
    <s v="Approved"/>
    <s v="Trek Bicycles"/>
    <s v="Standard"/>
    <s v="high"/>
    <s v="medium"/>
    <n v="495.72"/>
    <n v="297.43"/>
    <d v="2015-04-11T00:00:00"/>
  </r>
  <r>
    <n v="16055"/>
    <n v="21"/>
    <x v="2790"/>
    <d v="2017-03-17T00:00:00"/>
    <b v="1"/>
    <s v="Approved"/>
    <s v="Solex"/>
    <s v="Standard"/>
    <s v="medium"/>
    <s v="large"/>
    <n v="1071.23"/>
    <n v="380.74"/>
    <d v="1993-10-02T00:00:00"/>
  </r>
  <r>
    <n v="16056"/>
    <n v="41"/>
    <x v="2044"/>
    <d v="2017-03-21T00:00:00"/>
    <b v="0"/>
    <s v="Approved"/>
    <s v="Solex"/>
    <s v="Road"/>
    <s v="medium"/>
    <s v="medium"/>
    <n v="416.98"/>
    <n v="312.74"/>
    <d v="2007-12-11T00:00:00"/>
  </r>
  <r>
    <n v="16057"/>
    <n v="17"/>
    <x v="3102"/>
    <d v="2017-04-16T00:00:00"/>
    <b v="0"/>
    <s v="Approved"/>
    <s v="Solex"/>
    <s v="Standard"/>
    <s v="high"/>
    <s v="medium"/>
    <n v="1024.6600000000001"/>
    <n v="614.79999999999995"/>
    <d v="1996-11-09T00:00:00"/>
  </r>
  <r>
    <n v="16058"/>
    <n v="68"/>
    <x v="3136"/>
    <d v="2017-04-15T00:00:00"/>
    <b v="0"/>
    <s v="Approved"/>
    <s v="OHM Cycles"/>
    <s v="Standard"/>
    <s v="medium"/>
    <s v="medium"/>
    <n v="1636.9"/>
    <n v="44.71"/>
    <d v="2010-08-20T00:00:00"/>
  </r>
  <r>
    <n v="16059"/>
    <n v="94"/>
    <x v="983"/>
    <d v="2017-10-12T00:00:00"/>
    <b v="0"/>
    <s v="Approved"/>
    <s v="Giant Bicycles"/>
    <s v="Standard"/>
    <s v="medium"/>
    <s v="large"/>
    <n v="1635.3"/>
    <n v="993.66"/>
    <d v="2013-06-09T00:00:00"/>
  </r>
  <r>
    <n v="16060"/>
    <n v="81"/>
    <x v="1964"/>
    <d v="2017-05-30T00:00:00"/>
    <b v="1"/>
    <s v="Approved"/>
    <s v="Norco Bicycles"/>
    <s v="Standard"/>
    <s v="medium"/>
    <s v="small"/>
    <n v="586.45000000000005"/>
    <n v="521.94000000000005"/>
    <d v="2013-09-16T00:00:00"/>
  </r>
  <r>
    <n v="16061"/>
    <n v="17"/>
    <x v="693"/>
    <d v="2017-06-01T00:00:00"/>
    <b v="0"/>
    <s v="Approved"/>
    <s v="WeareA2B"/>
    <s v="Touring"/>
    <s v="medium"/>
    <s v="large"/>
    <n v="1362.99"/>
    <n v="57.74"/>
    <d v="1993-04-20T00:00:00"/>
  </r>
  <r>
    <n v="16062"/>
    <n v="17"/>
    <x v="584"/>
    <d v="2017-11-02T00:00:00"/>
    <b v="0"/>
    <s v="Approved"/>
    <s v="Solex"/>
    <s v="Standard"/>
    <s v="high"/>
    <s v="medium"/>
    <n v="1024.6600000000001"/>
    <n v="614.79999999999995"/>
    <d v="1996-11-09T00:00:00"/>
  </r>
  <r>
    <n v="16063"/>
    <n v="23"/>
    <x v="421"/>
    <d v="2017-10-09T00:00:00"/>
    <b v="1"/>
    <s v="Approved"/>
    <s v="Norco Bicycles"/>
    <s v="Mountain"/>
    <s v="low"/>
    <s v="small"/>
    <n v="688.63"/>
    <n v="612.88"/>
    <d v="1993-10-02T00:00:00"/>
  </r>
  <r>
    <n v="16064"/>
    <n v="14"/>
    <x v="1058"/>
    <d v="2017-03-06T00:00:00"/>
    <b v="0"/>
    <s v="Approved"/>
    <s v="Solex"/>
    <s v="Standard"/>
    <s v="high"/>
    <s v="large"/>
    <n v="1842.92"/>
    <n v="1105.75"/>
    <d v="2004-07-25T00:00:00"/>
  </r>
  <r>
    <n v="16065"/>
    <n v="89"/>
    <x v="2737"/>
    <d v="2017-05-13T00:00:00"/>
    <b v="0"/>
    <s v="Approved"/>
    <s v="WeareA2B"/>
    <s v="Touring"/>
    <s v="medium"/>
    <s v="large"/>
    <n v="1362.99"/>
    <n v="57.74"/>
    <d v="2016-07-09T00:00:00"/>
  </r>
  <r>
    <n v="16066"/>
    <n v="93"/>
    <x v="192"/>
    <d v="2017-05-12T00:00:00"/>
    <b v="1"/>
    <s v="Approved"/>
    <s v="OHM Cycles"/>
    <s v="Standard"/>
    <s v="high"/>
    <s v="medium"/>
    <n v="1458.17"/>
    <n v="874.9"/>
    <d v="1999-12-04T00:00:00"/>
  </r>
  <r>
    <n v="16067"/>
    <n v="88"/>
    <x v="904"/>
    <d v="2017-01-17T00:00:00"/>
    <b v="0"/>
    <s v="Approved"/>
    <s v="Norco Bicycles"/>
    <s v="Standard"/>
    <s v="medium"/>
    <s v="medium"/>
    <n v="1198.46"/>
    <n v="381.1"/>
    <d v="1998-12-16T00:00:00"/>
  </r>
  <r>
    <n v="16068"/>
    <n v="17"/>
    <x v="1892"/>
    <d v="2017-09-29T00:00:00"/>
    <b v="1"/>
    <s v="Approved"/>
    <s v="Solex"/>
    <s v="Standard"/>
    <s v="high"/>
    <s v="medium"/>
    <n v="1024.6600000000001"/>
    <n v="614.79999999999995"/>
    <d v="1996-11-09T00:00:00"/>
  </r>
  <r>
    <n v="16070"/>
    <n v="18"/>
    <x v="2428"/>
    <d v="2017-09-20T00:00:00"/>
    <b v="0"/>
    <s v="Approved"/>
    <s v="Solex"/>
    <s v="Standard"/>
    <s v="medium"/>
    <s v="medium"/>
    <n v="575.27"/>
    <n v="431.45"/>
    <d v="2013-03-12T00:00:00"/>
  </r>
  <r>
    <n v="16071"/>
    <n v="79"/>
    <x v="3468"/>
    <d v="2017-12-10T00:00:00"/>
    <b v="1"/>
    <s v="Approved"/>
    <s v="Norco Bicycles"/>
    <s v="Standard"/>
    <s v="medium"/>
    <s v="medium"/>
    <n v="1555.58"/>
    <n v="818.01"/>
    <d v="2003-09-09T00:00:00"/>
  </r>
  <r>
    <n v="16072"/>
    <n v="3"/>
    <x v="76"/>
    <d v="2017-06-13T00:00:00"/>
    <b v="0"/>
    <s v="Approved"/>
    <s v="Trek Bicycles"/>
    <s v="Standard"/>
    <s v="medium"/>
    <s v="large"/>
    <n v="2091.4699999999998"/>
    <n v="388.92"/>
    <d v="2012-09-15T00:00:00"/>
  </r>
  <r>
    <n v="16073"/>
    <n v="74"/>
    <x v="2657"/>
    <d v="2017-11-10T00:00:00"/>
    <b v="1"/>
    <s v="Approved"/>
    <s v="WeareA2B"/>
    <s v="Standard"/>
    <s v="medium"/>
    <s v="medium"/>
    <n v="1762.96"/>
    <n v="950.52"/>
    <d v="1997-02-09T00:00:00"/>
  </r>
  <r>
    <n v="16074"/>
    <n v="1"/>
    <x v="2552"/>
    <d v="2017-04-03T00:00:00"/>
    <b v="0"/>
    <s v="Approved"/>
    <s v="Giant Bicycles"/>
    <s v="Standard"/>
    <s v="medium"/>
    <s v="medium"/>
    <n v="1403.5"/>
    <n v="954.82"/>
    <d v="2004-09-28T00:00:00"/>
  </r>
  <r>
    <n v="16075"/>
    <n v="69"/>
    <x v="2832"/>
    <d v="2017-10-20T00:00:00"/>
    <b v="0"/>
    <s v="Approved"/>
    <s v="Giant Bicycles"/>
    <s v="Road"/>
    <s v="medium"/>
    <s v="medium"/>
    <n v="792.9"/>
    <n v="594.67999999999995"/>
    <d v="2015-04-11T00:00:00"/>
  </r>
  <r>
    <n v="16077"/>
    <n v="4"/>
    <x v="261"/>
    <d v="2017-06-09T00:00:00"/>
    <b v="1"/>
    <s v="Approved"/>
    <s v="Giant Bicycles"/>
    <s v="Standard"/>
    <s v="high"/>
    <s v="medium"/>
    <n v="1129.1300000000001"/>
    <n v="677.48"/>
    <d v="2005-08-09T00:00:00"/>
  </r>
  <r>
    <n v="16078"/>
    <n v="47"/>
    <x v="965"/>
    <d v="2017-01-26T00:00:00"/>
    <b v="0"/>
    <s v="Approved"/>
    <s v="Trek Bicycles"/>
    <s v="Road"/>
    <s v="low"/>
    <s v="small"/>
    <n v="1720.7"/>
    <n v="1531.42"/>
    <d v="2003-02-16T00:00:00"/>
  </r>
  <r>
    <n v="16079"/>
    <n v="97"/>
    <x v="701"/>
    <d v="2017-11-01T00:00:00"/>
    <b v="1"/>
    <s v="Approved"/>
    <s v="Solex"/>
    <s v="Standard"/>
    <s v="medium"/>
    <s v="large"/>
    <n v="202.62"/>
    <n v="151.96"/>
    <d v="2004-01-16T00:00:00"/>
  </r>
  <r>
    <n v="16080"/>
    <n v="61"/>
    <x v="3037"/>
    <d v="2017-06-14T00:00:00"/>
    <b v="1"/>
    <s v="Approved"/>
    <s v="OHM Cycles"/>
    <s v="Standard"/>
    <s v="low"/>
    <s v="medium"/>
    <n v="71.16"/>
    <n v="56.93"/>
    <d v="2015-06-17T00:00:00"/>
  </r>
  <r>
    <n v="16081"/>
    <n v="42"/>
    <x v="1759"/>
    <d v="2017-06-15T00:00:00"/>
    <b v="1"/>
    <s v="Approved"/>
    <s v="OHM Cycles"/>
    <s v="Road"/>
    <s v="medium"/>
    <s v="small"/>
    <n v="1810"/>
    <n v="1610.9"/>
    <d v="2008-03-19T00:00:00"/>
  </r>
  <r>
    <n v="16082"/>
    <n v="91"/>
    <x v="34"/>
    <d v="2017-04-27T00:00:00"/>
    <b v="0"/>
    <s v="Approved"/>
    <s v="WeareA2B"/>
    <s v="Standard"/>
    <s v="low"/>
    <s v="medium"/>
    <n v="642.30999999999995"/>
    <n v="513.85"/>
    <d v="2014-10-10T00:00:00"/>
  </r>
  <r>
    <n v="16083"/>
    <n v="26"/>
    <x v="507"/>
    <d v="2017-06-11T00:00:00"/>
    <b v="1"/>
    <s v="Approved"/>
    <s v="WeareA2B"/>
    <s v="Standard"/>
    <s v="medium"/>
    <s v="medium"/>
    <n v="1992.93"/>
    <n v="762.63"/>
    <d v="1992-10-11T00:00:00"/>
  </r>
  <r>
    <n v="16084"/>
    <n v="70"/>
    <x v="1800"/>
    <d v="2017-08-16T00:00:00"/>
    <b v="1"/>
    <s v="Approved"/>
    <s v="Trek Bicycles"/>
    <s v="Standard"/>
    <s v="high"/>
    <s v="medium"/>
    <n v="495.72"/>
    <n v="297.43"/>
    <d v="2015-04-11T00:00:00"/>
  </r>
  <r>
    <n v="16085"/>
    <n v="86"/>
    <x v="3228"/>
    <d v="2017-06-25T00:00:00"/>
    <b v="1"/>
    <s v="Approved"/>
    <s v="OHM Cycles"/>
    <s v="Standard"/>
    <s v="medium"/>
    <s v="medium"/>
    <n v="235.63"/>
    <n v="125.07"/>
    <d v="2004-08-07T00:00:00"/>
  </r>
  <r>
    <n v="16086"/>
    <n v="10"/>
    <x v="517"/>
    <d v="2017-11-03T00:00:00"/>
    <b v="0"/>
    <s v="Approved"/>
    <s v="Solex"/>
    <s v="Standard"/>
    <s v="medium"/>
    <s v="medium"/>
    <n v="1945.43"/>
    <n v="333.18"/>
    <d v="1997-01-25T00:00:00"/>
  </r>
  <r>
    <n v="16087"/>
    <n v="44"/>
    <x v="2945"/>
    <d v="2017-04-05T00:00:00"/>
    <b v="0"/>
    <s v="Approved"/>
    <s v="WeareA2B"/>
    <s v="Standard"/>
    <s v="medium"/>
    <s v="medium"/>
    <n v="1769.64"/>
    <n v="108.76"/>
    <d v="2011-05-09T00:00:00"/>
  </r>
  <r>
    <n v="16088"/>
    <n v="13"/>
    <x v="1411"/>
    <d v="2017-02-20T00:00:00"/>
    <b v="1"/>
    <s v="Approved"/>
    <s v="Solex"/>
    <s v="Standard"/>
    <s v="medium"/>
    <s v="medium"/>
    <n v="1163.8900000000001"/>
    <n v="589.27"/>
    <d v="2009-03-08T00:00:00"/>
  </r>
  <r>
    <n v="16089"/>
    <n v="37"/>
    <x v="156"/>
    <d v="2017-08-09T00:00:00"/>
    <b v="0"/>
    <s v="Approved"/>
    <s v="OHM Cycles"/>
    <s v="Standard"/>
    <s v="low"/>
    <s v="medium"/>
    <n v="1793.43"/>
    <n v="248.82"/>
    <d v="2008-03-19T00:00:00"/>
  </r>
  <r>
    <n v="16090"/>
    <n v="22"/>
    <x v="956"/>
    <d v="2017-02-27T00:00:00"/>
    <b v="1"/>
    <s v="Approved"/>
    <s v="WeareA2B"/>
    <s v="Standard"/>
    <s v="medium"/>
    <s v="medium"/>
    <n v="60.34"/>
    <n v="45.26"/>
    <d v="1993-07-15T00:00:00"/>
  </r>
  <r>
    <n v="16091"/>
    <n v="0"/>
    <x v="2015"/>
    <d v="2017-07-23T00:00:00"/>
    <b v="0"/>
    <s v="Approved"/>
    <s v="Trek Bicycles"/>
    <s v="Road"/>
    <s v="medium"/>
    <s v="medium"/>
    <n v="290.62"/>
    <n v="215.14"/>
    <d v="2004-12-18T00:00:00"/>
  </r>
  <r>
    <n v="16092"/>
    <n v="17"/>
    <x v="1505"/>
    <d v="2017-11-15T00:00:00"/>
    <b v="1"/>
    <s v="Approved"/>
    <s v="Solex"/>
    <s v="Standard"/>
    <s v="high"/>
    <s v="medium"/>
    <n v="1024.6600000000001"/>
    <n v="614.79999999999995"/>
    <d v="2009-03-08T00:00:00"/>
  </r>
  <r>
    <n v="16093"/>
    <n v="10"/>
    <x v="2395"/>
    <d v="2017-12-20T00:00:00"/>
    <b v="1"/>
    <s v="Approved"/>
    <s v="Solex"/>
    <s v="Standard"/>
    <s v="medium"/>
    <s v="medium"/>
    <n v="1945.43"/>
    <n v="333.18"/>
    <d v="2002-08-31T00:00:00"/>
  </r>
  <r>
    <n v="16094"/>
    <n v="13"/>
    <x v="3244"/>
    <d v="2017-05-28T00:00:00"/>
    <b v="1"/>
    <s v="Approved"/>
    <s v="Solex"/>
    <s v="Standard"/>
    <s v="medium"/>
    <s v="medium"/>
    <n v="1163.8900000000001"/>
    <n v="589.27"/>
    <d v="2003-08-05T00:00:00"/>
  </r>
  <r>
    <n v="16096"/>
    <n v="2"/>
    <x v="1065"/>
    <d v="2017-09-17T00:00:00"/>
    <b v="1"/>
    <s v="Approved"/>
    <s v="Giant Bicycles"/>
    <s v="Road"/>
    <s v="low"/>
    <s v="small"/>
    <n v="590.26"/>
    <n v="525.33000000000004"/>
    <d v="2010-11-05T00:00:00"/>
  </r>
  <r>
    <n v="16097"/>
    <n v="78"/>
    <x v="2057"/>
    <d v="2017-09-13T00:00:00"/>
    <b v="0"/>
    <s v="Approved"/>
    <s v="Giant Bicycles"/>
    <s v="Standard"/>
    <s v="medium"/>
    <s v="large"/>
    <n v="1765.3"/>
    <n v="709.48"/>
    <d v="2004-07-25T00:00:00"/>
  </r>
  <r>
    <n v="16098"/>
    <n v="81"/>
    <x v="1082"/>
    <d v="2017-02-03T00:00:00"/>
    <b v="0"/>
    <s v="Approved"/>
    <s v="Norco Bicycles"/>
    <s v="Standard"/>
    <s v="medium"/>
    <s v="small"/>
    <n v="586.45000000000005"/>
    <n v="521.94000000000005"/>
    <d v="1991-07-10T00:00:00"/>
  </r>
  <r>
    <n v="16099"/>
    <n v="66"/>
    <x v="2556"/>
    <d v="2017-10-20T00:00:00"/>
    <b v="1"/>
    <s v="Approved"/>
    <s v="Giant Bicycles"/>
    <s v="Road"/>
    <s v="low"/>
    <s v="small"/>
    <n v="590.26"/>
    <n v="525.33000000000004"/>
    <d v="2010-11-05T00:00:00"/>
  </r>
  <r>
    <n v="16100"/>
    <n v="74"/>
    <x v="684"/>
    <d v="2017-10-27T00:00:00"/>
    <b v="1"/>
    <s v="Approved"/>
    <s v="WeareA2B"/>
    <s v="Standard"/>
    <s v="medium"/>
    <s v="medium"/>
    <n v="1228.07"/>
    <n v="400.91"/>
    <d v="2003-09-09T00:00:00"/>
  </r>
  <r>
    <n v="16101"/>
    <n v="68"/>
    <x v="2047"/>
    <d v="2017-03-06T00:00:00"/>
    <b v="0"/>
    <s v="Approved"/>
    <s v="OHM Cycles"/>
    <s v="Standard"/>
    <s v="medium"/>
    <s v="medium"/>
    <n v="1636.9"/>
    <n v="44.71"/>
    <d v="2014-10-10T00:00:00"/>
  </r>
  <r>
    <n v="16103"/>
    <n v="100"/>
    <x v="2346"/>
    <d v="2017-08-24T00:00:00"/>
    <b v="1"/>
    <s v="Approved"/>
    <s v="Norco Bicycles"/>
    <s v="Road"/>
    <s v="medium"/>
    <s v="medium"/>
    <n v="1036.5899999999999"/>
    <n v="206.35"/>
    <d v="1991-05-06T00:00:00"/>
  </r>
  <r>
    <n v="16104"/>
    <n v="29"/>
    <x v="2972"/>
    <d v="2017-06-28T00:00:00"/>
    <b v="0"/>
    <s v="Approved"/>
    <s v="WeareA2B"/>
    <s v="Standard"/>
    <s v="medium"/>
    <s v="medium"/>
    <n v="1065.03"/>
    <n v="230.09"/>
    <d v="2000-11-03T00:00:00"/>
  </r>
  <r>
    <n v="16105"/>
    <n v="0"/>
    <x v="2778"/>
    <d v="2017-07-08T00:00:00"/>
    <b v="0"/>
    <s v="Approved"/>
    <s v="Giant Bicycles"/>
    <s v="Standard"/>
    <s v="medium"/>
    <s v="large"/>
    <n v="569.55999999999995"/>
    <n v="528.42999999999995"/>
    <d v="2003-09-10T00:00:00"/>
  </r>
  <r>
    <n v="16106"/>
    <n v="19"/>
    <x v="1239"/>
    <d v="2017-02-13T00:00:00"/>
    <b v="0"/>
    <s v="Approved"/>
    <s v="Trek Bicycles"/>
    <s v="Mountain"/>
    <s v="low"/>
    <s v="medium"/>
    <n v="574.64"/>
    <n v="459.71"/>
    <d v="2003-02-07T00:00:00"/>
  </r>
  <r>
    <n v="16107"/>
    <n v="66"/>
    <x v="2213"/>
    <d v="2017-05-13T00:00:00"/>
    <b v="1"/>
    <s v="Approved"/>
    <s v="Giant Bicycles"/>
    <s v="Road"/>
    <s v="low"/>
    <s v="small"/>
    <n v="590.26"/>
    <n v="525.33000000000004"/>
    <d v="1995-10-24T00:00:00"/>
  </r>
  <r>
    <n v="16108"/>
    <n v="61"/>
    <x v="478"/>
    <d v="2017-04-30T00:00:00"/>
    <b v="0"/>
    <s v="Approved"/>
    <s v="OHM Cycles"/>
    <s v="Standard"/>
    <s v="low"/>
    <s v="medium"/>
    <n v="71.16"/>
    <n v="56.93"/>
    <d v="2015-06-17T00:00:00"/>
  </r>
  <r>
    <n v="16109"/>
    <n v="67"/>
    <x v="1115"/>
    <d v="2017-02-18T00:00:00"/>
    <b v="1"/>
    <s v="Approved"/>
    <s v="Norco Bicycles"/>
    <s v="Road"/>
    <s v="medium"/>
    <s v="medium"/>
    <n v="544.04999999999995"/>
    <n v="376.84"/>
    <d v="2005-10-22T00:00:00"/>
  </r>
  <r>
    <n v="16110"/>
    <n v="98"/>
    <x v="1062"/>
    <d v="2017-02-03T00:00:00"/>
    <b v="1"/>
    <s v="Approved"/>
    <s v="Trek Bicycles"/>
    <s v="Standard"/>
    <s v="high"/>
    <s v="medium"/>
    <n v="358.39"/>
    <n v="215.03"/>
    <d v="2004-01-16T00:00:00"/>
  </r>
  <r>
    <n v="16111"/>
    <n v="26"/>
    <x v="3216"/>
    <d v="2017-07-20T00:00:00"/>
    <b v="0"/>
    <s v="Approved"/>
    <s v="WeareA2B"/>
    <s v="Standard"/>
    <s v="medium"/>
    <s v="medium"/>
    <n v="1992.93"/>
    <n v="762.63"/>
    <d v="1993-05-26T00:00:00"/>
  </r>
  <r>
    <n v="16112"/>
    <n v="26"/>
    <x v="2702"/>
    <d v="2017-02-03T00:00:00"/>
    <b v="1"/>
    <s v="Approved"/>
    <s v="WeareA2B"/>
    <s v="Standard"/>
    <s v="medium"/>
    <s v="medium"/>
    <n v="1992.93"/>
    <n v="762.63"/>
    <d v="2004-07-25T00:00:00"/>
  </r>
  <r>
    <n v="16113"/>
    <n v="32"/>
    <x v="105"/>
    <d v="2017-07-11T00:00:00"/>
    <b v="0"/>
    <s v="Approved"/>
    <s v="Giant Bicycles"/>
    <s v="Standard"/>
    <s v="medium"/>
    <s v="medium"/>
    <n v="642.70000000000005"/>
    <n v="211.37"/>
    <d v="2003-03-18T00:00:00"/>
  </r>
  <r>
    <n v="16114"/>
    <n v="66"/>
    <x v="2716"/>
    <d v="2017-09-24T00:00:00"/>
    <b v="1"/>
    <s v="Approved"/>
    <s v="Solex"/>
    <s v="Standard"/>
    <s v="medium"/>
    <s v="medium"/>
    <n v="1163.8900000000001"/>
    <n v="589.27"/>
    <d v="2016-07-09T00:00:00"/>
  </r>
  <r>
    <n v="16115"/>
    <n v="1"/>
    <x v="2492"/>
    <d v="2017-10-22T00:00:00"/>
    <b v="0"/>
    <s v="Approved"/>
    <s v="Giant Bicycles"/>
    <s v="Standard"/>
    <s v="medium"/>
    <s v="medium"/>
    <n v="1403.5"/>
    <n v="954.82"/>
    <d v="2016-11-14T00:00:00"/>
  </r>
  <r>
    <n v="16116"/>
    <n v="53"/>
    <x v="2797"/>
    <d v="2017-05-24T00:00:00"/>
    <b v="1"/>
    <s v="Approved"/>
    <s v="OHM Cycles"/>
    <s v="Standard"/>
    <s v="medium"/>
    <s v="medium"/>
    <n v="795.34"/>
    <n v="101.58"/>
    <d v="1993-07-20T00:00:00"/>
  </r>
  <r>
    <n v="16117"/>
    <n v="72"/>
    <x v="3335"/>
    <d v="2017-07-07T00:00:00"/>
    <b v="0"/>
    <s v="Approved"/>
    <s v="Norco Bicycles"/>
    <s v="Standard"/>
    <s v="medium"/>
    <s v="medium"/>
    <n v="360.4"/>
    <n v="270.3"/>
    <d v="2016-12-06T00:00:00"/>
  </r>
  <r>
    <n v="16118"/>
    <n v="1"/>
    <x v="3222"/>
    <d v="2017-01-15T00:00:00"/>
    <b v="1"/>
    <s v="Approved"/>
    <s v="Giant Bicycles"/>
    <s v="Touring"/>
    <s v="medium"/>
    <s v="large"/>
    <n v="1873.97"/>
    <n v="863.95"/>
    <d v="2004-07-25T00:00:00"/>
  </r>
  <r>
    <n v="16119"/>
    <n v="33"/>
    <x v="1189"/>
    <d v="2017-10-30T00:00:00"/>
    <b v="1"/>
    <s v="Approved"/>
    <s v="OHM Cycles"/>
    <s v="Road"/>
    <s v="medium"/>
    <s v="small"/>
    <n v="1810"/>
    <n v="1610.9"/>
    <d v="2008-03-19T00:00:00"/>
  </r>
  <r>
    <n v="16120"/>
    <n v="35"/>
    <x v="2191"/>
    <d v="2017-04-20T00:00:00"/>
    <b v="0"/>
    <s v="Approved"/>
    <s v="Giant Bicycles"/>
    <s v="Standard"/>
    <s v="medium"/>
    <s v="medium"/>
    <n v="1403.5"/>
    <n v="954.82"/>
    <d v="2012-12-02T00:00:00"/>
  </r>
  <r>
    <n v="16121"/>
    <n v="40"/>
    <x v="1794"/>
    <d v="2017-11-05T00:00:00"/>
    <b v="0"/>
    <s v="Approved"/>
    <s v="OHM Cycles"/>
    <s v="Standard"/>
    <s v="high"/>
    <s v="medium"/>
    <n v="1458.17"/>
    <n v="874.9"/>
    <d v="1999-12-04T00:00:00"/>
  </r>
  <r>
    <n v="16122"/>
    <n v="83"/>
    <x v="480"/>
    <d v="2017-08-09T00:00:00"/>
    <b v="1"/>
    <s v="Approved"/>
    <s v="Solex"/>
    <s v="Touring"/>
    <s v="medium"/>
    <s v="large"/>
    <n v="2083.94"/>
    <n v="675.03"/>
    <d v="2015-08-02T00:00:00"/>
  </r>
  <r>
    <n v="16123"/>
    <n v="30"/>
    <x v="2676"/>
    <d v="2017-02-06T00:00:00"/>
    <b v="1"/>
    <s v="Approved"/>
    <s v="Solex"/>
    <s v="Standard"/>
    <s v="high"/>
    <s v="medium"/>
    <n v="748.17"/>
    <n v="448.9"/>
    <d v="2003-03-18T00:00:00"/>
  </r>
  <r>
    <n v="16124"/>
    <n v="21"/>
    <x v="2600"/>
    <d v="2017-06-04T00:00:00"/>
    <b v="1"/>
    <s v="Approved"/>
    <s v="Solex"/>
    <s v="Standard"/>
    <s v="medium"/>
    <s v="large"/>
    <n v="1071.23"/>
    <n v="380.74"/>
    <d v="1996-04-05T00:00:00"/>
  </r>
  <r>
    <n v="16125"/>
    <n v="95"/>
    <x v="2527"/>
    <d v="2017-08-18T00:00:00"/>
    <b v="1"/>
    <s v="Approved"/>
    <s v="OHM Cycles"/>
    <s v="Touring"/>
    <s v="low"/>
    <s v="medium"/>
    <n v="1073.07"/>
    <n v="933.84"/>
    <d v="1997-01-25T00:00:00"/>
  </r>
  <r>
    <n v="16126"/>
    <n v="63"/>
    <x v="1432"/>
    <d v="2017-01-31T00:00:00"/>
    <b v="1"/>
    <s v="Approved"/>
    <s v="Solex"/>
    <s v="Standard"/>
    <s v="medium"/>
    <s v="medium"/>
    <n v="1483.2"/>
    <n v="99.59"/>
    <d v="2010-11-05T00:00:00"/>
  </r>
  <r>
    <n v="16127"/>
    <n v="64"/>
    <x v="1236"/>
    <d v="2017-06-30T00:00:00"/>
    <b v="0"/>
    <s v="Approved"/>
    <s v="Giant Bicycles"/>
    <s v="Standard"/>
    <s v="high"/>
    <s v="small"/>
    <n v="1977.36"/>
    <n v="1759.85"/>
    <d v="2015-05-21T00:00:00"/>
  </r>
  <r>
    <n v="16128"/>
    <n v="12"/>
    <x v="3322"/>
    <d v="2017-11-25T00:00:00"/>
    <b v="0"/>
    <s v="Approved"/>
    <s v="Giant Bicycles"/>
    <s v="Standard"/>
    <s v="medium"/>
    <s v="large"/>
    <n v="1765.3"/>
    <n v="709.48"/>
    <d v="2004-07-25T00:00:00"/>
  </r>
  <r>
    <n v="16129"/>
    <n v="4"/>
    <x v="1929"/>
    <d v="2017-07-06T00:00:00"/>
    <b v="1"/>
    <s v="Approved"/>
    <s v="Giant Bicycles"/>
    <s v="Standard"/>
    <s v="high"/>
    <s v="medium"/>
    <n v="1129.1300000000001"/>
    <n v="677.48"/>
    <d v="1991-11-07T00:00:00"/>
  </r>
  <r>
    <n v="16130"/>
    <n v="66"/>
    <x v="941"/>
    <d v="2017-10-13T00:00:00"/>
    <b v="0"/>
    <s v="Approved"/>
    <s v="Giant Bicycles"/>
    <s v="Road"/>
    <s v="low"/>
    <s v="small"/>
    <n v="590.26"/>
    <n v="525.33000000000004"/>
    <d v="2010-08-20T00:00:00"/>
  </r>
  <r>
    <n v="16131"/>
    <n v="80"/>
    <x v="827"/>
    <d v="2017-04-23T00:00:00"/>
    <b v="1"/>
    <s v="Approved"/>
    <s v="OHM Cycles"/>
    <s v="Touring"/>
    <s v="low"/>
    <s v="medium"/>
    <n v="1073.07"/>
    <n v="933.84"/>
    <d v="1997-01-25T00:00:00"/>
  </r>
  <r>
    <n v="16132"/>
    <n v="45"/>
    <x v="2225"/>
    <d v="2017-07-19T00:00:00"/>
    <b v="0"/>
    <s v="Approved"/>
    <s v="Trek Bicycles"/>
    <s v="Road"/>
    <s v="low"/>
    <s v="medium"/>
    <n v="980.37"/>
    <n v="234.43"/>
    <d v="2004-09-28T00:00:00"/>
  </r>
  <r>
    <n v="16133"/>
    <n v="79"/>
    <x v="2390"/>
    <d v="2017-07-29T00:00:00"/>
    <b v="0"/>
    <s v="Approved"/>
    <s v="Norco Bicycles"/>
    <s v="Standard"/>
    <s v="medium"/>
    <s v="medium"/>
    <n v="1555.58"/>
    <n v="818.01"/>
    <d v="2003-09-09T00:00:00"/>
  </r>
  <r>
    <n v="16134"/>
    <n v="4"/>
    <x v="2104"/>
    <d v="2017-10-26T00:00:00"/>
    <b v="1"/>
    <s v="Approved"/>
    <s v="Giant Bicycles"/>
    <s v="Standard"/>
    <s v="high"/>
    <s v="medium"/>
    <n v="1129.1300000000001"/>
    <n v="677.48"/>
    <d v="2011-04-16T00:00:00"/>
  </r>
  <r>
    <n v="16135"/>
    <n v="87"/>
    <x v="565"/>
    <d v="2017-01-05T00:00:00"/>
    <b v="1"/>
    <s v="Approved"/>
    <s v="OHM Cycles"/>
    <s v="Standard"/>
    <s v="medium"/>
    <s v="medium"/>
    <n v="1636.9"/>
    <n v="44.71"/>
    <d v="2010-08-20T00:00:00"/>
  </r>
  <r>
    <n v="16136"/>
    <n v="2"/>
    <x v="1906"/>
    <d v="2017-08-29T00:00:00"/>
    <b v="1"/>
    <s v="Approved"/>
    <s v="Solex"/>
    <s v="Standard"/>
    <s v="medium"/>
    <s v="medium"/>
    <n v="71.489999999999995"/>
    <n v="53.62"/>
    <d v="2012-12-02T00:00:00"/>
  </r>
  <r>
    <n v="16137"/>
    <n v="82"/>
    <x v="2838"/>
    <d v="2017-06-04T00:00:00"/>
    <b v="0"/>
    <s v="Approved"/>
    <s v="Norco Bicycles"/>
    <s v="Standard"/>
    <s v="high"/>
    <s v="medium"/>
    <n v="1148.6400000000001"/>
    <n v="689.18"/>
    <d v="2013-09-16T00:00:00"/>
  </r>
  <r>
    <n v="16138"/>
    <n v="69"/>
    <x v="1882"/>
    <d v="2017-11-01T00:00:00"/>
    <b v="1"/>
    <s v="Approved"/>
    <s v="Giant Bicycles"/>
    <s v="Road"/>
    <s v="medium"/>
    <s v="medium"/>
    <n v="792.9"/>
    <n v="594.67999999999995"/>
    <d v="1992-10-02T00:00:00"/>
  </r>
  <r>
    <n v="16139"/>
    <n v="86"/>
    <x v="2336"/>
    <d v="2017-09-19T00:00:00"/>
    <b v="0"/>
    <s v="Approved"/>
    <s v="OHM Cycles"/>
    <s v="Standard"/>
    <s v="medium"/>
    <s v="medium"/>
    <n v="235.63"/>
    <n v="125.07"/>
    <d v="2004-08-07T00:00:00"/>
  </r>
  <r>
    <n v="16140"/>
    <n v="86"/>
    <x v="1444"/>
    <d v="2017-02-05T00:00:00"/>
    <b v="1"/>
    <s v="Approved"/>
    <s v="OHM Cycles"/>
    <s v="Standard"/>
    <s v="medium"/>
    <s v="medium"/>
    <n v="235.63"/>
    <n v="125.07"/>
    <d v="2004-08-07T00:00:00"/>
  </r>
  <r>
    <n v="16141"/>
    <n v="51"/>
    <x v="506"/>
    <d v="2017-05-08T00:00:00"/>
    <b v="0"/>
    <s v="Cancelled"/>
    <s v="OHM Cycles"/>
    <s v="Standard"/>
    <s v="high"/>
    <s v="medium"/>
    <n v="2005.66"/>
    <n v="1203.4000000000001"/>
    <d v="2009-04-12T00:00:00"/>
  </r>
  <r>
    <n v="16142"/>
    <n v="94"/>
    <x v="3199"/>
    <d v="2017-10-23T00:00:00"/>
    <b v="0"/>
    <s v="Approved"/>
    <s v="Giant Bicycles"/>
    <s v="Standard"/>
    <s v="medium"/>
    <s v="large"/>
    <n v="1635.3"/>
    <n v="993.66"/>
    <d v="2004-01-16T00:00:00"/>
  </r>
  <r>
    <n v="16143"/>
    <n v="41"/>
    <x v="3348"/>
    <d v="2017-04-02T00:00:00"/>
    <b v="1"/>
    <s v="Approved"/>
    <s v="Solex"/>
    <s v="Road"/>
    <s v="medium"/>
    <s v="medium"/>
    <n v="416.98"/>
    <n v="312.74"/>
    <d v="1997-05-10T00:00:00"/>
  </r>
  <r>
    <n v="16144"/>
    <n v="10"/>
    <x v="1441"/>
    <d v="2017-02-23T00:00:00"/>
    <b v="1"/>
    <s v="Approved"/>
    <s v="WeareA2B"/>
    <s v="Touring"/>
    <s v="medium"/>
    <s v="medium"/>
    <n v="1466.68"/>
    <n v="363.25"/>
    <d v="2013-03-12T00:00:00"/>
  </r>
  <r>
    <n v="16145"/>
    <n v="40"/>
    <x v="2217"/>
    <d v="2017-05-12T00:00:00"/>
    <b v="1"/>
    <s v="Approved"/>
    <s v="Trek Bicycles"/>
    <s v="Road"/>
    <s v="medium"/>
    <s v="large"/>
    <n v="1894.19"/>
    <n v="598.76"/>
    <d v="2003-07-21T00:00:00"/>
  </r>
  <r>
    <n v="16146"/>
    <n v="45"/>
    <x v="1035"/>
    <d v="2017-10-17T00:00:00"/>
    <b v="1"/>
    <s v="Approved"/>
    <s v="Solex"/>
    <s v="Standard"/>
    <s v="medium"/>
    <s v="medium"/>
    <n v="441.49"/>
    <n v="84.99"/>
    <d v="2012-04-10T00:00:00"/>
  </r>
  <r>
    <n v="16147"/>
    <n v="54"/>
    <x v="282"/>
    <d v="2017-11-02T00:00:00"/>
    <b v="1"/>
    <s v="Approved"/>
    <s v="WeareA2B"/>
    <s v="Standard"/>
    <s v="medium"/>
    <s v="medium"/>
    <n v="1807.45"/>
    <n v="778.69"/>
    <d v="2015-05-21T00:00:00"/>
  </r>
  <r>
    <n v="16148"/>
    <n v="10"/>
    <x v="2590"/>
    <d v="2017-09-14T00:00:00"/>
    <b v="1"/>
    <s v="Approved"/>
    <s v="WeareA2B"/>
    <s v="Touring"/>
    <s v="medium"/>
    <s v="medium"/>
    <n v="1466.68"/>
    <n v="363.25"/>
    <d v="2003-08-05T00:00:00"/>
  </r>
  <r>
    <n v="16149"/>
    <n v="62"/>
    <x v="1996"/>
    <d v="2017-11-12T00:00:00"/>
    <b v="1"/>
    <s v="Approved"/>
    <s v="Solex"/>
    <s v="Standard"/>
    <s v="medium"/>
    <s v="medium"/>
    <n v="478.16"/>
    <n v="298.72000000000003"/>
    <d v="1993-06-23T00:00:00"/>
  </r>
  <r>
    <n v="16150"/>
    <n v="43"/>
    <x v="1406"/>
    <d v="2017-10-25T00:00:00"/>
    <b v="0"/>
    <s v="Approved"/>
    <s v="Norco Bicycles"/>
    <s v="Standard"/>
    <s v="medium"/>
    <s v="medium"/>
    <n v="1555.58"/>
    <n v="818.01"/>
    <d v="2003-09-09T00:00:00"/>
  </r>
  <r>
    <n v="16151"/>
    <n v="0"/>
    <x v="1868"/>
    <d v="2017-10-03T00:00:00"/>
    <b v="0"/>
    <s v="Approved"/>
    <s v="Trek Bicycles"/>
    <s v="Road"/>
    <s v="medium"/>
    <s v="medium"/>
    <n v="533.51"/>
    <n v="400.13"/>
    <d v="2012-06-04T00:00:00"/>
  </r>
  <r>
    <n v="16152"/>
    <n v="78"/>
    <x v="1568"/>
    <d v="2017-11-02T00:00:00"/>
    <b v="1"/>
    <s v="Approved"/>
    <s v="Giant Bicycles"/>
    <s v="Standard"/>
    <s v="medium"/>
    <s v="large"/>
    <n v="1765.3"/>
    <n v="709.48"/>
    <d v="2015-08-02T00:00:00"/>
  </r>
  <r>
    <n v="16153"/>
    <n v="62"/>
    <x v="3303"/>
    <d v="2017-09-10T00:00:00"/>
    <b v="0"/>
    <s v="Approved"/>
    <s v="Solex"/>
    <s v="Standard"/>
    <s v="medium"/>
    <s v="medium"/>
    <n v="478.16"/>
    <n v="298.72000000000003"/>
    <d v="1998-12-17T00:00:00"/>
  </r>
  <r>
    <n v="16154"/>
    <n v="70"/>
    <x v="2452"/>
    <d v="2017-04-17T00:00:00"/>
    <b v="0"/>
    <s v="Approved"/>
    <s v="Trek Bicycles"/>
    <s v="Standard"/>
    <s v="high"/>
    <s v="medium"/>
    <n v="495.72"/>
    <n v="297.43"/>
    <d v="2015-04-11T00:00:00"/>
  </r>
  <r>
    <n v="16155"/>
    <n v="44"/>
    <x v="3287"/>
    <d v="2017-03-30T00:00:00"/>
    <b v="1"/>
    <s v="Approved"/>
    <s v="WeareA2B"/>
    <s v="Standard"/>
    <s v="medium"/>
    <s v="medium"/>
    <n v="1769.64"/>
    <n v="108.76"/>
    <d v="1999-12-04T00:00:00"/>
  </r>
  <r>
    <n v="16156"/>
    <n v="98"/>
    <x v="835"/>
    <d v="2017-10-12T00:00:00"/>
    <b v="1"/>
    <s v="Approved"/>
    <s v="Trek Bicycles"/>
    <s v="Standard"/>
    <s v="high"/>
    <s v="medium"/>
    <n v="358.39"/>
    <n v="215.03"/>
    <d v="2004-01-16T00:00:00"/>
  </r>
  <r>
    <n v="16157"/>
    <n v="56"/>
    <x v="3397"/>
    <d v="2017-06-11T00:00:00"/>
    <b v="1"/>
    <s v="Approved"/>
    <s v="Norco Bicycles"/>
    <s v="Mountain"/>
    <s v="low"/>
    <s v="small"/>
    <n v="688.63"/>
    <n v="612.88"/>
    <d v="1993-10-02T00:00:00"/>
  </r>
  <r>
    <n v="16158"/>
    <n v="40"/>
    <x v="2122"/>
    <d v="2017-12-06T00:00:00"/>
    <b v="1"/>
    <s v="Approved"/>
    <s v="OHM Cycles"/>
    <s v="Standard"/>
    <s v="high"/>
    <s v="medium"/>
    <n v="1458.17"/>
    <n v="874.9"/>
    <d v="2006-02-02T00:00:00"/>
  </r>
  <r>
    <n v="16159"/>
    <n v="14"/>
    <x v="2098"/>
    <d v="2017-12-17T00:00:00"/>
    <b v="0"/>
    <s v="Approved"/>
    <s v="Solex"/>
    <s v="Standard"/>
    <s v="high"/>
    <s v="large"/>
    <n v="1842.92"/>
    <n v="1105.75"/>
    <d v="2004-07-25T00:00:00"/>
  </r>
  <r>
    <n v="16160"/>
    <n v="39"/>
    <x v="2903"/>
    <d v="2017-11-19T00:00:00"/>
    <b v="0"/>
    <s v="Approved"/>
    <s v="Giant Bicycles"/>
    <s v="Standard"/>
    <s v="medium"/>
    <s v="large"/>
    <n v="1812.75"/>
    <n v="582.48"/>
    <d v="2006-02-02T00:00:00"/>
  </r>
  <r>
    <n v="16162"/>
    <n v="93"/>
    <x v="337"/>
    <d v="2017-04-06T00:00:00"/>
    <b v="0"/>
    <s v="Approved"/>
    <s v="WeareA2B"/>
    <s v="Standard"/>
    <s v="medium"/>
    <s v="medium"/>
    <n v="1065.03"/>
    <n v="230.09"/>
    <d v="1991-05-06T00:00:00"/>
  </r>
  <r>
    <n v="16163"/>
    <n v="87"/>
    <x v="2827"/>
    <d v="2017-06-12T00:00:00"/>
    <b v="1"/>
    <s v="Approved"/>
    <s v="OHM Cycles"/>
    <s v="Standard"/>
    <s v="medium"/>
    <s v="medium"/>
    <n v="1636.9"/>
    <n v="44.71"/>
    <d v="2010-08-20T00:00:00"/>
  </r>
  <r>
    <n v="16164"/>
    <n v="6"/>
    <x v="851"/>
    <d v="2017-09-04T00:00:00"/>
    <b v="1"/>
    <s v="Approved"/>
    <s v="OHM Cycles"/>
    <s v="Standard"/>
    <s v="high"/>
    <s v="medium"/>
    <n v="227.88"/>
    <n v="136.72999999999999"/>
    <d v="2003-02-07T00:00:00"/>
  </r>
  <r>
    <n v="16165"/>
    <n v="24"/>
    <x v="1162"/>
    <d v="2017-05-11T00:00:00"/>
    <b v="0"/>
    <s v="Approved"/>
    <s v="Solex"/>
    <s v="Road"/>
    <s v="medium"/>
    <s v="large"/>
    <n v="1777.8"/>
    <n v="820.78"/>
    <d v="2011-05-07T00:00:00"/>
  </r>
  <r>
    <n v="16166"/>
    <n v="89"/>
    <x v="3217"/>
    <d v="2017-12-30T00:00:00"/>
    <b v="0"/>
    <s v="Approved"/>
    <s v="WeareA2B"/>
    <s v="Touring"/>
    <s v="medium"/>
    <s v="large"/>
    <n v="1362.99"/>
    <n v="57.74"/>
    <d v="2002-10-10T00:00:00"/>
  </r>
  <r>
    <n v="16167"/>
    <n v="31"/>
    <x v="2625"/>
    <d v="2017-11-09T00:00:00"/>
    <b v="0"/>
    <s v="Approved"/>
    <s v="Giant Bicycles"/>
    <s v="Standard"/>
    <s v="medium"/>
    <s v="medium"/>
    <n v="230.91"/>
    <n v="173.18"/>
    <d v="2006-11-10T00:00:00"/>
  </r>
  <r>
    <n v="16168"/>
    <n v="28"/>
    <x v="1153"/>
    <d v="2017-03-28T00:00:00"/>
    <b v="0"/>
    <s v="Approved"/>
    <s v="Norco Bicycles"/>
    <s v="Standard"/>
    <s v="medium"/>
    <s v="small"/>
    <n v="1216.1400000000001"/>
    <n v="1082.3599999999999"/>
    <d v="1995-12-19T00:00:00"/>
  </r>
  <r>
    <n v="16169"/>
    <n v="17"/>
    <x v="2977"/>
    <d v="2017-03-17T00:00:00"/>
    <b v="0"/>
    <s v="Approved"/>
    <s v="Solex"/>
    <s v="Standard"/>
    <s v="high"/>
    <s v="medium"/>
    <n v="1024.6600000000001"/>
    <n v="614.79999999999995"/>
    <d v="1996-11-09T00:00:00"/>
  </r>
  <r>
    <n v="16170"/>
    <n v="74"/>
    <x v="776"/>
    <d v="2017-01-11T00:00:00"/>
    <b v="0"/>
    <s v="Approved"/>
    <s v="WeareA2B"/>
    <s v="Standard"/>
    <s v="medium"/>
    <s v="medium"/>
    <n v="1228.07"/>
    <n v="400.91"/>
    <d v="2000-05-22T00:00:00"/>
  </r>
  <r>
    <n v="16171"/>
    <n v="80"/>
    <x v="1837"/>
    <d v="2017-10-24T00:00:00"/>
    <b v="1"/>
    <s v="Approved"/>
    <s v="OHM Cycles"/>
    <s v="Touring"/>
    <s v="low"/>
    <s v="medium"/>
    <n v="1073.07"/>
    <n v="933.84"/>
    <d v="1991-07-10T00:00:00"/>
  </r>
  <r>
    <n v="16172"/>
    <n v="3"/>
    <x v="2254"/>
    <d v="2017-06-13T00:00:00"/>
    <b v="1"/>
    <s v="Approved"/>
    <s v="Trek Bicycles"/>
    <s v="Standard"/>
    <s v="medium"/>
    <s v="large"/>
    <n v="2091.4699999999998"/>
    <n v="388.92"/>
    <d v="2006-05-22T00:00:00"/>
  </r>
  <r>
    <n v="16173"/>
    <n v="97"/>
    <x v="405"/>
    <d v="2017-01-18T00:00:00"/>
    <b v="0"/>
    <s v="Approved"/>
    <s v="Solex"/>
    <s v="Standard"/>
    <s v="medium"/>
    <s v="large"/>
    <n v="202.62"/>
    <n v="151.96"/>
    <d v="2016-03-29T00:00:00"/>
  </r>
  <r>
    <n v="16174"/>
    <n v="51"/>
    <x v="2560"/>
    <d v="2017-10-28T00:00:00"/>
    <b v="0"/>
    <s v="Approved"/>
    <s v="OHM Cycles"/>
    <s v="Standard"/>
    <s v="high"/>
    <s v="medium"/>
    <n v="2005.66"/>
    <n v="1203.4000000000001"/>
    <d v="2012-04-10T00:00:00"/>
  </r>
  <r>
    <n v="16175"/>
    <n v="62"/>
    <x v="614"/>
    <d v="2017-05-14T00:00:00"/>
    <b v="1"/>
    <s v="Approved"/>
    <s v="Solex"/>
    <s v="Standard"/>
    <s v="medium"/>
    <s v="medium"/>
    <n v="478.16"/>
    <n v="298.72000000000003"/>
    <d v="2005-10-22T00:00:00"/>
  </r>
  <r>
    <n v="16176"/>
    <n v="9"/>
    <x v="1273"/>
    <d v="2017-05-21T00:00:00"/>
    <b v="1"/>
    <s v="Approved"/>
    <s v="OHM Cycles"/>
    <s v="Road"/>
    <s v="medium"/>
    <s v="medium"/>
    <n v="742.54"/>
    <n v="667.4"/>
    <d v="2004-08-17T00:00:00"/>
  </r>
  <r>
    <n v="16177"/>
    <n v="54"/>
    <x v="1348"/>
    <d v="2017-04-19T00:00:00"/>
    <b v="0"/>
    <s v="Approved"/>
    <s v="WeareA2B"/>
    <s v="Standard"/>
    <s v="medium"/>
    <s v="medium"/>
    <n v="1292.8399999999999"/>
    <n v="13.44"/>
    <d v="2015-10-18T00:00:00"/>
  </r>
  <r>
    <n v="16178"/>
    <n v="28"/>
    <x v="636"/>
    <d v="2017-12-10T00:00:00"/>
    <b v="1"/>
    <s v="Approved"/>
    <s v="Norco Bicycles"/>
    <s v="Standard"/>
    <s v="medium"/>
    <s v="small"/>
    <n v="1216.1400000000001"/>
    <n v="1082.3599999999999"/>
    <d v="1993-10-02T00:00:00"/>
  </r>
  <r>
    <n v="16179"/>
    <n v="38"/>
    <x v="678"/>
    <d v="2017-03-25T00:00:00"/>
    <b v="0"/>
    <s v="Approved"/>
    <s v="Trek Bicycles"/>
    <s v="Standard"/>
    <s v="medium"/>
    <s v="large"/>
    <n v="2091.4699999999998"/>
    <n v="388.92"/>
    <d v="2012-09-15T00:00:00"/>
  </r>
  <r>
    <n v="16180"/>
    <n v="25"/>
    <x v="1839"/>
    <d v="2017-07-14T00:00:00"/>
    <b v="0"/>
    <s v="Approved"/>
    <s v="Giant Bicycles"/>
    <s v="Road"/>
    <s v="medium"/>
    <s v="medium"/>
    <n v="1538.99"/>
    <n v="829.65"/>
    <d v="1991-08-05T00:00:00"/>
  </r>
  <r>
    <n v="16181"/>
    <n v="23"/>
    <x v="1194"/>
    <d v="2017-03-08T00:00:00"/>
    <b v="0"/>
    <s v="Approved"/>
    <s v="Norco Bicycles"/>
    <s v="Mountain"/>
    <s v="low"/>
    <s v="small"/>
    <n v="688.63"/>
    <n v="612.88"/>
    <d v="1993-10-02T00:00:00"/>
  </r>
  <r>
    <n v="16182"/>
    <n v="19"/>
    <x v="3327"/>
    <d v="2017-12-18T00:00:00"/>
    <b v="1"/>
    <s v="Approved"/>
    <s v="OHM Cycles"/>
    <s v="Road"/>
    <s v="high"/>
    <s v="large"/>
    <n v="12.01"/>
    <n v="7.21"/>
    <d v="2009-03-08T00:00:00"/>
  </r>
  <r>
    <n v="16183"/>
    <n v="13"/>
    <x v="914"/>
    <d v="2017-10-21T00:00:00"/>
    <b v="0"/>
    <s v="Approved"/>
    <s v="Solex"/>
    <s v="Standard"/>
    <s v="medium"/>
    <s v="medium"/>
    <n v="1163.8900000000001"/>
    <n v="589.27"/>
    <d v="2003-08-05T00:00:00"/>
  </r>
  <r>
    <n v="16184"/>
    <n v="81"/>
    <x v="2111"/>
    <d v="2017-01-03T00:00:00"/>
    <b v="1"/>
    <s v="Approved"/>
    <s v="Norco Bicycles"/>
    <s v="Standard"/>
    <s v="medium"/>
    <s v="small"/>
    <n v="586.45000000000005"/>
    <n v="521.94000000000005"/>
    <d v="2015-08-02T00:00:00"/>
  </r>
  <r>
    <n v="16185"/>
    <n v="87"/>
    <x v="1847"/>
    <d v="2017-04-12T00:00:00"/>
    <b v="0"/>
    <s v="Approved"/>
    <s v="Giant Bicycles"/>
    <s v="Standard"/>
    <s v="high"/>
    <s v="medium"/>
    <n v="1179"/>
    <n v="707.4"/>
    <d v="1997-08-25T00:00:00"/>
  </r>
  <r>
    <n v="16186"/>
    <n v="61"/>
    <x v="2800"/>
    <d v="2017-06-15T00:00:00"/>
    <b v="0"/>
    <s v="Approved"/>
    <s v="Norco Bicycles"/>
    <s v="Standard"/>
    <s v="medium"/>
    <s v="small"/>
    <n v="586.45000000000005"/>
    <n v="521.94000000000005"/>
    <d v="1993-04-20T00:00:00"/>
  </r>
  <r>
    <n v="16188"/>
    <n v="33"/>
    <x v="248"/>
    <d v="2017-02-22T00:00:00"/>
    <b v="1"/>
    <s v="Approved"/>
    <s v="Giant Bicycles"/>
    <s v="Standard"/>
    <s v="medium"/>
    <s v="small"/>
    <n v="1311.44"/>
    <n v="1167.18"/>
    <d v="1997-05-10T00:00:00"/>
  </r>
  <r>
    <n v="16189"/>
    <n v="92"/>
    <x v="427"/>
    <d v="2017-11-16T00:00:00"/>
    <b v="0"/>
    <s v="Approved"/>
    <s v="WeareA2B"/>
    <s v="Standard"/>
    <s v="medium"/>
    <s v="small"/>
    <n v="1415.01"/>
    <n v="1259.3599999999999"/>
    <d v="2013-06-09T00:00:00"/>
  </r>
  <r>
    <n v="16190"/>
    <n v="16"/>
    <x v="3469"/>
    <d v="2017-02-18T00:00:00"/>
    <b v="0"/>
    <s v="Approved"/>
    <s v="Norco Bicycles"/>
    <s v="Standard"/>
    <s v="high"/>
    <s v="small"/>
    <n v="1661.92"/>
    <n v="1479.11"/>
    <d v="1994-09-09T00:00:00"/>
  </r>
  <r>
    <n v="16191"/>
    <n v="30"/>
    <x v="635"/>
    <d v="2017-07-17T00:00:00"/>
    <b v="0"/>
    <s v="Approved"/>
    <s v="Solex"/>
    <s v="Standard"/>
    <s v="high"/>
    <s v="medium"/>
    <n v="748.17"/>
    <n v="448.9"/>
    <d v="1991-11-10T00:00:00"/>
  </r>
  <r>
    <n v="16192"/>
    <n v="39"/>
    <x v="2820"/>
    <d v="2017-11-04T00:00:00"/>
    <b v="1"/>
    <s v="Approved"/>
    <s v="Giant Bicycles"/>
    <s v="Standard"/>
    <s v="medium"/>
    <s v="large"/>
    <n v="1812.75"/>
    <n v="582.48"/>
    <d v="2010-06-07T00:00:00"/>
  </r>
  <r>
    <n v="16193"/>
    <n v="0"/>
    <x v="3123"/>
    <d v="2017-08-09T00:00:00"/>
    <b v="0"/>
    <s v="Approved"/>
    <s v="Solex"/>
    <s v="Standard"/>
    <s v="medium"/>
    <s v="medium"/>
    <n v="478.16"/>
    <n v="298.72000000000003"/>
    <d v="1993-06-23T00:00:00"/>
  </r>
  <r>
    <n v="16194"/>
    <n v="58"/>
    <x v="511"/>
    <d v="2017-10-27T00:00:00"/>
    <b v="0"/>
    <s v="Approved"/>
    <s v="OHM Cycles"/>
    <s v="Standard"/>
    <s v="medium"/>
    <s v="medium"/>
    <n v="912.52"/>
    <n v="141.4"/>
    <d v="2015-10-18T00:00:00"/>
  </r>
  <r>
    <n v="16195"/>
    <n v="13"/>
    <x v="2036"/>
    <d v="2017-12-16T00:00:00"/>
    <b v="1"/>
    <s v="Approved"/>
    <s v="Solex"/>
    <s v="Standard"/>
    <s v="medium"/>
    <s v="medium"/>
    <n v="1163.8900000000001"/>
    <n v="589.27"/>
    <d v="2016-07-09T00:00:00"/>
  </r>
  <r>
    <n v="16196"/>
    <n v="32"/>
    <x v="2600"/>
    <d v="2017-10-12T00:00:00"/>
    <b v="1"/>
    <s v="Approved"/>
    <s v="Giant Bicycles"/>
    <s v="Standard"/>
    <s v="medium"/>
    <s v="medium"/>
    <n v="642.70000000000005"/>
    <n v="211.37"/>
    <d v="2002-03-22T00:00:00"/>
  </r>
  <r>
    <n v="16197"/>
    <n v="36"/>
    <x v="2450"/>
    <d v="2017-11-02T00:00:00"/>
    <b v="0"/>
    <s v="Approved"/>
    <s v="Solex"/>
    <s v="Standard"/>
    <s v="low"/>
    <s v="medium"/>
    <n v="945.04"/>
    <n v="507.58"/>
    <d v="2004-09-28T00:00:00"/>
  </r>
  <r>
    <n v="16198"/>
    <n v="52"/>
    <x v="2415"/>
    <d v="2017-06-11T00:00:00"/>
    <b v="1"/>
    <s v="Approved"/>
    <s v="OHM Cycles"/>
    <s v="Road"/>
    <s v="medium"/>
    <s v="medium"/>
    <n v="1280.28"/>
    <n v="829.51"/>
    <d v="2001-11-25T00:00:00"/>
  </r>
  <r>
    <n v="16199"/>
    <n v="63"/>
    <x v="2448"/>
    <d v="2017-04-14T00:00:00"/>
    <b v="0"/>
    <s v="Approved"/>
    <s v="Solex"/>
    <s v="Standard"/>
    <s v="medium"/>
    <s v="medium"/>
    <n v="1483.2"/>
    <n v="99.59"/>
    <d v="1998-12-17T00:00:00"/>
  </r>
  <r>
    <n v="16200"/>
    <n v="61"/>
    <x v="434"/>
    <d v="2017-04-09T00:00:00"/>
    <b v="1"/>
    <s v="Approved"/>
    <s v="OHM Cycles"/>
    <s v="Standard"/>
    <s v="low"/>
    <s v="medium"/>
    <n v="71.16"/>
    <n v="56.93"/>
    <d v="2015-06-17T00:00:00"/>
  </r>
  <r>
    <n v="16201"/>
    <n v="20"/>
    <x v="355"/>
    <d v="2017-09-04T00:00:00"/>
    <b v="1"/>
    <s v="Approved"/>
    <s v="Trek Bicycles"/>
    <s v="Standard"/>
    <s v="medium"/>
    <s v="small"/>
    <n v="1775.81"/>
    <n v="1580.47"/>
    <d v="2014-03-03T00:00:00"/>
  </r>
  <r>
    <n v="16202"/>
    <n v="34"/>
    <x v="106"/>
    <d v="2017-12-13T00:00:00"/>
    <b v="1"/>
    <s v="Approved"/>
    <s v="Norco Bicycles"/>
    <s v="Road"/>
    <s v="high"/>
    <s v="large"/>
    <n v="774.53"/>
    <n v="464.72"/>
    <d v="2003-03-18T00:00:00"/>
  </r>
  <r>
    <n v="16203"/>
    <n v="92"/>
    <x v="1263"/>
    <d v="2017-08-13T00:00:00"/>
    <b v="1"/>
    <s v="Approved"/>
    <s v="WeareA2B"/>
    <s v="Touring"/>
    <s v="medium"/>
    <s v="large"/>
    <n v="1890.39"/>
    <n v="260.14"/>
    <d v="1991-01-21T00:00:00"/>
  </r>
  <r>
    <n v="16204"/>
    <n v="53"/>
    <x v="1722"/>
    <d v="2017-10-28T00:00:00"/>
    <b v="1"/>
    <s v="Approved"/>
    <s v="Giant Bicycles"/>
    <s v="Standard"/>
    <s v="high"/>
    <s v="medium"/>
    <n v="1274.93"/>
    <n v="764.96"/>
    <d v="2007-08-04T00:00:00"/>
  </r>
  <r>
    <n v="16205"/>
    <n v="74"/>
    <x v="217"/>
    <d v="2017-02-10T00:00:00"/>
    <b v="0"/>
    <s v="Approved"/>
    <s v="WeareA2B"/>
    <s v="Standard"/>
    <s v="medium"/>
    <s v="medium"/>
    <n v="1228.07"/>
    <n v="400.91"/>
    <d v="2000-05-22T00:00:00"/>
  </r>
  <r>
    <n v="16206"/>
    <n v="33"/>
    <x v="58"/>
    <d v="2017-10-07T00:00:00"/>
    <b v="1"/>
    <s v="Approved"/>
    <s v="Giant Bicycles"/>
    <s v="Standard"/>
    <s v="medium"/>
    <s v="small"/>
    <n v="1311.44"/>
    <n v="1167.18"/>
    <d v="1999-12-04T00:00:00"/>
  </r>
  <r>
    <n v="16207"/>
    <n v="26"/>
    <x v="1450"/>
    <d v="2017-02-23T00:00:00"/>
    <b v="1"/>
    <s v="Approved"/>
    <s v="WeareA2B"/>
    <s v="Standard"/>
    <s v="medium"/>
    <s v="medium"/>
    <n v="1992.93"/>
    <n v="762.63"/>
    <d v="1991-11-10T00:00:00"/>
  </r>
  <r>
    <n v="16208"/>
    <n v="1"/>
    <x v="1313"/>
    <d v="2017-07-10T00:00:00"/>
    <b v="1"/>
    <s v="Approved"/>
    <s v="Giant Bicycles"/>
    <s v="Standard"/>
    <s v="medium"/>
    <s v="medium"/>
    <n v="1403.5"/>
    <n v="954.82"/>
    <d v="2004-09-28T00:00:00"/>
  </r>
  <r>
    <n v="16209"/>
    <n v="54"/>
    <x v="437"/>
    <d v="2017-04-16T00:00:00"/>
    <b v="1"/>
    <s v="Approved"/>
    <s v="WeareA2B"/>
    <s v="Standard"/>
    <s v="medium"/>
    <s v="medium"/>
    <n v="1292.8399999999999"/>
    <n v="13.44"/>
    <d v="2009-04-12T00:00:00"/>
  </r>
  <r>
    <n v="16210"/>
    <n v="98"/>
    <x v="1570"/>
    <d v="2017-11-02T00:00:00"/>
    <b v="1"/>
    <s v="Approved"/>
    <s v="Trek Bicycles"/>
    <s v="Standard"/>
    <s v="high"/>
    <s v="medium"/>
    <n v="358.39"/>
    <n v="215.03"/>
    <d v="1994-08-10T00:00:00"/>
  </r>
  <r>
    <n v="16211"/>
    <n v="45"/>
    <x v="43"/>
    <d v="2017-11-13T00:00:00"/>
    <b v="0"/>
    <s v="Approved"/>
    <s v="Solex"/>
    <s v="Standard"/>
    <s v="medium"/>
    <s v="medium"/>
    <n v="441.49"/>
    <n v="84.99"/>
    <d v="1997-02-09T00:00:00"/>
  </r>
  <r>
    <n v="16212"/>
    <n v="45"/>
    <x v="1925"/>
    <d v="2017-10-03T00:00:00"/>
    <b v="0"/>
    <s v="Approved"/>
    <s v="Trek Bicycles"/>
    <s v="Road"/>
    <s v="low"/>
    <s v="medium"/>
    <n v="980.37"/>
    <n v="234.43"/>
    <d v="2014-03-03T00:00:00"/>
  </r>
  <r>
    <n v="16213"/>
    <n v="9"/>
    <x v="3331"/>
    <d v="2017-06-05T00:00:00"/>
    <b v="0"/>
    <s v="Approved"/>
    <s v="OHM Cycles"/>
    <s v="Road"/>
    <s v="medium"/>
    <s v="medium"/>
    <n v="742.54"/>
    <n v="667.4"/>
    <d v="1991-11-07T00:00:00"/>
  </r>
  <r>
    <n v="16214"/>
    <n v="21"/>
    <x v="1878"/>
    <d v="2017-03-23T00:00:00"/>
    <b v="0"/>
    <s v="Approved"/>
    <s v="Solex"/>
    <s v="Standard"/>
    <s v="medium"/>
    <s v="large"/>
    <n v="1071.23"/>
    <n v="380.74"/>
    <d v="1996-04-05T00:00:00"/>
  </r>
  <r>
    <n v="16215"/>
    <n v="62"/>
    <x v="1318"/>
    <d v="2017-01-05T00:00:00"/>
    <b v="1"/>
    <s v="Approved"/>
    <s v="Solex"/>
    <s v="Standard"/>
    <s v="medium"/>
    <s v="medium"/>
    <n v="478.16"/>
    <n v="298.72000000000003"/>
    <d v="1993-06-23T00:00:00"/>
  </r>
  <r>
    <n v="16216"/>
    <n v="70"/>
    <x v="2845"/>
    <d v="2017-12-03T00:00:00"/>
    <b v="1"/>
    <s v="Approved"/>
    <s v="Trek Bicycles"/>
    <s v="Standard"/>
    <s v="high"/>
    <s v="medium"/>
    <n v="495.72"/>
    <n v="297.43"/>
    <d v="2015-04-11T00:00:00"/>
  </r>
  <r>
    <n v="16217"/>
    <n v="6"/>
    <x v="3424"/>
    <d v="2017-10-18T00:00:00"/>
    <b v="1"/>
    <s v="Approved"/>
    <s v="Solex"/>
    <s v="Standard"/>
    <s v="high"/>
    <s v="medium"/>
    <n v="748.17"/>
    <n v="448.9"/>
    <d v="2002-03-22T00:00:00"/>
  </r>
  <r>
    <n v="16218"/>
    <n v="21"/>
    <x v="715"/>
    <d v="2017-11-22T00:00:00"/>
    <b v="1"/>
    <s v="Approved"/>
    <s v="Solex"/>
    <s v="Standard"/>
    <s v="medium"/>
    <s v="large"/>
    <n v="1071.23"/>
    <n v="380.74"/>
    <d v="1996-04-05T00:00:00"/>
  </r>
  <r>
    <n v="16219"/>
    <n v="67"/>
    <x v="3293"/>
    <d v="2017-01-30T00:00:00"/>
    <b v="1"/>
    <s v="Approved"/>
    <s v="Solex"/>
    <s v="Standard"/>
    <s v="medium"/>
    <s v="large"/>
    <n v="1071.23"/>
    <n v="380.74"/>
    <d v="1993-05-26T00:00:00"/>
  </r>
  <r>
    <n v="16220"/>
    <n v="50"/>
    <x v="605"/>
    <d v="2017-01-22T00:00:00"/>
    <b v="1"/>
    <s v="Approved"/>
    <s v="WeareA2B"/>
    <s v="Standard"/>
    <s v="medium"/>
    <s v="small"/>
    <n v="175.89"/>
    <n v="131.91999999999999"/>
    <d v="1997-10-04T00:00:00"/>
  </r>
  <r>
    <n v="16221"/>
    <n v="6"/>
    <x v="2728"/>
    <d v="2017-07-06T00:00:00"/>
    <b v="0"/>
    <s v="Approved"/>
    <s v="OHM Cycles"/>
    <s v="Standard"/>
    <s v="high"/>
    <s v="medium"/>
    <n v="227.88"/>
    <n v="136.72999999999999"/>
    <d v="2003-02-07T00:00:00"/>
  </r>
  <r>
    <n v="16223"/>
    <n v="12"/>
    <x v="380"/>
    <d v="2017-06-24T00:00:00"/>
    <b v="0"/>
    <s v="Approved"/>
    <s v="WeareA2B"/>
    <s v="Standard"/>
    <s v="medium"/>
    <s v="medium"/>
    <n v="1231.1500000000001"/>
    <n v="161.6"/>
    <d v="2004-08-17T00:00:00"/>
  </r>
  <r>
    <n v="16224"/>
    <n v="0"/>
    <x v="922"/>
    <d v="2017-03-18T00:00:00"/>
    <b v="1"/>
    <s v="Approved"/>
    <s v="Trek Bicycles"/>
    <s v="Road"/>
    <s v="medium"/>
    <s v="medium"/>
    <n v="290.62"/>
    <n v="215.14"/>
    <d v="2004-08-07T00:00:00"/>
  </r>
  <r>
    <n v="16225"/>
    <n v="95"/>
    <x v="2322"/>
    <d v="2017-05-24T00:00:00"/>
    <b v="0"/>
    <s v="Approved"/>
    <s v="Giant Bicycles"/>
    <s v="Standard"/>
    <s v="medium"/>
    <s v="large"/>
    <n v="569.55999999999995"/>
    <n v="528.42999999999995"/>
    <d v="2003-09-10T00:00:00"/>
  </r>
  <r>
    <n v="16226"/>
    <n v="53"/>
    <x v="2998"/>
    <d v="2017-04-15T00:00:00"/>
    <b v="0"/>
    <s v="Approved"/>
    <s v="Giant Bicycles"/>
    <s v="Standard"/>
    <s v="high"/>
    <s v="medium"/>
    <n v="1274.93"/>
    <n v="764.96"/>
    <d v="2007-08-04T00:00:00"/>
  </r>
  <r>
    <n v="16227"/>
    <n v="6"/>
    <x v="1858"/>
    <d v="2017-10-03T00:00:00"/>
    <b v="1"/>
    <s v="Approved"/>
    <s v="OHM Cycles"/>
    <s v="Standard"/>
    <s v="high"/>
    <s v="medium"/>
    <n v="227.88"/>
    <n v="136.72999999999999"/>
    <d v="2003-02-07T00:00:00"/>
  </r>
  <r>
    <n v="16228"/>
    <n v="91"/>
    <x v="654"/>
    <d v="2017-06-25T00:00:00"/>
    <b v="1"/>
    <s v="Approved"/>
    <s v="WeareA2B"/>
    <s v="Standard"/>
    <s v="low"/>
    <s v="medium"/>
    <n v="642.30999999999995"/>
    <n v="513.85"/>
    <d v="1997-01-25T00:00:00"/>
  </r>
  <r>
    <n v="16229"/>
    <n v="94"/>
    <x v="3422"/>
    <d v="2017-08-03T00:00:00"/>
    <b v="1"/>
    <s v="Approved"/>
    <s v="Giant Bicycles"/>
    <s v="Standard"/>
    <s v="medium"/>
    <s v="large"/>
    <n v="1635.3"/>
    <n v="993.66"/>
    <d v="2013-06-09T00:00:00"/>
  </r>
  <r>
    <n v="16230"/>
    <n v="69"/>
    <x v="1321"/>
    <d v="2017-07-18T00:00:00"/>
    <b v="0"/>
    <s v="Approved"/>
    <s v="Giant Bicycles"/>
    <s v="Road"/>
    <s v="medium"/>
    <s v="medium"/>
    <n v="792.9"/>
    <n v="594.67999999999995"/>
    <d v="1992-10-02T00:00:00"/>
  </r>
  <r>
    <n v="16231"/>
    <n v="21"/>
    <x v="2258"/>
    <d v="2017-02-24T00:00:00"/>
    <b v="1"/>
    <s v="Approved"/>
    <s v="Solex"/>
    <s v="Standard"/>
    <s v="medium"/>
    <s v="large"/>
    <n v="1071.23"/>
    <n v="380.74"/>
    <d v="1996-04-05T00:00:00"/>
  </r>
  <r>
    <n v="16232"/>
    <n v="20"/>
    <x v="1924"/>
    <d v="2017-10-28T00:00:00"/>
    <b v="0"/>
    <s v="Approved"/>
    <s v="Trek Bicycles"/>
    <s v="Standard"/>
    <s v="medium"/>
    <s v="small"/>
    <n v="1775.81"/>
    <n v="1580.47"/>
    <d v="1999-06-23T00:00:00"/>
  </r>
  <r>
    <n v="16233"/>
    <n v="53"/>
    <x v="565"/>
    <d v="2017-11-14T00:00:00"/>
    <b v="1"/>
    <s v="Approved"/>
    <s v="Giant Bicycles"/>
    <s v="Standard"/>
    <s v="high"/>
    <s v="medium"/>
    <n v="1274.93"/>
    <n v="764.96"/>
    <d v="2007-08-04T00:00:00"/>
  </r>
  <r>
    <n v="16234"/>
    <n v="22"/>
    <x v="2759"/>
    <d v="2017-09-16T00:00:00"/>
    <b v="1"/>
    <s v="Approved"/>
    <s v="WeareA2B"/>
    <s v="Standard"/>
    <s v="medium"/>
    <s v="medium"/>
    <n v="60.34"/>
    <n v="45.26"/>
    <d v="1993-07-15T00:00:00"/>
  </r>
  <r>
    <n v="16235"/>
    <n v="44"/>
    <x v="3470"/>
    <d v="2017-11-10T00:00:00"/>
    <b v="0"/>
    <s v="Approved"/>
    <s v="WeareA2B"/>
    <s v="Standard"/>
    <s v="medium"/>
    <s v="medium"/>
    <n v="1769.64"/>
    <n v="108.76"/>
    <d v="2011-05-09T00:00:00"/>
  </r>
  <r>
    <n v="16236"/>
    <n v="17"/>
    <x v="1338"/>
    <d v="2017-07-12T00:00:00"/>
    <b v="0"/>
    <s v="Approved"/>
    <s v="Solex"/>
    <s v="Standard"/>
    <s v="high"/>
    <s v="medium"/>
    <n v="1024.6600000000001"/>
    <n v="614.79999999999995"/>
    <d v="1996-11-09T00:00:00"/>
  </r>
  <r>
    <n v="16237"/>
    <n v="69"/>
    <x v="2955"/>
    <d v="2017-04-19T00:00:00"/>
    <b v="0"/>
    <s v="Approved"/>
    <s v="Giant Bicycles"/>
    <s v="Road"/>
    <s v="medium"/>
    <s v="medium"/>
    <n v="792.9"/>
    <n v="594.67999999999995"/>
    <d v="2015-04-11T00:00:00"/>
  </r>
  <r>
    <n v="16238"/>
    <n v="34"/>
    <x v="1225"/>
    <d v="2017-09-20T00:00:00"/>
    <b v="0"/>
    <s v="Approved"/>
    <s v="WeareA2B"/>
    <s v="Standard"/>
    <s v="medium"/>
    <s v="medium"/>
    <n v="1231.1500000000001"/>
    <n v="161.6"/>
    <d v="2004-08-17T00:00:00"/>
  </r>
  <r>
    <n v="16239"/>
    <n v="69"/>
    <x v="214"/>
    <d v="2017-11-09T00:00:00"/>
    <b v="1"/>
    <s v="Approved"/>
    <s v="Norco Bicycles"/>
    <s v="Road"/>
    <s v="medium"/>
    <s v="large"/>
    <n v="1240.31"/>
    <n v="795.1"/>
    <d v="2011-01-10T00:00:00"/>
  </r>
  <r>
    <n v="16240"/>
    <n v="48"/>
    <x v="25"/>
    <d v="2017-09-28T00:00:00"/>
    <b v="0"/>
    <s v="Approved"/>
    <s v="WeareA2B"/>
    <s v="Standard"/>
    <s v="medium"/>
    <s v="medium"/>
    <n v="1762.96"/>
    <n v="950.52"/>
    <d v="2003-02-16T00:00:00"/>
  </r>
  <r>
    <n v="16241"/>
    <n v="90"/>
    <x v="3471"/>
    <d v="2017-09-29T00:00:00"/>
    <b v="1"/>
    <s v="Approved"/>
    <s v="Solex"/>
    <s v="Standard"/>
    <s v="low"/>
    <s v="medium"/>
    <n v="945.04"/>
    <n v="507.58"/>
    <d v="1995-12-19T00:00:00"/>
  </r>
  <r>
    <n v="16242"/>
    <n v="79"/>
    <x v="346"/>
    <d v="2017-08-18T00:00:00"/>
    <b v="1"/>
    <s v="Approved"/>
    <s v="Norco Bicycles"/>
    <s v="Standard"/>
    <s v="medium"/>
    <s v="medium"/>
    <n v="1555.58"/>
    <n v="818.01"/>
    <d v="2015-08-02T00:00:00"/>
  </r>
  <r>
    <n v="16243"/>
    <n v="89"/>
    <x v="2593"/>
    <d v="2017-01-03T00:00:00"/>
    <b v="1"/>
    <s v="Approved"/>
    <s v="WeareA2B"/>
    <s v="Touring"/>
    <s v="medium"/>
    <s v="large"/>
    <n v="1362.99"/>
    <n v="57.74"/>
    <d v="1993-04-20T00:00:00"/>
  </r>
  <r>
    <n v="16244"/>
    <n v="31"/>
    <x v="2526"/>
    <d v="2017-12-13T00:00:00"/>
    <b v="1"/>
    <s v="Approved"/>
    <s v="Giant Bicycles"/>
    <s v="Standard"/>
    <s v="medium"/>
    <s v="medium"/>
    <n v="230.91"/>
    <n v="173.18"/>
    <d v="1992-10-11T00:00:00"/>
  </r>
  <r>
    <n v="16245"/>
    <n v="83"/>
    <x v="2216"/>
    <d v="2017-01-25T00:00:00"/>
    <b v="0"/>
    <s v="Approved"/>
    <s v="Solex"/>
    <s v="Touring"/>
    <s v="medium"/>
    <s v="large"/>
    <n v="2083.94"/>
    <n v="675.03"/>
    <d v="2013-09-16T00:00:00"/>
  </r>
  <r>
    <n v="16246"/>
    <n v="84"/>
    <x v="964"/>
    <d v="2017-04-06T00:00:00"/>
    <b v="1"/>
    <s v="Approved"/>
    <s v="Trek Bicycles"/>
    <s v="Road"/>
    <s v="medium"/>
    <s v="medium"/>
    <n v="290.62"/>
    <n v="215.14"/>
    <d v="1993-04-20T00:00:00"/>
  </r>
  <r>
    <n v="16247"/>
    <n v="54"/>
    <x v="3245"/>
    <d v="2017-03-14T00:00:00"/>
    <b v="1"/>
    <s v="Approved"/>
    <s v="WeareA2B"/>
    <s v="Standard"/>
    <s v="medium"/>
    <s v="medium"/>
    <n v="1292.8399999999999"/>
    <n v="13.44"/>
    <d v="2015-10-18T00:00:00"/>
  </r>
  <r>
    <n v="16248"/>
    <n v="43"/>
    <x v="682"/>
    <d v="2017-04-02T00:00:00"/>
    <b v="0"/>
    <s v="Approved"/>
    <s v="Solex"/>
    <s v="Standard"/>
    <s v="medium"/>
    <s v="medium"/>
    <n v="1151.96"/>
    <n v="649.49"/>
    <d v="1999-12-04T00:00:00"/>
  </r>
  <r>
    <n v="16250"/>
    <n v="0"/>
    <x v="800"/>
    <d v="2017-08-22T00:00:00"/>
    <b v="1"/>
    <s v="Approved"/>
    <s v="OHM Cycles"/>
    <s v="Road"/>
    <s v="high"/>
    <s v="large"/>
    <n v="12.01"/>
    <n v="7.21"/>
    <d v="1993-07-15T00:00:00"/>
  </r>
  <r>
    <n v="16251"/>
    <n v="14"/>
    <x v="2552"/>
    <d v="2017-03-25T00:00:00"/>
    <b v="1"/>
    <s v="Approved"/>
    <s v="Trek Bicycles"/>
    <s v="Standard"/>
    <s v="medium"/>
    <s v="small"/>
    <n v="1386.84"/>
    <n v="1234.29"/>
    <d v="1993-07-15T00:00:00"/>
  </r>
  <r>
    <n v="16252"/>
    <n v="87"/>
    <x v="173"/>
    <d v="2017-03-02T00:00:00"/>
    <b v="0"/>
    <s v="Approved"/>
    <s v="Giant Bicycles"/>
    <s v="Standard"/>
    <s v="high"/>
    <s v="medium"/>
    <n v="1179"/>
    <n v="707.4"/>
    <d v="1997-08-25T00:00:00"/>
  </r>
  <r>
    <n v="16253"/>
    <n v="68"/>
    <x v="2889"/>
    <d v="2017-05-11T00:00:00"/>
    <b v="0"/>
    <s v="Approved"/>
    <s v="OHM Cycles"/>
    <s v="Standard"/>
    <s v="medium"/>
    <s v="medium"/>
    <n v="1636.9"/>
    <n v="44.71"/>
    <d v="2010-08-20T00:00:00"/>
  </r>
  <r>
    <n v="16254"/>
    <n v="31"/>
    <x v="1350"/>
    <d v="2017-09-22T00:00:00"/>
    <b v="0"/>
    <s v="Approved"/>
    <s v="Giant Bicycles"/>
    <s v="Standard"/>
    <s v="medium"/>
    <s v="medium"/>
    <n v="230.91"/>
    <n v="173.18"/>
    <d v="2006-11-10T00:00:00"/>
  </r>
  <r>
    <n v="16256"/>
    <n v="49"/>
    <x v="2135"/>
    <d v="2017-05-04T00:00:00"/>
    <b v="0"/>
    <s v="Approved"/>
    <s v="Trek Bicycles"/>
    <s v="Road"/>
    <s v="medium"/>
    <s v="medium"/>
    <n v="533.51"/>
    <n v="400.13"/>
    <d v="2001-11-25T00:00:00"/>
  </r>
  <r>
    <n v="16257"/>
    <n v="3"/>
    <x v="181"/>
    <d v="2017-11-23T00:00:00"/>
    <b v="0"/>
    <s v="Approved"/>
    <s v="Trek Bicycles"/>
    <s v="Standard"/>
    <s v="medium"/>
    <s v="large"/>
    <n v="2091.4699999999998"/>
    <n v="388.92"/>
    <d v="2002-08-31T00:00:00"/>
  </r>
  <r>
    <n v="16258"/>
    <n v="14"/>
    <x v="678"/>
    <d v="2017-12-30T00:00:00"/>
    <b v="1"/>
    <s v="Approved"/>
    <s v="Solex"/>
    <s v="Standard"/>
    <s v="high"/>
    <s v="large"/>
    <n v="1842.92"/>
    <n v="1105.75"/>
    <d v="1995-10-24T00:00:00"/>
  </r>
  <r>
    <n v="16259"/>
    <n v="13"/>
    <x v="2169"/>
    <d v="2017-05-13T00:00:00"/>
    <b v="0"/>
    <s v="Approved"/>
    <s v="Solex"/>
    <s v="Standard"/>
    <s v="medium"/>
    <s v="medium"/>
    <n v="1577.53"/>
    <n v="826.51"/>
    <d v="2011-03-16T00:00:00"/>
  </r>
  <r>
    <n v="16260"/>
    <n v="98"/>
    <x v="589"/>
    <d v="2017-10-20T00:00:00"/>
    <b v="0"/>
    <s v="Approved"/>
    <s v="Trek Bicycles"/>
    <s v="Standard"/>
    <s v="high"/>
    <s v="medium"/>
    <n v="358.39"/>
    <n v="215.03"/>
    <d v="2004-01-16T00:00:00"/>
  </r>
  <r>
    <n v="16261"/>
    <n v="72"/>
    <x v="1041"/>
    <d v="2017-07-06T00:00:00"/>
    <b v="1"/>
    <s v="Approved"/>
    <s v="Norco Bicycles"/>
    <s v="Standard"/>
    <s v="medium"/>
    <s v="medium"/>
    <n v="360.4"/>
    <n v="270.3"/>
    <d v="2016-12-06T00:00:00"/>
  </r>
  <r>
    <n v="16262"/>
    <n v="53"/>
    <x v="486"/>
    <d v="2017-08-01T00:00:00"/>
    <b v="1"/>
    <s v="Approved"/>
    <s v="OHM Cycles"/>
    <s v="Standard"/>
    <s v="medium"/>
    <s v="medium"/>
    <n v="795.34"/>
    <n v="101.58"/>
    <d v="2002-08-31T00:00:00"/>
  </r>
  <r>
    <n v="16263"/>
    <n v="58"/>
    <x v="2514"/>
    <d v="2017-01-08T00:00:00"/>
    <b v="1"/>
    <s v="Approved"/>
    <s v="OHM Cycles"/>
    <s v="Standard"/>
    <s v="medium"/>
    <s v="medium"/>
    <n v="912.52"/>
    <n v="141.4"/>
    <d v="1993-06-23T00:00:00"/>
  </r>
  <r>
    <n v="16264"/>
    <n v="0"/>
    <x v="85"/>
    <d v="2017-09-16T00:00:00"/>
    <b v="0"/>
    <s v="Approved"/>
    <s v="Trek Bicycles"/>
    <s v="Standard"/>
    <s v="high"/>
    <s v="medium"/>
    <n v="358.39"/>
    <n v="215.03"/>
    <d v="1991-05-06T00:00:00"/>
  </r>
  <r>
    <n v="16265"/>
    <n v="59"/>
    <x v="1372"/>
    <d v="2017-12-26T00:00:00"/>
    <b v="0"/>
    <s v="Approved"/>
    <s v="Solex"/>
    <s v="Standard"/>
    <s v="medium"/>
    <s v="large"/>
    <n v="1061.56"/>
    <n v="733.58"/>
    <d v="1993-07-20T00:00:00"/>
  </r>
  <r>
    <n v="16266"/>
    <n v="3"/>
    <x v="3221"/>
    <d v="2017-11-14T00:00:00"/>
    <b v="1"/>
    <s v="Approved"/>
    <s v="Trek Bicycles"/>
    <s v="Standard"/>
    <s v="medium"/>
    <s v="large"/>
    <n v="2091.4699999999998"/>
    <n v="388.92"/>
    <d v="2006-05-22T00:00:00"/>
  </r>
  <r>
    <n v="16267"/>
    <n v="31"/>
    <x v="2398"/>
    <d v="2017-01-09T00:00:00"/>
    <b v="0"/>
    <s v="Approved"/>
    <s v="Giant Bicycles"/>
    <s v="Standard"/>
    <s v="medium"/>
    <s v="medium"/>
    <n v="230.91"/>
    <n v="173.18"/>
    <d v="2006-11-10T00:00:00"/>
  </r>
  <r>
    <n v="16268"/>
    <n v="8"/>
    <x v="1764"/>
    <d v="2017-09-05T00:00:00"/>
    <b v="1"/>
    <s v="Approved"/>
    <s v="Solex"/>
    <s v="Road"/>
    <s v="medium"/>
    <s v="small"/>
    <n v="1703.52"/>
    <n v="1516.13"/>
    <d v="2011-04-16T00:00:00"/>
  </r>
  <r>
    <n v="16269"/>
    <n v="0"/>
    <x v="1783"/>
    <d v="2017-08-05T00:00:00"/>
    <b v="1"/>
    <s v="Approved"/>
    <s v="WeareA2B"/>
    <s v="Standard"/>
    <s v="medium"/>
    <s v="medium"/>
    <n v="60.34"/>
    <n v="45.26"/>
    <d v="1993-07-15T00:00:00"/>
  </r>
  <r>
    <n v="16270"/>
    <n v="55"/>
    <x v="449"/>
    <d v="2017-03-01T00:00:00"/>
    <b v="1"/>
    <s v="Approved"/>
    <s v="Trek Bicycles"/>
    <s v="Road"/>
    <s v="medium"/>
    <s v="large"/>
    <n v="1894.19"/>
    <n v="598.76"/>
    <d v="2003-07-21T00:00:00"/>
  </r>
  <r>
    <n v="16271"/>
    <n v="100"/>
    <x v="3351"/>
    <d v="2017-06-21T00:00:00"/>
    <b v="0"/>
    <s v="Approved"/>
    <s v="Norco Bicycles"/>
    <s v="Road"/>
    <s v="medium"/>
    <s v="medium"/>
    <n v="1036.5899999999999"/>
    <n v="206.35"/>
    <d v="1991-05-06T00:00:00"/>
  </r>
  <r>
    <n v="16272"/>
    <n v="12"/>
    <x v="3257"/>
    <d v="2017-05-06T00:00:00"/>
    <b v="0"/>
    <s v="Approved"/>
    <s v="WeareA2B"/>
    <s v="Standard"/>
    <s v="medium"/>
    <s v="medium"/>
    <n v="1231.1500000000001"/>
    <n v="161.6"/>
    <d v="2004-08-17T00:00:00"/>
  </r>
  <r>
    <n v="16273"/>
    <n v="37"/>
    <x v="115"/>
    <d v="2017-03-08T00:00:00"/>
    <b v="0"/>
    <s v="Approved"/>
    <s v="OHM Cycles"/>
    <s v="Standard"/>
    <s v="low"/>
    <s v="medium"/>
    <n v="1793.43"/>
    <n v="248.82"/>
    <d v="2006-02-02T00:00:00"/>
  </r>
  <r>
    <n v="16274"/>
    <n v="5"/>
    <x v="2315"/>
    <d v="2017-10-04T00:00:00"/>
    <b v="1"/>
    <s v="Approved"/>
    <s v="Trek Bicycles"/>
    <s v="Mountain"/>
    <s v="low"/>
    <s v="medium"/>
    <n v="574.64"/>
    <n v="459.71"/>
    <d v="2007-08-04T00:00:00"/>
  </r>
  <r>
    <n v="16275"/>
    <n v="12"/>
    <x v="2998"/>
    <d v="2017-05-02T00:00:00"/>
    <b v="0"/>
    <s v="Approved"/>
    <s v="Giant Bicycles"/>
    <s v="Standard"/>
    <s v="medium"/>
    <s v="large"/>
    <n v="1765.3"/>
    <n v="709.48"/>
    <d v="2004-07-25T00:00:00"/>
  </r>
  <r>
    <n v="16276"/>
    <n v="83"/>
    <x v="3304"/>
    <d v="2017-02-06T00:00:00"/>
    <b v="0"/>
    <s v="Approved"/>
    <s v="Solex"/>
    <s v="Touring"/>
    <s v="medium"/>
    <s v="large"/>
    <n v="2083.94"/>
    <n v="675.03"/>
    <d v="1997-08-25T00:00:00"/>
  </r>
  <r>
    <n v="16277"/>
    <n v="0"/>
    <x v="607"/>
    <d v="2017-11-29T00:00:00"/>
    <b v="1"/>
    <s v="Approved"/>
    <s v="WeareA2B"/>
    <s v="Standard"/>
    <s v="medium"/>
    <s v="medium"/>
    <n v="60.34"/>
    <n v="45.26"/>
    <d v="1993-07-15T00:00:00"/>
  </r>
  <r>
    <n v="16278"/>
    <n v="34"/>
    <x v="2955"/>
    <d v="2017-04-08T00:00:00"/>
    <b v="0"/>
    <s v="Approved"/>
    <s v="Norco Bicycles"/>
    <s v="Road"/>
    <s v="high"/>
    <s v="large"/>
    <n v="774.53"/>
    <n v="464.72"/>
    <d v="2010-06-07T00:00:00"/>
  </r>
  <r>
    <n v="16279"/>
    <n v="29"/>
    <x v="2866"/>
    <d v="2017-04-17T00:00:00"/>
    <b v="0"/>
    <s v="Approved"/>
    <s v="WeareA2B"/>
    <s v="Standard"/>
    <s v="medium"/>
    <s v="medium"/>
    <n v="1065.03"/>
    <n v="230.09"/>
    <d v="2002-10-10T00:00:00"/>
  </r>
  <r>
    <n v="16280"/>
    <n v="38"/>
    <x v="808"/>
    <d v="2017-05-09T00:00:00"/>
    <b v="1"/>
    <s v="Approved"/>
    <s v="Solex"/>
    <s v="Standard"/>
    <s v="medium"/>
    <s v="medium"/>
    <n v="1577.53"/>
    <n v="826.51"/>
    <d v="2011-03-16T00:00:00"/>
  </r>
  <r>
    <n v="16281"/>
    <n v="31"/>
    <x v="2948"/>
    <d v="2017-09-28T00:00:00"/>
    <b v="1"/>
    <s v="Approved"/>
    <s v="Giant Bicycles"/>
    <s v="Standard"/>
    <s v="medium"/>
    <s v="medium"/>
    <n v="230.91"/>
    <n v="173.18"/>
    <d v="2006-11-10T00:00:00"/>
  </r>
  <r>
    <n v="16282"/>
    <n v="3"/>
    <x v="3130"/>
    <d v="2017-10-16T00:00:00"/>
    <b v="1"/>
    <s v="Approved"/>
    <s v="Trek Bicycles"/>
    <s v="Standard"/>
    <s v="medium"/>
    <s v="large"/>
    <n v="2091.4699999999998"/>
    <n v="388.92"/>
    <d v="2003-09-09T00:00:00"/>
  </r>
  <r>
    <n v="16283"/>
    <n v="84"/>
    <x v="3197"/>
    <d v="2017-07-21T00:00:00"/>
    <b v="1"/>
    <s v="Approved"/>
    <s v="Trek Bicycles"/>
    <s v="Road"/>
    <s v="medium"/>
    <s v="medium"/>
    <n v="290.62"/>
    <n v="215.14"/>
    <d v="2005-05-10T00:00:00"/>
  </r>
  <r>
    <n v="16284"/>
    <n v="14"/>
    <x v="1949"/>
    <d v="2017-01-28T00:00:00"/>
    <b v="0"/>
    <s v="Approved"/>
    <s v="Solex"/>
    <s v="Standard"/>
    <s v="high"/>
    <s v="large"/>
    <n v="1842.92"/>
    <n v="1105.75"/>
    <d v="1995-10-24T00:00:00"/>
  </r>
  <r>
    <n v="16286"/>
    <n v="0"/>
    <x v="351"/>
    <d v="2017-05-18T00:00:00"/>
    <b v="1"/>
    <s v="Approved"/>
    <s v="Solex"/>
    <s v="Standard"/>
    <s v="medium"/>
    <s v="medium"/>
    <n v="478.16"/>
    <n v="298.72000000000003"/>
    <d v="1992-10-02T00:00:00"/>
  </r>
  <r>
    <n v="16287"/>
    <n v="72"/>
    <x v="2524"/>
    <d v="2017-01-10T00:00:00"/>
    <b v="1"/>
    <s v="Approved"/>
    <s v="Norco Bicycles"/>
    <s v="Standard"/>
    <s v="medium"/>
    <s v="medium"/>
    <n v="360.4"/>
    <n v="270.3"/>
    <d v="2002-08-31T00:00:00"/>
  </r>
  <r>
    <n v="16288"/>
    <n v="37"/>
    <x v="1036"/>
    <d v="2017-06-17T00:00:00"/>
    <b v="0"/>
    <s v="Approved"/>
    <s v="OHM Cycles"/>
    <s v="Standard"/>
    <s v="low"/>
    <s v="medium"/>
    <n v="1793.43"/>
    <n v="248.82"/>
    <d v="2010-08-20T00:00:00"/>
  </r>
  <r>
    <n v="16290"/>
    <n v="21"/>
    <x v="2918"/>
    <d v="2017-09-16T00:00:00"/>
    <b v="1"/>
    <s v="Approved"/>
    <s v="Solex"/>
    <s v="Standard"/>
    <s v="medium"/>
    <s v="large"/>
    <n v="1071.23"/>
    <n v="380.74"/>
    <d v="1996-04-05T00:00:00"/>
  </r>
  <r>
    <n v="16291"/>
    <n v="93"/>
    <x v="3440"/>
    <d v="2017-07-25T00:00:00"/>
    <b v="1"/>
    <s v="Approved"/>
    <s v="OHM Cycles"/>
    <s v="Standard"/>
    <s v="high"/>
    <s v="medium"/>
    <n v="1458.17"/>
    <n v="874.9"/>
    <d v="2006-02-02T00:00:00"/>
  </r>
  <r>
    <n v="16292"/>
    <n v="83"/>
    <x v="968"/>
    <d v="2017-06-12T00:00:00"/>
    <b v="0"/>
    <s v="Approved"/>
    <s v="Solex"/>
    <s v="Touring"/>
    <s v="medium"/>
    <s v="large"/>
    <n v="2083.94"/>
    <n v="675.03"/>
    <d v="2013-09-16T00:00:00"/>
  </r>
  <r>
    <n v="16293"/>
    <n v="7"/>
    <x v="1584"/>
    <d v="2017-10-31T00:00:00"/>
    <b v="1"/>
    <s v="Approved"/>
    <s v="Trek Bicycles"/>
    <s v="Road"/>
    <s v="low"/>
    <s v="medium"/>
    <n v="980.37"/>
    <n v="234.43"/>
    <d v="2004-09-28T00:00:00"/>
  </r>
  <r>
    <n v="16294"/>
    <n v="100"/>
    <x v="873"/>
    <d v="2017-03-06T00:00:00"/>
    <b v="1"/>
    <s v="Approved"/>
    <s v="Norco Bicycles"/>
    <s v="Road"/>
    <s v="medium"/>
    <s v="medium"/>
    <n v="1036.5899999999999"/>
    <n v="206.35"/>
    <d v="1991-05-06T00:00:00"/>
  </r>
  <r>
    <n v="16295"/>
    <n v="59"/>
    <x v="3212"/>
    <d v="2017-01-04T00:00:00"/>
    <b v="0"/>
    <s v="Approved"/>
    <s v="Solex"/>
    <s v="Standard"/>
    <s v="medium"/>
    <s v="large"/>
    <n v="1061.56"/>
    <n v="733.58"/>
    <d v="1993-07-20T00:00:00"/>
  </r>
  <r>
    <n v="16296"/>
    <n v="41"/>
    <x v="3204"/>
    <d v="2017-10-17T00:00:00"/>
    <b v="0"/>
    <s v="Approved"/>
    <s v="Solex"/>
    <s v="Road"/>
    <s v="medium"/>
    <s v="medium"/>
    <n v="416.98"/>
    <n v="312.74"/>
    <d v="1997-05-10T00:00:00"/>
  </r>
  <r>
    <n v="16297"/>
    <n v="17"/>
    <x v="2858"/>
    <d v="2017-08-01T00:00:00"/>
    <b v="1"/>
    <s v="Approved"/>
    <s v="Solex"/>
    <s v="Standard"/>
    <s v="high"/>
    <s v="medium"/>
    <n v="1024.6600000000001"/>
    <n v="614.79999999999995"/>
    <d v="2010-05-05T00:00:00"/>
  </r>
  <r>
    <n v="16298"/>
    <n v="79"/>
    <x v="3472"/>
    <d v="2017-08-06T00:00:00"/>
    <b v="1"/>
    <s v="Approved"/>
    <s v="Norco Bicycles"/>
    <s v="Standard"/>
    <s v="medium"/>
    <s v="medium"/>
    <n v="1555.58"/>
    <n v="818.01"/>
    <d v="2013-09-16T00:00:00"/>
  </r>
  <r>
    <n v="16299"/>
    <n v="3"/>
    <x v="850"/>
    <d v="2017-12-19T00:00:00"/>
    <b v="0"/>
    <s v="Approved"/>
    <s v="Trek Bicycles"/>
    <s v="Standard"/>
    <s v="medium"/>
    <s v="large"/>
    <n v="2091.4699999999998"/>
    <n v="388.92"/>
    <d v="2000-05-22T00:00:00"/>
  </r>
  <r>
    <n v="16300"/>
    <n v="91"/>
    <x v="3360"/>
    <d v="2017-12-19T00:00:00"/>
    <b v="0"/>
    <s v="Approved"/>
    <s v="WeareA2B"/>
    <s v="Standard"/>
    <s v="low"/>
    <s v="medium"/>
    <n v="642.30999999999995"/>
    <n v="513.85"/>
    <d v="2014-10-10T00:00:00"/>
  </r>
  <r>
    <n v="16301"/>
    <n v="41"/>
    <x v="401"/>
    <d v="2017-05-29T00:00:00"/>
    <b v="1"/>
    <s v="Approved"/>
    <s v="Solex"/>
    <s v="Road"/>
    <s v="medium"/>
    <s v="medium"/>
    <n v="416.98"/>
    <n v="312.74"/>
    <d v="2012-06-04T00:00:00"/>
  </r>
  <r>
    <n v="16302"/>
    <n v="65"/>
    <x v="2281"/>
    <d v="2017-04-17T00:00:00"/>
    <b v="1"/>
    <s v="Approved"/>
    <s v="WeareA2B"/>
    <s v="Standard"/>
    <s v="medium"/>
    <s v="medium"/>
    <n v="1807.45"/>
    <n v="778.69"/>
    <d v="2005-10-22T00:00:00"/>
  </r>
  <r>
    <n v="16303"/>
    <n v="79"/>
    <x v="1584"/>
    <d v="2017-05-25T00:00:00"/>
    <b v="0"/>
    <s v="Approved"/>
    <s v="Norco Bicycles"/>
    <s v="Standard"/>
    <s v="medium"/>
    <s v="medium"/>
    <n v="1555.58"/>
    <n v="818.01"/>
    <d v="1997-08-25T00:00:00"/>
  </r>
  <r>
    <n v="16304"/>
    <n v="96"/>
    <x v="827"/>
    <d v="2017-10-27T00:00:00"/>
    <b v="0"/>
    <s v="Approved"/>
    <s v="WeareA2B"/>
    <s v="Road"/>
    <s v="low"/>
    <s v="small"/>
    <n v="1172.78"/>
    <n v="1043.77"/>
    <d v="2002-10-10T00:00:00"/>
  </r>
  <r>
    <n v="16305"/>
    <n v="62"/>
    <x v="2202"/>
    <d v="2017-06-23T00:00:00"/>
    <b v="1"/>
    <s v="Approved"/>
    <s v="Solex"/>
    <s v="Standard"/>
    <s v="medium"/>
    <s v="medium"/>
    <n v="478.16"/>
    <n v="298.72000000000003"/>
    <d v="1993-06-23T00:00:00"/>
  </r>
  <r>
    <n v="16306"/>
    <n v="2"/>
    <x v="1920"/>
    <d v="2017-04-24T00:00:00"/>
    <b v="1"/>
    <s v="Approved"/>
    <s v="Solex"/>
    <s v="Standard"/>
    <s v="medium"/>
    <s v="medium"/>
    <n v="71.489999999999995"/>
    <n v="53.62"/>
    <d v="2012-12-02T00:00:00"/>
  </r>
  <r>
    <n v="16307"/>
    <n v="40"/>
    <x v="3041"/>
    <d v="2017-09-12T00:00:00"/>
    <b v="1"/>
    <s v="Approved"/>
    <s v="OHM Cycles"/>
    <s v="Standard"/>
    <s v="high"/>
    <s v="medium"/>
    <n v="1458.17"/>
    <n v="874.9"/>
    <d v="1997-05-10T00:00:00"/>
  </r>
  <r>
    <n v="16308"/>
    <n v="13"/>
    <x v="108"/>
    <d v="2017-05-19T00:00:00"/>
    <b v="0"/>
    <s v="Approved"/>
    <s v="Solex"/>
    <s v="Standard"/>
    <s v="medium"/>
    <s v="medium"/>
    <n v="1577.53"/>
    <n v="826.51"/>
    <d v="2011-03-16T00:00:00"/>
  </r>
  <r>
    <n v="16309"/>
    <n v="57"/>
    <x v="2755"/>
    <d v="2017-02-12T00:00:00"/>
    <b v="1"/>
    <s v="Approved"/>
    <s v="WeareA2B"/>
    <s v="Touring"/>
    <s v="medium"/>
    <s v="large"/>
    <n v="1890.39"/>
    <n v="260.14"/>
    <d v="1991-01-21T00:00:00"/>
  </r>
  <r>
    <n v="16310"/>
    <n v="81"/>
    <x v="2221"/>
    <d v="2017-07-03T00:00:00"/>
    <b v="0"/>
    <s v="Approved"/>
    <s v="Solex"/>
    <s v="Standard"/>
    <s v="medium"/>
    <s v="medium"/>
    <n v="1151.96"/>
    <n v="649.49"/>
    <d v="2007-12-11T00:00:00"/>
  </r>
  <r>
    <n v="16311"/>
    <n v="28"/>
    <x v="1101"/>
    <d v="2017-03-13T00:00:00"/>
    <b v="0"/>
    <s v="Approved"/>
    <s v="Norco Bicycles"/>
    <s v="Standard"/>
    <s v="medium"/>
    <s v="small"/>
    <n v="1216.1400000000001"/>
    <n v="1082.3599999999999"/>
    <d v="1991-11-10T00:00:00"/>
  </r>
  <r>
    <n v="16312"/>
    <n v="80"/>
    <x v="2985"/>
    <d v="2017-10-22T00:00:00"/>
    <b v="1"/>
    <s v="Approved"/>
    <s v="Trek Bicycles"/>
    <s v="Standard"/>
    <s v="medium"/>
    <s v="large"/>
    <n v="1469.44"/>
    <n v="596.54999999999995"/>
    <d v="2010-08-20T00:00:00"/>
  </r>
  <r>
    <n v="16313"/>
    <n v="9"/>
    <x v="2813"/>
    <d v="2017-11-28T00:00:00"/>
    <b v="1"/>
    <s v="Approved"/>
    <s v="OHM Cycles"/>
    <s v="Road"/>
    <s v="medium"/>
    <s v="medium"/>
    <n v="742.54"/>
    <n v="667.4"/>
    <d v="1991-11-07T00:00:00"/>
  </r>
  <r>
    <n v="16314"/>
    <n v="41"/>
    <x v="2238"/>
    <d v="2017-05-07T00:00:00"/>
    <b v="0"/>
    <s v="Approved"/>
    <s v="Solex"/>
    <s v="Road"/>
    <s v="medium"/>
    <s v="medium"/>
    <n v="416.98"/>
    <n v="312.74"/>
    <d v="2014-07-28T00:00:00"/>
  </r>
  <r>
    <n v="16315"/>
    <n v="46"/>
    <x v="1378"/>
    <d v="2017-07-18T00:00:00"/>
    <b v="1"/>
    <s v="Approved"/>
    <s v="Solex"/>
    <s v="Standard"/>
    <s v="low"/>
    <s v="medium"/>
    <n v="1289.8499999999999"/>
    <n v="74.510000000000005"/>
    <d v="2003-02-16T00:00:00"/>
  </r>
  <r>
    <n v="16316"/>
    <n v="87"/>
    <x v="2063"/>
    <d v="2017-11-19T00:00:00"/>
    <b v="0"/>
    <s v="Approved"/>
    <s v="OHM Cycles"/>
    <s v="Standard"/>
    <s v="medium"/>
    <s v="medium"/>
    <n v="1636.9"/>
    <n v="44.71"/>
    <d v="1995-10-24T00:00:00"/>
  </r>
  <r>
    <n v="16317"/>
    <n v="62"/>
    <x v="2489"/>
    <d v="2017-11-05T00:00:00"/>
    <b v="0"/>
    <s v="Approved"/>
    <s v="Solex"/>
    <s v="Standard"/>
    <s v="medium"/>
    <s v="medium"/>
    <n v="478.16"/>
    <n v="298.72000000000003"/>
    <d v="1992-10-02T00:00:00"/>
  </r>
  <r>
    <n v="16318"/>
    <n v="35"/>
    <x v="2502"/>
    <d v="2017-06-02T00:00:00"/>
    <b v="1"/>
    <s v="Approved"/>
    <s v="Giant Bicycles"/>
    <s v="Standard"/>
    <s v="medium"/>
    <s v="medium"/>
    <n v="1403.5"/>
    <n v="954.82"/>
    <d v="2016-11-14T00:00:00"/>
  </r>
  <r>
    <n v="16319"/>
    <n v="42"/>
    <x v="2072"/>
    <d v="2017-10-30T00:00:00"/>
    <b v="1"/>
    <s v="Approved"/>
    <s v="OHM Cycles"/>
    <s v="Road"/>
    <s v="medium"/>
    <s v="small"/>
    <n v="1810"/>
    <n v="1610.9"/>
    <d v="2008-03-19T00:00:00"/>
  </r>
  <r>
    <n v="16320"/>
    <n v="27"/>
    <x v="2920"/>
    <d v="2017-09-17T00:00:00"/>
    <b v="0"/>
    <s v="Approved"/>
    <s v="Trek Bicycles"/>
    <s v="Standard"/>
    <s v="low"/>
    <s v="medium"/>
    <n v="1057.51"/>
    <n v="154.4"/>
    <d v="1994-07-12T00:00:00"/>
  </r>
  <r>
    <n v="16321"/>
    <n v="31"/>
    <x v="867"/>
    <d v="2017-06-07T00:00:00"/>
    <b v="0"/>
    <s v="Approved"/>
    <s v="Giant Bicycles"/>
    <s v="Standard"/>
    <s v="medium"/>
    <s v="medium"/>
    <n v="230.91"/>
    <n v="173.18"/>
    <d v="2006-11-10T00:00:00"/>
  </r>
  <r>
    <n v="16322"/>
    <n v="46"/>
    <x v="1649"/>
    <d v="2017-10-03T00:00:00"/>
    <b v="1"/>
    <s v="Approved"/>
    <s v="Solex"/>
    <s v="Standard"/>
    <s v="low"/>
    <s v="medium"/>
    <n v="1289.8499999999999"/>
    <n v="74.510000000000005"/>
    <d v="2007-12-11T00:00:00"/>
  </r>
  <r>
    <n v="16323"/>
    <n v="81"/>
    <x v="2103"/>
    <d v="2017-09-16T00:00:00"/>
    <b v="1"/>
    <s v="Approved"/>
    <s v="Norco Bicycles"/>
    <s v="Standard"/>
    <s v="medium"/>
    <s v="small"/>
    <n v="586.45000000000005"/>
    <n v="521.94000000000005"/>
    <d v="1991-07-10T00:00:00"/>
  </r>
  <r>
    <n v="16324"/>
    <n v="17"/>
    <x v="2087"/>
    <d v="2017-09-10T00:00:00"/>
    <b v="1"/>
    <s v="Approved"/>
    <s v="Solex"/>
    <s v="Standard"/>
    <s v="high"/>
    <s v="medium"/>
    <n v="1024.6600000000001"/>
    <n v="614.79999999999995"/>
    <d v="1996-11-09T00:00:00"/>
  </r>
  <r>
    <n v="16325"/>
    <n v="63"/>
    <x v="3352"/>
    <d v="2017-11-14T00:00:00"/>
    <b v="0"/>
    <s v="Approved"/>
    <s v="Solex"/>
    <s v="Standard"/>
    <s v="medium"/>
    <s v="medium"/>
    <n v="1483.2"/>
    <n v="99.59"/>
    <d v="2015-04-11T00:00:00"/>
  </r>
  <r>
    <n v="16326"/>
    <n v="66"/>
    <x v="1299"/>
    <d v="2017-05-14T00:00:00"/>
    <b v="0"/>
    <s v="Approved"/>
    <s v="Giant Bicycles"/>
    <s v="Road"/>
    <s v="low"/>
    <s v="small"/>
    <n v="590.26"/>
    <n v="525.33000000000004"/>
    <d v="2010-11-05T00:00:00"/>
  </r>
  <r>
    <n v="16327"/>
    <n v="3"/>
    <x v="2307"/>
    <d v="2017-08-03T00:00:00"/>
    <b v="0"/>
    <s v="Approved"/>
    <s v="Trek Bicycles"/>
    <s v="Standard"/>
    <s v="medium"/>
    <s v="large"/>
    <n v="2091.4699999999998"/>
    <n v="388.92"/>
    <d v="1991-01-21T00:00:00"/>
  </r>
  <r>
    <n v="16328"/>
    <n v="80"/>
    <x v="2191"/>
    <d v="2017-07-08T00:00:00"/>
    <b v="0"/>
    <s v="Approved"/>
    <s v="Trek Bicycles"/>
    <s v="Standard"/>
    <s v="medium"/>
    <s v="large"/>
    <n v="1469.44"/>
    <n v="596.54999999999995"/>
    <d v="2010-11-05T00:00:00"/>
  </r>
  <r>
    <n v="16329"/>
    <n v="51"/>
    <x v="734"/>
    <d v="2017-04-21T00:00:00"/>
    <b v="0"/>
    <s v="Approved"/>
    <s v="OHM Cycles"/>
    <s v="Standard"/>
    <s v="high"/>
    <s v="medium"/>
    <n v="2005.66"/>
    <n v="1203.4000000000001"/>
    <d v="2012-04-10T00:00:00"/>
  </r>
  <r>
    <n v="16330"/>
    <n v="79"/>
    <x v="1693"/>
    <d v="2017-06-15T00:00:00"/>
    <b v="0"/>
    <s v="Approved"/>
    <s v="Norco Bicycles"/>
    <s v="Standard"/>
    <s v="medium"/>
    <s v="medium"/>
    <n v="1555.58"/>
    <n v="818.01"/>
    <d v="2003-09-09T00:00:00"/>
  </r>
  <r>
    <n v="16331"/>
    <n v="19"/>
    <x v="1276"/>
    <d v="2017-09-28T00:00:00"/>
    <b v="1"/>
    <s v="Approved"/>
    <s v="OHM Cycles"/>
    <s v="Road"/>
    <s v="high"/>
    <s v="large"/>
    <n v="12.01"/>
    <n v="7.21"/>
    <d v="2010-05-05T00:00:00"/>
  </r>
  <r>
    <n v="16332"/>
    <n v="78"/>
    <x v="2598"/>
    <d v="2017-03-24T00:00:00"/>
    <b v="0"/>
    <s v="Approved"/>
    <s v="Giant Bicycles"/>
    <s v="Standard"/>
    <s v="medium"/>
    <s v="large"/>
    <n v="1765.3"/>
    <n v="709.48"/>
    <d v="2004-07-25T00:00:00"/>
  </r>
  <r>
    <n v="16333"/>
    <n v="63"/>
    <x v="2510"/>
    <d v="2017-12-28T00:00:00"/>
    <b v="1"/>
    <s v="Approved"/>
    <s v="Solex"/>
    <s v="Standard"/>
    <s v="medium"/>
    <s v="medium"/>
    <n v="1483.2"/>
    <n v="99.59"/>
    <d v="1998-12-17T00:00:00"/>
  </r>
  <r>
    <n v="16334"/>
    <n v="18"/>
    <x v="3130"/>
    <d v="2017-02-15T00:00:00"/>
    <b v="0"/>
    <s v="Approved"/>
    <s v="Solex"/>
    <s v="Standard"/>
    <s v="medium"/>
    <s v="medium"/>
    <n v="575.27"/>
    <n v="431.45"/>
    <d v="2015-08-02T00:00:00"/>
  </r>
  <r>
    <n v="16335"/>
    <n v="71"/>
    <x v="523"/>
    <d v="2017-06-24T00:00:00"/>
    <b v="0"/>
    <s v="Approved"/>
    <s v="Solex"/>
    <s v="Standard"/>
    <s v="high"/>
    <s v="large"/>
    <n v="1842.92"/>
    <n v="1105.75"/>
    <d v="1995-10-24T00:00:00"/>
  </r>
  <r>
    <n v="16336"/>
    <n v="56"/>
    <x v="1052"/>
    <d v="2017-12-08T00:00:00"/>
    <b v="0"/>
    <s v="Approved"/>
    <s v="Norco Bicycles"/>
    <s v="Mountain"/>
    <s v="low"/>
    <s v="small"/>
    <n v="688.63"/>
    <n v="612.88"/>
    <d v="1993-10-02T00:00:00"/>
  </r>
  <r>
    <n v="16337"/>
    <n v="99"/>
    <x v="3193"/>
    <d v="2017-07-23T00:00:00"/>
    <b v="1"/>
    <s v="Approved"/>
    <s v="OHM Cycles"/>
    <s v="Standard"/>
    <s v="medium"/>
    <s v="medium"/>
    <n v="1227.3399999999999"/>
    <n v="770.89"/>
    <d v="1994-08-10T00:00:00"/>
  </r>
  <r>
    <n v="16338"/>
    <n v="0"/>
    <x v="786"/>
    <d v="2017-06-17T00:00:00"/>
    <b v="1"/>
    <s v="Approved"/>
    <s v="Trek Bicycles"/>
    <s v="Standard"/>
    <s v="high"/>
    <s v="medium"/>
    <n v="358.39"/>
    <n v="215.03"/>
    <d v="2004-01-16T00:00:00"/>
  </r>
  <r>
    <n v="16339"/>
    <n v="81"/>
    <x v="1523"/>
    <d v="2017-11-15T00:00:00"/>
    <b v="0"/>
    <s v="Approved"/>
    <s v="Norco Bicycles"/>
    <s v="Standard"/>
    <s v="medium"/>
    <s v="small"/>
    <n v="586.45000000000005"/>
    <n v="521.94000000000005"/>
    <d v="1991-07-10T00:00:00"/>
  </r>
  <r>
    <n v="16340"/>
    <n v="0"/>
    <x v="1530"/>
    <d v="2017-11-16T00:00:00"/>
    <b v="1"/>
    <s v="Approved"/>
    <s v="Norco Bicycles"/>
    <s v="Standard"/>
    <s v="low"/>
    <s v="medium"/>
    <n v="363.01"/>
    <n v="290.41000000000003"/>
    <d v="2005-05-10T00:00:00"/>
  </r>
  <r>
    <n v="16341"/>
    <n v="48"/>
    <x v="2718"/>
    <d v="2017-03-14T00:00:00"/>
    <b v="1"/>
    <s v="Approved"/>
    <s v="WeareA2B"/>
    <s v="Standard"/>
    <s v="medium"/>
    <s v="medium"/>
    <n v="1762.96"/>
    <n v="950.52"/>
    <d v="2009-04-12T00:00:00"/>
  </r>
  <r>
    <n v="16342"/>
    <n v="71"/>
    <x v="3"/>
    <d v="2017-02-13T00:00:00"/>
    <b v="1"/>
    <s v="Approved"/>
    <s v="Solex"/>
    <s v="Standard"/>
    <s v="high"/>
    <s v="large"/>
    <n v="1842.92"/>
    <n v="1105.75"/>
    <d v="1995-10-24T00:00:00"/>
  </r>
  <r>
    <n v="16343"/>
    <n v="19"/>
    <x v="969"/>
    <d v="2017-05-14T00:00:00"/>
    <b v="0"/>
    <s v="Approved"/>
    <s v="Trek Bicycles"/>
    <s v="Mountain"/>
    <s v="low"/>
    <s v="medium"/>
    <n v="574.64"/>
    <n v="459.71"/>
    <d v="2011-08-29T00:00:00"/>
  </r>
  <r>
    <n v="16344"/>
    <n v="72"/>
    <x v="1804"/>
    <d v="2017-09-30T00:00:00"/>
    <b v="0"/>
    <s v="Approved"/>
    <s v="Norco Bicycles"/>
    <s v="Standard"/>
    <s v="medium"/>
    <s v="medium"/>
    <n v="360.4"/>
    <n v="270.3"/>
    <d v="2016-12-06T00:00:00"/>
  </r>
  <r>
    <n v="16345"/>
    <n v="96"/>
    <x v="318"/>
    <d v="2017-11-08T00:00:00"/>
    <b v="0"/>
    <s v="Approved"/>
    <s v="WeareA2B"/>
    <s v="Road"/>
    <s v="low"/>
    <s v="small"/>
    <n v="1172.78"/>
    <n v="1043.77"/>
    <d v="2002-10-10T00:00:00"/>
  </r>
  <r>
    <n v="16346"/>
    <n v="95"/>
    <x v="3092"/>
    <d v="2017-09-12T00:00:00"/>
    <b v="1"/>
    <s v="Approved"/>
    <s v="OHM Cycles"/>
    <s v="Touring"/>
    <s v="low"/>
    <s v="medium"/>
    <n v="1073.07"/>
    <n v="933.84"/>
    <d v="1997-01-25T00:00:00"/>
  </r>
  <r>
    <n v="16348"/>
    <n v="24"/>
    <x v="1471"/>
    <d v="2017-03-02T00:00:00"/>
    <b v="0"/>
    <s v="Approved"/>
    <s v="Solex"/>
    <s v="Road"/>
    <s v="medium"/>
    <s v="large"/>
    <n v="1777.8"/>
    <n v="820.78"/>
    <d v="1993-05-26T00:00:00"/>
  </r>
  <r>
    <n v="16349"/>
    <n v="2"/>
    <x v="1725"/>
    <d v="2017-09-11T00:00:00"/>
    <b v="1"/>
    <s v="Approved"/>
    <s v="Solex"/>
    <s v="Standard"/>
    <s v="medium"/>
    <s v="medium"/>
    <n v="71.489999999999995"/>
    <n v="53.62"/>
    <d v="2012-12-02T00:00:00"/>
  </r>
  <r>
    <n v="16350"/>
    <n v="0"/>
    <x v="270"/>
    <d v="2017-08-03T00:00:00"/>
    <b v="1"/>
    <s v="Approved"/>
    <s v="Trek Bicycles"/>
    <s v="Standard"/>
    <s v="high"/>
    <s v="medium"/>
    <n v="358.39"/>
    <n v="215.03"/>
    <d v="1994-08-10T00:00:00"/>
  </r>
  <r>
    <n v="16351"/>
    <n v="14"/>
    <x v="2392"/>
    <d v="2017-12-16T00:00:00"/>
    <b v="0"/>
    <s v="Approved"/>
    <s v="Trek Bicycles"/>
    <s v="Standard"/>
    <s v="medium"/>
    <s v="small"/>
    <n v="1386.84"/>
    <n v="1234.29"/>
    <d v="2003-08-05T00:00:00"/>
  </r>
  <r>
    <n v="16352"/>
    <n v="97"/>
    <x v="2882"/>
    <d v="2017-11-27T00:00:00"/>
    <b v="1"/>
    <s v="Approved"/>
    <s v="Solex"/>
    <s v="Standard"/>
    <s v="medium"/>
    <s v="large"/>
    <n v="202.62"/>
    <n v="151.96"/>
    <d v="2016-03-29T00:00:00"/>
  </r>
  <r>
    <n v="16353"/>
    <n v="21"/>
    <x v="2570"/>
    <d v="2017-06-04T00:00:00"/>
    <b v="0"/>
    <s v="Approved"/>
    <s v="Solex"/>
    <s v="Standard"/>
    <s v="medium"/>
    <s v="large"/>
    <n v="1071.23"/>
    <n v="380.74"/>
    <d v="1996-04-05T00:00:00"/>
  </r>
  <r>
    <n v="16354"/>
    <n v="7"/>
    <x v="1032"/>
    <d v="2017-12-29T00:00:00"/>
    <b v="1"/>
    <s v="Approved"/>
    <s v="Trek Bicycles"/>
    <s v="Road"/>
    <s v="low"/>
    <s v="medium"/>
    <n v="980.37"/>
    <n v="234.43"/>
    <d v="2003-08-05T00:00:00"/>
  </r>
  <r>
    <n v="16355"/>
    <n v="95"/>
    <x v="1457"/>
    <d v="2017-04-05T00:00:00"/>
    <b v="0"/>
    <s v="Approved"/>
    <s v="OHM Cycles"/>
    <s v="Touring"/>
    <s v="low"/>
    <s v="medium"/>
    <n v="1073.07"/>
    <n v="933.84"/>
    <d v="1997-01-25T00:00:00"/>
  </r>
  <r>
    <n v="16356"/>
    <n v="92"/>
    <x v="664"/>
    <d v="2017-10-24T00:00:00"/>
    <b v="1"/>
    <s v="Approved"/>
    <s v="WeareA2B"/>
    <s v="Standard"/>
    <s v="medium"/>
    <s v="small"/>
    <n v="1415.01"/>
    <n v="1259.3599999999999"/>
    <d v="2000-11-03T00:00:00"/>
  </r>
  <r>
    <n v="16357"/>
    <n v="67"/>
    <x v="23"/>
    <d v="2017-06-12T00:00:00"/>
    <b v="1"/>
    <s v="Approved"/>
    <s v="Solex"/>
    <s v="Standard"/>
    <s v="medium"/>
    <s v="large"/>
    <n v="1071.23"/>
    <n v="380.74"/>
    <d v="1996-04-05T00:00:00"/>
  </r>
  <r>
    <n v="16358"/>
    <n v="10"/>
    <x v="3354"/>
    <d v="2017-12-29T00:00:00"/>
    <b v="1"/>
    <s v="Approved"/>
    <s v="WeareA2B"/>
    <s v="Touring"/>
    <s v="medium"/>
    <s v="medium"/>
    <n v="1466.68"/>
    <n v="363.25"/>
    <d v="2014-03-03T00:00:00"/>
  </r>
  <r>
    <n v="16359"/>
    <n v="85"/>
    <x v="2047"/>
    <d v="2017-09-10T00:00:00"/>
    <b v="0"/>
    <s v="Approved"/>
    <s v="WeareA2B"/>
    <s v="Standard"/>
    <s v="medium"/>
    <s v="medium"/>
    <n v="752.64"/>
    <n v="205.36"/>
    <d v="2015-08-02T00:00:00"/>
  </r>
  <r>
    <n v="16360"/>
    <n v="81"/>
    <x v="735"/>
    <d v="2017-04-14T00:00:00"/>
    <b v="0"/>
    <s v="Approved"/>
    <s v="Norco Bicycles"/>
    <s v="Standard"/>
    <s v="medium"/>
    <s v="small"/>
    <n v="586.45000000000005"/>
    <n v="521.94000000000005"/>
    <d v="1991-07-10T00:00:00"/>
  </r>
  <r>
    <n v="16361"/>
    <n v="73"/>
    <x v="210"/>
    <d v="2017-12-01T00:00:00"/>
    <b v="0"/>
    <s v="Approved"/>
    <s v="Solex"/>
    <s v="Standard"/>
    <s v="medium"/>
    <s v="medium"/>
    <n v="1945.43"/>
    <n v="333.18"/>
    <d v="2006-10-01T00:00:00"/>
  </r>
  <r>
    <n v="16362"/>
    <n v="0"/>
    <x v="919"/>
    <d v="2017-12-29T00:00:00"/>
    <b v="1"/>
    <s v="Approved"/>
    <s v="WeareA2B"/>
    <s v="Standard"/>
    <s v="medium"/>
    <s v="small"/>
    <n v="175.89"/>
    <n v="131.91999999999999"/>
    <d v="2003-02-16T00:00:00"/>
  </r>
  <r>
    <n v="16363"/>
    <n v="66"/>
    <x v="3244"/>
    <d v="2017-03-15T00:00:00"/>
    <b v="0"/>
    <s v="Approved"/>
    <s v="Giant Bicycles"/>
    <s v="Road"/>
    <s v="low"/>
    <s v="small"/>
    <n v="590.26"/>
    <n v="525.33000000000004"/>
    <d v="2002-08-31T00:00:00"/>
  </r>
  <r>
    <n v="16364"/>
    <n v="93"/>
    <x v="3062"/>
    <d v="2017-10-04T00:00:00"/>
    <b v="0"/>
    <s v="Approved"/>
    <s v="WeareA2B"/>
    <s v="Standard"/>
    <s v="medium"/>
    <s v="medium"/>
    <n v="1065.03"/>
    <n v="230.09"/>
    <d v="2013-06-09T00:00:00"/>
  </r>
  <r>
    <n v="16365"/>
    <n v="1"/>
    <x v="21"/>
    <d v="2017-05-24T00:00:00"/>
    <b v="1"/>
    <s v="Approved"/>
    <s v="Giant Bicycles"/>
    <s v="Standard"/>
    <s v="medium"/>
    <s v="medium"/>
    <n v="1403.5"/>
    <n v="954.82"/>
    <d v="2016-11-14T00:00:00"/>
  </r>
  <r>
    <n v="16366"/>
    <n v="74"/>
    <x v="3145"/>
    <d v="2017-12-17T00:00:00"/>
    <b v="0"/>
    <s v="Approved"/>
    <s v="WeareA2B"/>
    <s v="Standard"/>
    <s v="medium"/>
    <s v="medium"/>
    <n v="1228.07"/>
    <n v="400.91"/>
    <d v="2006-05-22T00:00:00"/>
  </r>
  <r>
    <n v="16367"/>
    <n v="34"/>
    <x v="1065"/>
    <d v="2017-11-01T00:00:00"/>
    <b v="0"/>
    <s v="Approved"/>
    <s v="WeareA2B"/>
    <s v="Standard"/>
    <s v="medium"/>
    <s v="medium"/>
    <n v="1231.1500000000001"/>
    <n v="161.6"/>
    <d v="2004-08-17T00:00:00"/>
  </r>
  <r>
    <n v="16368"/>
    <n v="93"/>
    <x v="2059"/>
    <d v="2017-09-28T00:00:00"/>
    <b v="1"/>
    <s v="Approved"/>
    <s v="WeareA2B"/>
    <s v="Standard"/>
    <s v="medium"/>
    <s v="medium"/>
    <n v="1065.03"/>
    <n v="230.09"/>
    <d v="2000-11-03T00:00:00"/>
  </r>
  <r>
    <n v="16369"/>
    <n v="50"/>
    <x v="2056"/>
    <d v="2017-06-21T00:00:00"/>
    <b v="0"/>
    <s v="Approved"/>
    <s v="WeareA2B"/>
    <s v="Standard"/>
    <s v="medium"/>
    <s v="small"/>
    <n v="175.89"/>
    <n v="131.91999999999999"/>
    <d v="2003-02-16T00:00:00"/>
  </r>
  <r>
    <n v="16370"/>
    <n v="37"/>
    <x v="3308"/>
    <d v="2017-07-01T00:00:00"/>
    <b v="1"/>
    <s v="Approved"/>
    <s v="OHM Cycles"/>
    <s v="Standard"/>
    <s v="low"/>
    <s v="medium"/>
    <n v="1793.43"/>
    <n v="248.82"/>
    <d v="1999-07-20T00:00:00"/>
  </r>
  <r>
    <n v="16371"/>
    <n v="76"/>
    <x v="184"/>
    <d v="2017-01-31T00:00:00"/>
    <b v="0"/>
    <s v="Approved"/>
    <s v="WeareA2B"/>
    <s v="Standard"/>
    <s v="low"/>
    <s v="medium"/>
    <n v="642.30999999999995"/>
    <n v="513.85"/>
    <d v="2014-10-10T00:00:00"/>
  </r>
  <r>
    <n v="16372"/>
    <n v="99"/>
    <x v="2725"/>
    <d v="2017-04-27T00:00:00"/>
    <b v="1"/>
    <s v="Approved"/>
    <s v="OHM Cycles"/>
    <s v="Standard"/>
    <s v="medium"/>
    <s v="medium"/>
    <n v="1227.3399999999999"/>
    <n v="770.89"/>
    <d v="1991-05-06T00:00:00"/>
  </r>
  <r>
    <n v="16373"/>
    <n v="65"/>
    <x v="150"/>
    <d v="2017-12-03T00:00:00"/>
    <b v="0"/>
    <s v="Approved"/>
    <s v="WeareA2B"/>
    <s v="Standard"/>
    <s v="medium"/>
    <s v="medium"/>
    <n v="1807.45"/>
    <n v="778.69"/>
    <d v="2002-08-31T00:00:00"/>
  </r>
  <r>
    <n v="16374"/>
    <n v="72"/>
    <x v="46"/>
    <d v="2017-08-20T00:00:00"/>
    <b v="0"/>
    <s v="Approved"/>
    <s v="Norco Bicycles"/>
    <s v="Standard"/>
    <s v="medium"/>
    <s v="medium"/>
    <n v="360.4"/>
    <n v="270.3"/>
    <d v="2016-12-06T00:00:00"/>
  </r>
  <r>
    <n v="16375"/>
    <n v="85"/>
    <x v="2428"/>
    <d v="2017-04-26T00:00:00"/>
    <b v="1"/>
    <s v="Approved"/>
    <s v="WeareA2B"/>
    <s v="Standard"/>
    <s v="medium"/>
    <s v="medium"/>
    <n v="752.64"/>
    <n v="205.36"/>
    <d v="2015-08-02T00:00:00"/>
  </r>
  <r>
    <n v="16376"/>
    <n v="33"/>
    <x v="337"/>
    <d v="2017-09-03T00:00:00"/>
    <b v="1"/>
    <s v="Approved"/>
    <s v="Giant Bicycles"/>
    <s v="Standard"/>
    <s v="medium"/>
    <s v="small"/>
    <n v="1311.44"/>
    <n v="1167.18"/>
    <d v="2003-03-18T00:00:00"/>
  </r>
  <r>
    <n v="16377"/>
    <n v="12"/>
    <x v="459"/>
    <d v="2017-09-02T00:00:00"/>
    <b v="1"/>
    <s v="Approved"/>
    <s v="WeareA2B"/>
    <s v="Standard"/>
    <s v="medium"/>
    <s v="medium"/>
    <n v="1231.1500000000001"/>
    <n v="161.6"/>
    <d v="2004-08-17T00:00:00"/>
  </r>
  <r>
    <n v="16378"/>
    <n v="59"/>
    <x v="1924"/>
    <d v="2017-02-04T00:00:00"/>
    <b v="0"/>
    <s v="Approved"/>
    <s v="Solex"/>
    <s v="Standard"/>
    <s v="medium"/>
    <s v="large"/>
    <n v="1061.56"/>
    <n v="733.58"/>
    <d v="1993-07-20T00:00:00"/>
  </r>
  <r>
    <n v="16379"/>
    <n v="84"/>
    <x v="3109"/>
    <d v="2017-04-04T00:00:00"/>
    <b v="0"/>
    <s v="Approved"/>
    <s v="Trek Bicycles"/>
    <s v="Road"/>
    <s v="medium"/>
    <s v="medium"/>
    <n v="290.62"/>
    <n v="215.14"/>
    <d v="2004-12-18T00:00:00"/>
  </r>
  <r>
    <n v="16380"/>
    <n v="1"/>
    <x v="1003"/>
    <d v="2017-04-21T00:00:00"/>
    <b v="0"/>
    <s v="Approved"/>
    <s v="Giant Bicycles"/>
    <s v="Standard"/>
    <s v="medium"/>
    <s v="medium"/>
    <n v="1403.5"/>
    <n v="954.82"/>
    <d v="2012-12-02T00:00:00"/>
  </r>
  <r>
    <n v="16381"/>
    <n v="25"/>
    <x v="1861"/>
    <d v="2017-06-03T00:00:00"/>
    <b v="0"/>
    <s v="Approved"/>
    <s v="OHM Cycles"/>
    <s v="Standard"/>
    <s v="high"/>
    <s v="medium"/>
    <n v="2005.66"/>
    <n v="1203.4000000000001"/>
    <d v="2012-04-10T00:00:00"/>
  </r>
  <r>
    <n v="16382"/>
    <n v="26"/>
    <x v="1965"/>
    <d v="2017-02-03T00:00:00"/>
    <b v="0"/>
    <s v="Approved"/>
    <s v="WeareA2B"/>
    <s v="Standard"/>
    <s v="medium"/>
    <s v="medium"/>
    <n v="1992.93"/>
    <n v="762.63"/>
    <d v="1999-06-23T00:00:00"/>
  </r>
  <r>
    <n v="16383"/>
    <n v="13"/>
    <x v="3393"/>
    <d v="2017-06-11T00:00:00"/>
    <b v="0"/>
    <s v="Approved"/>
    <s v="Solex"/>
    <s v="Standard"/>
    <s v="medium"/>
    <s v="medium"/>
    <n v="1163.8900000000001"/>
    <n v="589.27"/>
    <d v="2016-07-09T00:00:00"/>
  </r>
  <r>
    <n v="16384"/>
    <n v="51"/>
    <x v="1749"/>
    <d v="2017-08-29T00:00:00"/>
    <b v="1"/>
    <s v="Approved"/>
    <s v="OHM Cycles"/>
    <s v="Standard"/>
    <s v="high"/>
    <s v="medium"/>
    <n v="2005.66"/>
    <n v="1203.4000000000001"/>
    <d v="2012-04-10T00:00:00"/>
  </r>
  <r>
    <n v="16385"/>
    <n v="31"/>
    <x v="2728"/>
    <d v="2017-03-22T00:00:00"/>
    <b v="0"/>
    <s v="Approved"/>
    <s v="Giant Bicycles"/>
    <s v="Standard"/>
    <s v="medium"/>
    <s v="medium"/>
    <n v="230.91"/>
    <n v="173.18"/>
    <d v="2006-11-10T00:00:00"/>
  </r>
  <r>
    <n v="16386"/>
    <n v="40"/>
    <x v="3197"/>
    <d v="2017-05-15T00:00:00"/>
    <b v="1"/>
    <s v="Approved"/>
    <s v="OHM Cycles"/>
    <s v="Standard"/>
    <s v="high"/>
    <s v="medium"/>
    <n v="1458.17"/>
    <n v="874.9"/>
    <d v="2007-12-11T00:00:00"/>
  </r>
  <r>
    <n v="16387"/>
    <n v="80"/>
    <x v="2870"/>
    <d v="2017-05-24T00:00:00"/>
    <b v="0"/>
    <s v="Approved"/>
    <s v="OHM Cycles"/>
    <s v="Touring"/>
    <s v="low"/>
    <s v="medium"/>
    <n v="1073.07"/>
    <n v="933.84"/>
    <d v="2015-08-02T00:00:00"/>
  </r>
  <r>
    <n v="16388"/>
    <n v="51"/>
    <x v="442"/>
    <d v="2017-03-16T00:00:00"/>
    <b v="1"/>
    <s v="Approved"/>
    <s v="OHM Cycles"/>
    <s v="Standard"/>
    <s v="high"/>
    <s v="medium"/>
    <n v="2005.66"/>
    <n v="1203.4000000000001"/>
    <d v="2012-06-04T00:00:00"/>
  </r>
  <r>
    <n v="16389"/>
    <n v="99"/>
    <x v="532"/>
    <d v="2017-08-09T00:00:00"/>
    <b v="0"/>
    <s v="Approved"/>
    <s v="Trek Bicycles"/>
    <s v="Road"/>
    <s v="low"/>
    <s v="small"/>
    <n v="1720.7"/>
    <n v="1531.42"/>
    <d v="2003-02-16T00:00:00"/>
  </r>
  <r>
    <n v="16390"/>
    <n v="70"/>
    <x v="2575"/>
    <d v="2017-06-18T00:00:00"/>
    <b v="1"/>
    <s v="Approved"/>
    <s v="Trek Bicycles"/>
    <s v="Standard"/>
    <s v="high"/>
    <s v="medium"/>
    <n v="495.72"/>
    <n v="297.43"/>
    <d v="1999-07-26T00:00:00"/>
  </r>
  <r>
    <n v="16391"/>
    <n v="29"/>
    <x v="909"/>
    <d v="2017-03-24T00:00:00"/>
    <b v="0"/>
    <s v="Approved"/>
    <s v="WeareA2B"/>
    <s v="Standard"/>
    <s v="medium"/>
    <s v="medium"/>
    <n v="1065.03"/>
    <n v="230.09"/>
    <d v="2000-11-03T00:00:00"/>
  </r>
  <r>
    <n v="16392"/>
    <n v="5"/>
    <x v="3464"/>
    <d v="2017-03-27T00:00:00"/>
    <b v="0"/>
    <s v="Approved"/>
    <s v="Trek Bicycles"/>
    <s v="Mountain"/>
    <s v="low"/>
    <s v="medium"/>
    <n v="574.64"/>
    <n v="459.71"/>
    <d v="2011-08-29T00:00:00"/>
  </r>
  <r>
    <n v="16393"/>
    <n v="63"/>
    <x v="2610"/>
    <d v="2017-12-24T00:00:00"/>
    <b v="0"/>
    <s v="Approved"/>
    <s v="Solex"/>
    <s v="Standard"/>
    <s v="medium"/>
    <s v="medium"/>
    <n v="1483.2"/>
    <n v="99.59"/>
    <d v="1992-10-02T00:00:00"/>
  </r>
  <r>
    <n v="16394"/>
    <n v="60"/>
    <x v="1220"/>
    <d v="2017-04-07T00:00:00"/>
    <b v="1"/>
    <s v="Approved"/>
    <s v="Giant Bicycles"/>
    <s v="Standard"/>
    <s v="high"/>
    <s v="small"/>
    <n v="1977.36"/>
    <n v="1759.85"/>
    <d v="2011-08-24T00:00:00"/>
  </r>
  <r>
    <n v="16395"/>
    <n v="27"/>
    <x v="3205"/>
    <d v="2017-05-26T00:00:00"/>
    <b v="1"/>
    <s v="Approved"/>
    <s v="Trek Bicycles"/>
    <s v="Standard"/>
    <s v="medium"/>
    <s v="medium"/>
    <n v="499.53"/>
    <n v="388.72"/>
    <d v="1999-06-23T00:00:00"/>
  </r>
  <r>
    <n v="16396"/>
    <n v="41"/>
    <x v="47"/>
    <d v="2017-08-26T00:00:00"/>
    <b v="0"/>
    <s v="Approved"/>
    <s v="Solex"/>
    <s v="Road"/>
    <s v="medium"/>
    <s v="medium"/>
    <n v="416.98"/>
    <n v="312.74"/>
    <d v="1997-05-10T00:00:00"/>
  </r>
  <r>
    <n v="16397"/>
    <n v="44"/>
    <x v="1464"/>
    <d v="2017-12-08T00:00:00"/>
    <b v="1"/>
    <s v="Approved"/>
    <s v="WeareA2B"/>
    <s v="Standard"/>
    <s v="medium"/>
    <s v="medium"/>
    <n v="1769.64"/>
    <n v="108.76"/>
    <d v="2011-05-09T00:00:00"/>
  </r>
  <r>
    <n v="16398"/>
    <n v="43"/>
    <x v="1300"/>
    <d v="2017-01-01T00:00:00"/>
    <b v="1"/>
    <s v="Approved"/>
    <s v="Solex"/>
    <s v="Standard"/>
    <s v="medium"/>
    <s v="medium"/>
    <n v="1151.96"/>
    <n v="649.49"/>
    <d v="2012-04-10T00:00:00"/>
  </r>
  <r>
    <n v="16399"/>
    <n v="15"/>
    <x v="2730"/>
    <d v="2017-07-13T00:00:00"/>
    <b v="1"/>
    <s v="Approved"/>
    <s v="WeareA2B"/>
    <s v="Standard"/>
    <s v="medium"/>
    <s v="medium"/>
    <n v="1292.8399999999999"/>
    <n v="13.44"/>
    <d v="2009-04-12T00:00:00"/>
  </r>
  <r>
    <n v="16400"/>
    <n v="26"/>
    <x v="2952"/>
    <d v="2017-12-25T00:00:00"/>
    <b v="0"/>
    <s v="Approved"/>
    <s v="WeareA2B"/>
    <s v="Standard"/>
    <s v="medium"/>
    <s v="medium"/>
    <n v="1992.93"/>
    <n v="762.63"/>
    <d v="1993-05-26T00:00:00"/>
  </r>
  <r>
    <n v="16401"/>
    <n v="92"/>
    <x v="2435"/>
    <d v="2017-03-30T00:00:00"/>
    <b v="1"/>
    <s v="Approved"/>
    <s v="WeareA2B"/>
    <s v="Touring"/>
    <s v="medium"/>
    <s v="large"/>
    <n v="1890.39"/>
    <n v="260.14"/>
    <d v="1998-12-17T00:00:00"/>
  </r>
  <r>
    <n v="16402"/>
    <n v="84"/>
    <x v="873"/>
    <d v="2017-01-22T00:00:00"/>
    <b v="0"/>
    <s v="Approved"/>
    <s v="Trek Bicycles"/>
    <s v="Road"/>
    <s v="medium"/>
    <s v="medium"/>
    <n v="290.62"/>
    <n v="215.14"/>
    <d v="2004-12-18T00:00:00"/>
  </r>
  <r>
    <n v="16403"/>
    <n v="78"/>
    <x v="534"/>
    <d v="2017-12-05T00:00:00"/>
    <b v="1"/>
    <s v="Approved"/>
    <s v="Giant Bicycles"/>
    <s v="Standard"/>
    <s v="medium"/>
    <s v="large"/>
    <n v="1765.3"/>
    <n v="709.48"/>
    <d v="1997-01-25T00:00:00"/>
  </r>
  <r>
    <n v="16404"/>
    <n v="27"/>
    <x v="349"/>
    <d v="2017-04-08T00:00:00"/>
    <b v="1"/>
    <s v="Approved"/>
    <s v="Trek Bicycles"/>
    <s v="Standard"/>
    <s v="medium"/>
    <s v="medium"/>
    <n v="499.53"/>
    <n v="388.72"/>
    <d v="2016-11-22T00:00:00"/>
  </r>
  <r>
    <n v="16405"/>
    <n v="5"/>
    <x v="2990"/>
    <d v="2017-04-24T00:00:00"/>
    <b v="1"/>
    <s v="Approved"/>
    <s v="Trek Bicycles"/>
    <s v="Mountain"/>
    <s v="low"/>
    <s v="medium"/>
    <n v="574.64"/>
    <n v="459.71"/>
    <d v="2014-03-03T00:00:00"/>
  </r>
  <r>
    <n v="16406"/>
    <n v="74"/>
    <x v="1525"/>
    <d v="2017-11-22T00:00:00"/>
    <b v="0"/>
    <s v="Approved"/>
    <s v="WeareA2B"/>
    <s v="Standard"/>
    <s v="medium"/>
    <s v="medium"/>
    <n v="1762.96"/>
    <n v="950.52"/>
    <d v="1997-02-09T00:00:00"/>
  </r>
  <r>
    <n v="16407"/>
    <n v="33"/>
    <x v="715"/>
    <d v="2017-10-11T00:00:00"/>
    <b v="1"/>
    <s v="Approved"/>
    <s v="Giant Bicycles"/>
    <s v="Standard"/>
    <s v="medium"/>
    <s v="small"/>
    <n v="1311.44"/>
    <n v="1167.18"/>
    <d v="1992-10-11T00:00:00"/>
  </r>
  <r>
    <n v="16408"/>
    <n v="77"/>
    <x v="926"/>
    <d v="2017-07-11T00:00:00"/>
    <b v="0"/>
    <s v="Approved"/>
    <s v="Norco Bicycles"/>
    <s v="Road"/>
    <s v="medium"/>
    <s v="large"/>
    <n v="1240.31"/>
    <n v="795.1"/>
    <d v="2011-01-10T00:00:00"/>
  </r>
  <r>
    <n v="16409"/>
    <n v="37"/>
    <x v="2050"/>
    <d v="2017-11-30T00:00:00"/>
    <b v="0"/>
    <s v="Approved"/>
    <s v="OHM Cycles"/>
    <s v="Standard"/>
    <s v="low"/>
    <s v="medium"/>
    <n v="1793.43"/>
    <n v="248.82"/>
    <d v="2006-02-02T00:00:00"/>
  </r>
  <r>
    <n v="16410"/>
    <n v="0"/>
    <x v="2924"/>
    <d v="2017-08-20T00:00:00"/>
    <b v="0"/>
    <s v="Approved"/>
    <s v="OHM Cycles"/>
    <s v="Standard"/>
    <s v="medium"/>
    <s v="medium"/>
    <n v="183.86"/>
    <n v="137.9"/>
    <d v="2015-10-18T00:00:00"/>
  </r>
  <r>
    <n v="16411"/>
    <n v="26"/>
    <x v="1652"/>
    <d v="2017-08-24T00:00:00"/>
    <b v="0"/>
    <s v="Approved"/>
    <s v="WeareA2B"/>
    <s v="Standard"/>
    <s v="medium"/>
    <s v="medium"/>
    <n v="1992.93"/>
    <n v="762.63"/>
    <d v="2002-03-22T00:00:00"/>
  </r>
  <r>
    <n v="16412"/>
    <n v="98"/>
    <x v="1789"/>
    <d v="2017-12-11T00:00:00"/>
    <b v="1"/>
    <s v="Approved"/>
    <s v="Trek Bicycles"/>
    <s v="Standard"/>
    <s v="high"/>
    <s v="medium"/>
    <n v="358.39"/>
    <n v="215.03"/>
    <d v="2004-01-16T00:00:00"/>
  </r>
  <r>
    <n v="16413"/>
    <n v="26"/>
    <x v="705"/>
    <d v="2017-11-25T00:00:00"/>
    <b v="0"/>
    <s v="Approved"/>
    <s v="WeareA2B"/>
    <s v="Standard"/>
    <s v="medium"/>
    <s v="medium"/>
    <n v="1992.93"/>
    <n v="762.63"/>
    <d v="2016-11-22T00:00:00"/>
  </r>
  <r>
    <n v="16414"/>
    <n v="92"/>
    <x v="745"/>
    <d v="2017-11-04T00:00:00"/>
    <b v="1"/>
    <s v="Approved"/>
    <s v="WeareA2B"/>
    <s v="Touring"/>
    <s v="medium"/>
    <s v="large"/>
    <n v="1890.39"/>
    <n v="260.14"/>
    <d v="1991-01-21T00:00:00"/>
  </r>
  <r>
    <n v="16415"/>
    <n v="56"/>
    <x v="2453"/>
    <d v="2017-03-16T00:00:00"/>
    <b v="0"/>
    <s v="Approved"/>
    <s v="OHM Cycles"/>
    <s v="Standard"/>
    <s v="medium"/>
    <s v="medium"/>
    <n v="183.86"/>
    <n v="137.9"/>
    <d v="2015-06-17T00:00:00"/>
  </r>
  <r>
    <n v="16416"/>
    <n v="16"/>
    <x v="3270"/>
    <d v="2017-04-30T00:00:00"/>
    <b v="0"/>
    <s v="Approved"/>
    <s v="Norco Bicycles"/>
    <s v="Standard"/>
    <s v="high"/>
    <s v="small"/>
    <n v="1661.92"/>
    <n v="1479.11"/>
    <d v="1994-09-09T00:00:00"/>
  </r>
  <r>
    <n v="16417"/>
    <n v="36"/>
    <x v="2882"/>
    <d v="2017-03-13T00:00:00"/>
    <b v="1"/>
    <s v="Approved"/>
    <s v="Solex"/>
    <s v="Standard"/>
    <s v="low"/>
    <s v="medium"/>
    <n v="945.04"/>
    <n v="507.58"/>
    <d v="1995-12-19T00:00:00"/>
  </r>
  <r>
    <n v="16418"/>
    <n v="92"/>
    <x v="408"/>
    <d v="2017-03-08T00:00:00"/>
    <b v="1"/>
    <s v="Approved"/>
    <s v="WeareA2B"/>
    <s v="Touring"/>
    <s v="medium"/>
    <s v="large"/>
    <n v="1890.39"/>
    <n v="260.14"/>
    <d v="1991-01-21T00:00:00"/>
  </r>
  <r>
    <n v="16419"/>
    <n v="18"/>
    <x v="2519"/>
    <d v="2017-02-15T00:00:00"/>
    <b v="0"/>
    <s v="Approved"/>
    <s v="Solex"/>
    <s v="Standard"/>
    <s v="medium"/>
    <s v="medium"/>
    <n v="575.27"/>
    <n v="431.45"/>
    <d v="2013-03-12T00:00:00"/>
  </r>
  <r>
    <n v="16420"/>
    <n v="58"/>
    <x v="984"/>
    <d v="2017-11-22T00:00:00"/>
    <b v="1"/>
    <s v="Approved"/>
    <s v="OHM Cycles"/>
    <s v="Standard"/>
    <s v="medium"/>
    <s v="medium"/>
    <n v="912.52"/>
    <n v="141.4"/>
    <d v="2015-10-18T00:00:00"/>
  </r>
  <r>
    <n v="16421"/>
    <n v="34"/>
    <x v="819"/>
    <d v="2017-11-14T00:00:00"/>
    <b v="0"/>
    <s v="Approved"/>
    <s v="WeareA2B"/>
    <s v="Standard"/>
    <s v="medium"/>
    <s v="medium"/>
    <n v="1231.1500000000001"/>
    <n v="161.6"/>
    <d v="1994-09-09T00:00:00"/>
  </r>
  <r>
    <n v="16422"/>
    <n v="75"/>
    <x v="658"/>
    <d v="2017-07-30T00:00:00"/>
    <b v="0"/>
    <s v="Approved"/>
    <s v="Giant Bicycles"/>
    <s v="Touring"/>
    <s v="medium"/>
    <s v="large"/>
    <n v="1873.97"/>
    <n v="863.95"/>
    <d v="2003-09-09T00:00:00"/>
  </r>
  <r>
    <n v="16423"/>
    <n v="9"/>
    <x v="91"/>
    <d v="2017-12-09T00:00:00"/>
    <b v="1"/>
    <s v="Approved"/>
    <s v="OHM Cycles"/>
    <s v="Road"/>
    <s v="medium"/>
    <s v="medium"/>
    <n v="742.54"/>
    <n v="667.4"/>
    <d v="2003-08-05T00:00:00"/>
  </r>
  <r>
    <n v="16424"/>
    <n v="29"/>
    <x v="2553"/>
    <d v="2017-11-17T00:00:00"/>
    <b v="0"/>
    <s v="Approved"/>
    <s v="Norco Bicycles"/>
    <s v="Road"/>
    <s v="medium"/>
    <s v="medium"/>
    <n v="543.39"/>
    <n v="407.54"/>
    <d v="1991-11-10T00:00:00"/>
  </r>
  <r>
    <n v="16425"/>
    <n v="55"/>
    <x v="56"/>
    <d v="2017-02-19T00:00:00"/>
    <b v="0"/>
    <s v="Approved"/>
    <s v="Trek Bicycles"/>
    <s v="Road"/>
    <s v="medium"/>
    <s v="large"/>
    <n v="1894.19"/>
    <n v="598.76"/>
    <d v="2003-07-21T00:00:00"/>
  </r>
  <r>
    <n v="16426"/>
    <n v="41"/>
    <x v="1027"/>
    <d v="2017-09-23T00:00:00"/>
    <b v="0"/>
    <s v="Approved"/>
    <s v="Solex"/>
    <s v="Road"/>
    <s v="medium"/>
    <s v="medium"/>
    <n v="416.98"/>
    <n v="312.74"/>
    <d v="2006-10-01T00:00:00"/>
  </r>
  <r>
    <n v="16427"/>
    <n v="0"/>
    <x v="1497"/>
    <d v="2017-10-14T00:00:00"/>
    <b v="0"/>
    <s v="Approved"/>
    <s v="Solex"/>
    <s v="Standard"/>
    <s v="medium"/>
    <s v="medium"/>
    <n v="71.489999999999995"/>
    <n v="53.62"/>
    <d v="2012-12-02T00:00:00"/>
  </r>
  <r>
    <n v="16428"/>
    <n v="52"/>
    <x v="3401"/>
    <d v="2017-02-12T00:00:00"/>
    <b v="1"/>
    <s v="Approved"/>
    <s v="OHM Cycles"/>
    <s v="Road"/>
    <s v="medium"/>
    <s v="medium"/>
    <n v="1280.28"/>
    <n v="829.51"/>
    <d v="1991-01-21T00:00:00"/>
  </r>
  <r>
    <n v="16429"/>
    <n v="33"/>
    <x v="1193"/>
    <d v="2017-04-24T00:00:00"/>
    <b v="1"/>
    <s v="Approved"/>
    <s v="Giant Bicycles"/>
    <s v="Standard"/>
    <s v="medium"/>
    <s v="small"/>
    <n v="1311.44"/>
    <n v="1167.18"/>
    <d v="2010-06-07T00:00:00"/>
  </r>
  <r>
    <n v="16430"/>
    <n v="36"/>
    <x v="1381"/>
    <d v="2017-03-25T00:00:00"/>
    <b v="1"/>
    <s v="Approved"/>
    <s v="Solex"/>
    <s v="Standard"/>
    <s v="low"/>
    <s v="medium"/>
    <n v="945.04"/>
    <n v="507.58"/>
    <d v="1995-12-19T00:00:00"/>
  </r>
  <r>
    <n v="16431"/>
    <n v="44"/>
    <x v="596"/>
    <d v="2017-08-30T00:00:00"/>
    <b v="1"/>
    <s v="Approved"/>
    <s v="WeareA2B"/>
    <s v="Standard"/>
    <s v="medium"/>
    <s v="medium"/>
    <n v="1769.64"/>
    <n v="108.76"/>
    <d v="2011-05-09T00:00:00"/>
  </r>
  <r>
    <n v="16432"/>
    <n v="12"/>
    <x v="1786"/>
    <d v="2017-01-05T00:00:00"/>
    <b v="0"/>
    <s v="Approved"/>
    <s v="Giant Bicycles"/>
    <s v="Standard"/>
    <s v="medium"/>
    <s v="large"/>
    <n v="1765.3"/>
    <n v="709.48"/>
    <d v="2004-07-25T00:00:00"/>
  </r>
  <r>
    <n v="16433"/>
    <n v="40"/>
    <x v="3273"/>
    <d v="2017-04-30T00:00:00"/>
    <b v="1"/>
    <s v="Approved"/>
    <s v="OHM Cycles"/>
    <s v="Standard"/>
    <s v="high"/>
    <s v="medium"/>
    <n v="1458.17"/>
    <n v="874.9"/>
    <d v="2006-02-02T00:00:00"/>
  </r>
  <r>
    <n v="16434"/>
    <n v="3"/>
    <x v="3179"/>
    <d v="2017-10-14T00:00:00"/>
    <b v="1"/>
    <s v="Approved"/>
    <s v="Trek Bicycles"/>
    <s v="Standard"/>
    <s v="medium"/>
    <s v="large"/>
    <n v="2091.4699999999998"/>
    <n v="388.92"/>
    <d v="2012-09-15T00:00:00"/>
  </r>
  <r>
    <n v="16435"/>
    <n v="82"/>
    <x v="223"/>
    <d v="2017-06-15T00:00:00"/>
    <b v="1"/>
    <s v="Approved"/>
    <s v="Norco Bicycles"/>
    <s v="Standard"/>
    <s v="high"/>
    <s v="medium"/>
    <n v="1148.6400000000001"/>
    <n v="689.18"/>
    <d v="2015-08-10T00:00:00"/>
  </r>
  <r>
    <n v="16436"/>
    <n v="69"/>
    <x v="1998"/>
    <d v="2017-08-06T00:00:00"/>
    <b v="0"/>
    <s v="Approved"/>
    <s v="Giant Bicycles"/>
    <s v="Road"/>
    <s v="medium"/>
    <s v="medium"/>
    <n v="792.9"/>
    <n v="594.67999999999995"/>
    <d v="1995-10-24T00:00:00"/>
  </r>
  <r>
    <n v="16437"/>
    <n v="79"/>
    <x v="703"/>
    <d v="2017-04-23T00:00:00"/>
    <b v="0"/>
    <s v="Approved"/>
    <s v="Norco Bicycles"/>
    <s v="Standard"/>
    <s v="medium"/>
    <s v="medium"/>
    <n v="1555.58"/>
    <n v="818.01"/>
    <d v="2003-09-09T00:00:00"/>
  </r>
  <r>
    <n v="16438"/>
    <n v="3"/>
    <x v="1353"/>
    <d v="2017-05-09T00:00:00"/>
    <b v="1"/>
    <s v="Approved"/>
    <s v="Trek Bicycles"/>
    <s v="Standard"/>
    <s v="medium"/>
    <s v="large"/>
    <n v="2091.4699999999998"/>
    <n v="388.92"/>
    <d v="2003-09-09T00:00:00"/>
  </r>
  <r>
    <n v="16439"/>
    <n v="0"/>
    <x v="61"/>
    <d v="2017-09-01T00:00:00"/>
    <b v="0"/>
    <s v="Approved"/>
    <s v="OHM Cycles"/>
    <s v="Standard"/>
    <s v="medium"/>
    <s v="medium"/>
    <n v="183.86"/>
    <n v="137.9"/>
    <d v="1997-10-04T00:00:00"/>
  </r>
  <r>
    <n v="16440"/>
    <n v="34"/>
    <x v="3264"/>
    <d v="2017-10-08T00:00:00"/>
    <b v="1"/>
    <s v="Approved"/>
    <s v="WeareA2B"/>
    <s v="Standard"/>
    <s v="medium"/>
    <s v="medium"/>
    <n v="1231.1500000000001"/>
    <n v="161.6"/>
    <d v="2004-08-17T00:00:00"/>
  </r>
  <r>
    <n v="16441"/>
    <n v="83"/>
    <x v="1016"/>
    <d v="2017-06-06T00:00:00"/>
    <b v="1"/>
    <s v="Approved"/>
    <s v="Solex"/>
    <s v="Touring"/>
    <s v="medium"/>
    <s v="large"/>
    <n v="2083.94"/>
    <n v="675.03"/>
    <d v="2013-09-16T00:00:00"/>
  </r>
  <r>
    <n v="16442"/>
    <n v="70"/>
    <x v="1141"/>
    <d v="2017-10-20T00:00:00"/>
    <b v="1"/>
    <s v="Approved"/>
    <s v="Trek Bicycles"/>
    <s v="Standard"/>
    <s v="high"/>
    <s v="medium"/>
    <n v="495.72"/>
    <n v="297.43"/>
    <d v="1999-07-26T00:00:00"/>
  </r>
  <r>
    <n v="16443"/>
    <n v="26"/>
    <x v="2125"/>
    <d v="2017-10-26T00:00:00"/>
    <b v="0"/>
    <s v="Approved"/>
    <s v="WeareA2B"/>
    <s v="Standard"/>
    <s v="medium"/>
    <s v="medium"/>
    <n v="1992.93"/>
    <n v="762.63"/>
    <d v="2006-11-10T00:00:00"/>
  </r>
  <r>
    <n v="16444"/>
    <n v="18"/>
    <x v="2604"/>
    <d v="2017-05-06T00:00:00"/>
    <b v="0"/>
    <s v="Approved"/>
    <s v="Solex"/>
    <s v="Standard"/>
    <s v="medium"/>
    <s v="medium"/>
    <n v="575.27"/>
    <n v="431.45"/>
    <d v="2013-03-12T00:00:00"/>
  </r>
  <r>
    <n v="16445"/>
    <n v="26"/>
    <x v="1090"/>
    <d v="2017-05-24T00:00:00"/>
    <b v="0"/>
    <s v="Approved"/>
    <s v="WeareA2B"/>
    <s v="Standard"/>
    <s v="medium"/>
    <s v="medium"/>
    <n v="1992.93"/>
    <n v="762.63"/>
    <d v="2003-09-09T00:00:00"/>
  </r>
  <r>
    <n v="16446"/>
    <n v="62"/>
    <x v="779"/>
    <d v="2017-03-10T00:00:00"/>
    <b v="1"/>
    <s v="Approved"/>
    <s v="Solex"/>
    <s v="Standard"/>
    <s v="medium"/>
    <s v="medium"/>
    <n v="478.16"/>
    <n v="298.72000000000003"/>
    <d v="2010-11-05T00:00:00"/>
  </r>
  <r>
    <n v="16447"/>
    <n v="91"/>
    <x v="3195"/>
    <d v="2017-02-14T00:00:00"/>
    <b v="0"/>
    <s v="Approved"/>
    <s v="WeareA2B"/>
    <s v="Standard"/>
    <s v="low"/>
    <s v="medium"/>
    <n v="642.30999999999995"/>
    <n v="513.85"/>
    <d v="2014-10-10T00:00:00"/>
  </r>
  <r>
    <n v="16448"/>
    <n v="52"/>
    <x v="1262"/>
    <d v="2017-08-02T00:00:00"/>
    <b v="0"/>
    <s v="Approved"/>
    <s v="Solex"/>
    <s v="Road"/>
    <s v="medium"/>
    <s v="large"/>
    <n v="1777.8"/>
    <n v="820.78"/>
    <d v="2016-02-04T00:00:00"/>
  </r>
  <r>
    <n v="16449"/>
    <n v="33"/>
    <x v="346"/>
    <d v="2017-10-09T00:00:00"/>
    <b v="1"/>
    <s v="Approved"/>
    <s v="Giant Bicycles"/>
    <s v="Standard"/>
    <s v="medium"/>
    <s v="small"/>
    <n v="1311.44"/>
    <n v="1167.18"/>
    <d v="1995-12-19T00:00:00"/>
  </r>
  <r>
    <n v="16450"/>
    <n v="92"/>
    <x v="1851"/>
    <d v="2017-08-27T00:00:00"/>
    <b v="0"/>
    <s v="Approved"/>
    <s v="WeareA2B"/>
    <s v="Touring"/>
    <s v="medium"/>
    <s v="large"/>
    <n v="1890.39"/>
    <n v="260.14"/>
    <d v="1991-01-21T00:00:00"/>
  </r>
  <r>
    <n v="16451"/>
    <n v="14"/>
    <x v="427"/>
    <d v="2017-08-21T00:00:00"/>
    <b v="0"/>
    <s v="Approved"/>
    <s v="Trek Bicycles"/>
    <s v="Standard"/>
    <s v="medium"/>
    <s v="small"/>
    <n v="1386.84"/>
    <n v="1234.29"/>
    <d v="2009-03-08T00:00:00"/>
  </r>
  <r>
    <n v="16452"/>
    <n v="6"/>
    <x v="563"/>
    <d v="2017-06-16T00:00:00"/>
    <b v="1"/>
    <s v="Approved"/>
    <s v="OHM Cycles"/>
    <s v="Standard"/>
    <s v="high"/>
    <s v="medium"/>
    <n v="227.88"/>
    <n v="136.72999999999999"/>
    <d v="2011-04-16T00:00:00"/>
  </r>
  <r>
    <n v="16453"/>
    <n v="27"/>
    <x v="2062"/>
    <d v="2017-10-15T00:00:00"/>
    <b v="0"/>
    <s v="Approved"/>
    <s v="Trek Bicycles"/>
    <s v="Standard"/>
    <s v="medium"/>
    <s v="medium"/>
    <n v="499.53"/>
    <n v="388.72"/>
    <d v="1999-06-23T00:00:00"/>
  </r>
  <r>
    <n v="16454"/>
    <n v="13"/>
    <x v="3271"/>
    <d v="2017-11-20T00:00:00"/>
    <b v="1"/>
    <s v="Approved"/>
    <s v="Solex"/>
    <s v="Standard"/>
    <s v="medium"/>
    <s v="medium"/>
    <n v="1163.8900000000001"/>
    <n v="589.27"/>
    <d v="1996-11-09T00:00:00"/>
  </r>
  <r>
    <n v="16455"/>
    <n v="3"/>
    <x v="1461"/>
    <d v="2017-01-20T00:00:00"/>
    <b v="0"/>
    <s v="Approved"/>
    <s v="Trek Bicycles"/>
    <s v="Standard"/>
    <s v="medium"/>
    <s v="large"/>
    <n v="2091.4699999999998"/>
    <n v="388.92"/>
    <d v="2002-08-31T00:00:00"/>
  </r>
  <r>
    <n v="16456"/>
    <n v="2"/>
    <x v="1738"/>
    <d v="2017-02-14T00:00:00"/>
    <b v="0"/>
    <s v="Approved"/>
    <s v="Solex"/>
    <s v="Standard"/>
    <s v="medium"/>
    <s v="medium"/>
    <n v="71.489999999999995"/>
    <n v="53.62"/>
    <d v="1991-11-07T00:00:00"/>
  </r>
  <r>
    <n v="16457"/>
    <n v="57"/>
    <x v="450"/>
    <d v="2017-09-06T00:00:00"/>
    <b v="0"/>
    <s v="Approved"/>
    <s v="WeareA2B"/>
    <s v="Touring"/>
    <s v="medium"/>
    <s v="large"/>
    <n v="1890.39"/>
    <n v="260.14"/>
    <d v="2013-03-12T00:00:00"/>
  </r>
  <r>
    <n v="16458"/>
    <n v="63"/>
    <x v="1865"/>
    <d v="2017-01-30T00:00:00"/>
    <b v="0"/>
    <s v="Approved"/>
    <s v="WeareA2B"/>
    <s v="Standard"/>
    <s v="medium"/>
    <s v="medium"/>
    <n v="1992.93"/>
    <n v="762.63"/>
    <d v="1993-05-26T00:00:00"/>
  </r>
  <r>
    <n v="16459"/>
    <n v="86"/>
    <x v="2373"/>
    <d v="2017-04-09T00:00:00"/>
    <b v="0"/>
    <s v="Approved"/>
    <s v="OHM Cycles"/>
    <s v="Standard"/>
    <s v="medium"/>
    <s v="medium"/>
    <n v="235.63"/>
    <n v="125.07"/>
    <d v="2004-08-07T00:00:00"/>
  </r>
  <r>
    <n v="16460"/>
    <n v="10"/>
    <x v="3131"/>
    <d v="2017-07-05T00:00:00"/>
    <b v="0"/>
    <s v="Approved"/>
    <s v="WeareA2B"/>
    <s v="Touring"/>
    <s v="medium"/>
    <s v="medium"/>
    <n v="1466.68"/>
    <n v="363.25"/>
    <d v="2014-03-03T00:00:00"/>
  </r>
  <r>
    <n v="16461"/>
    <n v="83"/>
    <x v="49"/>
    <d v="2017-10-30T00:00:00"/>
    <b v="1"/>
    <s v="Approved"/>
    <s v="Solex"/>
    <s v="Touring"/>
    <s v="medium"/>
    <s v="large"/>
    <n v="2083.94"/>
    <n v="675.03"/>
    <d v="2013-09-16T00:00:00"/>
  </r>
  <r>
    <n v="16462"/>
    <n v="34"/>
    <x v="1464"/>
    <d v="2017-05-30T00:00:00"/>
    <b v="1"/>
    <s v="Approved"/>
    <s v="Norco Bicycles"/>
    <s v="Road"/>
    <s v="high"/>
    <s v="large"/>
    <n v="774.53"/>
    <n v="464.72"/>
    <d v="2003-03-18T00:00:00"/>
  </r>
  <r>
    <n v="16463"/>
    <n v="25"/>
    <x v="2901"/>
    <d v="2017-02-16T00:00:00"/>
    <b v="0"/>
    <s v="Approved"/>
    <s v="Giant Bicycles"/>
    <s v="Road"/>
    <s v="medium"/>
    <s v="medium"/>
    <n v="1538.99"/>
    <n v="829.65"/>
    <d v="2016-02-04T00:00:00"/>
  </r>
  <r>
    <n v="16464"/>
    <n v="93"/>
    <x v="3059"/>
    <d v="2017-01-24T00:00:00"/>
    <b v="0"/>
    <s v="Approved"/>
    <s v="OHM Cycles"/>
    <s v="Standard"/>
    <s v="high"/>
    <s v="medium"/>
    <n v="1458.17"/>
    <n v="874.9"/>
    <d v="1997-05-10T00:00:00"/>
  </r>
  <r>
    <n v="16465"/>
    <n v="16"/>
    <x v="2051"/>
    <d v="2017-08-08T00:00:00"/>
    <b v="1"/>
    <s v="Approved"/>
    <s v="Norco Bicycles"/>
    <s v="Standard"/>
    <s v="high"/>
    <s v="small"/>
    <n v="1661.92"/>
    <n v="1479.11"/>
    <d v="1994-09-09T00:00:00"/>
  </r>
  <r>
    <n v="16466"/>
    <n v="59"/>
    <x v="664"/>
    <d v="2017-11-01T00:00:00"/>
    <b v="0"/>
    <s v="Cancelled"/>
    <s v="Solex"/>
    <s v="Standard"/>
    <s v="medium"/>
    <s v="large"/>
    <n v="1061.56"/>
    <n v="733.58"/>
    <d v="2015-05-21T00:00:00"/>
  </r>
  <r>
    <n v="16467"/>
    <n v="33"/>
    <x v="3084"/>
    <d v="2017-06-05T00:00:00"/>
    <b v="0"/>
    <s v="Approved"/>
    <s v="Giant Bicycles"/>
    <s v="Standard"/>
    <s v="medium"/>
    <s v="small"/>
    <n v="1311.44"/>
    <n v="1167.18"/>
    <d v="1992-10-11T00:00:00"/>
  </r>
  <r>
    <n v="16468"/>
    <n v="11"/>
    <x v="3430"/>
    <d v="2017-11-12T00:00:00"/>
    <b v="1"/>
    <s v="Approved"/>
    <s v="Giant Bicycles"/>
    <s v="Standard"/>
    <s v="high"/>
    <s v="medium"/>
    <n v="1274.93"/>
    <n v="764.96"/>
    <d v="2007-08-04T00:00:00"/>
  </r>
  <r>
    <n v="16469"/>
    <n v="13"/>
    <x v="124"/>
    <d v="2017-06-26T00:00:00"/>
    <b v="1"/>
    <s v="Approved"/>
    <s v="Solex"/>
    <s v="Standard"/>
    <s v="medium"/>
    <s v="medium"/>
    <n v="1163.8900000000001"/>
    <n v="589.27"/>
    <d v="2009-03-08T00:00:00"/>
  </r>
  <r>
    <n v="16470"/>
    <n v="73"/>
    <x v="609"/>
    <d v="2017-06-18T00:00:00"/>
    <b v="0"/>
    <s v="Approved"/>
    <s v="Solex"/>
    <s v="Standard"/>
    <s v="medium"/>
    <s v="medium"/>
    <n v="1945.43"/>
    <n v="333.18"/>
    <d v="2002-08-31T00:00:00"/>
  </r>
  <r>
    <n v="16471"/>
    <n v="50"/>
    <x v="3462"/>
    <d v="2017-03-08T00:00:00"/>
    <b v="1"/>
    <s v="Approved"/>
    <s v="Giant Bicycles"/>
    <s v="Standard"/>
    <s v="medium"/>
    <s v="medium"/>
    <n v="642.70000000000005"/>
    <n v="211.37"/>
    <d v="2002-03-22T00:00:00"/>
  </r>
  <r>
    <n v="16472"/>
    <n v="93"/>
    <x v="747"/>
    <d v="2017-12-24T00:00:00"/>
    <b v="0"/>
    <s v="Approved"/>
    <s v="WeareA2B"/>
    <s v="Standard"/>
    <s v="medium"/>
    <s v="medium"/>
    <n v="1065.03"/>
    <n v="230.09"/>
    <d v="2003-09-10T00:00:00"/>
  </r>
  <r>
    <n v="16473"/>
    <n v="12"/>
    <x v="1380"/>
    <d v="2017-06-10T00:00:00"/>
    <b v="0"/>
    <s v="Approved"/>
    <s v="WeareA2B"/>
    <s v="Standard"/>
    <s v="medium"/>
    <s v="medium"/>
    <n v="1231.1500000000001"/>
    <n v="161.6"/>
    <d v="2013-03-12T00:00:00"/>
  </r>
  <r>
    <n v="16474"/>
    <n v="0"/>
    <x v="3158"/>
    <d v="2017-09-09T00:00:00"/>
    <b v="0"/>
    <s v="Approved"/>
    <s v="OHM Cycles"/>
    <s v="Standard"/>
    <s v="medium"/>
    <s v="medium"/>
    <n v="235.63"/>
    <n v="125.07"/>
    <d v="2004-08-07T00:00:00"/>
  </r>
  <r>
    <n v="16475"/>
    <n v="31"/>
    <x v="3062"/>
    <d v="2017-03-10T00:00:00"/>
    <b v="1"/>
    <s v="Approved"/>
    <s v="Giant Bicycles"/>
    <s v="Standard"/>
    <s v="medium"/>
    <s v="medium"/>
    <n v="230.91"/>
    <n v="173.18"/>
    <d v="2002-03-22T00:00:00"/>
  </r>
  <r>
    <n v="16476"/>
    <n v="70"/>
    <x v="3065"/>
    <d v="2017-12-20T00:00:00"/>
    <b v="0"/>
    <s v="Approved"/>
    <s v="Trek Bicycles"/>
    <s v="Standard"/>
    <s v="high"/>
    <s v="medium"/>
    <n v="495.72"/>
    <n v="297.43"/>
    <d v="2015-04-11T00:00:00"/>
  </r>
  <r>
    <n v="16477"/>
    <n v="61"/>
    <x v="2004"/>
    <d v="2017-06-17T00:00:00"/>
    <b v="1"/>
    <s v="Approved"/>
    <s v="OHM Cycles"/>
    <s v="Standard"/>
    <s v="low"/>
    <s v="medium"/>
    <n v="71.16"/>
    <n v="56.93"/>
    <d v="2010-08-20T00:00:00"/>
  </r>
  <r>
    <n v="16478"/>
    <n v="3"/>
    <x v="519"/>
    <d v="2017-10-21T00:00:00"/>
    <b v="1"/>
    <s v="Approved"/>
    <s v="Trek Bicycles"/>
    <s v="Standard"/>
    <s v="medium"/>
    <s v="large"/>
    <n v="2091.4699999999998"/>
    <n v="388.92"/>
    <d v="1998-12-17T00:00:00"/>
  </r>
  <r>
    <n v="16479"/>
    <n v="27"/>
    <x v="2589"/>
    <d v="2017-07-21T00:00:00"/>
    <b v="1"/>
    <s v="Approved"/>
    <s v="Trek Bicycles"/>
    <s v="Standard"/>
    <s v="low"/>
    <s v="medium"/>
    <n v="1057.51"/>
    <n v="154.4"/>
    <d v="1994-07-12T00:00:00"/>
  </r>
  <r>
    <n v="16480"/>
    <n v="0"/>
    <x v="2924"/>
    <d v="2017-08-16T00:00:00"/>
    <b v="1"/>
    <s v="Approved"/>
    <s v="Giant Bicycles"/>
    <s v="Standard"/>
    <s v="medium"/>
    <s v="medium"/>
    <n v="230.91"/>
    <n v="173.18"/>
    <d v="1994-07-12T00:00:00"/>
  </r>
  <r>
    <n v="16481"/>
    <n v="53"/>
    <x v="242"/>
    <d v="2017-06-27T00:00:00"/>
    <b v="1"/>
    <s v="Approved"/>
    <s v="OHM Cycles"/>
    <s v="Standard"/>
    <s v="medium"/>
    <s v="medium"/>
    <n v="795.34"/>
    <n v="101.58"/>
    <d v="2010-08-20T00:00:00"/>
  </r>
  <r>
    <n v="16482"/>
    <n v="4"/>
    <x v="3473"/>
    <d v="2017-06-04T00:00:00"/>
    <b v="1"/>
    <s v="Approved"/>
    <s v="Giant Bicycles"/>
    <s v="Standard"/>
    <s v="high"/>
    <s v="medium"/>
    <n v="1129.1300000000001"/>
    <n v="677.48"/>
    <d v="2005-08-09T00:00:00"/>
  </r>
  <r>
    <n v="16483"/>
    <n v="13"/>
    <x v="3474"/>
    <d v="2017-12-13T00:00:00"/>
    <b v="1"/>
    <s v="Approved"/>
    <s v="Solex"/>
    <s v="Standard"/>
    <s v="medium"/>
    <s v="medium"/>
    <n v="1577.53"/>
    <n v="826.51"/>
    <d v="1999-12-04T00:00:00"/>
  </r>
  <r>
    <n v="16484"/>
    <n v="41"/>
    <x v="832"/>
    <d v="2017-02-25T00:00:00"/>
    <b v="0"/>
    <s v="Approved"/>
    <s v="Norco Bicycles"/>
    <s v="Standard"/>
    <s v="low"/>
    <s v="medium"/>
    <n v="958.74"/>
    <n v="748.9"/>
    <d v="2005-12-07T00:00:00"/>
  </r>
  <r>
    <n v="16485"/>
    <n v="17"/>
    <x v="3237"/>
    <d v="2017-03-04T00:00:00"/>
    <b v="0"/>
    <s v="Approved"/>
    <s v="Solex"/>
    <s v="Standard"/>
    <s v="high"/>
    <s v="medium"/>
    <n v="1024.6600000000001"/>
    <n v="614.79999999999995"/>
    <d v="1996-11-09T00:00:00"/>
  </r>
  <r>
    <n v="16486"/>
    <n v="4"/>
    <x v="3429"/>
    <d v="2017-03-24T00:00:00"/>
    <b v="0"/>
    <s v="Approved"/>
    <s v="Giant Bicycles"/>
    <s v="Standard"/>
    <s v="high"/>
    <s v="medium"/>
    <n v="1129.1300000000001"/>
    <n v="677.48"/>
    <d v="1995-12-19T00:00:00"/>
  </r>
  <r>
    <n v="16487"/>
    <n v="92"/>
    <x v="2751"/>
    <d v="2017-12-14T00:00:00"/>
    <b v="0"/>
    <s v="Approved"/>
    <s v="WeareA2B"/>
    <s v="Standard"/>
    <s v="medium"/>
    <s v="small"/>
    <n v="1415.01"/>
    <n v="1259.3599999999999"/>
    <d v="2003-01-05T00:00:00"/>
  </r>
  <r>
    <n v="16488"/>
    <n v="46"/>
    <x v="130"/>
    <d v="2017-11-01T00:00:00"/>
    <b v="0"/>
    <s v="Approved"/>
    <s v="OHM Cycles"/>
    <s v="Standard"/>
    <s v="low"/>
    <s v="medium"/>
    <n v="1793.43"/>
    <n v="248.82"/>
    <d v="1999-12-04T00:00:00"/>
  </r>
  <r>
    <n v="16489"/>
    <n v="6"/>
    <x v="1942"/>
    <d v="2017-10-13T00:00:00"/>
    <b v="0"/>
    <s v="Approved"/>
    <s v="OHM Cycles"/>
    <s v="Standard"/>
    <s v="high"/>
    <s v="medium"/>
    <n v="227.88"/>
    <n v="136.72999999999999"/>
    <d v="2004-09-28T00:00:00"/>
  </r>
  <r>
    <n v="16490"/>
    <n v="31"/>
    <x v="2969"/>
    <d v="2017-02-25T00:00:00"/>
    <b v="0"/>
    <s v="Approved"/>
    <s v="Giant Bicycles"/>
    <s v="Standard"/>
    <s v="medium"/>
    <s v="medium"/>
    <n v="230.91"/>
    <n v="173.18"/>
    <d v="2010-06-07T00:00:00"/>
  </r>
  <r>
    <n v="16491"/>
    <n v="70"/>
    <x v="629"/>
    <d v="2017-06-06T00:00:00"/>
    <b v="1"/>
    <s v="Approved"/>
    <s v="Trek Bicycles"/>
    <s v="Standard"/>
    <s v="high"/>
    <s v="medium"/>
    <n v="495.72"/>
    <n v="297.43"/>
    <d v="2002-08-31T00:00:00"/>
  </r>
  <r>
    <n v="16492"/>
    <n v="0"/>
    <x v="1501"/>
    <d v="2017-06-27T00:00:00"/>
    <b v="0"/>
    <s v="Approved"/>
    <s v="Trek Bicycles"/>
    <s v="Road"/>
    <s v="medium"/>
    <s v="medium"/>
    <n v="533.51"/>
    <n v="400.13"/>
    <d v="1997-10-04T00:00:00"/>
  </r>
  <r>
    <n v="16493"/>
    <n v="19"/>
    <x v="1015"/>
    <d v="2017-06-20T00:00:00"/>
    <b v="1"/>
    <s v="Approved"/>
    <s v="Trek Bicycles"/>
    <s v="Mountain"/>
    <s v="low"/>
    <s v="medium"/>
    <n v="574.64"/>
    <n v="459.71"/>
    <d v="2011-08-29T00:00:00"/>
  </r>
  <r>
    <n v="16494"/>
    <n v="41"/>
    <x v="2834"/>
    <d v="2017-10-08T00:00:00"/>
    <b v="1"/>
    <s v="Approved"/>
    <s v="Solex"/>
    <s v="Road"/>
    <s v="medium"/>
    <s v="medium"/>
    <n v="416.98"/>
    <n v="312.74"/>
    <d v="2016-11-22T00:00:00"/>
  </r>
  <r>
    <n v="16495"/>
    <n v="74"/>
    <x v="975"/>
    <d v="2017-05-06T00:00:00"/>
    <b v="0"/>
    <s v="Approved"/>
    <s v="WeareA2B"/>
    <s v="Standard"/>
    <s v="medium"/>
    <s v="medium"/>
    <n v="1228.07"/>
    <n v="400.91"/>
    <d v="2000-05-22T00:00:00"/>
  </r>
  <r>
    <n v="16496"/>
    <n v="72"/>
    <x v="2615"/>
    <d v="2017-03-02T00:00:00"/>
    <b v="0"/>
    <s v="Approved"/>
    <s v="Norco Bicycles"/>
    <s v="Standard"/>
    <s v="medium"/>
    <s v="medium"/>
    <n v="360.4"/>
    <n v="270.3"/>
    <d v="2016-12-06T00:00:00"/>
  </r>
  <r>
    <n v="16498"/>
    <n v="68"/>
    <x v="2705"/>
    <d v="2017-04-05T00:00:00"/>
    <b v="0"/>
    <s v="Approved"/>
    <s v="OHM Cycles"/>
    <s v="Standard"/>
    <s v="medium"/>
    <s v="medium"/>
    <n v="1636.9"/>
    <n v="44.71"/>
    <d v="2010-08-20T00:00:00"/>
  </r>
  <r>
    <n v="16499"/>
    <n v="85"/>
    <x v="2245"/>
    <d v="2017-08-08T00:00:00"/>
    <b v="0"/>
    <s v="Approved"/>
    <s v="WeareA2B"/>
    <s v="Standard"/>
    <s v="medium"/>
    <s v="medium"/>
    <n v="752.64"/>
    <n v="205.36"/>
    <d v="2015-08-02T00:00:00"/>
  </r>
  <r>
    <n v="16500"/>
    <n v="84"/>
    <x v="3301"/>
    <d v="2017-10-03T00:00:00"/>
    <b v="0"/>
    <s v="Approved"/>
    <s v="Trek Bicycles"/>
    <s v="Road"/>
    <s v="medium"/>
    <s v="medium"/>
    <n v="290.62"/>
    <n v="215.14"/>
    <d v="2005-05-10T00:00:00"/>
  </r>
  <r>
    <n v="16501"/>
    <n v="42"/>
    <x v="1539"/>
    <d v="2017-11-06T00:00:00"/>
    <b v="1"/>
    <s v="Approved"/>
    <s v="OHM Cycles"/>
    <s v="Road"/>
    <s v="medium"/>
    <s v="small"/>
    <n v="1810"/>
    <n v="1610.9"/>
    <d v="2008-03-19T00:00:00"/>
  </r>
  <r>
    <n v="16502"/>
    <n v="2"/>
    <x v="585"/>
    <d v="2017-02-18T00:00:00"/>
    <b v="1"/>
    <s v="Approved"/>
    <s v="Solex"/>
    <s v="Standard"/>
    <s v="medium"/>
    <s v="medium"/>
    <n v="71.489999999999995"/>
    <n v="53.62"/>
    <d v="2011-04-16T00:00:00"/>
  </r>
  <r>
    <n v="16503"/>
    <n v="37"/>
    <x v="2231"/>
    <d v="2017-01-28T00:00:00"/>
    <b v="0"/>
    <s v="Approved"/>
    <s v="OHM Cycles"/>
    <s v="Standard"/>
    <s v="low"/>
    <s v="medium"/>
    <n v="1793.43"/>
    <n v="248.82"/>
    <d v="1999-07-20T00:00:00"/>
  </r>
  <r>
    <n v="16504"/>
    <n v="72"/>
    <x v="2420"/>
    <d v="2017-06-02T00:00:00"/>
    <b v="0"/>
    <s v="Approved"/>
    <s v="Norco Bicycles"/>
    <s v="Standard"/>
    <s v="medium"/>
    <s v="medium"/>
    <n v="360.4"/>
    <n v="270.3"/>
    <d v="2011-01-10T00:00:00"/>
  </r>
  <r>
    <n v="16505"/>
    <n v="34"/>
    <x v="3436"/>
    <d v="2017-03-20T00:00:00"/>
    <b v="0"/>
    <s v="Approved"/>
    <s v="Norco Bicycles"/>
    <s v="Road"/>
    <s v="high"/>
    <s v="large"/>
    <n v="774.53"/>
    <n v="464.72"/>
    <d v="2003-03-18T00:00:00"/>
  </r>
  <r>
    <n v="16507"/>
    <n v="38"/>
    <x v="1781"/>
    <d v="2017-09-04T00:00:00"/>
    <b v="0"/>
    <s v="Approved"/>
    <s v="Solex"/>
    <s v="Standard"/>
    <s v="medium"/>
    <s v="medium"/>
    <n v="1577.53"/>
    <n v="826.51"/>
    <d v="1991-01-21T00:00:00"/>
  </r>
  <r>
    <n v="16508"/>
    <n v="47"/>
    <x v="449"/>
    <d v="2017-09-06T00:00:00"/>
    <b v="1"/>
    <s v="Approved"/>
    <s v="Trek Bicycles"/>
    <s v="Road"/>
    <s v="low"/>
    <s v="small"/>
    <n v="1720.7"/>
    <n v="1531.42"/>
    <d v="2006-10-01T00:00:00"/>
  </r>
  <r>
    <n v="16509"/>
    <n v="60"/>
    <x v="2738"/>
    <d v="2017-08-24T00:00:00"/>
    <b v="1"/>
    <s v="Approved"/>
    <s v="Giant Bicycles"/>
    <s v="Standard"/>
    <s v="high"/>
    <s v="small"/>
    <n v="1977.36"/>
    <n v="1759.85"/>
    <d v="1998-12-17T00:00:00"/>
  </r>
  <r>
    <n v="16510"/>
    <n v="50"/>
    <x v="1804"/>
    <d v="2017-02-09T00:00:00"/>
    <b v="0"/>
    <s v="Approved"/>
    <s v="WeareA2B"/>
    <s v="Standard"/>
    <s v="medium"/>
    <s v="small"/>
    <n v="175.89"/>
    <n v="131.91999999999999"/>
    <d v="2003-02-16T00:00:00"/>
  </r>
  <r>
    <n v="16511"/>
    <n v="10"/>
    <x v="654"/>
    <d v="2017-09-26T00:00:00"/>
    <b v="1"/>
    <s v="Approved"/>
    <s v="Solex"/>
    <s v="Standard"/>
    <s v="medium"/>
    <s v="medium"/>
    <n v="1945.43"/>
    <n v="333.18"/>
    <d v="2003-09-09T00:00:00"/>
  </r>
  <r>
    <n v="16512"/>
    <n v="90"/>
    <x v="109"/>
    <d v="2017-03-28T00:00:00"/>
    <b v="0"/>
    <s v="Approved"/>
    <s v="Norco Bicycles"/>
    <s v="Standard"/>
    <s v="low"/>
    <s v="medium"/>
    <n v="363.01"/>
    <n v="290.41000000000003"/>
    <d v="2003-09-10T00:00:00"/>
  </r>
  <r>
    <n v="16513"/>
    <n v="10"/>
    <x v="1537"/>
    <d v="2017-01-31T00:00:00"/>
    <b v="0"/>
    <s v="Approved"/>
    <s v="WeareA2B"/>
    <s v="Touring"/>
    <s v="medium"/>
    <s v="medium"/>
    <n v="1466.68"/>
    <n v="363.25"/>
    <d v="2013-03-12T00:00:00"/>
  </r>
  <r>
    <n v="16514"/>
    <n v="73"/>
    <x v="3141"/>
    <d v="2017-07-15T00:00:00"/>
    <b v="1"/>
    <s v="Approved"/>
    <s v="Solex"/>
    <s v="Standard"/>
    <s v="medium"/>
    <s v="medium"/>
    <n v="1945.43"/>
    <n v="333.18"/>
    <d v="2002-08-31T00:00:00"/>
  </r>
  <r>
    <n v="16515"/>
    <n v="41"/>
    <x v="1742"/>
    <d v="2017-03-29T00:00:00"/>
    <b v="1"/>
    <s v="Approved"/>
    <s v="Norco Bicycles"/>
    <s v="Standard"/>
    <s v="low"/>
    <s v="medium"/>
    <n v="958.74"/>
    <n v="748.9"/>
    <d v="1993-07-15T00:00:00"/>
  </r>
  <r>
    <n v="16516"/>
    <n v="41"/>
    <x v="2120"/>
    <d v="2017-10-08T00:00:00"/>
    <b v="1"/>
    <s v="Approved"/>
    <s v="Solex"/>
    <s v="Road"/>
    <s v="medium"/>
    <s v="medium"/>
    <n v="416.98"/>
    <n v="312.74"/>
    <d v="1997-05-10T00:00:00"/>
  </r>
  <r>
    <n v="16517"/>
    <n v="0"/>
    <x v="286"/>
    <d v="2017-02-07T00:00:00"/>
    <b v="1"/>
    <s v="Approved"/>
    <s v="Norco Bicycles"/>
    <s v="Standard"/>
    <s v="medium"/>
    <s v="medium"/>
    <n v="360.4"/>
    <n v="270.3"/>
    <d v="2016-12-06T00:00:00"/>
  </r>
  <r>
    <n v="16518"/>
    <n v="68"/>
    <x v="447"/>
    <d v="2017-07-21T00:00:00"/>
    <b v="1"/>
    <s v="Approved"/>
    <s v="OHM Cycles"/>
    <s v="Standard"/>
    <s v="medium"/>
    <s v="medium"/>
    <n v="1636.9"/>
    <n v="44.71"/>
    <d v="2010-08-20T00:00:00"/>
  </r>
  <r>
    <n v="16519"/>
    <n v="66"/>
    <x v="917"/>
    <d v="2017-01-06T00:00:00"/>
    <b v="1"/>
    <s v="Approved"/>
    <s v="Solex"/>
    <s v="Standard"/>
    <s v="medium"/>
    <s v="medium"/>
    <n v="1163.8900000000001"/>
    <n v="589.27"/>
    <d v="2013-03-12T00:00:00"/>
  </r>
  <r>
    <n v="16521"/>
    <n v="78"/>
    <x v="2203"/>
    <d v="2017-05-25T00:00:00"/>
    <b v="0"/>
    <s v="Approved"/>
    <s v="Giant Bicycles"/>
    <s v="Standard"/>
    <s v="medium"/>
    <s v="large"/>
    <n v="1765.3"/>
    <n v="709.48"/>
    <d v="2004-07-25T00:00:00"/>
  </r>
  <r>
    <n v="16522"/>
    <n v="69"/>
    <x v="2810"/>
    <d v="2017-08-27T00:00:00"/>
    <b v="0"/>
    <s v="Approved"/>
    <s v="Norco Bicycles"/>
    <s v="Road"/>
    <s v="medium"/>
    <s v="large"/>
    <n v="1240.31"/>
    <n v="795.1"/>
    <d v="2015-08-02T00:00:00"/>
  </r>
  <r>
    <n v="16523"/>
    <n v="63"/>
    <x v="242"/>
    <d v="2017-11-08T00:00:00"/>
    <b v="0"/>
    <s v="Approved"/>
    <s v="Solex"/>
    <s v="Standard"/>
    <s v="medium"/>
    <s v="medium"/>
    <n v="1483.2"/>
    <n v="99.59"/>
    <d v="1996-11-09T00:00:00"/>
  </r>
  <r>
    <n v="16524"/>
    <n v="63"/>
    <x v="2053"/>
    <d v="2017-11-27T00:00:00"/>
    <b v="1"/>
    <s v="Approved"/>
    <s v="WeareA2B"/>
    <s v="Standard"/>
    <s v="medium"/>
    <s v="medium"/>
    <n v="1992.93"/>
    <n v="762.63"/>
    <d v="1993-05-26T00:00:00"/>
  </r>
  <r>
    <n v="16525"/>
    <n v="38"/>
    <x v="1900"/>
    <d v="2017-11-01T00:00:00"/>
    <b v="1"/>
    <s v="Approved"/>
    <s v="Trek Bicycles"/>
    <s v="Standard"/>
    <s v="medium"/>
    <s v="large"/>
    <n v="2091.4699999999998"/>
    <n v="388.92"/>
    <d v="2011-08-29T00:00:00"/>
  </r>
  <r>
    <n v="16526"/>
    <n v="0"/>
    <x v="966"/>
    <d v="2017-02-16T00:00:00"/>
    <b v="0"/>
    <s v="Approved"/>
    <s v="Trek Bicycles"/>
    <s v="Road"/>
    <s v="medium"/>
    <s v="medium"/>
    <n v="533.51"/>
    <n v="400.13"/>
    <d v="2003-02-16T00:00:00"/>
  </r>
  <r>
    <n v="16527"/>
    <n v="1"/>
    <x v="3204"/>
    <d v="2017-02-26T00:00:00"/>
    <b v="1"/>
    <s v="Approved"/>
    <s v="Giant Bicycles"/>
    <s v="Standard"/>
    <s v="medium"/>
    <s v="medium"/>
    <n v="1403.5"/>
    <n v="954.82"/>
    <d v="2012-09-15T00:00:00"/>
  </r>
  <r>
    <n v="16528"/>
    <n v="90"/>
    <x v="2552"/>
    <d v="2017-06-16T00:00:00"/>
    <b v="1"/>
    <s v="Cancelled"/>
    <s v="Norco Bicycles"/>
    <s v="Standard"/>
    <s v="low"/>
    <s v="medium"/>
    <n v="363.01"/>
    <n v="290.41000000000003"/>
    <d v="2004-01-16T00:00:00"/>
  </r>
  <r>
    <n v="16529"/>
    <n v="34"/>
    <x v="128"/>
    <d v="2017-09-21T00:00:00"/>
    <b v="1"/>
    <s v="Approved"/>
    <s v="Norco Bicycles"/>
    <s v="Road"/>
    <s v="high"/>
    <s v="large"/>
    <n v="774.53"/>
    <n v="464.72"/>
    <d v="2011-03-16T00:00:00"/>
  </r>
  <r>
    <n v="16530"/>
    <n v="82"/>
    <x v="916"/>
    <d v="2017-12-05T00:00:00"/>
    <b v="0"/>
    <s v="Approved"/>
    <s v="Norco Bicycles"/>
    <s v="Standard"/>
    <s v="high"/>
    <s v="medium"/>
    <n v="1148.6400000000001"/>
    <n v="689.18"/>
    <d v="1997-08-25T00:00:00"/>
  </r>
  <r>
    <n v="16531"/>
    <n v="83"/>
    <x v="2096"/>
    <d v="2017-11-25T00:00:00"/>
    <b v="1"/>
    <s v="Approved"/>
    <s v="Solex"/>
    <s v="Touring"/>
    <s v="medium"/>
    <s v="large"/>
    <n v="2083.94"/>
    <n v="675.03"/>
    <d v="2004-08-07T00:00:00"/>
  </r>
  <r>
    <n v="16532"/>
    <n v="1"/>
    <x v="2206"/>
    <d v="2017-07-27T00:00:00"/>
    <b v="1"/>
    <s v="Approved"/>
    <s v="Giant Bicycles"/>
    <s v="Standard"/>
    <s v="medium"/>
    <s v="medium"/>
    <n v="1403.5"/>
    <n v="954.82"/>
    <d v="2016-11-14T00:00:00"/>
  </r>
  <r>
    <n v="16533"/>
    <n v="60"/>
    <x v="3073"/>
    <d v="2017-08-24T00:00:00"/>
    <b v="1"/>
    <s v="Approved"/>
    <s v="Giant Bicycles"/>
    <s v="Standard"/>
    <s v="high"/>
    <s v="small"/>
    <n v="1977.36"/>
    <n v="1759.85"/>
    <d v="2011-08-24T00:00:00"/>
  </r>
  <r>
    <n v="16534"/>
    <n v="29"/>
    <x v="412"/>
    <d v="2017-10-23T00:00:00"/>
    <b v="0"/>
    <s v="Approved"/>
    <s v="Norco Bicycles"/>
    <s v="Road"/>
    <s v="medium"/>
    <s v="medium"/>
    <n v="543.39"/>
    <n v="407.54"/>
    <d v="2016-11-22T00:00:00"/>
  </r>
  <r>
    <n v="16535"/>
    <n v="70"/>
    <x v="3411"/>
    <d v="2017-01-18T00:00:00"/>
    <b v="0"/>
    <s v="Approved"/>
    <s v="Norco Bicycles"/>
    <s v="Road"/>
    <s v="medium"/>
    <s v="medium"/>
    <n v="1036.5899999999999"/>
    <n v="206.35"/>
    <d v="1991-05-06T00:00:00"/>
  </r>
  <r>
    <n v="16536"/>
    <n v="8"/>
    <x v="1515"/>
    <d v="2017-04-24T00:00:00"/>
    <b v="1"/>
    <s v="Approved"/>
    <s v="Solex"/>
    <s v="Road"/>
    <s v="medium"/>
    <s v="small"/>
    <n v="1703.52"/>
    <n v="1516.13"/>
    <d v="2011-04-16T00:00:00"/>
  </r>
  <r>
    <n v="16537"/>
    <n v="70"/>
    <x v="393"/>
    <d v="2017-05-03T00:00:00"/>
    <b v="1"/>
    <s v="Approved"/>
    <s v="Trek Bicycles"/>
    <s v="Standard"/>
    <s v="high"/>
    <s v="medium"/>
    <n v="495.72"/>
    <n v="297.43"/>
    <d v="2015-04-11T00:00:00"/>
  </r>
  <r>
    <n v="16538"/>
    <n v="36"/>
    <x v="3331"/>
    <d v="2017-05-29T00:00:00"/>
    <b v="0"/>
    <s v="Approved"/>
    <s v="Solex"/>
    <s v="Standard"/>
    <s v="low"/>
    <s v="medium"/>
    <n v="945.04"/>
    <n v="507.58"/>
    <d v="1995-12-19T00:00:00"/>
  </r>
  <r>
    <n v="16539"/>
    <n v="23"/>
    <x v="51"/>
    <d v="2017-01-16T00:00:00"/>
    <b v="0"/>
    <s v="Approved"/>
    <s v="Norco Bicycles"/>
    <s v="Mountain"/>
    <s v="low"/>
    <s v="small"/>
    <n v="688.63"/>
    <n v="612.88"/>
    <d v="1999-06-23T00:00:00"/>
  </r>
  <r>
    <n v="16540"/>
    <n v="72"/>
    <x v="3418"/>
    <d v="2017-06-24T00:00:00"/>
    <b v="0"/>
    <s v="Approved"/>
    <s v="Norco Bicycles"/>
    <s v="Standard"/>
    <s v="medium"/>
    <s v="medium"/>
    <n v="360.4"/>
    <n v="270.3"/>
    <d v="2002-08-31T00:00:00"/>
  </r>
  <r>
    <n v="16541"/>
    <n v="3"/>
    <x v="156"/>
    <d v="2017-04-25T00:00:00"/>
    <b v="1"/>
    <s v="Approved"/>
    <s v="Trek Bicycles"/>
    <s v="Standard"/>
    <s v="medium"/>
    <s v="large"/>
    <n v="2091.4699999999998"/>
    <n v="388.92"/>
    <d v="2011-08-29T00:00:00"/>
  </r>
  <r>
    <n v="16542"/>
    <n v="0"/>
    <x v="1051"/>
    <d v="2017-12-17T00:00:00"/>
    <b v="0"/>
    <s v="Approved"/>
    <s v="WeareA2B"/>
    <s v="Standard"/>
    <s v="medium"/>
    <s v="medium"/>
    <n v="60.34"/>
    <n v="45.26"/>
    <d v="1993-07-15T00:00:00"/>
  </r>
  <r>
    <n v="16543"/>
    <n v="69"/>
    <x v="657"/>
    <d v="2017-01-23T00:00:00"/>
    <b v="0"/>
    <s v="Approved"/>
    <s v="Giant Bicycles"/>
    <s v="Road"/>
    <s v="medium"/>
    <s v="medium"/>
    <n v="792.9"/>
    <n v="594.67999999999995"/>
    <d v="1992-10-02T00:00:00"/>
  </r>
  <r>
    <n v="16544"/>
    <n v="54"/>
    <x v="1905"/>
    <d v="2017-02-22T00:00:00"/>
    <b v="1"/>
    <s v="Approved"/>
    <s v="WeareA2B"/>
    <s v="Standard"/>
    <s v="medium"/>
    <s v="medium"/>
    <n v="1292.8399999999999"/>
    <n v="13.44"/>
    <d v="1993-07-20T00:00:00"/>
  </r>
  <r>
    <n v="16545"/>
    <n v="44"/>
    <x v="601"/>
    <d v="2017-02-23T00:00:00"/>
    <b v="1"/>
    <s v="Approved"/>
    <s v="WeareA2B"/>
    <s v="Standard"/>
    <s v="medium"/>
    <s v="medium"/>
    <n v="1769.64"/>
    <n v="108.76"/>
    <d v="2014-07-28T00:00:00"/>
  </r>
  <r>
    <n v="16546"/>
    <n v="0"/>
    <x v="490"/>
    <d v="2017-03-14T00:00:00"/>
    <b v="1"/>
    <s v="Approved"/>
    <s v="OHM Cycles"/>
    <s v="Road"/>
    <s v="high"/>
    <s v="large"/>
    <n v="12.01"/>
    <n v="7.21"/>
    <d v="2009-03-08T00:00:00"/>
  </r>
  <r>
    <n v="16547"/>
    <n v="33"/>
    <x v="3133"/>
    <d v="2017-05-02T00:00:00"/>
    <b v="0"/>
    <s v="Approved"/>
    <s v="Giant Bicycles"/>
    <s v="Standard"/>
    <s v="medium"/>
    <s v="small"/>
    <n v="1311.44"/>
    <n v="1167.18"/>
    <d v="2003-03-18T00:00:00"/>
  </r>
  <r>
    <n v="16549"/>
    <n v="55"/>
    <x v="2450"/>
    <d v="2017-05-04T00:00:00"/>
    <b v="0"/>
    <s v="Approved"/>
    <s v="Trek Bicycles"/>
    <s v="Road"/>
    <s v="medium"/>
    <s v="large"/>
    <n v="1894.19"/>
    <n v="598.76"/>
    <d v="2004-08-17T00:00:00"/>
  </r>
  <r>
    <n v="16550"/>
    <n v="58"/>
    <x v="561"/>
    <d v="2017-03-18T00:00:00"/>
    <b v="1"/>
    <s v="Approved"/>
    <s v="OHM Cycles"/>
    <s v="Standard"/>
    <s v="medium"/>
    <s v="medium"/>
    <n v="912.52"/>
    <n v="141.4"/>
    <d v="2003-09-10T00:00:00"/>
  </r>
  <r>
    <n v="16551"/>
    <n v="53"/>
    <x v="2628"/>
    <d v="2017-12-24T00:00:00"/>
    <b v="0"/>
    <s v="Approved"/>
    <s v="OHM Cycles"/>
    <s v="Standard"/>
    <s v="medium"/>
    <s v="medium"/>
    <n v="795.34"/>
    <n v="101.58"/>
    <d v="1997-02-09T00:00:00"/>
  </r>
  <r>
    <n v="16552"/>
    <n v="10"/>
    <x v="202"/>
    <d v="2017-11-28T00:00:00"/>
    <b v="1"/>
    <s v="Approved"/>
    <s v="WeareA2B"/>
    <s v="Touring"/>
    <s v="medium"/>
    <s v="medium"/>
    <n v="1466.68"/>
    <n v="363.25"/>
    <d v="2016-07-09T00:00:00"/>
  </r>
  <r>
    <n v="16553"/>
    <n v="39"/>
    <x v="677"/>
    <d v="2017-10-01T00:00:00"/>
    <b v="1"/>
    <s v="Approved"/>
    <s v="Giant Bicycles"/>
    <s v="Standard"/>
    <s v="medium"/>
    <s v="large"/>
    <n v="1812.75"/>
    <n v="582.48"/>
    <d v="2011-05-09T00:00:00"/>
  </r>
  <r>
    <n v="16554"/>
    <n v="62"/>
    <x v="22"/>
    <d v="2017-01-10T00:00:00"/>
    <b v="1"/>
    <s v="Approved"/>
    <s v="Solex"/>
    <s v="Standard"/>
    <s v="medium"/>
    <s v="medium"/>
    <n v="478.16"/>
    <n v="298.72000000000003"/>
    <d v="2014-03-03T00:00:00"/>
  </r>
  <r>
    <n v="16555"/>
    <n v="90"/>
    <x v="1812"/>
    <d v="2017-01-17T00:00:00"/>
    <b v="1"/>
    <s v="Approved"/>
    <s v="Norco Bicycles"/>
    <s v="Standard"/>
    <s v="low"/>
    <s v="medium"/>
    <n v="363.01"/>
    <n v="290.41000000000003"/>
    <d v="2005-05-10T00:00:00"/>
  </r>
  <r>
    <n v="16556"/>
    <n v="33"/>
    <x v="1062"/>
    <d v="2017-05-16T00:00:00"/>
    <b v="0"/>
    <s v="Approved"/>
    <s v="Giant Bicycles"/>
    <s v="Standard"/>
    <s v="medium"/>
    <s v="small"/>
    <n v="1311.44"/>
    <n v="1167.18"/>
    <d v="1992-10-11T00:00:00"/>
  </r>
  <r>
    <n v="16557"/>
    <n v="46"/>
    <x v="881"/>
    <d v="2017-04-11T00:00:00"/>
    <b v="1"/>
    <s v="Approved"/>
    <s v="Solex"/>
    <s v="Standard"/>
    <s v="low"/>
    <s v="medium"/>
    <n v="1289.8499999999999"/>
    <n v="74.510000000000005"/>
    <d v="2003-02-16T00:00:00"/>
  </r>
  <r>
    <n v="16558"/>
    <n v="40"/>
    <x v="1023"/>
    <d v="2017-08-28T00:00:00"/>
    <b v="1"/>
    <s v="Approved"/>
    <s v="Trek Bicycles"/>
    <s v="Road"/>
    <s v="medium"/>
    <s v="large"/>
    <n v="1894.19"/>
    <n v="598.76"/>
    <d v="2015-06-17T00:00:00"/>
  </r>
  <r>
    <n v="16559"/>
    <n v="17"/>
    <x v="89"/>
    <d v="2017-06-09T00:00:00"/>
    <b v="0"/>
    <s v="Approved"/>
    <s v="Solex"/>
    <s v="Standard"/>
    <s v="high"/>
    <s v="medium"/>
    <n v="1024.6600000000001"/>
    <n v="614.79999999999995"/>
    <d v="1993-10-02T00:00:00"/>
  </r>
  <r>
    <n v="16560"/>
    <n v="0"/>
    <x v="433"/>
    <d v="2017-08-31T00:00:00"/>
    <b v="0"/>
    <s v="Approved"/>
    <s v="WeareA2B"/>
    <s v="Standard"/>
    <s v="medium"/>
    <s v="medium"/>
    <n v="60.34"/>
    <n v="45.26"/>
    <d v="1993-05-26T00:00:00"/>
  </r>
  <r>
    <n v="16561"/>
    <n v="20"/>
    <x v="1491"/>
    <d v="2017-07-27T00:00:00"/>
    <b v="1"/>
    <s v="Approved"/>
    <s v="Trek Bicycles"/>
    <s v="Standard"/>
    <s v="medium"/>
    <s v="small"/>
    <n v="1775.81"/>
    <n v="1580.47"/>
    <d v="2016-02-04T00:00:00"/>
  </r>
  <r>
    <n v="16562"/>
    <n v="11"/>
    <x v="2548"/>
    <d v="2017-01-10T00:00:00"/>
    <b v="1"/>
    <s v="Approved"/>
    <s v="Trek Bicycles"/>
    <s v="Standard"/>
    <s v="medium"/>
    <s v="small"/>
    <n v="1775.81"/>
    <n v="1580.47"/>
    <d v="2014-03-03T00:00:00"/>
  </r>
  <r>
    <n v="16563"/>
    <n v="0"/>
    <x v="324"/>
    <d v="2017-09-16T00:00:00"/>
    <b v="1"/>
    <s v="Approved"/>
    <s v="OHM Cycles"/>
    <s v="Road"/>
    <s v="high"/>
    <s v="large"/>
    <n v="12.01"/>
    <n v="7.21"/>
    <d v="1993-07-15T00:00:00"/>
  </r>
  <r>
    <n v="16564"/>
    <n v="86"/>
    <x v="2466"/>
    <d v="2017-05-12T00:00:00"/>
    <b v="1"/>
    <s v="Cancelled"/>
    <s v="OHM Cycles"/>
    <s v="Standard"/>
    <s v="medium"/>
    <s v="medium"/>
    <n v="235.63"/>
    <n v="125.07"/>
    <d v="2004-08-07T00:00:00"/>
  </r>
  <r>
    <n v="16565"/>
    <n v="44"/>
    <x v="2681"/>
    <d v="2017-10-20T00:00:00"/>
    <b v="0"/>
    <s v="Approved"/>
    <s v="WeareA2B"/>
    <s v="Standard"/>
    <s v="medium"/>
    <s v="medium"/>
    <n v="1769.64"/>
    <n v="108.76"/>
    <d v="2011-05-09T00:00:00"/>
  </r>
  <r>
    <n v="16566"/>
    <n v="30"/>
    <x v="1381"/>
    <d v="2017-02-22T00:00:00"/>
    <b v="0"/>
    <s v="Approved"/>
    <s v="Solex"/>
    <s v="Standard"/>
    <s v="high"/>
    <s v="medium"/>
    <n v="748.17"/>
    <n v="448.9"/>
    <d v="1991-11-10T00:00:00"/>
  </r>
  <r>
    <n v="16567"/>
    <n v="85"/>
    <x v="121"/>
    <d v="2017-03-21T00:00:00"/>
    <b v="0"/>
    <s v="Approved"/>
    <s v="WeareA2B"/>
    <s v="Standard"/>
    <s v="medium"/>
    <s v="medium"/>
    <n v="1228.07"/>
    <n v="400.91"/>
    <d v="2000-05-22T00:00:00"/>
  </r>
  <r>
    <n v="16568"/>
    <n v="40"/>
    <x v="1596"/>
    <d v="2017-12-06T00:00:00"/>
    <b v="1"/>
    <s v="Approved"/>
    <s v="OHM Cycles"/>
    <s v="Standard"/>
    <s v="high"/>
    <s v="medium"/>
    <n v="1458.17"/>
    <n v="874.9"/>
    <d v="2006-02-02T00:00:00"/>
  </r>
  <r>
    <n v="16569"/>
    <n v="47"/>
    <x v="2039"/>
    <d v="2017-06-24T00:00:00"/>
    <b v="0"/>
    <s v="Approved"/>
    <s v="Trek Bicycles"/>
    <s v="Road"/>
    <s v="low"/>
    <s v="small"/>
    <n v="1720.7"/>
    <n v="1531.42"/>
    <d v="2001-11-25T00:00:00"/>
  </r>
  <r>
    <n v="16570"/>
    <n v="90"/>
    <x v="3369"/>
    <d v="2017-07-04T00:00:00"/>
    <b v="1"/>
    <s v="Approved"/>
    <s v="Norco Bicycles"/>
    <s v="Standard"/>
    <s v="low"/>
    <s v="medium"/>
    <n v="363.01"/>
    <n v="290.41000000000003"/>
    <d v="2005-05-10T00:00:00"/>
  </r>
  <r>
    <n v="16571"/>
    <n v="65"/>
    <x v="1329"/>
    <d v="2017-12-01T00:00:00"/>
    <b v="1"/>
    <s v="Approved"/>
    <s v="WeareA2B"/>
    <s v="Standard"/>
    <s v="medium"/>
    <s v="medium"/>
    <n v="1807.45"/>
    <n v="778.69"/>
    <d v="2015-05-21T00:00:00"/>
  </r>
  <r>
    <n v="16572"/>
    <n v="35"/>
    <x v="2957"/>
    <d v="2017-12-08T00:00:00"/>
    <b v="1"/>
    <s v="Approved"/>
    <s v="Trek Bicycles"/>
    <s v="Standard"/>
    <s v="low"/>
    <s v="medium"/>
    <n v="1057.51"/>
    <n v="154.4"/>
    <d v="1994-07-12T00:00:00"/>
  </r>
  <r>
    <n v="16573"/>
    <n v="97"/>
    <x v="319"/>
    <d v="2017-06-22T00:00:00"/>
    <b v="0"/>
    <s v="Approved"/>
    <s v="Solex"/>
    <s v="Standard"/>
    <s v="medium"/>
    <s v="large"/>
    <n v="202.62"/>
    <n v="151.96"/>
    <d v="2016-03-29T00:00:00"/>
  </r>
  <r>
    <n v="16574"/>
    <n v="3"/>
    <x v="1593"/>
    <d v="2017-12-15T00:00:00"/>
    <b v="1"/>
    <s v="Approved"/>
    <s v="Trek Bicycles"/>
    <s v="Standard"/>
    <s v="medium"/>
    <s v="large"/>
    <n v="2091.4699999999998"/>
    <n v="388.92"/>
    <d v="2012-09-15T00:00:00"/>
  </r>
  <r>
    <n v="16575"/>
    <n v="19"/>
    <x v="301"/>
    <d v="2017-01-01T00:00:00"/>
    <b v="0"/>
    <s v="Approved"/>
    <s v="OHM Cycles"/>
    <s v="Road"/>
    <s v="high"/>
    <s v="large"/>
    <n v="12.01"/>
    <n v="7.21"/>
    <d v="1993-05-26T00:00:00"/>
  </r>
  <r>
    <n v="16576"/>
    <n v="34"/>
    <x v="397"/>
    <d v="2017-03-08T00:00:00"/>
    <b v="1"/>
    <s v="Approved"/>
    <s v="Norco Bicycles"/>
    <s v="Road"/>
    <s v="high"/>
    <s v="large"/>
    <n v="774.53"/>
    <n v="464.72"/>
    <d v="2003-03-18T00:00:00"/>
  </r>
  <r>
    <n v="16577"/>
    <n v="0"/>
    <x v="1698"/>
    <d v="2017-02-23T00:00:00"/>
    <b v="1"/>
    <s v="Approved"/>
    <s v="Solex"/>
    <s v="Standard"/>
    <s v="medium"/>
    <s v="medium"/>
    <n v="100.35"/>
    <n v="75.260000000000005"/>
    <d v="1999-07-26T00:00:00"/>
  </r>
  <r>
    <n v="16578"/>
    <n v="80"/>
    <x v="2066"/>
    <d v="2017-10-04T00:00:00"/>
    <b v="1"/>
    <s v="Approved"/>
    <s v="OHM Cycles"/>
    <s v="Touring"/>
    <s v="low"/>
    <s v="medium"/>
    <n v="1073.07"/>
    <n v="933.84"/>
    <d v="1998-12-16T00:00:00"/>
  </r>
  <r>
    <n v="16579"/>
    <n v="99"/>
    <x v="717"/>
    <d v="2017-05-30T00:00:00"/>
    <b v="1"/>
    <s v="Approved"/>
    <s v="OHM Cycles"/>
    <s v="Standard"/>
    <s v="medium"/>
    <s v="medium"/>
    <n v="1227.3399999999999"/>
    <n v="770.89"/>
    <d v="1994-08-10T00:00:00"/>
  </r>
  <r>
    <n v="16580"/>
    <n v="90"/>
    <x v="1480"/>
    <d v="2017-09-09T00:00:00"/>
    <b v="1"/>
    <s v="Approved"/>
    <s v="Norco Bicycles"/>
    <s v="Standard"/>
    <s v="low"/>
    <s v="medium"/>
    <n v="363.01"/>
    <n v="290.41000000000003"/>
    <d v="1999-07-26T00:00:00"/>
  </r>
  <r>
    <n v="16581"/>
    <n v="32"/>
    <x v="2723"/>
    <d v="2017-08-18T00:00:00"/>
    <b v="1"/>
    <s v="Approved"/>
    <s v="Giant Bicycles"/>
    <s v="Standard"/>
    <s v="high"/>
    <s v="medium"/>
    <n v="1179"/>
    <n v="707.4"/>
    <d v="1997-08-25T00:00:00"/>
  </r>
  <r>
    <n v="16582"/>
    <n v="0"/>
    <x v="1634"/>
    <d v="2017-11-18T00:00:00"/>
    <b v="1"/>
    <s v="Approved"/>
    <s v="Solex"/>
    <s v="Standard"/>
    <s v="medium"/>
    <s v="medium"/>
    <n v="100.35"/>
    <n v="75.260000000000005"/>
    <d v="2016-03-29T00:00:00"/>
  </r>
  <r>
    <n v="16583"/>
    <n v="12"/>
    <x v="1407"/>
    <d v="2017-12-06T00:00:00"/>
    <b v="1"/>
    <s v="Approved"/>
    <s v="WeareA2B"/>
    <s v="Standard"/>
    <s v="medium"/>
    <s v="medium"/>
    <n v="1231.1500000000001"/>
    <n v="161.6"/>
    <d v="2004-08-17T00:00:00"/>
  </r>
  <r>
    <n v="16584"/>
    <n v="59"/>
    <x v="2829"/>
    <d v="2017-08-28T00:00:00"/>
    <b v="1"/>
    <s v="Approved"/>
    <s v="Solex"/>
    <s v="Standard"/>
    <s v="medium"/>
    <s v="large"/>
    <n v="1061.56"/>
    <n v="733.58"/>
    <d v="1993-07-20T00:00:00"/>
  </r>
  <r>
    <n v="16585"/>
    <n v="90"/>
    <x v="1343"/>
    <d v="2017-11-27T00:00:00"/>
    <b v="1"/>
    <s v="Approved"/>
    <s v="Norco Bicycles"/>
    <s v="Standard"/>
    <s v="low"/>
    <s v="medium"/>
    <n v="363.01"/>
    <n v="290.41000000000003"/>
    <d v="2003-09-10T00:00:00"/>
  </r>
  <r>
    <n v="16586"/>
    <n v="42"/>
    <x v="2196"/>
    <d v="2017-03-09T00:00:00"/>
    <b v="1"/>
    <s v="Approved"/>
    <s v="OHM Cycles"/>
    <s v="Road"/>
    <s v="medium"/>
    <s v="small"/>
    <n v="1810"/>
    <n v="1610.9"/>
    <d v="2011-05-09T00:00:00"/>
  </r>
  <r>
    <n v="16587"/>
    <n v="10"/>
    <x v="3184"/>
    <d v="2017-04-13T00:00:00"/>
    <b v="0"/>
    <s v="Approved"/>
    <s v="WeareA2B"/>
    <s v="Touring"/>
    <s v="medium"/>
    <s v="medium"/>
    <n v="1466.68"/>
    <n v="363.25"/>
    <d v="1996-11-09T00:00:00"/>
  </r>
  <r>
    <n v="16588"/>
    <n v="0"/>
    <x v="958"/>
    <d v="2017-11-15T00:00:00"/>
    <b v="1"/>
    <s v="Approved"/>
    <s v="Norco Bicycles"/>
    <s v="Road"/>
    <s v="medium"/>
    <s v="medium"/>
    <n v="544.04999999999995"/>
    <n v="376.84"/>
    <d v="2016-12-06T00:00:00"/>
  </r>
  <r>
    <n v="16589"/>
    <n v="78"/>
    <x v="702"/>
    <d v="2017-07-28T00:00:00"/>
    <b v="0"/>
    <s v="Approved"/>
    <s v="Giant Bicycles"/>
    <s v="Standard"/>
    <s v="medium"/>
    <s v="large"/>
    <n v="1765.3"/>
    <n v="709.48"/>
    <d v="2003-01-05T00:00:00"/>
  </r>
  <r>
    <n v="16590"/>
    <n v="92"/>
    <x v="1986"/>
    <d v="2017-04-22T00:00:00"/>
    <b v="0"/>
    <s v="Approved"/>
    <s v="WeareA2B"/>
    <s v="Standard"/>
    <s v="medium"/>
    <s v="small"/>
    <n v="1415.01"/>
    <n v="1259.3599999999999"/>
    <d v="1994-08-10T00:00:00"/>
  </r>
  <r>
    <n v="16591"/>
    <n v="0"/>
    <x v="1310"/>
    <d v="2017-01-26T00:00:00"/>
    <b v="1"/>
    <s v="Approved"/>
    <s v="Norco Bicycles"/>
    <s v="Standard"/>
    <s v="medium"/>
    <s v="medium"/>
    <n v="360.4"/>
    <n v="270.3"/>
    <d v="2016-12-06T00:00:00"/>
  </r>
  <r>
    <n v="16592"/>
    <n v="7"/>
    <x v="1352"/>
    <d v="2017-11-16T00:00:00"/>
    <b v="1"/>
    <s v="Approved"/>
    <s v="Giant Bicycles"/>
    <s v="Standard"/>
    <s v="medium"/>
    <s v="small"/>
    <n v="1311.44"/>
    <n v="1167.18"/>
    <d v="1992-10-11T00:00:00"/>
  </r>
  <r>
    <n v="16593"/>
    <n v="20"/>
    <x v="996"/>
    <d v="2017-06-29T00:00:00"/>
    <b v="0"/>
    <s v="Approved"/>
    <s v="Trek Bicycles"/>
    <s v="Standard"/>
    <s v="medium"/>
    <s v="small"/>
    <n v="1775.81"/>
    <n v="1580.47"/>
    <d v="2010-05-05T00:00:00"/>
  </r>
  <r>
    <n v="16594"/>
    <n v="81"/>
    <x v="942"/>
    <d v="2017-11-03T00:00:00"/>
    <b v="1"/>
    <s v="Approved"/>
    <s v="Norco Bicycles"/>
    <s v="Standard"/>
    <s v="medium"/>
    <s v="small"/>
    <n v="586.45000000000005"/>
    <n v="521.94000000000005"/>
    <d v="1991-07-10T00:00:00"/>
  </r>
  <r>
    <n v="16595"/>
    <n v="68"/>
    <x v="1464"/>
    <d v="2017-03-16T00:00:00"/>
    <b v="0"/>
    <s v="Approved"/>
    <s v="OHM Cycles"/>
    <s v="Standard"/>
    <s v="medium"/>
    <s v="medium"/>
    <n v="1636.9"/>
    <n v="44.71"/>
    <d v="2010-08-20T00:00:00"/>
  </r>
  <r>
    <n v="16596"/>
    <n v="23"/>
    <x v="2613"/>
    <d v="2017-07-28T00:00:00"/>
    <b v="0"/>
    <s v="Approved"/>
    <s v="Norco Bicycles"/>
    <s v="Mountain"/>
    <s v="low"/>
    <s v="small"/>
    <n v="688.63"/>
    <n v="612.88"/>
    <d v="1999-06-23T00:00:00"/>
  </r>
  <r>
    <n v="16597"/>
    <n v="59"/>
    <x v="965"/>
    <d v="2017-10-02T00:00:00"/>
    <b v="1"/>
    <s v="Approved"/>
    <s v="Solex"/>
    <s v="Standard"/>
    <s v="medium"/>
    <s v="large"/>
    <n v="1061.56"/>
    <n v="733.58"/>
    <d v="2010-11-05T00:00:00"/>
  </r>
  <r>
    <n v="16598"/>
    <n v="16"/>
    <x v="1048"/>
    <d v="2017-02-23T00:00:00"/>
    <b v="0"/>
    <s v="Approved"/>
    <s v="Norco Bicycles"/>
    <s v="Standard"/>
    <s v="high"/>
    <s v="small"/>
    <n v="1661.92"/>
    <n v="1479.11"/>
    <d v="1993-07-15T00:00:00"/>
  </r>
  <r>
    <n v="16599"/>
    <n v="90"/>
    <x v="1300"/>
    <d v="2017-09-08T00:00:00"/>
    <b v="0"/>
    <s v="Approved"/>
    <s v="Norco Bicycles"/>
    <s v="Standard"/>
    <s v="low"/>
    <s v="medium"/>
    <n v="363.01"/>
    <n v="290.41000000000003"/>
    <d v="2004-01-16T00:00:00"/>
  </r>
  <r>
    <n v="16600"/>
    <n v="56"/>
    <x v="196"/>
    <d v="2017-12-14T00:00:00"/>
    <b v="1"/>
    <s v="Approved"/>
    <s v="OHM Cycles"/>
    <s v="Standard"/>
    <s v="medium"/>
    <s v="medium"/>
    <n v="183.86"/>
    <n v="137.9"/>
    <d v="1993-07-20T00:00:00"/>
  </r>
  <r>
    <n v="16601"/>
    <n v="82"/>
    <x v="528"/>
    <d v="2017-09-08T00:00:00"/>
    <b v="0"/>
    <s v="Approved"/>
    <s v="Norco Bicycles"/>
    <s v="Standard"/>
    <s v="high"/>
    <s v="medium"/>
    <n v="1148.6400000000001"/>
    <n v="689.18"/>
    <d v="2015-08-10T00:00:00"/>
  </r>
  <r>
    <n v="16602"/>
    <n v="32"/>
    <x v="3168"/>
    <d v="2017-01-18T00:00:00"/>
    <b v="1"/>
    <s v="Approved"/>
    <s v="Giant Bicycles"/>
    <s v="Standard"/>
    <s v="high"/>
    <s v="medium"/>
    <n v="1179"/>
    <n v="707.4"/>
    <d v="1997-08-25T00:00:00"/>
  </r>
  <r>
    <n v="16603"/>
    <n v="0"/>
    <x v="3460"/>
    <d v="2017-10-22T00:00:00"/>
    <b v="1"/>
    <s v="Approved"/>
    <s v="Trek Bicycles"/>
    <s v="Road"/>
    <s v="medium"/>
    <s v="medium"/>
    <n v="290.62"/>
    <n v="215.14"/>
    <d v="2004-12-18T00:00:00"/>
  </r>
  <r>
    <n v="16604"/>
    <n v="97"/>
    <x v="1329"/>
    <d v="2017-11-29T00:00:00"/>
    <b v="1"/>
    <s v="Approved"/>
    <s v="Solex"/>
    <s v="Standard"/>
    <s v="medium"/>
    <s v="large"/>
    <n v="202.62"/>
    <n v="151.96"/>
    <d v="2016-03-29T00:00:00"/>
  </r>
  <r>
    <n v="16605"/>
    <n v="60"/>
    <x v="512"/>
    <d v="2017-10-21T00:00:00"/>
    <b v="1"/>
    <s v="Approved"/>
    <s v="Giant Bicycles"/>
    <s v="Standard"/>
    <s v="high"/>
    <s v="small"/>
    <n v="1977.36"/>
    <n v="1759.85"/>
    <d v="2010-08-20T00:00:00"/>
  </r>
  <r>
    <n v="16606"/>
    <n v="69"/>
    <x v="3321"/>
    <d v="2017-04-01T00:00:00"/>
    <b v="1"/>
    <s v="Approved"/>
    <s v="Giant Bicycles"/>
    <s v="Road"/>
    <s v="medium"/>
    <s v="medium"/>
    <n v="792.9"/>
    <n v="594.67999999999995"/>
    <d v="2000-05-22T00:00:00"/>
  </r>
  <r>
    <n v="16607"/>
    <n v="69"/>
    <x v="3302"/>
    <d v="2017-04-20T00:00:00"/>
    <b v="1"/>
    <s v="Approved"/>
    <s v="Norco Bicycles"/>
    <s v="Road"/>
    <s v="medium"/>
    <s v="large"/>
    <n v="1240.31"/>
    <n v="795.1"/>
    <d v="2011-01-10T00:00:00"/>
  </r>
  <r>
    <n v="16608"/>
    <n v="6"/>
    <x v="2659"/>
    <d v="2017-03-12T00:00:00"/>
    <b v="0"/>
    <s v="Approved"/>
    <s v="OHM Cycles"/>
    <s v="Standard"/>
    <s v="high"/>
    <s v="medium"/>
    <n v="227.88"/>
    <n v="136.72999999999999"/>
    <d v="2004-09-28T00:00:00"/>
  </r>
  <r>
    <n v="16609"/>
    <n v="46"/>
    <x v="1380"/>
    <d v="2017-11-09T00:00:00"/>
    <b v="1"/>
    <s v="Approved"/>
    <s v="Solex"/>
    <s v="Standard"/>
    <s v="low"/>
    <s v="medium"/>
    <n v="1289.8499999999999"/>
    <n v="74.510000000000005"/>
    <d v="2007-12-11T00:00:00"/>
  </r>
  <r>
    <n v="16610"/>
    <n v="1"/>
    <x v="890"/>
    <d v="2017-08-07T00:00:00"/>
    <b v="0"/>
    <s v="Approved"/>
    <s v="Giant Bicycles"/>
    <s v="Touring"/>
    <s v="medium"/>
    <s v="large"/>
    <n v="1873.97"/>
    <n v="863.95"/>
    <d v="2011-01-10T00:00:00"/>
  </r>
  <r>
    <n v="16611"/>
    <n v="69"/>
    <x v="2311"/>
    <d v="2017-02-20T00:00:00"/>
    <b v="1"/>
    <s v="Approved"/>
    <s v="Giant Bicycles"/>
    <s v="Road"/>
    <s v="medium"/>
    <s v="medium"/>
    <n v="792.9"/>
    <n v="594.67999999999995"/>
    <d v="2016-11-22T00:00:00"/>
  </r>
  <r>
    <n v="16612"/>
    <n v="2"/>
    <x v="2853"/>
    <d v="2017-11-05T00:00:00"/>
    <b v="1"/>
    <s v="Approved"/>
    <s v="Solex"/>
    <s v="Standard"/>
    <s v="medium"/>
    <s v="medium"/>
    <n v="71.489999999999995"/>
    <n v="53.62"/>
    <d v="2012-12-02T00:00:00"/>
  </r>
  <r>
    <n v="16613"/>
    <n v="17"/>
    <x v="2413"/>
    <d v="2017-02-20T00:00:00"/>
    <b v="1"/>
    <s v="Approved"/>
    <s v="Solex"/>
    <s v="Standard"/>
    <s v="high"/>
    <s v="medium"/>
    <n v="1024.6600000000001"/>
    <n v="614.79999999999995"/>
    <d v="1996-11-09T00:00:00"/>
  </r>
  <r>
    <n v="16614"/>
    <n v="72"/>
    <x v="871"/>
    <d v="2017-07-16T00:00:00"/>
    <b v="0"/>
    <s v="Approved"/>
    <s v="Norco Bicycles"/>
    <s v="Standard"/>
    <s v="medium"/>
    <s v="medium"/>
    <n v="360.4"/>
    <n v="270.3"/>
    <d v="2016-12-06T00:00:00"/>
  </r>
  <r>
    <n v="16615"/>
    <n v="66"/>
    <x v="1238"/>
    <d v="2017-12-22T00:00:00"/>
    <b v="1"/>
    <s v="Approved"/>
    <s v="Giant Bicycles"/>
    <s v="Road"/>
    <s v="low"/>
    <s v="small"/>
    <n v="590.26"/>
    <n v="525.33000000000004"/>
    <d v="1992-10-02T00:00:00"/>
  </r>
  <r>
    <n v="16616"/>
    <n v="71"/>
    <x v="2018"/>
    <d v="2017-06-20T00:00:00"/>
    <b v="0"/>
    <s v="Approved"/>
    <s v="Solex"/>
    <s v="Standard"/>
    <s v="high"/>
    <s v="large"/>
    <n v="1842.92"/>
    <n v="1105.75"/>
    <d v="2014-10-10T00:00:00"/>
  </r>
  <r>
    <n v="16617"/>
    <n v="36"/>
    <x v="1153"/>
    <d v="2017-04-24T00:00:00"/>
    <b v="0"/>
    <s v="Approved"/>
    <s v="Solex"/>
    <s v="Standard"/>
    <s v="low"/>
    <s v="medium"/>
    <n v="945.04"/>
    <n v="507.58"/>
    <d v="2010-06-07T00:00:00"/>
  </r>
  <r>
    <n v="16618"/>
    <n v="73"/>
    <x v="376"/>
    <d v="2017-01-04T00:00:00"/>
    <b v="0"/>
    <s v="Approved"/>
    <s v="Solex"/>
    <s v="Standard"/>
    <s v="medium"/>
    <s v="medium"/>
    <n v="1945.43"/>
    <n v="333.18"/>
    <d v="2012-06-04T00:00:00"/>
  </r>
  <r>
    <n v="16619"/>
    <n v="80"/>
    <x v="635"/>
    <d v="2017-06-04T00:00:00"/>
    <b v="1"/>
    <s v="Approved"/>
    <s v="OHM Cycles"/>
    <s v="Touring"/>
    <s v="low"/>
    <s v="medium"/>
    <n v="1073.07"/>
    <n v="933.84"/>
    <d v="1997-01-25T00:00:00"/>
  </r>
  <r>
    <n v="16620"/>
    <n v="46"/>
    <x v="1255"/>
    <d v="2017-04-02T00:00:00"/>
    <b v="0"/>
    <s v="Approved"/>
    <s v="OHM Cycles"/>
    <s v="Standard"/>
    <s v="low"/>
    <s v="medium"/>
    <n v="1793.43"/>
    <n v="248.82"/>
    <d v="1999-07-20T00:00:00"/>
  </r>
  <r>
    <n v="16621"/>
    <n v="90"/>
    <x v="597"/>
    <d v="2017-04-01T00:00:00"/>
    <b v="0"/>
    <s v="Approved"/>
    <s v="Norco Bicycles"/>
    <s v="Standard"/>
    <s v="low"/>
    <s v="medium"/>
    <n v="363.01"/>
    <n v="290.41000000000003"/>
    <d v="2002-10-10T00:00:00"/>
  </r>
  <r>
    <n v="16622"/>
    <n v="3"/>
    <x v="971"/>
    <d v="2017-05-27T00:00:00"/>
    <b v="0"/>
    <s v="Approved"/>
    <s v="Trek Bicycles"/>
    <s v="Standard"/>
    <s v="medium"/>
    <s v="large"/>
    <n v="2091.4699999999998"/>
    <n v="388.92"/>
    <d v="2012-04-10T00:00:00"/>
  </r>
  <r>
    <n v="16623"/>
    <n v="93"/>
    <x v="2650"/>
    <d v="2017-01-02T00:00:00"/>
    <b v="0"/>
    <s v="Approved"/>
    <s v="WeareA2B"/>
    <s v="Standard"/>
    <s v="medium"/>
    <s v="medium"/>
    <n v="1065.03"/>
    <n v="230.09"/>
    <d v="2000-11-03T00:00:00"/>
  </r>
  <r>
    <n v="16624"/>
    <n v="47"/>
    <x v="2770"/>
    <d v="2017-10-26T00:00:00"/>
    <b v="1"/>
    <s v="Approved"/>
    <s v="Trek Bicycles"/>
    <s v="Road"/>
    <s v="low"/>
    <s v="small"/>
    <n v="1720.7"/>
    <n v="1531.42"/>
    <d v="2006-10-01T00:00:00"/>
  </r>
  <r>
    <n v="16625"/>
    <n v="40"/>
    <x v="3282"/>
    <d v="2017-07-31T00:00:00"/>
    <b v="1"/>
    <s v="Approved"/>
    <s v="OHM Cycles"/>
    <s v="Standard"/>
    <s v="high"/>
    <s v="medium"/>
    <n v="1458.17"/>
    <n v="874.9"/>
    <d v="1991-08-05T00:00:00"/>
  </r>
  <r>
    <n v="16626"/>
    <n v="100"/>
    <x v="114"/>
    <d v="2017-03-10T00:00:00"/>
    <b v="0"/>
    <s v="Approved"/>
    <s v="Norco Bicycles"/>
    <s v="Road"/>
    <s v="medium"/>
    <s v="medium"/>
    <n v="1036.5899999999999"/>
    <n v="206.35"/>
    <d v="1991-05-06T00:00:00"/>
  </r>
  <r>
    <n v="16627"/>
    <n v="35"/>
    <x v="3280"/>
    <d v="2017-08-14T00:00:00"/>
    <b v="0"/>
    <s v="Approved"/>
    <s v="Giant Bicycles"/>
    <s v="Standard"/>
    <s v="medium"/>
    <s v="medium"/>
    <n v="1403.5"/>
    <n v="954.82"/>
    <d v="2016-11-14T00:00:00"/>
  </r>
  <r>
    <n v="16628"/>
    <n v="65"/>
    <x v="2257"/>
    <d v="2017-03-13T00:00:00"/>
    <b v="0"/>
    <s v="Approved"/>
    <s v="WeareA2B"/>
    <s v="Standard"/>
    <s v="medium"/>
    <s v="medium"/>
    <n v="1807.45"/>
    <n v="778.69"/>
    <d v="1992-10-02T00:00:00"/>
  </r>
  <r>
    <n v="16629"/>
    <n v="51"/>
    <x v="1156"/>
    <d v="2017-06-25T00:00:00"/>
    <b v="1"/>
    <s v="Approved"/>
    <s v="OHM Cycles"/>
    <s v="Standard"/>
    <s v="high"/>
    <s v="medium"/>
    <n v="2005.66"/>
    <n v="1203.4000000000001"/>
    <d v="1991-01-21T00:00:00"/>
  </r>
  <r>
    <n v="16630"/>
    <n v="38"/>
    <x v="1701"/>
    <d v="2017-12-07T00:00:00"/>
    <b v="0"/>
    <s v="Approved"/>
    <s v="Trek Bicycles"/>
    <s v="Standard"/>
    <s v="medium"/>
    <s v="large"/>
    <n v="2091.4699999999998"/>
    <n v="388.92"/>
    <d v="2012-09-15T00:00:00"/>
  </r>
  <r>
    <n v="16631"/>
    <n v="66"/>
    <x v="2006"/>
    <d v="2017-11-10T00:00:00"/>
    <b v="0"/>
    <s v="Approved"/>
    <s v="Giant Bicycles"/>
    <s v="Road"/>
    <s v="low"/>
    <s v="small"/>
    <n v="590.26"/>
    <n v="525.33000000000004"/>
    <d v="2002-08-31T00:00:00"/>
  </r>
  <r>
    <n v="16632"/>
    <n v="61"/>
    <x v="607"/>
    <d v="2017-09-30T00:00:00"/>
    <b v="0"/>
    <s v="Approved"/>
    <s v="Norco Bicycles"/>
    <s v="Standard"/>
    <s v="medium"/>
    <s v="small"/>
    <n v="586.45000000000005"/>
    <n v="521.94000000000005"/>
    <d v="1991-07-10T00:00:00"/>
  </r>
  <r>
    <n v="16633"/>
    <n v="26"/>
    <x v="649"/>
    <d v="2017-01-07T00:00:00"/>
    <b v="0"/>
    <s v="Approved"/>
    <s v="WeareA2B"/>
    <s v="Standard"/>
    <s v="medium"/>
    <s v="medium"/>
    <n v="1992.93"/>
    <n v="762.63"/>
    <d v="1999-06-23T00:00:00"/>
  </r>
  <r>
    <n v="16634"/>
    <n v="0"/>
    <x v="2217"/>
    <d v="2017-10-06T00:00:00"/>
    <b v="1"/>
    <s v="Approved"/>
    <s v="WeareA2B"/>
    <s v="Standard"/>
    <s v="medium"/>
    <s v="small"/>
    <n v="175.89"/>
    <n v="131.91999999999999"/>
    <d v="2003-02-16T00:00:00"/>
  </r>
  <r>
    <n v="16635"/>
    <n v="67"/>
    <x v="2905"/>
    <d v="2017-11-16T00:00:00"/>
    <b v="0"/>
    <s v="Approved"/>
    <s v="Norco Bicycles"/>
    <s v="Road"/>
    <s v="medium"/>
    <s v="medium"/>
    <n v="544.04999999999995"/>
    <n v="376.84"/>
    <d v="2006-05-22T00:00:00"/>
  </r>
  <r>
    <n v="16636"/>
    <n v="21"/>
    <x v="2420"/>
    <d v="2017-10-16T00:00:00"/>
    <b v="0"/>
    <s v="Approved"/>
    <s v="Solex"/>
    <s v="Standard"/>
    <s v="medium"/>
    <s v="large"/>
    <n v="1071.23"/>
    <n v="380.74"/>
    <d v="1993-07-15T00:00:00"/>
  </r>
  <r>
    <n v="16637"/>
    <n v="2"/>
    <x v="1764"/>
    <d v="2017-08-04T00:00:00"/>
    <b v="1"/>
    <s v="Approved"/>
    <s v="Solex"/>
    <s v="Standard"/>
    <s v="medium"/>
    <s v="medium"/>
    <n v="71.489999999999995"/>
    <n v="53.62"/>
    <d v="2012-12-02T00:00:00"/>
  </r>
  <r>
    <n v="16638"/>
    <n v="55"/>
    <x v="224"/>
    <d v="2017-07-15T00:00:00"/>
    <b v="0"/>
    <s v="Approved"/>
    <s v="Trek Bicycles"/>
    <s v="Road"/>
    <s v="medium"/>
    <s v="large"/>
    <n v="1894.19"/>
    <n v="598.76"/>
    <d v="1998-12-17T00:00:00"/>
  </r>
  <r>
    <n v="16639"/>
    <n v="98"/>
    <x v="2423"/>
    <d v="2017-07-22T00:00:00"/>
    <b v="1"/>
    <s v="Approved"/>
    <s v="Trek Bicycles"/>
    <s v="Standard"/>
    <s v="high"/>
    <s v="medium"/>
    <n v="358.39"/>
    <n v="215.03"/>
    <d v="2004-01-16T00:00:00"/>
  </r>
  <r>
    <n v="16640"/>
    <n v="88"/>
    <x v="2924"/>
    <d v="2017-12-21T00:00:00"/>
    <b v="0"/>
    <s v="Approved"/>
    <s v="Norco Bicycles"/>
    <s v="Standard"/>
    <s v="high"/>
    <s v="small"/>
    <n v="1661.92"/>
    <n v="1479.11"/>
    <d v="1993-10-02T00:00:00"/>
  </r>
  <r>
    <n v="16641"/>
    <n v="58"/>
    <x v="2054"/>
    <d v="2017-01-04T00:00:00"/>
    <b v="0"/>
    <s v="Approved"/>
    <s v="OHM Cycles"/>
    <s v="Standard"/>
    <s v="medium"/>
    <s v="medium"/>
    <n v="912.52"/>
    <n v="141.4"/>
    <d v="2015-10-18T00:00:00"/>
  </r>
  <r>
    <n v="16642"/>
    <n v="4"/>
    <x v="110"/>
    <d v="2017-10-04T00:00:00"/>
    <b v="1"/>
    <s v="Approved"/>
    <s v="Giant Bicycles"/>
    <s v="Standard"/>
    <s v="high"/>
    <s v="medium"/>
    <n v="1129.1300000000001"/>
    <n v="677.48"/>
    <d v="2003-02-07T00:00:00"/>
  </r>
  <r>
    <n v="16643"/>
    <n v="49"/>
    <x v="2722"/>
    <d v="2017-09-29T00:00:00"/>
    <b v="0"/>
    <s v="Approved"/>
    <s v="Trek Bicycles"/>
    <s v="Road"/>
    <s v="medium"/>
    <s v="medium"/>
    <n v="533.51"/>
    <n v="400.13"/>
    <d v="1991-01-21T00:00:00"/>
  </r>
  <r>
    <n v="16644"/>
    <n v="82"/>
    <x v="311"/>
    <d v="2017-04-21T00:00:00"/>
    <b v="1"/>
    <s v="Approved"/>
    <s v="Norco Bicycles"/>
    <s v="Standard"/>
    <s v="high"/>
    <s v="medium"/>
    <n v="1148.6400000000001"/>
    <n v="689.18"/>
    <d v="2015-08-10T00:00:00"/>
  </r>
  <r>
    <n v="16645"/>
    <n v="96"/>
    <x v="1929"/>
    <d v="2017-02-22T00:00:00"/>
    <b v="1"/>
    <s v="Approved"/>
    <s v="WeareA2B"/>
    <s v="Road"/>
    <s v="low"/>
    <s v="small"/>
    <n v="1172.78"/>
    <n v="1043.77"/>
    <d v="1994-08-10T00:00:00"/>
  </r>
  <r>
    <n v="16646"/>
    <n v="28"/>
    <x v="286"/>
    <d v="2017-08-28T00:00:00"/>
    <b v="0"/>
    <s v="Approved"/>
    <s v="Solex"/>
    <s v="Road"/>
    <s v="medium"/>
    <s v="small"/>
    <n v="1703.52"/>
    <n v="1516.13"/>
    <d v="2011-04-16T00:00:00"/>
  </r>
  <r>
    <n v="16647"/>
    <n v="57"/>
    <x v="213"/>
    <d v="2017-01-20T00:00:00"/>
    <b v="1"/>
    <s v="Approved"/>
    <s v="WeareA2B"/>
    <s v="Touring"/>
    <s v="medium"/>
    <s v="large"/>
    <n v="1890.39"/>
    <n v="260.14"/>
    <d v="1998-12-17T00:00:00"/>
  </r>
  <r>
    <n v="16648"/>
    <n v="1"/>
    <x v="1685"/>
    <d v="2017-09-24T00:00:00"/>
    <b v="1"/>
    <s v="Approved"/>
    <s v="Giant Bicycles"/>
    <s v="Standard"/>
    <s v="medium"/>
    <s v="medium"/>
    <n v="1403.5"/>
    <n v="954.82"/>
    <d v="2004-09-28T00:00:00"/>
  </r>
  <r>
    <n v="16649"/>
    <n v="90"/>
    <x v="2706"/>
    <d v="2017-03-28T00:00:00"/>
    <b v="1"/>
    <s v="Approved"/>
    <s v="Norco Bicycles"/>
    <s v="Standard"/>
    <s v="low"/>
    <s v="medium"/>
    <n v="363.01"/>
    <n v="290.41000000000003"/>
    <d v="2005-05-10T00:00:00"/>
  </r>
  <r>
    <n v="16650"/>
    <n v="81"/>
    <x v="617"/>
    <d v="2017-02-11T00:00:00"/>
    <b v="0"/>
    <s v="Approved"/>
    <s v="Solex"/>
    <s v="Standard"/>
    <s v="medium"/>
    <s v="medium"/>
    <n v="1151.96"/>
    <n v="649.49"/>
    <d v="2003-02-16T00:00:00"/>
  </r>
  <r>
    <n v="16651"/>
    <n v="64"/>
    <x v="3190"/>
    <d v="2017-10-16T00:00:00"/>
    <b v="0"/>
    <s v="Approved"/>
    <s v="Trek Bicycles"/>
    <s v="Standard"/>
    <s v="medium"/>
    <s v="large"/>
    <n v="1469.44"/>
    <n v="596.54999999999995"/>
    <d v="2012-05-18T00:00:00"/>
  </r>
  <r>
    <n v="16652"/>
    <n v="46"/>
    <x v="1612"/>
    <d v="2017-03-19T00:00:00"/>
    <b v="0"/>
    <s v="Approved"/>
    <s v="Solex"/>
    <s v="Standard"/>
    <s v="low"/>
    <s v="medium"/>
    <n v="1289.8499999999999"/>
    <n v="74.510000000000005"/>
    <d v="2014-07-28T00:00:00"/>
  </r>
  <r>
    <n v="16653"/>
    <n v="71"/>
    <x v="586"/>
    <d v="2017-08-07T00:00:00"/>
    <b v="1"/>
    <s v="Approved"/>
    <s v="Solex"/>
    <s v="Standard"/>
    <s v="high"/>
    <s v="large"/>
    <n v="1842.92"/>
    <n v="1105.75"/>
    <d v="2003-09-10T00:00:00"/>
  </r>
  <r>
    <n v="16654"/>
    <n v="27"/>
    <x v="1114"/>
    <d v="2017-08-15T00:00:00"/>
    <b v="1"/>
    <s v="Approved"/>
    <s v="Trek Bicycles"/>
    <s v="Standard"/>
    <s v="low"/>
    <s v="medium"/>
    <n v="1057.51"/>
    <n v="154.4"/>
    <d v="1994-07-12T00:00:00"/>
  </r>
  <r>
    <n v="16655"/>
    <n v="16"/>
    <x v="3465"/>
    <d v="2017-07-17T00:00:00"/>
    <b v="1"/>
    <s v="Approved"/>
    <s v="Norco Bicycles"/>
    <s v="Standard"/>
    <s v="high"/>
    <s v="small"/>
    <n v="1661.92"/>
    <n v="1479.11"/>
    <d v="1996-11-09T00:00:00"/>
  </r>
  <r>
    <n v="16656"/>
    <n v="41"/>
    <x v="1479"/>
    <d v="2017-07-10T00:00:00"/>
    <b v="0"/>
    <s v="Approved"/>
    <s v="Solex"/>
    <s v="Road"/>
    <s v="medium"/>
    <s v="medium"/>
    <n v="416.98"/>
    <n v="312.74"/>
    <d v="1993-07-15T00:00:00"/>
  </r>
  <r>
    <n v="16657"/>
    <n v="33"/>
    <x v="2915"/>
    <d v="2017-04-10T00:00:00"/>
    <b v="1"/>
    <s v="Approved"/>
    <s v="Giant Bicycles"/>
    <s v="Standard"/>
    <s v="medium"/>
    <s v="small"/>
    <n v="1311.44"/>
    <n v="1167.18"/>
    <d v="1992-10-11T00:00:00"/>
  </r>
  <r>
    <n v="16658"/>
    <n v="97"/>
    <x v="3038"/>
    <d v="2017-02-17T00:00:00"/>
    <b v="1"/>
    <s v="Approved"/>
    <s v="Solex"/>
    <s v="Standard"/>
    <s v="medium"/>
    <s v="large"/>
    <n v="202.62"/>
    <n v="151.96"/>
    <d v="2016-03-29T00:00:00"/>
  </r>
  <r>
    <n v="16659"/>
    <n v="45"/>
    <x v="2524"/>
    <d v="2017-01-08T00:00:00"/>
    <b v="1"/>
    <s v="Approved"/>
    <s v="Solex"/>
    <s v="Standard"/>
    <s v="medium"/>
    <s v="medium"/>
    <n v="441.49"/>
    <n v="84.99"/>
    <d v="2007-12-11T00:00:00"/>
  </r>
  <r>
    <n v="16660"/>
    <n v="63"/>
    <x v="1309"/>
    <d v="2017-01-04T00:00:00"/>
    <b v="0"/>
    <s v="Approved"/>
    <s v="Solex"/>
    <s v="Standard"/>
    <s v="medium"/>
    <s v="medium"/>
    <n v="1483.2"/>
    <n v="99.59"/>
    <d v="1998-12-17T00:00:00"/>
  </r>
  <r>
    <n v="16662"/>
    <n v="75"/>
    <x v="3475"/>
    <d v="2017-05-08T00:00:00"/>
    <b v="0"/>
    <s v="Approved"/>
    <s v="Giant Bicycles"/>
    <s v="Touring"/>
    <s v="medium"/>
    <s v="large"/>
    <n v="1873.97"/>
    <n v="863.95"/>
    <d v="2010-08-20T00:00:00"/>
  </r>
  <r>
    <n v="16663"/>
    <n v="45"/>
    <x v="2113"/>
    <d v="2017-05-11T00:00:00"/>
    <b v="1"/>
    <s v="Approved"/>
    <s v="Solex"/>
    <s v="Standard"/>
    <s v="medium"/>
    <s v="medium"/>
    <n v="441.49"/>
    <n v="84.99"/>
    <d v="1993-04-12T00:00:00"/>
  </r>
  <r>
    <n v="16664"/>
    <n v="36"/>
    <x v="2805"/>
    <d v="2017-10-21T00:00:00"/>
    <b v="0"/>
    <s v="Approved"/>
    <s v="Solex"/>
    <s v="Standard"/>
    <s v="low"/>
    <s v="medium"/>
    <n v="945.04"/>
    <n v="507.58"/>
    <d v="1995-12-19T00:00:00"/>
  </r>
  <r>
    <n v="16665"/>
    <n v="89"/>
    <x v="840"/>
    <d v="2017-05-21T00:00:00"/>
    <b v="1"/>
    <s v="Approved"/>
    <s v="Giant Bicycles"/>
    <s v="Standard"/>
    <s v="medium"/>
    <s v="large"/>
    <n v="1812.75"/>
    <n v="582.48"/>
    <d v="2010-06-07T00:00:00"/>
  </r>
  <r>
    <n v="16666"/>
    <n v="33"/>
    <x v="1406"/>
    <d v="2017-01-19T00:00:00"/>
    <b v="0"/>
    <s v="Approved"/>
    <s v="OHM Cycles"/>
    <s v="Road"/>
    <s v="medium"/>
    <s v="small"/>
    <n v="1810"/>
    <n v="1610.9"/>
    <d v="2008-03-19T00:00:00"/>
  </r>
  <r>
    <n v="16667"/>
    <n v="56"/>
    <x v="1907"/>
    <d v="2017-09-03T00:00:00"/>
    <b v="1"/>
    <s v="Approved"/>
    <s v="Norco Bicycles"/>
    <s v="Mountain"/>
    <s v="low"/>
    <s v="small"/>
    <n v="688.63"/>
    <n v="612.88"/>
    <d v="1993-05-26T00:00:00"/>
  </r>
  <r>
    <n v="16668"/>
    <n v="73"/>
    <x v="1170"/>
    <d v="2017-04-23T00:00:00"/>
    <b v="0"/>
    <s v="Approved"/>
    <s v="Solex"/>
    <s v="Standard"/>
    <s v="medium"/>
    <s v="medium"/>
    <n v="1945.43"/>
    <n v="333.18"/>
    <d v="2003-09-09T00:00:00"/>
  </r>
  <r>
    <n v="16669"/>
    <n v="32"/>
    <x v="2012"/>
    <d v="2017-03-24T00:00:00"/>
    <b v="1"/>
    <s v="Approved"/>
    <s v="Giant Bicycles"/>
    <s v="Standard"/>
    <s v="high"/>
    <s v="medium"/>
    <n v="1179"/>
    <n v="707.4"/>
    <d v="2003-09-10T00:00:00"/>
  </r>
  <r>
    <n v="16670"/>
    <n v="56"/>
    <x v="1388"/>
    <d v="2017-09-28T00:00:00"/>
    <b v="1"/>
    <s v="Approved"/>
    <s v="Norco Bicycles"/>
    <s v="Mountain"/>
    <s v="low"/>
    <s v="small"/>
    <n v="688.63"/>
    <n v="612.88"/>
    <d v="1993-10-02T00:00:00"/>
  </r>
  <r>
    <n v="16671"/>
    <n v="57"/>
    <x v="253"/>
    <d v="2017-08-27T00:00:00"/>
    <b v="1"/>
    <s v="Approved"/>
    <s v="WeareA2B"/>
    <s v="Touring"/>
    <s v="medium"/>
    <s v="large"/>
    <n v="1890.39"/>
    <n v="260.14"/>
    <d v="2012-05-18T00:00:00"/>
  </r>
  <r>
    <n v="16672"/>
    <n v="52"/>
    <x v="2795"/>
    <d v="2017-10-11T00:00:00"/>
    <b v="0"/>
    <s v="Approved"/>
    <s v="Solex"/>
    <s v="Road"/>
    <s v="medium"/>
    <s v="large"/>
    <n v="1777.8"/>
    <n v="820.78"/>
    <d v="2016-02-04T00:00:00"/>
  </r>
  <r>
    <n v="16673"/>
    <n v="18"/>
    <x v="637"/>
    <d v="2017-10-02T00:00:00"/>
    <b v="1"/>
    <s v="Approved"/>
    <s v="Solex"/>
    <s v="Standard"/>
    <s v="medium"/>
    <s v="medium"/>
    <n v="575.27"/>
    <n v="431.45"/>
    <d v="2010-05-05T00:00:00"/>
  </r>
  <r>
    <n v="16674"/>
    <n v="52"/>
    <x v="2315"/>
    <d v="2017-12-28T00:00:00"/>
    <b v="1"/>
    <s v="Approved"/>
    <s v="OHM Cycles"/>
    <s v="Road"/>
    <s v="medium"/>
    <s v="medium"/>
    <n v="1280.28"/>
    <n v="829.51"/>
    <d v="2011-08-24T00:00:00"/>
  </r>
  <r>
    <n v="16675"/>
    <n v="6"/>
    <x v="2114"/>
    <d v="2017-01-26T00:00:00"/>
    <b v="0"/>
    <s v="Cancelled"/>
    <s v="Solex"/>
    <s v="Standard"/>
    <s v="high"/>
    <s v="medium"/>
    <n v="748.17"/>
    <n v="448.9"/>
    <d v="2002-03-22T00:00:00"/>
  </r>
  <r>
    <n v="16676"/>
    <n v="58"/>
    <x v="1039"/>
    <d v="2017-01-09T00:00:00"/>
    <b v="0"/>
    <s v="Approved"/>
    <s v="OHM Cycles"/>
    <s v="Road"/>
    <s v="medium"/>
    <s v="medium"/>
    <n v="1280.28"/>
    <n v="829.51"/>
    <d v="2009-04-12T00:00:00"/>
  </r>
  <r>
    <n v="16677"/>
    <n v="88"/>
    <x v="1975"/>
    <d v="2017-01-17T00:00:00"/>
    <b v="0"/>
    <s v="Approved"/>
    <s v="Norco Bicycles"/>
    <s v="Standard"/>
    <s v="medium"/>
    <s v="medium"/>
    <n v="1198.46"/>
    <n v="381.1"/>
    <d v="1998-12-16T00:00:00"/>
  </r>
  <r>
    <n v="16678"/>
    <n v="0"/>
    <x v="256"/>
    <d v="2017-09-09T00:00:00"/>
    <b v="1"/>
    <s v="Approved"/>
    <s v="Trek Bicycles"/>
    <s v="Road"/>
    <s v="medium"/>
    <s v="medium"/>
    <n v="290.62"/>
    <n v="215.14"/>
    <d v="2004-12-18T00:00:00"/>
  </r>
  <r>
    <n v="16679"/>
    <n v="7"/>
    <x v="1138"/>
    <d v="2017-04-23T00:00:00"/>
    <b v="0"/>
    <s v="Approved"/>
    <s v="Trek Bicycles"/>
    <s v="Road"/>
    <s v="low"/>
    <s v="medium"/>
    <n v="980.37"/>
    <n v="234.43"/>
    <d v="2004-09-28T00:00:00"/>
  </r>
  <r>
    <n v="16680"/>
    <n v="67"/>
    <x v="1504"/>
    <d v="2017-07-03T00:00:00"/>
    <b v="0"/>
    <s v="Approved"/>
    <s v="Norco Bicycles"/>
    <s v="Road"/>
    <s v="medium"/>
    <s v="medium"/>
    <n v="544.04999999999995"/>
    <n v="376.84"/>
    <d v="2006-05-22T00:00:00"/>
  </r>
  <r>
    <n v="16681"/>
    <n v="94"/>
    <x v="856"/>
    <d v="2017-06-19T00:00:00"/>
    <b v="0"/>
    <s v="Approved"/>
    <s v="Giant Bicycles"/>
    <s v="Standard"/>
    <s v="medium"/>
    <s v="large"/>
    <n v="1635.3"/>
    <n v="993.66"/>
    <d v="2002-10-10T00:00:00"/>
  </r>
  <r>
    <n v="16683"/>
    <n v="60"/>
    <x v="1938"/>
    <d v="2017-03-05T00:00:00"/>
    <b v="1"/>
    <s v="Approved"/>
    <s v="Giant Bicycles"/>
    <s v="Standard"/>
    <s v="high"/>
    <s v="small"/>
    <n v="1977.36"/>
    <n v="1759.85"/>
    <d v="2012-05-18T00:00:00"/>
  </r>
  <r>
    <n v="16684"/>
    <n v="94"/>
    <x v="183"/>
    <d v="2017-12-25T00:00:00"/>
    <b v="0"/>
    <s v="Approved"/>
    <s v="Giant Bicycles"/>
    <s v="Standard"/>
    <s v="medium"/>
    <s v="large"/>
    <n v="1635.3"/>
    <n v="993.66"/>
    <d v="1994-08-10T00:00:00"/>
  </r>
  <r>
    <n v="16685"/>
    <n v="19"/>
    <x v="887"/>
    <d v="2017-04-25T00:00:00"/>
    <b v="1"/>
    <s v="Approved"/>
    <s v="OHM Cycles"/>
    <s v="Road"/>
    <s v="high"/>
    <s v="large"/>
    <n v="12.01"/>
    <n v="7.21"/>
    <d v="1999-06-23T00:00:00"/>
  </r>
  <r>
    <n v="16686"/>
    <n v="64"/>
    <x v="1767"/>
    <d v="2017-07-15T00:00:00"/>
    <b v="1"/>
    <s v="Approved"/>
    <s v="Trek Bicycles"/>
    <s v="Standard"/>
    <s v="medium"/>
    <s v="large"/>
    <n v="1469.44"/>
    <n v="596.54999999999995"/>
    <d v="2012-05-18T00:00:00"/>
  </r>
  <r>
    <n v="16687"/>
    <n v="13"/>
    <x v="1834"/>
    <d v="2017-06-27T00:00:00"/>
    <b v="0"/>
    <s v="Approved"/>
    <s v="Solex"/>
    <s v="Standard"/>
    <s v="medium"/>
    <s v="medium"/>
    <n v="1163.8900000000001"/>
    <n v="589.27"/>
    <d v="2016-07-09T00:00:00"/>
  </r>
  <r>
    <n v="16688"/>
    <n v="31"/>
    <x v="1424"/>
    <d v="2017-05-05T00:00:00"/>
    <b v="0"/>
    <s v="Approved"/>
    <s v="Giant Bicycles"/>
    <s v="Standard"/>
    <s v="medium"/>
    <s v="medium"/>
    <n v="230.91"/>
    <n v="173.18"/>
    <d v="1999-07-20T00:00:00"/>
  </r>
  <r>
    <n v="16689"/>
    <n v="74"/>
    <x v="2584"/>
    <d v="2017-06-20T00:00:00"/>
    <b v="1"/>
    <s v="Approved"/>
    <s v="WeareA2B"/>
    <s v="Standard"/>
    <s v="medium"/>
    <s v="medium"/>
    <n v="1228.07"/>
    <n v="400.91"/>
    <d v="2000-05-22T00:00:00"/>
  </r>
  <r>
    <n v="16690"/>
    <n v="78"/>
    <x v="2642"/>
    <d v="2017-04-26T00:00:00"/>
    <b v="1"/>
    <s v="Approved"/>
    <s v="Giant Bicycles"/>
    <s v="Standard"/>
    <s v="medium"/>
    <s v="large"/>
    <n v="1765.3"/>
    <n v="709.48"/>
    <d v="2004-07-25T00:00:00"/>
  </r>
  <r>
    <n v="16691"/>
    <n v="81"/>
    <x v="2872"/>
    <d v="2017-06-09T00:00:00"/>
    <b v="0"/>
    <s v="Approved"/>
    <s v="Solex"/>
    <s v="Standard"/>
    <s v="medium"/>
    <s v="medium"/>
    <n v="1151.96"/>
    <n v="649.49"/>
    <d v="1999-12-04T00:00:00"/>
  </r>
  <r>
    <n v="16692"/>
    <n v="40"/>
    <x v="2311"/>
    <d v="2017-02-11T00:00:00"/>
    <b v="1"/>
    <s v="Approved"/>
    <s v="OHM Cycles"/>
    <s v="Standard"/>
    <s v="high"/>
    <s v="medium"/>
    <n v="1458.17"/>
    <n v="874.9"/>
    <d v="1991-08-05T00:00:00"/>
  </r>
  <r>
    <n v="16693"/>
    <n v="0"/>
    <x v="1293"/>
    <d v="2017-04-24T00:00:00"/>
    <b v="1"/>
    <s v="Approved"/>
    <s v="Solex"/>
    <s v="Standard"/>
    <s v="medium"/>
    <s v="medium"/>
    <n v="100.35"/>
    <n v="75.260000000000005"/>
    <d v="2003-01-05T00:00:00"/>
  </r>
  <r>
    <n v="16694"/>
    <n v="1"/>
    <x v="1639"/>
    <d v="2017-01-24T00:00:00"/>
    <b v="0"/>
    <s v="Approved"/>
    <s v="Giant Bicycles"/>
    <s v="Standard"/>
    <s v="medium"/>
    <s v="medium"/>
    <n v="1403.5"/>
    <n v="954.82"/>
    <d v="2016-11-14T00:00:00"/>
  </r>
  <r>
    <n v="16695"/>
    <n v="54"/>
    <x v="869"/>
    <d v="2017-05-29T00:00:00"/>
    <b v="0"/>
    <s v="Approved"/>
    <s v="WeareA2B"/>
    <s v="Standard"/>
    <s v="medium"/>
    <s v="medium"/>
    <n v="1292.8399999999999"/>
    <n v="13.44"/>
    <d v="2015-08-02T00:00:00"/>
  </r>
  <r>
    <n v="16696"/>
    <n v="10"/>
    <x v="3118"/>
    <d v="2017-06-03T00:00:00"/>
    <b v="1"/>
    <s v="Approved"/>
    <s v="WeareA2B"/>
    <s v="Touring"/>
    <s v="medium"/>
    <s v="medium"/>
    <n v="1466.68"/>
    <n v="363.25"/>
    <d v="2014-03-03T00:00:00"/>
  </r>
  <r>
    <n v="16697"/>
    <n v="37"/>
    <x v="1765"/>
    <d v="2017-03-10T00:00:00"/>
    <b v="0"/>
    <s v="Approved"/>
    <s v="OHM Cycles"/>
    <s v="Standard"/>
    <s v="low"/>
    <s v="medium"/>
    <n v="1793.43"/>
    <n v="248.82"/>
    <d v="1999-07-20T00:00:00"/>
  </r>
  <r>
    <n v="16699"/>
    <n v="87"/>
    <x v="672"/>
    <d v="2017-08-11T00:00:00"/>
    <b v="0"/>
    <s v="Approved"/>
    <s v="Giant Bicycles"/>
    <s v="Standard"/>
    <s v="high"/>
    <s v="medium"/>
    <n v="1179"/>
    <n v="707.4"/>
    <d v="1997-08-25T00:00:00"/>
  </r>
  <r>
    <n v="16700"/>
    <n v="11"/>
    <x v="3476"/>
    <d v="2017-02-12T00:00:00"/>
    <b v="1"/>
    <s v="Approved"/>
    <s v="Giant Bicycles"/>
    <s v="Standard"/>
    <s v="high"/>
    <s v="medium"/>
    <n v="1274.93"/>
    <n v="764.96"/>
    <d v="2003-08-05T00:00:00"/>
  </r>
  <r>
    <n v="16701"/>
    <n v="0"/>
    <x v="3230"/>
    <d v="2017-01-27T00:00:00"/>
    <b v="0"/>
    <s v="Approved"/>
    <s v="Norco Bicycles"/>
    <s v="Standard"/>
    <s v="medium"/>
    <s v="medium"/>
    <n v="360.4"/>
    <n v="270.2999878"/>
    <d v="1997-08-25T00:00:00"/>
  </r>
  <r>
    <n v="16702"/>
    <n v="35"/>
    <x v="1819"/>
    <d v="2017-05-19T00:00:00"/>
    <b v="0"/>
    <s v="Approved"/>
    <s v="Giant Bicycles"/>
    <s v="Standard"/>
    <s v="medium"/>
    <s v="medium"/>
    <n v="1403.5"/>
    <n v="954.82"/>
    <d v="2016-11-14T00:00:00"/>
  </r>
  <r>
    <n v="16703"/>
    <n v="45"/>
    <x v="760"/>
    <d v="2017-03-13T00:00:00"/>
    <b v="0"/>
    <s v="Approved"/>
    <s v="Solex"/>
    <s v="Standard"/>
    <s v="medium"/>
    <s v="medium"/>
    <n v="441.49"/>
    <n v="84.99"/>
    <d v="1993-04-12T00:00:00"/>
  </r>
  <r>
    <n v="16704"/>
    <n v="17"/>
    <x v="1674"/>
    <d v="2017-05-14T00:00:00"/>
    <b v="1"/>
    <s v="Approved"/>
    <s v="Solex"/>
    <s v="Standard"/>
    <s v="high"/>
    <s v="medium"/>
    <n v="1024.6600000000001"/>
    <n v="614.79999999999995"/>
    <d v="1993-07-15T00:00:00"/>
  </r>
  <r>
    <n v="16705"/>
    <n v="35"/>
    <x v="1282"/>
    <d v="2017-03-16T00:00:00"/>
    <b v="0"/>
    <s v="Approved"/>
    <s v="Trek Bicycles"/>
    <s v="Standard"/>
    <s v="low"/>
    <s v="medium"/>
    <n v="1057.51"/>
    <n v="154.4"/>
    <d v="1994-07-12T00:00:00"/>
  </r>
  <r>
    <n v="16706"/>
    <n v="72"/>
    <x v="3033"/>
    <d v="2017-09-21T00:00:00"/>
    <b v="1"/>
    <s v="Approved"/>
    <s v="Norco Bicycles"/>
    <s v="Standard"/>
    <s v="medium"/>
    <s v="medium"/>
    <n v="360.4"/>
    <n v="270.3"/>
    <d v="2016-12-06T00:00:00"/>
  </r>
  <r>
    <n v="16707"/>
    <n v="3"/>
    <x v="2983"/>
    <d v="2017-01-19T00:00:00"/>
    <b v="1"/>
    <s v="Approved"/>
    <s v="Trek Bicycles"/>
    <s v="Standard"/>
    <s v="medium"/>
    <s v="large"/>
    <n v="2091.4699999999998"/>
    <n v="388.92"/>
    <d v="2010-08-20T00:00:00"/>
  </r>
  <r>
    <n v="16708"/>
    <n v="73"/>
    <x v="2342"/>
    <d v="2017-11-14T00:00:00"/>
    <b v="0"/>
    <s v="Approved"/>
    <s v="Solex"/>
    <s v="Standard"/>
    <s v="medium"/>
    <s v="medium"/>
    <n v="1945.43"/>
    <n v="333.18"/>
    <d v="2002-08-31T00:00:00"/>
  </r>
  <r>
    <n v="16709"/>
    <n v="36"/>
    <x v="3317"/>
    <d v="2017-01-07T00:00:00"/>
    <b v="1"/>
    <s v="Approved"/>
    <s v="Solex"/>
    <s v="Standard"/>
    <s v="low"/>
    <s v="medium"/>
    <n v="945.04"/>
    <n v="507.58"/>
    <d v="1997-05-10T00:00:00"/>
  </r>
  <r>
    <n v="16710"/>
    <n v="9"/>
    <x v="3344"/>
    <d v="2017-04-11T00:00:00"/>
    <b v="0"/>
    <s v="Approved"/>
    <s v="OHM Cycles"/>
    <s v="Road"/>
    <s v="medium"/>
    <s v="medium"/>
    <n v="742.54"/>
    <n v="667.4"/>
    <d v="1991-11-07T00:00:00"/>
  </r>
  <r>
    <n v="16711"/>
    <n v="19"/>
    <x v="2666"/>
    <d v="2017-07-02T00:00:00"/>
    <b v="1"/>
    <s v="Approved"/>
    <s v="OHM Cycles"/>
    <s v="Road"/>
    <s v="high"/>
    <s v="large"/>
    <n v="12.01"/>
    <n v="7.21"/>
    <d v="2009-03-08T00:00:00"/>
  </r>
  <r>
    <n v="16712"/>
    <n v="22"/>
    <x v="2452"/>
    <d v="2017-03-10T00:00:00"/>
    <b v="0"/>
    <s v="Approved"/>
    <s v="WeareA2B"/>
    <s v="Standard"/>
    <s v="medium"/>
    <s v="medium"/>
    <n v="60.34"/>
    <n v="45.26"/>
    <d v="1993-07-15T00:00:00"/>
  </r>
  <r>
    <n v="16713"/>
    <n v="43"/>
    <x v="2794"/>
    <d v="2017-08-19T00:00:00"/>
    <b v="1"/>
    <s v="Approved"/>
    <s v="Solex"/>
    <s v="Standard"/>
    <s v="medium"/>
    <s v="medium"/>
    <n v="1151.96"/>
    <n v="649.49"/>
    <d v="1999-12-04T00:00:00"/>
  </r>
  <r>
    <n v="16714"/>
    <n v="2"/>
    <x v="942"/>
    <d v="2017-03-23T00:00:00"/>
    <b v="1"/>
    <s v="Approved"/>
    <s v="Solex"/>
    <s v="Standard"/>
    <s v="medium"/>
    <s v="medium"/>
    <n v="71.489999999999995"/>
    <n v="53.62"/>
    <d v="2012-12-02T00:00:00"/>
  </r>
  <r>
    <n v="16715"/>
    <n v="13"/>
    <x v="3384"/>
    <d v="2017-07-19T00:00:00"/>
    <b v="0"/>
    <s v="Approved"/>
    <s v="Solex"/>
    <s v="Standard"/>
    <s v="medium"/>
    <s v="medium"/>
    <n v="1163.8900000000001"/>
    <n v="589.27"/>
    <d v="2016-07-09T00:00:00"/>
  </r>
  <r>
    <n v="16716"/>
    <n v="50"/>
    <x v="2960"/>
    <d v="2017-03-11T00:00:00"/>
    <b v="0"/>
    <s v="Approved"/>
    <s v="WeareA2B"/>
    <s v="Standard"/>
    <s v="medium"/>
    <s v="small"/>
    <n v="175.89"/>
    <n v="131.91999999999999"/>
    <d v="2003-02-16T00:00:00"/>
  </r>
  <r>
    <n v="16717"/>
    <n v="29"/>
    <x v="858"/>
    <d v="2017-01-06T00:00:00"/>
    <b v="1"/>
    <s v="Approved"/>
    <s v="Norco Bicycles"/>
    <s v="Road"/>
    <s v="medium"/>
    <s v="medium"/>
    <n v="543.39"/>
    <n v="407.54"/>
    <d v="2016-11-22T00:00:00"/>
  </r>
  <r>
    <n v="16718"/>
    <n v="19"/>
    <x v="784"/>
    <d v="2017-01-18T00:00:00"/>
    <b v="0"/>
    <s v="Approved"/>
    <s v="OHM Cycles"/>
    <s v="Road"/>
    <s v="high"/>
    <s v="large"/>
    <n v="12.01"/>
    <n v="7.21"/>
    <d v="2009-03-08T00:00:00"/>
  </r>
  <r>
    <n v="16719"/>
    <n v="43"/>
    <x v="387"/>
    <d v="2017-05-01T00:00:00"/>
    <b v="1"/>
    <s v="Approved"/>
    <s v="Solex"/>
    <s v="Standard"/>
    <s v="medium"/>
    <s v="medium"/>
    <n v="1151.96"/>
    <n v="649.49"/>
    <d v="2003-02-16T00:00:00"/>
  </r>
  <r>
    <n v="16720"/>
    <n v="98"/>
    <x v="2427"/>
    <d v="2017-07-23T00:00:00"/>
    <b v="0"/>
    <s v="Approved"/>
    <s v="Trek Bicycles"/>
    <s v="Standard"/>
    <s v="high"/>
    <s v="medium"/>
    <n v="358.39"/>
    <n v="215.03"/>
    <d v="2004-01-16T00:00:00"/>
  </r>
  <r>
    <n v="16721"/>
    <n v="15"/>
    <x v="1194"/>
    <d v="2017-04-23T00:00:00"/>
    <b v="0"/>
    <s v="Approved"/>
    <s v="Norco Bicycles"/>
    <s v="Standard"/>
    <s v="low"/>
    <s v="medium"/>
    <n v="958.74"/>
    <n v="748.9"/>
    <d v="2005-12-07T00:00:00"/>
  </r>
  <r>
    <n v="16722"/>
    <n v="56"/>
    <x v="299"/>
    <d v="2017-04-13T00:00:00"/>
    <b v="1"/>
    <s v="Approved"/>
    <s v="Norco Bicycles"/>
    <s v="Mountain"/>
    <s v="low"/>
    <s v="small"/>
    <n v="688.63"/>
    <n v="612.88"/>
    <d v="1993-10-02T00:00:00"/>
  </r>
  <r>
    <n v="16723"/>
    <n v="0"/>
    <x v="1890"/>
    <d v="2017-09-22T00:00:00"/>
    <b v="1"/>
    <s v="Approved"/>
    <s v="Solex"/>
    <s v="Standard"/>
    <s v="medium"/>
    <s v="medium"/>
    <n v="71.489999999999995"/>
    <n v="53.62"/>
    <d v="2012-12-02T00:00:00"/>
  </r>
  <r>
    <n v="16724"/>
    <n v="91"/>
    <x v="722"/>
    <d v="2017-05-01T00:00:00"/>
    <b v="0"/>
    <s v="Approved"/>
    <s v="WeareA2B"/>
    <s v="Standard"/>
    <s v="low"/>
    <s v="medium"/>
    <n v="642.30999999999995"/>
    <n v="513.85"/>
    <d v="2004-07-25T00:00:00"/>
  </r>
  <r>
    <n v="16726"/>
    <n v="40"/>
    <x v="603"/>
    <d v="2017-01-24T00:00:00"/>
    <b v="1"/>
    <s v="Approved"/>
    <s v="Trek Bicycles"/>
    <s v="Road"/>
    <s v="medium"/>
    <s v="large"/>
    <n v="1894.19"/>
    <n v="598.76"/>
    <d v="2011-04-16T00:00:00"/>
  </r>
  <r>
    <n v="16727"/>
    <n v="35"/>
    <x v="3280"/>
    <d v="2017-05-12T00:00:00"/>
    <b v="0"/>
    <s v="Approved"/>
    <s v="Giant Bicycles"/>
    <s v="Standard"/>
    <s v="medium"/>
    <s v="medium"/>
    <n v="1403.5"/>
    <n v="954.82"/>
    <d v="2012-09-15T00:00:00"/>
  </r>
  <r>
    <n v="16728"/>
    <n v="95"/>
    <x v="1231"/>
    <d v="2017-07-17T00:00:00"/>
    <b v="1"/>
    <s v="Approved"/>
    <s v="Giant Bicycles"/>
    <s v="Standard"/>
    <s v="medium"/>
    <s v="large"/>
    <n v="569.55999999999995"/>
    <n v="528.42999999999995"/>
    <d v="2003-09-10T00:00:00"/>
  </r>
  <r>
    <n v="16730"/>
    <n v="3"/>
    <x v="880"/>
    <d v="2017-10-31T00:00:00"/>
    <b v="0"/>
    <s v="Approved"/>
    <s v="Trek Bicycles"/>
    <s v="Standard"/>
    <s v="medium"/>
    <s v="large"/>
    <n v="2091.4699999999998"/>
    <n v="388.92"/>
    <d v="2010-06-07T00:00:00"/>
  </r>
  <r>
    <n v="16731"/>
    <n v="15"/>
    <x v="3311"/>
    <d v="2017-08-03T00:00:00"/>
    <b v="0"/>
    <s v="Approved"/>
    <s v="Norco Bicycles"/>
    <s v="Standard"/>
    <s v="low"/>
    <s v="medium"/>
    <n v="958.74"/>
    <n v="748.9"/>
    <d v="2005-12-07T00:00:00"/>
  </r>
  <r>
    <n v="16732"/>
    <n v="5"/>
    <x v="2515"/>
    <d v="2017-06-02T00:00:00"/>
    <b v="1"/>
    <s v="Approved"/>
    <s v="Trek Bicycles"/>
    <s v="Mountain"/>
    <s v="low"/>
    <s v="medium"/>
    <n v="574.64"/>
    <n v="459.71"/>
    <d v="2014-03-03T00:00:00"/>
  </r>
  <r>
    <n v="16733"/>
    <n v="31"/>
    <x v="703"/>
    <d v="2017-01-15T00:00:00"/>
    <b v="1"/>
    <s v="Approved"/>
    <s v="Giant Bicycles"/>
    <s v="Standard"/>
    <s v="medium"/>
    <s v="medium"/>
    <n v="230.91"/>
    <n v="173.18"/>
    <d v="2006-11-10T00:00:00"/>
  </r>
  <r>
    <n v="16734"/>
    <n v="24"/>
    <x v="1489"/>
    <d v="2017-09-05T00:00:00"/>
    <b v="0"/>
    <s v="Approved"/>
    <s v="Solex"/>
    <s v="Road"/>
    <s v="medium"/>
    <s v="large"/>
    <n v="1777.8"/>
    <n v="820.78"/>
    <d v="2010-11-05T00:00:00"/>
  </r>
  <r>
    <n v="16735"/>
    <n v="0"/>
    <x v="1113"/>
    <d v="2017-06-03T00:00:00"/>
    <b v="1"/>
    <s v="Approved"/>
    <s v="WeareA2B"/>
    <s v="Standard"/>
    <s v="medium"/>
    <s v="medium"/>
    <n v="60.34"/>
    <n v="45.26"/>
    <d v="1993-07-15T00:00:00"/>
  </r>
  <r>
    <n v="16736"/>
    <n v="41"/>
    <x v="2347"/>
    <d v="2017-04-28T00:00:00"/>
    <b v="0"/>
    <s v="Approved"/>
    <s v="Solex"/>
    <s v="Road"/>
    <s v="medium"/>
    <s v="medium"/>
    <n v="416.98"/>
    <n v="312.74"/>
    <d v="1997-05-10T00:00:00"/>
  </r>
  <r>
    <n v="16737"/>
    <n v="87"/>
    <x v="1537"/>
    <d v="2017-12-01T00:00:00"/>
    <b v="0"/>
    <s v="Approved"/>
    <s v="Giant Bicycles"/>
    <s v="Standard"/>
    <s v="high"/>
    <s v="medium"/>
    <n v="1179"/>
    <n v="707.4"/>
    <d v="2013-06-09T00:00:00"/>
  </r>
  <r>
    <n v="16738"/>
    <n v="24"/>
    <x v="3422"/>
    <d v="2017-10-29T00:00:00"/>
    <b v="1"/>
    <s v="Approved"/>
    <s v="Solex"/>
    <s v="Road"/>
    <s v="medium"/>
    <s v="large"/>
    <n v="1777.8"/>
    <n v="820.78"/>
    <d v="2011-05-07T00:00:00"/>
  </r>
  <r>
    <n v="16739"/>
    <n v="34"/>
    <x v="3374"/>
    <d v="2017-07-22T00:00:00"/>
    <b v="0"/>
    <s v="Approved"/>
    <s v="WeareA2B"/>
    <s v="Standard"/>
    <s v="medium"/>
    <s v="medium"/>
    <n v="1231.1500000000001"/>
    <n v="161.6"/>
    <d v="2010-05-05T00:00:00"/>
  </r>
  <r>
    <n v="16740"/>
    <n v="81"/>
    <x v="1244"/>
    <d v="2017-11-17T00:00:00"/>
    <b v="0"/>
    <s v="Approved"/>
    <s v="Norco Bicycles"/>
    <s v="Standard"/>
    <s v="medium"/>
    <s v="small"/>
    <n v="586.45000000000005"/>
    <n v="521.94000000000005"/>
    <d v="1991-07-10T00:00:00"/>
  </r>
  <r>
    <n v="16741"/>
    <n v="8"/>
    <x v="1565"/>
    <d v="2017-04-09T00:00:00"/>
    <b v="0"/>
    <s v="Approved"/>
    <s v="Solex"/>
    <s v="Road"/>
    <s v="medium"/>
    <s v="small"/>
    <n v="1703.52"/>
    <n v="1516.13"/>
    <d v="1994-09-09T00:00:00"/>
  </r>
  <r>
    <n v="16742"/>
    <n v="49"/>
    <x v="2630"/>
    <d v="2017-05-31T00:00:00"/>
    <b v="0"/>
    <s v="Approved"/>
    <s v="Trek Bicycles"/>
    <s v="Road"/>
    <s v="medium"/>
    <s v="medium"/>
    <n v="533.51"/>
    <n v="400.13"/>
    <d v="1997-10-04T00:00:00"/>
  </r>
  <r>
    <n v="16743"/>
    <n v="47"/>
    <x v="1287"/>
    <d v="2017-03-03T00:00:00"/>
    <b v="0"/>
    <s v="Approved"/>
    <s v="Trek Bicycles"/>
    <s v="Road"/>
    <s v="low"/>
    <s v="small"/>
    <n v="1720.7"/>
    <n v="1531.42"/>
    <d v="2012-04-10T00:00:00"/>
  </r>
  <r>
    <n v="16745"/>
    <n v="23"/>
    <x v="519"/>
    <d v="2017-08-05T00:00:00"/>
    <b v="1"/>
    <s v="Approved"/>
    <s v="Norco Bicycles"/>
    <s v="Mountain"/>
    <s v="low"/>
    <s v="small"/>
    <n v="688.63"/>
    <n v="612.88"/>
    <d v="2001-11-25T00:00:00"/>
  </r>
  <r>
    <n v="16746"/>
    <n v="60"/>
    <x v="1684"/>
    <d v="2017-08-31T00:00:00"/>
    <b v="1"/>
    <s v="Approved"/>
    <s v="Giant Bicycles"/>
    <s v="Standard"/>
    <s v="high"/>
    <s v="small"/>
    <n v="1977.36"/>
    <n v="1759.85"/>
    <d v="2011-08-24T00:00:00"/>
  </r>
  <r>
    <n v="16747"/>
    <n v="3"/>
    <x v="965"/>
    <d v="2017-05-03T00:00:00"/>
    <b v="0"/>
    <s v="Approved"/>
    <s v="Trek Bicycles"/>
    <s v="Standard"/>
    <s v="medium"/>
    <s v="large"/>
    <n v="2091.4699999999998"/>
    <n v="388.92"/>
    <d v="2005-08-09T00:00:00"/>
  </r>
  <r>
    <n v="16748"/>
    <n v="1"/>
    <x v="2275"/>
    <d v="2017-11-18T00:00:00"/>
    <b v="0"/>
    <s v="Approved"/>
    <s v="Giant Bicycles"/>
    <s v="Standard"/>
    <s v="medium"/>
    <s v="medium"/>
    <n v="1403.5"/>
    <n v="954.82"/>
    <d v="2016-11-14T00:00:00"/>
  </r>
  <r>
    <n v="16749"/>
    <n v="0"/>
    <x v="138"/>
    <d v="2017-08-14T00:00:00"/>
    <b v="1"/>
    <s v="Approved"/>
    <s v="Solex"/>
    <s v="Standard"/>
    <s v="medium"/>
    <s v="medium"/>
    <n v="71.489999999999995"/>
    <n v="53.62"/>
    <d v="2012-12-02T00:00:00"/>
  </r>
  <r>
    <n v="16750"/>
    <n v="40"/>
    <x v="942"/>
    <d v="2017-07-11T00:00:00"/>
    <b v="0"/>
    <s v="Approved"/>
    <s v="OHM Cycles"/>
    <s v="Standard"/>
    <s v="high"/>
    <s v="medium"/>
    <n v="1458.17"/>
    <n v="874.9"/>
    <d v="2006-02-02T00:00:00"/>
  </r>
  <r>
    <n v="16751"/>
    <n v="3"/>
    <x v="1452"/>
    <d v="2017-02-02T00:00:00"/>
    <b v="0"/>
    <s v="Approved"/>
    <s v="Trek Bicycles"/>
    <s v="Standard"/>
    <s v="medium"/>
    <s v="large"/>
    <n v="2091.4699999999998"/>
    <n v="388.92"/>
    <d v="1993-05-26T00:00:00"/>
  </r>
  <r>
    <n v="16752"/>
    <n v="91"/>
    <x v="1507"/>
    <d v="2017-03-07T00:00:00"/>
    <b v="1"/>
    <s v="Approved"/>
    <s v="WeareA2B"/>
    <s v="Standard"/>
    <s v="low"/>
    <s v="medium"/>
    <n v="642.30999999999995"/>
    <n v="513.85"/>
    <d v="2014-10-10T00:00:00"/>
  </r>
  <r>
    <n v="16753"/>
    <n v="79"/>
    <x v="1024"/>
    <d v="2017-06-11T00:00:00"/>
    <b v="0"/>
    <s v="Approved"/>
    <s v="Norco Bicycles"/>
    <s v="Standard"/>
    <s v="medium"/>
    <s v="medium"/>
    <n v="1555.58"/>
    <n v="818.01"/>
    <d v="2003-09-09T00:00:00"/>
  </r>
  <r>
    <n v="16754"/>
    <n v="49"/>
    <x v="3207"/>
    <d v="2017-05-21T00:00:00"/>
    <b v="0"/>
    <s v="Approved"/>
    <s v="Trek Bicycles"/>
    <s v="Road"/>
    <s v="medium"/>
    <s v="medium"/>
    <n v="533.51"/>
    <n v="400.13"/>
    <d v="2012-06-04T00:00:00"/>
  </r>
  <r>
    <n v="16755"/>
    <n v="5"/>
    <x v="3407"/>
    <d v="2017-02-21T00:00:00"/>
    <b v="1"/>
    <s v="Approved"/>
    <s v="Giant Bicycles"/>
    <s v="Standard"/>
    <s v="high"/>
    <s v="medium"/>
    <n v="1129.1300000000001"/>
    <n v="677.48"/>
    <d v="2005-08-09T00:00:00"/>
  </r>
  <r>
    <n v="16756"/>
    <n v="21"/>
    <x v="3146"/>
    <d v="2017-12-22T00:00:00"/>
    <b v="1"/>
    <s v="Approved"/>
    <s v="WeareA2B"/>
    <s v="Touring"/>
    <s v="medium"/>
    <s v="medium"/>
    <n v="1466.68"/>
    <n v="363.25"/>
    <d v="2014-03-03T00:00:00"/>
  </r>
  <r>
    <n v="16757"/>
    <n v="59"/>
    <x v="2060"/>
    <d v="2017-10-05T00:00:00"/>
    <b v="1"/>
    <s v="Approved"/>
    <s v="Solex"/>
    <s v="Standard"/>
    <s v="medium"/>
    <s v="large"/>
    <n v="1061.56"/>
    <n v="733.58"/>
    <d v="1993-07-20T00:00:00"/>
  </r>
  <r>
    <n v="16758"/>
    <n v="62"/>
    <x v="342"/>
    <d v="2017-03-08T00:00:00"/>
    <b v="1"/>
    <s v="Approved"/>
    <s v="Solex"/>
    <s v="Standard"/>
    <s v="high"/>
    <s v="medium"/>
    <n v="1024.6600000000001"/>
    <n v="614.79999999999995"/>
    <d v="2010-11-05T00:00:00"/>
  </r>
  <r>
    <n v="16759"/>
    <n v="27"/>
    <x v="2240"/>
    <d v="2017-12-30T00:00:00"/>
    <b v="0"/>
    <s v="Approved"/>
    <s v="Trek Bicycles"/>
    <s v="Standard"/>
    <s v="low"/>
    <s v="medium"/>
    <n v="1057.51"/>
    <n v="154.4"/>
    <d v="2010-06-07T00:00:00"/>
  </r>
  <r>
    <n v="16760"/>
    <n v="14"/>
    <x v="1285"/>
    <d v="2017-05-08T00:00:00"/>
    <b v="0"/>
    <s v="Approved"/>
    <s v="Solex"/>
    <s v="Standard"/>
    <s v="high"/>
    <s v="large"/>
    <n v="1842.92"/>
    <n v="1105.75"/>
    <d v="1995-10-24T00:00:00"/>
  </r>
  <r>
    <n v="16761"/>
    <n v="69"/>
    <x v="2624"/>
    <d v="2017-07-23T00:00:00"/>
    <b v="0"/>
    <s v="Approved"/>
    <s v="Giant Bicycles"/>
    <s v="Road"/>
    <s v="medium"/>
    <s v="medium"/>
    <n v="792.9"/>
    <n v="594.67999999999995"/>
    <d v="1992-10-02T00:00:00"/>
  </r>
  <r>
    <n v="16762"/>
    <n v="36"/>
    <x v="362"/>
    <d v="2017-11-27T00:00:00"/>
    <b v="1"/>
    <s v="Approved"/>
    <s v="Solex"/>
    <s v="Standard"/>
    <s v="low"/>
    <s v="medium"/>
    <n v="1289.8499999999999"/>
    <n v="74.510000000000005"/>
    <d v="2007-12-11T00:00:00"/>
  </r>
  <r>
    <n v="16763"/>
    <n v="9"/>
    <x v="304"/>
    <d v="2017-04-26T00:00:00"/>
    <b v="1"/>
    <s v="Approved"/>
    <s v="OHM Cycles"/>
    <s v="Road"/>
    <s v="medium"/>
    <s v="medium"/>
    <n v="742.54"/>
    <n v="667.4"/>
    <d v="1991-11-07T00:00:00"/>
  </r>
  <r>
    <n v="16764"/>
    <n v="30"/>
    <x v="1178"/>
    <d v="2017-07-30T00:00:00"/>
    <b v="0"/>
    <s v="Approved"/>
    <s v="Solex"/>
    <s v="Standard"/>
    <s v="high"/>
    <s v="medium"/>
    <n v="748.17"/>
    <n v="448.9"/>
    <d v="2002-03-22T00:00:00"/>
  </r>
  <r>
    <n v="16765"/>
    <n v="47"/>
    <x v="1639"/>
    <d v="2017-10-13T00:00:00"/>
    <b v="1"/>
    <s v="Approved"/>
    <s v="Trek Bicycles"/>
    <s v="Road"/>
    <s v="low"/>
    <s v="small"/>
    <n v="1720.7"/>
    <n v="1531.42"/>
    <d v="2006-10-01T00:00:00"/>
  </r>
  <r>
    <n v="16766"/>
    <n v="0"/>
    <x v="1478"/>
    <d v="2017-10-25T00:00:00"/>
    <b v="0"/>
    <s v="Approved"/>
    <s v="OHM Cycles"/>
    <s v="Standard"/>
    <s v="medium"/>
    <s v="medium"/>
    <n v="183.86"/>
    <n v="137.9"/>
    <d v="1997-10-04T00:00:00"/>
  </r>
  <r>
    <n v="16768"/>
    <n v="0"/>
    <x v="1315"/>
    <d v="2017-10-29T00:00:00"/>
    <b v="0"/>
    <s v="Approved"/>
    <s v="Solex"/>
    <s v="Standard"/>
    <s v="medium"/>
    <s v="large"/>
    <n v="202.62"/>
    <n v="151.96"/>
    <d v="2016-03-29T00:00:00"/>
  </r>
  <r>
    <n v="16769"/>
    <n v="51"/>
    <x v="1841"/>
    <d v="2017-05-06T00:00:00"/>
    <b v="0"/>
    <s v="Approved"/>
    <s v="OHM Cycles"/>
    <s v="Standard"/>
    <s v="high"/>
    <s v="medium"/>
    <n v="2005.66"/>
    <n v="1203.4000000000001"/>
    <d v="2012-04-10T00:00:00"/>
  </r>
  <r>
    <n v="16770"/>
    <n v="89"/>
    <x v="65"/>
    <d v="2017-08-14T00:00:00"/>
    <b v="1"/>
    <s v="Approved"/>
    <s v="WeareA2B"/>
    <s v="Touring"/>
    <s v="medium"/>
    <s v="large"/>
    <n v="1362.99"/>
    <n v="57.74"/>
    <d v="1993-04-20T00:00:00"/>
  </r>
  <r>
    <n v="16771"/>
    <n v="34"/>
    <x v="1840"/>
    <d v="2017-10-14T00:00:00"/>
    <b v="0"/>
    <s v="Approved"/>
    <s v="WeareA2B"/>
    <s v="Standard"/>
    <s v="medium"/>
    <s v="medium"/>
    <n v="1231.1500000000001"/>
    <n v="161.6"/>
    <d v="2010-05-05T00:00:00"/>
  </r>
  <r>
    <n v="16772"/>
    <n v="55"/>
    <x v="2011"/>
    <d v="2017-09-25T00:00:00"/>
    <b v="1"/>
    <s v="Approved"/>
    <s v="Trek Bicycles"/>
    <s v="Road"/>
    <s v="medium"/>
    <s v="large"/>
    <n v="1894.19"/>
    <n v="598.76"/>
    <d v="2003-07-21T00:00:00"/>
  </r>
  <r>
    <n v="16773"/>
    <n v="71"/>
    <x v="2900"/>
    <d v="2017-05-30T00:00:00"/>
    <b v="1"/>
    <s v="Approved"/>
    <s v="Solex"/>
    <s v="Standard"/>
    <s v="high"/>
    <s v="large"/>
    <n v="1842.92"/>
    <n v="1105.75"/>
    <d v="1995-10-24T00:00:00"/>
  </r>
  <r>
    <n v="16774"/>
    <n v="19"/>
    <x v="3144"/>
    <d v="2017-09-18T00:00:00"/>
    <b v="1"/>
    <s v="Approved"/>
    <s v="Trek Bicycles"/>
    <s v="Mountain"/>
    <s v="low"/>
    <s v="medium"/>
    <n v="574.64"/>
    <n v="459.71"/>
    <d v="2011-08-29T00:00:00"/>
  </r>
  <r>
    <n v="16775"/>
    <n v="49"/>
    <x v="180"/>
    <d v="2017-07-21T00:00:00"/>
    <b v="1"/>
    <s v="Approved"/>
    <s v="Trek Bicycles"/>
    <s v="Road"/>
    <s v="medium"/>
    <s v="medium"/>
    <n v="533.51"/>
    <n v="400.13"/>
    <d v="1997-02-09T00:00:00"/>
  </r>
  <r>
    <n v="16776"/>
    <n v="30"/>
    <x v="1118"/>
    <d v="2017-09-26T00:00:00"/>
    <b v="1"/>
    <s v="Approved"/>
    <s v="Solex"/>
    <s v="Standard"/>
    <s v="high"/>
    <s v="medium"/>
    <n v="748.17"/>
    <n v="448.9"/>
    <d v="1991-11-10T00:00:00"/>
  </r>
  <r>
    <n v="16777"/>
    <n v="12"/>
    <x v="3309"/>
    <d v="2017-05-17T00:00:00"/>
    <b v="1"/>
    <s v="Approved"/>
    <s v="Giant Bicycles"/>
    <s v="Standard"/>
    <s v="medium"/>
    <s v="large"/>
    <n v="1765.3"/>
    <n v="709.48"/>
    <d v="2013-09-16T00:00:00"/>
  </r>
  <r>
    <n v="16778"/>
    <n v="29"/>
    <x v="1635"/>
    <d v="2017-02-24T00:00:00"/>
    <b v="0"/>
    <s v="Approved"/>
    <s v="Norco Bicycles"/>
    <s v="Road"/>
    <s v="medium"/>
    <s v="medium"/>
    <n v="543.39"/>
    <n v="407.54"/>
    <d v="2016-11-22T00:00:00"/>
  </r>
  <r>
    <n v="16779"/>
    <n v="32"/>
    <x v="1322"/>
    <d v="2017-04-01T00:00:00"/>
    <b v="1"/>
    <s v="Approved"/>
    <s v="Giant Bicycles"/>
    <s v="Standard"/>
    <s v="high"/>
    <s v="medium"/>
    <n v="1179"/>
    <n v="707.4"/>
    <d v="2000-11-03T00:00:00"/>
  </r>
  <r>
    <n v="16780"/>
    <n v="2"/>
    <x v="3477"/>
    <d v="2017-09-05T00:00:00"/>
    <b v="1"/>
    <s v="Approved"/>
    <s v="Solex"/>
    <s v="Standard"/>
    <s v="medium"/>
    <s v="medium"/>
    <n v="71.489999999999995"/>
    <n v="53.62"/>
    <d v="2012-12-02T00:00:00"/>
  </r>
  <r>
    <n v="16781"/>
    <n v="66"/>
    <x v="1681"/>
    <d v="2017-10-15T00:00:00"/>
    <b v="0"/>
    <s v="Approved"/>
    <s v="Solex"/>
    <s v="Standard"/>
    <s v="medium"/>
    <s v="medium"/>
    <n v="1163.8900000000001"/>
    <n v="589.27"/>
    <d v="2016-07-09T00:00:00"/>
  </r>
  <r>
    <n v="16782"/>
    <n v="66"/>
    <x v="597"/>
    <d v="2017-12-03T00:00:00"/>
    <b v="0"/>
    <s v="Approved"/>
    <s v="Giant Bicycles"/>
    <s v="Road"/>
    <s v="low"/>
    <s v="small"/>
    <n v="590.26"/>
    <n v="525.33000000000004"/>
    <d v="1995-10-24T00:00:00"/>
  </r>
  <r>
    <n v="16783"/>
    <n v="95"/>
    <x v="2263"/>
    <d v="2017-07-04T00:00:00"/>
    <b v="0"/>
    <s v="Approved"/>
    <s v="Giant Bicycles"/>
    <s v="Standard"/>
    <s v="medium"/>
    <s v="large"/>
    <n v="569.55999999999995"/>
    <n v="528.42999999999995"/>
    <d v="2003-09-10T00:00:00"/>
  </r>
  <r>
    <n v="16784"/>
    <n v="15"/>
    <x v="2514"/>
    <d v="2017-04-23T00:00:00"/>
    <b v="0"/>
    <s v="Approved"/>
    <s v="Norco Bicycles"/>
    <s v="Standard"/>
    <s v="low"/>
    <s v="medium"/>
    <n v="958.74"/>
    <n v="748.9"/>
    <d v="1996-04-05T00:00:00"/>
  </r>
  <r>
    <n v="16785"/>
    <n v="35"/>
    <x v="523"/>
    <d v="2017-04-29T00:00:00"/>
    <b v="1"/>
    <s v="Approved"/>
    <s v="Trek Bicycles"/>
    <s v="Standard"/>
    <s v="low"/>
    <s v="medium"/>
    <n v="1057.51"/>
    <n v="154.4"/>
    <d v="1994-07-12T00:00:00"/>
  </r>
  <r>
    <n v="16786"/>
    <n v="1"/>
    <x v="1586"/>
    <d v="2017-03-09T00:00:00"/>
    <b v="0"/>
    <s v="Approved"/>
    <s v="Giant Bicycles"/>
    <s v="Standard"/>
    <s v="medium"/>
    <s v="medium"/>
    <n v="1403.5"/>
    <n v="954.82"/>
    <d v="2004-09-28T00:00:00"/>
  </r>
  <r>
    <n v="16787"/>
    <n v="34"/>
    <x v="1487"/>
    <d v="2017-06-04T00:00:00"/>
    <b v="0"/>
    <s v="Approved"/>
    <s v="Norco Bicycles"/>
    <s v="Road"/>
    <s v="high"/>
    <s v="large"/>
    <n v="774.53"/>
    <n v="464.72"/>
    <d v="2012-06-04T00:00:00"/>
  </r>
  <r>
    <n v="16788"/>
    <n v="34"/>
    <x v="3241"/>
    <d v="2017-08-23T00:00:00"/>
    <b v="0"/>
    <s v="Approved"/>
    <s v="Norco Bicycles"/>
    <s v="Road"/>
    <s v="high"/>
    <s v="large"/>
    <n v="774.53"/>
    <n v="464.72"/>
    <d v="2003-03-18T00:00:00"/>
  </r>
  <r>
    <n v="16789"/>
    <n v="84"/>
    <x v="1637"/>
    <d v="2017-04-25T00:00:00"/>
    <b v="0"/>
    <s v="Approved"/>
    <s v="Trek Bicycles"/>
    <s v="Road"/>
    <s v="medium"/>
    <s v="medium"/>
    <n v="290.62"/>
    <n v="215.14"/>
    <d v="1999-07-26T00:00:00"/>
  </r>
  <r>
    <n v="16790"/>
    <n v="89"/>
    <x v="1199"/>
    <d v="2017-08-09T00:00:00"/>
    <b v="1"/>
    <s v="Approved"/>
    <s v="WeareA2B"/>
    <s v="Touring"/>
    <s v="medium"/>
    <s v="large"/>
    <n v="1362.99"/>
    <n v="57.74"/>
    <d v="2016-07-09T00:00:00"/>
  </r>
  <r>
    <n v="16791"/>
    <n v="1"/>
    <x v="129"/>
    <d v="2017-05-09T00:00:00"/>
    <b v="1"/>
    <s v="Approved"/>
    <s v="Giant Bicycles"/>
    <s v="Standard"/>
    <s v="medium"/>
    <s v="medium"/>
    <n v="1403.5"/>
    <n v="954.82"/>
    <d v="2011-04-16T00:00:00"/>
  </r>
  <r>
    <n v="16792"/>
    <n v="76"/>
    <x v="1202"/>
    <d v="2017-10-12T00:00:00"/>
    <b v="0"/>
    <s v="Approved"/>
    <s v="WeareA2B"/>
    <s v="Standard"/>
    <s v="low"/>
    <s v="medium"/>
    <n v="642.30999999999995"/>
    <n v="513.85"/>
    <d v="2014-10-10T00:00:00"/>
  </r>
  <r>
    <n v="16793"/>
    <n v="77"/>
    <x v="258"/>
    <d v="2017-01-22T00:00:00"/>
    <b v="1"/>
    <s v="Approved"/>
    <s v="WeareA2B"/>
    <s v="Standard"/>
    <s v="medium"/>
    <s v="medium"/>
    <n v="1769.64"/>
    <n v="108.76"/>
    <d v="2001-11-25T00:00:00"/>
  </r>
  <r>
    <n v="16794"/>
    <n v="47"/>
    <x v="1784"/>
    <d v="2017-11-25T00:00:00"/>
    <b v="1"/>
    <s v="Approved"/>
    <s v="Trek Bicycles"/>
    <s v="Road"/>
    <s v="low"/>
    <s v="small"/>
    <n v="1720.7"/>
    <n v="1531.42"/>
    <d v="2009-04-12T00:00:00"/>
  </r>
  <r>
    <n v="16795"/>
    <n v="15"/>
    <x v="1570"/>
    <d v="2017-05-20T00:00:00"/>
    <b v="0"/>
    <s v="Approved"/>
    <s v="Norco Bicycles"/>
    <s v="Standard"/>
    <s v="low"/>
    <s v="medium"/>
    <n v="958.74"/>
    <n v="748.9"/>
    <d v="2010-05-05T00:00:00"/>
  </r>
  <r>
    <n v="16796"/>
    <n v="52"/>
    <x v="753"/>
    <d v="2017-04-15T00:00:00"/>
    <b v="0"/>
    <s v="Approved"/>
    <s v="OHM Cycles"/>
    <s v="Road"/>
    <s v="medium"/>
    <s v="medium"/>
    <n v="1280.28"/>
    <n v="829.51"/>
    <d v="1993-07-20T00:00:00"/>
  </r>
  <r>
    <n v="16797"/>
    <n v="81"/>
    <x v="1330"/>
    <d v="2017-10-20T00:00:00"/>
    <b v="0"/>
    <s v="Approved"/>
    <s v="Norco Bicycles"/>
    <s v="Standard"/>
    <s v="medium"/>
    <s v="small"/>
    <n v="586.45000000000005"/>
    <n v="521.94000000000005"/>
    <d v="1991-07-10T00:00:00"/>
  </r>
  <r>
    <n v="16798"/>
    <n v="99"/>
    <x v="2194"/>
    <d v="2017-08-19T00:00:00"/>
    <b v="0"/>
    <s v="Approved"/>
    <s v="OHM Cycles"/>
    <s v="Standard"/>
    <s v="medium"/>
    <s v="medium"/>
    <n v="1227.3399999999999"/>
    <n v="770.89"/>
    <d v="1994-08-10T00:00:00"/>
  </r>
  <r>
    <n v="16799"/>
    <n v="0"/>
    <x v="1001"/>
    <d v="2017-05-10T00:00:00"/>
    <b v="0"/>
    <s v="Approved"/>
    <s v="Norco Bicycles"/>
    <s v="Road"/>
    <s v="medium"/>
    <s v="medium"/>
    <n v="543.39"/>
    <n v="407.54"/>
    <d v="2016-11-22T00:00:00"/>
  </r>
  <r>
    <n v="16800"/>
    <n v="57"/>
    <x v="2710"/>
    <d v="2017-12-01T00:00:00"/>
    <b v="1"/>
    <s v="Approved"/>
    <s v="WeareA2B"/>
    <s v="Touring"/>
    <s v="medium"/>
    <s v="large"/>
    <n v="1890.39"/>
    <n v="260.14"/>
    <d v="1993-06-23T00:00:00"/>
  </r>
  <r>
    <n v="16801"/>
    <n v="51"/>
    <x v="1854"/>
    <d v="2017-01-18T00:00:00"/>
    <b v="1"/>
    <s v="Approved"/>
    <s v="OHM Cycles"/>
    <s v="Standard"/>
    <s v="high"/>
    <s v="medium"/>
    <n v="2005.66"/>
    <n v="1203.4000000000001"/>
    <d v="2012-04-10T00:00:00"/>
  </r>
  <r>
    <n v="16802"/>
    <n v="32"/>
    <x v="321"/>
    <d v="2017-10-03T00:00:00"/>
    <b v="1"/>
    <s v="Approved"/>
    <s v="Giant Bicycles"/>
    <s v="Standard"/>
    <s v="medium"/>
    <s v="medium"/>
    <n v="642.70000000000005"/>
    <n v="211.37"/>
    <d v="2002-03-22T00:00:00"/>
  </r>
  <r>
    <n v="16803"/>
    <n v="5"/>
    <x v="1141"/>
    <d v="2017-07-13T00:00:00"/>
    <b v="1"/>
    <s v="Approved"/>
    <s v="Trek Bicycles"/>
    <s v="Mountain"/>
    <s v="low"/>
    <s v="medium"/>
    <n v="574.64"/>
    <n v="459.71"/>
    <d v="2004-08-07T00:00:00"/>
  </r>
  <r>
    <n v="16804"/>
    <n v="24"/>
    <x v="516"/>
    <d v="2017-11-27T00:00:00"/>
    <b v="1"/>
    <s v="Cancelled"/>
    <s v="Solex"/>
    <s v="Road"/>
    <s v="medium"/>
    <s v="large"/>
    <n v="1777.8"/>
    <n v="820.78"/>
    <d v="2002-03-22T00:00:00"/>
  </r>
  <r>
    <n v="16805"/>
    <n v="55"/>
    <x v="2382"/>
    <d v="2017-10-23T00:00:00"/>
    <b v="1"/>
    <s v="Approved"/>
    <s v="Trek Bicycles"/>
    <s v="Road"/>
    <s v="medium"/>
    <s v="large"/>
    <n v="1894.19"/>
    <n v="598.76"/>
    <d v="1998-12-17T00:00:00"/>
  </r>
  <r>
    <n v="16806"/>
    <n v="29"/>
    <x v="2090"/>
    <d v="2017-12-13T00:00:00"/>
    <b v="1"/>
    <s v="Approved"/>
    <s v="Norco Bicycles"/>
    <s v="Road"/>
    <s v="medium"/>
    <s v="medium"/>
    <n v="543.39"/>
    <n v="407.54"/>
    <d v="2016-11-22T00:00:00"/>
  </r>
  <r>
    <n v="16807"/>
    <n v="13"/>
    <x v="76"/>
    <d v="2017-07-30T00:00:00"/>
    <b v="1"/>
    <s v="Approved"/>
    <s v="Solex"/>
    <s v="Standard"/>
    <s v="medium"/>
    <s v="medium"/>
    <n v="1163.8900000000001"/>
    <n v="589.27"/>
    <d v="1994-09-09T00:00:00"/>
  </r>
  <r>
    <n v="16808"/>
    <n v="42"/>
    <x v="585"/>
    <d v="2017-01-05T00:00:00"/>
    <b v="1"/>
    <s v="Approved"/>
    <s v="OHM Cycles"/>
    <s v="Road"/>
    <s v="medium"/>
    <s v="small"/>
    <n v="1810"/>
    <n v="1610.9"/>
    <d v="2014-07-28T00:00:00"/>
  </r>
  <r>
    <n v="16809"/>
    <n v="65"/>
    <x v="2861"/>
    <d v="2017-10-16T00:00:00"/>
    <b v="1"/>
    <s v="Approved"/>
    <s v="WeareA2B"/>
    <s v="Standard"/>
    <s v="medium"/>
    <s v="medium"/>
    <n v="1807.45"/>
    <n v="778.69"/>
    <d v="2015-05-21T00:00:00"/>
  </r>
  <r>
    <n v="16810"/>
    <n v="11"/>
    <x v="2741"/>
    <d v="2017-08-03T00:00:00"/>
    <b v="0"/>
    <s v="Approved"/>
    <s v="Giant Bicycles"/>
    <s v="Standard"/>
    <s v="high"/>
    <s v="medium"/>
    <n v="1274.93"/>
    <n v="764.96"/>
    <d v="2007-08-04T00:00:00"/>
  </r>
  <r>
    <n v="16811"/>
    <n v="4"/>
    <x v="1763"/>
    <d v="2017-05-20T00:00:00"/>
    <b v="0"/>
    <s v="Approved"/>
    <s v="Solex"/>
    <s v="Standard"/>
    <s v="medium"/>
    <s v="medium"/>
    <n v="1483.2"/>
    <n v="99.59"/>
    <d v="2015-05-21T00:00:00"/>
  </r>
  <r>
    <n v="16812"/>
    <n v="30"/>
    <x v="1687"/>
    <d v="2017-09-28T00:00:00"/>
    <b v="1"/>
    <s v="Approved"/>
    <s v="Solex"/>
    <s v="Standard"/>
    <s v="high"/>
    <s v="medium"/>
    <n v="748.17"/>
    <n v="448.9"/>
    <d v="1999-07-20T00:00:00"/>
  </r>
  <r>
    <n v="16813"/>
    <n v="64"/>
    <x v="1491"/>
    <d v="2017-12-27T00:00:00"/>
    <b v="1"/>
    <s v="Approved"/>
    <s v="Trek Bicycles"/>
    <s v="Standard"/>
    <s v="medium"/>
    <s v="large"/>
    <n v="1469.44"/>
    <n v="596.54999999999995"/>
    <d v="2012-05-18T00:00:00"/>
  </r>
  <r>
    <n v="16814"/>
    <n v="47"/>
    <x v="1259"/>
    <d v="2017-03-24T00:00:00"/>
    <b v="0"/>
    <s v="Approved"/>
    <s v="Trek Bicycles"/>
    <s v="Road"/>
    <s v="low"/>
    <s v="small"/>
    <n v="1720.7"/>
    <n v="1531.42"/>
    <d v="2012-06-04T00:00:00"/>
  </r>
  <r>
    <n v="16815"/>
    <n v="79"/>
    <x v="3402"/>
    <d v="2017-10-08T00:00:00"/>
    <b v="1"/>
    <s v="Approved"/>
    <s v="Norco Bicycles"/>
    <s v="Standard"/>
    <s v="medium"/>
    <s v="medium"/>
    <n v="1555.58"/>
    <n v="818.01"/>
    <d v="2003-09-09T00:00:00"/>
  </r>
  <r>
    <n v="16816"/>
    <n v="35"/>
    <x v="2637"/>
    <d v="2017-06-04T00:00:00"/>
    <b v="1"/>
    <s v="Approved"/>
    <s v="Giant Bicycles"/>
    <s v="Standard"/>
    <s v="medium"/>
    <s v="medium"/>
    <n v="1403.5"/>
    <n v="954.82"/>
    <d v="2012-12-02T00:00:00"/>
  </r>
  <r>
    <n v="16817"/>
    <n v="31"/>
    <x v="718"/>
    <d v="2017-07-02T00:00:00"/>
    <b v="0"/>
    <s v="Approved"/>
    <s v="Giant Bicycles"/>
    <s v="Standard"/>
    <s v="medium"/>
    <s v="medium"/>
    <n v="230.91"/>
    <n v="173.18"/>
    <d v="1995-12-19T00:00:00"/>
  </r>
  <r>
    <n v="16818"/>
    <n v="57"/>
    <x v="1934"/>
    <d v="2017-09-28T00:00:00"/>
    <b v="1"/>
    <s v="Approved"/>
    <s v="WeareA2B"/>
    <s v="Touring"/>
    <s v="medium"/>
    <s v="large"/>
    <n v="1890.39"/>
    <n v="260.14"/>
    <d v="1993-06-23T00:00:00"/>
  </r>
  <r>
    <n v="16819"/>
    <n v="99"/>
    <x v="11"/>
    <d v="2017-10-18T00:00:00"/>
    <b v="0"/>
    <s v="Approved"/>
    <s v="OHM Cycles"/>
    <s v="Standard"/>
    <s v="medium"/>
    <s v="medium"/>
    <n v="1227.3399999999999"/>
    <n v="770.89"/>
    <d v="1994-08-10T00:00:00"/>
  </r>
  <r>
    <n v="16820"/>
    <n v="100"/>
    <x v="3287"/>
    <d v="2017-01-18T00:00:00"/>
    <b v="0"/>
    <s v="Approved"/>
    <s v="Norco Bicycles"/>
    <s v="Road"/>
    <s v="medium"/>
    <s v="medium"/>
    <n v="1036.5899999999999"/>
    <n v="206.35"/>
    <d v="2004-07-25T00:00:00"/>
  </r>
  <r>
    <n v="16821"/>
    <n v="74"/>
    <x v="1993"/>
    <d v="2017-03-06T00:00:00"/>
    <b v="0"/>
    <s v="Approved"/>
    <s v="WeareA2B"/>
    <s v="Standard"/>
    <s v="medium"/>
    <s v="medium"/>
    <n v="1228.07"/>
    <n v="400.91"/>
    <d v="2000-05-22T00:00:00"/>
  </r>
  <r>
    <n v="16822"/>
    <n v="29"/>
    <x v="845"/>
    <d v="2017-01-11T00:00:00"/>
    <b v="1"/>
    <s v="Approved"/>
    <s v="Norco Bicycles"/>
    <s v="Road"/>
    <s v="medium"/>
    <s v="medium"/>
    <n v="543.39"/>
    <n v="407.54"/>
    <d v="1992-10-11T00:00:00"/>
  </r>
  <r>
    <n v="16823"/>
    <n v="61"/>
    <x v="3100"/>
    <d v="2017-03-19T00:00:00"/>
    <b v="0"/>
    <s v="Approved"/>
    <s v="OHM Cycles"/>
    <s v="Standard"/>
    <s v="low"/>
    <s v="medium"/>
    <n v="71.16"/>
    <n v="56.93"/>
    <d v="2015-05-21T00:00:00"/>
  </r>
  <r>
    <n v="16824"/>
    <n v="67"/>
    <x v="293"/>
    <d v="2017-05-09T00:00:00"/>
    <b v="1"/>
    <s v="Approved"/>
    <s v="Norco Bicycles"/>
    <s v="Road"/>
    <s v="medium"/>
    <s v="medium"/>
    <n v="544.04999999999995"/>
    <n v="376.84"/>
    <d v="1995-10-24T00:00:00"/>
  </r>
  <r>
    <n v="16825"/>
    <n v="9"/>
    <x v="3365"/>
    <d v="2017-05-03T00:00:00"/>
    <b v="1"/>
    <s v="Approved"/>
    <s v="OHM Cycles"/>
    <s v="Road"/>
    <s v="medium"/>
    <s v="medium"/>
    <n v="742.54"/>
    <n v="667.4"/>
    <d v="1991-11-07T00:00:00"/>
  </r>
  <r>
    <n v="16826"/>
    <n v="39"/>
    <x v="548"/>
    <d v="2017-06-27T00:00:00"/>
    <b v="0"/>
    <s v="Approved"/>
    <s v="Giant Bicycles"/>
    <s v="Standard"/>
    <s v="medium"/>
    <s v="large"/>
    <n v="1812.75"/>
    <n v="582.48"/>
    <d v="2010-06-07T00:00:00"/>
  </r>
  <r>
    <n v="16827"/>
    <n v="9"/>
    <x v="236"/>
    <d v="2017-09-18T00:00:00"/>
    <b v="0"/>
    <s v="Approved"/>
    <s v="OHM Cycles"/>
    <s v="Road"/>
    <s v="medium"/>
    <s v="medium"/>
    <n v="742.54"/>
    <n v="667.4"/>
    <d v="1991-11-07T00:00:00"/>
  </r>
  <r>
    <n v="16828"/>
    <n v="61"/>
    <x v="945"/>
    <d v="2017-12-22T00:00:00"/>
    <b v="1"/>
    <s v="Approved"/>
    <s v="OHM Cycles"/>
    <s v="Standard"/>
    <s v="low"/>
    <s v="medium"/>
    <n v="71.16"/>
    <n v="56.93"/>
    <d v="2015-06-17T00:00:00"/>
  </r>
  <r>
    <n v="16829"/>
    <n v="58"/>
    <x v="3316"/>
    <d v="2017-08-03T00:00:00"/>
    <b v="0"/>
    <s v="Approved"/>
    <s v="OHM Cycles"/>
    <s v="Standard"/>
    <s v="medium"/>
    <s v="medium"/>
    <n v="912.52"/>
    <n v="141.4"/>
    <d v="2015-10-18T00:00:00"/>
  </r>
  <r>
    <n v="16830"/>
    <n v="17"/>
    <x v="1481"/>
    <d v="2017-09-01T00:00:00"/>
    <b v="1"/>
    <s v="Approved"/>
    <s v="WeareA2B"/>
    <s v="Touring"/>
    <s v="medium"/>
    <s v="large"/>
    <n v="1362.99"/>
    <n v="57.74"/>
    <d v="1993-04-20T00:00:00"/>
  </r>
  <r>
    <n v="16831"/>
    <n v="78"/>
    <x v="1882"/>
    <d v="2017-06-17T00:00:00"/>
    <b v="0"/>
    <s v="Approved"/>
    <s v="Giant Bicycles"/>
    <s v="Standard"/>
    <s v="medium"/>
    <s v="large"/>
    <n v="1765.3"/>
    <n v="709.48"/>
    <d v="2004-07-25T00:00:00"/>
  </r>
  <r>
    <n v="16832"/>
    <n v="18"/>
    <x v="1744"/>
    <d v="2017-10-10T00:00:00"/>
    <b v="1"/>
    <s v="Approved"/>
    <s v="Solex"/>
    <s v="Standard"/>
    <s v="medium"/>
    <s v="medium"/>
    <n v="575.27"/>
    <n v="431.45"/>
    <d v="2013-03-12T00:00:00"/>
  </r>
  <r>
    <n v="16833"/>
    <n v="50"/>
    <x v="1025"/>
    <d v="2017-09-07T00:00:00"/>
    <b v="1"/>
    <s v="Approved"/>
    <s v="Giant Bicycles"/>
    <s v="Standard"/>
    <s v="medium"/>
    <s v="medium"/>
    <n v="642.70000000000005"/>
    <n v="211.37"/>
    <d v="1995-12-19T00:00:00"/>
  </r>
  <r>
    <n v="16834"/>
    <n v="7"/>
    <x v="831"/>
    <d v="2017-07-14T00:00:00"/>
    <b v="1"/>
    <s v="Approved"/>
    <s v="Trek Bicycles"/>
    <s v="Road"/>
    <s v="low"/>
    <s v="medium"/>
    <n v="980.37"/>
    <n v="234.43"/>
    <d v="2004-09-28T00:00:00"/>
  </r>
  <r>
    <n v="16835"/>
    <n v="12"/>
    <x v="986"/>
    <d v="2017-02-19T00:00:00"/>
    <b v="0"/>
    <s v="Approved"/>
    <s v="WeareA2B"/>
    <s v="Standard"/>
    <s v="medium"/>
    <s v="medium"/>
    <n v="1231.1500000000001"/>
    <n v="161.6"/>
    <d v="1993-07-20T00:00:00"/>
  </r>
  <r>
    <n v="16836"/>
    <n v="77"/>
    <x v="324"/>
    <d v="2017-08-20T00:00:00"/>
    <b v="0"/>
    <s v="Approved"/>
    <s v="WeareA2B"/>
    <s v="Standard"/>
    <s v="medium"/>
    <s v="medium"/>
    <n v="1769.64"/>
    <n v="108.76"/>
    <d v="2001-11-25T00:00:00"/>
  </r>
  <r>
    <n v="16837"/>
    <n v="64"/>
    <x v="405"/>
    <d v="2017-11-02T00:00:00"/>
    <b v="1"/>
    <s v="Approved"/>
    <s v="Trek Bicycles"/>
    <s v="Standard"/>
    <s v="medium"/>
    <s v="large"/>
    <n v="1469.44"/>
    <n v="596.54999999999995"/>
    <d v="2012-05-18T00:00:00"/>
  </r>
  <r>
    <n v="16838"/>
    <n v="42"/>
    <x v="1071"/>
    <d v="2017-11-07T00:00:00"/>
    <b v="0"/>
    <s v="Approved"/>
    <s v="OHM Cycles"/>
    <s v="Road"/>
    <s v="medium"/>
    <s v="small"/>
    <n v="1810"/>
    <n v="1610.9"/>
    <d v="2011-05-09T00:00:00"/>
  </r>
  <r>
    <n v="16839"/>
    <n v="18"/>
    <x v="2154"/>
    <d v="2017-12-08T00:00:00"/>
    <b v="0"/>
    <s v="Approved"/>
    <s v="Solex"/>
    <s v="Standard"/>
    <s v="medium"/>
    <s v="medium"/>
    <n v="575.27"/>
    <n v="431.45"/>
    <d v="2016-02-04T00:00:00"/>
  </r>
  <r>
    <n v="16840"/>
    <n v="55"/>
    <x v="2076"/>
    <d v="2017-05-13T00:00:00"/>
    <b v="0"/>
    <s v="Approved"/>
    <s v="Trek Bicycles"/>
    <s v="Road"/>
    <s v="medium"/>
    <s v="large"/>
    <n v="1894.19"/>
    <n v="598.76"/>
    <d v="2003-07-21T00:00:00"/>
  </r>
  <r>
    <n v="16841"/>
    <n v="71"/>
    <x v="1873"/>
    <d v="2017-03-30T00:00:00"/>
    <b v="0"/>
    <s v="Approved"/>
    <s v="Solex"/>
    <s v="Standard"/>
    <s v="high"/>
    <s v="large"/>
    <n v="1842.92"/>
    <n v="1105.75"/>
    <d v="1995-10-24T00:00:00"/>
  </r>
  <r>
    <n v="16842"/>
    <n v="50"/>
    <x v="3060"/>
    <d v="2017-10-24T00:00:00"/>
    <b v="0"/>
    <s v="Approved"/>
    <s v="Giant Bicycles"/>
    <s v="Standard"/>
    <s v="medium"/>
    <s v="medium"/>
    <n v="642.70000000000005"/>
    <n v="211.37"/>
    <d v="2002-03-22T00:00:00"/>
  </r>
  <r>
    <n v="16843"/>
    <n v="25"/>
    <x v="534"/>
    <d v="2017-03-11T00:00:00"/>
    <b v="1"/>
    <s v="Approved"/>
    <s v="Giant Bicycles"/>
    <s v="Road"/>
    <s v="medium"/>
    <s v="medium"/>
    <n v="1538.99"/>
    <n v="829.65"/>
    <d v="2002-03-22T00:00:00"/>
  </r>
  <r>
    <n v="16844"/>
    <n v="25"/>
    <x v="2784"/>
    <d v="2017-05-26T00:00:00"/>
    <b v="0"/>
    <s v="Approved"/>
    <s v="Giant Bicycles"/>
    <s v="Road"/>
    <s v="medium"/>
    <s v="medium"/>
    <n v="1538.99"/>
    <n v="829.65"/>
    <d v="2016-02-04T00:00:00"/>
  </r>
  <r>
    <n v="16845"/>
    <n v="3"/>
    <x v="1180"/>
    <d v="2017-02-03T00:00:00"/>
    <b v="0"/>
    <s v="Approved"/>
    <s v="Trek Bicycles"/>
    <s v="Standard"/>
    <s v="medium"/>
    <s v="large"/>
    <n v="2091.4699999999998"/>
    <n v="388.92"/>
    <d v="2003-07-21T00:00:00"/>
  </r>
  <r>
    <n v="16847"/>
    <n v="92"/>
    <x v="370"/>
    <d v="2017-03-14T00:00:00"/>
    <b v="0"/>
    <s v="Approved"/>
    <s v="WeareA2B"/>
    <s v="Touring"/>
    <s v="medium"/>
    <s v="large"/>
    <n v="1890.39"/>
    <n v="260.14"/>
    <d v="1991-01-21T00:00:00"/>
  </r>
  <r>
    <n v="16848"/>
    <n v="7"/>
    <x v="1103"/>
    <d v="2017-08-01T00:00:00"/>
    <b v="1"/>
    <s v="Approved"/>
    <s v="Trek Bicycles"/>
    <s v="Road"/>
    <s v="low"/>
    <s v="medium"/>
    <n v="980.37"/>
    <n v="234.43"/>
    <d v="2014-03-03T00:00:00"/>
  </r>
  <r>
    <n v="16849"/>
    <n v="3"/>
    <x v="1777"/>
    <d v="2017-11-30T00:00:00"/>
    <b v="0"/>
    <s v="Approved"/>
    <s v="Trek Bicycles"/>
    <s v="Standard"/>
    <s v="medium"/>
    <s v="large"/>
    <n v="2091.4699999999998"/>
    <n v="388.92"/>
    <d v="2012-05-18T00:00:00"/>
  </r>
  <r>
    <n v="16850"/>
    <n v="65"/>
    <x v="1677"/>
    <d v="2017-10-30T00:00:00"/>
    <b v="0"/>
    <s v="Approved"/>
    <s v="WeareA2B"/>
    <s v="Standard"/>
    <s v="medium"/>
    <s v="medium"/>
    <n v="1807.45"/>
    <n v="778.69"/>
    <d v="2015-05-21T00:00:00"/>
  </r>
  <r>
    <n v="16851"/>
    <n v="91"/>
    <x v="2486"/>
    <d v="2017-02-15T00:00:00"/>
    <b v="1"/>
    <s v="Approved"/>
    <s v="Solex"/>
    <s v="Standard"/>
    <s v="medium"/>
    <s v="medium"/>
    <n v="100.35"/>
    <n v="75.260000000000005"/>
    <d v="2003-09-10T00:00:00"/>
  </r>
  <r>
    <n v="16852"/>
    <n v="5"/>
    <x v="3114"/>
    <d v="2017-01-03T00:00:00"/>
    <b v="1"/>
    <s v="Approved"/>
    <s v="Trek Bicycles"/>
    <s v="Mountain"/>
    <s v="low"/>
    <s v="medium"/>
    <n v="574.64"/>
    <n v="459.71"/>
    <d v="2011-08-29T00:00:00"/>
  </r>
  <r>
    <n v="16854"/>
    <n v="68"/>
    <x v="1321"/>
    <d v="2017-07-05T00:00:00"/>
    <b v="0"/>
    <s v="Approved"/>
    <s v="OHM Cycles"/>
    <s v="Standard"/>
    <s v="medium"/>
    <s v="medium"/>
    <n v="1636.9"/>
    <n v="44.71"/>
    <d v="2010-08-20T00:00:00"/>
  </r>
  <r>
    <n v="16855"/>
    <n v="0"/>
    <x v="3417"/>
    <d v="2017-03-12T00:00:00"/>
    <b v="0"/>
    <s v="Approved"/>
    <s v="Solex"/>
    <s v="Standard"/>
    <s v="medium"/>
    <s v="medium"/>
    <n v="441.49"/>
    <n v="84.99"/>
    <d v="2012-04-10T00:00:00"/>
  </r>
  <r>
    <n v="16856"/>
    <n v="99"/>
    <x v="2729"/>
    <d v="2017-05-16T00:00:00"/>
    <b v="0"/>
    <s v="Approved"/>
    <s v="Trek Bicycles"/>
    <s v="Road"/>
    <s v="low"/>
    <s v="small"/>
    <n v="1720.7"/>
    <n v="1531.42"/>
    <d v="2006-10-01T00:00:00"/>
  </r>
  <r>
    <n v="16857"/>
    <n v="50"/>
    <x v="1532"/>
    <d v="2017-04-29T00:00:00"/>
    <b v="1"/>
    <s v="Approved"/>
    <s v="WeareA2B"/>
    <s v="Standard"/>
    <s v="medium"/>
    <s v="small"/>
    <n v="175.89"/>
    <n v="131.91999999999999"/>
    <d v="2015-10-18T00:00:00"/>
  </r>
  <r>
    <n v="16858"/>
    <n v="34"/>
    <x v="3257"/>
    <d v="2017-08-02T00:00:00"/>
    <b v="1"/>
    <s v="Approved"/>
    <s v="Norco Bicycles"/>
    <s v="Road"/>
    <s v="high"/>
    <s v="large"/>
    <n v="774.53"/>
    <n v="464.72"/>
    <d v="2003-03-18T00:00:00"/>
  </r>
  <r>
    <n v="16859"/>
    <n v="0"/>
    <x v="2868"/>
    <d v="2017-07-10T00:00:00"/>
    <b v="1"/>
    <s v="Approved"/>
    <s v="Norco Bicycles"/>
    <s v="Road"/>
    <s v="medium"/>
    <s v="medium"/>
    <n v="543.39"/>
    <n v="407.54"/>
    <d v="2016-03-29T00:00:00"/>
  </r>
  <r>
    <n v="16860"/>
    <n v="25"/>
    <x v="2615"/>
    <d v="2017-02-14T00:00:00"/>
    <b v="1"/>
    <s v="Approved"/>
    <s v="Giant Bicycles"/>
    <s v="Road"/>
    <s v="medium"/>
    <s v="medium"/>
    <n v="1538.99"/>
    <n v="829.65"/>
    <d v="2016-02-04T00:00:00"/>
  </r>
  <r>
    <n v="16861"/>
    <n v="61"/>
    <x v="2337"/>
    <d v="2017-04-05T00:00:00"/>
    <b v="1"/>
    <s v="Approved"/>
    <s v="OHM Cycles"/>
    <s v="Standard"/>
    <s v="low"/>
    <s v="medium"/>
    <n v="71.16"/>
    <n v="56.93"/>
    <d v="1993-06-23T00:00:00"/>
  </r>
  <r>
    <n v="16862"/>
    <n v="58"/>
    <x v="2753"/>
    <d v="2017-11-15T00:00:00"/>
    <b v="0"/>
    <s v="Approved"/>
    <s v="OHM Cycles"/>
    <s v="Standard"/>
    <s v="medium"/>
    <s v="medium"/>
    <n v="912.52"/>
    <n v="141.4"/>
    <d v="2015-10-18T00:00:00"/>
  </r>
  <r>
    <n v="16863"/>
    <n v="22"/>
    <x v="2059"/>
    <d v="2017-08-29T00:00:00"/>
    <b v="1"/>
    <s v="Approved"/>
    <s v="WeareA2B"/>
    <s v="Standard"/>
    <s v="medium"/>
    <s v="medium"/>
    <n v="60.34"/>
    <n v="45.26"/>
    <d v="1993-07-15T00:00:00"/>
  </r>
  <r>
    <n v="16864"/>
    <n v="87"/>
    <x v="80"/>
    <d v="2017-10-14T00:00:00"/>
    <b v="0"/>
    <s v="Approved"/>
    <s v="Giant Bicycles"/>
    <s v="Standard"/>
    <s v="high"/>
    <s v="medium"/>
    <n v="1179"/>
    <n v="707.4"/>
    <d v="2005-05-10T00:00:00"/>
  </r>
  <r>
    <n v="16865"/>
    <n v="3"/>
    <x v="1608"/>
    <d v="2017-12-17T00:00:00"/>
    <b v="0"/>
    <s v="Approved"/>
    <s v="Trek Bicycles"/>
    <s v="Standard"/>
    <s v="medium"/>
    <s v="large"/>
    <n v="2091.4699999999998"/>
    <n v="388.92"/>
    <d v="2012-04-10T00:00:00"/>
  </r>
  <r>
    <n v="16866"/>
    <n v="19"/>
    <x v="1742"/>
    <d v="2017-10-31T00:00:00"/>
    <b v="1"/>
    <s v="Approved"/>
    <s v="Trek Bicycles"/>
    <s v="Mountain"/>
    <s v="low"/>
    <s v="medium"/>
    <n v="574.64"/>
    <n v="459.71"/>
    <d v="2004-09-28T00:00:00"/>
  </r>
  <r>
    <n v="16867"/>
    <n v="48"/>
    <x v="2455"/>
    <d v="2017-04-01T00:00:00"/>
    <b v="0"/>
    <s v="Approved"/>
    <s v="WeareA2B"/>
    <s v="Standard"/>
    <s v="medium"/>
    <s v="medium"/>
    <n v="1762.96"/>
    <n v="950.52"/>
    <d v="2001-11-25T00:00:00"/>
  </r>
  <r>
    <n v="16868"/>
    <n v="83"/>
    <x v="3277"/>
    <d v="2017-08-13T00:00:00"/>
    <b v="1"/>
    <s v="Approved"/>
    <s v="Solex"/>
    <s v="Touring"/>
    <s v="medium"/>
    <s v="large"/>
    <n v="2083.94"/>
    <n v="675.03"/>
    <d v="1997-08-25T00:00:00"/>
  </r>
  <r>
    <n v="16869"/>
    <n v="97"/>
    <x v="1042"/>
    <d v="2017-07-20T00:00:00"/>
    <b v="0"/>
    <s v="Approved"/>
    <s v="OHM Cycles"/>
    <s v="Road"/>
    <s v="medium"/>
    <s v="medium"/>
    <n v="742.54"/>
    <n v="667.4"/>
    <d v="1998-12-17T00:00:00"/>
  </r>
  <r>
    <n v="16870"/>
    <n v="32"/>
    <x v="3478"/>
    <d v="2017-09-11T00:00:00"/>
    <b v="0"/>
    <s v="Approved"/>
    <s v="Giant Bicycles"/>
    <s v="Standard"/>
    <s v="medium"/>
    <s v="medium"/>
    <n v="642.70000000000005"/>
    <n v="211.37"/>
    <d v="1999-12-04T00:00:00"/>
  </r>
  <r>
    <n v="16871"/>
    <n v="53"/>
    <x v="3109"/>
    <d v="2017-02-13T00:00:00"/>
    <b v="0"/>
    <s v="Approved"/>
    <s v="OHM Cycles"/>
    <s v="Standard"/>
    <s v="medium"/>
    <s v="medium"/>
    <n v="795.34"/>
    <n v="101.58"/>
    <d v="1997-02-09T00:00:00"/>
  </r>
  <r>
    <n v="16872"/>
    <n v="0"/>
    <x v="1205"/>
    <d v="2017-06-26T00:00:00"/>
    <b v="1"/>
    <s v="Approved"/>
    <s v="Solex"/>
    <s v="Standard"/>
    <s v="medium"/>
    <s v="medium"/>
    <n v="100.35"/>
    <n v="75.260000000000005"/>
    <d v="2016-03-29T00:00:00"/>
  </r>
  <r>
    <n v="16873"/>
    <n v="55"/>
    <x v="3398"/>
    <d v="2017-03-12T00:00:00"/>
    <b v="1"/>
    <s v="Approved"/>
    <s v="Trek Bicycles"/>
    <s v="Road"/>
    <s v="medium"/>
    <s v="large"/>
    <n v="1894.19"/>
    <n v="598.76"/>
    <d v="1993-07-20T00:00:00"/>
  </r>
  <r>
    <n v="16874"/>
    <n v="3"/>
    <x v="860"/>
    <d v="2017-10-05T00:00:00"/>
    <b v="0"/>
    <s v="Approved"/>
    <s v="Trek Bicycles"/>
    <s v="Standard"/>
    <s v="medium"/>
    <s v="large"/>
    <n v="2091.4699999999998"/>
    <n v="388.92"/>
    <d v="2012-09-15T00:00:00"/>
  </r>
  <r>
    <n v="16875"/>
    <n v="0"/>
    <x v="1912"/>
    <d v="2017-02-26T00:00:00"/>
    <b v="1"/>
    <s v="Approved"/>
    <s v="OHM Cycles"/>
    <s v="Standard"/>
    <s v="low"/>
    <s v="medium"/>
    <n v="71.16"/>
    <n v="56.93"/>
    <d v="1998-12-17T00:00:00"/>
  </r>
  <r>
    <n v="16876"/>
    <n v="91"/>
    <x v="1184"/>
    <d v="2017-07-04T00:00:00"/>
    <b v="1"/>
    <s v="Approved"/>
    <s v="Solex"/>
    <s v="Standard"/>
    <s v="medium"/>
    <s v="medium"/>
    <n v="100.35"/>
    <n v="75.260000000000005"/>
    <d v="1994-08-10T00:00:00"/>
  </r>
  <r>
    <n v="16877"/>
    <n v="57"/>
    <x v="13"/>
    <d v="2017-01-07T00:00:00"/>
    <b v="0"/>
    <s v="Approved"/>
    <s v="WeareA2B"/>
    <s v="Touring"/>
    <s v="medium"/>
    <s v="large"/>
    <n v="1890.39"/>
    <n v="260.14"/>
    <d v="1991-01-21T00:00:00"/>
  </r>
  <r>
    <n v="16878"/>
    <n v="86"/>
    <x v="1538"/>
    <d v="2017-01-02T00:00:00"/>
    <b v="1"/>
    <s v="Approved"/>
    <s v="OHM Cycles"/>
    <s v="Standard"/>
    <s v="medium"/>
    <s v="medium"/>
    <n v="235.63"/>
    <n v="125.07"/>
    <d v="2004-08-07T00:00:00"/>
  </r>
  <r>
    <n v="16879"/>
    <n v="83"/>
    <x v="2631"/>
    <d v="2017-11-07T00:00:00"/>
    <b v="1"/>
    <s v="Approved"/>
    <s v="Solex"/>
    <s v="Touring"/>
    <s v="medium"/>
    <s v="large"/>
    <n v="2083.94"/>
    <n v="675.03"/>
    <d v="1998-12-16T00:00:00"/>
  </r>
  <r>
    <n v="16880"/>
    <n v="0"/>
    <x v="1939"/>
    <d v="2017-01-15T00:00:00"/>
    <b v="1"/>
    <s v="Approved"/>
    <s v="Trek Bicycles"/>
    <s v="Road"/>
    <s v="medium"/>
    <s v="medium"/>
    <n v="533.51"/>
    <n v="400.13"/>
    <d v="2012-06-04T00:00:00"/>
  </r>
  <r>
    <n v="16881"/>
    <n v="36"/>
    <x v="2424"/>
    <d v="2017-06-03T00:00:00"/>
    <b v="1"/>
    <s v="Approved"/>
    <s v="Solex"/>
    <s v="Standard"/>
    <s v="low"/>
    <s v="medium"/>
    <n v="945.04"/>
    <n v="507.58"/>
    <d v="1995-12-19T00:00:00"/>
  </r>
  <r>
    <n v="16882"/>
    <n v="25"/>
    <x v="992"/>
    <d v="2017-10-10T00:00:00"/>
    <b v="1"/>
    <s v="Approved"/>
    <s v="OHM Cycles"/>
    <s v="Standard"/>
    <s v="high"/>
    <s v="medium"/>
    <n v="2005.66"/>
    <n v="1203.4000000000001"/>
    <d v="2001-11-25T00:00:00"/>
  </r>
  <r>
    <n v="16883"/>
    <n v="16"/>
    <x v="708"/>
    <d v="2017-04-21T00:00:00"/>
    <b v="1"/>
    <s v="Approved"/>
    <s v="Norco Bicycles"/>
    <s v="Standard"/>
    <s v="high"/>
    <s v="small"/>
    <n v="1661.92"/>
    <n v="1479.11"/>
    <d v="1992-10-11T00:00:00"/>
  </r>
  <r>
    <n v="16884"/>
    <n v="66"/>
    <x v="2818"/>
    <d v="2017-04-21T00:00:00"/>
    <b v="1"/>
    <s v="Approved"/>
    <s v="Giant Bicycles"/>
    <s v="Road"/>
    <s v="low"/>
    <s v="small"/>
    <n v="590.26"/>
    <n v="525.33000000000004"/>
    <d v="2005-10-22T00:00:00"/>
  </r>
  <r>
    <n v="16885"/>
    <n v="69"/>
    <x v="289"/>
    <d v="2017-05-07T00:00:00"/>
    <b v="0"/>
    <s v="Approved"/>
    <s v="Giant Bicycles"/>
    <s v="Road"/>
    <s v="medium"/>
    <s v="medium"/>
    <n v="792.9"/>
    <n v="594.67999999999995"/>
    <d v="2015-04-11T00:00:00"/>
  </r>
  <r>
    <n v="16886"/>
    <n v="50"/>
    <x v="1323"/>
    <d v="2017-02-20T00:00:00"/>
    <b v="1"/>
    <s v="Approved"/>
    <s v="WeareA2B"/>
    <s v="Standard"/>
    <s v="medium"/>
    <s v="small"/>
    <n v="175.89"/>
    <n v="131.91999999999999"/>
    <d v="1997-10-04T00:00:00"/>
  </r>
  <r>
    <n v="16887"/>
    <n v="64"/>
    <x v="3359"/>
    <d v="2017-10-25T00:00:00"/>
    <b v="1"/>
    <s v="Approved"/>
    <s v="Trek Bicycles"/>
    <s v="Standard"/>
    <s v="medium"/>
    <s v="large"/>
    <n v="1469.44"/>
    <n v="596.54999999999995"/>
    <d v="1995-10-24T00:00:00"/>
  </r>
  <r>
    <n v="16888"/>
    <n v="27"/>
    <x v="385"/>
    <d v="2017-04-05T00:00:00"/>
    <b v="0"/>
    <s v="Approved"/>
    <s v="Trek Bicycles"/>
    <s v="Standard"/>
    <s v="low"/>
    <s v="medium"/>
    <n v="1057.51"/>
    <n v="154.4"/>
    <d v="1997-05-10T00:00:00"/>
  </r>
  <r>
    <n v="16889"/>
    <n v="55"/>
    <x v="2043"/>
    <d v="2017-07-27T00:00:00"/>
    <b v="1"/>
    <s v="Approved"/>
    <s v="Trek Bicycles"/>
    <s v="Road"/>
    <s v="medium"/>
    <s v="large"/>
    <n v="1894.19"/>
    <n v="598.76"/>
    <d v="2003-07-21T00:00:00"/>
  </r>
  <r>
    <n v="16890"/>
    <n v="22"/>
    <x v="2043"/>
    <d v="2017-07-30T00:00:00"/>
    <b v="1"/>
    <s v="Approved"/>
    <s v="WeareA2B"/>
    <s v="Standard"/>
    <s v="medium"/>
    <s v="medium"/>
    <n v="60.34"/>
    <n v="45.26"/>
    <d v="1993-07-15T00:00:00"/>
  </r>
  <r>
    <n v="16891"/>
    <n v="39"/>
    <x v="2294"/>
    <d v="2017-12-16T00:00:00"/>
    <b v="1"/>
    <s v="Approved"/>
    <s v="Giant Bicycles"/>
    <s v="Standard"/>
    <s v="medium"/>
    <s v="large"/>
    <n v="1812.75"/>
    <n v="582.48"/>
    <d v="2011-05-09T00:00:00"/>
  </r>
  <r>
    <n v="16892"/>
    <n v="75"/>
    <x v="2187"/>
    <d v="2017-03-22T00:00:00"/>
    <b v="1"/>
    <s v="Approved"/>
    <s v="Giant Bicycles"/>
    <s v="Touring"/>
    <s v="medium"/>
    <s v="large"/>
    <n v="1873.97"/>
    <n v="863.95"/>
    <d v="2014-10-10T00:00:00"/>
  </r>
  <r>
    <n v="16893"/>
    <n v="35"/>
    <x v="1172"/>
    <d v="2017-08-01T00:00:00"/>
    <b v="1"/>
    <s v="Approved"/>
    <s v="Trek Bicycles"/>
    <s v="Standard"/>
    <s v="low"/>
    <s v="medium"/>
    <n v="1057.51"/>
    <n v="154.4"/>
    <d v="1994-07-12T00:00:00"/>
  </r>
  <r>
    <n v="16894"/>
    <n v="50"/>
    <x v="1948"/>
    <d v="2017-10-26T00:00:00"/>
    <b v="1"/>
    <s v="Approved"/>
    <s v="WeareA2B"/>
    <s v="Standard"/>
    <s v="medium"/>
    <s v="small"/>
    <n v="175.89"/>
    <n v="131.91999999999999"/>
    <d v="2003-02-16T00:00:00"/>
  </r>
  <r>
    <n v="16895"/>
    <n v="46"/>
    <x v="2410"/>
    <d v="2017-06-12T00:00:00"/>
    <b v="1"/>
    <s v="Approved"/>
    <s v="Solex"/>
    <s v="Standard"/>
    <s v="low"/>
    <s v="medium"/>
    <n v="1289.8499999999999"/>
    <n v="74.510000000000005"/>
    <d v="1997-02-09T00:00:00"/>
  </r>
  <r>
    <n v="16896"/>
    <n v="27"/>
    <x v="2623"/>
    <d v="2017-10-19T00:00:00"/>
    <b v="1"/>
    <s v="Approved"/>
    <s v="Trek Bicycles"/>
    <s v="Standard"/>
    <s v="low"/>
    <s v="medium"/>
    <n v="1057.51"/>
    <n v="154.4"/>
    <d v="1994-07-12T00:00:00"/>
  </r>
  <r>
    <n v="16897"/>
    <n v="98"/>
    <x v="2171"/>
    <d v="2017-07-02T00:00:00"/>
    <b v="1"/>
    <s v="Approved"/>
    <s v="Trek Bicycles"/>
    <s v="Standard"/>
    <s v="high"/>
    <s v="medium"/>
    <n v="358.39"/>
    <n v="215.03"/>
    <d v="2004-01-16T00:00:00"/>
  </r>
  <r>
    <n v="16898"/>
    <n v="67"/>
    <x v="42"/>
    <d v="2017-02-16T00:00:00"/>
    <b v="1"/>
    <s v="Approved"/>
    <s v="Norco Bicycles"/>
    <s v="Road"/>
    <s v="medium"/>
    <s v="medium"/>
    <n v="544.04999999999995"/>
    <n v="376.84"/>
    <d v="2005-10-22T00:00:00"/>
  </r>
  <r>
    <n v="16899"/>
    <n v="97"/>
    <x v="193"/>
    <d v="2017-09-18T00:00:00"/>
    <b v="0"/>
    <s v="Approved"/>
    <s v="Solex"/>
    <s v="Standard"/>
    <s v="medium"/>
    <s v="large"/>
    <n v="202.62"/>
    <n v="151.96"/>
    <d v="2016-03-29T00:00:00"/>
  </r>
  <r>
    <n v="16900"/>
    <n v="42"/>
    <x v="1354"/>
    <d v="2017-08-16T00:00:00"/>
    <b v="1"/>
    <s v="Approved"/>
    <s v="OHM Cycles"/>
    <s v="Road"/>
    <s v="medium"/>
    <s v="small"/>
    <n v="1810"/>
    <n v="1610.9"/>
    <d v="2008-03-19T00:00:00"/>
  </r>
  <r>
    <n v="16901"/>
    <n v="88"/>
    <x v="3026"/>
    <d v="2017-02-08T00:00:00"/>
    <b v="1"/>
    <s v="Approved"/>
    <s v="Norco Bicycles"/>
    <s v="Standard"/>
    <s v="medium"/>
    <s v="medium"/>
    <n v="1198.46"/>
    <n v="381.1"/>
    <d v="2003-01-05T00:00:00"/>
  </r>
  <r>
    <n v="16902"/>
    <n v="51"/>
    <x v="3454"/>
    <d v="2017-09-08T00:00:00"/>
    <b v="1"/>
    <s v="Approved"/>
    <s v="OHM Cycles"/>
    <s v="Standard"/>
    <s v="high"/>
    <s v="medium"/>
    <n v="2005.66"/>
    <n v="1203.4000000000001"/>
    <d v="1993-07-20T00:00:00"/>
  </r>
  <r>
    <n v="16903"/>
    <n v="82"/>
    <x v="3187"/>
    <d v="2017-06-27T00:00:00"/>
    <b v="0"/>
    <s v="Approved"/>
    <s v="Norco Bicycles"/>
    <s v="Standard"/>
    <s v="high"/>
    <s v="medium"/>
    <n v="1148.6400000000001"/>
    <n v="689.18"/>
    <d v="2015-08-10T00:00:00"/>
  </r>
  <r>
    <n v="16904"/>
    <n v="92"/>
    <x v="3247"/>
    <d v="2017-03-02T00:00:00"/>
    <b v="1"/>
    <s v="Approved"/>
    <s v="WeareA2B"/>
    <s v="Standard"/>
    <s v="medium"/>
    <s v="small"/>
    <n v="1415.01"/>
    <n v="1259.3599999999999"/>
    <d v="2000-11-03T00:00:00"/>
  </r>
  <r>
    <n v="16905"/>
    <n v="73"/>
    <x v="1401"/>
    <d v="2017-05-04T00:00:00"/>
    <b v="1"/>
    <s v="Approved"/>
    <s v="Solex"/>
    <s v="Standard"/>
    <s v="medium"/>
    <s v="medium"/>
    <n v="1945.43"/>
    <n v="333.18"/>
    <d v="1991-07-10T00:00:00"/>
  </r>
  <r>
    <n v="16906"/>
    <n v="70"/>
    <x v="2171"/>
    <d v="2017-08-15T00:00:00"/>
    <b v="1"/>
    <s v="Cancelled"/>
    <s v="Trek Bicycles"/>
    <s v="Standard"/>
    <s v="high"/>
    <s v="medium"/>
    <n v="495.72"/>
    <n v="297.43"/>
    <d v="2015-04-11T00:00:00"/>
  </r>
  <r>
    <n v="16908"/>
    <n v="63"/>
    <x v="659"/>
    <d v="2017-09-23T00:00:00"/>
    <b v="1"/>
    <s v="Approved"/>
    <s v="Solex"/>
    <s v="Standard"/>
    <s v="medium"/>
    <s v="medium"/>
    <n v="1483.2"/>
    <n v="99.59"/>
    <d v="1998-12-17T00:00:00"/>
  </r>
  <r>
    <n v="16909"/>
    <n v="7"/>
    <x v="387"/>
    <d v="2017-12-05T00:00:00"/>
    <b v="1"/>
    <s v="Approved"/>
    <s v="Trek Bicycles"/>
    <s v="Road"/>
    <s v="low"/>
    <s v="medium"/>
    <n v="980.37"/>
    <n v="234.43"/>
    <d v="2007-08-04T00:00:00"/>
  </r>
  <r>
    <n v="16910"/>
    <n v="41"/>
    <x v="2841"/>
    <d v="2017-03-09T00:00:00"/>
    <b v="0"/>
    <s v="Approved"/>
    <s v="Solex"/>
    <s v="Road"/>
    <s v="medium"/>
    <s v="medium"/>
    <n v="416.98"/>
    <n v="312.74"/>
    <d v="1997-05-10T00:00:00"/>
  </r>
  <r>
    <n v="16911"/>
    <n v="68"/>
    <x v="1268"/>
    <d v="2017-11-04T00:00:00"/>
    <b v="0"/>
    <s v="Approved"/>
    <s v="OHM Cycles"/>
    <s v="Standard"/>
    <s v="medium"/>
    <s v="medium"/>
    <n v="1636.9"/>
    <n v="44.71"/>
    <d v="2010-08-20T00:00:00"/>
  </r>
  <r>
    <n v="16912"/>
    <n v="16"/>
    <x v="1924"/>
    <d v="2017-01-05T00:00:00"/>
    <b v="0"/>
    <s v="Approved"/>
    <s v="Norco Bicycles"/>
    <s v="Standard"/>
    <s v="high"/>
    <s v="small"/>
    <n v="1661.92"/>
    <n v="1479.11"/>
    <d v="2013-03-12T00:00:00"/>
  </r>
  <r>
    <n v="16913"/>
    <n v="53"/>
    <x v="2094"/>
    <d v="2017-02-05T00:00:00"/>
    <b v="1"/>
    <s v="Approved"/>
    <s v="OHM Cycles"/>
    <s v="Standard"/>
    <s v="medium"/>
    <s v="medium"/>
    <n v="795.34"/>
    <n v="101.58"/>
    <d v="1997-02-09T00:00:00"/>
  </r>
  <r>
    <n v="16914"/>
    <n v="73"/>
    <x v="2506"/>
    <d v="2017-04-08T00:00:00"/>
    <b v="1"/>
    <s v="Approved"/>
    <s v="Solex"/>
    <s v="Standard"/>
    <s v="medium"/>
    <s v="medium"/>
    <n v="1945.43"/>
    <n v="333.18"/>
    <d v="2000-05-22T00:00:00"/>
  </r>
  <r>
    <n v="16915"/>
    <n v="75"/>
    <x v="475"/>
    <d v="2017-04-03T00:00:00"/>
    <b v="1"/>
    <s v="Approved"/>
    <s v="Giant Bicycles"/>
    <s v="Touring"/>
    <s v="medium"/>
    <s v="large"/>
    <n v="1873.97"/>
    <n v="863.95"/>
    <d v="2004-07-25T00:00:00"/>
  </r>
  <r>
    <n v="16916"/>
    <n v="17"/>
    <x v="1056"/>
    <d v="2017-06-07T00:00:00"/>
    <b v="0"/>
    <s v="Approved"/>
    <s v="WeareA2B"/>
    <s v="Touring"/>
    <s v="medium"/>
    <s v="large"/>
    <n v="1362.99"/>
    <n v="57.74"/>
    <d v="1993-04-20T00:00:00"/>
  </r>
  <r>
    <n v="16917"/>
    <n v="42"/>
    <x v="2405"/>
    <d v="2017-07-22T00:00:00"/>
    <b v="0"/>
    <s v="Approved"/>
    <s v="OHM Cycles"/>
    <s v="Road"/>
    <s v="medium"/>
    <s v="small"/>
    <n v="1810"/>
    <n v="1610.9"/>
    <d v="2008-03-19T00:00:00"/>
  </r>
  <r>
    <n v="16918"/>
    <n v="2"/>
    <x v="1015"/>
    <d v="2017-06-22T00:00:00"/>
    <b v="1"/>
    <s v="Approved"/>
    <s v="Giant Bicycles"/>
    <s v="Road"/>
    <s v="low"/>
    <s v="small"/>
    <n v="590.26"/>
    <n v="525.33000000000004"/>
    <d v="2010-11-05T00:00:00"/>
  </r>
  <r>
    <n v="16920"/>
    <n v="18"/>
    <x v="2082"/>
    <d v="2017-01-01T00:00:00"/>
    <b v="0"/>
    <s v="Approved"/>
    <s v="Solex"/>
    <s v="Standard"/>
    <s v="medium"/>
    <s v="medium"/>
    <n v="575.27"/>
    <n v="431.45"/>
    <d v="2013-03-12T00:00:00"/>
  </r>
  <r>
    <n v="16921"/>
    <n v="46"/>
    <x v="1527"/>
    <d v="2017-08-13T00:00:00"/>
    <b v="0"/>
    <s v="Approved"/>
    <s v="Solex"/>
    <s v="Standard"/>
    <s v="low"/>
    <s v="medium"/>
    <n v="1289.8499999999999"/>
    <n v="74.510000000000005"/>
    <d v="2007-12-11T00:00:00"/>
  </r>
  <r>
    <n v="16922"/>
    <n v="50"/>
    <x v="1469"/>
    <d v="2017-07-15T00:00:00"/>
    <b v="0"/>
    <s v="Approved"/>
    <s v="WeareA2B"/>
    <s v="Standard"/>
    <s v="medium"/>
    <s v="small"/>
    <n v="175.89"/>
    <n v="131.91999999999999"/>
    <d v="2012-04-10T00:00:00"/>
  </r>
  <r>
    <n v="16923"/>
    <n v="12"/>
    <x v="1061"/>
    <d v="2017-12-06T00:00:00"/>
    <b v="0"/>
    <s v="Approved"/>
    <s v="WeareA2B"/>
    <s v="Standard"/>
    <s v="medium"/>
    <s v="medium"/>
    <n v="1231.1500000000001"/>
    <n v="161.6"/>
    <d v="2004-08-17T00:00:00"/>
  </r>
  <r>
    <n v="16924"/>
    <n v="7"/>
    <x v="1956"/>
    <d v="2017-09-27T00:00:00"/>
    <b v="1"/>
    <s v="Approved"/>
    <s v="Trek Bicycles"/>
    <s v="Road"/>
    <s v="low"/>
    <s v="medium"/>
    <n v="980.37"/>
    <n v="234.43"/>
    <d v="2014-03-03T00:00:00"/>
  </r>
  <r>
    <n v="16925"/>
    <n v="32"/>
    <x v="858"/>
    <d v="2017-01-16T00:00:00"/>
    <b v="0"/>
    <s v="Approved"/>
    <s v="Giant Bicycles"/>
    <s v="Standard"/>
    <s v="medium"/>
    <s v="medium"/>
    <n v="642.70000000000005"/>
    <n v="211.37"/>
    <d v="2002-03-22T00:00:00"/>
  </r>
  <r>
    <n v="16926"/>
    <n v="84"/>
    <x v="3308"/>
    <d v="2017-06-27T00:00:00"/>
    <b v="0"/>
    <s v="Approved"/>
    <s v="Trek Bicycles"/>
    <s v="Road"/>
    <s v="medium"/>
    <s v="medium"/>
    <n v="290.62"/>
    <n v="215.14"/>
    <d v="2004-12-18T00:00:00"/>
  </r>
  <r>
    <n v="16927"/>
    <n v="54"/>
    <x v="1801"/>
    <d v="2017-04-18T00:00:00"/>
    <b v="0"/>
    <s v="Approved"/>
    <s v="WeareA2B"/>
    <s v="Standard"/>
    <s v="medium"/>
    <s v="medium"/>
    <n v="1292.8399999999999"/>
    <n v="13.44"/>
    <d v="1991-01-21T00:00:00"/>
  </r>
  <r>
    <n v="16928"/>
    <n v="50"/>
    <x v="1562"/>
    <d v="2017-12-02T00:00:00"/>
    <b v="1"/>
    <s v="Approved"/>
    <s v="Giant Bicycles"/>
    <s v="Standard"/>
    <s v="medium"/>
    <s v="medium"/>
    <n v="642.70000000000005"/>
    <n v="211.37"/>
    <d v="2002-03-22T00:00:00"/>
  </r>
  <r>
    <n v="16929"/>
    <n v="70"/>
    <x v="154"/>
    <d v="2017-09-13T00:00:00"/>
    <b v="1"/>
    <s v="Approved"/>
    <s v="Trek Bicycles"/>
    <s v="Standard"/>
    <s v="high"/>
    <s v="medium"/>
    <n v="495.72"/>
    <n v="297.43"/>
    <d v="2016-12-06T00:00:00"/>
  </r>
  <r>
    <n v="16930"/>
    <n v="4"/>
    <x v="1286"/>
    <d v="2017-03-03T00:00:00"/>
    <b v="0"/>
    <s v="Approved"/>
    <s v="Giant Bicycles"/>
    <s v="Standard"/>
    <s v="high"/>
    <s v="medium"/>
    <n v="1129.1300000000001"/>
    <n v="677.48"/>
    <d v="2011-04-16T00:00:00"/>
  </r>
  <r>
    <n v="16931"/>
    <n v="38"/>
    <x v="50"/>
    <d v="2017-03-24T00:00:00"/>
    <b v="1"/>
    <s v="Approved"/>
    <s v="Trek Bicycles"/>
    <s v="Standard"/>
    <s v="medium"/>
    <s v="large"/>
    <n v="2091.4699999999998"/>
    <n v="388.92"/>
    <d v="1993-05-26T00:00:00"/>
  </r>
  <r>
    <n v="16932"/>
    <n v="2"/>
    <x v="917"/>
    <d v="2017-05-26T00:00:00"/>
    <b v="0"/>
    <s v="Approved"/>
    <s v="Giant Bicycles"/>
    <s v="Road"/>
    <s v="low"/>
    <s v="small"/>
    <n v="590.26"/>
    <n v="525.33000000000004"/>
    <d v="2005-10-22T00:00:00"/>
  </r>
  <r>
    <n v="16933"/>
    <n v="59"/>
    <x v="72"/>
    <d v="2017-09-27T00:00:00"/>
    <b v="1"/>
    <s v="Approved"/>
    <s v="Solex"/>
    <s v="Standard"/>
    <s v="medium"/>
    <s v="large"/>
    <n v="1061.56"/>
    <n v="733.58"/>
    <d v="1993-07-20T00:00:00"/>
  </r>
  <r>
    <n v="16934"/>
    <n v="49"/>
    <x v="1624"/>
    <d v="2017-09-07T00:00:00"/>
    <b v="0"/>
    <s v="Approved"/>
    <s v="Trek Bicycles"/>
    <s v="Road"/>
    <s v="medium"/>
    <s v="medium"/>
    <n v="533.51"/>
    <n v="400.13"/>
    <d v="2012-06-04T00:00:00"/>
  </r>
  <r>
    <n v="16936"/>
    <n v="78"/>
    <x v="1247"/>
    <d v="2017-07-16T00:00:00"/>
    <b v="1"/>
    <s v="Approved"/>
    <s v="Giant Bicycles"/>
    <s v="Standard"/>
    <s v="medium"/>
    <s v="large"/>
    <n v="1765.3"/>
    <n v="709.48"/>
    <d v="2013-09-16T00:00:00"/>
  </r>
  <r>
    <n v="16937"/>
    <n v="0"/>
    <x v="2139"/>
    <d v="2017-02-17T00:00:00"/>
    <b v="1"/>
    <s v="Approved"/>
    <s v="Solex"/>
    <s v="Standard"/>
    <s v="medium"/>
    <s v="medium"/>
    <n v="478.16"/>
    <n v="298.72000000000003"/>
    <d v="1993-06-23T00:00:00"/>
  </r>
  <r>
    <n v="16938"/>
    <n v="9"/>
    <x v="1333"/>
    <d v="2017-06-22T00:00:00"/>
    <b v="1"/>
    <s v="Approved"/>
    <s v="Norco Bicycles"/>
    <s v="Standard"/>
    <s v="medium"/>
    <s v="small"/>
    <n v="1216.1400000000001"/>
    <n v="1082.3599999999999"/>
    <d v="2003-03-18T00:00:00"/>
  </r>
  <r>
    <n v="16939"/>
    <n v="40"/>
    <x v="2837"/>
    <d v="2017-12-20T00:00:00"/>
    <b v="0"/>
    <s v="Approved"/>
    <s v="OHM Cycles"/>
    <s v="Standard"/>
    <s v="high"/>
    <s v="medium"/>
    <n v="1458.17"/>
    <n v="874.9"/>
    <d v="2006-02-02T00:00:00"/>
  </r>
  <r>
    <n v="16940"/>
    <n v="36"/>
    <x v="1811"/>
    <d v="2017-04-06T00:00:00"/>
    <b v="1"/>
    <s v="Approved"/>
    <s v="Solex"/>
    <s v="Standard"/>
    <s v="low"/>
    <s v="medium"/>
    <n v="945.04"/>
    <n v="507.58"/>
    <d v="2008-03-19T00:00:00"/>
  </r>
  <r>
    <n v="16941"/>
    <n v="3"/>
    <x v="2611"/>
    <d v="2017-11-17T00:00:00"/>
    <b v="0"/>
    <s v="Approved"/>
    <s v="Trek Bicycles"/>
    <s v="Standard"/>
    <s v="medium"/>
    <s v="large"/>
    <n v="2091.4699999999998"/>
    <n v="388.92"/>
    <d v="1999-07-20T00:00:00"/>
  </r>
  <r>
    <n v="16942"/>
    <n v="86"/>
    <x v="1583"/>
    <d v="2017-07-06T00:00:00"/>
    <b v="1"/>
    <s v="Approved"/>
    <s v="OHM Cycles"/>
    <s v="Standard"/>
    <s v="medium"/>
    <s v="medium"/>
    <n v="235.63"/>
    <n v="125.07"/>
    <d v="1998-12-16T00:00:00"/>
  </r>
  <r>
    <n v="16943"/>
    <n v="13"/>
    <x v="2088"/>
    <d v="2017-06-13T00:00:00"/>
    <b v="0"/>
    <s v="Approved"/>
    <s v="Solex"/>
    <s v="Standard"/>
    <s v="medium"/>
    <s v="medium"/>
    <n v="1163.8900000000001"/>
    <n v="589.27"/>
    <d v="2016-07-09T00:00:00"/>
  </r>
  <r>
    <n v="16944"/>
    <n v="63"/>
    <x v="1139"/>
    <d v="2017-11-09T00:00:00"/>
    <b v="0"/>
    <s v="Approved"/>
    <s v="Solex"/>
    <s v="Standard"/>
    <s v="medium"/>
    <s v="medium"/>
    <n v="1483.2"/>
    <n v="99.59"/>
    <d v="1998-12-17T00:00:00"/>
  </r>
  <r>
    <n v="16945"/>
    <n v="85"/>
    <x v="1397"/>
    <d v="2017-07-28T00:00:00"/>
    <b v="1"/>
    <s v="Approved"/>
    <s v="WeareA2B"/>
    <s v="Standard"/>
    <s v="medium"/>
    <s v="medium"/>
    <n v="1228.07"/>
    <n v="400.91"/>
    <d v="2000-05-22T00:00:00"/>
  </r>
  <r>
    <n v="16946"/>
    <n v="9"/>
    <x v="263"/>
    <d v="2017-07-13T00:00:00"/>
    <b v="0"/>
    <s v="Approved"/>
    <s v="OHM Cycles"/>
    <s v="Road"/>
    <s v="medium"/>
    <s v="medium"/>
    <n v="742.54"/>
    <n v="667.4"/>
    <d v="2014-03-03T00:00:00"/>
  </r>
  <r>
    <n v="16947"/>
    <n v="20"/>
    <x v="3124"/>
    <d v="2017-01-18T00:00:00"/>
    <b v="0"/>
    <s v="Approved"/>
    <s v="Trek Bicycles"/>
    <s v="Standard"/>
    <s v="medium"/>
    <s v="small"/>
    <n v="1775.81"/>
    <n v="1580.47"/>
    <d v="2010-05-05T00:00:00"/>
  </r>
  <r>
    <n v="16948"/>
    <n v="87"/>
    <x v="1905"/>
    <d v="2017-01-08T00:00:00"/>
    <b v="1"/>
    <s v="Approved"/>
    <s v="Giant Bicycles"/>
    <s v="Standard"/>
    <s v="high"/>
    <s v="medium"/>
    <n v="1179"/>
    <n v="707.4"/>
    <d v="1998-12-16T00:00:00"/>
  </r>
  <r>
    <n v="16949"/>
    <n v="39"/>
    <x v="2869"/>
    <d v="2017-05-04T00:00:00"/>
    <b v="0"/>
    <s v="Approved"/>
    <s v="Giant Bicycles"/>
    <s v="Standard"/>
    <s v="medium"/>
    <s v="large"/>
    <n v="1812.75"/>
    <n v="582.48"/>
    <d v="2010-06-07T00:00:00"/>
  </r>
  <r>
    <n v="16950"/>
    <n v="51"/>
    <x v="605"/>
    <d v="2017-10-15T00:00:00"/>
    <b v="0"/>
    <s v="Approved"/>
    <s v="OHM Cycles"/>
    <s v="Standard"/>
    <s v="high"/>
    <s v="medium"/>
    <n v="2005.66"/>
    <n v="1203.4000000000001"/>
    <d v="1991-01-21T00:00:00"/>
  </r>
  <r>
    <n v="16951"/>
    <n v="54"/>
    <x v="1406"/>
    <d v="2017-04-21T00:00:00"/>
    <b v="1"/>
    <s v="Approved"/>
    <s v="WeareA2B"/>
    <s v="Standard"/>
    <s v="medium"/>
    <s v="medium"/>
    <n v="1807.45"/>
    <n v="778.69"/>
    <d v="2015-05-21T00:00:00"/>
  </r>
  <r>
    <n v="16952"/>
    <n v="91"/>
    <x v="3003"/>
    <d v="2017-06-02T00:00:00"/>
    <b v="0"/>
    <s v="Approved"/>
    <s v="WeareA2B"/>
    <s v="Standard"/>
    <s v="low"/>
    <s v="medium"/>
    <n v="642.30999999999995"/>
    <n v="513.85"/>
    <d v="2004-12-18T00:00:00"/>
  </r>
  <r>
    <n v="16953"/>
    <n v="67"/>
    <x v="1180"/>
    <d v="2017-09-01T00:00:00"/>
    <b v="1"/>
    <s v="Approved"/>
    <s v="Norco Bicycles"/>
    <s v="Road"/>
    <s v="medium"/>
    <s v="medium"/>
    <n v="544.04999999999995"/>
    <n v="376.84"/>
    <d v="2003-02-07T00:00:00"/>
  </r>
  <r>
    <n v="16954"/>
    <n v="63"/>
    <x v="1216"/>
    <d v="2017-06-07T00:00:00"/>
    <b v="0"/>
    <s v="Approved"/>
    <s v="WeareA2B"/>
    <s v="Standard"/>
    <s v="medium"/>
    <s v="medium"/>
    <n v="1992.93"/>
    <n v="762.63"/>
    <d v="1991-11-10T00:00:00"/>
  </r>
  <r>
    <n v="16955"/>
    <n v="10"/>
    <x v="2887"/>
    <d v="2017-09-11T00:00:00"/>
    <b v="0"/>
    <s v="Approved"/>
    <s v="Solex"/>
    <s v="Standard"/>
    <s v="medium"/>
    <s v="medium"/>
    <n v="1945.43"/>
    <n v="333.18"/>
    <d v="1991-07-10T00:00:00"/>
  </r>
  <r>
    <n v="16956"/>
    <n v="0"/>
    <x v="698"/>
    <d v="2017-02-26T00:00:00"/>
    <b v="0"/>
    <s v="Approved"/>
    <s v="WeareA2B"/>
    <s v="Standard"/>
    <s v="medium"/>
    <s v="medium"/>
    <n v="60.34"/>
    <n v="45.26"/>
    <d v="2011-05-07T00:00:00"/>
  </r>
  <r>
    <n v="16957"/>
    <n v="34"/>
    <x v="575"/>
    <d v="2017-01-05T00:00:00"/>
    <b v="1"/>
    <s v="Approved"/>
    <s v="Norco Bicycles"/>
    <s v="Road"/>
    <s v="high"/>
    <s v="large"/>
    <n v="774.53"/>
    <n v="464.72"/>
    <d v="2003-03-18T00:00:00"/>
  </r>
  <r>
    <n v="16958"/>
    <n v="35"/>
    <x v="65"/>
    <d v="2017-06-16T00:00:00"/>
    <b v="0"/>
    <s v="Approved"/>
    <s v="Trek Bicycles"/>
    <s v="Standard"/>
    <s v="low"/>
    <s v="medium"/>
    <n v="1057.51"/>
    <n v="154.4"/>
    <d v="1994-07-12T00:00:00"/>
  </r>
  <r>
    <n v="16959"/>
    <n v="57"/>
    <x v="1247"/>
    <d v="2017-12-21T00:00:00"/>
    <b v="0"/>
    <s v="Approved"/>
    <s v="WeareA2B"/>
    <s v="Touring"/>
    <s v="medium"/>
    <s v="large"/>
    <n v="1890.39"/>
    <n v="260.14"/>
    <d v="2015-06-17T00:00:00"/>
  </r>
  <r>
    <n v="16960"/>
    <n v="90"/>
    <x v="2952"/>
    <d v="2017-03-29T00:00:00"/>
    <b v="1"/>
    <s v="Approved"/>
    <s v="Norco Bicycles"/>
    <s v="Standard"/>
    <s v="low"/>
    <s v="medium"/>
    <n v="363.01"/>
    <n v="290.41000000000003"/>
    <d v="2005-05-10T00:00:00"/>
  </r>
  <r>
    <n v="16961"/>
    <n v="55"/>
    <x v="2434"/>
    <d v="2017-09-10T00:00:00"/>
    <b v="0"/>
    <s v="Approved"/>
    <s v="Trek Bicycles"/>
    <s v="Road"/>
    <s v="medium"/>
    <s v="large"/>
    <n v="1894.19"/>
    <n v="598.76"/>
    <d v="1994-09-09T00:00:00"/>
  </r>
  <r>
    <n v="16962"/>
    <n v="56"/>
    <x v="1861"/>
    <d v="2017-11-17T00:00:00"/>
    <b v="0"/>
    <s v="Approved"/>
    <s v="Norco Bicycles"/>
    <s v="Mountain"/>
    <s v="low"/>
    <s v="small"/>
    <n v="688.63"/>
    <n v="612.88"/>
    <d v="1993-05-26T00:00:00"/>
  </r>
  <r>
    <n v="16963"/>
    <n v="7"/>
    <x v="2032"/>
    <d v="2017-02-22T00:00:00"/>
    <b v="0"/>
    <s v="Approved"/>
    <s v="Trek Bicycles"/>
    <s v="Road"/>
    <s v="low"/>
    <s v="medium"/>
    <n v="980.37"/>
    <n v="234.43"/>
    <d v="2004-09-28T00:00:00"/>
  </r>
  <r>
    <n v="16964"/>
    <n v="36"/>
    <x v="842"/>
    <d v="2017-02-19T00:00:00"/>
    <b v="1"/>
    <s v="Approved"/>
    <s v="Solex"/>
    <s v="Standard"/>
    <s v="low"/>
    <s v="medium"/>
    <n v="945.04"/>
    <n v="507.58"/>
    <d v="1995-12-19T00:00:00"/>
  </r>
  <r>
    <n v="16965"/>
    <n v="38"/>
    <x v="2068"/>
    <d v="2017-10-18T00:00:00"/>
    <b v="1"/>
    <s v="Approved"/>
    <s v="Solex"/>
    <s v="Standard"/>
    <s v="medium"/>
    <s v="medium"/>
    <n v="1577.53"/>
    <n v="826.51"/>
    <d v="1999-12-04T00:00:00"/>
  </r>
  <r>
    <n v="16966"/>
    <n v="49"/>
    <x v="2547"/>
    <d v="2017-12-03T00:00:00"/>
    <b v="0"/>
    <s v="Approved"/>
    <s v="Trek Bicycles"/>
    <s v="Road"/>
    <s v="medium"/>
    <s v="medium"/>
    <n v="533.51"/>
    <n v="400.13"/>
    <d v="2012-06-04T00:00:00"/>
  </r>
  <r>
    <n v="16967"/>
    <n v="75"/>
    <x v="178"/>
    <d v="2017-12-11T00:00:00"/>
    <b v="0"/>
    <s v="Approved"/>
    <s v="Giant Bicycles"/>
    <s v="Touring"/>
    <s v="medium"/>
    <s v="large"/>
    <n v="1873.97"/>
    <n v="863.95"/>
    <d v="2014-10-10T00:00:00"/>
  </r>
  <r>
    <n v="16968"/>
    <n v="62"/>
    <x v="1956"/>
    <d v="2017-08-03T00:00:00"/>
    <b v="1"/>
    <s v="Approved"/>
    <s v="Solex"/>
    <s v="Standard"/>
    <s v="medium"/>
    <s v="medium"/>
    <n v="478.16"/>
    <n v="298.72000000000003"/>
    <d v="2010-08-20T00:00:00"/>
  </r>
  <r>
    <n v="16969"/>
    <n v="6"/>
    <x v="3477"/>
    <d v="2017-11-07T00:00:00"/>
    <b v="0"/>
    <s v="Approved"/>
    <s v="OHM Cycles"/>
    <s v="Standard"/>
    <s v="high"/>
    <s v="medium"/>
    <n v="227.88"/>
    <n v="136.72999999999999"/>
    <d v="2003-02-07T00:00:00"/>
  </r>
  <r>
    <n v="16970"/>
    <n v="2"/>
    <x v="183"/>
    <d v="2017-01-19T00:00:00"/>
    <b v="0"/>
    <s v="Approved"/>
    <s v="Solex"/>
    <s v="Standard"/>
    <s v="medium"/>
    <s v="medium"/>
    <n v="71.489999999999995"/>
    <n v="53.62"/>
    <d v="2014-03-03T00:00:00"/>
  </r>
  <r>
    <n v="16971"/>
    <n v="1"/>
    <x v="893"/>
    <d v="2017-01-07T00:00:00"/>
    <b v="0"/>
    <s v="Approved"/>
    <s v="Giant Bicycles"/>
    <s v="Standard"/>
    <s v="medium"/>
    <s v="medium"/>
    <n v="1403.5"/>
    <n v="954.82"/>
    <d v="2016-11-14T00:00:00"/>
  </r>
  <r>
    <n v="16972"/>
    <n v="17"/>
    <x v="1964"/>
    <d v="2017-10-22T00:00:00"/>
    <b v="1"/>
    <s v="Approved"/>
    <s v="Solex"/>
    <s v="Standard"/>
    <s v="high"/>
    <s v="medium"/>
    <n v="1024.6600000000001"/>
    <n v="614.79999999999995"/>
    <d v="1996-11-09T00:00:00"/>
  </r>
  <r>
    <n v="16973"/>
    <n v="5"/>
    <x v="1638"/>
    <d v="2017-04-21T00:00:00"/>
    <b v="1"/>
    <s v="Approved"/>
    <s v="Trek Bicycles"/>
    <s v="Mountain"/>
    <s v="low"/>
    <s v="medium"/>
    <n v="574.64"/>
    <n v="459.71"/>
    <d v="2014-03-03T00:00:00"/>
  </r>
  <r>
    <n v="16974"/>
    <n v="0"/>
    <x v="2713"/>
    <d v="2017-05-29T00:00:00"/>
    <b v="1"/>
    <s v="Approved"/>
    <s v="Solex"/>
    <s v="Standard"/>
    <s v="medium"/>
    <s v="medium"/>
    <n v="441.49"/>
    <n v="84.99"/>
    <d v="2007-12-11T00:00:00"/>
  </r>
  <r>
    <n v="16975"/>
    <n v="50"/>
    <x v="3120"/>
    <d v="2017-10-20T00:00:00"/>
    <b v="0"/>
    <s v="Approved"/>
    <s v="WeareA2B"/>
    <s v="Standard"/>
    <s v="medium"/>
    <s v="small"/>
    <n v="175.89"/>
    <n v="131.91999999999999"/>
    <d v="1991-01-21T00:00:00"/>
  </r>
  <r>
    <n v="16976"/>
    <n v="100"/>
    <x v="1367"/>
    <d v="2017-04-14T00:00:00"/>
    <b v="0"/>
    <s v="Approved"/>
    <s v="Trek Bicycles"/>
    <s v="Standard"/>
    <s v="medium"/>
    <s v="small"/>
    <n v="1386.84"/>
    <n v="1234.29"/>
    <d v="2009-03-08T00:00:00"/>
  </r>
  <r>
    <n v="16977"/>
    <n v="6"/>
    <x v="2894"/>
    <d v="2017-03-01T00:00:00"/>
    <b v="1"/>
    <s v="Approved"/>
    <s v="OHM Cycles"/>
    <s v="Standard"/>
    <s v="high"/>
    <s v="medium"/>
    <n v="227.88"/>
    <n v="136.72999999999999"/>
    <d v="2004-09-28T00:00:00"/>
  </r>
  <r>
    <n v="16978"/>
    <n v="99"/>
    <x v="1583"/>
    <d v="2017-02-16T00:00:00"/>
    <b v="1"/>
    <s v="Approved"/>
    <s v="OHM Cycles"/>
    <s v="Standard"/>
    <s v="medium"/>
    <s v="medium"/>
    <n v="1227.3399999999999"/>
    <n v="770.89"/>
    <d v="1991-05-06T00:00:00"/>
  </r>
  <r>
    <n v="16979"/>
    <n v="27"/>
    <x v="467"/>
    <d v="2017-12-08T00:00:00"/>
    <b v="1"/>
    <s v="Approved"/>
    <s v="Trek Bicycles"/>
    <s v="Standard"/>
    <s v="medium"/>
    <s v="medium"/>
    <n v="499.53"/>
    <n v="388.72"/>
    <d v="2016-11-22T00:00:00"/>
  </r>
  <r>
    <n v="16980"/>
    <n v="8"/>
    <x v="2412"/>
    <d v="2017-02-16T00:00:00"/>
    <b v="0"/>
    <s v="Approved"/>
    <s v="Solex"/>
    <s v="Road"/>
    <s v="medium"/>
    <s v="small"/>
    <n v="1703.52"/>
    <n v="1516.13"/>
    <d v="2011-04-16T00:00:00"/>
  </r>
  <r>
    <n v="16981"/>
    <n v="61"/>
    <x v="1998"/>
    <d v="2017-03-20T00:00:00"/>
    <b v="1"/>
    <s v="Approved"/>
    <s v="OHM Cycles"/>
    <s v="Standard"/>
    <s v="low"/>
    <s v="medium"/>
    <n v="71.16"/>
    <n v="56.93"/>
    <d v="1998-12-17T00:00:00"/>
  </r>
  <r>
    <n v="16982"/>
    <n v="57"/>
    <x v="2067"/>
    <d v="2017-04-06T00:00:00"/>
    <b v="0"/>
    <s v="Approved"/>
    <s v="WeareA2B"/>
    <s v="Touring"/>
    <s v="medium"/>
    <s v="large"/>
    <n v="1890.39"/>
    <n v="260.14"/>
    <d v="1998-12-17T00:00:00"/>
  </r>
  <r>
    <n v="16983"/>
    <n v="14"/>
    <x v="1991"/>
    <d v="2017-04-20T00:00:00"/>
    <b v="1"/>
    <s v="Approved"/>
    <s v="Trek Bicycles"/>
    <s v="Standard"/>
    <s v="medium"/>
    <s v="small"/>
    <n v="1386.84"/>
    <n v="1234.29"/>
    <d v="2003-08-05T00:00:00"/>
  </r>
  <r>
    <n v="16984"/>
    <n v="34"/>
    <x v="1470"/>
    <d v="2017-10-05T00:00:00"/>
    <b v="1"/>
    <s v="Approved"/>
    <s v="Norco Bicycles"/>
    <s v="Road"/>
    <s v="high"/>
    <s v="large"/>
    <n v="774.53"/>
    <n v="464.72"/>
    <d v="1995-12-19T00:00:00"/>
  </r>
  <r>
    <n v="16985"/>
    <n v="57"/>
    <x v="131"/>
    <d v="2017-08-06T00:00:00"/>
    <b v="1"/>
    <s v="Approved"/>
    <s v="WeareA2B"/>
    <s v="Touring"/>
    <s v="medium"/>
    <s v="large"/>
    <n v="1890.39"/>
    <n v="260.14"/>
    <d v="2015-06-17T00:00:00"/>
  </r>
  <r>
    <n v="16986"/>
    <n v="28"/>
    <x v="2311"/>
    <d v="2017-01-25T00:00:00"/>
    <b v="0"/>
    <s v="Approved"/>
    <s v="Norco Bicycles"/>
    <s v="Standard"/>
    <s v="medium"/>
    <s v="small"/>
    <n v="1216.1400000000001"/>
    <n v="1082.3599999999999"/>
    <d v="1996-11-09T00:00:00"/>
  </r>
  <r>
    <n v="16987"/>
    <n v="23"/>
    <x v="1090"/>
    <d v="2017-02-13T00:00:00"/>
    <b v="0"/>
    <s v="Approved"/>
    <s v="Norco Bicycles"/>
    <s v="Mountain"/>
    <s v="low"/>
    <s v="small"/>
    <n v="688.63"/>
    <n v="612.88"/>
    <d v="1997-02-09T00:00:00"/>
  </r>
  <r>
    <n v="16988"/>
    <n v="0"/>
    <x v="1939"/>
    <d v="2017-03-13T00:00:00"/>
    <b v="1"/>
    <s v="Approved"/>
    <s v="Norco Bicycles"/>
    <s v="Standard"/>
    <s v="medium"/>
    <s v="medium"/>
    <n v="360.4"/>
    <n v="270.3"/>
    <d v="2016-12-06T00:00:00"/>
  </r>
  <r>
    <n v="16989"/>
    <n v="19"/>
    <x v="1437"/>
    <d v="2017-06-22T00:00:00"/>
    <b v="1"/>
    <s v="Approved"/>
    <s v="OHM Cycles"/>
    <s v="Road"/>
    <s v="high"/>
    <s v="large"/>
    <n v="12.01"/>
    <n v="7.21"/>
    <d v="2009-03-08T00:00:00"/>
  </r>
  <r>
    <n v="16990"/>
    <n v="37"/>
    <x v="630"/>
    <d v="2017-06-07T00:00:00"/>
    <b v="1"/>
    <s v="Approved"/>
    <s v="OHM Cycles"/>
    <s v="Standard"/>
    <s v="low"/>
    <s v="medium"/>
    <n v="1793.43"/>
    <n v="248.82"/>
    <d v="1999-07-20T00:00:00"/>
  </r>
  <r>
    <n v="16991"/>
    <n v="40"/>
    <x v="1328"/>
    <d v="2017-04-06T00:00:00"/>
    <b v="1"/>
    <s v="Approved"/>
    <s v="Trek Bicycles"/>
    <s v="Road"/>
    <s v="medium"/>
    <s v="large"/>
    <n v="1894.19"/>
    <n v="598.76"/>
    <d v="1993-07-20T00:00:00"/>
  </r>
  <r>
    <n v="16992"/>
    <n v="47"/>
    <x v="163"/>
    <d v="2017-02-01T00:00:00"/>
    <b v="1"/>
    <s v="Approved"/>
    <s v="Trek Bicycles"/>
    <s v="Road"/>
    <s v="low"/>
    <s v="small"/>
    <n v="1720.7"/>
    <n v="1531.42"/>
    <d v="2012-06-04T00:00:00"/>
  </r>
  <r>
    <n v="16993"/>
    <n v="26"/>
    <x v="146"/>
    <d v="2017-02-05T00:00:00"/>
    <b v="1"/>
    <s v="Approved"/>
    <s v="WeareA2B"/>
    <s v="Standard"/>
    <s v="medium"/>
    <s v="medium"/>
    <n v="1992.93"/>
    <n v="762.63"/>
    <d v="1992-10-11T00:00:00"/>
  </r>
  <r>
    <n v="16994"/>
    <n v="17"/>
    <x v="1628"/>
    <d v="2017-03-03T00:00:00"/>
    <b v="1"/>
    <s v="Approved"/>
    <s v="Solex"/>
    <s v="Standard"/>
    <s v="high"/>
    <s v="medium"/>
    <n v="1024.6600000000001"/>
    <n v="614.79999999999995"/>
    <d v="2016-02-04T00:00:00"/>
  </r>
  <r>
    <n v="16995"/>
    <n v="12"/>
    <x v="3072"/>
    <d v="2017-10-17T00:00:00"/>
    <b v="0"/>
    <s v="Approved"/>
    <s v="WeareA2B"/>
    <s v="Standard"/>
    <s v="medium"/>
    <s v="medium"/>
    <n v="1231.1500000000001"/>
    <n v="161.6"/>
    <d v="2005-12-07T00:00:00"/>
  </r>
  <r>
    <n v="16996"/>
    <n v="98"/>
    <x v="1712"/>
    <d v="2017-01-06T00:00:00"/>
    <b v="1"/>
    <s v="Approved"/>
    <s v="Trek Bicycles"/>
    <s v="Standard"/>
    <s v="high"/>
    <s v="medium"/>
    <n v="358.39"/>
    <n v="215.03"/>
    <d v="2004-01-16T00:00:00"/>
  </r>
  <r>
    <n v="16997"/>
    <n v="35"/>
    <x v="3455"/>
    <d v="2017-06-07T00:00:00"/>
    <b v="1"/>
    <s v="Approved"/>
    <s v="Trek Bicycles"/>
    <s v="Standard"/>
    <s v="low"/>
    <s v="medium"/>
    <n v="1057.51"/>
    <n v="154.4"/>
    <d v="1999-07-20T00:00:00"/>
  </r>
  <r>
    <n v="16998"/>
    <n v="14"/>
    <x v="1055"/>
    <d v="2017-05-13T00:00:00"/>
    <b v="1"/>
    <s v="Approved"/>
    <s v="Trek Bicycles"/>
    <s v="Standard"/>
    <s v="medium"/>
    <s v="small"/>
    <n v="1386.84"/>
    <n v="1234.29"/>
    <d v="2002-10-10T00:00:00"/>
  </r>
  <r>
    <n v="16999"/>
    <n v="0"/>
    <x v="149"/>
    <d v="2017-03-17T00:00:00"/>
    <b v="0"/>
    <s v="Approved"/>
    <s v="Trek Bicycles"/>
    <s v="Standard"/>
    <s v="medium"/>
    <s v="medium"/>
    <n v="499.53"/>
    <n v="388.72"/>
    <d v="2003-02-16T00:00:00"/>
  </r>
  <r>
    <n v="17000"/>
    <n v="72"/>
    <x v="119"/>
    <d v="2017-09-04T00:00:00"/>
    <b v="1"/>
    <s v="Approved"/>
    <s v="OHM Cycles"/>
    <s v="Standard"/>
    <s v="medium"/>
    <s v="medium"/>
    <n v="912.52"/>
    <n v="141.4"/>
    <d v="2015-10-18T00:00:00"/>
  </r>
  <r>
    <n v="17001"/>
    <n v="73"/>
    <x v="1493"/>
    <d v="2017-04-09T00:00:00"/>
    <b v="1"/>
    <s v="Approved"/>
    <s v="Solex"/>
    <s v="Standard"/>
    <s v="medium"/>
    <s v="medium"/>
    <n v="1945.43"/>
    <n v="333.18"/>
    <d v="2011-01-10T00:00:00"/>
  </r>
  <r>
    <n v="17002"/>
    <n v="64"/>
    <x v="114"/>
    <d v="2017-01-06T00:00:00"/>
    <b v="1"/>
    <s v="Cancelled"/>
    <s v="Trek Bicycles"/>
    <s v="Standard"/>
    <s v="medium"/>
    <s v="large"/>
    <n v="1469.44"/>
    <n v="596.54999999999995"/>
    <d v="2012-05-18T00:00:00"/>
  </r>
  <r>
    <n v="17003"/>
    <n v="28"/>
    <x v="658"/>
    <d v="2017-07-03T00:00:00"/>
    <b v="0"/>
    <s v="Approved"/>
    <s v="Norco Bicycles"/>
    <s v="Standard"/>
    <s v="medium"/>
    <s v="small"/>
    <n v="1216.1400000000001"/>
    <n v="1082.3599999999999"/>
    <d v="1991-11-10T00:00:00"/>
  </r>
  <r>
    <n v="17004"/>
    <n v="1"/>
    <x v="2177"/>
    <d v="2017-04-10T00:00:00"/>
    <b v="0"/>
    <s v="Approved"/>
    <s v="Giant Bicycles"/>
    <s v="Standard"/>
    <s v="medium"/>
    <s v="medium"/>
    <n v="1403.5"/>
    <n v="954.82"/>
    <d v="1991-11-07T00:00:00"/>
  </r>
  <r>
    <n v="17005"/>
    <n v="78"/>
    <x v="2152"/>
    <d v="2017-07-25T00:00:00"/>
    <b v="0"/>
    <s v="Approved"/>
    <s v="Giant Bicycles"/>
    <s v="Standard"/>
    <s v="medium"/>
    <s v="large"/>
    <n v="1765.3"/>
    <n v="709.48"/>
    <d v="2015-08-10T00:00:00"/>
  </r>
  <r>
    <n v="17006"/>
    <n v="58"/>
    <x v="2969"/>
    <d v="2017-07-10T00:00:00"/>
    <b v="0"/>
    <s v="Approved"/>
    <s v="OHM Cycles"/>
    <s v="Standard"/>
    <s v="medium"/>
    <s v="medium"/>
    <n v="912.52"/>
    <n v="141.4"/>
    <d v="2012-05-18T00:00:00"/>
  </r>
  <r>
    <n v="17007"/>
    <n v="3"/>
    <x v="2979"/>
    <d v="2017-02-08T00:00:00"/>
    <b v="1"/>
    <s v="Approved"/>
    <s v="Trek Bicycles"/>
    <s v="Standard"/>
    <s v="medium"/>
    <s v="large"/>
    <n v="2091.4699999999998"/>
    <n v="388.92"/>
    <d v="2006-05-22T00:00:00"/>
  </r>
  <r>
    <n v="17008"/>
    <n v="5"/>
    <x v="3169"/>
    <d v="2017-10-01T00:00:00"/>
    <b v="1"/>
    <s v="Approved"/>
    <s v="Trek Bicycles"/>
    <s v="Mountain"/>
    <s v="low"/>
    <s v="medium"/>
    <n v="574.64"/>
    <n v="459.71"/>
    <d v="2011-08-29T00:00:00"/>
  </r>
  <r>
    <n v="17009"/>
    <n v="33"/>
    <x v="2980"/>
    <d v="2017-01-09T00:00:00"/>
    <b v="0"/>
    <s v="Approved"/>
    <s v="Giant Bicycles"/>
    <s v="Standard"/>
    <s v="medium"/>
    <s v="small"/>
    <n v="1311.44"/>
    <n v="1167.18"/>
    <d v="2006-02-02T00:00:00"/>
  </r>
  <r>
    <n v="17010"/>
    <n v="43"/>
    <x v="3180"/>
    <d v="2017-07-09T00:00:00"/>
    <b v="1"/>
    <s v="Approved"/>
    <s v="Solex"/>
    <s v="Standard"/>
    <s v="medium"/>
    <s v="medium"/>
    <n v="1151.96"/>
    <n v="649.49"/>
    <d v="1999-12-04T00:00:00"/>
  </r>
  <r>
    <n v="17011"/>
    <n v="54"/>
    <x v="1368"/>
    <d v="2017-03-27T00:00:00"/>
    <b v="1"/>
    <s v="Approved"/>
    <s v="WeareA2B"/>
    <s v="Standard"/>
    <s v="medium"/>
    <s v="medium"/>
    <n v="1807.45"/>
    <n v="778.69"/>
    <d v="2015-05-21T00:00:00"/>
  </r>
  <r>
    <n v="17012"/>
    <n v="35"/>
    <x v="1740"/>
    <d v="2017-01-23T00:00:00"/>
    <b v="1"/>
    <s v="Approved"/>
    <s v="Giant Bicycles"/>
    <s v="Standard"/>
    <s v="medium"/>
    <s v="medium"/>
    <n v="1403.5"/>
    <n v="954.82"/>
    <d v="2016-11-14T00:00:00"/>
  </r>
  <r>
    <n v="17013"/>
    <n v="41"/>
    <x v="2831"/>
    <d v="2017-06-25T00:00:00"/>
    <b v="0"/>
    <s v="Approved"/>
    <s v="Solex"/>
    <s v="Road"/>
    <s v="medium"/>
    <s v="medium"/>
    <n v="416.98"/>
    <n v="312.74"/>
    <d v="1997-05-10T00:00:00"/>
  </r>
  <r>
    <n v="17014"/>
    <n v="6"/>
    <x v="622"/>
    <d v="2017-04-03T00:00:00"/>
    <b v="1"/>
    <s v="Approved"/>
    <s v="OHM Cycles"/>
    <s v="Standard"/>
    <s v="high"/>
    <s v="medium"/>
    <n v="227.88"/>
    <n v="136.72999999999999"/>
    <d v="2007-08-04T00:00:00"/>
  </r>
  <r>
    <n v="17015"/>
    <n v="75"/>
    <x v="3057"/>
    <d v="2017-10-26T00:00:00"/>
    <b v="1"/>
    <s v="Approved"/>
    <s v="Giant Bicycles"/>
    <s v="Touring"/>
    <s v="medium"/>
    <s v="large"/>
    <n v="1873.97"/>
    <n v="863.95"/>
    <d v="2006-05-22T00:00:00"/>
  </r>
  <r>
    <n v="17016"/>
    <n v="91"/>
    <x v="3233"/>
    <d v="2017-01-25T00:00:00"/>
    <b v="0"/>
    <s v="Approved"/>
    <s v="Solex"/>
    <s v="Standard"/>
    <s v="medium"/>
    <s v="medium"/>
    <n v="100.35"/>
    <n v="75.260000000000005"/>
    <d v="1999-07-26T00:00:00"/>
  </r>
  <r>
    <n v="17017"/>
    <n v="26"/>
    <x v="1074"/>
    <d v="2017-09-11T00:00:00"/>
    <b v="1"/>
    <s v="Approved"/>
    <s v="WeareA2B"/>
    <s v="Standard"/>
    <s v="medium"/>
    <s v="medium"/>
    <n v="1992.93"/>
    <n v="762.63"/>
    <d v="1993-05-26T00:00:00"/>
  </r>
  <r>
    <n v="17018"/>
    <n v="23"/>
    <x v="2716"/>
    <d v="2017-06-21T00:00:00"/>
    <b v="1"/>
    <s v="Approved"/>
    <s v="Norco Bicycles"/>
    <s v="Standard"/>
    <s v="medium"/>
    <s v="medium"/>
    <n v="1198.46"/>
    <n v="381.1"/>
    <d v="1998-12-16T00:00:00"/>
  </r>
  <r>
    <n v="17019"/>
    <n v="94"/>
    <x v="3332"/>
    <d v="2017-06-22T00:00:00"/>
    <b v="1"/>
    <s v="Approved"/>
    <s v="Giant Bicycles"/>
    <s v="Standard"/>
    <s v="medium"/>
    <s v="large"/>
    <n v="1635.3"/>
    <n v="993.66"/>
    <d v="2004-01-16T00:00:00"/>
  </r>
  <r>
    <n v="17020"/>
    <n v="53"/>
    <x v="583"/>
    <d v="2017-01-18T00:00:00"/>
    <b v="1"/>
    <s v="Approved"/>
    <s v="OHM Cycles"/>
    <s v="Standard"/>
    <s v="medium"/>
    <s v="medium"/>
    <n v="795.34"/>
    <n v="101.58"/>
    <d v="2016-12-06T00:00:00"/>
  </r>
  <r>
    <n v="17021"/>
    <n v="0"/>
    <x v="1602"/>
    <d v="2017-05-23T00:00:00"/>
    <b v="1"/>
    <s v="Approved"/>
    <s v="Giant Bicycles"/>
    <s v="Standard"/>
    <s v="medium"/>
    <s v="medium"/>
    <n v="230.91"/>
    <n v="173.18"/>
    <d v="2006-11-10T00:00:00"/>
  </r>
  <r>
    <n v="17022"/>
    <n v="18"/>
    <x v="1586"/>
    <d v="2017-02-25T00:00:00"/>
    <b v="0"/>
    <s v="Approved"/>
    <s v="Solex"/>
    <s v="Standard"/>
    <s v="medium"/>
    <s v="medium"/>
    <n v="575.27"/>
    <n v="431.45"/>
    <d v="1993-07-15T00:00:00"/>
  </r>
  <r>
    <n v="17023"/>
    <n v="0"/>
    <x v="34"/>
    <d v="2017-03-30T00:00:00"/>
    <b v="0"/>
    <s v="Approved"/>
    <s v="WeareA2B"/>
    <s v="Standard"/>
    <s v="medium"/>
    <s v="medium"/>
    <n v="60.34"/>
    <n v="45.26"/>
    <d v="1993-07-15T00:00:00"/>
  </r>
  <r>
    <n v="17024"/>
    <n v="25"/>
    <x v="2112"/>
    <d v="2017-07-18T00:00:00"/>
    <b v="0"/>
    <s v="Approved"/>
    <s v="Giant Bicycles"/>
    <s v="Road"/>
    <s v="medium"/>
    <s v="medium"/>
    <n v="1538.99"/>
    <n v="829.65"/>
    <d v="2016-02-04T00:00:00"/>
  </r>
  <r>
    <n v="17025"/>
    <n v="16"/>
    <x v="1546"/>
    <d v="2017-12-21T00:00:00"/>
    <b v="0"/>
    <s v="Approved"/>
    <s v="Norco Bicycles"/>
    <s v="Standard"/>
    <s v="high"/>
    <s v="small"/>
    <n v="1661.92"/>
    <n v="1479.11"/>
    <d v="2010-05-05T00:00:00"/>
  </r>
  <r>
    <n v="17026"/>
    <n v="59"/>
    <x v="2105"/>
    <d v="2017-01-16T00:00:00"/>
    <b v="0"/>
    <s v="Approved"/>
    <s v="WeareA2B"/>
    <s v="Standard"/>
    <s v="medium"/>
    <s v="small"/>
    <n v="1415.01"/>
    <n v="1259.3599999999999"/>
    <d v="2003-01-05T00:00:00"/>
  </r>
  <r>
    <n v="17027"/>
    <n v="16"/>
    <x v="1991"/>
    <d v="2017-01-22T00:00:00"/>
    <b v="0"/>
    <s v="Approved"/>
    <s v="Norco Bicycles"/>
    <s v="Standard"/>
    <s v="high"/>
    <s v="small"/>
    <n v="1661.92"/>
    <n v="1479.11"/>
    <d v="1994-09-09T00:00:00"/>
  </r>
  <r>
    <n v="17028"/>
    <n v="14"/>
    <x v="2059"/>
    <d v="2017-05-20T00:00:00"/>
    <b v="1"/>
    <s v="Approved"/>
    <s v="Trek Bicycles"/>
    <s v="Standard"/>
    <s v="medium"/>
    <s v="small"/>
    <n v="1386.84"/>
    <n v="1234.29"/>
    <d v="2003-08-05T00:00:00"/>
  </r>
  <r>
    <n v="17029"/>
    <n v="51"/>
    <x v="1381"/>
    <d v="2017-12-02T00:00:00"/>
    <b v="1"/>
    <s v="Approved"/>
    <s v="OHM Cycles"/>
    <s v="Standard"/>
    <s v="high"/>
    <s v="medium"/>
    <n v="2005.66"/>
    <n v="1203.4000000000001"/>
    <d v="2012-04-10T00:00:00"/>
  </r>
  <r>
    <n v="17030"/>
    <n v="24"/>
    <x v="604"/>
    <d v="2017-05-24T00:00:00"/>
    <b v="0"/>
    <s v="Approved"/>
    <s v="Solex"/>
    <s v="Road"/>
    <s v="medium"/>
    <s v="large"/>
    <n v="1777.8"/>
    <n v="820.78"/>
    <d v="2011-05-07T00:00:00"/>
  </r>
  <r>
    <n v="17031"/>
    <n v="99"/>
    <x v="417"/>
    <d v="2017-05-30T00:00:00"/>
    <b v="1"/>
    <s v="Approved"/>
    <s v="Trek Bicycles"/>
    <s v="Road"/>
    <s v="low"/>
    <s v="small"/>
    <n v="1720.7"/>
    <n v="1531.42"/>
    <d v="2001-11-25T00:00:00"/>
  </r>
  <r>
    <n v="17032"/>
    <n v="9"/>
    <x v="3185"/>
    <d v="2017-05-27T00:00:00"/>
    <b v="1"/>
    <s v="Approved"/>
    <s v="OHM Cycles"/>
    <s v="Road"/>
    <s v="medium"/>
    <s v="medium"/>
    <n v="742.54"/>
    <n v="667.4"/>
    <d v="1991-11-07T00:00:00"/>
  </r>
  <r>
    <n v="17033"/>
    <n v="50"/>
    <x v="2797"/>
    <d v="2017-01-31T00:00:00"/>
    <b v="0"/>
    <s v="Approved"/>
    <s v="WeareA2B"/>
    <s v="Standard"/>
    <s v="medium"/>
    <s v="small"/>
    <n v="175.89"/>
    <n v="131.91999999999999"/>
    <d v="2001-11-25T00:00:00"/>
  </r>
  <r>
    <n v="17034"/>
    <n v="12"/>
    <x v="303"/>
    <d v="2017-04-29T00:00:00"/>
    <b v="1"/>
    <s v="Approved"/>
    <s v="WeareA2B"/>
    <s v="Standard"/>
    <s v="medium"/>
    <s v="medium"/>
    <n v="1231.1500000000001"/>
    <n v="161.6"/>
    <d v="2003-08-05T00:00:00"/>
  </r>
  <r>
    <n v="17035"/>
    <n v="5"/>
    <x v="605"/>
    <d v="2017-07-08T00:00:00"/>
    <b v="0"/>
    <s v="Approved"/>
    <s v="Trek Bicycles"/>
    <s v="Mountain"/>
    <s v="low"/>
    <s v="medium"/>
    <n v="574.64"/>
    <n v="459.71"/>
    <d v="1991-11-07T00:00:00"/>
  </r>
  <r>
    <n v="17036"/>
    <n v="17"/>
    <x v="2877"/>
    <d v="2017-11-25T00:00:00"/>
    <b v="0"/>
    <s v="Approved"/>
    <s v="Solex"/>
    <s v="Standard"/>
    <s v="high"/>
    <s v="medium"/>
    <n v="1024.6600000000001"/>
    <n v="614.79999999999995"/>
    <d v="2009-03-08T00:00:00"/>
  </r>
  <r>
    <n v="17037"/>
    <n v="12"/>
    <x v="1432"/>
    <d v="2017-04-19T00:00:00"/>
    <b v="0"/>
    <s v="Approved"/>
    <s v="WeareA2B"/>
    <s v="Standard"/>
    <s v="medium"/>
    <s v="medium"/>
    <n v="1231.1500000000001"/>
    <n v="161.6"/>
    <d v="2009-03-08T00:00:00"/>
  </r>
  <r>
    <n v="17038"/>
    <n v="64"/>
    <x v="384"/>
    <d v="2017-05-17T00:00:00"/>
    <b v="1"/>
    <s v="Approved"/>
    <s v="Giant Bicycles"/>
    <s v="Standard"/>
    <s v="high"/>
    <s v="small"/>
    <n v="1977.36"/>
    <n v="1759.85"/>
    <d v="2011-08-24T00:00:00"/>
  </r>
  <r>
    <n v="17039"/>
    <n v="99"/>
    <x v="1562"/>
    <d v="2017-10-30T00:00:00"/>
    <b v="1"/>
    <s v="Approved"/>
    <s v="Trek Bicycles"/>
    <s v="Road"/>
    <s v="low"/>
    <s v="small"/>
    <n v="1720.7"/>
    <n v="1531.42"/>
    <d v="2006-10-01T00:00:00"/>
  </r>
  <r>
    <n v="17040"/>
    <n v="90"/>
    <x v="2274"/>
    <d v="2017-10-14T00:00:00"/>
    <b v="1"/>
    <s v="Approved"/>
    <s v="Norco Bicycles"/>
    <s v="Standard"/>
    <s v="low"/>
    <s v="medium"/>
    <n v="363.01"/>
    <n v="290.41000000000003"/>
    <d v="2002-10-10T00:00:00"/>
  </r>
  <r>
    <n v="17041"/>
    <n v="0"/>
    <x v="1248"/>
    <d v="2017-02-11T00:00:00"/>
    <b v="1"/>
    <s v="Approved"/>
    <s v="OHM Cycles"/>
    <s v="Standard"/>
    <s v="high"/>
    <s v="medium"/>
    <n v="227.88"/>
    <n v="136.72999999999999"/>
    <d v="2003-02-07T00:00:00"/>
  </r>
  <r>
    <n v="17042"/>
    <n v="4"/>
    <x v="3202"/>
    <d v="2017-12-26T00:00:00"/>
    <b v="1"/>
    <s v="Approved"/>
    <s v="Giant Bicycles"/>
    <s v="Standard"/>
    <s v="high"/>
    <s v="medium"/>
    <n v="1129.1300000000001"/>
    <n v="677.48"/>
    <d v="1991-11-07T00:00:00"/>
  </r>
  <r>
    <n v="17043"/>
    <n v="72"/>
    <x v="2862"/>
    <d v="2017-07-30T00:00:00"/>
    <b v="0"/>
    <s v="Approved"/>
    <s v="Norco Bicycles"/>
    <s v="Standard"/>
    <s v="medium"/>
    <s v="medium"/>
    <n v="360.4"/>
    <n v="270.3"/>
    <d v="2011-01-10T00:00:00"/>
  </r>
  <r>
    <n v="17044"/>
    <n v="9"/>
    <x v="926"/>
    <d v="2017-07-25T00:00:00"/>
    <b v="0"/>
    <s v="Approved"/>
    <s v="OHM Cycles"/>
    <s v="Road"/>
    <s v="medium"/>
    <s v="medium"/>
    <n v="742.54"/>
    <n v="667.4"/>
    <d v="1991-11-07T00:00:00"/>
  </r>
  <r>
    <n v="17045"/>
    <n v="49"/>
    <x v="1452"/>
    <d v="2017-04-12T00:00:00"/>
    <b v="0"/>
    <s v="Approved"/>
    <s v="Trek Bicycles"/>
    <s v="Road"/>
    <s v="medium"/>
    <s v="medium"/>
    <n v="533.51"/>
    <n v="400.13"/>
    <d v="1997-10-04T00:00:00"/>
  </r>
  <r>
    <n v="17046"/>
    <n v="10"/>
    <x v="1932"/>
    <d v="2017-06-06T00:00:00"/>
    <b v="0"/>
    <s v="Approved"/>
    <s v="WeareA2B"/>
    <s v="Touring"/>
    <s v="medium"/>
    <s v="medium"/>
    <n v="1466.68"/>
    <n v="363.25"/>
    <d v="2014-03-03T00:00:00"/>
  </r>
  <r>
    <n v="17047"/>
    <n v="100"/>
    <x v="876"/>
    <d v="2017-05-10T00:00:00"/>
    <b v="1"/>
    <s v="Approved"/>
    <s v="Trek Bicycles"/>
    <s v="Standard"/>
    <s v="medium"/>
    <s v="small"/>
    <n v="1386.84"/>
    <n v="1234.29"/>
    <d v="2009-03-08T00:00:00"/>
  </r>
  <r>
    <n v="17048"/>
    <n v="38"/>
    <x v="976"/>
    <d v="2017-01-18T00:00:00"/>
    <b v="1"/>
    <s v="Approved"/>
    <s v="Solex"/>
    <s v="Standard"/>
    <s v="medium"/>
    <s v="medium"/>
    <n v="1577.53"/>
    <n v="826.51"/>
    <d v="2006-02-02T00:00:00"/>
  </r>
  <r>
    <n v="17049"/>
    <n v="75"/>
    <x v="227"/>
    <d v="2017-08-26T00:00:00"/>
    <b v="1"/>
    <s v="Approved"/>
    <s v="Giant Bicycles"/>
    <s v="Touring"/>
    <s v="medium"/>
    <s v="large"/>
    <n v="1873.97"/>
    <n v="863.95"/>
    <d v="2003-09-09T00:00:00"/>
  </r>
  <r>
    <n v="17050"/>
    <n v="2"/>
    <x v="1499"/>
    <d v="2017-11-24T00:00:00"/>
    <b v="1"/>
    <s v="Approved"/>
    <s v="Solex"/>
    <s v="Standard"/>
    <s v="medium"/>
    <s v="medium"/>
    <n v="71.489999999999995"/>
    <n v="53.62"/>
    <d v="2012-12-02T00:00:00"/>
  </r>
  <r>
    <n v="17051"/>
    <n v="12"/>
    <x v="1728"/>
    <d v="2017-09-20T00:00:00"/>
    <b v="0"/>
    <s v="Approved"/>
    <s v="WeareA2B"/>
    <s v="Standard"/>
    <s v="medium"/>
    <s v="medium"/>
    <n v="1231.1500000000001"/>
    <n v="161.6"/>
    <d v="2004-08-17T00:00:00"/>
  </r>
  <r>
    <n v="17052"/>
    <n v="38"/>
    <x v="431"/>
    <d v="2017-07-02T00:00:00"/>
    <b v="1"/>
    <s v="Approved"/>
    <s v="Solex"/>
    <s v="Standard"/>
    <s v="medium"/>
    <s v="medium"/>
    <n v="1577.53"/>
    <n v="826.51"/>
    <d v="2009-04-12T00:00:00"/>
  </r>
  <r>
    <n v="17053"/>
    <n v="2"/>
    <x v="2141"/>
    <d v="2017-08-03T00:00:00"/>
    <b v="0"/>
    <s v="Cancelled"/>
    <s v="Solex"/>
    <s v="Standard"/>
    <s v="medium"/>
    <s v="medium"/>
    <n v="71.489999999999995"/>
    <n v="53.62"/>
    <d v="2012-12-02T00:00:00"/>
  </r>
  <r>
    <n v="17054"/>
    <n v="0"/>
    <x v="2704"/>
    <d v="2017-11-30T00:00:00"/>
    <b v="0"/>
    <s v="Approved"/>
    <s v="Trek Bicycles"/>
    <s v="Road"/>
    <s v="medium"/>
    <s v="medium"/>
    <n v="533.51"/>
    <n v="400.13"/>
    <d v="2012-06-04T00:00:00"/>
  </r>
  <r>
    <n v="17055"/>
    <n v="43"/>
    <x v="3150"/>
    <d v="2017-02-26T00:00:00"/>
    <b v="0"/>
    <s v="Approved"/>
    <s v="Solex"/>
    <s v="Standard"/>
    <s v="medium"/>
    <s v="medium"/>
    <n v="1151.96"/>
    <n v="649.49"/>
    <d v="2007-12-11T00:00:00"/>
  </r>
  <r>
    <n v="17056"/>
    <n v="62"/>
    <x v="1057"/>
    <d v="2017-01-29T00:00:00"/>
    <b v="0"/>
    <s v="Approved"/>
    <s v="Solex"/>
    <s v="Standard"/>
    <s v="medium"/>
    <s v="medium"/>
    <n v="478.16"/>
    <n v="298.72000000000003"/>
    <d v="1993-06-23T00:00:00"/>
  </r>
  <r>
    <n v="17057"/>
    <n v="81"/>
    <x v="950"/>
    <d v="2017-09-17T00:00:00"/>
    <b v="1"/>
    <s v="Approved"/>
    <s v="Norco Bicycles"/>
    <s v="Standard"/>
    <s v="medium"/>
    <s v="small"/>
    <n v="586.45000000000005"/>
    <n v="521.94000000000005"/>
    <d v="1991-07-10T00:00:00"/>
  </r>
  <r>
    <n v="17058"/>
    <n v="45"/>
    <x v="3400"/>
    <d v="2017-07-18T00:00:00"/>
    <b v="0"/>
    <s v="Approved"/>
    <s v="Solex"/>
    <s v="Standard"/>
    <s v="medium"/>
    <s v="medium"/>
    <n v="441.49"/>
    <n v="84.99"/>
    <d v="1993-04-12T00:00:00"/>
  </r>
  <r>
    <n v="17059"/>
    <n v="96"/>
    <x v="2825"/>
    <d v="2017-12-16T00:00:00"/>
    <b v="0"/>
    <s v="Approved"/>
    <s v="WeareA2B"/>
    <s v="Road"/>
    <s v="low"/>
    <s v="small"/>
    <n v="1172.78"/>
    <n v="1043.77"/>
    <d v="2002-10-10T00:00:00"/>
  </r>
  <r>
    <n v="17060"/>
    <n v="52"/>
    <x v="3053"/>
    <d v="2017-01-31T00:00:00"/>
    <b v="1"/>
    <s v="Approved"/>
    <s v="Solex"/>
    <s v="Road"/>
    <s v="medium"/>
    <s v="large"/>
    <n v="1777.8"/>
    <n v="820.78"/>
    <d v="1991-08-05T00:00:00"/>
  </r>
  <r>
    <n v="17062"/>
    <n v="47"/>
    <x v="1470"/>
    <d v="2017-10-22T00:00:00"/>
    <b v="1"/>
    <s v="Approved"/>
    <s v="Trek Bicycles"/>
    <s v="Road"/>
    <s v="low"/>
    <s v="small"/>
    <n v="1720.7"/>
    <n v="1531.42"/>
    <d v="2012-04-10T00:00:00"/>
  </r>
  <r>
    <n v="17063"/>
    <n v="21"/>
    <x v="3022"/>
    <d v="2017-09-26T00:00:00"/>
    <b v="0"/>
    <s v="Approved"/>
    <s v="Solex"/>
    <s v="Standard"/>
    <s v="medium"/>
    <s v="large"/>
    <n v="1071.23"/>
    <n v="380.74"/>
    <d v="1991-11-10T00:00:00"/>
  </r>
  <r>
    <n v="17064"/>
    <n v="29"/>
    <x v="648"/>
    <d v="2017-08-16T00:00:00"/>
    <b v="0"/>
    <s v="Approved"/>
    <s v="Norco Bicycles"/>
    <s v="Road"/>
    <s v="medium"/>
    <s v="medium"/>
    <n v="543.39"/>
    <n v="407.54"/>
    <d v="2016-11-22T00:00:00"/>
  </r>
  <r>
    <n v="17065"/>
    <n v="49"/>
    <x v="328"/>
    <d v="2017-05-17T00:00:00"/>
    <b v="0"/>
    <s v="Approved"/>
    <s v="Solex"/>
    <s v="Standard"/>
    <s v="medium"/>
    <s v="large"/>
    <n v="1061.56"/>
    <n v="733.58"/>
    <d v="1993-07-20T00:00:00"/>
  </r>
  <r>
    <n v="17066"/>
    <n v="38"/>
    <x v="438"/>
    <d v="2017-05-27T00:00:00"/>
    <b v="0"/>
    <s v="Approved"/>
    <s v="Solex"/>
    <s v="Standard"/>
    <s v="medium"/>
    <s v="medium"/>
    <n v="1577.53"/>
    <n v="826.51"/>
    <d v="2006-02-02T00:00:00"/>
  </r>
  <r>
    <n v="17067"/>
    <n v="6"/>
    <x v="121"/>
    <d v="2017-06-12T00:00:00"/>
    <b v="1"/>
    <s v="Approved"/>
    <s v="Solex"/>
    <s v="Standard"/>
    <s v="high"/>
    <s v="medium"/>
    <n v="748.17"/>
    <n v="448.9"/>
    <d v="1991-11-10T00:00:00"/>
  </r>
  <r>
    <n v="17068"/>
    <n v="57"/>
    <x v="3377"/>
    <d v="2017-01-18T00:00:00"/>
    <b v="1"/>
    <s v="Approved"/>
    <s v="WeareA2B"/>
    <s v="Touring"/>
    <s v="medium"/>
    <s v="large"/>
    <n v="1890.39"/>
    <n v="260.14"/>
    <d v="1993-07-20T00:00:00"/>
  </r>
  <r>
    <n v="17069"/>
    <n v="19"/>
    <x v="1124"/>
    <d v="2017-09-01T00:00:00"/>
    <b v="0"/>
    <s v="Approved"/>
    <s v="Trek Bicycles"/>
    <s v="Mountain"/>
    <s v="low"/>
    <s v="medium"/>
    <n v="574.64"/>
    <n v="459.71"/>
    <d v="2011-08-29T00:00:00"/>
  </r>
  <r>
    <n v="17070"/>
    <n v="27"/>
    <x v="2425"/>
    <d v="2017-04-25T00:00:00"/>
    <b v="1"/>
    <s v="Approved"/>
    <s v="Trek Bicycles"/>
    <s v="Standard"/>
    <s v="medium"/>
    <s v="medium"/>
    <n v="499.53"/>
    <n v="388.72"/>
    <d v="1999-06-23T00:00:00"/>
  </r>
  <r>
    <n v="17071"/>
    <n v="14"/>
    <x v="1287"/>
    <d v="2017-03-23T00:00:00"/>
    <b v="1"/>
    <s v="Approved"/>
    <s v="Trek Bicycles"/>
    <s v="Standard"/>
    <s v="medium"/>
    <s v="small"/>
    <n v="1386.84"/>
    <n v="1234.29"/>
    <d v="1994-09-09T00:00:00"/>
  </r>
  <r>
    <n v="17073"/>
    <n v="9"/>
    <x v="2054"/>
    <d v="2017-12-06T00:00:00"/>
    <b v="0"/>
    <s v="Approved"/>
    <s v="OHM Cycles"/>
    <s v="Road"/>
    <s v="medium"/>
    <s v="medium"/>
    <n v="742.54"/>
    <n v="667.4"/>
    <d v="1991-11-07T00:00:00"/>
  </r>
  <r>
    <n v="17074"/>
    <n v="2"/>
    <x v="1177"/>
    <d v="2017-07-13T00:00:00"/>
    <b v="1"/>
    <s v="Approved"/>
    <s v="Giant Bicycles"/>
    <s v="Road"/>
    <s v="low"/>
    <s v="small"/>
    <n v="590.26"/>
    <n v="525.33000000000004"/>
    <d v="2010-11-05T00:00:00"/>
  </r>
  <r>
    <n v="17075"/>
    <n v="0"/>
    <x v="2480"/>
    <d v="2017-11-16T00:00:00"/>
    <b v="0"/>
    <s v="Approved"/>
    <s v="Norco Bicycles"/>
    <s v="Standard"/>
    <s v="medium"/>
    <s v="medium"/>
    <n v="360.4"/>
    <n v="270.3"/>
    <d v="2016-12-06T00:00:00"/>
  </r>
  <r>
    <n v="17076"/>
    <n v="96"/>
    <x v="3472"/>
    <d v="2017-02-16T00:00:00"/>
    <b v="0"/>
    <s v="Approved"/>
    <s v="WeareA2B"/>
    <s v="Road"/>
    <s v="low"/>
    <s v="small"/>
    <n v="1172.78"/>
    <n v="1043.77"/>
    <d v="1994-08-10T00:00:00"/>
  </r>
  <r>
    <n v="17077"/>
    <n v="19"/>
    <x v="3422"/>
    <d v="2017-08-03T00:00:00"/>
    <b v="1"/>
    <s v="Approved"/>
    <s v="OHM Cycles"/>
    <s v="Road"/>
    <s v="high"/>
    <s v="large"/>
    <n v="12.01"/>
    <n v="7.21"/>
    <d v="2009-03-08T00:00:00"/>
  </r>
  <r>
    <n v="17078"/>
    <n v="50"/>
    <x v="1700"/>
    <d v="2017-08-08T00:00:00"/>
    <b v="0"/>
    <s v="Approved"/>
    <s v="WeareA2B"/>
    <s v="Standard"/>
    <s v="medium"/>
    <s v="small"/>
    <n v="175.89"/>
    <n v="131.91999999999999"/>
    <d v="2009-04-12T00:00:00"/>
  </r>
  <r>
    <n v="17079"/>
    <n v="46"/>
    <x v="590"/>
    <d v="2017-06-20T00:00:00"/>
    <b v="1"/>
    <s v="Cancelled"/>
    <s v="Solex"/>
    <s v="Standard"/>
    <s v="low"/>
    <s v="medium"/>
    <n v="1289.8499999999999"/>
    <n v="74.510000000000005"/>
    <d v="2007-12-11T00:00:00"/>
  </r>
  <r>
    <n v="17080"/>
    <n v="66"/>
    <x v="1757"/>
    <d v="2017-02-10T00:00:00"/>
    <b v="1"/>
    <s v="Approved"/>
    <s v="Solex"/>
    <s v="Standard"/>
    <s v="medium"/>
    <s v="medium"/>
    <n v="1163.8900000000001"/>
    <n v="589.27"/>
    <d v="2016-07-09T00:00:00"/>
  </r>
  <r>
    <n v="17081"/>
    <n v="48"/>
    <x v="1144"/>
    <d v="2017-03-13T00:00:00"/>
    <b v="1"/>
    <s v="Approved"/>
    <s v="WeareA2B"/>
    <s v="Standard"/>
    <s v="medium"/>
    <s v="medium"/>
    <n v="1762.96"/>
    <n v="950.52"/>
    <d v="2003-02-16T00:00:00"/>
  </r>
  <r>
    <n v="17082"/>
    <n v="13"/>
    <x v="2155"/>
    <d v="2017-04-03T00:00:00"/>
    <b v="1"/>
    <s v="Approved"/>
    <s v="Solex"/>
    <s v="Standard"/>
    <s v="medium"/>
    <s v="medium"/>
    <n v="1577.53"/>
    <n v="826.51"/>
    <d v="2011-03-16T00:00:00"/>
  </r>
  <r>
    <n v="17083"/>
    <n v="48"/>
    <x v="1974"/>
    <d v="2017-04-08T00:00:00"/>
    <b v="1"/>
    <s v="Approved"/>
    <s v="WeareA2B"/>
    <s v="Standard"/>
    <s v="medium"/>
    <s v="medium"/>
    <n v="1762.96"/>
    <n v="950.52"/>
    <d v="2014-07-28T00:00:00"/>
  </r>
  <r>
    <n v="17084"/>
    <n v="69"/>
    <x v="2480"/>
    <d v="2017-12-09T00:00:00"/>
    <b v="1"/>
    <s v="Approved"/>
    <s v="Norco Bicycles"/>
    <s v="Road"/>
    <s v="medium"/>
    <s v="large"/>
    <n v="1240.31"/>
    <n v="795.1"/>
    <d v="2011-01-10T00:00:00"/>
  </r>
  <r>
    <n v="17086"/>
    <n v="59"/>
    <x v="3004"/>
    <d v="2017-11-02T00:00:00"/>
    <b v="1"/>
    <s v="Approved"/>
    <s v="Solex"/>
    <s v="Standard"/>
    <s v="medium"/>
    <s v="large"/>
    <n v="1061.56"/>
    <n v="733.58"/>
    <d v="1993-07-20T00:00:00"/>
  </r>
  <r>
    <n v="17087"/>
    <n v="82"/>
    <x v="1370"/>
    <d v="2017-05-01T00:00:00"/>
    <b v="0"/>
    <s v="Approved"/>
    <s v="Giant Bicycles"/>
    <s v="Road"/>
    <s v="medium"/>
    <s v="medium"/>
    <n v="1538.99"/>
    <n v="829.65"/>
    <d v="2016-02-04T00:00:00"/>
  </r>
  <r>
    <n v="17088"/>
    <n v="0"/>
    <x v="1880"/>
    <d v="2017-02-28T00:00:00"/>
    <b v="0"/>
    <s v="Approved"/>
    <s v="Norco Bicycles"/>
    <s v="Standard"/>
    <s v="medium"/>
    <s v="medium"/>
    <n v="360.4"/>
    <n v="270.3"/>
    <d v="2016-12-06T00:00:00"/>
  </r>
  <r>
    <n v="17089"/>
    <n v="41"/>
    <x v="1020"/>
    <d v="2017-04-20T00:00:00"/>
    <b v="1"/>
    <s v="Approved"/>
    <s v="Solex"/>
    <s v="Road"/>
    <s v="medium"/>
    <s v="medium"/>
    <n v="416.98"/>
    <n v="312.74"/>
    <d v="1997-05-10T00:00:00"/>
  </r>
  <r>
    <n v="17090"/>
    <n v="19"/>
    <x v="104"/>
    <d v="2017-09-27T00:00:00"/>
    <b v="1"/>
    <s v="Approved"/>
    <s v="OHM Cycles"/>
    <s v="Road"/>
    <s v="high"/>
    <s v="large"/>
    <n v="12.01"/>
    <n v="7.21"/>
    <d v="2009-03-08T00:00:00"/>
  </r>
  <r>
    <n v="17091"/>
    <n v="68"/>
    <x v="474"/>
    <d v="2017-07-10T00:00:00"/>
    <b v="0"/>
    <s v="Approved"/>
    <s v="OHM Cycles"/>
    <s v="Standard"/>
    <s v="medium"/>
    <s v="medium"/>
    <n v="1636.9"/>
    <n v="44.71"/>
    <d v="1993-07-20T00:00:00"/>
  </r>
  <r>
    <n v="17092"/>
    <n v="74"/>
    <x v="2730"/>
    <d v="2017-03-22T00:00:00"/>
    <b v="0"/>
    <s v="Approved"/>
    <s v="WeareA2B"/>
    <s v="Standard"/>
    <s v="medium"/>
    <s v="medium"/>
    <n v="1762.96"/>
    <n v="950.52"/>
    <d v="2014-07-28T00:00:00"/>
  </r>
  <r>
    <n v="17093"/>
    <n v="45"/>
    <x v="1992"/>
    <d v="2017-11-10T00:00:00"/>
    <b v="0"/>
    <s v="Approved"/>
    <s v="Solex"/>
    <s v="Standard"/>
    <s v="medium"/>
    <s v="medium"/>
    <n v="441.49"/>
    <n v="84.99"/>
    <d v="1993-04-12T00:00:00"/>
  </r>
  <r>
    <n v="17094"/>
    <n v="95"/>
    <x v="837"/>
    <d v="2017-03-08T00:00:00"/>
    <b v="1"/>
    <s v="Approved"/>
    <s v="Giant Bicycles"/>
    <s v="Standard"/>
    <s v="medium"/>
    <s v="large"/>
    <n v="569.55999999999995"/>
    <n v="528.42999999999995"/>
    <d v="2002-10-10T00:00:00"/>
  </r>
  <r>
    <n v="17095"/>
    <n v="22"/>
    <x v="2854"/>
    <d v="2017-09-06T00:00:00"/>
    <b v="1"/>
    <s v="Approved"/>
    <s v="Solex"/>
    <s v="Standard"/>
    <s v="medium"/>
    <s v="medium"/>
    <n v="575.27"/>
    <n v="431.45"/>
    <d v="2013-03-12T00:00:00"/>
  </r>
  <r>
    <n v="17096"/>
    <n v="16"/>
    <x v="208"/>
    <d v="2017-06-28T00:00:00"/>
    <b v="1"/>
    <s v="Approved"/>
    <s v="Norco Bicycles"/>
    <s v="Standard"/>
    <s v="high"/>
    <s v="small"/>
    <n v="1661.92"/>
    <n v="1479.11"/>
    <d v="1994-09-09T00:00:00"/>
  </r>
  <r>
    <n v="17097"/>
    <n v="0"/>
    <x v="917"/>
    <d v="2017-06-19T00:00:00"/>
    <b v="0"/>
    <s v="Approved"/>
    <s v="WeareA2B"/>
    <s v="Standard"/>
    <s v="medium"/>
    <s v="medium"/>
    <n v="60.34"/>
    <n v="45.26"/>
    <d v="1991-11-10T00:00:00"/>
  </r>
  <r>
    <n v="17098"/>
    <n v="92"/>
    <x v="2483"/>
    <d v="2017-09-06T00:00:00"/>
    <b v="1"/>
    <s v="Approved"/>
    <s v="WeareA2B"/>
    <s v="Touring"/>
    <s v="medium"/>
    <s v="large"/>
    <n v="1890.39"/>
    <n v="260.14"/>
    <d v="1991-01-21T00:00:00"/>
  </r>
  <r>
    <n v="17099"/>
    <n v="84"/>
    <x v="2309"/>
    <d v="2017-07-08T00:00:00"/>
    <b v="1"/>
    <s v="Approved"/>
    <s v="Trek Bicycles"/>
    <s v="Road"/>
    <s v="medium"/>
    <s v="medium"/>
    <n v="290.62"/>
    <n v="215.14"/>
    <d v="2004-12-18T00:00:00"/>
  </r>
  <r>
    <n v="17100"/>
    <n v="67"/>
    <x v="2457"/>
    <d v="2017-11-05T00:00:00"/>
    <b v="0"/>
    <s v="Approved"/>
    <s v="Norco Bicycles"/>
    <s v="Road"/>
    <s v="medium"/>
    <s v="medium"/>
    <n v="544.04999999999995"/>
    <n v="376.84"/>
    <d v="2005-10-22T00:00:00"/>
  </r>
  <r>
    <n v="17101"/>
    <n v="65"/>
    <x v="1732"/>
    <d v="2017-10-09T00:00:00"/>
    <b v="1"/>
    <s v="Approved"/>
    <s v="WeareA2B"/>
    <s v="Standard"/>
    <s v="medium"/>
    <s v="medium"/>
    <n v="1807.45"/>
    <n v="778.69"/>
    <d v="2015-05-21T00:00:00"/>
  </r>
  <r>
    <n v="17102"/>
    <n v="89"/>
    <x v="435"/>
    <d v="2017-05-05T00:00:00"/>
    <b v="0"/>
    <s v="Approved"/>
    <s v="WeareA2B"/>
    <s v="Touring"/>
    <s v="medium"/>
    <s v="large"/>
    <n v="1362.99"/>
    <n v="57.74"/>
    <d v="1993-04-20T00:00:00"/>
  </r>
  <r>
    <n v="17103"/>
    <n v="8"/>
    <x v="1232"/>
    <d v="2017-10-22T00:00:00"/>
    <b v="1"/>
    <s v="Approved"/>
    <s v="Solex"/>
    <s v="Road"/>
    <s v="medium"/>
    <s v="small"/>
    <n v="1703.52"/>
    <n v="1516.13"/>
    <d v="2003-09-10T00:00:00"/>
  </r>
  <r>
    <n v="17104"/>
    <n v="89"/>
    <x v="1762"/>
    <d v="2017-11-08T00:00:00"/>
    <b v="1"/>
    <s v="Approved"/>
    <s v="WeareA2B"/>
    <s v="Touring"/>
    <s v="medium"/>
    <s v="large"/>
    <n v="1362.99"/>
    <n v="57.74"/>
    <d v="1999-07-26T00:00:00"/>
  </r>
  <r>
    <n v="17105"/>
    <n v="93"/>
    <x v="862"/>
    <d v="2017-03-27T00:00:00"/>
    <b v="1"/>
    <s v="Approved"/>
    <s v="WeareA2B"/>
    <s v="Standard"/>
    <s v="medium"/>
    <s v="medium"/>
    <n v="1065.03"/>
    <n v="230.09"/>
    <d v="1991-11-07T00:00:00"/>
  </r>
  <r>
    <n v="17107"/>
    <n v="45"/>
    <x v="2673"/>
    <d v="2017-08-23T00:00:00"/>
    <b v="0"/>
    <s v="Approved"/>
    <s v="Trek Bicycles"/>
    <s v="Road"/>
    <s v="low"/>
    <s v="medium"/>
    <n v="980.37"/>
    <n v="234.43"/>
    <d v="2004-09-28T00:00:00"/>
  </r>
  <r>
    <n v="17108"/>
    <n v="94"/>
    <x v="1639"/>
    <d v="2017-04-02T00:00:00"/>
    <b v="1"/>
    <s v="Approved"/>
    <s v="Giant Bicycles"/>
    <s v="Standard"/>
    <s v="medium"/>
    <s v="large"/>
    <n v="1635.3"/>
    <n v="993.66"/>
    <d v="2013-06-09T00:00:00"/>
  </r>
  <r>
    <n v="17109"/>
    <n v="50"/>
    <x v="695"/>
    <d v="2017-02-07T00:00:00"/>
    <b v="1"/>
    <s v="Approved"/>
    <s v="WeareA2B"/>
    <s v="Standard"/>
    <s v="medium"/>
    <s v="small"/>
    <n v="175.89"/>
    <n v="131.91999999999999"/>
    <d v="2003-07-21T00:00:00"/>
  </r>
  <r>
    <n v="17110"/>
    <n v="35"/>
    <x v="3293"/>
    <d v="2017-04-16T00:00:00"/>
    <b v="0"/>
    <s v="Approved"/>
    <s v="Giant Bicycles"/>
    <s v="Standard"/>
    <s v="medium"/>
    <s v="medium"/>
    <n v="1403.5"/>
    <n v="954.82"/>
    <d v="2004-09-28T00:00:00"/>
  </r>
  <r>
    <n v="17111"/>
    <n v="70"/>
    <x v="1625"/>
    <d v="2017-08-05T00:00:00"/>
    <b v="0"/>
    <s v="Approved"/>
    <s v="Trek Bicycles"/>
    <s v="Standard"/>
    <s v="high"/>
    <s v="medium"/>
    <n v="495.72"/>
    <n v="297.43"/>
    <d v="2016-12-06T00:00:00"/>
  </r>
  <r>
    <n v="17112"/>
    <n v="6"/>
    <x v="425"/>
    <d v="2017-07-17T00:00:00"/>
    <b v="0"/>
    <s v="Approved"/>
    <s v="OHM Cycles"/>
    <s v="Standard"/>
    <s v="high"/>
    <s v="medium"/>
    <n v="227.88"/>
    <n v="136.72999999999999"/>
    <d v="2003-02-07T00:00:00"/>
  </r>
  <r>
    <n v="17113"/>
    <n v="73"/>
    <x v="2315"/>
    <d v="2017-08-23T00:00:00"/>
    <b v="0"/>
    <s v="Approved"/>
    <s v="Solex"/>
    <s v="Standard"/>
    <s v="medium"/>
    <s v="medium"/>
    <n v="1945.43"/>
    <n v="333.18"/>
    <d v="1997-01-25T00:00:00"/>
  </r>
  <r>
    <n v="17114"/>
    <n v="81"/>
    <x v="1567"/>
    <d v="2017-04-28T00:00:00"/>
    <b v="0"/>
    <s v="Approved"/>
    <s v="Norco Bicycles"/>
    <s v="Standard"/>
    <s v="medium"/>
    <s v="small"/>
    <n v="586.45000000000005"/>
    <n v="521.94000000000005"/>
    <d v="1991-07-10T00:00:00"/>
  </r>
  <r>
    <n v="17115"/>
    <n v="54"/>
    <x v="3261"/>
    <d v="2017-04-20T00:00:00"/>
    <b v="1"/>
    <s v="Approved"/>
    <s v="WeareA2B"/>
    <s v="Standard"/>
    <s v="medium"/>
    <s v="medium"/>
    <n v="1292.8399999999999"/>
    <n v="13.44"/>
    <d v="2009-04-12T00:00:00"/>
  </r>
  <r>
    <n v="17116"/>
    <n v="61"/>
    <x v="2047"/>
    <d v="2017-08-18T00:00:00"/>
    <b v="1"/>
    <s v="Approved"/>
    <s v="OHM Cycles"/>
    <s v="Standard"/>
    <s v="low"/>
    <s v="medium"/>
    <n v="71.16"/>
    <n v="56.93"/>
    <d v="1993-06-23T00:00:00"/>
  </r>
  <r>
    <n v="17117"/>
    <n v="89"/>
    <x v="457"/>
    <d v="2017-07-24T00:00:00"/>
    <b v="0"/>
    <s v="Approved"/>
    <s v="Giant Bicycles"/>
    <s v="Standard"/>
    <s v="medium"/>
    <s v="large"/>
    <n v="1812.75"/>
    <n v="582.48"/>
    <d v="2010-06-07T00:00:00"/>
  </r>
  <r>
    <n v="17118"/>
    <n v="54"/>
    <x v="1115"/>
    <d v="2017-10-31T00:00:00"/>
    <b v="1"/>
    <s v="Approved"/>
    <s v="WeareA2B"/>
    <s v="Standard"/>
    <s v="medium"/>
    <s v="medium"/>
    <n v="1292.8399999999999"/>
    <n v="13.44"/>
    <d v="2009-04-12T00:00:00"/>
  </r>
  <r>
    <n v="17119"/>
    <n v="27"/>
    <x v="197"/>
    <d v="2017-08-17T00:00:00"/>
    <b v="1"/>
    <s v="Approved"/>
    <s v="Trek Bicycles"/>
    <s v="Standard"/>
    <s v="low"/>
    <s v="medium"/>
    <n v="1057.51"/>
    <n v="154.4"/>
    <d v="1999-12-04T00:00:00"/>
  </r>
  <r>
    <n v="17120"/>
    <n v="10"/>
    <x v="1023"/>
    <d v="2017-06-21T00:00:00"/>
    <b v="1"/>
    <s v="Approved"/>
    <s v="Solex"/>
    <s v="Standard"/>
    <s v="medium"/>
    <s v="medium"/>
    <n v="1945.43"/>
    <n v="333.18"/>
    <d v="2002-08-31T00:00:00"/>
  </r>
  <r>
    <n v="17121"/>
    <n v="92"/>
    <x v="3041"/>
    <d v="2017-11-05T00:00:00"/>
    <b v="1"/>
    <s v="Approved"/>
    <s v="WeareA2B"/>
    <s v="Standard"/>
    <s v="medium"/>
    <s v="small"/>
    <n v="1415.01"/>
    <n v="1259.3599999999999"/>
    <d v="1991-05-06T00:00:00"/>
  </r>
  <r>
    <n v="17122"/>
    <n v="63"/>
    <x v="1683"/>
    <d v="2017-08-10T00:00:00"/>
    <b v="0"/>
    <s v="Approved"/>
    <s v="Solex"/>
    <s v="Standard"/>
    <s v="medium"/>
    <s v="medium"/>
    <n v="1483.2"/>
    <n v="99.59"/>
    <d v="2015-05-21T00:00:00"/>
  </r>
  <r>
    <n v="17123"/>
    <n v="0"/>
    <x v="778"/>
    <d v="2017-07-18T00:00:00"/>
    <b v="0"/>
    <s v="Approved"/>
    <s v="Solex"/>
    <s v="Road"/>
    <s v="medium"/>
    <s v="medium"/>
    <n v="416.98"/>
    <n v="312.74"/>
    <d v="2006-10-01T00:00:00"/>
  </r>
  <r>
    <n v="17124"/>
    <n v="89"/>
    <x v="1677"/>
    <d v="2017-03-08T00:00:00"/>
    <b v="0"/>
    <s v="Approved"/>
    <s v="WeareA2B"/>
    <s v="Touring"/>
    <s v="medium"/>
    <s v="large"/>
    <n v="1362.99"/>
    <n v="57.74"/>
    <d v="1993-04-20T00:00:00"/>
  </r>
  <r>
    <n v="17125"/>
    <n v="93"/>
    <x v="2073"/>
    <d v="2017-04-13T00:00:00"/>
    <b v="0"/>
    <s v="Cancelled"/>
    <s v="WeareA2B"/>
    <s v="Standard"/>
    <s v="medium"/>
    <s v="medium"/>
    <n v="1065.03"/>
    <n v="230.09"/>
    <d v="2000-11-03T00:00:00"/>
  </r>
  <r>
    <n v="17126"/>
    <n v="12"/>
    <x v="794"/>
    <d v="2017-02-23T00:00:00"/>
    <b v="1"/>
    <s v="Approved"/>
    <s v="WeareA2B"/>
    <s v="Standard"/>
    <s v="medium"/>
    <s v="medium"/>
    <n v="1231.1500000000001"/>
    <n v="161.6"/>
    <d v="2013-03-12T00:00:00"/>
  </r>
  <r>
    <n v="17127"/>
    <n v="3"/>
    <x v="2"/>
    <d v="2017-01-29T00:00:00"/>
    <b v="0"/>
    <s v="Approved"/>
    <s v="Trek Bicycles"/>
    <s v="Standard"/>
    <s v="medium"/>
    <s v="large"/>
    <n v="2091.4699999999998"/>
    <n v="388.92"/>
    <d v="2012-09-15T00:00:00"/>
  </r>
  <r>
    <n v="17128"/>
    <n v="89"/>
    <x v="156"/>
    <d v="2017-03-08T00:00:00"/>
    <b v="1"/>
    <s v="Approved"/>
    <s v="WeareA2B"/>
    <s v="Touring"/>
    <s v="medium"/>
    <s v="large"/>
    <n v="1362.99"/>
    <n v="57.74"/>
    <d v="2003-01-05T00:00:00"/>
  </r>
  <r>
    <n v="17129"/>
    <n v="91"/>
    <x v="1456"/>
    <d v="2017-07-23T00:00:00"/>
    <b v="0"/>
    <s v="Approved"/>
    <s v="Solex"/>
    <s v="Standard"/>
    <s v="medium"/>
    <s v="medium"/>
    <n v="100.35"/>
    <n v="75.260000000000005"/>
    <d v="2016-03-29T00:00:00"/>
  </r>
  <r>
    <n v="17130"/>
    <n v="0"/>
    <x v="1579"/>
    <d v="2017-10-17T00:00:00"/>
    <b v="0"/>
    <s v="Approved"/>
    <s v="OHM Cycles"/>
    <s v="Standard"/>
    <s v="low"/>
    <s v="medium"/>
    <n v="71.16"/>
    <n v="56.93"/>
    <d v="2015-06-17T00:00:00"/>
  </r>
  <r>
    <n v="17131"/>
    <n v="95"/>
    <x v="3359"/>
    <d v="2017-11-24T00:00:00"/>
    <b v="0"/>
    <s v="Approved"/>
    <s v="Giant Bicycles"/>
    <s v="Standard"/>
    <s v="medium"/>
    <s v="large"/>
    <n v="569.55999999999995"/>
    <n v="528.42999999999995"/>
    <d v="1991-05-06T00:00:00"/>
  </r>
  <r>
    <n v="17132"/>
    <n v="43"/>
    <x v="736"/>
    <d v="2017-06-14T00:00:00"/>
    <b v="1"/>
    <s v="Approved"/>
    <s v="Solex"/>
    <s v="Standard"/>
    <s v="medium"/>
    <s v="medium"/>
    <n v="1151.96"/>
    <n v="649.49"/>
    <d v="1999-12-04T00:00:00"/>
  </r>
  <r>
    <n v="17133"/>
    <n v="91"/>
    <x v="2331"/>
    <d v="2017-04-10T00:00:00"/>
    <b v="0"/>
    <s v="Approved"/>
    <s v="Solex"/>
    <s v="Standard"/>
    <s v="medium"/>
    <s v="medium"/>
    <n v="100.35"/>
    <n v="75.260000000000005"/>
    <d v="1999-07-26T00:00:00"/>
  </r>
  <r>
    <n v="17134"/>
    <n v="28"/>
    <x v="1849"/>
    <d v="2017-06-07T00:00:00"/>
    <b v="1"/>
    <s v="Approved"/>
    <s v="Solex"/>
    <s v="Road"/>
    <s v="medium"/>
    <s v="small"/>
    <n v="1703.52"/>
    <n v="1516.13"/>
    <d v="2011-04-16T00:00:00"/>
  </r>
  <r>
    <n v="17135"/>
    <n v="49"/>
    <x v="1148"/>
    <d v="2017-12-30T00:00:00"/>
    <b v="0"/>
    <s v="Approved"/>
    <s v="Trek Bicycles"/>
    <s v="Road"/>
    <s v="medium"/>
    <s v="medium"/>
    <n v="533.51"/>
    <n v="400.13"/>
    <d v="1997-10-04T00:00:00"/>
  </r>
  <r>
    <n v="17136"/>
    <n v="49"/>
    <x v="1343"/>
    <d v="2017-04-10T00:00:00"/>
    <b v="1"/>
    <s v="Approved"/>
    <s v="Trek Bicycles"/>
    <s v="Road"/>
    <s v="medium"/>
    <s v="medium"/>
    <n v="533.51"/>
    <n v="400.13"/>
    <d v="1991-01-21T00:00:00"/>
  </r>
  <r>
    <n v="17137"/>
    <n v="2"/>
    <x v="605"/>
    <d v="2017-03-18T00:00:00"/>
    <b v="0"/>
    <s v="Approved"/>
    <s v="Solex"/>
    <s v="Standard"/>
    <s v="medium"/>
    <s v="medium"/>
    <n v="71.489999999999995"/>
    <n v="53.62"/>
    <d v="2011-04-16T00:00:00"/>
  </r>
  <r>
    <n v="17138"/>
    <n v="50"/>
    <x v="39"/>
    <d v="2017-05-10T00:00:00"/>
    <b v="1"/>
    <s v="Approved"/>
    <s v="Giant Bicycles"/>
    <s v="Standard"/>
    <s v="medium"/>
    <s v="medium"/>
    <n v="642.70000000000005"/>
    <n v="211.37"/>
    <d v="2002-03-22T00:00:00"/>
  </r>
  <r>
    <n v="17139"/>
    <n v="90"/>
    <x v="1116"/>
    <d v="2017-04-03T00:00:00"/>
    <b v="1"/>
    <s v="Approved"/>
    <s v="Norco Bicycles"/>
    <s v="Standard"/>
    <s v="low"/>
    <s v="medium"/>
    <n v="363.01"/>
    <n v="290.41000000000003"/>
    <d v="2005-05-10T00:00:00"/>
  </r>
  <r>
    <n v="17140"/>
    <n v="1"/>
    <x v="1785"/>
    <d v="2017-01-12T00:00:00"/>
    <b v="1"/>
    <s v="Approved"/>
    <s v="Giant Bicycles"/>
    <s v="Touring"/>
    <s v="medium"/>
    <s v="large"/>
    <n v="1873.97"/>
    <n v="863.95"/>
    <d v="1997-01-25T00:00:00"/>
  </r>
  <r>
    <n v="17141"/>
    <n v="4"/>
    <x v="1399"/>
    <d v="2017-11-17T00:00:00"/>
    <b v="1"/>
    <s v="Approved"/>
    <s v="Giant Bicycles"/>
    <s v="Standard"/>
    <s v="high"/>
    <s v="medium"/>
    <n v="1129.1300000000001"/>
    <n v="677.48"/>
    <d v="2005-08-09T00:00:00"/>
  </r>
  <r>
    <n v="17142"/>
    <n v="51"/>
    <x v="2756"/>
    <d v="2017-04-04T00:00:00"/>
    <b v="1"/>
    <s v="Approved"/>
    <s v="OHM Cycles"/>
    <s v="Standard"/>
    <s v="high"/>
    <s v="medium"/>
    <n v="2005.66"/>
    <n v="1203.4000000000001"/>
    <d v="2012-04-10T00:00:00"/>
  </r>
  <r>
    <n v="17143"/>
    <n v="80"/>
    <x v="18"/>
    <d v="2017-04-07T00:00:00"/>
    <b v="0"/>
    <s v="Approved"/>
    <s v="OHM Cycles"/>
    <s v="Touring"/>
    <s v="low"/>
    <s v="medium"/>
    <n v="1073.07"/>
    <n v="933.84"/>
    <d v="1997-01-25T00:00:00"/>
  </r>
  <r>
    <n v="17144"/>
    <n v="66"/>
    <x v="976"/>
    <d v="2017-04-25T00:00:00"/>
    <b v="1"/>
    <s v="Approved"/>
    <s v="Giant Bicycles"/>
    <s v="Road"/>
    <s v="low"/>
    <s v="small"/>
    <n v="590.26"/>
    <n v="525.33000000000004"/>
    <d v="1992-10-02T00:00:00"/>
  </r>
  <r>
    <n v="17145"/>
    <n v="29"/>
    <x v="2441"/>
    <d v="2017-02-17T00:00:00"/>
    <b v="0"/>
    <s v="Approved"/>
    <s v="Norco Bicycles"/>
    <s v="Road"/>
    <s v="medium"/>
    <s v="medium"/>
    <n v="543.39"/>
    <n v="407.54"/>
    <d v="2016-11-22T00:00:00"/>
  </r>
  <r>
    <n v="17146"/>
    <n v="10"/>
    <x v="939"/>
    <d v="2017-06-11T00:00:00"/>
    <b v="0"/>
    <s v="Approved"/>
    <s v="Solex"/>
    <s v="Standard"/>
    <s v="medium"/>
    <s v="medium"/>
    <n v="1945.43"/>
    <n v="333.18"/>
    <d v="2002-08-31T00:00:00"/>
  </r>
  <r>
    <n v="17147"/>
    <n v="4"/>
    <x v="2891"/>
    <d v="2017-05-27T00:00:00"/>
    <b v="0"/>
    <s v="Approved"/>
    <s v="Solex"/>
    <s v="Standard"/>
    <s v="medium"/>
    <s v="medium"/>
    <n v="1483.2"/>
    <n v="99.59"/>
    <d v="1992-10-02T00:00:00"/>
  </r>
  <r>
    <n v="17148"/>
    <n v="66"/>
    <x v="829"/>
    <d v="2017-11-04T00:00:00"/>
    <b v="0"/>
    <s v="Approved"/>
    <s v="Solex"/>
    <s v="Standard"/>
    <s v="medium"/>
    <s v="medium"/>
    <n v="1163.8900000000001"/>
    <n v="589.27"/>
    <d v="2016-07-09T00:00:00"/>
  </r>
  <r>
    <n v="17149"/>
    <n v="59"/>
    <x v="1704"/>
    <d v="2017-01-08T00:00:00"/>
    <b v="0"/>
    <s v="Approved"/>
    <s v="Solex"/>
    <s v="Standard"/>
    <s v="medium"/>
    <s v="large"/>
    <n v="1061.56"/>
    <n v="733.58"/>
    <d v="2010-11-05T00:00:00"/>
  </r>
  <r>
    <n v="17151"/>
    <n v="0"/>
    <x v="2161"/>
    <d v="2017-05-25T00:00:00"/>
    <b v="0"/>
    <s v="Approved"/>
    <s v="Norco Bicycles"/>
    <s v="Standard"/>
    <s v="low"/>
    <s v="medium"/>
    <n v="363.01"/>
    <n v="290.41000000000003"/>
    <d v="2005-05-10T00:00:00"/>
  </r>
  <r>
    <n v="17152"/>
    <n v="1"/>
    <x v="283"/>
    <d v="2017-11-30T00:00:00"/>
    <b v="0"/>
    <s v="Approved"/>
    <s v="Giant Bicycles"/>
    <s v="Standard"/>
    <s v="medium"/>
    <s v="medium"/>
    <n v="1403.5"/>
    <n v="954.82"/>
    <d v="2016-11-14T00:00:00"/>
  </r>
  <r>
    <n v="17153"/>
    <n v="39"/>
    <x v="2922"/>
    <d v="2017-08-14T00:00:00"/>
    <b v="1"/>
    <s v="Approved"/>
    <s v="Giant Bicycles"/>
    <s v="Standard"/>
    <s v="medium"/>
    <s v="large"/>
    <n v="1812.75"/>
    <n v="582.48"/>
    <d v="2010-06-07T00:00:00"/>
  </r>
  <r>
    <n v="17154"/>
    <n v="86"/>
    <x v="502"/>
    <d v="2017-03-13T00:00:00"/>
    <b v="0"/>
    <s v="Approved"/>
    <s v="Norco Bicycles"/>
    <s v="Road"/>
    <s v="high"/>
    <s v="large"/>
    <n v="774.53"/>
    <n v="464.72"/>
    <d v="2003-03-18T00:00:00"/>
  </r>
  <r>
    <n v="17155"/>
    <n v="54"/>
    <x v="578"/>
    <d v="2017-10-29T00:00:00"/>
    <b v="0"/>
    <s v="Approved"/>
    <s v="WeareA2B"/>
    <s v="Standard"/>
    <s v="medium"/>
    <s v="medium"/>
    <n v="1292.8399999999999"/>
    <n v="13.44"/>
    <d v="1997-10-04T00:00:00"/>
  </r>
  <r>
    <n v="17156"/>
    <n v="36"/>
    <x v="1201"/>
    <d v="2017-04-17T00:00:00"/>
    <b v="0"/>
    <s v="Approved"/>
    <s v="Solex"/>
    <s v="Standard"/>
    <s v="low"/>
    <s v="medium"/>
    <n v="945.04"/>
    <n v="507.58"/>
    <d v="2006-02-02T00:00:00"/>
  </r>
  <r>
    <n v="17157"/>
    <n v="17"/>
    <x v="1354"/>
    <d v="2017-04-09T00:00:00"/>
    <b v="0"/>
    <s v="Approved"/>
    <s v="Solex"/>
    <s v="Standard"/>
    <s v="high"/>
    <s v="medium"/>
    <n v="1024.6600000000001"/>
    <n v="614.79999999999995"/>
    <d v="1996-11-09T00:00:00"/>
  </r>
  <r>
    <n v="17158"/>
    <n v="27"/>
    <x v="1000"/>
    <d v="2017-03-07T00:00:00"/>
    <b v="1"/>
    <s v="Approved"/>
    <s v="Trek Bicycles"/>
    <s v="Standard"/>
    <s v="medium"/>
    <s v="medium"/>
    <n v="499.53"/>
    <n v="388.72"/>
    <d v="1999-06-23T00:00:00"/>
  </r>
  <r>
    <n v="17159"/>
    <n v="73"/>
    <x v="1940"/>
    <d v="2017-10-25T00:00:00"/>
    <b v="1"/>
    <s v="Approved"/>
    <s v="Solex"/>
    <s v="Standard"/>
    <s v="medium"/>
    <s v="medium"/>
    <n v="1945.43"/>
    <n v="333.18"/>
    <d v="2014-07-28T00:00:00"/>
  </r>
  <r>
    <n v="17160"/>
    <n v="78"/>
    <x v="129"/>
    <d v="2017-03-10T00:00:00"/>
    <b v="0"/>
    <s v="Approved"/>
    <s v="Giant Bicycles"/>
    <s v="Standard"/>
    <s v="medium"/>
    <s v="large"/>
    <n v="1765.3"/>
    <n v="709.48"/>
    <d v="1991-07-10T00:00:00"/>
  </r>
  <r>
    <n v="17161"/>
    <n v="0"/>
    <x v="2022"/>
    <d v="2017-05-13T00:00:00"/>
    <b v="0"/>
    <s v="Approved"/>
    <s v="OHM Cycles"/>
    <s v="Standard"/>
    <s v="low"/>
    <s v="medium"/>
    <n v="71.16"/>
    <n v="56.93"/>
    <d v="2015-06-17T00:00:00"/>
  </r>
  <r>
    <n v="17162"/>
    <n v="56"/>
    <x v="784"/>
    <d v="2017-02-07T00:00:00"/>
    <b v="1"/>
    <s v="Approved"/>
    <s v="OHM Cycles"/>
    <s v="Standard"/>
    <s v="medium"/>
    <s v="medium"/>
    <n v="183.86"/>
    <n v="137.9"/>
    <d v="1997-10-04T00:00:00"/>
  </r>
  <r>
    <n v="17163"/>
    <n v="13"/>
    <x v="412"/>
    <d v="2017-06-01T00:00:00"/>
    <b v="0"/>
    <s v="Approved"/>
    <s v="Solex"/>
    <s v="Standard"/>
    <s v="medium"/>
    <s v="medium"/>
    <n v="1163.8900000000001"/>
    <n v="589.27"/>
    <d v="2016-07-09T00:00:00"/>
  </r>
  <r>
    <n v="17165"/>
    <n v="1"/>
    <x v="2181"/>
    <d v="2017-04-05T00:00:00"/>
    <b v="0"/>
    <s v="Approved"/>
    <s v="Giant Bicycles"/>
    <s v="Touring"/>
    <s v="medium"/>
    <s v="large"/>
    <n v="1873.97"/>
    <n v="863.95"/>
    <d v="2006-05-22T00:00:00"/>
  </r>
  <r>
    <n v="17166"/>
    <n v="44"/>
    <x v="2136"/>
    <d v="2017-03-17T00:00:00"/>
    <b v="1"/>
    <s v="Approved"/>
    <s v="WeareA2B"/>
    <s v="Standard"/>
    <s v="medium"/>
    <s v="medium"/>
    <n v="1769.64"/>
    <n v="108.76"/>
    <d v="2011-05-09T00:00:00"/>
  </r>
  <r>
    <n v="17167"/>
    <n v="4"/>
    <x v="2997"/>
    <d v="2017-01-16T00:00:00"/>
    <b v="0"/>
    <s v="Approved"/>
    <s v="Giant Bicycles"/>
    <s v="Standard"/>
    <s v="high"/>
    <s v="medium"/>
    <n v="1129.1300000000001"/>
    <n v="677.48"/>
    <d v="2003-03-18T00:00:00"/>
  </r>
  <r>
    <n v="17168"/>
    <n v="3"/>
    <x v="2595"/>
    <d v="2017-04-09T00:00:00"/>
    <b v="0"/>
    <s v="Approved"/>
    <s v="Trek Bicycles"/>
    <s v="Standard"/>
    <s v="medium"/>
    <s v="large"/>
    <n v="2091.4699999999998"/>
    <n v="388.92"/>
    <d v="2011-05-09T00:00:00"/>
  </r>
  <r>
    <n v="17169"/>
    <n v="0"/>
    <x v="780"/>
    <d v="2017-04-08T00:00:00"/>
    <b v="1"/>
    <s v="Approved"/>
    <s v="Giant Bicycles"/>
    <s v="Standard"/>
    <s v="medium"/>
    <s v="large"/>
    <n v="569.55999999999995"/>
    <n v="528.42999999999995"/>
    <d v="1994-08-10T00:00:00"/>
  </r>
  <r>
    <n v="17170"/>
    <n v="70"/>
    <x v="3073"/>
    <d v="2017-10-19T00:00:00"/>
    <b v="0"/>
    <s v="Approved"/>
    <s v="Trek Bicycles"/>
    <s v="Standard"/>
    <s v="high"/>
    <s v="medium"/>
    <n v="495.72"/>
    <n v="297.43"/>
    <d v="2015-04-11T00:00:00"/>
  </r>
  <r>
    <n v="17171"/>
    <n v="82"/>
    <x v="3197"/>
    <d v="2017-09-15T00:00:00"/>
    <b v="0"/>
    <s v="Approved"/>
    <s v="Norco Bicycles"/>
    <s v="Standard"/>
    <s v="high"/>
    <s v="medium"/>
    <n v="1148.6400000000001"/>
    <n v="689.18"/>
    <d v="1997-08-25T00:00:00"/>
  </r>
  <r>
    <n v="17172"/>
    <n v="67"/>
    <x v="3041"/>
    <d v="2017-12-13T00:00:00"/>
    <b v="0"/>
    <s v="Approved"/>
    <s v="Norco Bicycles"/>
    <s v="Road"/>
    <s v="medium"/>
    <s v="medium"/>
    <n v="544.04999999999995"/>
    <n v="376.84"/>
    <d v="1992-10-02T00:00:00"/>
  </r>
  <r>
    <n v="17173"/>
    <n v="23"/>
    <x v="1190"/>
    <d v="2017-10-05T00:00:00"/>
    <b v="1"/>
    <s v="Approved"/>
    <s v="Norco Bicycles"/>
    <s v="Standard"/>
    <s v="medium"/>
    <s v="medium"/>
    <n v="1198.46"/>
    <n v="381.1"/>
    <d v="1993-04-20T00:00:00"/>
  </r>
  <r>
    <n v="17174"/>
    <n v="38"/>
    <x v="2013"/>
    <d v="2017-03-28T00:00:00"/>
    <b v="1"/>
    <s v="Approved"/>
    <s v="Trek Bicycles"/>
    <s v="Standard"/>
    <s v="medium"/>
    <s v="large"/>
    <n v="2091.4699999999998"/>
    <n v="388.92"/>
    <d v="2012-09-15T00:00:00"/>
  </r>
  <r>
    <n v="17175"/>
    <n v="94"/>
    <x v="510"/>
    <d v="2017-12-15T00:00:00"/>
    <b v="1"/>
    <s v="Approved"/>
    <s v="Giant Bicycles"/>
    <s v="Standard"/>
    <s v="medium"/>
    <s v="large"/>
    <n v="1635.3"/>
    <n v="993.66"/>
    <d v="2004-01-16T00:00:00"/>
  </r>
  <r>
    <n v="17176"/>
    <n v="0"/>
    <x v="1468"/>
    <d v="2017-11-11T00:00:00"/>
    <b v="1"/>
    <s v="Approved"/>
    <s v="Giant Bicycles"/>
    <s v="Standard"/>
    <s v="medium"/>
    <s v="medium"/>
    <n v="230.91"/>
    <n v="173.18"/>
    <d v="2006-11-10T00:00:00"/>
  </r>
  <r>
    <n v="17177"/>
    <n v="43"/>
    <x v="576"/>
    <d v="2017-08-09T00:00:00"/>
    <b v="1"/>
    <s v="Approved"/>
    <s v="Solex"/>
    <s v="Standard"/>
    <s v="medium"/>
    <s v="medium"/>
    <n v="1151.96"/>
    <n v="649.49"/>
    <d v="1997-02-09T00:00:00"/>
  </r>
  <r>
    <n v="17178"/>
    <n v="75"/>
    <x v="242"/>
    <d v="2017-03-20T00:00:00"/>
    <b v="1"/>
    <s v="Approved"/>
    <s v="Giant Bicycles"/>
    <s v="Touring"/>
    <s v="medium"/>
    <s v="large"/>
    <n v="1873.97"/>
    <n v="863.95"/>
    <d v="2002-08-31T00:00:00"/>
  </r>
  <r>
    <n v="17179"/>
    <n v="28"/>
    <x v="677"/>
    <d v="2017-06-22T00:00:00"/>
    <b v="1"/>
    <s v="Approved"/>
    <s v="Norco Bicycles"/>
    <s v="Standard"/>
    <s v="medium"/>
    <s v="small"/>
    <n v="1216.1400000000001"/>
    <n v="1082.3599999999999"/>
    <d v="1991-11-10T00:00:00"/>
  </r>
  <r>
    <n v="17180"/>
    <n v="79"/>
    <x v="358"/>
    <d v="2017-06-26T00:00:00"/>
    <b v="1"/>
    <s v="Approved"/>
    <s v="Norco Bicycles"/>
    <s v="Standard"/>
    <s v="medium"/>
    <s v="medium"/>
    <n v="1555.58"/>
    <n v="818.01"/>
    <d v="2003-09-09T00:00:00"/>
  </r>
  <r>
    <n v="17181"/>
    <n v="15"/>
    <x v="1258"/>
    <d v="2017-08-02T00:00:00"/>
    <b v="1"/>
    <s v="Approved"/>
    <s v="WeareA2B"/>
    <s v="Standard"/>
    <s v="medium"/>
    <s v="medium"/>
    <n v="1292.8399999999999"/>
    <n v="13.44"/>
    <d v="1993-06-23T00:00:00"/>
  </r>
  <r>
    <n v="17182"/>
    <n v="26"/>
    <x v="1303"/>
    <d v="2017-12-30T00:00:00"/>
    <b v="1"/>
    <s v="Approved"/>
    <s v="WeareA2B"/>
    <s v="Standard"/>
    <s v="medium"/>
    <s v="medium"/>
    <n v="1992.93"/>
    <n v="762.63"/>
    <d v="2016-11-22T00:00:00"/>
  </r>
  <r>
    <n v="17183"/>
    <n v="9"/>
    <x v="3400"/>
    <d v="2017-05-28T00:00:00"/>
    <b v="1"/>
    <s v="Approved"/>
    <s v="OHM Cycles"/>
    <s v="Road"/>
    <s v="medium"/>
    <s v="medium"/>
    <n v="742.54"/>
    <n v="667.4"/>
    <d v="1991-11-07T00:00:00"/>
  </r>
  <r>
    <n v="17184"/>
    <n v="77"/>
    <x v="1165"/>
    <d v="2017-08-05T00:00:00"/>
    <b v="0"/>
    <s v="Approved"/>
    <s v="Norco Bicycles"/>
    <s v="Road"/>
    <s v="medium"/>
    <s v="large"/>
    <n v="1240.31"/>
    <n v="795.1"/>
    <d v="2011-01-10T00:00:00"/>
  </r>
  <r>
    <n v="17185"/>
    <n v="62"/>
    <x v="1639"/>
    <d v="2017-08-28T00:00:00"/>
    <b v="1"/>
    <s v="Approved"/>
    <s v="Solex"/>
    <s v="Standard"/>
    <s v="medium"/>
    <s v="medium"/>
    <n v="478.16"/>
    <n v="298.72000000000003"/>
    <d v="1993-06-23T00:00:00"/>
  </r>
  <r>
    <n v="17186"/>
    <n v="85"/>
    <x v="1428"/>
    <d v="2017-10-04T00:00:00"/>
    <b v="1"/>
    <s v="Approved"/>
    <s v="WeareA2B"/>
    <s v="Standard"/>
    <s v="medium"/>
    <s v="medium"/>
    <n v="1228.07"/>
    <n v="400.91"/>
    <d v="2004-07-25T00:00:00"/>
  </r>
  <r>
    <n v="17187"/>
    <n v="73"/>
    <x v="1314"/>
    <d v="2017-05-06T00:00:00"/>
    <b v="1"/>
    <s v="Approved"/>
    <s v="Solex"/>
    <s v="Standard"/>
    <s v="medium"/>
    <s v="medium"/>
    <n v="1945.43"/>
    <n v="333.18"/>
    <d v="2006-10-01T00:00:00"/>
  </r>
  <r>
    <n v="17188"/>
    <n v="21"/>
    <x v="602"/>
    <d v="2017-04-22T00:00:00"/>
    <b v="0"/>
    <s v="Approved"/>
    <s v="Solex"/>
    <s v="Standard"/>
    <s v="medium"/>
    <s v="large"/>
    <n v="1071.23"/>
    <n v="380.74"/>
    <d v="1996-04-05T00:00:00"/>
  </r>
  <r>
    <n v="17189"/>
    <n v="88"/>
    <x v="1305"/>
    <d v="2017-08-03T00:00:00"/>
    <b v="1"/>
    <s v="Approved"/>
    <s v="Norco Bicycles"/>
    <s v="Standard"/>
    <s v="medium"/>
    <s v="medium"/>
    <n v="1198.46"/>
    <n v="381.1"/>
    <d v="1998-12-16T00:00:00"/>
  </r>
  <r>
    <n v="17190"/>
    <n v="0"/>
    <x v="2585"/>
    <d v="2017-06-30T00:00:00"/>
    <b v="0"/>
    <s v="Approved"/>
    <s v="OHM Cycles"/>
    <s v="Standard"/>
    <s v="medium"/>
    <s v="medium"/>
    <n v="183.86"/>
    <n v="137.9"/>
    <d v="1997-10-04T00:00:00"/>
  </r>
  <r>
    <n v="17191"/>
    <n v="6"/>
    <x v="2694"/>
    <d v="2017-12-22T00:00:00"/>
    <b v="0"/>
    <s v="Approved"/>
    <s v="Solex"/>
    <s v="Standard"/>
    <s v="high"/>
    <s v="medium"/>
    <n v="748.17"/>
    <n v="448.9"/>
    <d v="1991-11-10T00:00:00"/>
  </r>
  <r>
    <n v="17192"/>
    <n v="82"/>
    <x v="3287"/>
    <d v="2017-03-09T00:00:00"/>
    <b v="1"/>
    <s v="Approved"/>
    <s v="Norco Bicycles"/>
    <s v="Standard"/>
    <s v="high"/>
    <s v="medium"/>
    <n v="1148.6400000000001"/>
    <n v="689.18"/>
    <d v="1992-10-02T00:00:00"/>
  </r>
  <r>
    <n v="17193"/>
    <n v="97"/>
    <x v="3479"/>
    <d v="2017-11-01T00:00:00"/>
    <b v="0"/>
    <s v="Approved"/>
    <s v="Solex"/>
    <s v="Standard"/>
    <s v="medium"/>
    <s v="large"/>
    <n v="202.62"/>
    <n v="151.96"/>
    <d v="2004-01-16T00:00:00"/>
  </r>
  <r>
    <n v="17194"/>
    <n v="24"/>
    <x v="837"/>
    <d v="2017-10-20T00:00:00"/>
    <b v="1"/>
    <s v="Approved"/>
    <s v="Solex"/>
    <s v="Road"/>
    <s v="medium"/>
    <s v="large"/>
    <n v="1777.8"/>
    <n v="820.78"/>
    <d v="2016-11-22T00:00:00"/>
  </r>
  <r>
    <n v="17195"/>
    <n v="96"/>
    <x v="2528"/>
    <d v="2017-02-15T00:00:00"/>
    <b v="0"/>
    <s v="Approved"/>
    <s v="WeareA2B"/>
    <s v="Road"/>
    <s v="low"/>
    <s v="small"/>
    <n v="1172.78"/>
    <n v="1043.77"/>
    <d v="1991-05-06T00:00:00"/>
  </r>
  <r>
    <n v="17196"/>
    <n v="19"/>
    <x v="661"/>
    <d v="2017-02-13T00:00:00"/>
    <b v="0"/>
    <s v="Approved"/>
    <s v="Trek Bicycles"/>
    <s v="Mountain"/>
    <s v="low"/>
    <s v="medium"/>
    <n v="574.64"/>
    <n v="459.71"/>
    <d v="2011-08-29T00:00:00"/>
  </r>
  <r>
    <n v="17197"/>
    <n v="88"/>
    <x v="3243"/>
    <d v="2017-04-15T00:00:00"/>
    <b v="0"/>
    <s v="Approved"/>
    <s v="Norco Bicycles"/>
    <s v="Standard"/>
    <s v="medium"/>
    <s v="medium"/>
    <n v="1198.46"/>
    <n v="381.1"/>
    <d v="1998-12-16T00:00:00"/>
  </r>
  <r>
    <n v="17198"/>
    <n v="99"/>
    <x v="241"/>
    <d v="2017-04-17T00:00:00"/>
    <b v="0"/>
    <s v="Approved"/>
    <s v="OHM Cycles"/>
    <s v="Standard"/>
    <s v="medium"/>
    <s v="medium"/>
    <n v="1227.3399999999999"/>
    <n v="770.89"/>
    <d v="1994-08-10T00:00:00"/>
  </r>
  <r>
    <n v="17199"/>
    <n v="45"/>
    <x v="2264"/>
    <d v="2017-08-11T00:00:00"/>
    <b v="0"/>
    <s v="Approved"/>
    <s v="Solex"/>
    <s v="Standard"/>
    <s v="medium"/>
    <s v="medium"/>
    <n v="441.49"/>
    <n v="84.99"/>
    <d v="2015-06-17T00:00:00"/>
  </r>
  <r>
    <n v="17200"/>
    <n v="89"/>
    <x v="3048"/>
    <d v="2017-08-08T00:00:00"/>
    <b v="1"/>
    <s v="Approved"/>
    <s v="WeareA2B"/>
    <s v="Touring"/>
    <s v="medium"/>
    <s v="large"/>
    <n v="1362.99"/>
    <n v="57.74"/>
    <d v="2016-03-29T00:00:00"/>
  </r>
  <r>
    <n v="17201"/>
    <n v="61"/>
    <x v="1765"/>
    <d v="2017-06-02T00:00:00"/>
    <b v="1"/>
    <s v="Approved"/>
    <s v="OHM Cycles"/>
    <s v="Standard"/>
    <s v="low"/>
    <s v="medium"/>
    <n v="71.16"/>
    <n v="56.93"/>
    <d v="2015-06-17T00:00:00"/>
  </r>
  <r>
    <n v="17202"/>
    <n v="34"/>
    <x v="2718"/>
    <d v="2017-09-06T00:00:00"/>
    <b v="0"/>
    <s v="Approved"/>
    <s v="Norco Bicycles"/>
    <s v="Road"/>
    <s v="high"/>
    <s v="large"/>
    <n v="774.53"/>
    <n v="464.72"/>
    <d v="2006-02-02T00:00:00"/>
  </r>
  <r>
    <n v="17203"/>
    <n v="94"/>
    <x v="933"/>
    <d v="2017-05-17T00:00:00"/>
    <b v="1"/>
    <s v="Approved"/>
    <s v="Giant Bicycles"/>
    <s v="Standard"/>
    <s v="medium"/>
    <s v="large"/>
    <n v="1635.3"/>
    <n v="993.66"/>
    <d v="2013-06-09T00:00:00"/>
  </r>
  <r>
    <n v="17204"/>
    <n v="71"/>
    <x v="1631"/>
    <d v="2017-05-12T00:00:00"/>
    <b v="1"/>
    <s v="Approved"/>
    <s v="Solex"/>
    <s v="Standard"/>
    <s v="high"/>
    <s v="large"/>
    <n v="1842.92"/>
    <n v="1105.75"/>
    <d v="2004-07-25T00:00:00"/>
  </r>
  <r>
    <n v="17205"/>
    <n v="46"/>
    <x v="3480"/>
    <d v="2017-02-14T00:00:00"/>
    <b v="0"/>
    <s v="Approved"/>
    <s v="Solex"/>
    <s v="Standard"/>
    <s v="low"/>
    <s v="medium"/>
    <n v="1289.8499999999999"/>
    <n v="74.510000000000005"/>
    <d v="2007-12-11T00:00:00"/>
  </r>
  <r>
    <n v="17206"/>
    <n v="86"/>
    <x v="654"/>
    <d v="2017-02-22T00:00:00"/>
    <b v="0"/>
    <s v="Approved"/>
    <s v="Norco Bicycles"/>
    <s v="Road"/>
    <s v="high"/>
    <s v="large"/>
    <n v="774.53"/>
    <n v="464.72"/>
    <d v="1995-12-19T00:00:00"/>
  </r>
  <r>
    <n v="17207"/>
    <n v="36"/>
    <x v="2893"/>
    <d v="2017-01-27T00:00:00"/>
    <b v="1"/>
    <s v="Approved"/>
    <s v="Solex"/>
    <s v="Standard"/>
    <s v="low"/>
    <s v="medium"/>
    <n v="945.04"/>
    <n v="507.58"/>
    <d v="2010-06-07T00:00:00"/>
  </r>
  <r>
    <n v="17208"/>
    <n v="28"/>
    <x v="571"/>
    <d v="2017-09-23T00:00:00"/>
    <b v="0"/>
    <s v="Approved"/>
    <s v="Norco Bicycles"/>
    <s v="Standard"/>
    <s v="medium"/>
    <s v="small"/>
    <n v="1216.1400000000001"/>
    <n v="1082.3599999999999"/>
    <d v="2003-03-18T00:00:00"/>
  </r>
  <r>
    <n v="17209"/>
    <n v="3"/>
    <x v="1720"/>
    <d v="2017-06-06T00:00:00"/>
    <b v="0"/>
    <s v="Approved"/>
    <s v="Trek Bicycles"/>
    <s v="Standard"/>
    <s v="medium"/>
    <s v="large"/>
    <n v="2091.4699999999998"/>
    <n v="388.92"/>
    <d v="2007-08-04T00:00:00"/>
  </r>
  <r>
    <n v="17210"/>
    <n v="68"/>
    <x v="1732"/>
    <d v="2017-01-16T00:00:00"/>
    <b v="1"/>
    <s v="Approved"/>
    <s v="OHM Cycles"/>
    <s v="Standard"/>
    <s v="medium"/>
    <s v="medium"/>
    <n v="1636.9"/>
    <n v="44.71"/>
    <d v="2010-08-20T00:00:00"/>
  </r>
  <r>
    <n v="17211"/>
    <n v="11"/>
    <x v="1789"/>
    <d v="2017-08-23T00:00:00"/>
    <b v="0"/>
    <s v="Approved"/>
    <s v="Giant Bicycles"/>
    <s v="Standard"/>
    <s v="high"/>
    <s v="medium"/>
    <n v="1274.93"/>
    <n v="764.96"/>
    <d v="2005-12-07T00:00:00"/>
  </r>
  <r>
    <n v="17212"/>
    <n v="49"/>
    <x v="506"/>
    <d v="2017-11-15T00:00:00"/>
    <b v="1"/>
    <s v="Approved"/>
    <s v="Trek Bicycles"/>
    <s v="Road"/>
    <s v="medium"/>
    <s v="medium"/>
    <n v="533.51"/>
    <n v="400.13"/>
    <d v="1991-01-21T00:00:00"/>
  </r>
  <r>
    <n v="17213"/>
    <n v="13"/>
    <x v="688"/>
    <d v="2017-07-14T00:00:00"/>
    <b v="1"/>
    <s v="Approved"/>
    <s v="Solex"/>
    <s v="Standard"/>
    <s v="medium"/>
    <s v="medium"/>
    <n v="1163.8900000000001"/>
    <n v="589.27"/>
    <d v="2016-07-09T00:00:00"/>
  </r>
  <r>
    <n v="17214"/>
    <n v="2"/>
    <x v="2006"/>
    <d v="2017-08-28T00:00:00"/>
    <b v="0"/>
    <s v="Approved"/>
    <s v="Solex"/>
    <s v="Standard"/>
    <s v="medium"/>
    <s v="medium"/>
    <n v="71.489999999999995"/>
    <n v="53.62"/>
    <d v="2012-09-15T00:00:00"/>
  </r>
  <r>
    <n v="17215"/>
    <n v="4"/>
    <x v="942"/>
    <d v="2017-04-15T00:00:00"/>
    <b v="1"/>
    <s v="Approved"/>
    <s v="Giant Bicycles"/>
    <s v="Standard"/>
    <s v="high"/>
    <s v="medium"/>
    <n v="1129.1300000000001"/>
    <n v="677.48"/>
    <d v="2005-08-09T00:00:00"/>
  </r>
  <r>
    <n v="17216"/>
    <n v="98"/>
    <x v="2875"/>
    <d v="2017-11-07T00:00:00"/>
    <b v="1"/>
    <s v="Approved"/>
    <s v="Trek Bicycles"/>
    <s v="Standard"/>
    <s v="high"/>
    <s v="medium"/>
    <n v="358.39"/>
    <n v="215.03"/>
    <d v="2004-01-16T00:00:00"/>
  </r>
  <r>
    <n v="17217"/>
    <n v="40"/>
    <x v="3267"/>
    <d v="2017-07-13T00:00:00"/>
    <b v="1"/>
    <s v="Approved"/>
    <s v="Trek Bicycles"/>
    <s v="Road"/>
    <s v="medium"/>
    <s v="large"/>
    <n v="1894.19"/>
    <n v="598.76"/>
    <d v="2003-07-21T00:00:00"/>
  </r>
  <r>
    <n v="17218"/>
    <n v="23"/>
    <x v="744"/>
    <d v="2017-10-17T00:00:00"/>
    <b v="1"/>
    <s v="Approved"/>
    <s v="Norco Bicycles"/>
    <s v="Mountain"/>
    <s v="low"/>
    <s v="small"/>
    <n v="688.63"/>
    <n v="612.88"/>
    <d v="2011-05-07T00:00:00"/>
  </r>
  <r>
    <n v="17219"/>
    <n v="0"/>
    <x v="2376"/>
    <d v="2017-05-21T00:00:00"/>
    <b v="1"/>
    <s v="Approved"/>
    <s v="Trek Bicycles"/>
    <s v="Road"/>
    <s v="medium"/>
    <s v="medium"/>
    <n v="290.62"/>
    <n v="215.14"/>
    <d v="2004-12-18T00:00:00"/>
  </r>
  <r>
    <n v="17220"/>
    <n v="12"/>
    <x v="2718"/>
    <d v="2017-10-23T00:00:00"/>
    <b v="1"/>
    <s v="Approved"/>
    <s v="WeareA2B"/>
    <s v="Standard"/>
    <s v="medium"/>
    <s v="medium"/>
    <n v="1231.1500000000001"/>
    <n v="161.6"/>
    <d v="2016-07-09T00:00:00"/>
  </r>
  <r>
    <n v="17221"/>
    <n v="0"/>
    <x v="2386"/>
    <d v="2017-05-07T00:00:00"/>
    <b v="0"/>
    <s v="Approved"/>
    <s v="Trek Bicycles"/>
    <s v="Standard"/>
    <s v="high"/>
    <s v="medium"/>
    <n v="358.39"/>
    <n v="215.03"/>
    <d v="2004-01-16T00:00:00"/>
  </r>
  <r>
    <n v="17222"/>
    <n v="7"/>
    <x v="64"/>
    <d v="2017-05-22T00:00:00"/>
    <b v="1"/>
    <s v="Approved"/>
    <s v="Trek Bicycles"/>
    <s v="Road"/>
    <s v="low"/>
    <s v="medium"/>
    <n v="980.37"/>
    <n v="234.43"/>
    <d v="2007-08-04T00:00:00"/>
  </r>
  <r>
    <n v="17223"/>
    <n v="39"/>
    <x v="2582"/>
    <d v="2017-09-07T00:00:00"/>
    <b v="1"/>
    <s v="Approved"/>
    <s v="Giant Bicycles"/>
    <s v="Standard"/>
    <s v="medium"/>
    <s v="large"/>
    <n v="1812.75"/>
    <n v="582.48"/>
    <d v="2011-05-09T00:00:00"/>
  </r>
  <r>
    <n v="17224"/>
    <n v="42"/>
    <x v="32"/>
    <d v="2017-02-26T00:00:00"/>
    <b v="1"/>
    <s v="Approved"/>
    <s v="OHM Cycles"/>
    <s v="Road"/>
    <s v="medium"/>
    <s v="small"/>
    <n v="1810"/>
    <n v="1610.9"/>
    <d v="2008-03-19T00:00:00"/>
  </r>
  <r>
    <n v="17225"/>
    <n v="67"/>
    <x v="2977"/>
    <d v="2017-03-27T00:00:00"/>
    <b v="1"/>
    <s v="Approved"/>
    <s v="Norco Bicycles"/>
    <s v="Road"/>
    <s v="medium"/>
    <s v="medium"/>
    <n v="544.04999999999995"/>
    <n v="376.84"/>
    <d v="2005-10-22T00:00:00"/>
  </r>
  <r>
    <n v="17226"/>
    <n v="0"/>
    <x v="828"/>
    <d v="2017-10-25T00:00:00"/>
    <b v="0"/>
    <s v="Approved"/>
    <s v="Solex"/>
    <s v="Standard"/>
    <s v="medium"/>
    <s v="large"/>
    <n v="202.62"/>
    <n v="151.96"/>
    <d v="2016-03-29T00:00:00"/>
  </r>
  <r>
    <n v="17227"/>
    <n v="8"/>
    <x v="3481"/>
    <d v="2017-02-15T00:00:00"/>
    <b v="1"/>
    <s v="Approved"/>
    <s v="Solex"/>
    <s v="Road"/>
    <s v="medium"/>
    <s v="small"/>
    <n v="1703.52"/>
    <n v="1516.13"/>
    <d v="2011-04-16T00:00:00"/>
  </r>
  <r>
    <n v="17228"/>
    <n v="30"/>
    <x v="1670"/>
    <d v="2017-10-01T00:00:00"/>
    <b v="1"/>
    <s v="Approved"/>
    <s v="Solex"/>
    <s v="Standard"/>
    <s v="high"/>
    <s v="medium"/>
    <n v="748.17"/>
    <n v="448.9"/>
    <d v="2011-03-16T00:00:00"/>
  </r>
  <r>
    <n v="17229"/>
    <n v="14"/>
    <x v="2626"/>
    <d v="2017-08-04T00:00:00"/>
    <b v="0"/>
    <s v="Approved"/>
    <s v="Solex"/>
    <s v="Standard"/>
    <s v="high"/>
    <s v="large"/>
    <n v="1842.92"/>
    <n v="1105.75"/>
    <d v="2000-05-22T00:00:00"/>
  </r>
  <r>
    <n v="17230"/>
    <n v="45"/>
    <x v="3020"/>
    <d v="2017-08-13T00:00:00"/>
    <b v="1"/>
    <s v="Approved"/>
    <s v="Solex"/>
    <s v="Standard"/>
    <s v="medium"/>
    <s v="medium"/>
    <n v="441.49"/>
    <n v="84.99"/>
    <d v="1993-04-12T00:00:00"/>
  </r>
  <r>
    <n v="17231"/>
    <n v="56"/>
    <x v="2158"/>
    <d v="2017-08-24T00:00:00"/>
    <b v="1"/>
    <s v="Approved"/>
    <s v="OHM Cycles"/>
    <s v="Standard"/>
    <s v="medium"/>
    <s v="medium"/>
    <n v="183.86"/>
    <n v="137.9"/>
    <d v="2011-08-24T00:00:00"/>
  </r>
  <r>
    <n v="17232"/>
    <n v="81"/>
    <x v="2654"/>
    <d v="2017-02-20T00:00:00"/>
    <b v="0"/>
    <s v="Approved"/>
    <s v="Solex"/>
    <s v="Standard"/>
    <s v="medium"/>
    <s v="medium"/>
    <n v="1151.96"/>
    <n v="649.49"/>
    <d v="2011-08-24T00:00:00"/>
  </r>
  <r>
    <n v="17234"/>
    <n v="46"/>
    <x v="1854"/>
    <d v="2017-07-10T00:00:00"/>
    <b v="0"/>
    <s v="Approved"/>
    <s v="Solex"/>
    <s v="Standard"/>
    <s v="low"/>
    <s v="medium"/>
    <n v="1289.8499999999999"/>
    <n v="74.510000000000005"/>
    <d v="2007-12-11T00:00:00"/>
  </r>
  <r>
    <n v="17235"/>
    <n v="67"/>
    <x v="1909"/>
    <d v="2017-10-07T00:00:00"/>
    <b v="1"/>
    <s v="Approved"/>
    <s v="Norco Bicycles"/>
    <s v="Road"/>
    <s v="medium"/>
    <s v="medium"/>
    <n v="544.04999999999995"/>
    <n v="376.84"/>
    <d v="2005-10-22T00:00:00"/>
  </r>
  <r>
    <n v="17237"/>
    <n v="40"/>
    <x v="1458"/>
    <d v="2017-05-04T00:00:00"/>
    <b v="1"/>
    <s v="Approved"/>
    <s v="OHM Cycles"/>
    <s v="Standard"/>
    <s v="high"/>
    <s v="medium"/>
    <n v="1458.17"/>
    <n v="874.9"/>
    <d v="2006-02-02T00:00:00"/>
  </r>
  <r>
    <n v="17238"/>
    <n v="22"/>
    <x v="2047"/>
    <d v="2017-07-21T00:00:00"/>
    <b v="0"/>
    <s v="Approved"/>
    <s v="WeareA2B"/>
    <s v="Standard"/>
    <s v="medium"/>
    <s v="medium"/>
    <n v="60.34"/>
    <n v="45.26"/>
    <d v="2016-02-04T00:00:00"/>
  </r>
  <r>
    <n v="17239"/>
    <n v="39"/>
    <x v="2681"/>
    <d v="2017-09-05T00:00:00"/>
    <b v="1"/>
    <s v="Approved"/>
    <s v="Giant Bicycles"/>
    <s v="Standard"/>
    <s v="medium"/>
    <s v="large"/>
    <n v="1812.75"/>
    <n v="582.48"/>
    <d v="2010-06-07T00:00:00"/>
  </r>
  <r>
    <n v="17240"/>
    <n v="54"/>
    <x v="305"/>
    <d v="2017-01-02T00:00:00"/>
    <b v="0"/>
    <s v="Approved"/>
    <s v="WeareA2B"/>
    <s v="Standard"/>
    <s v="medium"/>
    <s v="medium"/>
    <n v="1292.8399999999999"/>
    <n v="13.44"/>
    <d v="2011-08-24T00:00:00"/>
  </r>
  <r>
    <n v="17241"/>
    <n v="80"/>
    <x v="2849"/>
    <d v="2017-08-31T00:00:00"/>
    <b v="0"/>
    <s v="Approved"/>
    <s v="Trek Bicycles"/>
    <s v="Standard"/>
    <s v="medium"/>
    <s v="large"/>
    <n v="1469.44"/>
    <n v="596.54999999999995"/>
    <d v="2012-05-18T00:00:00"/>
  </r>
  <r>
    <n v="17242"/>
    <n v="76"/>
    <x v="3124"/>
    <d v="2017-05-03T00:00:00"/>
    <b v="1"/>
    <s v="Approved"/>
    <s v="WeareA2B"/>
    <s v="Standard"/>
    <s v="low"/>
    <s v="medium"/>
    <n v="642.30999999999995"/>
    <n v="513.85"/>
    <d v="2014-10-10T00:00:00"/>
  </r>
  <r>
    <n v="17243"/>
    <n v="50"/>
    <x v="2915"/>
    <d v="2017-04-25T00:00:00"/>
    <b v="1"/>
    <s v="Approved"/>
    <s v="WeareA2B"/>
    <s v="Standard"/>
    <s v="medium"/>
    <s v="small"/>
    <n v="175.89"/>
    <n v="131.91999999999999"/>
    <d v="2003-02-16T00:00:00"/>
  </r>
  <r>
    <n v="17244"/>
    <n v="11"/>
    <x v="1174"/>
    <d v="2017-07-11T00:00:00"/>
    <b v="1"/>
    <s v="Approved"/>
    <s v="Giant Bicycles"/>
    <s v="Standard"/>
    <s v="high"/>
    <s v="medium"/>
    <n v="1274.93"/>
    <n v="764.96"/>
    <d v="2007-08-04T00:00:00"/>
  </r>
  <r>
    <n v="17245"/>
    <n v="20"/>
    <x v="337"/>
    <d v="2017-09-02T00:00:00"/>
    <b v="1"/>
    <s v="Approved"/>
    <s v="Trek Bicycles"/>
    <s v="Standard"/>
    <s v="medium"/>
    <s v="small"/>
    <n v="1775.81"/>
    <n v="1580.47"/>
    <d v="1993-05-26T00:00:00"/>
  </r>
  <r>
    <n v="17246"/>
    <n v="27"/>
    <x v="168"/>
    <d v="2017-02-24T00:00:00"/>
    <b v="1"/>
    <s v="Approved"/>
    <s v="Trek Bicycles"/>
    <s v="Standard"/>
    <s v="medium"/>
    <s v="medium"/>
    <n v="499.53"/>
    <n v="388.72"/>
    <d v="1994-07-12T00:00:00"/>
  </r>
  <r>
    <n v="17247"/>
    <n v="0"/>
    <x v="644"/>
    <d v="2017-01-12T00:00:00"/>
    <b v="0"/>
    <s v="Approved"/>
    <s v="Norco Bicycles"/>
    <s v="Standard"/>
    <s v="medium"/>
    <s v="medium"/>
    <n v="360.4"/>
    <n v="270.3"/>
    <d v="1997-01-25T00:00:00"/>
  </r>
  <r>
    <n v="17248"/>
    <n v="59"/>
    <x v="3334"/>
    <d v="2017-08-04T00:00:00"/>
    <b v="1"/>
    <s v="Approved"/>
    <s v="Solex"/>
    <s v="Standard"/>
    <s v="medium"/>
    <s v="large"/>
    <n v="1061.56"/>
    <n v="733.58"/>
    <d v="2011-08-24T00:00:00"/>
  </r>
  <r>
    <n v="17249"/>
    <n v="0"/>
    <x v="2169"/>
    <d v="2017-10-06T00:00:00"/>
    <b v="1"/>
    <s v="Approved"/>
    <s v="OHM Cycles"/>
    <s v="Standard"/>
    <s v="low"/>
    <s v="medium"/>
    <n v="71.16"/>
    <n v="56.93"/>
    <d v="2015-06-17T00:00:00"/>
  </r>
  <r>
    <n v="17250"/>
    <n v="68"/>
    <x v="2339"/>
    <d v="2017-12-24T00:00:00"/>
    <b v="0"/>
    <s v="Approved"/>
    <s v="OHM Cycles"/>
    <s v="Standard"/>
    <s v="medium"/>
    <s v="medium"/>
    <n v="1636.9"/>
    <n v="44.71"/>
    <d v="2000-05-22T00:00:00"/>
  </r>
  <r>
    <n v="17251"/>
    <n v="2"/>
    <x v="2596"/>
    <d v="2017-03-05T00:00:00"/>
    <b v="0"/>
    <s v="Approved"/>
    <s v="Solex"/>
    <s v="Standard"/>
    <s v="medium"/>
    <s v="medium"/>
    <n v="71.489999999999995"/>
    <n v="53.62"/>
    <d v="2012-12-02T00:00:00"/>
  </r>
  <r>
    <n v="17252"/>
    <n v="26"/>
    <x v="1041"/>
    <d v="2017-06-05T00:00:00"/>
    <b v="1"/>
    <s v="Approved"/>
    <s v="WeareA2B"/>
    <s v="Standard"/>
    <s v="medium"/>
    <s v="medium"/>
    <n v="1992.93"/>
    <n v="762.63"/>
    <d v="1993-05-26T00:00:00"/>
  </r>
  <r>
    <n v="17253"/>
    <n v="61"/>
    <x v="1177"/>
    <d v="2017-01-29T00:00:00"/>
    <b v="1"/>
    <s v="Approved"/>
    <s v="Norco Bicycles"/>
    <s v="Standard"/>
    <s v="medium"/>
    <s v="small"/>
    <n v="586.45000000000005"/>
    <n v="521.94000000000005"/>
    <d v="1991-07-10T00:00:00"/>
  </r>
  <r>
    <n v="17254"/>
    <n v="84"/>
    <x v="2543"/>
    <d v="2017-10-01T00:00:00"/>
    <b v="1"/>
    <s v="Approved"/>
    <s v="Trek Bicycles"/>
    <s v="Road"/>
    <s v="medium"/>
    <s v="medium"/>
    <n v="290.62"/>
    <n v="215.14"/>
    <d v="2004-12-18T00:00:00"/>
  </r>
  <r>
    <n v="17255"/>
    <n v="42"/>
    <x v="1165"/>
    <d v="2017-04-02T00:00:00"/>
    <b v="0"/>
    <s v="Approved"/>
    <s v="OHM Cycles"/>
    <s v="Road"/>
    <s v="medium"/>
    <s v="small"/>
    <n v="1810"/>
    <n v="1610.9"/>
    <d v="2008-03-19T00:00:00"/>
  </r>
  <r>
    <n v="17256"/>
    <n v="63"/>
    <x v="2738"/>
    <d v="2017-05-17T00:00:00"/>
    <b v="0"/>
    <s v="Approved"/>
    <s v="Solex"/>
    <s v="Standard"/>
    <s v="medium"/>
    <s v="medium"/>
    <n v="1483.2"/>
    <n v="99.59"/>
    <d v="1998-12-17T00:00:00"/>
  </r>
  <r>
    <n v="17257"/>
    <n v="76"/>
    <x v="1632"/>
    <d v="2017-07-17T00:00:00"/>
    <b v="0"/>
    <s v="Approved"/>
    <s v="WeareA2B"/>
    <s v="Road"/>
    <s v="low"/>
    <s v="small"/>
    <n v="1172.78"/>
    <n v="1043.77"/>
    <d v="2002-10-10T00:00:00"/>
  </r>
  <r>
    <n v="17258"/>
    <n v="49"/>
    <x v="2614"/>
    <d v="2017-01-02T00:00:00"/>
    <b v="0"/>
    <s v="Approved"/>
    <s v="Trek Bicycles"/>
    <s v="Road"/>
    <s v="medium"/>
    <s v="medium"/>
    <n v="533.51"/>
    <n v="400.13"/>
    <d v="2012-06-04T00:00:00"/>
  </r>
  <r>
    <n v="17259"/>
    <n v="80"/>
    <x v="3455"/>
    <d v="2017-05-14T00:00:00"/>
    <b v="1"/>
    <s v="Approved"/>
    <s v="OHM Cycles"/>
    <s v="Touring"/>
    <s v="low"/>
    <s v="medium"/>
    <n v="1073.07"/>
    <n v="933.84"/>
    <d v="2015-08-02T00:00:00"/>
  </r>
  <r>
    <n v="17260"/>
    <n v="36"/>
    <x v="1966"/>
    <d v="2017-05-21T00:00:00"/>
    <b v="1"/>
    <s v="Approved"/>
    <s v="Solex"/>
    <s v="Standard"/>
    <s v="low"/>
    <s v="medium"/>
    <n v="945.04"/>
    <n v="507.58"/>
    <d v="1995-12-19T00:00:00"/>
  </r>
  <r>
    <n v="17261"/>
    <n v="74"/>
    <x v="3466"/>
    <d v="2017-03-15T00:00:00"/>
    <b v="1"/>
    <s v="Approved"/>
    <s v="WeareA2B"/>
    <s v="Standard"/>
    <s v="medium"/>
    <s v="medium"/>
    <n v="1228.07"/>
    <n v="400.91"/>
    <d v="2000-05-22T00:00:00"/>
  </r>
  <r>
    <n v="17262"/>
    <n v="38"/>
    <x v="1747"/>
    <d v="2017-05-28T00:00:00"/>
    <b v="0"/>
    <s v="Approved"/>
    <s v="Trek Bicycles"/>
    <s v="Standard"/>
    <s v="medium"/>
    <s v="large"/>
    <n v="2091.4699999999998"/>
    <n v="388.92"/>
    <d v="2003-02-07T00:00:00"/>
  </r>
  <r>
    <n v="17263"/>
    <n v="84"/>
    <x v="406"/>
    <d v="2017-02-23T00:00:00"/>
    <b v="1"/>
    <s v="Approved"/>
    <s v="Trek Bicycles"/>
    <s v="Road"/>
    <s v="medium"/>
    <s v="medium"/>
    <n v="290.62"/>
    <n v="215.14"/>
    <d v="2004-12-18T00:00:00"/>
  </r>
  <r>
    <n v="17264"/>
    <n v="36"/>
    <x v="3205"/>
    <d v="2017-05-11T00:00:00"/>
    <b v="0"/>
    <s v="Approved"/>
    <s v="Solex"/>
    <s v="Standard"/>
    <s v="low"/>
    <s v="medium"/>
    <n v="945.04"/>
    <n v="507.58"/>
    <d v="1995-12-19T00:00:00"/>
  </r>
  <r>
    <n v="17265"/>
    <n v="88"/>
    <x v="1821"/>
    <d v="2017-07-20T00:00:00"/>
    <b v="0"/>
    <s v="Approved"/>
    <s v="Norco Bicycles"/>
    <s v="Standard"/>
    <s v="high"/>
    <s v="small"/>
    <n v="1661.92"/>
    <n v="1479.11"/>
    <d v="1994-09-09T00:00:00"/>
  </r>
  <r>
    <n v="17266"/>
    <n v="15"/>
    <x v="3332"/>
    <d v="2017-04-06T00:00:00"/>
    <b v="1"/>
    <s v="Approved"/>
    <s v="Norco Bicycles"/>
    <s v="Standard"/>
    <s v="low"/>
    <s v="medium"/>
    <n v="958.74"/>
    <n v="748.9"/>
    <d v="2009-03-08T00:00:00"/>
  </r>
  <r>
    <n v="17267"/>
    <n v="27"/>
    <x v="3429"/>
    <d v="2017-12-26T00:00:00"/>
    <b v="0"/>
    <s v="Approved"/>
    <s v="Trek Bicycles"/>
    <s v="Standard"/>
    <s v="medium"/>
    <s v="medium"/>
    <n v="499.53"/>
    <n v="388.72"/>
    <d v="1997-10-04T00:00:00"/>
  </r>
  <r>
    <n v="17268"/>
    <n v="52"/>
    <x v="2400"/>
    <d v="2017-01-25T00:00:00"/>
    <b v="1"/>
    <s v="Approved"/>
    <s v="OHM Cycles"/>
    <s v="Road"/>
    <s v="medium"/>
    <s v="medium"/>
    <n v="1280.28"/>
    <n v="829.51"/>
    <d v="2001-11-25T00:00:00"/>
  </r>
  <r>
    <n v="17269"/>
    <n v="31"/>
    <x v="797"/>
    <d v="2017-04-18T00:00:00"/>
    <b v="1"/>
    <s v="Approved"/>
    <s v="Giant Bicycles"/>
    <s v="Standard"/>
    <s v="medium"/>
    <s v="medium"/>
    <n v="230.91"/>
    <n v="173.18"/>
    <d v="1994-07-12T00:00:00"/>
  </r>
  <r>
    <n v="17270"/>
    <n v="51"/>
    <x v="1196"/>
    <d v="2017-05-22T00:00:00"/>
    <b v="1"/>
    <s v="Approved"/>
    <s v="OHM Cycles"/>
    <s v="Standard"/>
    <s v="high"/>
    <s v="medium"/>
    <n v="2005.66"/>
    <n v="1203.4000000000001"/>
    <d v="2012-04-10T00:00:00"/>
  </r>
  <r>
    <n v="17271"/>
    <n v="96"/>
    <x v="3047"/>
    <d v="2017-07-28T00:00:00"/>
    <b v="1"/>
    <s v="Approved"/>
    <s v="Giant Bicycles"/>
    <s v="Standard"/>
    <s v="medium"/>
    <s v="large"/>
    <n v="1635.3"/>
    <n v="993.66"/>
    <d v="2002-10-10T00:00:00"/>
  </r>
  <r>
    <n v="17272"/>
    <n v="0"/>
    <x v="121"/>
    <d v="2017-05-16T00:00:00"/>
    <b v="0"/>
    <s v="Approved"/>
    <s v="Giant Bicycles"/>
    <s v="Standard"/>
    <s v="medium"/>
    <s v="large"/>
    <n v="569.55999999999995"/>
    <n v="528.42999999999995"/>
    <d v="2003-09-10T00:00:00"/>
  </r>
  <r>
    <n v="17273"/>
    <n v="93"/>
    <x v="2007"/>
    <d v="2017-07-31T00:00:00"/>
    <b v="0"/>
    <s v="Approved"/>
    <s v="OHM Cycles"/>
    <s v="Standard"/>
    <s v="high"/>
    <s v="medium"/>
    <n v="1458.17"/>
    <n v="874.9"/>
    <d v="2006-02-02T00:00:00"/>
  </r>
  <r>
    <n v="17274"/>
    <n v="11"/>
    <x v="2412"/>
    <d v="2017-08-22T00:00:00"/>
    <b v="0"/>
    <s v="Approved"/>
    <s v="Giant Bicycles"/>
    <s v="Standard"/>
    <s v="high"/>
    <s v="medium"/>
    <n v="1274.93"/>
    <n v="764.96"/>
    <d v="2007-08-04T00:00:00"/>
  </r>
  <r>
    <n v="17275"/>
    <n v="84"/>
    <x v="3476"/>
    <d v="2017-01-08T00:00:00"/>
    <b v="0"/>
    <s v="Approved"/>
    <s v="Trek Bicycles"/>
    <s v="Road"/>
    <s v="medium"/>
    <s v="medium"/>
    <n v="290.62"/>
    <n v="215.14"/>
    <d v="2015-08-02T00:00:00"/>
  </r>
  <r>
    <n v="17276"/>
    <n v="0"/>
    <x v="529"/>
    <d v="2017-09-21T00:00:00"/>
    <b v="0"/>
    <s v="Approved"/>
    <s v="Solex"/>
    <s v="Standard"/>
    <s v="medium"/>
    <s v="medium"/>
    <n v="100.35"/>
    <n v="75.260000000000005"/>
    <d v="2003-09-10T00:00:00"/>
  </r>
  <r>
    <n v="17277"/>
    <n v="76"/>
    <x v="1259"/>
    <d v="2017-11-27T00:00:00"/>
    <b v="1"/>
    <s v="Approved"/>
    <s v="WeareA2B"/>
    <s v="Standard"/>
    <s v="low"/>
    <s v="medium"/>
    <n v="642.30999999999995"/>
    <n v="513.85"/>
    <d v="2011-01-10T00:00:00"/>
  </r>
  <r>
    <n v="17278"/>
    <n v="0"/>
    <x v="3443"/>
    <d v="2017-01-14T00:00:00"/>
    <b v="1"/>
    <s v="Approved"/>
    <s v="Norco Bicycles"/>
    <s v="Road"/>
    <s v="medium"/>
    <s v="medium"/>
    <n v="544.04999999999995"/>
    <n v="376.84"/>
    <d v="2002-08-31T00:00:00"/>
  </r>
  <r>
    <n v="17279"/>
    <n v="52"/>
    <x v="2075"/>
    <d v="2017-09-04T00:00:00"/>
    <b v="0"/>
    <s v="Approved"/>
    <s v="OHM Cycles"/>
    <s v="Road"/>
    <s v="medium"/>
    <s v="medium"/>
    <n v="1280.28"/>
    <n v="829.51"/>
    <d v="2009-04-12T00:00:00"/>
  </r>
  <r>
    <n v="17280"/>
    <n v="60"/>
    <x v="2851"/>
    <d v="2017-08-20T00:00:00"/>
    <b v="0"/>
    <s v="Approved"/>
    <s v="Giant Bicycles"/>
    <s v="Standard"/>
    <s v="high"/>
    <s v="small"/>
    <n v="1977.36"/>
    <n v="1759.85"/>
    <d v="2014-07-28T00:00:00"/>
  </r>
  <r>
    <n v="17281"/>
    <n v="12"/>
    <x v="677"/>
    <d v="2017-11-11T00:00:00"/>
    <b v="0"/>
    <s v="Approved"/>
    <s v="WeareA2B"/>
    <s v="Standard"/>
    <s v="medium"/>
    <s v="medium"/>
    <n v="1231.1500000000001"/>
    <n v="161.6"/>
    <d v="1996-11-09T00:00:00"/>
  </r>
  <r>
    <n v="17282"/>
    <n v="16"/>
    <x v="2200"/>
    <d v="2017-08-18T00:00:00"/>
    <b v="0"/>
    <s v="Approved"/>
    <s v="Norco Bicycles"/>
    <s v="Standard"/>
    <s v="high"/>
    <s v="small"/>
    <n v="1661.92"/>
    <n v="1479.11"/>
    <d v="1994-09-09T00:00:00"/>
  </r>
  <r>
    <n v="17283"/>
    <n v="0"/>
    <x v="1236"/>
    <d v="2017-07-25T00:00:00"/>
    <b v="0"/>
    <s v="Approved"/>
    <s v="Trek Bicycles"/>
    <s v="Road"/>
    <s v="medium"/>
    <s v="medium"/>
    <n v="533.51"/>
    <n v="400.13"/>
    <d v="2003-02-16T00:00:00"/>
  </r>
  <r>
    <n v="17284"/>
    <n v="32"/>
    <x v="1538"/>
    <d v="2017-09-03T00:00:00"/>
    <b v="0"/>
    <s v="Approved"/>
    <s v="Giant Bicycles"/>
    <s v="Standard"/>
    <s v="medium"/>
    <s v="medium"/>
    <n v="642.70000000000005"/>
    <n v="211.37"/>
    <d v="2002-03-22T00:00:00"/>
  </r>
  <r>
    <n v="17285"/>
    <n v="18"/>
    <x v="818"/>
    <d v="2017-08-02T00:00:00"/>
    <b v="1"/>
    <s v="Approved"/>
    <s v="Solex"/>
    <s v="Standard"/>
    <s v="medium"/>
    <s v="medium"/>
    <n v="575.27"/>
    <n v="431.45"/>
    <d v="2013-03-12T00:00:00"/>
  </r>
  <r>
    <n v="17286"/>
    <n v="39"/>
    <x v="1277"/>
    <d v="2017-08-11T00:00:00"/>
    <b v="1"/>
    <s v="Approved"/>
    <s v="Giant Bicycles"/>
    <s v="Standard"/>
    <s v="medium"/>
    <s v="large"/>
    <n v="1812.75"/>
    <n v="582.48"/>
    <d v="2006-02-02T00:00:00"/>
  </r>
  <r>
    <n v="17287"/>
    <n v="18"/>
    <x v="3031"/>
    <d v="2017-04-30T00:00:00"/>
    <b v="1"/>
    <s v="Approved"/>
    <s v="Norco Bicycles"/>
    <s v="Standard"/>
    <s v="high"/>
    <s v="medium"/>
    <n v="1148.6400000000001"/>
    <n v="689.18"/>
    <d v="2005-05-10T00:00:00"/>
  </r>
  <r>
    <n v="17288"/>
    <n v="50"/>
    <x v="30"/>
    <d v="2017-07-11T00:00:00"/>
    <b v="1"/>
    <s v="Approved"/>
    <s v="WeareA2B"/>
    <s v="Standard"/>
    <s v="medium"/>
    <s v="small"/>
    <n v="175.89"/>
    <n v="131.91999999999999"/>
    <d v="2009-04-12T00:00:00"/>
  </r>
  <r>
    <n v="17289"/>
    <n v="15"/>
    <x v="3231"/>
    <d v="2017-10-04T00:00:00"/>
    <b v="0"/>
    <s v="Approved"/>
    <s v="Norco Bicycles"/>
    <s v="Standard"/>
    <s v="low"/>
    <s v="medium"/>
    <n v="958.74"/>
    <n v="748.9"/>
    <d v="1996-04-05T00:00:00"/>
  </r>
  <r>
    <n v="17290"/>
    <n v="43"/>
    <x v="644"/>
    <d v="2017-09-08T00:00:00"/>
    <b v="1"/>
    <s v="Approved"/>
    <s v="Norco Bicycles"/>
    <s v="Standard"/>
    <s v="medium"/>
    <s v="medium"/>
    <n v="1555.58"/>
    <n v="818.01"/>
    <d v="2004-08-07T00:00:00"/>
  </r>
  <r>
    <n v="17291"/>
    <n v="66"/>
    <x v="608"/>
    <d v="2017-10-23T00:00:00"/>
    <b v="0"/>
    <s v="Approved"/>
    <s v="Giant Bicycles"/>
    <s v="Road"/>
    <s v="low"/>
    <s v="small"/>
    <n v="590.26"/>
    <n v="525.33000000000004"/>
    <d v="2010-11-05T00:00:00"/>
  </r>
  <r>
    <n v="17293"/>
    <n v="72"/>
    <x v="3097"/>
    <d v="2017-12-07T00:00:00"/>
    <b v="0"/>
    <s v="Approved"/>
    <s v="Norco Bicycles"/>
    <s v="Standard"/>
    <s v="medium"/>
    <s v="medium"/>
    <n v="360.4"/>
    <n v="270.3"/>
    <d v="2006-05-22T00:00:00"/>
  </r>
  <r>
    <n v="17294"/>
    <n v="50"/>
    <x v="78"/>
    <d v="2017-02-04T00:00:00"/>
    <b v="0"/>
    <s v="Approved"/>
    <s v="WeareA2B"/>
    <s v="Standard"/>
    <s v="medium"/>
    <s v="small"/>
    <n v="175.89"/>
    <n v="131.91999999999999"/>
    <d v="2003-02-16T00:00:00"/>
  </r>
  <r>
    <n v="17295"/>
    <n v="49"/>
    <x v="42"/>
    <d v="2017-08-06T00:00:00"/>
    <b v="0"/>
    <s v="Approved"/>
    <s v="Trek Bicycles"/>
    <s v="Road"/>
    <s v="medium"/>
    <s v="medium"/>
    <n v="533.51"/>
    <n v="400.13"/>
    <d v="1997-10-04T00:00:00"/>
  </r>
  <r>
    <n v="17296"/>
    <n v="36"/>
    <x v="3338"/>
    <d v="2017-03-11T00:00:00"/>
    <b v="0"/>
    <s v="Approved"/>
    <s v="Solex"/>
    <s v="Standard"/>
    <s v="low"/>
    <s v="medium"/>
    <n v="945.04"/>
    <n v="507.58"/>
    <d v="2008-03-19T00:00:00"/>
  </r>
  <r>
    <n v="17297"/>
    <n v="51"/>
    <x v="1030"/>
    <d v="2017-08-10T00:00:00"/>
    <b v="0"/>
    <s v="Approved"/>
    <s v="OHM Cycles"/>
    <s v="Standard"/>
    <s v="high"/>
    <s v="medium"/>
    <n v="2005.66"/>
    <n v="1203.4000000000001"/>
    <d v="2012-04-10T00:00:00"/>
  </r>
  <r>
    <n v="17298"/>
    <n v="61"/>
    <x v="1615"/>
    <d v="2017-02-17T00:00:00"/>
    <b v="0"/>
    <s v="Approved"/>
    <s v="OHM Cycles"/>
    <s v="Standard"/>
    <s v="low"/>
    <s v="medium"/>
    <n v="71.16"/>
    <n v="56.93"/>
    <d v="2015-06-17T00:00:00"/>
  </r>
  <r>
    <n v="17299"/>
    <n v="15"/>
    <x v="2659"/>
    <d v="2017-05-06T00:00:00"/>
    <b v="1"/>
    <s v="Approved"/>
    <s v="Norco Bicycles"/>
    <s v="Standard"/>
    <s v="low"/>
    <s v="medium"/>
    <n v="958.74"/>
    <n v="748.9"/>
    <d v="1996-04-05T00:00:00"/>
  </r>
  <r>
    <n v="17300"/>
    <n v="59"/>
    <x v="1359"/>
    <d v="2017-10-29T00:00:00"/>
    <b v="1"/>
    <s v="Approved"/>
    <s v="Solex"/>
    <s v="Standard"/>
    <s v="medium"/>
    <s v="large"/>
    <n v="1061.56"/>
    <n v="733.58"/>
    <d v="1993-07-20T00:00:00"/>
  </r>
  <r>
    <n v="17301"/>
    <n v="71"/>
    <x v="3101"/>
    <d v="2017-09-12T00:00:00"/>
    <b v="0"/>
    <s v="Approved"/>
    <s v="Solex"/>
    <s v="Standard"/>
    <s v="high"/>
    <s v="large"/>
    <n v="1842.92"/>
    <n v="1105.75"/>
    <d v="1995-10-24T00:00:00"/>
  </r>
  <r>
    <n v="17302"/>
    <n v="24"/>
    <x v="2571"/>
    <d v="2017-03-09T00:00:00"/>
    <b v="0"/>
    <s v="Approved"/>
    <s v="Solex"/>
    <s v="Road"/>
    <s v="medium"/>
    <s v="large"/>
    <n v="1777.8"/>
    <n v="820.78"/>
    <d v="2011-05-07T00:00:00"/>
  </r>
  <r>
    <n v="17303"/>
    <n v="0"/>
    <x v="740"/>
    <d v="2017-05-25T00:00:00"/>
    <b v="1"/>
    <s v="Approved"/>
    <s v="Solex"/>
    <s v="Standard"/>
    <s v="medium"/>
    <s v="medium"/>
    <n v="478.16"/>
    <n v="298.72000000000003"/>
    <d v="1993-06-23T00:00:00"/>
  </r>
  <r>
    <n v="17304"/>
    <n v="52"/>
    <x v="3372"/>
    <d v="2017-08-11T00:00:00"/>
    <b v="0"/>
    <s v="Approved"/>
    <s v="OHM Cycles"/>
    <s v="Road"/>
    <s v="medium"/>
    <s v="medium"/>
    <n v="1280.28"/>
    <n v="829.51"/>
    <d v="1997-10-04T00:00:00"/>
  </r>
  <r>
    <n v="17305"/>
    <n v="27"/>
    <x v="854"/>
    <d v="2017-06-10T00:00:00"/>
    <b v="0"/>
    <s v="Approved"/>
    <s v="Trek Bicycles"/>
    <s v="Standard"/>
    <s v="medium"/>
    <s v="medium"/>
    <n v="499.53"/>
    <n v="388.72"/>
    <d v="1997-02-09T00:00:00"/>
  </r>
  <r>
    <n v="17306"/>
    <n v="9"/>
    <x v="3298"/>
    <d v="2017-06-27T00:00:00"/>
    <b v="1"/>
    <s v="Approved"/>
    <s v="Norco Bicycles"/>
    <s v="Standard"/>
    <s v="medium"/>
    <s v="small"/>
    <n v="1216.1400000000001"/>
    <n v="1082.3599999999999"/>
    <d v="1991-11-10T00:00:00"/>
  </r>
  <r>
    <n v="17307"/>
    <n v="98"/>
    <x v="3334"/>
    <d v="2017-02-13T00:00:00"/>
    <b v="0"/>
    <s v="Approved"/>
    <s v="Trek Bicycles"/>
    <s v="Standard"/>
    <s v="high"/>
    <s v="medium"/>
    <n v="358.39"/>
    <n v="215.03"/>
    <d v="2004-01-16T00:00:00"/>
  </r>
  <r>
    <n v="17308"/>
    <n v="35"/>
    <x v="1604"/>
    <d v="2017-04-15T00:00:00"/>
    <b v="0"/>
    <s v="Approved"/>
    <s v="Giant Bicycles"/>
    <s v="Standard"/>
    <s v="medium"/>
    <s v="medium"/>
    <n v="1403.5"/>
    <n v="954.82"/>
    <d v="2012-12-02T00:00:00"/>
  </r>
  <r>
    <n v="17309"/>
    <n v="2"/>
    <x v="2323"/>
    <d v="2017-04-22T00:00:00"/>
    <b v="0"/>
    <s v="Approved"/>
    <s v="Solex"/>
    <s v="Standard"/>
    <s v="medium"/>
    <s v="medium"/>
    <n v="71.489999999999995"/>
    <n v="53.62"/>
    <d v="2011-08-29T00:00:00"/>
  </r>
  <r>
    <n v="17310"/>
    <n v="40"/>
    <x v="2117"/>
    <d v="2017-09-10T00:00:00"/>
    <b v="1"/>
    <s v="Approved"/>
    <s v="OHM Cycles"/>
    <s v="Standard"/>
    <s v="high"/>
    <s v="medium"/>
    <n v="1458.17"/>
    <n v="874.9"/>
    <d v="2008-03-19T00:00:00"/>
  </r>
  <r>
    <n v="17311"/>
    <n v="44"/>
    <x v="3205"/>
    <d v="2017-05-20T00:00:00"/>
    <b v="0"/>
    <s v="Approved"/>
    <s v="WeareA2B"/>
    <s v="Standard"/>
    <s v="medium"/>
    <s v="medium"/>
    <n v="1769.64"/>
    <n v="108.76"/>
    <d v="2011-05-09T00:00:00"/>
  </r>
  <r>
    <n v="17312"/>
    <n v="8"/>
    <x v="1089"/>
    <d v="2017-01-15T00:00:00"/>
    <b v="0"/>
    <s v="Approved"/>
    <s v="Solex"/>
    <s v="Road"/>
    <s v="medium"/>
    <s v="small"/>
    <n v="1703.52"/>
    <n v="1516.13"/>
    <d v="2011-04-16T00:00:00"/>
  </r>
  <r>
    <n v="17313"/>
    <n v="25"/>
    <x v="1653"/>
    <d v="2017-01-08T00:00:00"/>
    <b v="0"/>
    <s v="Approved"/>
    <s v="Giant Bicycles"/>
    <s v="Road"/>
    <s v="medium"/>
    <s v="medium"/>
    <n v="1538.99"/>
    <n v="829.65"/>
    <d v="2016-02-04T00:00:00"/>
  </r>
  <r>
    <n v="17314"/>
    <n v="32"/>
    <x v="2793"/>
    <d v="2017-06-11T00:00:00"/>
    <b v="1"/>
    <s v="Approved"/>
    <s v="Giant Bicycles"/>
    <s v="Standard"/>
    <s v="medium"/>
    <s v="medium"/>
    <n v="642.70000000000005"/>
    <n v="211.37"/>
    <d v="2002-03-22T00:00:00"/>
  </r>
  <r>
    <n v="17315"/>
    <n v="50"/>
    <x v="3375"/>
    <d v="2017-08-12T00:00:00"/>
    <b v="1"/>
    <s v="Approved"/>
    <s v="WeareA2B"/>
    <s v="Standard"/>
    <s v="medium"/>
    <s v="small"/>
    <n v="175.89"/>
    <n v="131.91999999999999"/>
    <d v="2009-04-12T00:00:00"/>
  </r>
  <r>
    <n v="17316"/>
    <n v="0"/>
    <x v="1525"/>
    <d v="2017-01-29T00:00:00"/>
    <b v="1"/>
    <s v="Approved"/>
    <s v="Trek Bicycles"/>
    <s v="Road"/>
    <s v="medium"/>
    <s v="medium"/>
    <n v="290.62"/>
    <n v="215.14"/>
    <d v="2005-05-10T00:00:00"/>
  </r>
  <r>
    <n v="17317"/>
    <n v="82"/>
    <x v="605"/>
    <d v="2017-05-16T00:00:00"/>
    <b v="0"/>
    <s v="Approved"/>
    <s v="Norco Bicycles"/>
    <s v="Standard"/>
    <s v="high"/>
    <s v="medium"/>
    <n v="1148.6400000000001"/>
    <n v="689.18"/>
    <d v="2005-05-10T00:00:00"/>
  </r>
  <r>
    <n v="17318"/>
    <n v="13"/>
    <x v="2546"/>
    <d v="2017-10-15T00:00:00"/>
    <b v="1"/>
    <s v="Approved"/>
    <s v="Solex"/>
    <s v="Standard"/>
    <s v="medium"/>
    <s v="medium"/>
    <n v="1163.8900000000001"/>
    <n v="589.27"/>
    <d v="2005-12-07T00:00:00"/>
  </r>
  <r>
    <n v="17319"/>
    <n v="63"/>
    <x v="2099"/>
    <d v="2017-03-05T00:00:00"/>
    <b v="1"/>
    <s v="Approved"/>
    <s v="Solex"/>
    <s v="Standard"/>
    <s v="medium"/>
    <s v="medium"/>
    <n v="1483.2"/>
    <n v="99.59"/>
    <d v="2012-05-18T00:00:00"/>
  </r>
  <r>
    <n v="17320"/>
    <n v="51"/>
    <x v="3482"/>
    <d v="2017-12-29T00:00:00"/>
    <b v="1"/>
    <s v="Approved"/>
    <s v="OHM Cycles"/>
    <s v="Standard"/>
    <s v="high"/>
    <s v="medium"/>
    <n v="2005.66"/>
    <n v="1203.4000000000001"/>
    <d v="1997-10-04T00:00:00"/>
  </r>
  <r>
    <n v="17321"/>
    <n v="59"/>
    <x v="299"/>
    <d v="2017-10-15T00:00:00"/>
    <b v="0"/>
    <s v="Approved"/>
    <s v="WeareA2B"/>
    <s v="Standard"/>
    <s v="medium"/>
    <s v="small"/>
    <n v="1415.01"/>
    <n v="1259.3599999999999"/>
    <d v="2003-01-05T00:00:00"/>
  </r>
  <r>
    <n v="17322"/>
    <n v="61"/>
    <x v="18"/>
    <d v="2017-08-21T00:00:00"/>
    <b v="1"/>
    <s v="Approved"/>
    <s v="OHM Cycles"/>
    <s v="Standard"/>
    <s v="low"/>
    <s v="medium"/>
    <n v="71.16"/>
    <n v="56.93"/>
    <d v="2015-06-17T00:00:00"/>
  </r>
  <r>
    <n v="17323"/>
    <n v="19"/>
    <x v="1937"/>
    <d v="2017-12-16T00:00:00"/>
    <b v="0"/>
    <s v="Approved"/>
    <s v="OHM Cycles"/>
    <s v="Road"/>
    <s v="high"/>
    <s v="large"/>
    <n v="12.01"/>
    <n v="7.21"/>
    <d v="2009-03-08T00:00:00"/>
  </r>
  <r>
    <n v="17324"/>
    <n v="71"/>
    <x v="1611"/>
    <d v="2017-08-13T00:00:00"/>
    <b v="0"/>
    <s v="Approved"/>
    <s v="Solex"/>
    <s v="Standard"/>
    <s v="high"/>
    <s v="large"/>
    <n v="1842.92"/>
    <n v="1105.75"/>
    <d v="2013-06-09T00:00:00"/>
  </r>
  <r>
    <n v="17325"/>
    <n v="8"/>
    <x v="3279"/>
    <d v="2017-04-25T00:00:00"/>
    <b v="1"/>
    <s v="Approved"/>
    <s v="Solex"/>
    <s v="Road"/>
    <s v="medium"/>
    <s v="small"/>
    <n v="1703.52"/>
    <n v="1516.13"/>
    <d v="1991-11-07T00:00:00"/>
  </r>
  <r>
    <n v="17326"/>
    <n v="66"/>
    <x v="788"/>
    <d v="2017-09-11T00:00:00"/>
    <b v="1"/>
    <s v="Approved"/>
    <s v="Giant Bicycles"/>
    <s v="Road"/>
    <s v="low"/>
    <s v="small"/>
    <n v="590.26"/>
    <n v="525.33000000000004"/>
    <d v="2010-11-05T00:00:00"/>
  </r>
  <r>
    <n v="17327"/>
    <n v="31"/>
    <x v="2484"/>
    <d v="2017-09-30T00:00:00"/>
    <b v="1"/>
    <s v="Approved"/>
    <s v="WeareA2B"/>
    <s v="Standard"/>
    <s v="medium"/>
    <s v="medium"/>
    <n v="752.64"/>
    <n v="205.36"/>
    <d v="2004-08-07T00:00:00"/>
  </r>
  <r>
    <n v="17328"/>
    <n v="80"/>
    <x v="949"/>
    <d v="2017-06-09T00:00:00"/>
    <b v="0"/>
    <s v="Approved"/>
    <s v="OHM Cycles"/>
    <s v="Touring"/>
    <s v="low"/>
    <s v="medium"/>
    <n v="1073.07"/>
    <n v="933.84"/>
    <d v="2005-05-10T00:00:00"/>
  </r>
  <r>
    <n v="17329"/>
    <n v="42"/>
    <x v="1980"/>
    <d v="2017-09-30T00:00:00"/>
    <b v="0"/>
    <s v="Approved"/>
    <s v="OHM Cycles"/>
    <s v="Road"/>
    <s v="medium"/>
    <s v="small"/>
    <n v="1810"/>
    <n v="1610.9"/>
    <d v="2008-03-19T00:00:00"/>
  </r>
  <r>
    <n v="17330"/>
    <n v="33"/>
    <x v="3124"/>
    <d v="2017-08-12T00:00:00"/>
    <b v="0"/>
    <s v="Approved"/>
    <s v="Giant Bicycles"/>
    <s v="Standard"/>
    <s v="medium"/>
    <s v="small"/>
    <n v="1311.44"/>
    <n v="1167.18"/>
    <d v="1992-10-11T00:00:00"/>
  </r>
  <r>
    <n v="17331"/>
    <n v="26"/>
    <x v="3482"/>
    <d v="2017-04-14T00:00:00"/>
    <b v="1"/>
    <s v="Approved"/>
    <s v="WeareA2B"/>
    <s v="Standard"/>
    <s v="medium"/>
    <s v="medium"/>
    <n v="1992.93"/>
    <n v="762.63"/>
    <d v="2003-03-18T00:00:00"/>
  </r>
  <r>
    <n v="17333"/>
    <n v="11"/>
    <x v="1486"/>
    <d v="2017-11-14T00:00:00"/>
    <b v="0"/>
    <s v="Approved"/>
    <s v="Giant Bicycles"/>
    <s v="Standard"/>
    <s v="high"/>
    <s v="medium"/>
    <n v="1274.93"/>
    <n v="764.96"/>
    <d v="2013-03-12T00:00:00"/>
  </r>
  <r>
    <n v="17334"/>
    <n v="69"/>
    <x v="782"/>
    <d v="2017-08-28T00:00:00"/>
    <b v="0"/>
    <s v="Approved"/>
    <s v="Giant Bicycles"/>
    <s v="Road"/>
    <s v="medium"/>
    <s v="medium"/>
    <n v="792.9"/>
    <n v="594.67999999999995"/>
    <d v="1992-10-02T00:00:00"/>
  </r>
  <r>
    <n v="17336"/>
    <n v="61"/>
    <x v="3185"/>
    <d v="2017-12-06T00:00:00"/>
    <b v="1"/>
    <s v="Approved"/>
    <s v="OHM Cycles"/>
    <s v="Standard"/>
    <s v="low"/>
    <s v="medium"/>
    <n v="71.16"/>
    <n v="56.93"/>
    <d v="2015-06-17T00:00:00"/>
  </r>
  <r>
    <n v="17337"/>
    <n v="89"/>
    <x v="3449"/>
    <d v="2017-01-27T00:00:00"/>
    <b v="0"/>
    <s v="Approved"/>
    <s v="Giant Bicycles"/>
    <s v="Standard"/>
    <s v="medium"/>
    <s v="large"/>
    <n v="1812.75"/>
    <n v="582.48"/>
    <d v="1999-12-04T00:00:00"/>
  </r>
  <r>
    <n v="17338"/>
    <n v="77"/>
    <x v="3198"/>
    <d v="2017-04-19T00:00:00"/>
    <b v="0"/>
    <s v="Approved"/>
    <s v="Norco Bicycles"/>
    <s v="Road"/>
    <s v="medium"/>
    <s v="large"/>
    <n v="1240.31"/>
    <n v="795.1"/>
    <d v="2015-08-10T00:00:00"/>
  </r>
  <r>
    <n v="17339"/>
    <n v="4"/>
    <x v="737"/>
    <d v="2017-07-02T00:00:00"/>
    <b v="1"/>
    <s v="Approved"/>
    <s v="Solex"/>
    <s v="Standard"/>
    <s v="medium"/>
    <s v="medium"/>
    <n v="1483.2"/>
    <n v="99.59"/>
    <d v="1998-12-17T00:00:00"/>
  </r>
  <r>
    <n v="17340"/>
    <n v="0"/>
    <x v="2540"/>
    <d v="2017-10-28T00:00:00"/>
    <b v="1"/>
    <s v="Approved"/>
    <s v="OHM Cycles"/>
    <s v="Standard"/>
    <s v="medium"/>
    <s v="medium"/>
    <n v="183.86"/>
    <n v="137.9"/>
    <d v="1997-10-04T00:00:00"/>
  </r>
  <r>
    <n v="17341"/>
    <n v="6"/>
    <x v="399"/>
    <d v="2017-03-02T00:00:00"/>
    <b v="0"/>
    <s v="Approved"/>
    <s v="OHM Cycles"/>
    <s v="Standard"/>
    <s v="high"/>
    <s v="medium"/>
    <n v="227.88"/>
    <n v="136.72999999999999"/>
    <d v="2003-02-07T00:00:00"/>
  </r>
  <r>
    <n v="17342"/>
    <n v="25"/>
    <x v="783"/>
    <d v="2017-02-13T00:00:00"/>
    <b v="1"/>
    <s v="Approved"/>
    <s v="Giant Bicycles"/>
    <s v="Road"/>
    <s v="medium"/>
    <s v="medium"/>
    <n v="1538.99"/>
    <n v="829.65"/>
    <d v="2016-11-22T00:00:00"/>
  </r>
  <r>
    <n v="17343"/>
    <n v="85"/>
    <x v="686"/>
    <d v="2017-08-18T00:00:00"/>
    <b v="0"/>
    <s v="Approved"/>
    <s v="WeareA2B"/>
    <s v="Standard"/>
    <s v="medium"/>
    <s v="medium"/>
    <n v="752.64"/>
    <n v="205.36"/>
    <d v="2015-08-02T00:00:00"/>
  </r>
  <r>
    <n v="17344"/>
    <n v="69"/>
    <x v="2454"/>
    <d v="2017-09-22T00:00:00"/>
    <b v="0"/>
    <s v="Approved"/>
    <s v="Giant Bicycles"/>
    <s v="Road"/>
    <s v="medium"/>
    <s v="medium"/>
    <n v="792.9"/>
    <n v="594.67999999999995"/>
    <d v="2006-05-22T00:00:00"/>
  </r>
  <r>
    <n v="17345"/>
    <n v="9"/>
    <x v="1397"/>
    <d v="2017-06-11T00:00:00"/>
    <b v="0"/>
    <s v="Approved"/>
    <s v="Norco Bicycles"/>
    <s v="Standard"/>
    <s v="medium"/>
    <s v="small"/>
    <n v="1216.1400000000001"/>
    <n v="1082.3599999999999"/>
    <d v="1991-08-05T00:00:00"/>
  </r>
  <r>
    <n v="17346"/>
    <n v="8"/>
    <x v="2115"/>
    <d v="2017-09-16T00:00:00"/>
    <b v="0"/>
    <s v="Approved"/>
    <s v="Solex"/>
    <s v="Road"/>
    <s v="medium"/>
    <s v="small"/>
    <n v="1703.52"/>
    <n v="1516.13"/>
    <d v="2014-03-03T00:00:00"/>
  </r>
  <r>
    <n v="17347"/>
    <n v="22"/>
    <x v="513"/>
    <d v="2017-08-27T00:00:00"/>
    <b v="1"/>
    <s v="Approved"/>
    <s v="WeareA2B"/>
    <s v="Standard"/>
    <s v="medium"/>
    <s v="medium"/>
    <n v="60.34"/>
    <n v="45.26"/>
    <d v="2011-05-07T00:00:00"/>
  </r>
  <r>
    <n v="17348"/>
    <n v="70"/>
    <x v="677"/>
    <d v="2017-09-23T00:00:00"/>
    <b v="0"/>
    <s v="Approved"/>
    <s v="Trek Bicycles"/>
    <s v="Standard"/>
    <s v="high"/>
    <s v="medium"/>
    <n v="495.72"/>
    <n v="297.43"/>
    <d v="2014-10-10T00:00:00"/>
  </r>
  <r>
    <n v="17349"/>
    <n v="58"/>
    <x v="1973"/>
    <d v="2017-03-19T00:00:00"/>
    <b v="0"/>
    <s v="Approved"/>
    <s v="OHM Cycles"/>
    <s v="Standard"/>
    <s v="medium"/>
    <s v="medium"/>
    <n v="912.52"/>
    <n v="141.4"/>
    <d v="2012-05-18T00:00:00"/>
  </r>
  <r>
    <n v="17350"/>
    <n v="52"/>
    <x v="3469"/>
    <d v="2017-07-16T00:00:00"/>
    <b v="0"/>
    <s v="Approved"/>
    <s v="OHM Cycles"/>
    <s v="Road"/>
    <s v="medium"/>
    <s v="medium"/>
    <n v="1280.28"/>
    <n v="829.51"/>
    <d v="2009-04-12T00:00:00"/>
  </r>
  <r>
    <n v="17351"/>
    <n v="82"/>
    <x v="2639"/>
    <d v="2017-10-01T00:00:00"/>
    <b v="0"/>
    <s v="Approved"/>
    <s v="Norco Bicycles"/>
    <s v="Standard"/>
    <s v="high"/>
    <s v="medium"/>
    <n v="1148.6400000000001"/>
    <n v="689.18"/>
    <d v="2015-08-10T00:00:00"/>
  </r>
  <r>
    <n v="17352"/>
    <n v="48"/>
    <x v="2238"/>
    <d v="2017-06-10T00:00:00"/>
    <b v="1"/>
    <s v="Approved"/>
    <s v="WeareA2B"/>
    <s v="Standard"/>
    <s v="medium"/>
    <s v="medium"/>
    <n v="1762.96"/>
    <n v="950.52"/>
    <d v="2012-04-10T00:00:00"/>
  </r>
  <r>
    <n v="17353"/>
    <n v="69"/>
    <x v="3346"/>
    <d v="2017-10-31T00:00:00"/>
    <b v="0"/>
    <s v="Approved"/>
    <s v="Giant Bicycles"/>
    <s v="Road"/>
    <s v="medium"/>
    <s v="medium"/>
    <n v="792.9"/>
    <n v="594.67999999999995"/>
    <d v="1992-10-02T00:00:00"/>
  </r>
  <r>
    <n v="17354"/>
    <n v="51"/>
    <x v="1174"/>
    <d v="2017-02-24T00:00:00"/>
    <b v="0"/>
    <s v="Approved"/>
    <s v="OHM Cycles"/>
    <s v="Standard"/>
    <s v="high"/>
    <s v="medium"/>
    <n v="2005.66"/>
    <n v="1203.4000000000001"/>
    <d v="2012-04-10T00:00:00"/>
  </r>
  <r>
    <n v="17355"/>
    <n v="78"/>
    <x v="1688"/>
    <d v="2017-10-02T00:00:00"/>
    <b v="1"/>
    <s v="Approved"/>
    <s v="Giant Bicycles"/>
    <s v="Standard"/>
    <s v="medium"/>
    <s v="large"/>
    <n v="1765.3"/>
    <n v="709.48"/>
    <d v="2015-08-02T00:00:00"/>
  </r>
  <r>
    <n v="17356"/>
    <n v="0"/>
    <x v="1557"/>
    <d v="2017-08-23T00:00:00"/>
    <b v="0"/>
    <s v="Approved"/>
    <s v="Norco Bicycles"/>
    <s v="Standard"/>
    <s v="low"/>
    <s v="medium"/>
    <n v="363.01"/>
    <n v="290.41000000000003"/>
    <d v="2013-06-09T00:00:00"/>
  </r>
  <r>
    <n v="17357"/>
    <n v="76"/>
    <x v="1528"/>
    <d v="2017-08-14T00:00:00"/>
    <b v="0"/>
    <s v="Approved"/>
    <s v="WeareA2B"/>
    <s v="Standard"/>
    <s v="low"/>
    <s v="medium"/>
    <n v="642.30999999999995"/>
    <n v="513.85"/>
    <d v="2014-10-10T00:00:00"/>
  </r>
  <r>
    <n v="17358"/>
    <n v="100"/>
    <x v="746"/>
    <d v="2017-03-08T00:00:00"/>
    <b v="1"/>
    <s v="Approved"/>
    <s v="Trek Bicycles"/>
    <s v="Standard"/>
    <s v="medium"/>
    <s v="small"/>
    <n v="1386.84"/>
    <n v="1234.29"/>
    <d v="2003-08-05T00:00:00"/>
  </r>
  <r>
    <n v="17359"/>
    <n v="13"/>
    <x v="1603"/>
    <d v="2017-07-25T00:00:00"/>
    <b v="0"/>
    <s v="Approved"/>
    <s v="Solex"/>
    <s v="Standard"/>
    <s v="medium"/>
    <s v="medium"/>
    <n v="1163.8900000000001"/>
    <n v="589.27"/>
    <d v="2016-07-09T00:00:00"/>
  </r>
  <r>
    <n v="17360"/>
    <n v="18"/>
    <x v="2683"/>
    <d v="2017-08-27T00:00:00"/>
    <b v="0"/>
    <s v="Approved"/>
    <s v="Solex"/>
    <s v="Standard"/>
    <s v="medium"/>
    <s v="medium"/>
    <n v="575.27"/>
    <n v="431.45"/>
    <d v="2013-03-12T00:00:00"/>
  </r>
  <r>
    <n v="17361"/>
    <n v="56"/>
    <x v="2574"/>
    <d v="2017-02-25T00:00:00"/>
    <b v="1"/>
    <s v="Approved"/>
    <s v="OHM Cycles"/>
    <s v="Standard"/>
    <s v="medium"/>
    <s v="medium"/>
    <n v="183.86"/>
    <n v="137.9"/>
    <d v="1997-10-04T00:00:00"/>
  </r>
  <r>
    <n v="17362"/>
    <n v="43"/>
    <x v="2232"/>
    <d v="2017-01-20T00:00:00"/>
    <b v="1"/>
    <s v="Approved"/>
    <s v="Solex"/>
    <s v="Standard"/>
    <s v="medium"/>
    <s v="medium"/>
    <n v="1151.96"/>
    <n v="649.49"/>
    <d v="1999-12-04T00:00:00"/>
  </r>
  <r>
    <n v="17363"/>
    <n v="0"/>
    <x v="2417"/>
    <d v="2017-07-24T00:00:00"/>
    <b v="1"/>
    <s v="Approved"/>
    <s v="Solex"/>
    <s v="Standard"/>
    <s v="medium"/>
    <s v="medium"/>
    <n v="478.16"/>
    <n v="298.72000000000003"/>
    <d v="1993-06-23T00:00:00"/>
  </r>
  <r>
    <n v="17364"/>
    <n v="49"/>
    <x v="2916"/>
    <d v="2017-07-17T00:00:00"/>
    <b v="0"/>
    <s v="Approved"/>
    <s v="Solex"/>
    <s v="Standard"/>
    <s v="medium"/>
    <s v="large"/>
    <n v="1061.56"/>
    <n v="733.58"/>
    <d v="2006-11-10T00:00:00"/>
  </r>
  <r>
    <n v="17365"/>
    <n v="0"/>
    <x v="3431"/>
    <d v="2017-06-18T00:00:00"/>
    <b v="1"/>
    <s v="Approved"/>
    <s v="Solex"/>
    <s v="Standard"/>
    <s v="medium"/>
    <s v="medium"/>
    <n v="100.35"/>
    <n v="75.260000000000005"/>
    <d v="1999-07-26T00:00:00"/>
  </r>
  <r>
    <n v="17366"/>
    <n v="18"/>
    <x v="2496"/>
    <d v="2017-03-14T00:00:00"/>
    <b v="1"/>
    <s v="Approved"/>
    <s v="Norco Bicycles"/>
    <s v="Standard"/>
    <s v="high"/>
    <s v="medium"/>
    <n v="1148.6400000000001"/>
    <n v="689.18"/>
    <d v="1997-08-25T00:00:00"/>
  </r>
  <r>
    <n v="17367"/>
    <n v="27"/>
    <x v="64"/>
    <d v="2017-02-27T00:00:00"/>
    <b v="0"/>
    <s v="Approved"/>
    <s v="Trek Bicycles"/>
    <s v="Standard"/>
    <s v="medium"/>
    <s v="medium"/>
    <n v="499.53"/>
    <n v="388.72"/>
    <d v="2003-03-18T00:00:00"/>
  </r>
  <r>
    <n v="17368"/>
    <n v="29"/>
    <x v="2825"/>
    <d v="2017-07-20T00:00:00"/>
    <b v="1"/>
    <s v="Approved"/>
    <s v="Norco Bicycles"/>
    <s v="Road"/>
    <s v="medium"/>
    <s v="medium"/>
    <n v="543.39"/>
    <n v="407.54"/>
    <d v="2016-11-22T00:00:00"/>
  </r>
  <r>
    <n v="17369"/>
    <n v="91"/>
    <x v="2537"/>
    <d v="2017-07-03T00:00:00"/>
    <b v="1"/>
    <s v="Approved"/>
    <s v="Solex"/>
    <s v="Standard"/>
    <s v="medium"/>
    <s v="medium"/>
    <n v="100.35"/>
    <n v="75.260000000000005"/>
    <d v="2000-11-03T00:00:00"/>
  </r>
  <r>
    <n v="17370"/>
    <n v="0"/>
    <x v="2985"/>
    <d v="2017-10-24T00:00:00"/>
    <b v="1"/>
    <s v="Approved"/>
    <s v="OHM Cycles"/>
    <s v="Standard"/>
    <s v="high"/>
    <s v="medium"/>
    <n v="227.88"/>
    <n v="136.72999999999999"/>
    <d v="2003-02-07T00:00:00"/>
  </r>
  <r>
    <n v="17371"/>
    <n v="19"/>
    <x v="2841"/>
    <d v="2017-04-16T00:00:00"/>
    <b v="0"/>
    <s v="Approved"/>
    <s v="OHM Cycles"/>
    <s v="Road"/>
    <s v="high"/>
    <s v="large"/>
    <n v="12.01"/>
    <n v="7.21"/>
    <d v="2009-03-08T00:00:00"/>
  </r>
  <r>
    <n v="17372"/>
    <n v="4"/>
    <x v="2380"/>
    <d v="2017-04-10T00:00:00"/>
    <b v="1"/>
    <s v="Approved"/>
    <s v="Giant Bicycles"/>
    <s v="Standard"/>
    <s v="high"/>
    <s v="medium"/>
    <n v="1129.1300000000001"/>
    <n v="677.48"/>
    <d v="2003-03-18T00:00:00"/>
  </r>
  <r>
    <n v="17373"/>
    <n v="45"/>
    <x v="2607"/>
    <d v="2017-01-07T00:00:00"/>
    <b v="0"/>
    <s v="Approved"/>
    <s v="Solex"/>
    <s v="Standard"/>
    <s v="medium"/>
    <s v="medium"/>
    <n v="441.49"/>
    <n v="84.99"/>
    <d v="2006-10-01T00:00:00"/>
  </r>
  <r>
    <n v="17374"/>
    <n v="26"/>
    <x v="261"/>
    <d v="2017-08-15T00:00:00"/>
    <b v="1"/>
    <s v="Approved"/>
    <s v="WeareA2B"/>
    <s v="Standard"/>
    <s v="medium"/>
    <s v="medium"/>
    <n v="1992.93"/>
    <n v="762.63"/>
    <d v="2016-11-22T00:00:00"/>
  </r>
  <r>
    <n v="17375"/>
    <n v="42"/>
    <x v="3023"/>
    <d v="2017-06-04T00:00:00"/>
    <b v="1"/>
    <s v="Approved"/>
    <s v="OHM Cycles"/>
    <s v="Road"/>
    <s v="medium"/>
    <s v="small"/>
    <n v="1810"/>
    <n v="1610.9"/>
    <d v="2008-03-19T00:00:00"/>
  </r>
  <r>
    <n v="17376"/>
    <n v="63"/>
    <x v="84"/>
    <d v="2017-05-04T00:00:00"/>
    <b v="1"/>
    <s v="Approved"/>
    <s v="Solex"/>
    <s v="Standard"/>
    <s v="medium"/>
    <s v="medium"/>
    <n v="1483.2"/>
    <n v="99.59"/>
    <d v="1992-10-02T00:00:00"/>
  </r>
  <r>
    <n v="17377"/>
    <n v="63"/>
    <x v="2923"/>
    <d v="2017-06-10T00:00:00"/>
    <b v="0"/>
    <s v="Approved"/>
    <s v="Solex"/>
    <s v="Standard"/>
    <s v="medium"/>
    <s v="medium"/>
    <n v="1483.2"/>
    <n v="99.59"/>
    <d v="1998-12-17T00:00:00"/>
  </r>
  <r>
    <n v="17378"/>
    <n v="75"/>
    <x v="494"/>
    <d v="2017-06-02T00:00:00"/>
    <b v="0"/>
    <s v="Cancelled"/>
    <s v="Giant Bicycles"/>
    <s v="Touring"/>
    <s v="medium"/>
    <s v="large"/>
    <n v="1873.97"/>
    <n v="863.95"/>
    <d v="2006-05-22T00:00:00"/>
  </r>
  <r>
    <n v="17379"/>
    <n v="82"/>
    <x v="3169"/>
    <d v="2017-05-14T00:00:00"/>
    <b v="0"/>
    <s v="Approved"/>
    <s v="Norco Bicycles"/>
    <s v="Standard"/>
    <s v="high"/>
    <s v="medium"/>
    <n v="1148.6400000000001"/>
    <n v="689.18"/>
    <d v="2015-08-10T00:00:00"/>
  </r>
  <r>
    <n v="17380"/>
    <n v="73"/>
    <x v="82"/>
    <d v="2017-04-05T00:00:00"/>
    <b v="1"/>
    <s v="Approved"/>
    <s v="Solex"/>
    <s v="Standard"/>
    <s v="medium"/>
    <s v="medium"/>
    <n v="1945.43"/>
    <n v="333.18"/>
    <d v="2002-08-31T00:00:00"/>
  </r>
  <r>
    <n v="17381"/>
    <n v="2"/>
    <x v="3157"/>
    <d v="2017-11-22T00:00:00"/>
    <b v="0"/>
    <s v="Approved"/>
    <s v="Solex"/>
    <s v="Standard"/>
    <s v="medium"/>
    <s v="medium"/>
    <n v="71.489999999999995"/>
    <n v="53.62"/>
    <d v="2012-09-15T00:00:00"/>
  </r>
  <r>
    <n v="17382"/>
    <n v="38"/>
    <x v="2081"/>
    <d v="2017-02-25T00:00:00"/>
    <b v="1"/>
    <s v="Approved"/>
    <s v="Solex"/>
    <s v="Standard"/>
    <s v="medium"/>
    <s v="medium"/>
    <n v="1577.53"/>
    <n v="826.51"/>
    <d v="2001-11-25T00:00:00"/>
  </r>
  <r>
    <n v="17383"/>
    <n v="43"/>
    <x v="1649"/>
    <d v="2017-07-12T00:00:00"/>
    <b v="0"/>
    <s v="Approved"/>
    <s v="Solex"/>
    <s v="Standard"/>
    <s v="medium"/>
    <s v="medium"/>
    <n v="1151.96"/>
    <n v="649.49"/>
    <d v="1999-12-04T00:00:00"/>
  </r>
  <r>
    <n v="17384"/>
    <n v="58"/>
    <x v="2313"/>
    <d v="2017-08-27T00:00:00"/>
    <b v="0"/>
    <s v="Approved"/>
    <s v="OHM Cycles"/>
    <s v="Standard"/>
    <s v="medium"/>
    <s v="medium"/>
    <n v="912.52"/>
    <n v="141.4"/>
    <d v="2015-10-18T00:00:00"/>
  </r>
  <r>
    <n v="17385"/>
    <n v="96"/>
    <x v="624"/>
    <d v="2017-05-13T00:00:00"/>
    <b v="1"/>
    <s v="Approved"/>
    <s v="Giant Bicycles"/>
    <s v="Standard"/>
    <s v="medium"/>
    <s v="large"/>
    <n v="1635.3"/>
    <n v="993.66"/>
    <d v="2013-06-09T00:00:00"/>
  </r>
  <r>
    <n v="17386"/>
    <n v="91"/>
    <x v="1527"/>
    <d v="2017-07-25T00:00:00"/>
    <b v="0"/>
    <s v="Approved"/>
    <s v="Solex"/>
    <s v="Standard"/>
    <s v="medium"/>
    <s v="medium"/>
    <n v="100.35"/>
    <n v="75.260000000000005"/>
    <d v="1999-07-26T00:00:00"/>
  </r>
  <r>
    <n v="17387"/>
    <n v="72"/>
    <x v="230"/>
    <d v="2017-11-24T00:00:00"/>
    <b v="1"/>
    <s v="Approved"/>
    <s v="Norco Bicycles"/>
    <s v="Standard"/>
    <s v="medium"/>
    <s v="medium"/>
    <n v="360.4"/>
    <n v="270.3"/>
    <d v="2000-05-22T00:00:00"/>
  </r>
  <r>
    <n v="17388"/>
    <n v="83"/>
    <x v="813"/>
    <d v="2017-03-17T00:00:00"/>
    <b v="1"/>
    <s v="Approved"/>
    <s v="Solex"/>
    <s v="Touring"/>
    <s v="medium"/>
    <s v="large"/>
    <n v="2083.94"/>
    <n v="675.03"/>
    <d v="2013-09-16T00:00:00"/>
  </r>
  <r>
    <n v="17389"/>
    <n v="38"/>
    <x v="654"/>
    <d v="2017-10-21T00:00:00"/>
    <b v="1"/>
    <s v="Approved"/>
    <s v="Trek Bicycles"/>
    <s v="Standard"/>
    <s v="medium"/>
    <s v="large"/>
    <n v="2091.4699999999998"/>
    <n v="388.92"/>
    <d v="2011-08-29T00:00:00"/>
  </r>
  <r>
    <n v="17390"/>
    <n v="85"/>
    <x v="636"/>
    <d v="2017-11-16T00:00:00"/>
    <b v="1"/>
    <s v="Approved"/>
    <s v="WeareA2B"/>
    <s v="Standard"/>
    <s v="medium"/>
    <s v="medium"/>
    <n v="752.64"/>
    <n v="205.36"/>
    <d v="1999-06-23T00:00:00"/>
  </r>
  <r>
    <n v="17391"/>
    <n v="83"/>
    <x v="153"/>
    <d v="2017-09-20T00:00:00"/>
    <b v="1"/>
    <s v="Approved"/>
    <s v="Solex"/>
    <s v="Touring"/>
    <s v="medium"/>
    <s v="large"/>
    <n v="2083.94"/>
    <n v="675.03"/>
    <d v="2013-09-16T00:00:00"/>
  </r>
  <r>
    <n v="17392"/>
    <n v="0"/>
    <x v="2827"/>
    <d v="2017-12-23T00:00:00"/>
    <b v="0"/>
    <s v="Approved"/>
    <s v="Solex"/>
    <s v="Standard"/>
    <s v="medium"/>
    <s v="medium"/>
    <n v="478.16"/>
    <n v="298.72000000000003"/>
    <d v="1993-06-23T00:00:00"/>
  </r>
  <r>
    <n v="17393"/>
    <n v="56"/>
    <x v="2508"/>
    <d v="2017-06-16T00:00:00"/>
    <b v="1"/>
    <s v="Approved"/>
    <s v="OHM Cycles"/>
    <s v="Standard"/>
    <s v="medium"/>
    <s v="medium"/>
    <n v="183.86"/>
    <n v="137.9"/>
    <d v="1991-01-21T00:00:00"/>
  </r>
  <r>
    <n v="17394"/>
    <n v="20"/>
    <x v="3304"/>
    <d v="2017-12-30T00:00:00"/>
    <b v="0"/>
    <s v="Approved"/>
    <s v="Trek Bicycles"/>
    <s v="Standard"/>
    <s v="medium"/>
    <s v="small"/>
    <n v="1775.81"/>
    <n v="1580.47"/>
    <d v="1996-04-05T00:00:00"/>
  </r>
  <r>
    <n v="17395"/>
    <n v="91"/>
    <x v="2907"/>
    <d v="2017-08-09T00:00:00"/>
    <b v="1"/>
    <s v="Approved"/>
    <s v="Solex"/>
    <s v="Standard"/>
    <s v="medium"/>
    <s v="medium"/>
    <n v="100.35"/>
    <n v="75.260000000000005"/>
    <d v="1999-07-26T00:00:00"/>
  </r>
  <r>
    <n v="17396"/>
    <n v="100"/>
    <x v="1903"/>
    <d v="2017-03-30T00:00:00"/>
    <b v="0"/>
    <s v="Approved"/>
    <s v="Trek Bicycles"/>
    <s v="Standard"/>
    <s v="medium"/>
    <s v="small"/>
    <n v="1386.84"/>
    <n v="1234.29"/>
    <d v="2003-08-05T00:00:00"/>
  </r>
  <r>
    <n v="17397"/>
    <n v="40"/>
    <x v="2528"/>
    <d v="2017-05-06T00:00:00"/>
    <b v="0"/>
    <s v="Approved"/>
    <s v="OHM Cycles"/>
    <s v="Standard"/>
    <s v="high"/>
    <s v="medium"/>
    <n v="1458.17"/>
    <n v="874.9"/>
    <d v="2006-02-02T00:00:00"/>
  </r>
  <r>
    <n v="17398"/>
    <n v="79"/>
    <x v="3480"/>
    <d v="2017-01-06T00:00:00"/>
    <b v="0"/>
    <s v="Approved"/>
    <s v="Norco Bicycles"/>
    <s v="Standard"/>
    <s v="medium"/>
    <s v="medium"/>
    <n v="1555.58"/>
    <n v="818.01"/>
    <d v="2003-09-09T00:00:00"/>
  </r>
  <r>
    <n v="17399"/>
    <n v="0"/>
    <x v="1865"/>
    <d v="2017-02-17T00:00:00"/>
    <b v="1"/>
    <s v="Approved"/>
    <s v="Solex"/>
    <s v="Standard"/>
    <s v="medium"/>
    <s v="medium"/>
    <n v="100.35"/>
    <n v="75.260000000000005"/>
    <d v="1999-07-26T00:00:00"/>
  </r>
  <r>
    <n v="17400"/>
    <n v="75"/>
    <x v="2115"/>
    <d v="2017-02-04T00:00:00"/>
    <b v="0"/>
    <s v="Approved"/>
    <s v="Giant Bicycles"/>
    <s v="Touring"/>
    <s v="medium"/>
    <s v="large"/>
    <n v="1873.97"/>
    <n v="863.95"/>
    <d v="2015-08-10T00:00:00"/>
  </r>
  <r>
    <n v="17401"/>
    <n v="69"/>
    <x v="1008"/>
    <d v="2017-08-22T00:00:00"/>
    <b v="0"/>
    <s v="Approved"/>
    <s v="Giant Bicycles"/>
    <s v="Road"/>
    <s v="medium"/>
    <s v="medium"/>
    <n v="792.9"/>
    <n v="594.67999999999995"/>
    <d v="1995-10-24T00:00:00"/>
  </r>
  <r>
    <n v="17402"/>
    <n v="91"/>
    <x v="2877"/>
    <d v="2017-08-27T00:00:00"/>
    <b v="1"/>
    <s v="Approved"/>
    <s v="Solex"/>
    <s v="Standard"/>
    <s v="medium"/>
    <s v="medium"/>
    <n v="100.35"/>
    <n v="75.260000000000005"/>
    <d v="2013-06-09T00:00:00"/>
  </r>
  <r>
    <n v="17403"/>
    <n v="64"/>
    <x v="1570"/>
    <d v="2017-08-19T00:00:00"/>
    <b v="0"/>
    <s v="Approved"/>
    <s v="Trek Bicycles"/>
    <s v="Standard"/>
    <s v="medium"/>
    <s v="large"/>
    <n v="1469.44"/>
    <n v="596.54999999999995"/>
    <d v="2015-05-21T00:00:00"/>
  </r>
  <r>
    <n v="17404"/>
    <n v="56"/>
    <x v="1319"/>
    <d v="2017-07-06T00:00:00"/>
    <b v="1"/>
    <s v="Approved"/>
    <s v="Norco Bicycles"/>
    <s v="Mountain"/>
    <s v="low"/>
    <s v="small"/>
    <n v="688.63"/>
    <n v="612.88"/>
    <d v="1993-10-02T00:00:00"/>
  </r>
  <r>
    <n v="17405"/>
    <n v="8"/>
    <x v="927"/>
    <d v="2017-10-02T00:00:00"/>
    <b v="0"/>
    <s v="Approved"/>
    <s v="Solex"/>
    <s v="Road"/>
    <s v="medium"/>
    <s v="small"/>
    <n v="1703.52"/>
    <n v="1516.13"/>
    <d v="2011-04-16T00:00:00"/>
  </r>
  <r>
    <n v="17406"/>
    <n v="52"/>
    <x v="2757"/>
    <d v="2017-05-23T00:00:00"/>
    <b v="1"/>
    <s v="Approved"/>
    <s v="OHM Cycles"/>
    <s v="Road"/>
    <s v="medium"/>
    <s v="medium"/>
    <n v="1280.28"/>
    <n v="829.51"/>
    <d v="2001-11-25T00:00:00"/>
  </r>
  <r>
    <n v="17407"/>
    <n v="61"/>
    <x v="2556"/>
    <d v="2017-04-02T00:00:00"/>
    <b v="1"/>
    <s v="Approved"/>
    <s v="OHM Cycles"/>
    <s v="Standard"/>
    <s v="low"/>
    <s v="medium"/>
    <n v="71.16"/>
    <n v="56.93"/>
    <d v="2015-06-17T00:00:00"/>
  </r>
  <r>
    <n v="17408"/>
    <n v="75"/>
    <x v="64"/>
    <d v="2017-04-16T00:00:00"/>
    <b v="0"/>
    <s v="Approved"/>
    <s v="Giant Bicycles"/>
    <s v="Touring"/>
    <s v="medium"/>
    <s v="large"/>
    <n v="1873.97"/>
    <n v="863.95"/>
    <d v="2006-05-22T00:00:00"/>
  </r>
  <r>
    <n v="17409"/>
    <n v="92"/>
    <x v="706"/>
    <d v="2017-06-04T00:00:00"/>
    <b v="0"/>
    <s v="Approved"/>
    <s v="WeareA2B"/>
    <s v="Standard"/>
    <s v="medium"/>
    <s v="small"/>
    <n v="1415.01"/>
    <n v="1259.3599999999999"/>
    <d v="2002-10-10T00:00:00"/>
  </r>
  <r>
    <n v="17410"/>
    <n v="89"/>
    <x v="1841"/>
    <d v="2017-05-09T00:00:00"/>
    <b v="0"/>
    <s v="Approved"/>
    <s v="WeareA2B"/>
    <s v="Touring"/>
    <s v="medium"/>
    <s v="large"/>
    <n v="1362.99"/>
    <n v="57.74"/>
    <d v="1993-04-20T00:00:00"/>
  </r>
  <r>
    <n v="17411"/>
    <n v="9"/>
    <x v="216"/>
    <d v="2017-12-16T00:00:00"/>
    <b v="0"/>
    <s v="Approved"/>
    <s v="OHM Cycles"/>
    <s v="Road"/>
    <s v="medium"/>
    <s v="medium"/>
    <n v="742.54"/>
    <n v="667.4"/>
    <d v="1991-11-07T00:00:00"/>
  </r>
  <r>
    <n v="17412"/>
    <n v="44"/>
    <x v="2171"/>
    <d v="2017-10-20T00:00:00"/>
    <b v="1"/>
    <s v="Approved"/>
    <s v="WeareA2B"/>
    <s v="Standard"/>
    <s v="medium"/>
    <s v="medium"/>
    <n v="1769.64"/>
    <n v="108.76"/>
    <d v="2011-05-09T00:00:00"/>
  </r>
  <r>
    <n v="17413"/>
    <n v="80"/>
    <x v="394"/>
    <d v="2017-04-16T00:00:00"/>
    <b v="1"/>
    <s v="Approved"/>
    <s v="OHM Cycles"/>
    <s v="Touring"/>
    <s v="low"/>
    <s v="medium"/>
    <n v="1073.07"/>
    <n v="933.84"/>
    <d v="1997-01-25T00:00:00"/>
  </r>
  <r>
    <n v="17414"/>
    <n v="64"/>
    <x v="629"/>
    <d v="2017-06-30T00:00:00"/>
    <b v="1"/>
    <s v="Approved"/>
    <s v="Trek Bicycles"/>
    <s v="Standard"/>
    <s v="medium"/>
    <s v="large"/>
    <n v="1469.44"/>
    <n v="596.54999999999995"/>
    <d v="2010-08-20T00:00:00"/>
  </r>
  <r>
    <n v="17416"/>
    <n v="69"/>
    <x v="1868"/>
    <d v="2017-07-19T00:00:00"/>
    <b v="1"/>
    <s v="Approved"/>
    <s v="Norco Bicycles"/>
    <s v="Road"/>
    <s v="medium"/>
    <s v="large"/>
    <n v="1240.31"/>
    <n v="795.1"/>
    <d v="2011-01-10T00:00:00"/>
  </r>
  <r>
    <n v="17417"/>
    <n v="0"/>
    <x v="188"/>
    <d v="2017-05-12T00:00:00"/>
    <b v="1"/>
    <s v="Cancelled"/>
    <s v="Trek Bicycles"/>
    <s v="Standard"/>
    <s v="high"/>
    <s v="medium"/>
    <n v="495.72"/>
    <n v="297.43"/>
    <d v="2015-04-11T00:00:00"/>
  </r>
  <r>
    <n v="17418"/>
    <n v="49"/>
    <x v="2157"/>
    <d v="2017-10-09T00:00:00"/>
    <b v="1"/>
    <s v="Approved"/>
    <s v="Trek Bicycles"/>
    <s v="Road"/>
    <s v="medium"/>
    <s v="medium"/>
    <n v="533.51"/>
    <n v="400.13"/>
    <d v="1997-10-04T00:00:00"/>
  </r>
  <r>
    <n v="17419"/>
    <n v="93"/>
    <x v="1242"/>
    <d v="2017-02-14T00:00:00"/>
    <b v="0"/>
    <s v="Approved"/>
    <s v="OHM Cycles"/>
    <s v="Standard"/>
    <s v="high"/>
    <s v="medium"/>
    <n v="1458.17"/>
    <n v="874.9"/>
    <d v="2007-12-11T00:00:00"/>
  </r>
  <r>
    <n v="17420"/>
    <n v="0"/>
    <x v="2876"/>
    <d v="2017-12-21T00:00:00"/>
    <b v="1"/>
    <s v="Approved"/>
    <s v="OHM Cycles"/>
    <s v="Standard"/>
    <s v="medium"/>
    <s v="medium"/>
    <n v="235.63"/>
    <n v="125.07"/>
    <d v="1997-08-25T00:00:00"/>
  </r>
  <r>
    <n v="17421"/>
    <n v="17"/>
    <x v="1571"/>
    <d v="2017-10-23T00:00:00"/>
    <b v="0"/>
    <s v="Approved"/>
    <s v="Solex"/>
    <s v="Standard"/>
    <s v="high"/>
    <s v="medium"/>
    <n v="1024.6600000000001"/>
    <n v="614.79999999999995"/>
    <d v="1996-11-09T00:00:00"/>
  </r>
  <r>
    <n v="17422"/>
    <n v="1"/>
    <x v="1789"/>
    <d v="2017-02-22T00:00:00"/>
    <b v="1"/>
    <s v="Approved"/>
    <s v="Giant Bicycles"/>
    <s v="Standard"/>
    <s v="medium"/>
    <s v="medium"/>
    <n v="1403.5"/>
    <n v="954.82"/>
    <d v="2016-11-14T00:00:00"/>
  </r>
  <r>
    <n v="17423"/>
    <n v="80"/>
    <x v="2424"/>
    <d v="2017-09-21T00:00:00"/>
    <b v="0"/>
    <s v="Approved"/>
    <s v="OHM Cycles"/>
    <s v="Touring"/>
    <s v="low"/>
    <s v="medium"/>
    <n v="1073.07"/>
    <n v="933.84"/>
    <d v="1997-01-25T00:00:00"/>
  </r>
  <r>
    <n v="17424"/>
    <n v="21"/>
    <x v="3215"/>
    <d v="2017-12-20T00:00:00"/>
    <b v="0"/>
    <s v="Approved"/>
    <s v="Solex"/>
    <s v="Standard"/>
    <s v="medium"/>
    <s v="large"/>
    <n v="1071.23"/>
    <n v="380.74"/>
    <d v="1991-11-10T00:00:00"/>
  </r>
  <r>
    <n v="17425"/>
    <n v="0"/>
    <x v="2290"/>
    <d v="2017-11-01T00:00:00"/>
    <b v="0"/>
    <s v="Approved"/>
    <s v="OHM Cycles"/>
    <s v="Standard"/>
    <s v="high"/>
    <s v="medium"/>
    <n v="227.88"/>
    <n v="136.72999999999999"/>
    <d v="2003-02-07T00:00:00"/>
  </r>
  <r>
    <n v="17426"/>
    <n v="0"/>
    <x v="1502"/>
    <d v="2017-05-03T00:00:00"/>
    <b v="0"/>
    <s v="Approved"/>
    <s v="Solex"/>
    <s v="Standard"/>
    <s v="medium"/>
    <s v="medium"/>
    <n v="478.16"/>
    <n v="298.72000000000003"/>
    <d v="2005-10-22T00:00:00"/>
  </r>
  <r>
    <n v="17427"/>
    <n v="0"/>
    <x v="1306"/>
    <d v="2017-01-05T00:00:00"/>
    <b v="0"/>
    <s v="Approved"/>
    <s v="Solex"/>
    <s v="Standard"/>
    <s v="medium"/>
    <s v="medium"/>
    <n v="478.16"/>
    <n v="298.72000000000003"/>
    <d v="2012-05-18T00:00:00"/>
  </r>
  <r>
    <n v="17428"/>
    <n v="48"/>
    <x v="695"/>
    <d v="2017-02-28T00:00:00"/>
    <b v="1"/>
    <s v="Approved"/>
    <s v="WeareA2B"/>
    <s v="Standard"/>
    <s v="medium"/>
    <s v="medium"/>
    <n v="1762.96"/>
    <n v="950.52"/>
    <d v="2003-02-16T00:00:00"/>
  </r>
  <r>
    <n v="17429"/>
    <n v="88"/>
    <x v="1743"/>
    <d v="2017-09-23T00:00:00"/>
    <b v="0"/>
    <s v="Approved"/>
    <s v="Norco Bicycles"/>
    <s v="Standard"/>
    <s v="high"/>
    <s v="small"/>
    <n v="1661.92"/>
    <n v="1479.11"/>
    <d v="1994-09-09T00:00:00"/>
  </r>
  <r>
    <n v="17430"/>
    <n v="52"/>
    <x v="690"/>
    <d v="2017-07-09T00:00:00"/>
    <b v="0"/>
    <s v="Approved"/>
    <s v="OHM Cycles"/>
    <s v="Road"/>
    <s v="medium"/>
    <s v="medium"/>
    <n v="1280.28"/>
    <n v="829.51"/>
    <d v="2009-04-12T00:00:00"/>
  </r>
  <r>
    <n v="17431"/>
    <n v="89"/>
    <x v="1510"/>
    <d v="2017-12-09T00:00:00"/>
    <b v="0"/>
    <s v="Approved"/>
    <s v="WeareA2B"/>
    <s v="Touring"/>
    <s v="medium"/>
    <s v="large"/>
    <n v="1362.99"/>
    <n v="57.74"/>
    <d v="2016-03-29T00:00:00"/>
  </r>
  <r>
    <n v="17433"/>
    <n v="52"/>
    <x v="3039"/>
    <d v="2017-10-20T00:00:00"/>
    <b v="1"/>
    <s v="Approved"/>
    <s v="OHM Cycles"/>
    <s v="Road"/>
    <s v="medium"/>
    <s v="medium"/>
    <n v="1280.28"/>
    <n v="829.51"/>
    <d v="2009-04-12T00:00:00"/>
  </r>
  <r>
    <n v="17434"/>
    <n v="49"/>
    <x v="50"/>
    <d v="2017-05-20T00:00:00"/>
    <b v="1"/>
    <s v="Approved"/>
    <s v="Solex"/>
    <s v="Standard"/>
    <s v="medium"/>
    <s v="large"/>
    <n v="1061.56"/>
    <n v="733.58"/>
    <d v="1993-10-02T00:00:00"/>
  </r>
  <r>
    <n v="17436"/>
    <n v="97"/>
    <x v="1798"/>
    <d v="2017-03-17T00:00:00"/>
    <b v="0"/>
    <s v="Approved"/>
    <s v="Solex"/>
    <s v="Standard"/>
    <s v="medium"/>
    <s v="large"/>
    <n v="202.62"/>
    <n v="151.96"/>
    <d v="2016-03-29T00:00:00"/>
  </r>
  <r>
    <n v="17437"/>
    <n v="54"/>
    <x v="128"/>
    <d v="2017-05-04T00:00:00"/>
    <b v="1"/>
    <s v="Approved"/>
    <s v="WeareA2B"/>
    <s v="Standard"/>
    <s v="medium"/>
    <s v="medium"/>
    <n v="1292.8399999999999"/>
    <n v="13.44"/>
    <d v="1993-07-20T00:00:00"/>
  </r>
  <r>
    <n v="17438"/>
    <n v="44"/>
    <x v="1046"/>
    <d v="2017-03-20T00:00:00"/>
    <b v="1"/>
    <s v="Approved"/>
    <s v="WeareA2B"/>
    <s v="Standard"/>
    <s v="medium"/>
    <s v="medium"/>
    <n v="1769.64"/>
    <n v="108.76"/>
    <d v="2011-05-09T00:00:00"/>
  </r>
  <r>
    <n v="17439"/>
    <n v="0"/>
    <x v="7"/>
    <d v="2017-04-10T00:00:00"/>
    <b v="0"/>
    <s v="Approved"/>
    <s v="Norco Bicycles"/>
    <s v="Road"/>
    <s v="medium"/>
    <s v="medium"/>
    <n v="544.04999999999995"/>
    <n v="376.84"/>
    <d v="2005-10-22T00:00:00"/>
  </r>
  <r>
    <n v="17440"/>
    <n v="3"/>
    <x v="2820"/>
    <d v="2017-09-29T00:00:00"/>
    <b v="1"/>
    <s v="Approved"/>
    <s v="Trek Bicycles"/>
    <s v="Standard"/>
    <s v="medium"/>
    <s v="large"/>
    <n v="2091.4699999999998"/>
    <n v="388.92"/>
    <d v="2004-09-28T00:00:00"/>
  </r>
  <r>
    <n v="17441"/>
    <n v="43"/>
    <x v="2173"/>
    <d v="2017-10-02T00:00:00"/>
    <b v="0"/>
    <s v="Approved"/>
    <s v="Solex"/>
    <s v="Standard"/>
    <s v="medium"/>
    <s v="medium"/>
    <n v="1151.96"/>
    <n v="649.49"/>
    <d v="2012-06-04T00:00:00"/>
  </r>
  <r>
    <n v="17442"/>
    <n v="80"/>
    <x v="1507"/>
    <d v="2017-03-04T00:00:00"/>
    <b v="1"/>
    <s v="Approved"/>
    <s v="Trek Bicycles"/>
    <s v="Standard"/>
    <s v="medium"/>
    <s v="large"/>
    <n v="1469.44"/>
    <n v="596.54999999999995"/>
    <d v="2012-05-18T00:00:00"/>
  </r>
  <r>
    <n v="17443"/>
    <n v="85"/>
    <x v="1365"/>
    <d v="2017-08-04T00:00:00"/>
    <b v="1"/>
    <s v="Approved"/>
    <s v="WeareA2B"/>
    <s v="Standard"/>
    <s v="medium"/>
    <s v="medium"/>
    <n v="752.64"/>
    <n v="205.36"/>
    <d v="2000-11-03T00:00:00"/>
  </r>
  <r>
    <n v="17444"/>
    <n v="51"/>
    <x v="1891"/>
    <d v="2017-01-27T00:00:00"/>
    <b v="0"/>
    <s v="Approved"/>
    <s v="OHM Cycles"/>
    <s v="Standard"/>
    <s v="high"/>
    <s v="medium"/>
    <n v="2005.66"/>
    <n v="1203.4000000000001"/>
    <d v="1993-07-20T00:00:00"/>
  </r>
  <r>
    <n v="17445"/>
    <n v="85"/>
    <x v="538"/>
    <d v="2017-03-06T00:00:00"/>
    <b v="1"/>
    <s v="Approved"/>
    <s v="WeareA2B"/>
    <s v="Standard"/>
    <s v="medium"/>
    <s v="medium"/>
    <n v="1228.07"/>
    <n v="400.91"/>
    <d v="2004-07-25T00:00:00"/>
  </r>
  <r>
    <n v="17446"/>
    <n v="47"/>
    <x v="3042"/>
    <d v="2017-02-16T00:00:00"/>
    <b v="0"/>
    <s v="Approved"/>
    <s v="Trek Bicycles"/>
    <s v="Road"/>
    <s v="low"/>
    <s v="small"/>
    <n v="1720.7"/>
    <n v="1531.42"/>
    <d v="2003-02-16T00:00:00"/>
  </r>
  <r>
    <n v="17447"/>
    <n v="3"/>
    <x v="1396"/>
    <d v="2017-12-13T00:00:00"/>
    <b v="1"/>
    <s v="Approved"/>
    <s v="Trek Bicycles"/>
    <s v="Standard"/>
    <s v="medium"/>
    <s v="large"/>
    <n v="2091.4699999999998"/>
    <n v="388.92"/>
    <d v="1999-07-20T00:00:00"/>
  </r>
  <r>
    <n v="17448"/>
    <n v="5"/>
    <x v="1749"/>
    <d v="2017-01-25T00:00:00"/>
    <b v="0"/>
    <s v="Approved"/>
    <s v="Trek Bicycles"/>
    <s v="Mountain"/>
    <s v="low"/>
    <s v="medium"/>
    <n v="574.64"/>
    <n v="459.71"/>
    <d v="2011-08-29T00:00:00"/>
  </r>
  <r>
    <n v="17449"/>
    <n v="46"/>
    <x v="3483"/>
    <d v="2017-03-26T00:00:00"/>
    <b v="1"/>
    <s v="Approved"/>
    <s v="Solex"/>
    <s v="Standard"/>
    <s v="low"/>
    <s v="medium"/>
    <n v="1289.8499999999999"/>
    <n v="74.510000000000005"/>
    <d v="1997-02-09T00:00:00"/>
  </r>
  <r>
    <n v="17450"/>
    <n v="85"/>
    <x v="729"/>
    <d v="2017-02-03T00:00:00"/>
    <b v="1"/>
    <s v="Approved"/>
    <s v="WeareA2B"/>
    <s v="Standard"/>
    <s v="medium"/>
    <s v="medium"/>
    <n v="752.64"/>
    <n v="205.36"/>
    <d v="2015-08-02T00:00:00"/>
  </r>
  <r>
    <n v="17451"/>
    <n v="48"/>
    <x v="3484"/>
    <d v="2017-08-14T00:00:00"/>
    <b v="1"/>
    <s v="Approved"/>
    <s v="WeareA2B"/>
    <s v="Standard"/>
    <s v="medium"/>
    <s v="medium"/>
    <n v="1762.96"/>
    <n v="950.52"/>
    <d v="2012-06-04T00:00:00"/>
  </r>
  <r>
    <n v="17452"/>
    <n v="76"/>
    <x v="3366"/>
    <d v="2017-09-11T00:00:00"/>
    <b v="0"/>
    <s v="Approved"/>
    <s v="WeareA2B"/>
    <s v="Standard"/>
    <s v="low"/>
    <s v="medium"/>
    <n v="642.30999999999995"/>
    <n v="513.85"/>
    <d v="2003-09-09T00:00:00"/>
  </r>
  <r>
    <n v="17453"/>
    <n v="14"/>
    <x v="3277"/>
    <d v="2017-04-02T00:00:00"/>
    <b v="1"/>
    <s v="Approved"/>
    <s v="Trek Bicycles"/>
    <s v="Standard"/>
    <s v="medium"/>
    <s v="small"/>
    <n v="1386.84"/>
    <n v="1234.29"/>
    <d v="2013-03-12T00:00:00"/>
  </r>
  <r>
    <n v="17454"/>
    <n v="21"/>
    <x v="1737"/>
    <d v="2017-07-30T00:00:00"/>
    <b v="1"/>
    <s v="Approved"/>
    <s v="Solex"/>
    <s v="Standard"/>
    <s v="medium"/>
    <s v="large"/>
    <n v="1071.23"/>
    <n v="380.74"/>
    <d v="1993-05-26T00:00:00"/>
  </r>
  <r>
    <n v="17455"/>
    <n v="10"/>
    <x v="778"/>
    <d v="2017-02-12T00:00:00"/>
    <b v="1"/>
    <s v="Approved"/>
    <s v="Solex"/>
    <s v="Standard"/>
    <s v="medium"/>
    <s v="medium"/>
    <n v="1945.43"/>
    <n v="333.18"/>
    <d v="2011-01-10T00:00:00"/>
  </r>
  <r>
    <n v="17456"/>
    <n v="48"/>
    <x v="399"/>
    <d v="2017-04-05T00:00:00"/>
    <b v="1"/>
    <s v="Approved"/>
    <s v="WeareA2B"/>
    <s v="Standard"/>
    <s v="medium"/>
    <s v="medium"/>
    <n v="1762.96"/>
    <n v="950.52"/>
    <d v="2014-07-28T00:00:00"/>
  </r>
  <r>
    <n v="17457"/>
    <n v="48"/>
    <x v="3445"/>
    <d v="2017-05-25T00:00:00"/>
    <b v="0"/>
    <s v="Approved"/>
    <s v="WeareA2B"/>
    <s v="Standard"/>
    <s v="medium"/>
    <s v="medium"/>
    <n v="1762.96"/>
    <n v="950.52"/>
    <d v="2009-04-12T00:00:00"/>
  </r>
  <r>
    <n v="17458"/>
    <n v="18"/>
    <x v="2136"/>
    <d v="2017-05-08T00:00:00"/>
    <b v="0"/>
    <s v="Approved"/>
    <s v="Solex"/>
    <s v="Standard"/>
    <s v="medium"/>
    <s v="medium"/>
    <n v="575.27"/>
    <n v="431.45"/>
    <d v="2013-03-12T00:00:00"/>
  </r>
  <r>
    <n v="17459"/>
    <n v="71"/>
    <x v="254"/>
    <d v="2017-11-11T00:00:00"/>
    <b v="0"/>
    <s v="Approved"/>
    <s v="Solex"/>
    <s v="Standard"/>
    <s v="high"/>
    <s v="large"/>
    <n v="1842.92"/>
    <n v="1105.75"/>
    <d v="2006-05-22T00:00:00"/>
  </r>
  <r>
    <n v="17460"/>
    <n v="29"/>
    <x v="209"/>
    <d v="2017-09-09T00:00:00"/>
    <b v="1"/>
    <s v="Approved"/>
    <s v="Norco Bicycles"/>
    <s v="Road"/>
    <s v="medium"/>
    <s v="medium"/>
    <n v="543.39"/>
    <n v="407.54"/>
    <d v="2016-11-22T00:00:00"/>
  </r>
  <r>
    <n v="17461"/>
    <n v="84"/>
    <x v="925"/>
    <d v="2017-03-22T00:00:00"/>
    <b v="0"/>
    <s v="Approved"/>
    <s v="Trek Bicycles"/>
    <s v="Road"/>
    <s v="medium"/>
    <s v="medium"/>
    <n v="290.62"/>
    <n v="215.14"/>
    <d v="2004-12-18T00:00:00"/>
  </r>
  <r>
    <n v="17462"/>
    <n v="0"/>
    <x v="1946"/>
    <d v="2017-11-09T00:00:00"/>
    <b v="0"/>
    <s v="Approved"/>
    <s v="Solex"/>
    <s v="Standard"/>
    <s v="medium"/>
    <s v="medium"/>
    <n v="478.16"/>
    <n v="298.72000000000003"/>
    <d v="2011-04-16T00:00:00"/>
  </r>
  <r>
    <n v="17463"/>
    <n v="48"/>
    <x v="486"/>
    <d v="2017-05-02T00:00:00"/>
    <b v="0"/>
    <s v="Approved"/>
    <s v="WeareA2B"/>
    <s v="Standard"/>
    <s v="medium"/>
    <s v="medium"/>
    <n v="1762.96"/>
    <n v="950.52"/>
    <d v="2016-11-14T00:00:00"/>
  </r>
  <r>
    <n v="17464"/>
    <n v="64"/>
    <x v="1672"/>
    <d v="2017-11-27T00:00:00"/>
    <b v="0"/>
    <s v="Approved"/>
    <s v="Giant Bicycles"/>
    <s v="Standard"/>
    <s v="high"/>
    <s v="small"/>
    <n v="1977.36"/>
    <n v="1759.85"/>
    <d v="2011-08-24T00:00:00"/>
  </r>
  <r>
    <n v="17465"/>
    <n v="83"/>
    <x v="2184"/>
    <d v="2017-06-28T00:00:00"/>
    <b v="1"/>
    <s v="Approved"/>
    <s v="Solex"/>
    <s v="Touring"/>
    <s v="medium"/>
    <s v="large"/>
    <n v="2083.94"/>
    <n v="675.03"/>
    <d v="1997-08-25T00:00:00"/>
  </r>
  <r>
    <n v="17466"/>
    <n v="1"/>
    <x v="2018"/>
    <d v="2017-01-12T00:00:00"/>
    <b v="1"/>
    <s v="Approved"/>
    <s v="Giant Bicycles"/>
    <s v="Standard"/>
    <s v="medium"/>
    <s v="medium"/>
    <n v="1403.5"/>
    <n v="954.82"/>
    <d v="2012-12-02T00:00:00"/>
  </r>
  <r>
    <n v="17467"/>
    <n v="93"/>
    <x v="2130"/>
    <d v="2017-08-08T00:00:00"/>
    <b v="0"/>
    <s v="Approved"/>
    <s v="WeareA2B"/>
    <s v="Standard"/>
    <s v="medium"/>
    <s v="medium"/>
    <n v="1065.03"/>
    <n v="230.09"/>
    <d v="1991-05-06T00:00:00"/>
  </r>
  <r>
    <n v="17468"/>
    <n v="93"/>
    <x v="442"/>
    <d v="2017-06-02T00:00:00"/>
    <b v="0"/>
    <s v="Approved"/>
    <s v="WeareA2B"/>
    <s v="Standard"/>
    <s v="medium"/>
    <s v="medium"/>
    <n v="1065.03"/>
    <n v="230.09"/>
    <d v="1996-11-09T00:00:00"/>
  </r>
  <r>
    <n v="17469"/>
    <n v="0"/>
    <x v="3230"/>
    <d v="2017-01-03T00:00:00"/>
    <b v="0"/>
    <s v="Approved"/>
    <s v="OHM Cycles"/>
    <s v="Road"/>
    <s v="medium"/>
    <s v="medium"/>
    <n v="742.54"/>
    <n v="667.40002440000001"/>
    <d v="1992-10-02T00:00:00"/>
  </r>
  <r>
    <n v="17470"/>
    <n v="31"/>
    <x v="1575"/>
    <d v="2017-10-06T00:00:00"/>
    <b v="0"/>
    <s v="Approved"/>
    <s v="Giant Bicycles"/>
    <s v="Standard"/>
    <s v="medium"/>
    <s v="medium"/>
    <n v="230.91"/>
    <n v="173.18"/>
    <d v="1999-07-20T00:00:00"/>
  </r>
  <r>
    <n v="17471"/>
    <n v="80"/>
    <x v="2317"/>
    <d v="2017-12-07T00:00:00"/>
    <b v="0"/>
    <s v="Approved"/>
    <s v="OHM Cycles"/>
    <s v="Touring"/>
    <s v="low"/>
    <s v="medium"/>
    <n v="1073.07"/>
    <n v="933.84"/>
    <d v="1997-01-25T00:00:00"/>
  </r>
  <r>
    <n v="17472"/>
    <n v="36"/>
    <x v="991"/>
    <d v="2017-10-02T00:00:00"/>
    <b v="1"/>
    <s v="Approved"/>
    <s v="Solex"/>
    <s v="Standard"/>
    <s v="low"/>
    <s v="medium"/>
    <n v="945.04"/>
    <n v="507.58"/>
    <d v="1995-12-19T00:00:00"/>
  </r>
  <r>
    <n v="17473"/>
    <n v="49"/>
    <x v="2382"/>
    <d v="2017-07-02T00:00:00"/>
    <b v="0"/>
    <s v="Approved"/>
    <s v="Trek Bicycles"/>
    <s v="Road"/>
    <s v="medium"/>
    <s v="medium"/>
    <n v="533.51"/>
    <n v="400.13"/>
    <d v="2009-04-12T00:00:00"/>
  </r>
  <r>
    <n v="17474"/>
    <n v="4"/>
    <x v="2741"/>
    <d v="2017-06-09T00:00:00"/>
    <b v="1"/>
    <s v="Approved"/>
    <s v="Giant Bicycles"/>
    <s v="Standard"/>
    <s v="high"/>
    <s v="medium"/>
    <n v="1129.1300000000001"/>
    <n v="677.48"/>
    <d v="2005-08-09T00:00:00"/>
  </r>
  <r>
    <n v="17475"/>
    <n v="92"/>
    <x v="3457"/>
    <d v="2017-08-20T00:00:00"/>
    <b v="1"/>
    <s v="Approved"/>
    <s v="WeareA2B"/>
    <s v="Touring"/>
    <s v="medium"/>
    <s v="large"/>
    <n v="1890.39"/>
    <n v="260.14"/>
    <d v="1993-06-23T00:00:00"/>
  </r>
  <r>
    <n v="17476"/>
    <n v="49"/>
    <x v="2864"/>
    <d v="2017-11-15T00:00:00"/>
    <b v="0"/>
    <s v="Approved"/>
    <s v="Trek Bicycles"/>
    <s v="Road"/>
    <s v="medium"/>
    <s v="medium"/>
    <n v="533.51"/>
    <n v="400.13"/>
    <d v="2012-06-04T00:00:00"/>
  </r>
  <r>
    <n v="17477"/>
    <n v="30"/>
    <x v="1421"/>
    <d v="2017-02-17T00:00:00"/>
    <b v="1"/>
    <s v="Approved"/>
    <s v="Solex"/>
    <s v="Standard"/>
    <s v="high"/>
    <s v="medium"/>
    <n v="748.17"/>
    <n v="448.9"/>
    <d v="1991-11-10T00:00:00"/>
  </r>
  <r>
    <n v="17478"/>
    <n v="72"/>
    <x v="784"/>
    <d v="2017-10-10T00:00:00"/>
    <b v="0"/>
    <s v="Approved"/>
    <s v="Norco Bicycles"/>
    <s v="Standard"/>
    <s v="medium"/>
    <s v="medium"/>
    <n v="360.4"/>
    <n v="270.3"/>
    <d v="2016-12-06T00:00:00"/>
  </r>
  <r>
    <n v="17479"/>
    <n v="14"/>
    <x v="811"/>
    <d v="2017-06-11T00:00:00"/>
    <b v="1"/>
    <s v="Approved"/>
    <s v="Solex"/>
    <s v="Standard"/>
    <s v="high"/>
    <s v="large"/>
    <n v="1842.92"/>
    <n v="1105.75"/>
    <d v="1995-10-24T00:00:00"/>
  </r>
  <r>
    <n v="17480"/>
    <n v="63"/>
    <x v="1483"/>
    <d v="2017-12-16T00:00:00"/>
    <b v="0"/>
    <s v="Approved"/>
    <s v="WeareA2B"/>
    <s v="Standard"/>
    <s v="medium"/>
    <s v="medium"/>
    <n v="1992.93"/>
    <n v="762.63"/>
    <d v="1999-06-23T00:00:00"/>
  </r>
  <r>
    <n v="17481"/>
    <n v="15"/>
    <x v="1435"/>
    <d v="2017-04-23T00:00:00"/>
    <b v="1"/>
    <s v="Approved"/>
    <s v="Norco Bicycles"/>
    <s v="Standard"/>
    <s v="low"/>
    <s v="medium"/>
    <n v="958.74"/>
    <n v="748.9"/>
    <d v="1996-04-05T00:00:00"/>
  </r>
  <r>
    <n v="17482"/>
    <n v="13"/>
    <x v="1715"/>
    <d v="2017-04-15T00:00:00"/>
    <b v="0"/>
    <s v="Approved"/>
    <s v="Solex"/>
    <s v="Standard"/>
    <s v="medium"/>
    <s v="medium"/>
    <n v="1577.53"/>
    <n v="826.51"/>
    <d v="1993-04-12T00:00:00"/>
  </r>
  <r>
    <n v="17483"/>
    <n v="4"/>
    <x v="2454"/>
    <d v="2017-10-16T00:00:00"/>
    <b v="0"/>
    <s v="Approved"/>
    <s v="Giant Bicycles"/>
    <s v="Standard"/>
    <s v="high"/>
    <s v="medium"/>
    <n v="1129.1300000000001"/>
    <n v="677.48"/>
    <d v="2004-09-28T00:00:00"/>
  </r>
  <r>
    <n v="17484"/>
    <n v="30"/>
    <x v="2706"/>
    <d v="2017-08-18T00:00:00"/>
    <b v="0"/>
    <s v="Approved"/>
    <s v="Solex"/>
    <s v="Standard"/>
    <s v="high"/>
    <s v="medium"/>
    <n v="748.17"/>
    <n v="448.9"/>
    <d v="1991-11-10T00:00:00"/>
  </r>
  <r>
    <n v="17485"/>
    <n v="97"/>
    <x v="2453"/>
    <d v="2017-05-12T00:00:00"/>
    <b v="0"/>
    <s v="Approved"/>
    <s v="Solex"/>
    <s v="Standard"/>
    <s v="medium"/>
    <s v="large"/>
    <n v="202.62"/>
    <n v="151.96"/>
    <d v="1991-05-06T00:00:00"/>
  </r>
  <r>
    <n v="17486"/>
    <n v="61"/>
    <x v="664"/>
    <d v="2017-09-10T00:00:00"/>
    <b v="0"/>
    <s v="Approved"/>
    <s v="OHM Cycles"/>
    <s v="Standard"/>
    <s v="low"/>
    <s v="medium"/>
    <n v="71.16"/>
    <n v="56.93"/>
    <d v="1998-12-17T00:00:00"/>
  </r>
  <r>
    <n v="17487"/>
    <n v="26"/>
    <x v="3454"/>
    <d v="2017-02-27T00:00:00"/>
    <b v="0"/>
    <s v="Approved"/>
    <s v="WeareA2B"/>
    <s v="Standard"/>
    <s v="medium"/>
    <s v="medium"/>
    <n v="1992.93"/>
    <n v="762.63"/>
    <d v="1992-10-11T00:00:00"/>
  </r>
  <r>
    <n v="17488"/>
    <n v="1"/>
    <x v="1574"/>
    <d v="2017-07-19T00:00:00"/>
    <b v="1"/>
    <s v="Approved"/>
    <s v="Giant Bicycles"/>
    <s v="Standard"/>
    <s v="medium"/>
    <s v="medium"/>
    <n v="1403.5"/>
    <n v="954.82"/>
    <d v="2016-11-14T00:00:00"/>
  </r>
  <r>
    <n v="17489"/>
    <n v="90"/>
    <x v="3344"/>
    <d v="2017-09-04T00:00:00"/>
    <b v="0"/>
    <s v="Approved"/>
    <s v="Norco Bicycles"/>
    <s v="Standard"/>
    <s v="low"/>
    <s v="medium"/>
    <n v="363.01"/>
    <n v="290.41000000000003"/>
    <d v="2005-05-10T00:00:00"/>
  </r>
  <r>
    <n v="17490"/>
    <n v="17"/>
    <x v="3057"/>
    <d v="2017-12-01T00:00:00"/>
    <b v="1"/>
    <s v="Approved"/>
    <s v="Solex"/>
    <s v="Standard"/>
    <s v="high"/>
    <s v="medium"/>
    <n v="1024.6600000000001"/>
    <n v="614.79999999999995"/>
    <d v="1996-11-09T00:00:00"/>
  </r>
  <r>
    <n v="17491"/>
    <n v="34"/>
    <x v="1303"/>
    <d v="2017-06-27T00:00:00"/>
    <b v="1"/>
    <s v="Approved"/>
    <s v="Norco Bicycles"/>
    <s v="Road"/>
    <s v="high"/>
    <s v="large"/>
    <n v="774.53"/>
    <n v="464.72"/>
    <d v="2006-02-02T00:00:00"/>
  </r>
  <r>
    <n v="17492"/>
    <n v="59"/>
    <x v="172"/>
    <d v="2017-10-31T00:00:00"/>
    <b v="1"/>
    <s v="Approved"/>
    <s v="WeareA2B"/>
    <s v="Standard"/>
    <s v="medium"/>
    <s v="small"/>
    <n v="1415.01"/>
    <n v="1259.3599999999999"/>
    <d v="2002-10-10T00:00:00"/>
  </r>
  <r>
    <n v="17493"/>
    <n v="50"/>
    <x v="634"/>
    <d v="2017-11-12T00:00:00"/>
    <b v="1"/>
    <s v="Approved"/>
    <s v="WeareA2B"/>
    <s v="Standard"/>
    <s v="medium"/>
    <s v="small"/>
    <n v="175.89"/>
    <n v="131.91999999999999"/>
    <d v="1991-01-21T00:00:00"/>
  </r>
  <r>
    <n v="17494"/>
    <n v="2"/>
    <x v="1520"/>
    <d v="2017-12-22T00:00:00"/>
    <b v="1"/>
    <s v="Approved"/>
    <s v="Solex"/>
    <s v="Standard"/>
    <s v="medium"/>
    <s v="medium"/>
    <n v="71.489999999999995"/>
    <n v="53.62"/>
    <d v="2012-12-02T00:00:00"/>
  </r>
  <r>
    <n v="17495"/>
    <n v="23"/>
    <x v="231"/>
    <d v="2017-08-25T00:00:00"/>
    <b v="1"/>
    <s v="Approved"/>
    <s v="Norco Bicycles"/>
    <s v="Mountain"/>
    <s v="low"/>
    <s v="small"/>
    <n v="688.63"/>
    <n v="612.88"/>
    <d v="1993-10-02T00:00:00"/>
  </r>
  <r>
    <n v="17496"/>
    <n v="23"/>
    <x v="24"/>
    <d v="2017-05-02T00:00:00"/>
    <b v="1"/>
    <s v="Approved"/>
    <s v="Norco Bicycles"/>
    <s v="Mountain"/>
    <s v="low"/>
    <s v="small"/>
    <n v="688.63"/>
    <n v="612.88"/>
    <d v="1993-10-02T00:00:00"/>
  </r>
  <r>
    <n v="17497"/>
    <n v="32"/>
    <x v="3299"/>
    <d v="2017-07-23T00:00:00"/>
    <b v="0"/>
    <s v="Approved"/>
    <s v="Giant Bicycles"/>
    <s v="Standard"/>
    <s v="medium"/>
    <s v="medium"/>
    <n v="642.70000000000005"/>
    <n v="211.37"/>
    <d v="1994-07-12T00:00:00"/>
  </r>
  <r>
    <n v="17498"/>
    <n v="35"/>
    <x v="1185"/>
    <d v="2017-03-29T00:00:00"/>
    <b v="1"/>
    <s v="Approved"/>
    <s v="Trek Bicycles"/>
    <s v="Standard"/>
    <s v="low"/>
    <s v="medium"/>
    <n v="1057.51"/>
    <n v="154.4"/>
    <d v="1995-12-19T00:00:00"/>
  </r>
  <r>
    <n v="17499"/>
    <n v="86"/>
    <x v="2302"/>
    <d v="2017-06-17T00:00:00"/>
    <b v="1"/>
    <s v="Approved"/>
    <s v="OHM Cycles"/>
    <s v="Standard"/>
    <s v="medium"/>
    <s v="medium"/>
    <n v="235.63"/>
    <n v="125.07"/>
    <d v="2004-08-07T00:00:00"/>
  </r>
  <r>
    <n v="17500"/>
    <n v="76"/>
    <x v="2805"/>
    <d v="2017-03-29T00:00:00"/>
    <b v="1"/>
    <s v="Approved"/>
    <s v="WeareA2B"/>
    <s v="Standard"/>
    <s v="low"/>
    <s v="medium"/>
    <n v="642.30999999999995"/>
    <n v="513.85"/>
    <d v="2014-10-10T00:00:00"/>
  </r>
  <r>
    <n v="17501"/>
    <n v="92"/>
    <x v="336"/>
    <d v="2017-09-04T00:00:00"/>
    <b v="0"/>
    <s v="Approved"/>
    <s v="WeareA2B"/>
    <s v="Standard"/>
    <s v="medium"/>
    <s v="small"/>
    <n v="1415.01"/>
    <n v="1259.3599999999999"/>
    <d v="2003-01-05T00:00:00"/>
  </r>
  <r>
    <n v="17502"/>
    <n v="22"/>
    <x v="2229"/>
    <d v="2017-09-23T00:00:00"/>
    <b v="1"/>
    <s v="Approved"/>
    <s v="WeareA2B"/>
    <s v="Standard"/>
    <s v="medium"/>
    <s v="medium"/>
    <n v="60.34"/>
    <n v="45.26"/>
    <d v="1993-07-15T00:00:00"/>
  </r>
  <r>
    <n v="17503"/>
    <n v="94"/>
    <x v="579"/>
    <d v="2017-11-27T00:00:00"/>
    <b v="1"/>
    <s v="Approved"/>
    <s v="Giant Bicycles"/>
    <s v="Standard"/>
    <s v="medium"/>
    <s v="large"/>
    <n v="1635.3"/>
    <n v="993.66"/>
    <d v="2013-06-09T00:00:00"/>
  </r>
  <r>
    <n v="17504"/>
    <n v="56"/>
    <x v="162"/>
    <d v="2017-07-09T00:00:00"/>
    <b v="0"/>
    <s v="Approved"/>
    <s v="OHM Cycles"/>
    <s v="Standard"/>
    <s v="medium"/>
    <s v="medium"/>
    <n v="183.86"/>
    <n v="137.9"/>
    <d v="2011-08-24T00:00:00"/>
  </r>
  <r>
    <n v="17505"/>
    <n v="69"/>
    <x v="2943"/>
    <d v="2017-05-06T00:00:00"/>
    <b v="0"/>
    <s v="Approved"/>
    <s v="Giant Bicycles"/>
    <s v="Road"/>
    <s v="medium"/>
    <s v="medium"/>
    <n v="792.9"/>
    <n v="594.67999999999995"/>
    <d v="1995-10-24T00:00:00"/>
  </r>
  <r>
    <n v="17506"/>
    <n v="88"/>
    <x v="1201"/>
    <d v="2017-03-04T00:00:00"/>
    <b v="0"/>
    <s v="Approved"/>
    <s v="Norco Bicycles"/>
    <s v="Standard"/>
    <s v="medium"/>
    <s v="medium"/>
    <n v="1198.46"/>
    <n v="381.1"/>
    <d v="1998-12-16T00:00:00"/>
  </r>
  <r>
    <n v="17507"/>
    <n v="27"/>
    <x v="1740"/>
    <d v="2017-06-12T00:00:00"/>
    <b v="1"/>
    <s v="Approved"/>
    <s v="Trek Bicycles"/>
    <s v="Standard"/>
    <s v="low"/>
    <s v="medium"/>
    <n v="1057.51"/>
    <n v="154.4"/>
    <d v="1995-12-19T00:00:00"/>
  </r>
  <r>
    <n v="17508"/>
    <n v="99"/>
    <x v="303"/>
    <d v="2017-09-17T00:00:00"/>
    <b v="0"/>
    <s v="Approved"/>
    <s v="OHM Cycles"/>
    <s v="Standard"/>
    <s v="medium"/>
    <s v="medium"/>
    <n v="1227.3399999999999"/>
    <n v="770.89"/>
    <d v="1994-08-10T00:00:00"/>
  </r>
  <r>
    <n v="17509"/>
    <n v="51"/>
    <x v="3014"/>
    <d v="2017-02-20T00:00:00"/>
    <b v="1"/>
    <s v="Approved"/>
    <s v="OHM Cycles"/>
    <s v="Standard"/>
    <s v="high"/>
    <s v="medium"/>
    <n v="2005.66"/>
    <n v="1203.4000000000001"/>
    <d v="2012-04-10T00:00:00"/>
  </r>
  <r>
    <n v="17510"/>
    <n v="2"/>
    <x v="475"/>
    <d v="2017-08-16T00:00:00"/>
    <b v="1"/>
    <s v="Approved"/>
    <s v="Solex"/>
    <s v="Standard"/>
    <s v="medium"/>
    <s v="medium"/>
    <n v="71.489999999999995"/>
    <n v="53.62"/>
    <d v="2012-12-02T00:00:00"/>
  </r>
  <r>
    <n v="17511"/>
    <n v="79"/>
    <x v="1084"/>
    <d v="2017-06-07T00:00:00"/>
    <b v="0"/>
    <s v="Approved"/>
    <s v="Norco Bicycles"/>
    <s v="Standard"/>
    <s v="medium"/>
    <s v="medium"/>
    <n v="1555.58"/>
    <n v="818.01"/>
    <d v="2004-08-07T00:00:00"/>
  </r>
  <r>
    <n v="17512"/>
    <n v="80"/>
    <x v="589"/>
    <d v="2017-08-14T00:00:00"/>
    <b v="0"/>
    <s v="Approved"/>
    <s v="OHM Cycles"/>
    <s v="Touring"/>
    <s v="low"/>
    <s v="medium"/>
    <n v="1073.07"/>
    <n v="933.84"/>
    <d v="1997-01-25T00:00:00"/>
  </r>
  <r>
    <n v="17513"/>
    <n v="59"/>
    <x v="878"/>
    <d v="2017-08-20T00:00:00"/>
    <b v="0"/>
    <s v="Approved"/>
    <s v="WeareA2B"/>
    <s v="Standard"/>
    <s v="medium"/>
    <s v="small"/>
    <n v="1415.01"/>
    <n v="1259.3599999999999"/>
    <d v="2002-10-10T00:00:00"/>
  </r>
  <r>
    <n v="17514"/>
    <n v="9"/>
    <x v="2526"/>
    <d v="2017-03-22T00:00:00"/>
    <b v="0"/>
    <s v="Cancelled"/>
    <s v="OHM Cycles"/>
    <s v="Road"/>
    <s v="medium"/>
    <s v="medium"/>
    <n v="742.54"/>
    <n v="667.4"/>
    <d v="2007-08-04T00:00:00"/>
  </r>
  <r>
    <n v="17515"/>
    <n v="92"/>
    <x v="1174"/>
    <d v="2017-05-22T00:00:00"/>
    <b v="1"/>
    <s v="Approved"/>
    <s v="WeareA2B"/>
    <s v="Standard"/>
    <s v="medium"/>
    <s v="small"/>
    <n v="1415.01"/>
    <n v="1259.3599999999999"/>
    <d v="2003-01-05T00:00:00"/>
  </r>
  <r>
    <n v="17516"/>
    <n v="22"/>
    <x v="933"/>
    <d v="2017-02-07T00:00:00"/>
    <b v="0"/>
    <s v="Approved"/>
    <s v="WeareA2B"/>
    <s v="Standard"/>
    <s v="medium"/>
    <s v="medium"/>
    <n v="60.34"/>
    <n v="45.26"/>
    <d v="2016-11-22T00:00:00"/>
  </r>
  <r>
    <n v="17517"/>
    <n v="46"/>
    <x v="2808"/>
    <d v="2017-04-07T00:00:00"/>
    <b v="1"/>
    <s v="Approved"/>
    <s v="OHM Cycles"/>
    <s v="Standard"/>
    <s v="low"/>
    <s v="medium"/>
    <n v="1793.43"/>
    <n v="248.82"/>
    <d v="1999-12-04T00:00:00"/>
  </r>
  <r>
    <n v="17518"/>
    <n v="49"/>
    <x v="358"/>
    <d v="2017-02-07T00:00:00"/>
    <b v="0"/>
    <s v="Approved"/>
    <s v="Trek Bicycles"/>
    <s v="Road"/>
    <s v="medium"/>
    <s v="medium"/>
    <n v="533.51"/>
    <n v="400.13"/>
    <d v="2012-06-04T00:00:00"/>
  </r>
  <r>
    <n v="17519"/>
    <n v="3"/>
    <x v="222"/>
    <d v="2017-08-05T00:00:00"/>
    <b v="0"/>
    <s v="Approved"/>
    <s v="Trek Bicycles"/>
    <s v="Standard"/>
    <s v="medium"/>
    <s v="large"/>
    <n v="2091.4699999999998"/>
    <n v="388.92"/>
    <d v="2003-09-09T00:00:00"/>
  </r>
  <r>
    <n v="17520"/>
    <n v="91"/>
    <x v="2920"/>
    <d v="2017-08-14T00:00:00"/>
    <b v="1"/>
    <s v="Approved"/>
    <s v="WeareA2B"/>
    <s v="Standard"/>
    <s v="low"/>
    <s v="medium"/>
    <n v="642.30999999999995"/>
    <n v="513.85"/>
    <d v="1997-01-25T00:00:00"/>
  </r>
  <r>
    <n v="17521"/>
    <n v="4"/>
    <x v="121"/>
    <d v="2017-01-27T00:00:00"/>
    <b v="1"/>
    <s v="Approved"/>
    <s v="Solex"/>
    <s v="Standard"/>
    <s v="medium"/>
    <s v="medium"/>
    <n v="1483.2"/>
    <n v="99.59"/>
    <d v="1998-12-17T00:00:00"/>
  </r>
  <r>
    <n v="17522"/>
    <n v="87"/>
    <x v="740"/>
    <d v="2017-08-05T00:00:00"/>
    <b v="0"/>
    <s v="Approved"/>
    <s v="OHM Cycles"/>
    <s v="Standard"/>
    <s v="medium"/>
    <s v="medium"/>
    <n v="1636.9"/>
    <n v="44.71"/>
    <d v="2010-08-20T00:00:00"/>
  </r>
  <r>
    <n v="17523"/>
    <n v="36"/>
    <x v="3441"/>
    <d v="2017-04-30T00:00:00"/>
    <b v="0"/>
    <s v="Approved"/>
    <s v="Solex"/>
    <s v="Standard"/>
    <s v="low"/>
    <s v="medium"/>
    <n v="945.04"/>
    <n v="507.58"/>
    <d v="1995-12-19T00:00:00"/>
  </r>
  <r>
    <n v="17524"/>
    <n v="16"/>
    <x v="3269"/>
    <d v="2017-11-09T00:00:00"/>
    <b v="0"/>
    <s v="Approved"/>
    <s v="Norco Bicycles"/>
    <s v="Standard"/>
    <s v="high"/>
    <s v="small"/>
    <n v="1661.92"/>
    <n v="1479.11"/>
    <d v="2010-05-05T00:00:00"/>
  </r>
  <r>
    <n v="17525"/>
    <n v="56"/>
    <x v="3278"/>
    <d v="2017-08-05T00:00:00"/>
    <b v="0"/>
    <s v="Approved"/>
    <s v="OHM Cycles"/>
    <s v="Standard"/>
    <s v="medium"/>
    <s v="medium"/>
    <n v="183.86"/>
    <n v="137.9"/>
    <d v="1997-10-04T00:00:00"/>
  </r>
  <r>
    <n v="17526"/>
    <n v="53"/>
    <x v="3481"/>
    <d v="2017-03-20T00:00:00"/>
    <b v="0"/>
    <s v="Approved"/>
    <s v="OHM Cycles"/>
    <s v="Standard"/>
    <s v="medium"/>
    <s v="medium"/>
    <n v="795.34"/>
    <n v="101.58"/>
    <d v="1997-02-09T00:00:00"/>
  </r>
  <r>
    <n v="17527"/>
    <n v="39"/>
    <x v="1911"/>
    <d v="2017-05-16T00:00:00"/>
    <b v="0"/>
    <s v="Approved"/>
    <s v="Giant Bicycles"/>
    <s v="Standard"/>
    <s v="medium"/>
    <s v="large"/>
    <n v="1812.75"/>
    <n v="582.48"/>
    <d v="1997-05-10T00:00:00"/>
  </r>
  <r>
    <n v="17528"/>
    <n v="2"/>
    <x v="395"/>
    <d v="2017-01-20T00:00:00"/>
    <b v="0"/>
    <s v="Approved"/>
    <s v="Solex"/>
    <s v="Standard"/>
    <s v="medium"/>
    <s v="medium"/>
    <n v="71.489999999999995"/>
    <n v="53.62"/>
    <d v="2012-12-02T00:00:00"/>
  </r>
  <r>
    <n v="17529"/>
    <n v="58"/>
    <x v="2325"/>
    <d v="2017-07-05T00:00:00"/>
    <b v="1"/>
    <s v="Approved"/>
    <s v="OHM Cycles"/>
    <s v="Road"/>
    <s v="medium"/>
    <s v="medium"/>
    <n v="1280.28"/>
    <n v="829.51"/>
    <d v="2009-04-12T00:00:00"/>
  </r>
  <r>
    <n v="17530"/>
    <n v="45"/>
    <x v="2671"/>
    <d v="2017-11-10T00:00:00"/>
    <b v="0"/>
    <s v="Approved"/>
    <s v="Solex"/>
    <s v="Standard"/>
    <s v="medium"/>
    <s v="medium"/>
    <n v="441.49"/>
    <n v="84.99"/>
    <d v="1993-04-12T00:00:00"/>
  </r>
  <r>
    <n v="17531"/>
    <n v="35"/>
    <x v="2613"/>
    <d v="2017-03-01T00:00:00"/>
    <b v="1"/>
    <s v="Approved"/>
    <s v="Trek Bicycles"/>
    <s v="Standard"/>
    <s v="low"/>
    <s v="medium"/>
    <n v="1057.51"/>
    <n v="154.4"/>
    <d v="1997-05-10T00:00:00"/>
  </r>
  <r>
    <n v="17532"/>
    <n v="97"/>
    <x v="2462"/>
    <d v="2017-05-29T00:00:00"/>
    <b v="1"/>
    <s v="Approved"/>
    <s v="Solex"/>
    <s v="Standard"/>
    <s v="medium"/>
    <s v="large"/>
    <n v="202.62"/>
    <n v="151.96"/>
    <d v="2016-03-29T00:00:00"/>
  </r>
  <r>
    <n v="17533"/>
    <n v="0"/>
    <x v="3259"/>
    <d v="2017-09-13T00:00:00"/>
    <b v="1"/>
    <s v="Approved"/>
    <s v="Trek Bicycles"/>
    <s v="Road"/>
    <s v="medium"/>
    <s v="medium"/>
    <n v="533.51"/>
    <n v="400.13"/>
    <d v="1993-07-20T00:00:00"/>
  </r>
  <r>
    <n v="17534"/>
    <n v="77"/>
    <x v="293"/>
    <d v="2017-10-21T00:00:00"/>
    <b v="0"/>
    <s v="Approved"/>
    <s v="Norco Bicycles"/>
    <s v="Road"/>
    <s v="medium"/>
    <s v="large"/>
    <n v="1240.31"/>
    <n v="795.1"/>
    <d v="2004-12-18T00:00:00"/>
  </r>
  <r>
    <n v="17536"/>
    <n v="9"/>
    <x v="592"/>
    <d v="2017-07-21T00:00:00"/>
    <b v="0"/>
    <s v="Approved"/>
    <s v="OHM Cycles"/>
    <s v="Road"/>
    <s v="medium"/>
    <s v="medium"/>
    <n v="742.54"/>
    <n v="667.4"/>
    <d v="1991-11-07T00:00:00"/>
  </r>
  <r>
    <n v="17537"/>
    <n v="0"/>
    <x v="1949"/>
    <d v="2017-01-15T00:00:00"/>
    <b v="1"/>
    <s v="Approved"/>
    <s v="Solex"/>
    <s v="Standard"/>
    <s v="medium"/>
    <s v="large"/>
    <n v="202.62"/>
    <n v="151.96"/>
    <d v="2016-03-29T00:00:00"/>
  </r>
  <r>
    <n v="17538"/>
    <n v="1"/>
    <x v="1649"/>
    <d v="2017-05-25T00:00:00"/>
    <b v="0"/>
    <s v="Approved"/>
    <s v="Giant Bicycles"/>
    <s v="Standard"/>
    <s v="medium"/>
    <s v="medium"/>
    <n v="1403.5"/>
    <n v="954.82"/>
    <d v="2016-11-14T00:00:00"/>
  </r>
  <r>
    <n v="17539"/>
    <n v="43"/>
    <x v="2595"/>
    <d v="2017-05-30T00:00:00"/>
    <b v="1"/>
    <s v="Approved"/>
    <s v="Solex"/>
    <s v="Standard"/>
    <s v="medium"/>
    <s v="medium"/>
    <n v="1151.96"/>
    <n v="649.49"/>
    <d v="1997-02-09T00:00:00"/>
  </r>
  <r>
    <n v="17540"/>
    <n v="40"/>
    <x v="501"/>
    <d v="2017-05-23T00:00:00"/>
    <b v="1"/>
    <s v="Approved"/>
    <s v="Trek Bicycles"/>
    <s v="Road"/>
    <s v="medium"/>
    <s v="large"/>
    <n v="1894.19"/>
    <n v="598.76"/>
    <d v="2003-07-21T00:00:00"/>
  </r>
  <r>
    <n v="17541"/>
    <n v="40"/>
    <x v="1448"/>
    <d v="2017-12-19T00:00:00"/>
    <b v="0"/>
    <s v="Approved"/>
    <s v="OHM Cycles"/>
    <s v="Standard"/>
    <s v="high"/>
    <s v="medium"/>
    <n v="1458.17"/>
    <n v="874.9"/>
    <d v="1997-05-10T00:00:00"/>
  </r>
  <r>
    <n v="17542"/>
    <n v="74"/>
    <x v="283"/>
    <d v="2017-04-01T00:00:00"/>
    <b v="1"/>
    <s v="Approved"/>
    <s v="WeareA2B"/>
    <s v="Standard"/>
    <s v="medium"/>
    <s v="medium"/>
    <n v="1228.07"/>
    <n v="400.91"/>
    <d v="2014-10-10T00:00:00"/>
  </r>
  <r>
    <n v="17543"/>
    <n v="34"/>
    <x v="616"/>
    <d v="2017-10-19T00:00:00"/>
    <b v="1"/>
    <s v="Approved"/>
    <s v="Norco Bicycles"/>
    <s v="Road"/>
    <s v="high"/>
    <s v="large"/>
    <n v="774.53"/>
    <n v="464.72"/>
    <d v="2010-06-07T00:00:00"/>
  </r>
  <r>
    <n v="17544"/>
    <n v="79"/>
    <x v="3052"/>
    <d v="2017-04-21T00:00:00"/>
    <b v="0"/>
    <s v="Approved"/>
    <s v="Norco Bicycles"/>
    <s v="Standard"/>
    <s v="medium"/>
    <s v="medium"/>
    <n v="1555.58"/>
    <n v="818.01"/>
    <d v="2007-08-04T00:00:00"/>
  </r>
  <r>
    <n v="17545"/>
    <n v="45"/>
    <x v="1161"/>
    <d v="2017-12-15T00:00:00"/>
    <b v="0"/>
    <s v="Approved"/>
    <s v="Solex"/>
    <s v="Standard"/>
    <s v="medium"/>
    <s v="medium"/>
    <n v="441.49"/>
    <n v="84.99"/>
    <d v="2003-02-16T00:00:00"/>
  </r>
  <r>
    <n v="17546"/>
    <n v="56"/>
    <x v="1075"/>
    <d v="2017-05-03T00:00:00"/>
    <b v="1"/>
    <s v="Approved"/>
    <s v="OHM Cycles"/>
    <s v="Standard"/>
    <s v="medium"/>
    <s v="medium"/>
    <n v="183.86"/>
    <n v="137.9"/>
    <d v="1993-06-23T00:00:00"/>
  </r>
  <r>
    <n v="17547"/>
    <n v="57"/>
    <x v="3204"/>
    <d v="2017-11-29T00:00:00"/>
    <b v="1"/>
    <s v="Approved"/>
    <s v="WeareA2B"/>
    <s v="Touring"/>
    <s v="medium"/>
    <s v="large"/>
    <n v="1890.39"/>
    <n v="260.14"/>
    <d v="2011-08-24T00:00:00"/>
  </r>
  <r>
    <n v="17548"/>
    <n v="30"/>
    <x v="3116"/>
    <d v="2017-06-07T00:00:00"/>
    <b v="1"/>
    <s v="Approved"/>
    <s v="Solex"/>
    <s v="Standard"/>
    <s v="high"/>
    <s v="medium"/>
    <n v="748.17"/>
    <n v="448.9"/>
    <d v="1991-11-10T00:00:00"/>
  </r>
  <r>
    <n v="17549"/>
    <n v="35"/>
    <x v="3212"/>
    <d v="2017-09-14T00:00:00"/>
    <b v="1"/>
    <s v="Approved"/>
    <s v="Trek Bicycles"/>
    <s v="Standard"/>
    <s v="low"/>
    <s v="medium"/>
    <n v="1057.51"/>
    <n v="154.4"/>
    <d v="1994-07-12T00:00:00"/>
  </r>
  <r>
    <n v="17550"/>
    <n v="63"/>
    <x v="2409"/>
    <d v="2017-07-08T00:00:00"/>
    <b v="1"/>
    <s v="Approved"/>
    <s v="Solex"/>
    <s v="Standard"/>
    <s v="medium"/>
    <s v="medium"/>
    <n v="1483.2"/>
    <n v="99.59"/>
    <d v="1998-12-17T00:00:00"/>
  </r>
  <r>
    <n v="17551"/>
    <n v="25"/>
    <x v="2950"/>
    <d v="2017-04-23T00:00:00"/>
    <b v="1"/>
    <s v="Approved"/>
    <s v="Giant Bicycles"/>
    <s v="Road"/>
    <s v="medium"/>
    <s v="medium"/>
    <n v="1538.99"/>
    <n v="829.65"/>
    <d v="2016-02-04T00:00:00"/>
  </r>
  <r>
    <n v="17552"/>
    <n v="14"/>
    <x v="3304"/>
    <d v="2017-07-15T00:00:00"/>
    <b v="1"/>
    <s v="Approved"/>
    <s v="Trek Bicycles"/>
    <s v="Standard"/>
    <s v="medium"/>
    <s v="small"/>
    <n v="1386.84"/>
    <n v="1234.29"/>
    <d v="1993-07-15T00:00:00"/>
  </r>
  <r>
    <n v="17553"/>
    <n v="71"/>
    <x v="525"/>
    <d v="2017-08-18T00:00:00"/>
    <b v="0"/>
    <s v="Approved"/>
    <s v="Solex"/>
    <s v="Standard"/>
    <s v="high"/>
    <s v="large"/>
    <n v="1842.92"/>
    <n v="1105.75"/>
    <d v="1995-10-24T00:00:00"/>
  </r>
  <r>
    <n v="17554"/>
    <n v="68"/>
    <x v="3444"/>
    <d v="2017-12-04T00:00:00"/>
    <b v="1"/>
    <s v="Approved"/>
    <s v="OHM Cycles"/>
    <s v="Standard"/>
    <s v="medium"/>
    <s v="medium"/>
    <n v="1636.9"/>
    <n v="44.71"/>
    <d v="2015-04-11T00:00:00"/>
  </r>
  <r>
    <n v="17555"/>
    <n v="60"/>
    <x v="461"/>
    <d v="2017-12-27T00:00:00"/>
    <b v="0"/>
    <s v="Approved"/>
    <s v="Giant Bicycles"/>
    <s v="Standard"/>
    <s v="high"/>
    <s v="small"/>
    <n v="1977.36"/>
    <n v="1759.85"/>
    <d v="2011-08-24T00:00:00"/>
  </r>
  <r>
    <n v="17556"/>
    <n v="18"/>
    <x v="2890"/>
    <d v="2017-11-19T00:00:00"/>
    <b v="1"/>
    <s v="Approved"/>
    <s v="Solex"/>
    <s v="Standard"/>
    <s v="medium"/>
    <s v="medium"/>
    <n v="575.27"/>
    <n v="431.45"/>
    <d v="2013-03-12T00:00:00"/>
  </r>
  <r>
    <n v="17557"/>
    <n v="79"/>
    <x v="1421"/>
    <d v="2017-01-05T00:00:00"/>
    <b v="0"/>
    <s v="Approved"/>
    <s v="Norco Bicycles"/>
    <s v="Standard"/>
    <s v="medium"/>
    <s v="medium"/>
    <n v="1555.58"/>
    <n v="818.01"/>
    <d v="2004-08-07T00:00:00"/>
  </r>
  <r>
    <n v="17558"/>
    <n v="79"/>
    <x v="772"/>
    <d v="2017-08-16T00:00:00"/>
    <b v="0"/>
    <s v="Approved"/>
    <s v="Solex"/>
    <s v="Touring"/>
    <s v="medium"/>
    <s v="large"/>
    <n v="2083.94"/>
    <n v="675.03"/>
    <d v="2013-09-16T00:00:00"/>
  </r>
  <r>
    <n v="17559"/>
    <n v="0"/>
    <x v="234"/>
    <d v="2017-01-10T00:00:00"/>
    <b v="1"/>
    <s v="Approved"/>
    <s v="OHM Cycles"/>
    <s v="Standard"/>
    <s v="high"/>
    <s v="medium"/>
    <n v="227.88"/>
    <n v="136.72999999999999"/>
    <d v="2003-02-07T00:00:00"/>
  </r>
  <r>
    <n v="17561"/>
    <n v="88"/>
    <x v="2281"/>
    <d v="2017-11-20T00:00:00"/>
    <b v="1"/>
    <s v="Approved"/>
    <s v="Norco Bicycles"/>
    <s v="Standard"/>
    <s v="medium"/>
    <s v="medium"/>
    <n v="1198.46"/>
    <n v="381.1"/>
    <d v="1999-07-26T00:00:00"/>
  </r>
  <r>
    <n v="17562"/>
    <n v="20"/>
    <x v="1170"/>
    <d v="2017-04-10T00:00:00"/>
    <b v="1"/>
    <s v="Approved"/>
    <s v="Trek Bicycles"/>
    <s v="Standard"/>
    <s v="medium"/>
    <s v="small"/>
    <n v="1775.81"/>
    <n v="1580.47"/>
    <d v="1996-04-05T00:00:00"/>
  </r>
  <r>
    <n v="17563"/>
    <n v="72"/>
    <x v="1647"/>
    <d v="2017-02-17T00:00:00"/>
    <b v="1"/>
    <s v="Approved"/>
    <s v="OHM Cycles"/>
    <s v="Standard"/>
    <s v="medium"/>
    <s v="medium"/>
    <n v="912.52"/>
    <n v="141.4"/>
    <d v="2015-10-18T00:00:00"/>
  </r>
  <r>
    <n v="17564"/>
    <n v="22"/>
    <x v="3268"/>
    <d v="2017-03-10T00:00:00"/>
    <b v="1"/>
    <s v="Approved"/>
    <s v="WeareA2B"/>
    <s v="Standard"/>
    <s v="medium"/>
    <s v="medium"/>
    <n v="60.34"/>
    <n v="45.26"/>
    <d v="2011-05-07T00:00:00"/>
  </r>
  <r>
    <n v="17565"/>
    <n v="20"/>
    <x v="349"/>
    <d v="2017-05-17T00:00:00"/>
    <b v="1"/>
    <s v="Approved"/>
    <s v="Trek Bicycles"/>
    <s v="Standard"/>
    <s v="medium"/>
    <s v="small"/>
    <n v="1775.81"/>
    <n v="1580.47"/>
    <d v="1999-06-23T00:00:00"/>
  </r>
  <r>
    <n v="17566"/>
    <n v="63"/>
    <x v="1928"/>
    <d v="2017-02-04T00:00:00"/>
    <b v="1"/>
    <s v="Approved"/>
    <s v="Solex"/>
    <s v="Standard"/>
    <s v="medium"/>
    <s v="medium"/>
    <n v="1483.2"/>
    <n v="99.59"/>
    <d v="1998-12-17T00:00:00"/>
  </r>
  <r>
    <n v="17567"/>
    <n v="82"/>
    <x v="2058"/>
    <d v="2017-08-25T00:00:00"/>
    <b v="0"/>
    <s v="Approved"/>
    <s v="Norco Bicycles"/>
    <s v="Standard"/>
    <s v="high"/>
    <s v="medium"/>
    <n v="1148.6400000000001"/>
    <n v="689.18"/>
    <d v="2015-08-10T00:00:00"/>
  </r>
  <r>
    <n v="17568"/>
    <n v="80"/>
    <x v="554"/>
    <d v="2017-08-01T00:00:00"/>
    <b v="1"/>
    <s v="Approved"/>
    <s v="OHM Cycles"/>
    <s v="Touring"/>
    <s v="low"/>
    <s v="medium"/>
    <n v="1073.07"/>
    <n v="933.84"/>
    <d v="2015-08-02T00:00:00"/>
  </r>
  <r>
    <n v="17569"/>
    <n v="0"/>
    <x v="1192"/>
    <d v="2017-07-20T00:00:00"/>
    <b v="1"/>
    <s v="Approved"/>
    <s v="Solex"/>
    <s v="Standard"/>
    <s v="medium"/>
    <s v="medium"/>
    <n v="71.489999999999995"/>
    <n v="53.62"/>
    <d v="2014-03-03T00:00:00"/>
  </r>
  <r>
    <n v="17570"/>
    <n v="96"/>
    <x v="2073"/>
    <d v="2017-03-21T00:00:00"/>
    <b v="0"/>
    <s v="Approved"/>
    <s v="WeareA2B"/>
    <s v="Road"/>
    <s v="low"/>
    <s v="small"/>
    <n v="1172.78"/>
    <n v="1043.77"/>
    <d v="2002-10-10T00:00:00"/>
  </r>
  <r>
    <n v="17571"/>
    <n v="61"/>
    <x v="716"/>
    <d v="2017-03-06T00:00:00"/>
    <b v="1"/>
    <s v="Approved"/>
    <s v="OHM Cycles"/>
    <s v="Standard"/>
    <s v="low"/>
    <s v="medium"/>
    <n v="71.16"/>
    <n v="56.93"/>
    <d v="1992-10-02T00:00:00"/>
  </r>
  <r>
    <n v="17572"/>
    <n v="25"/>
    <x v="1212"/>
    <d v="2017-08-24T00:00:00"/>
    <b v="0"/>
    <s v="Approved"/>
    <s v="Giant Bicycles"/>
    <s v="Road"/>
    <s v="medium"/>
    <s v="medium"/>
    <n v="1538.99"/>
    <n v="829.65"/>
    <d v="1993-05-26T00:00:00"/>
  </r>
  <r>
    <n v="17573"/>
    <n v="48"/>
    <x v="1859"/>
    <d v="2017-05-13T00:00:00"/>
    <b v="0"/>
    <s v="Approved"/>
    <s v="WeareA2B"/>
    <s v="Standard"/>
    <s v="medium"/>
    <s v="medium"/>
    <n v="1762.96"/>
    <n v="950.52"/>
    <d v="2014-07-28T00:00:00"/>
  </r>
  <r>
    <n v="17574"/>
    <n v="34"/>
    <x v="1655"/>
    <d v="2017-12-28T00:00:00"/>
    <b v="0"/>
    <s v="Approved"/>
    <s v="Norco Bicycles"/>
    <s v="Road"/>
    <s v="high"/>
    <s v="large"/>
    <n v="774.53"/>
    <n v="464.72"/>
    <d v="1995-12-19T00:00:00"/>
  </r>
  <r>
    <n v="17575"/>
    <n v="74"/>
    <x v="705"/>
    <d v="2017-11-17T00:00:00"/>
    <b v="1"/>
    <s v="Approved"/>
    <s v="WeareA2B"/>
    <s v="Standard"/>
    <s v="medium"/>
    <s v="medium"/>
    <n v="1228.07"/>
    <n v="400.91"/>
    <d v="2006-05-22T00:00:00"/>
  </r>
  <r>
    <n v="17576"/>
    <n v="91"/>
    <x v="3212"/>
    <d v="2017-03-15T00:00:00"/>
    <b v="1"/>
    <s v="Approved"/>
    <s v="Solex"/>
    <s v="Standard"/>
    <s v="medium"/>
    <s v="medium"/>
    <n v="100.35"/>
    <n v="75.260000000000005"/>
    <d v="1999-07-26T00:00:00"/>
  </r>
  <r>
    <n v="17577"/>
    <n v="86"/>
    <x v="1833"/>
    <d v="2017-07-09T00:00:00"/>
    <b v="1"/>
    <s v="Approved"/>
    <s v="OHM Cycles"/>
    <s v="Standard"/>
    <s v="medium"/>
    <s v="medium"/>
    <n v="235.63"/>
    <n v="125.07"/>
    <d v="2004-08-07T00:00:00"/>
  </r>
  <r>
    <n v="17578"/>
    <n v="93"/>
    <x v="2794"/>
    <d v="2017-01-22T00:00:00"/>
    <b v="0"/>
    <s v="Approved"/>
    <s v="WeareA2B"/>
    <s v="Standard"/>
    <s v="medium"/>
    <s v="medium"/>
    <n v="1065.03"/>
    <n v="230.09"/>
    <d v="2000-11-03T00:00:00"/>
  </r>
  <r>
    <n v="17579"/>
    <n v="0"/>
    <x v="1007"/>
    <d v="2017-12-25T00:00:00"/>
    <b v="1"/>
    <s v="Approved"/>
    <s v="OHM Cycles"/>
    <s v="Standard"/>
    <s v="high"/>
    <s v="medium"/>
    <n v="227.88"/>
    <n v="136.72999999999999"/>
    <d v="2004-09-28T00:00:00"/>
  </r>
  <r>
    <n v="17580"/>
    <n v="100"/>
    <x v="980"/>
    <d v="2017-09-23T00:00:00"/>
    <b v="1"/>
    <s v="Approved"/>
    <s v="Norco Bicycles"/>
    <s v="Road"/>
    <s v="medium"/>
    <s v="medium"/>
    <n v="1036.5899999999999"/>
    <n v="206.35"/>
    <d v="1991-05-06T00:00:00"/>
  </r>
  <r>
    <n v="17581"/>
    <n v="66"/>
    <x v="2232"/>
    <d v="2017-09-06T00:00:00"/>
    <b v="1"/>
    <s v="Approved"/>
    <s v="Giant Bicycles"/>
    <s v="Road"/>
    <s v="low"/>
    <s v="small"/>
    <n v="590.26"/>
    <n v="525.33000000000004"/>
    <d v="2010-11-05T00:00:00"/>
  </r>
  <r>
    <n v="17582"/>
    <n v="49"/>
    <x v="3444"/>
    <d v="2017-09-19T00:00:00"/>
    <b v="0"/>
    <s v="Approved"/>
    <s v="Trek Bicycles"/>
    <s v="Road"/>
    <s v="medium"/>
    <s v="medium"/>
    <n v="533.51"/>
    <n v="400.13"/>
    <d v="2003-07-21T00:00:00"/>
  </r>
  <r>
    <n v="17583"/>
    <n v="7"/>
    <x v="1313"/>
    <d v="2017-05-01T00:00:00"/>
    <b v="0"/>
    <s v="Approved"/>
    <s v="Trek Bicycles"/>
    <s v="Road"/>
    <s v="low"/>
    <s v="medium"/>
    <n v="980.37"/>
    <n v="234.43"/>
    <d v="2014-03-03T00:00:00"/>
  </r>
  <r>
    <n v="17584"/>
    <n v="52"/>
    <x v="2684"/>
    <d v="2017-08-31T00:00:00"/>
    <b v="1"/>
    <s v="Approved"/>
    <s v="Solex"/>
    <s v="Road"/>
    <s v="medium"/>
    <s v="large"/>
    <n v="1777.8"/>
    <n v="820.78"/>
    <d v="1991-08-05T00:00:00"/>
  </r>
  <r>
    <n v="17585"/>
    <n v="9"/>
    <x v="1311"/>
    <d v="2017-12-15T00:00:00"/>
    <b v="1"/>
    <s v="Approved"/>
    <s v="OHM Cycles"/>
    <s v="Road"/>
    <s v="medium"/>
    <s v="medium"/>
    <n v="742.54"/>
    <n v="667.4"/>
    <d v="1991-11-07T00:00:00"/>
  </r>
  <r>
    <n v="17586"/>
    <n v="1"/>
    <x v="517"/>
    <d v="2017-11-27T00:00:00"/>
    <b v="0"/>
    <s v="Approved"/>
    <s v="Giant Bicycles"/>
    <s v="Touring"/>
    <s v="medium"/>
    <s v="large"/>
    <n v="1873.97"/>
    <n v="863.95"/>
    <d v="2004-07-25T00:00:00"/>
  </r>
  <r>
    <n v="17587"/>
    <n v="0"/>
    <x v="2637"/>
    <d v="2017-06-17T00:00:00"/>
    <b v="0"/>
    <s v="Approved"/>
    <s v="OHM Cycles"/>
    <s v="Standard"/>
    <s v="medium"/>
    <s v="medium"/>
    <n v="183.86"/>
    <n v="137.9"/>
    <d v="2015-06-17T00:00:00"/>
  </r>
  <r>
    <n v="17588"/>
    <n v="54"/>
    <x v="1029"/>
    <d v="2017-08-23T00:00:00"/>
    <b v="1"/>
    <s v="Approved"/>
    <s v="WeareA2B"/>
    <s v="Standard"/>
    <s v="medium"/>
    <s v="medium"/>
    <n v="1292.8399999999999"/>
    <n v="13.44"/>
    <d v="2009-04-12T00:00:00"/>
  </r>
  <r>
    <n v="17589"/>
    <n v="90"/>
    <x v="2404"/>
    <d v="2017-07-13T00:00:00"/>
    <b v="1"/>
    <s v="Approved"/>
    <s v="Norco Bicycles"/>
    <s v="Standard"/>
    <s v="low"/>
    <s v="medium"/>
    <n v="363.01"/>
    <n v="290.41000000000003"/>
    <d v="1999-07-26T00:00:00"/>
  </r>
  <r>
    <n v="17590"/>
    <n v="60"/>
    <x v="2952"/>
    <d v="2017-02-26T00:00:00"/>
    <b v="1"/>
    <s v="Approved"/>
    <s v="Giant Bicycles"/>
    <s v="Standard"/>
    <s v="high"/>
    <s v="small"/>
    <n v="1977.36"/>
    <n v="1759.85"/>
    <d v="2011-08-24T00:00:00"/>
  </r>
  <r>
    <n v="17591"/>
    <n v="23"/>
    <x v="3267"/>
    <d v="2017-05-21T00:00:00"/>
    <b v="1"/>
    <s v="Approved"/>
    <s v="Norco Bicycles"/>
    <s v="Standard"/>
    <s v="medium"/>
    <s v="medium"/>
    <n v="1198.46"/>
    <n v="381.1"/>
    <d v="1998-12-16T00:00:00"/>
  </r>
  <r>
    <n v="17592"/>
    <n v="79"/>
    <x v="1290"/>
    <d v="2017-05-22T00:00:00"/>
    <b v="0"/>
    <s v="Approved"/>
    <s v="Norco Bicycles"/>
    <s v="Standard"/>
    <s v="medium"/>
    <s v="medium"/>
    <n v="1555.58"/>
    <n v="818.01"/>
    <d v="1997-01-25T00:00:00"/>
  </r>
  <r>
    <n v="17593"/>
    <n v="64"/>
    <x v="2432"/>
    <d v="2017-01-13T00:00:00"/>
    <b v="0"/>
    <s v="Approved"/>
    <s v="Giant Bicycles"/>
    <s v="Standard"/>
    <s v="high"/>
    <s v="small"/>
    <n v="1977.36"/>
    <n v="1759.85"/>
    <d v="1998-12-17T00:00:00"/>
  </r>
  <r>
    <n v="17594"/>
    <n v="94"/>
    <x v="2877"/>
    <d v="2017-05-20T00:00:00"/>
    <b v="0"/>
    <s v="Approved"/>
    <s v="Giant Bicycles"/>
    <s v="Standard"/>
    <s v="medium"/>
    <s v="large"/>
    <n v="1635.3"/>
    <n v="993.66"/>
    <d v="2004-01-16T00:00:00"/>
  </r>
  <r>
    <n v="17595"/>
    <n v="10"/>
    <x v="558"/>
    <d v="2017-11-23T00:00:00"/>
    <b v="0"/>
    <s v="Approved"/>
    <s v="Solex"/>
    <s v="Standard"/>
    <s v="medium"/>
    <s v="medium"/>
    <n v="1945.43"/>
    <n v="333.18"/>
    <d v="2006-10-01T00:00:00"/>
  </r>
  <r>
    <n v="17596"/>
    <n v="10"/>
    <x v="3485"/>
    <d v="2017-11-07T00:00:00"/>
    <b v="1"/>
    <s v="Approved"/>
    <s v="WeareA2B"/>
    <s v="Touring"/>
    <s v="medium"/>
    <s v="medium"/>
    <n v="1466.68"/>
    <n v="363.25"/>
    <d v="2014-03-03T00:00:00"/>
  </r>
  <r>
    <n v="17597"/>
    <n v="0"/>
    <x v="778"/>
    <d v="2017-11-05T00:00:00"/>
    <b v="1"/>
    <s v="Approved"/>
    <s v="WeareA2B"/>
    <s v="Standard"/>
    <s v="medium"/>
    <s v="medium"/>
    <n v="60.34"/>
    <n v="45.26"/>
    <d v="1991-11-10T00:00:00"/>
  </r>
  <r>
    <n v="17598"/>
    <n v="81"/>
    <x v="399"/>
    <d v="2017-05-05T00:00:00"/>
    <b v="1"/>
    <s v="Approved"/>
    <s v="Norco Bicycles"/>
    <s v="Standard"/>
    <s v="medium"/>
    <s v="small"/>
    <n v="586.45000000000005"/>
    <n v="521.94000000000005"/>
    <d v="1991-07-10T00:00:00"/>
  </r>
  <r>
    <n v="17599"/>
    <n v="75"/>
    <x v="574"/>
    <d v="2017-11-24T00:00:00"/>
    <b v="1"/>
    <s v="Approved"/>
    <s v="Giant Bicycles"/>
    <s v="Touring"/>
    <s v="medium"/>
    <s v="large"/>
    <n v="1873.97"/>
    <n v="863.95"/>
    <d v="2006-05-22T00:00:00"/>
  </r>
  <r>
    <n v="17600"/>
    <n v="76"/>
    <x v="1215"/>
    <d v="2017-05-23T00:00:00"/>
    <b v="1"/>
    <s v="Approved"/>
    <s v="WeareA2B"/>
    <s v="Standard"/>
    <s v="low"/>
    <s v="medium"/>
    <n v="642.30999999999995"/>
    <n v="513.85"/>
    <d v="2005-05-10T00:00:00"/>
  </r>
  <r>
    <n v="17601"/>
    <n v="0"/>
    <x v="1662"/>
    <d v="2017-12-11T00:00:00"/>
    <b v="0"/>
    <s v="Approved"/>
    <s v="Norco Bicycles"/>
    <s v="Standard"/>
    <s v="low"/>
    <s v="medium"/>
    <n v="363.01"/>
    <n v="290.41000000000003"/>
    <d v="1993-07-15T00:00:00"/>
  </r>
  <r>
    <n v="17602"/>
    <n v="20"/>
    <x v="1232"/>
    <d v="2017-11-18T00:00:00"/>
    <b v="0"/>
    <s v="Approved"/>
    <s v="Trek Bicycles"/>
    <s v="Standard"/>
    <s v="medium"/>
    <s v="small"/>
    <n v="1775.81"/>
    <n v="1580.47"/>
    <d v="2003-08-05T00:00:00"/>
  </r>
  <r>
    <n v="17603"/>
    <n v="0"/>
    <x v="174"/>
    <d v="2017-01-13T00:00:00"/>
    <b v="0"/>
    <s v="Approved"/>
    <s v="Norco Bicycles"/>
    <s v="Standard"/>
    <s v="medium"/>
    <s v="medium"/>
    <n v="360.4"/>
    <n v="270.3"/>
    <d v="2004-07-25T00:00:00"/>
  </r>
  <r>
    <n v="17604"/>
    <n v="80"/>
    <x v="824"/>
    <d v="2017-01-23T00:00:00"/>
    <b v="0"/>
    <s v="Approved"/>
    <s v="OHM Cycles"/>
    <s v="Touring"/>
    <s v="low"/>
    <s v="medium"/>
    <n v="1073.07"/>
    <n v="933.84"/>
    <d v="1997-01-25T00:00:00"/>
  </r>
  <r>
    <n v="17605"/>
    <n v="88"/>
    <x v="2809"/>
    <d v="2017-08-02T00:00:00"/>
    <b v="1"/>
    <s v="Approved"/>
    <s v="Norco Bicycles"/>
    <s v="Standard"/>
    <s v="medium"/>
    <s v="medium"/>
    <n v="1198.46"/>
    <n v="381.1"/>
    <d v="2000-11-03T00:00:00"/>
  </r>
  <r>
    <n v="17606"/>
    <n v="0"/>
    <x v="3370"/>
    <d v="2017-01-11T00:00:00"/>
    <b v="1"/>
    <s v="Approved"/>
    <s v="OHM Cycles"/>
    <s v="Standard"/>
    <s v="medium"/>
    <s v="medium"/>
    <n v="235.63"/>
    <n v="125.07"/>
    <d v="2004-08-07T00:00:00"/>
  </r>
  <r>
    <n v="17607"/>
    <n v="0"/>
    <x v="282"/>
    <d v="2017-01-10T00:00:00"/>
    <b v="1"/>
    <s v="Approved"/>
    <s v="Solex"/>
    <s v="Standard"/>
    <s v="medium"/>
    <s v="medium"/>
    <n v="100.35"/>
    <n v="75.260000000000005"/>
    <d v="1999-07-26T00:00:00"/>
  </r>
  <r>
    <n v="17608"/>
    <n v="0"/>
    <x v="2627"/>
    <d v="2017-07-07T00:00:00"/>
    <b v="0"/>
    <s v="Approved"/>
    <s v="Solex"/>
    <s v="Standard"/>
    <s v="medium"/>
    <s v="medium"/>
    <n v="100.35"/>
    <n v="75.260000000000005"/>
    <d v="2004-01-16T00:00:00"/>
  </r>
  <r>
    <n v="17609"/>
    <n v="13"/>
    <x v="1100"/>
    <d v="2017-10-28T00:00:00"/>
    <b v="1"/>
    <s v="Approved"/>
    <s v="Solex"/>
    <s v="Standard"/>
    <s v="medium"/>
    <s v="medium"/>
    <n v="1163.8900000000001"/>
    <n v="589.27"/>
    <d v="2016-07-09T00:00:00"/>
  </r>
  <r>
    <n v="17610"/>
    <n v="27"/>
    <x v="452"/>
    <d v="2017-08-14T00:00:00"/>
    <b v="0"/>
    <s v="Approved"/>
    <s v="Trek Bicycles"/>
    <s v="Standard"/>
    <s v="low"/>
    <s v="medium"/>
    <n v="1057.51"/>
    <n v="154.4"/>
    <d v="1994-07-12T00:00:00"/>
  </r>
  <r>
    <n v="17611"/>
    <n v="47"/>
    <x v="676"/>
    <d v="2017-02-02T00:00:00"/>
    <b v="0"/>
    <s v="Approved"/>
    <s v="Trek Bicycles"/>
    <s v="Road"/>
    <s v="low"/>
    <s v="small"/>
    <n v="1720.7"/>
    <n v="1531.42"/>
    <d v="2006-10-01T00:00:00"/>
  </r>
  <r>
    <n v="17612"/>
    <n v="65"/>
    <x v="371"/>
    <d v="2017-07-16T00:00:00"/>
    <b v="1"/>
    <s v="Approved"/>
    <s v="WeareA2B"/>
    <s v="Standard"/>
    <s v="medium"/>
    <s v="medium"/>
    <n v="1807.45"/>
    <n v="778.69"/>
    <d v="2016-02-04T00:00:00"/>
  </r>
  <r>
    <n v="17613"/>
    <n v="89"/>
    <x v="3273"/>
    <d v="2017-11-24T00:00:00"/>
    <b v="0"/>
    <s v="Approved"/>
    <s v="WeareA2B"/>
    <s v="Touring"/>
    <s v="medium"/>
    <s v="large"/>
    <n v="1362.99"/>
    <n v="57.74"/>
    <d v="1993-04-20T00:00:00"/>
  </r>
  <r>
    <n v="17614"/>
    <n v="21"/>
    <x v="747"/>
    <d v="2017-09-11T00:00:00"/>
    <b v="0"/>
    <s v="Approved"/>
    <s v="Solex"/>
    <s v="Standard"/>
    <s v="medium"/>
    <s v="large"/>
    <n v="1071.23"/>
    <n v="380.74"/>
    <d v="2016-02-04T00:00:00"/>
  </r>
  <r>
    <n v="17615"/>
    <n v="74"/>
    <x v="1309"/>
    <d v="2017-03-07T00:00:00"/>
    <b v="0"/>
    <s v="Approved"/>
    <s v="WeareA2B"/>
    <s v="Standard"/>
    <s v="medium"/>
    <s v="medium"/>
    <n v="1228.07"/>
    <n v="400.91"/>
    <d v="2011-01-10T00:00:00"/>
  </r>
  <r>
    <n v="17616"/>
    <n v="5"/>
    <x v="130"/>
    <d v="2017-08-16T00:00:00"/>
    <b v="1"/>
    <s v="Approved"/>
    <s v="Giant Bicycles"/>
    <s v="Standard"/>
    <s v="high"/>
    <s v="medium"/>
    <n v="1129.1300000000001"/>
    <n v="677.48"/>
    <d v="2004-09-28T00:00:00"/>
  </r>
  <r>
    <n v="17617"/>
    <n v="67"/>
    <x v="3418"/>
    <d v="2017-05-12T00:00:00"/>
    <b v="1"/>
    <s v="Approved"/>
    <s v="Norco Bicycles"/>
    <s v="Road"/>
    <s v="medium"/>
    <s v="medium"/>
    <n v="544.04999999999995"/>
    <n v="376.84"/>
    <d v="1992-10-02T00:00:00"/>
  </r>
  <r>
    <n v="17618"/>
    <n v="99"/>
    <x v="971"/>
    <d v="2017-04-09T00:00:00"/>
    <b v="0"/>
    <s v="Cancelled"/>
    <s v="OHM Cycles"/>
    <s v="Standard"/>
    <s v="medium"/>
    <s v="medium"/>
    <n v="1227.3399999999999"/>
    <n v="770.89"/>
    <d v="1991-05-06T00:00:00"/>
  </r>
  <r>
    <n v="17619"/>
    <n v="11"/>
    <x v="2084"/>
    <d v="2017-03-31T00:00:00"/>
    <b v="1"/>
    <s v="Approved"/>
    <s v="Trek Bicycles"/>
    <s v="Standard"/>
    <s v="medium"/>
    <s v="small"/>
    <n v="1775.81"/>
    <n v="1580.47"/>
    <d v="1996-11-09T00:00:00"/>
  </r>
  <r>
    <n v="17620"/>
    <n v="98"/>
    <x v="415"/>
    <d v="2017-08-10T00:00:00"/>
    <b v="1"/>
    <s v="Approved"/>
    <s v="Trek Bicycles"/>
    <s v="Standard"/>
    <s v="high"/>
    <s v="medium"/>
    <n v="358.39"/>
    <n v="215.03"/>
    <d v="2004-01-16T00:00:00"/>
  </r>
  <r>
    <n v="17621"/>
    <n v="79"/>
    <x v="3037"/>
    <d v="2017-08-06T00:00:00"/>
    <b v="0"/>
    <s v="Approved"/>
    <s v="Norco Bicycles"/>
    <s v="Standard"/>
    <s v="medium"/>
    <s v="medium"/>
    <n v="1555.58"/>
    <n v="818.01"/>
    <d v="1991-07-10T00:00:00"/>
  </r>
  <r>
    <n v="17622"/>
    <n v="89"/>
    <x v="663"/>
    <d v="2017-05-11T00:00:00"/>
    <b v="1"/>
    <s v="Approved"/>
    <s v="WeareA2B"/>
    <s v="Touring"/>
    <s v="medium"/>
    <s v="large"/>
    <n v="1362.99"/>
    <n v="57.74"/>
    <d v="1993-04-20T00:00:00"/>
  </r>
  <r>
    <n v="17623"/>
    <n v="43"/>
    <x v="3079"/>
    <d v="2017-06-23T00:00:00"/>
    <b v="1"/>
    <s v="Approved"/>
    <s v="Norco Bicycles"/>
    <s v="Standard"/>
    <s v="medium"/>
    <s v="medium"/>
    <n v="1555.58"/>
    <n v="818.01"/>
    <d v="2003-09-09T00:00:00"/>
  </r>
  <r>
    <n v="17624"/>
    <n v="13"/>
    <x v="409"/>
    <d v="2017-06-15T00:00:00"/>
    <b v="1"/>
    <s v="Approved"/>
    <s v="Solex"/>
    <s v="Standard"/>
    <s v="medium"/>
    <s v="medium"/>
    <n v="1163.8900000000001"/>
    <n v="589.27"/>
    <d v="2016-07-09T00:00:00"/>
  </r>
  <r>
    <n v="17625"/>
    <n v="1"/>
    <x v="1837"/>
    <d v="2017-09-13T00:00:00"/>
    <b v="0"/>
    <s v="Approved"/>
    <s v="Giant Bicycles"/>
    <s v="Standard"/>
    <s v="medium"/>
    <s v="medium"/>
    <n v="1403.5"/>
    <n v="954.82"/>
    <d v="2016-11-14T00:00:00"/>
  </r>
  <r>
    <n v="17626"/>
    <n v="0"/>
    <x v="1545"/>
    <d v="2017-04-22T00:00:00"/>
    <b v="0"/>
    <s v="Approved"/>
    <s v="Trek Bicycles"/>
    <s v="Standard"/>
    <s v="medium"/>
    <s v="medium"/>
    <n v="499.53"/>
    <n v="388.72"/>
    <d v="1999-06-23T00:00:00"/>
  </r>
  <r>
    <n v="17627"/>
    <n v="36"/>
    <x v="1692"/>
    <d v="2017-01-12T00:00:00"/>
    <b v="1"/>
    <s v="Approved"/>
    <s v="Solex"/>
    <s v="Standard"/>
    <s v="low"/>
    <s v="medium"/>
    <n v="1289.8499999999999"/>
    <n v="74.510000000000005"/>
    <d v="2007-12-11T00:00:00"/>
  </r>
  <r>
    <n v="17628"/>
    <n v="65"/>
    <x v="3486"/>
    <d v="2017-06-10T00:00:00"/>
    <b v="0"/>
    <s v="Approved"/>
    <s v="WeareA2B"/>
    <s v="Standard"/>
    <s v="medium"/>
    <s v="medium"/>
    <n v="1807.45"/>
    <n v="778.69"/>
    <d v="2015-04-11T00:00:00"/>
  </r>
  <r>
    <n v="17629"/>
    <n v="65"/>
    <x v="2392"/>
    <d v="2017-04-27T00:00:00"/>
    <b v="1"/>
    <s v="Approved"/>
    <s v="WeareA2B"/>
    <s v="Standard"/>
    <s v="medium"/>
    <s v="medium"/>
    <n v="1807.45"/>
    <n v="778.69"/>
    <d v="2015-05-21T00:00:00"/>
  </r>
  <r>
    <n v="17630"/>
    <n v="38"/>
    <x v="657"/>
    <d v="2017-11-11T00:00:00"/>
    <b v="0"/>
    <s v="Approved"/>
    <s v="Solex"/>
    <s v="Standard"/>
    <s v="medium"/>
    <s v="medium"/>
    <n v="1577.53"/>
    <n v="826.51"/>
    <d v="2011-03-16T00:00:00"/>
  </r>
  <r>
    <n v="17631"/>
    <n v="96"/>
    <x v="1876"/>
    <d v="2017-09-08T00:00:00"/>
    <b v="1"/>
    <s v="Approved"/>
    <s v="WeareA2B"/>
    <s v="Road"/>
    <s v="low"/>
    <s v="small"/>
    <n v="1172.78"/>
    <n v="1043.77"/>
    <d v="2002-10-10T00:00:00"/>
  </r>
  <r>
    <n v="17632"/>
    <n v="12"/>
    <x v="405"/>
    <d v="2017-09-13T00:00:00"/>
    <b v="0"/>
    <s v="Approved"/>
    <s v="WeareA2B"/>
    <s v="Standard"/>
    <s v="medium"/>
    <s v="medium"/>
    <n v="1231.1500000000001"/>
    <n v="161.6"/>
    <d v="1996-11-09T00:00:00"/>
  </r>
  <r>
    <n v="17633"/>
    <n v="27"/>
    <x v="1507"/>
    <d v="2017-12-13T00:00:00"/>
    <b v="1"/>
    <s v="Approved"/>
    <s v="Trek Bicycles"/>
    <s v="Standard"/>
    <s v="low"/>
    <s v="medium"/>
    <n v="1057.51"/>
    <n v="154.4"/>
    <d v="1994-07-12T00:00:00"/>
  </r>
  <r>
    <n v="17634"/>
    <n v="72"/>
    <x v="2042"/>
    <d v="2017-07-17T00:00:00"/>
    <b v="0"/>
    <s v="Approved"/>
    <s v="Norco Bicycles"/>
    <s v="Standard"/>
    <s v="medium"/>
    <s v="medium"/>
    <n v="360.4"/>
    <n v="270.3"/>
    <d v="2016-12-06T00:00:00"/>
  </r>
  <r>
    <n v="17635"/>
    <n v="34"/>
    <x v="377"/>
    <d v="2017-03-29T00:00:00"/>
    <b v="0"/>
    <s v="Approved"/>
    <s v="Norco Bicycles"/>
    <s v="Road"/>
    <s v="high"/>
    <s v="large"/>
    <n v="774.53"/>
    <n v="464.72"/>
    <d v="2006-02-02T00:00:00"/>
  </r>
  <r>
    <n v="17636"/>
    <n v="98"/>
    <x v="951"/>
    <d v="2017-09-18T00:00:00"/>
    <b v="0"/>
    <s v="Approved"/>
    <s v="OHM Cycles"/>
    <s v="Standard"/>
    <s v="medium"/>
    <s v="medium"/>
    <n v="795.34"/>
    <n v="101.58"/>
    <d v="1997-02-09T00:00:00"/>
  </r>
  <r>
    <n v="17637"/>
    <n v="69"/>
    <x v="3444"/>
    <d v="2017-10-11T00:00:00"/>
    <b v="1"/>
    <s v="Approved"/>
    <s v="Giant Bicycles"/>
    <s v="Road"/>
    <s v="medium"/>
    <s v="medium"/>
    <n v="792.9"/>
    <n v="594.67999999999995"/>
    <d v="2002-08-31T00:00:00"/>
  </r>
  <r>
    <n v="17638"/>
    <n v="11"/>
    <x v="1862"/>
    <d v="2017-05-10T00:00:00"/>
    <b v="1"/>
    <s v="Approved"/>
    <s v="Giant Bicycles"/>
    <s v="Standard"/>
    <s v="high"/>
    <s v="medium"/>
    <n v="1274.93"/>
    <n v="764.96"/>
    <d v="2007-08-04T00:00:00"/>
  </r>
  <r>
    <n v="17639"/>
    <n v="0"/>
    <x v="3248"/>
    <d v="2017-12-03T00:00:00"/>
    <b v="1"/>
    <s v="Approved"/>
    <s v="Trek Bicycles"/>
    <s v="Standard"/>
    <s v="high"/>
    <s v="medium"/>
    <n v="495.72"/>
    <n v="297.43"/>
    <d v="2014-10-10T00:00:00"/>
  </r>
  <r>
    <n v="17640"/>
    <n v="57"/>
    <x v="1576"/>
    <d v="2017-11-26T00:00:00"/>
    <b v="1"/>
    <s v="Approved"/>
    <s v="WeareA2B"/>
    <s v="Touring"/>
    <s v="medium"/>
    <s v="large"/>
    <n v="1890.39"/>
    <n v="260.14"/>
    <d v="1991-01-21T00:00:00"/>
  </r>
  <r>
    <n v="17641"/>
    <n v="25"/>
    <x v="2568"/>
    <d v="2017-06-06T00:00:00"/>
    <b v="0"/>
    <s v="Approved"/>
    <s v="Giant Bicycles"/>
    <s v="Road"/>
    <s v="medium"/>
    <s v="medium"/>
    <n v="1538.99"/>
    <n v="829.65"/>
    <d v="1992-10-11T00:00:00"/>
  </r>
  <r>
    <n v="17642"/>
    <n v="72"/>
    <x v="3235"/>
    <d v="2017-05-29T00:00:00"/>
    <b v="1"/>
    <s v="Cancelled"/>
    <s v="OHM Cycles"/>
    <s v="Standard"/>
    <s v="medium"/>
    <s v="medium"/>
    <n v="912.52"/>
    <n v="141.4"/>
    <d v="1993-06-23T00:00:00"/>
  </r>
  <r>
    <n v="17643"/>
    <n v="32"/>
    <x v="2902"/>
    <d v="2017-11-05T00:00:00"/>
    <b v="1"/>
    <s v="Approved"/>
    <s v="Giant Bicycles"/>
    <s v="Standard"/>
    <s v="medium"/>
    <s v="medium"/>
    <n v="642.70000000000005"/>
    <n v="211.37"/>
    <d v="1999-07-20T00:00:00"/>
  </r>
  <r>
    <n v="17644"/>
    <n v="66"/>
    <x v="1996"/>
    <d v="2017-01-19T00:00:00"/>
    <b v="0"/>
    <s v="Approved"/>
    <s v="Giant Bicycles"/>
    <s v="Road"/>
    <s v="low"/>
    <s v="small"/>
    <n v="590.26"/>
    <n v="525.33000000000004"/>
    <d v="2010-11-05T00:00:00"/>
  </r>
  <r>
    <n v="17645"/>
    <n v="72"/>
    <x v="3283"/>
    <d v="2017-02-06T00:00:00"/>
    <b v="1"/>
    <s v="Approved"/>
    <s v="Norco Bicycles"/>
    <s v="Standard"/>
    <s v="medium"/>
    <s v="medium"/>
    <n v="360.4"/>
    <n v="270.3"/>
    <d v="2011-01-10T00:00:00"/>
  </r>
  <r>
    <n v="17646"/>
    <n v="74"/>
    <x v="417"/>
    <d v="2017-05-03T00:00:00"/>
    <b v="0"/>
    <s v="Approved"/>
    <s v="WeareA2B"/>
    <s v="Standard"/>
    <s v="medium"/>
    <s v="medium"/>
    <n v="1762.96"/>
    <n v="950.52"/>
    <d v="1997-02-09T00:00:00"/>
  </r>
  <r>
    <n v="17647"/>
    <n v="0"/>
    <x v="2078"/>
    <d v="2017-04-25T00:00:00"/>
    <b v="1"/>
    <s v="Approved"/>
    <s v="Solex"/>
    <s v="Standard"/>
    <s v="medium"/>
    <s v="medium"/>
    <n v="71.489999999999995"/>
    <n v="53.62"/>
    <d v="2011-08-29T00:00:00"/>
  </r>
  <r>
    <n v="17648"/>
    <n v="17"/>
    <x v="926"/>
    <d v="2017-05-28T00:00:00"/>
    <b v="1"/>
    <s v="Approved"/>
    <s v="Solex"/>
    <s v="Standard"/>
    <s v="high"/>
    <s v="medium"/>
    <n v="1024.6600000000001"/>
    <n v="614.79999999999995"/>
    <d v="1996-11-09T00:00:00"/>
  </r>
  <r>
    <n v="17649"/>
    <n v="0"/>
    <x v="746"/>
    <d v="2017-12-23T00:00:00"/>
    <b v="1"/>
    <s v="Approved"/>
    <s v="Giant Bicycles"/>
    <s v="Standard"/>
    <s v="medium"/>
    <s v="medium"/>
    <n v="230.91"/>
    <n v="173.18"/>
    <d v="2006-11-10T00:00:00"/>
  </r>
  <r>
    <n v="17650"/>
    <n v="52"/>
    <x v="1153"/>
    <d v="2017-09-25T00:00:00"/>
    <b v="1"/>
    <s v="Approved"/>
    <s v="OHM Cycles"/>
    <s v="Road"/>
    <s v="medium"/>
    <s v="medium"/>
    <n v="1280.28"/>
    <n v="829.51"/>
    <d v="1991-01-21T00:00:00"/>
  </r>
  <r>
    <n v="17651"/>
    <n v="14"/>
    <x v="224"/>
    <d v="2017-08-07T00:00:00"/>
    <b v="0"/>
    <s v="Approved"/>
    <s v="Trek Bicycles"/>
    <s v="Standard"/>
    <s v="medium"/>
    <s v="small"/>
    <n v="1386.84"/>
    <n v="1234.29"/>
    <d v="2005-12-07T00:00:00"/>
  </r>
  <r>
    <n v="17652"/>
    <n v="76"/>
    <x v="2458"/>
    <d v="2017-04-07T00:00:00"/>
    <b v="0"/>
    <s v="Approved"/>
    <s v="WeareA2B"/>
    <s v="Road"/>
    <s v="low"/>
    <s v="small"/>
    <n v="1172.78"/>
    <n v="1043.77"/>
    <d v="1995-12-19T00:00:00"/>
  </r>
  <r>
    <n v="17653"/>
    <n v="86"/>
    <x v="3168"/>
    <d v="2017-11-05T00:00:00"/>
    <b v="0"/>
    <s v="Approved"/>
    <s v="Norco Bicycles"/>
    <s v="Road"/>
    <s v="high"/>
    <s v="large"/>
    <n v="774.53"/>
    <n v="464.72"/>
    <d v="2003-03-18T00:00:00"/>
  </r>
  <r>
    <n v="17654"/>
    <n v="69"/>
    <x v="1242"/>
    <d v="2017-04-29T00:00:00"/>
    <b v="1"/>
    <s v="Approved"/>
    <s v="Norco Bicycles"/>
    <s v="Road"/>
    <s v="medium"/>
    <s v="large"/>
    <n v="1240.31"/>
    <n v="795.1"/>
    <d v="2011-01-10T00:00:00"/>
  </r>
  <r>
    <n v="17655"/>
    <n v="26"/>
    <x v="439"/>
    <d v="2017-10-10T00:00:00"/>
    <b v="1"/>
    <s v="Approved"/>
    <s v="WeareA2B"/>
    <s v="Standard"/>
    <s v="medium"/>
    <s v="medium"/>
    <n v="1992.93"/>
    <n v="762.63"/>
    <d v="2003-03-18T00:00:00"/>
  </r>
  <r>
    <n v="17656"/>
    <n v="50"/>
    <x v="2635"/>
    <d v="2017-02-18T00:00:00"/>
    <b v="0"/>
    <s v="Approved"/>
    <s v="WeareA2B"/>
    <s v="Standard"/>
    <s v="medium"/>
    <s v="small"/>
    <n v="175.89"/>
    <n v="131.91999999999999"/>
    <d v="2012-04-10T00:00:00"/>
  </r>
  <r>
    <n v="17657"/>
    <n v="6"/>
    <x v="3348"/>
    <d v="2017-05-16T00:00:00"/>
    <b v="0"/>
    <s v="Approved"/>
    <s v="OHM Cycles"/>
    <s v="Standard"/>
    <s v="high"/>
    <s v="medium"/>
    <n v="227.88"/>
    <n v="136.72999999999999"/>
    <d v="2003-02-07T00:00:00"/>
  </r>
  <r>
    <n v="17658"/>
    <n v="34"/>
    <x v="364"/>
    <d v="2017-03-01T00:00:00"/>
    <b v="0"/>
    <s v="Approved"/>
    <s v="WeareA2B"/>
    <s v="Standard"/>
    <s v="medium"/>
    <s v="medium"/>
    <n v="1231.1500000000001"/>
    <n v="161.6"/>
    <d v="2009-03-08T00:00:00"/>
  </r>
  <r>
    <n v="17659"/>
    <n v="65"/>
    <x v="2598"/>
    <d v="2017-06-22T00:00:00"/>
    <b v="0"/>
    <s v="Approved"/>
    <s v="WeareA2B"/>
    <s v="Standard"/>
    <s v="medium"/>
    <s v="medium"/>
    <n v="1807.45"/>
    <n v="778.69"/>
    <d v="2015-05-21T00:00:00"/>
  </r>
  <r>
    <n v="17660"/>
    <n v="12"/>
    <x v="1784"/>
    <d v="2017-04-01T00:00:00"/>
    <b v="1"/>
    <s v="Approved"/>
    <s v="WeareA2B"/>
    <s v="Standard"/>
    <s v="medium"/>
    <s v="medium"/>
    <n v="1231.1500000000001"/>
    <n v="161.6"/>
    <d v="2016-07-09T00:00:00"/>
  </r>
  <r>
    <n v="17661"/>
    <n v="54"/>
    <x v="1195"/>
    <d v="2017-06-16T00:00:00"/>
    <b v="0"/>
    <s v="Approved"/>
    <s v="WeareA2B"/>
    <s v="Standard"/>
    <s v="medium"/>
    <s v="medium"/>
    <n v="1807.45"/>
    <n v="778.69"/>
    <d v="2015-04-11T00:00:00"/>
  </r>
  <r>
    <n v="17662"/>
    <n v="59"/>
    <x v="18"/>
    <d v="2017-02-17T00:00:00"/>
    <b v="0"/>
    <s v="Approved"/>
    <s v="Solex"/>
    <s v="Standard"/>
    <s v="medium"/>
    <s v="large"/>
    <n v="1061.56"/>
    <n v="733.58"/>
    <d v="1993-07-20T00:00:00"/>
  </r>
  <r>
    <n v="17663"/>
    <n v="82"/>
    <x v="514"/>
    <d v="2017-03-12T00:00:00"/>
    <b v="0"/>
    <s v="Approved"/>
    <s v="Giant Bicycles"/>
    <s v="Road"/>
    <s v="medium"/>
    <s v="medium"/>
    <n v="1538.99"/>
    <n v="829.65"/>
    <d v="2016-02-04T00:00:00"/>
  </r>
  <r>
    <n v="17664"/>
    <n v="39"/>
    <x v="3418"/>
    <d v="2017-11-01T00:00:00"/>
    <b v="0"/>
    <s v="Approved"/>
    <s v="Giant Bicycles"/>
    <s v="Standard"/>
    <s v="medium"/>
    <s v="large"/>
    <n v="1812.75"/>
    <n v="582.48"/>
    <d v="2008-03-19T00:00:00"/>
  </r>
  <r>
    <n v="17665"/>
    <n v="50"/>
    <x v="1153"/>
    <d v="2017-09-17T00:00:00"/>
    <b v="0"/>
    <s v="Approved"/>
    <s v="WeareA2B"/>
    <s v="Standard"/>
    <s v="medium"/>
    <s v="small"/>
    <n v="175.89"/>
    <n v="131.91999999999999"/>
    <d v="2012-04-10T00:00:00"/>
  </r>
  <r>
    <n v="17666"/>
    <n v="3"/>
    <x v="2950"/>
    <d v="2017-02-06T00:00:00"/>
    <b v="0"/>
    <s v="Approved"/>
    <s v="Trek Bicycles"/>
    <s v="Standard"/>
    <s v="medium"/>
    <s v="large"/>
    <n v="2091.4699999999998"/>
    <n v="388.92"/>
    <d v="2004-09-28T00:00:00"/>
  </r>
  <r>
    <n v="17667"/>
    <n v="12"/>
    <x v="487"/>
    <d v="2017-11-25T00:00:00"/>
    <b v="0"/>
    <s v="Approved"/>
    <s v="Giant Bicycles"/>
    <s v="Standard"/>
    <s v="medium"/>
    <s v="large"/>
    <n v="1765.3"/>
    <n v="709.48"/>
    <d v="2004-12-18T00:00:00"/>
  </r>
  <r>
    <n v="17668"/>
    <n v="8"/>
    <x v="1162"/>
    <d v="2017-06-19T00:00:00"/>
    <b v="1"/>
    <s v="Approved"/>
    <s v="Solex"/>
    <s v="Road"/>
    <s v="medium"/>
    <s v="small"/>
    <n v="1703.52"/>
    <n v="1516.13"/>
    <d v="1991-11-07T00:00:00"/>
  </r>
  <r>
    <n v="17669"/>
    <n v="8"/>
    <x v="3487"/>
    <d v="2017-10-15T00:00:00"/>
    <b v="0"/>
    <s v="Approved"/>
    <s v="Solex"/>
    <s v="Road"/>
    <s v="medium"/>
    <s v="small"/>
    <n v="1703.52"/>
    <n v="1516.13"/>
    <d v="2011-04-16T00:00:00"/>
  </r>
  <r>
    <n v="17670"/>
    <n v="55"/>
    <x v="1717"/>
    <d v="2017-11-09T00:00:00"/>
    <b v="0"/>
    <s v="Approved"/>
    <s v="Trek Bicycles"/>
    <s v="Road"/>
    <s v="medium"/>
    <s v="large"/>
    <n v="1894.19"/>
    <n v="598.76"/>
    <d v="2003-07-21T00:00:00"/>
  </r>
  <r>
    <n v="17671"/>
    <n v="46"/>
    <x v="3396"/>
    <d v="2017-12-18T00:00:00"/>
    <b v="1"/>
    <s v="Approved"/>
    <s v="Solex"/>
    <s v="Standard"/>
    <s v="low"/>
    <s v="medium"/>
    <n v="1289.8499999999999"/>
    <n v="74.510000000000005"/>
    <d v="2007-12-11T00:00:00"/>
  </r>
  <r>
    <n v="17672"/>
    <n v="55"/>
    <x v="6"/>
    <d v="2017-05-29T00:00:00"/>
    <b v="0"/>
    <s v="Approved"/>
    <s v="Trek Bicycles"/>
    <s v="Road"/>
    <s v="medium"/>
    <s v="large"/>
    <n v="1894.19"/>
    <n v="598.76"/>
    <d v="1991-01-21T00:00:00"/>
  </r>
  <r>
    <n v="17673"/>
    <n v="6"/>
    <x v="3039"/>
    <d v="2017-06-04T00:00:00"/>
    <b v="0"/>
    <s v="Approved"/>
    <s v="OHM Cycles"/>
    <s v="Standard"/>
    <s v="high"/>
    <s v="medium"/>
    <n v="227.88"/>
    <n v="136.72999999999999"/>
    <d v="2016-07-09T00:00:00"/>
  </r>
  <r>
    <n v="17674"/>
    <n v="41"/>
    <x v="1516"/>
    <d v="2017-08-18T00:00:00"/>
    <b v="0"/>
    <s v="Approved"/>
    <s v="Solex"/>
    <s v="Road"/>
    <s v="medium"/>
    <s v="medium"/>
    <n v="416.98"/>
    <n v="312.74"/>
    <d v="1997-05-10T00:00:00"/>
  </r>
  <r>
    <n v="17675"/>
    <n v="43"/>
    <x v="2239"/>
    <d v="2017-07-02T00:00:00"/>
    <b v="1"/>
    <s v="Approved"/>
    <s v="Solex"/>
    <s v="Standard"/>
    <s v="medium"/>
    <s v="medium"/>
    <n v="1151.96"/>
    <n v="649.49"/>
    <d v="1999-12-04T00:00:00"/>
  </r>
  <r>
    <n v="17676"/>
    <n v="92"/>
    <x v="1403"/>
    <d v="2017-11-18T00:00:00"/>
    <b v="1"/>
    <s v="Approved"/>
    <s v="WeareA2B"/>
    <s v="Standard"/>
    <s v="medium"/>
    <s v="small"/>
    <n v="1415.01"/>
    <n v="1259.3599999999999"/>
    <d v="1998-12-16T00:00:00"/>
  </r>
  <r>
    <n v="17677"/>
    <n v="74"/>
    <x v="959"/>
    <d v="2017-09-23T00:00:00"/>
    <b v="1"/>
    <s v="Approved"/>
    <s v="WeareA2B"/>
    <s v="Standard"/>
    <s v="medium"/>
    <s v="medium"/>
    <n v="1762.96"/>
    <n v="950.52"/>
    <d v="2014-07-28T00:00:00"/>
  </r>
  <r>
    <n v="17678"/>
    <n v="0"/>
    <x v="1823"/>
    <d v="2017-09-22T00:00:00"/>
    <b v="0"/>
    <s v="Approved"/>
    <s v="Solex"/>
    <s v="Standard"/>
    <s v="medium"/>
    <s v="medium"/>
    <n v="71.489999999999995"/>
    <n v="53.62"/>
    <d v="2012-12-02T00:00:00"/>
  </r>
  <r>
    <n v="17679"/>
    <n v="33"/>
    <x v="975"/>
    <d v="2017-09-06T00:00:00"/>
    <b v="1"/>
    <s v="Approved"/>
    <s v="Giant Bicycles"/>
    <s v="Standard"/>
    <s v="medium"/>
    <s v="small"/>
    <n v="1311.44"/>
    <n v="1167.18"/>
    <d v="1992-10-11T00:00:00"/>
  </r>
  <r>
    <n v="17680"/>
    <n v="94"/>
    <x v="1137"/>
    <d v="2017-10-07T00:00:00"/>
    <b v="1"/>
    <s v="Approved"/>
    <s v="Giant Bicycles"/>
    <s v="Standard"/>
    <s v="medium"/>
    <s v="large"/>
    <n v="1635.3"/>
    <n v="993.66"/>
    <d v="2013-06-09T00:00:00"/>
  </r>
  <r>
    <n v="17681"/>
    <n v="62"/>
    <x v="1144"/>
    <d v="2017-04-07T00:00:00"/>
    <b v="0"/>
    <s v="Approved"/>
    <s v="Solex"/>
    <s v="Standard"/>
    <s v="medium"/>
    <s v="medium"/>
    <n v="478.16"/>
    <n v="298.72000000000003"/>
    <d v="2012-05-18T00:00:00"/>
  </r>
  <r>
    <n v="17682"/>
    <n v="12"/>
    <x v="1207"/>
    <d v="2017-05-17T00:00:00"/>
    <b v="1"/>
    <s v="Approved"/>
    <s v="WeareA2B"/>
    <s v="Standard"/>
    <s v="medium"/>
    <s v="medium"/>
    <n v="1231.1500000000001"/>
    <n v="161.6"/>
    <d v="2004-08-17T00:00:00"/>
  </r>
  <r>
    <n v="17683"/>
    <n v="30"/>
    <x v="663"/>
    <d v="2017-07-19T00:00:00"/>
    <b v="0"/>
    <s v="Approved"/>
    <s v="Solex"/>
    <s v="Standard"/>
    <s v="high"/>
    <s v="medium"/>
    <n v="748.17"/>
    <n v="448.9"/>
    <d v="1991-11-10T00:00:00"/>
  </r>
  <r>
    <n v="17684"/>
    <n v="46"/>
    <x v="886"/>
    <d v="2017-02-23T00:00:00"/>
    <b v="0"/>
    <s v="Approved"/>
    <s v="Solex"/>
    <s v="Standard"/>
    <s v="low"/>
    <s v="medium"/>
    <n v="1289.8499999999999"/>
    <n v="74.510000000000005"/>
    <d v="2007-12-11T00:00:00"/>
  </r>
  <r>
    <n v="17685"/>
    <n v="33"/>
    <x v="467"/>
    <d v="2017-02-16T00:00:00"/>
    <b v="0"/>
    <s v="Approved"/>
    <s v="Giant Bicycles"/>
    <s v="Standard"/>
    <s v="medium"/>
    <s v="small"/>
    <n v="1311.44"/>
    <n v="1167.18"/>
    <d v="1994-07-12T00:00:00"/>
  </r>
  <r>
    <n v="17686"/>
    <n v="99"/>
    <x v="2322"/>
    <d v="2017-11-04T00:00:00"/>
    <b v="0"/>
    <s v="Approved"/>
    <s v="OHM Cycles"/>
    <s v="Standard"/>
    <s v="medium"/>
    <s v="medium"/>
    <n v="1227.3399999999999"/>
    <n v="770.89"/>
    <d v="1994-08-10T00:00:00"/>
  </r>
  <r>
    <n v="17687"/>
    <n v="90"/>
    <x v="3441"/>
    <d v="2017-11-13T00:00:00"/>
    <b v="1"/>
    <s v="Approved"/>
    <s v="Norco Bicycles"/>
    <s v="Standard"/>
    <s v="low"/>
    <s v="medium"/>
    <n v="363.01"/>
    <n v="290.41000000000003"/>
    <d v="2005-05-10T00:00:00"/>
  </r>
  <r>
    <n v="17688"/>
    <n v="23"/>
    <x v="852"/>
    <d v="2017-07-02T00:00:00"/>
    <b v="0"/>
    <s v="Approved"/>
    <s v="Norco Bicycles"/>
    <s v="Standard"/>
    <s v="medium"/>
    <s v="medium"/>
    <n v="1198.46"/>
    <n v="381.1"/>
    <d v="1998-12-16T00:00:00"/>
  </r>
  <r>
    <n v="17689"/>
    <n v="56"/>
    <x v="187"/>
    <d v="2017-09-16T00:00:00"/>
    <b v="0"/>
    <s v="Approved"/>
    <s v="OHM Cycles"/>
    <s v="Standard"/>
    <s v="medium"/>
    <s v="medium"/>
    <n v="183.86"/>
    <n v="137.9"/>
    <d v="2011-08-24T00:00:00"/>
  </r>
  <r>
    <n v="17690"/>
    <n v="0"/>
    <x v="2823"/>
    <d v="2017-03-05T00:00:00"/>
    <b v="1"/>
    <s v="Approved"/>
    <s v="OHM Cycles"/>
    <s v="Standard"/>
    <s v="high"/>
    <s v="medium"/>
    <n v="227.88"/>
    <n v="136.72999999999999"/>
    <d v="2003-08-05T00:00:00"/>
  </r>
  <r>
    <n v="17691"/>
    <n v="84"/>
    <x v="2031"/>
    <d v="2017-08-31T00:00:00"/>
    <b v="0"/>
    <s v="Approved"/>
    <s v="Trek Bicycles"/>
    <s v="Road"/>
    <s v="medium"/>
    <s v="medium"/>
    <n v="290.62"/>
    <n v="215.14"/>
    <d v="2004-12-18T00:00:00"/>
  </r>
  <r>
    <n v="17692"/>
    <n v="6"/>
    <x v="1184"/>
    <d v="2017-04-22T00:00:00"/>
    <b v="0"/>
    <s v="Approved"/>
    <s v="OHM Cycles"/>
    <s v="Standard"/>
    <s v="high"/>
    <s v="medium"/>
    <n v="227.88"/>
    <n v="136.72999999999999"/>
    <d v="2004-09-28T00:00:00"/>
  </r>
  <r>
    <n v="17693"/>
    <n v="18"/>
    <x v="1553"/>
    <d v="2017-12-12T00:00:00"/>
    <b v="0"/>
    <s v="Approved"/>
    <s v="Solex"/>
    <s v="Standard"/>
    <s v="medium"/>
    <s v="medium"/>
    <n v="575.27"/>
    <n v="431.45"/>
    <d v="2013-03-12T00:00:00"/>
  </r>
  <r>
    <n v="17694"/>
    <n v="60"/>
    <x v="3467"/>
    <d v="2017-08-24T00:00:00"/>
    <b v="1"/>
    <s v="Approved"/>
    <s v="Giant Bicycles"/>
    <s v="Standard"/>
    <s v="high"/>
    <s v="small"/>
    <n v="1977.36"/>
    <n v="1759.85"/>
    <d v="2011-08-24T00:00:00"/>
  </r>
  <r>
    <n v="17695"/>
    <n v="17"/>
    <x v="2020"/>
    <d v="2017-12-08T00:00:00"/>
    <b v="0"/>
    <s v="Approved"/>
    <s v="WeareA2B"/>
    <s v="Touring"/>
    <s v="medium"/>
    <s v="large"/>
    <n v="1362.99"/>
    <n v="57.74"/>
    <d v="1993-04-20T00:00:00"/>
  </r>
  <r>
    <n v="17696"/>
    <n v="76"/>
    <x v="3322"/>
    <d v="2017-07-28T00:00:00"/>
    <b v="0"/>
    <s v="Approved"/>
    <s v="WeareA2B"/>
    <s v="Road"/>
    <s v="low"/>
    <s v="small"/>
    <n v="1172.78"/>
    <n v="1043.77"/>
    <d v="2002-10-10T00:00:00"/>
  </r>
  <r>
    <n v="17697"/>
    <n v="31"/>
    <x v="650"/>
    <d v="2017-12-08T00:00:00"/>
    <b v="1"/>
    <s v="Approved"/>
    <s v="WeareA2B"/>
    <s v="Standard"/>
    <s v="medium"/>
    <s v="medium"/>
    <n v="752.64"/>
    <n v="205.36"/>
    <d v="2015-08-02T00:00:00"/>
  </r>
  <r>
    <n v="17698"/>
    <n v="98"/>
    <x v="2798"/>
    <d v="2017-05-16T00:00:00"/>
    <b v="0"/>
    <s v="Approved"/>
    <s v="OHM Cycles"/>
    <s v="Standard"/>
    <s v="medium"/>
    <s v="medium"/>
    <n v="795.34"/>
    <n v="101.58"/>
    <d v="1993-07-20T00:00:00"/>
  </r>
  <r>
    <n v="17699"/>
    <n v="51"/>
    <x v="2044"/>
    <d v="2017-07-09T00:00:00"/>
    <b v="1"/>
    <s v="Approved"/>
    <s v="OHM Cycles"/>
    <s v="Standard"/>
    <s v="high"/>
    <s v="medium"/>
    <n v="2005.66"/>
    <n v="1203.4000000000001"/>
    <d v="2009-04-12T00:00:00"/>
  </r>
  <r>
    <n v="17700"/>
    <n v="12"/>
    <x v="2354"/>
    <d v="2017-04-24T00:00:00"/>
    <b v="1"/>
    <s v="Approved"/>
    <s v="WeareA2B"/>
    <s v="Standard"/>
    <s v="medium"/>
    <s v="medium"/>
    <n v="1231.1500000000001"/>
    <n v="161.6"/>
    <d v="2004-08-17T00:00:00"/>
  </r>
  <r>
    <n v="17701"/>
    <n v="21"/>
    <x v="1800"/>
    <d v="2017-10-06T00:00:00"/>
    <b v="1"/>
    <s v="Approved"/>
    <s v="Solex"/>
    <s v="Standard"/>
    <s v="medium"/>
    <s v="large"/>
    <n v="1071.23"/>
    <n v="380.74"/>
    <d v="1996-04-05T00:00:00"/>
  </r>
  <r>
    <n v="17702"/>
    <n v="3"/>
    <x v="28"/>
    <d v="2017-10-04T00:00:00"/>
    <b v="1"/>
    <s v="Approved"/>
    <s v="Trek Bicycles"/>
    <s v="Standard"/>
    <s v="medium"/>
    <s v="large"/>
    <n v="2091.4699999999998"/>
    <n v="388.92"/>
    <d v="2012-09-15T00:00:00"/>
  </r>
  <r>
    <n v="17703"/>
    <n v="79"/>
    <x v="899"/>
    <d v="2017-04-30T00:00:00"/>
    <b v="1"/>
    <s v="Approved"/>
    <s v="Solex"/>
    <s v="Touring"/>
    <s v="medium"/>
    <s v="large"/>
    <n v="2083.94"/>
    <n v="675.03"/>
    <d v="2013-09-16T00:00:00"/>
  </r>
  <r>
    <n v="17704"/>
    <n v="12"/>
    <x v="2840"/>
    <d v="2017-04-02T00:00:00"/>
    <b v="0"/>
    <s v="Approved"/>
    <s v="WeareA2B"/>
    <s v="Standard"/>
    <s v="medium"/>
    <s v="medium"/>
    <n v="1231.1500000000001"/>
    <n v="161.6"/>
    <d v="2004-08-17T00:00:00"/>
  </r>
  <r>
    <n v="17705"/>
    <n v="10"/>
    <x v="3071"/>
    <d v="2017-11-16T00:00:00"/>
    <b v="1"/>
    <s v="Approved"/>
    <s v="WeareA2B"/>
    <s v="Touring"/>
    <s v="medium"/>
    <s v="medium"/>
    <n v="1466.68"/>
    <n v="363.25"/>
    <d v="2016-07-09T00:00:00"/>
  </r>
  <r>
    <n v="17706"/>
    <n v="70"/>
    <x v="126"/>
    <d v="2017-05-29T00:00:00"/>
    <b v="1"/>
    <s v="Cancelled"/>
    <s v="Trek Bicycles"/>
    <s v="Standard"/>
    <s v="high"/>
    <s v="medium"/>
    <n v="495.72"/>
    <n v="297.43"/>
    <d v="2015-04-11T00:00:00"/>
  </r>
  <r>
    <n v="17707"/>
    <n v="87"/>
    <x v="1956"/>
    <d v="2017-04-29T00:00:00"/>
    <b v="0"/>
    <s v="Approved"/>
    <s v="Giant Bicycles"/>
    <s v="Standard"/>
    <s v="high"/>
    <s v="medium"/>
    <n v="1179"/>
    <n v="707.4"/>
    <d v="1999-07-26T00:00:00"/>
  </r>
  <r>
    <n v="17708"/>
    <n v="52"/>
    <x v="3312"/>
    <d v="2017-02-02T00:00:00"/>
    <b v="1"/>
    <s v="Approved"/>
    <s v="OHM Cycles"/>
    <s v="Road"/>
    <s v="medium"/>
    <s v="medium"/>
    <n v="1280.28"/>
    <n v="829.51"/>
    <d v="1997-08-25T00:00:00"/>
  </r>
  <r>
    <n v="17709"/>
    <n v="50"/>
    <x v="117"/>
    <d v="2017-01-17T00:00:00"/>
    <b v="0"/>
    <s v="Approved"/>
    <s v="WeareA2B"/>
    <s v="Standard"/>
    <s v="medium"/>
    <s v="small"/>
    <n v="175.89"/>
    <n v="131.91999999999999"/>
    <d v="2012-04-10T00:00:00"/>
  </r>
  <r>
    <n v="17710"/>
    <n v="49"/>
    <x v="1993"/>
    <d v="2017-09-16T00:00:00"/>
    <b v="1"/>
    <s v="Approved"/>
    <s v="Trek Bicycles"/>
    <s v="Road"/>
    <s v="medium"/>
    <s v="medium"/>
    <n v="533.51"/>
    <n v="400.13"/>
    <d v="2012-06-04T00:00:00"/>
  </r>
  <r>
    <n v="17711"/>
    <n v="13"/>
    <x v="1181"/>
    <d v="2017-09-23T00:00:00"/>
    <b v="0"/>
    <s v="Approved"/>
    <s v="Solex"/>
    <s v="Standard"/>
    <s v="medium"/>
    <s v="medium"/>
    <n v="1163.8900000000001"/>
    <n v="589.27"/>
    <d v="2016-07-09T00:00:00"/>
  </r>
  <r>
    <n v="17712"/>
    <n v="90"/>
    <x v="977"/>
    <d v="2017-06-04T00:00:00"/>
    <b v="0"/>
    <s v="Approved"/>
    <s v="Norco Bicycles"/>
    <s v="Standard"/>
    <s v="low"/>
    <s v="medium"/>
    <n v="363.01"/>
    <n v="290.41000000000003"/>
    <d v="2005-05-10T00:00:00"/>
  </r>
  <r>
    <n v="17713"/>
    <n v="49"/>
    <x v="1106"/>
    <d v="2017-04-10T00:00:00"/>
    <b v="1"/>
    <s v="Approved"/>
    <s v="Trek Bicycles"/>
    <s v="Road"/>
    <s v="medium"/>
    <s v="medium"/>
    <n v="533.51"/>
    <n v="400.13"/>
    <d v="2012-06-04T00:00:00"/>
  </r>
  <r>
    <n v="17714"/>
    <n v="80"/>
    <x v="2165"/>
    <d v="2017-04-05T00:00:00"/>
    <b v="1"/>
    <s v="Approved"/>
    <s v="OHM Cycles"/>
    <s v="Touring"/>
    <s v="low"/>
    <s v="medium"/>
    <n v="1073.07"/>
    <n v="933.84"/>
    <d v="1997-08-25T00:00:00"/>
  </r>
  <r>
    <n v="17715"/>
    <n v="67"/>
    <x v="973"/>
    <d v="2017-11-25T00:00:00"/>
    <b v="1"/>
    <s v="Approved"/>
    <s v="Solex"/>
    <s v="Standard"/>
    <s v="medium"/>
    <s v="large"/>
    <n v="1071.23"/>
    <n v="380.74"/>
    <d v="1991-08-05T00:00:00"/>
  </r>
  <r>
    <n v="17717"/>
    <n v="43"/>
    <x v="1411"/>
    <d v="2017-11-18T00:00:00"/>
    <b v="0"/>
    <s v="Approved"/>
    <s v="Solex"/>
    <s v="Standard"/>
    <s v="medium"/>
    <s v="medium"/>
    <n v="1151.96"/>
    <n v="649.49"/>
    <d v="1999-12-04T00:00:00"/>
  </r>
  <r>
    <n v="17718"/>
    <n v="3"/>
    <x v="2606"/>
    <d v="2017-07-25T00:00:00"/>
    <b v="0"/>
    <s v="Approved"/>
    <s v="Trek Bicycles"/>
    <s v="Standard"/>
    <s v="medium"/>
    <s v="large"/>
    <n v="2091.4699999999998"/>
    <n v="388.92"/>
    <d v="2005-08-09T00:00:00"/>
  </r>
  <r>
    <n v="17719"/>
    <n v="82"/>
    <x v="2757"/>
    <d v="2017-08-28T00:00:00"/>
    <b v="1"/>
    <s v="Approved"/>
    <s v="Norco Bicycles"/>
    <s v="Standard"/>
    <s v="high"/>
    <s v="medium"/>
    <n v="1148.6400000000001"/>
    <n v="689.18"/>
    <d v="2015-08-10T00:00:00"/>
  </r>
  <r>
    <n v="17720"/>
    <n v="0"/>
    <x v="1291"/>
    <d v="2017-05-05T00:00:00"/>
    <b v="1"/>
    <s v="Approved"/>
    <s v="Solex"/>
    <s v="Road"/>
    <s v="medium"/>
    <s v="medium"/>
    <n v="416.98"/>
    <n v="312.74"/>
    <d v="1997-05-10T00:00:00"/>
  </r>
  <r>
    <n v="17721"/>
    <n v="30"/>
    <x v="393"/>
    <d v="2017-07-24T00:00:00"/>
    <b v="1"/>
    <s v="Approved"/>
    <s v="Solex"/>
    <s v="Standard"/>
    <s v="high"/>
    <s v="medium"/>
    <n v="748.17"/>
    <n v="448.9"/>
    <d v="1991-11-10T00:00:00"/>
  </r>
  <r>
    <n v="17722"/>
    <n v="49"/>
    <x v="408"/>
    <d v="2017-12-27T00:00:00"/>
    <b v="0"/>
    <s v="Approved"/>
    <s v="Solex"/>
    <s v="Standard"/>
    <s v="medium"/>
    <s v="large"/>
    <n v="1061.56"/>
    <n v="733.58"/>
    <d v="1993-07-20T00:00:00"/>
  </r>
  <r>
    <n v="17723"/>
    <n v="61"/>
    <x v="3236"/>
    <d v="2017-03-02T00:00:00"/>
    <b v="1"/>
    <s v="Approved"/>
    <s v="Norco Bicycles"/>
    <s v="Standard"/>
    <s v="medium"/>
    <s v="small"/>
    <n v="586.45000000000005"/>
    <n v="521.94000000000005"/>
    <d v="2015-08-10T00:00:00"/>
  </r>
  <r>
    <n v="17724"/>
    <n v="62"/>
    <x v="1275"/>
    <d v="2017-06-29T00:00:00"/>
    <b v="0"/>
    <s v="Approved"/>
    <s v="Solex"/>
    <s v="Standard"/>
    <s v="high"/>
    <s v="medium"/>
    <n v="1024.6600000000001"/>
    <n v="614.79999999999995"/>
    <d v="1996-11-09T00:00:00"/>
  </r>
  <r>
    <n v="17725"/>
    <n v="86"/>
    <x v="3128"/>
    <d v="2017-08-12T00:00:00"/>
    <b v="1"/>
    <s v="Approved"/>
    <s v="OHM Cycles"/>
    <s v="Standard"/>
    <s v="medium"/>
    <s v="medium"/>
    <n v="235.63"/>
    <n v="125.07"/>
    <d v="2000-11-03T00:00:00"/>
  </r>
  <r>
    <n v="17726"/>
    <n v="12"/>
    <x v="3449"/>
    <d v="2017-12-14T00:00:00"/>
    <b v="0"/>
    <s v="Approved"/>
    <s v="Giant Bicycles"/>
    <s v="Standard"/>
    <s v="medium"/>
    <s v="large"/>
    <n v="1765.3"/>
    <n v="709.48"/>
    <d v="2003-09-09T00:00:00"/>
  </r>
  <r>
    <n v="17727"/>
    <n v="0"/>
    <x v="1979"/>
    <d v="2017-08-07T00:00:00"/>
    <b v="0"/>
    <s v="Approved"/>
    <s v="WeareA2B"/>
    <s v="Standard"/>
    <s v="medium"/>
    <s v="medium"/>
    <n v="60.34"/>
    <n v="45.26"/>
    <d v="1993-07-15T00:00:00"/>
  </r>
  <r>
    <n v="17728"/>
    <n v="35"/>
    <x v="2366"/>
    <d v="2017-07-30T00:00:00"/>
    <b v="0"/>
    <s v="Approved"/>
    <s v="Trek Bicycles"/>
    <s v="Standard"/>
    <s v="low"/>
    <s v="medium"/>
    <n v="1057.51"/>
    <n v="154.4"/>
    <d v="1997-05-10T00:00:00"/>
  </r>
  <r>
    <n v="17729"/>
    <n v="54"/>
    <x v="1898"/>
    <d v="2017-04-11T00:00:00"/>
    <b v="0"/>
    <s v="Approved"/>
    <s v="WeareA2B"/>
    <s v="Standard"/>
    <s v="medium"/>
    <s v="medium"/>
    <n v="1292.8399999999999"/>
    <n v="13.44"/>
    <d v="1993-06-23T00:00:00"/>
  </r>
  <r>
    <n v="17730"/>
    <n v="13"/>
    <x v="954"/>
    <d v="2017-09-08T00:00:00"/>
    <b v="0"/>
    <s v="Approved"/>
    <s v="Solex"/>
    <s v="Standard"/>
    <s v="medium"/>
    <s v="medium"/>
    <n v="1163.8900000000001"/>
    <n v="589.27"/>
    <d v="1993-07-20T00:00:00"/>
  </r>
  <r>
    <n v="17731"/>
    <n v="24"/>
    <x v="2685"/>
    <d v="2017-01-18T00:00:00"/>
    <b v="1"/>
    <s v="Approved"/>
    <s v="Solex"/>
    <s v="Road"/>
    <s v="medium"/>
    <s v="large"/>
    <n v="1777.8"/>
    <n v="820.78"/>
    <d v="2011-05-07T00:00:00"/>
  </r>
  <r>
    <n v="17732"/>
    <n v="91"/>
    <x v="2763"/>
    <d v="2017-12-10T00:00:00"/>
    <b v="1"/>
    <s v="Approved"/>
    <s v="Solex"/>
    <s v="Standard"/>
    <s v="medium"/>
    <s v="medium"/>
    <n v="100.35"/>
    <n v="75.260000000000005"/>
    <d v="1999-07-26T00:00:00"/>
  </r>
  <r>
    <n v="17733"/>
    <n v="40"/>
    <x v="1459"/>
    <d v="2017-04-20T00:00:00"/>
    <b v="0"/>
    <s v="Approved"/>
    <s v="OHM Cycles"/>
    <s v="Standard"/>
    <s v="high"/>
    <s v="medium"/>
    <n v="1458.17"/>
    <n v="874.9"/>
    <d v="2006-02-02T00:00:00"/>
  </r>
  <r>
    <n v="17735"/>
    <n v="11"/>
    <x v="199"/>
    <d v="2017-07-20T00:00:00"/>
    <b v="0"/>
    <s v="Approved"/>
    <s v="Giant Bicycles"/>
    <s v="Standard"/>
    <s v="high"/>
    <s v="medium"/>
    <n v="1274.93"/>
    <n v="764.96"/>
    <d v="2007-08-04T00:00:00"/>
  </r>
  <r>
    <n v="17736"/>
    <n v="41"/>
    <x v="1962"/>
    <d v="2017-03-24T00:00:00"/>
    <b v="1"/>
    <s v="Approved"/>
    <s v="Solex"/>
    <s v="Road"/>
    <s v="medium"/>
    <s v="medium"/>
    <n v="416.98"/>
    <n v="312.74"/>
    <d v="1997-05-10T00:00:00"/>
  </r>
  <r>
    <n v="17737"/>
    <n v="10"/>
    <x v="473"/>
    <d v="2017-04-02T00:00:00"/>
    <b v="0"/>
    <s v="Approved"/>
    <s v="Solex"/>
    <s v="Standard"/>
    <s v="medium"/>
    <s v="medium"/>
    <n v="1945.43"/>
    <n v="333.18"/>
    <d v="2002-08-31T00:00:00"/>
  </r>
  <r>
    <n v="17738"/>
    <n v="74"/>
    <x v="512"/>
    <d v="2017-05-02T00:00:00"/>
    <b v="1"/>
    <s v="Approved"/>
    <s v="WeareA2B"/>
    <s v="Standard"/>
    <s v="medium"/>
    <s v="medium"/>
    <n v="1228.07"/>
    <n v="400.91"/>
    <d v="1991-07-10T00:00:00"/>
  </r>
  <r>
    <n v="17739"/>
    <n v="93"/>
    <x v="2041"/>
    <d v="2017-05-23T00:00:00"/>
    <b v="0"/>
    <s v="Approved"/>
    <s v="WeareA2B"/>
    <s v="Standard"/>
    <s v="medium"/>
    <s v="medium"/>
    <n v="1065.03"/>
    <n v="230.09"/>
    <d v="1994-08-10T00:00:00"/>
  </r>
  <r>
    <n v="17740"/>
    <n v="82"/>
    <x v="3326"/>
    <d v="2017-05-03T00:00:00"/>
    <b v="0"/>
    <s v="Approved"/>
    <s v="Giant Bicycles"/>
    <s v="Road"/>
    <s v="medium"/>
    <s v="medium"/>
    <n v="1538.99"/>
    <n v="829.65"/>
    <d v="2016-02-04T00:00:00"/>
  </r>
  <r>
    <n v="17741"/>
    <n v="35"/>
    <x v="3054"/>
    <d v="2017-04-08T00:00:00"/>
    <b v="1"/>
    <s v="Approved"/>
    <s v="Trek Bicycles"/>
    <s v="Standard"/>
    <s v="low"/>
    <s v="medium"/>
    <n v="1057.51"/>
    <n v="154.4"/>
    <d v="1994-07-12T00:00:00"/>
  </r>
  <r>
    <n v="17742"/>
    <n v="26"/>
    <x v="1311"/>
    <d v="2017-02-19T00:00:00"/>
    <b v="1"/>
    <s v="Approved"/>
    <s v="WeareA2B"/>
    <s v="Standard"/>
    <s v="medium"/>
    <s v="medium"/>
    <n v="1992.93"/>
    <n v="762.63"/>
    <d v="1993-05-26T00:00:00"/>
  </r>
  <r>
    <n v="17743"/>
    <n v="82"/>
    <x v="2342"/>
    <d v="2017-05-16T00:00:00"/>
    <b v="0"/>
    <s v="Approved"/>
    <s v="Norco Bicycles"/>
    <s v="Standard"/>
    <s v="high"/>
    <s v="medium"/>
    <n v="1148.6400000000001"/>
    <n v="689.18"/>
    <d v="2015-08-10T00:00:00"/>
  </r>
  <r>
    <n v="17744"/>
    <n v="64"/>
    <x v="1611"/>
    <d v="2017-07-11T00:00:00"/>
    <b v="1"/>
    <s v="Approved"/>
    <s v="Trek Bicycles"/>
    <s v="Standard"/>
    <s v="medium"/>
    <s v="large"/>
    <n v="1469.44"/>
    <n v="596.54999999999995"/>
    <d v="2004-07-25T00:00:00"/>
  </r>
  <r>
    <n v="17745"/>
    <n v="60"/>
    <x v="2434"/>
    <d v="2017-12-11T00:00:00"/>
    <b v="1"/>
    <s v="Approved"/>
    <s v="Giant Bicycles"/>
    <s v="Standard"/>
    <s v="high"/>
    <s v="small"/>
    <n v="1977.36"/>
    <n v="1759.85"/>
    <d v="2012-04-10T00:00:00"/>
  </r>
  <r>
    <n v="17746"/>
    <n v="0"/>
    <x v="2191"/>
    <d v="2017-07-16T00:00:00"/>
    <b v="1"/>
    <s v="Approved"/>
    <s v="OHM Cycles"/>
    <s v="Standard"/>
    <s v="high"/>
    <s v="medium"/>
    <n v="227.88"/>
    <n v="136.72999999999999"/>
    <d v="2003-02-07T00:00:00"/>
  </r>
  <r>
    <n v="17747"/>
    <n v="1"/>
    <x v="1455"/>
    <d v="2017-08-12T00:00:00"/>
    <b v="0"/>
    <s v="Approved"/>
    <s v="Giant Bicycles"/>
    <s v="Standard"/>
    <s v="medium"/>
    <s v="medium"/>
    <n v="1403.5"/>
    <n v="954.82"/>
    <d v="2016-11-14T00:00:00"/>
  </r>
  <r>
    <n v="17748"/>
    <n v="71"/>
    <x v="1305"/>
    <d v="2017-06-10T00:00:00"/>
    <b v="1"/>
    <s v="Approved"/>
    <s v="Solex"/>
    <s v="Standard"/>
    <s v="high"/>
    <s v="large"/>
    <n v="1842.92"/>
    <n v="1105.75"/>
    <d v="1995-10-24T00:00:00"/>
  </r>
  <r>
    <n v="17749"/>
    <n v="0"/>
    <x v="1386"/>
    <d v="2017-05-01T00:00:00"/>
    <b v="0"/>
    <s v="Approved"/>
    <s v="WeareA2B"/>
    <s v="Standard"/>
    <s v="medium"/>
    <s v="small"/>
    <n v="175.89"/>
    <n v="131.91999999999999"/>
    <d v="2003-02-16T00:00:00"/>
  </r>
  <r>
    <n v="17750"/>
    <n v="56"/>
    <x v="2392"/>
    <d v="2017-10-13T00:00:00"/>
    <b v="1"/>
    <s v="Approved"/>
    <s v="OHM Cycles"/>
    <s v="Standard"/>
    <s v="medium"/>
    <s v="medium"/>
    <n v="183.86"/>
    <n v="137.9"/>
    <d v="1997-10-04T00:00:00"/>
  </r>
  <r>
    <n v="17751"/>
    <n v="66"/>
    <x v="2718"/>
    <d v="2017-03-30T00:00:00"/>
    <b v="1"/>
    <s v="Approved"/>
    <s v="Giant Bicycles"/>
    <s v="Road"/>
    <s v="low"/>
    <s v="small"/>
    <n v="590.26"/>
    <n v="525.33000000000004"/>
    <d v="1992-10-02T00:00:00"/>
  </r>
  <r>
    <n v="17752"/>
    <n v="90"/>
    <x v="3407"/>
    <d v="2017-11-17T00:00:00"/>
    <b v="0"/>
    <s v="Approved"/>
    <s v="Solex"/>
    <s v="Standard"/>
    <s v="low"/>
    <s v="medium"/>
    <n v="945.04"/>
    <n v="507.58"/>
    <d v="1995-12-19T00:00:00"/>
  </r>
  <r>
    <n v="17753"/>
    <n v="76"/>
    <x v="1565"/>
    <d v="2017-05-04T00:00:00"/>
    <b v="1"/>
    <s v="Approved"/>
    <s v="WeareA2B"/>
    <s v="Standard"/>
    <s v="low"/>
    <s v="medium"/>
    <n v="642.30999999999995"/>
    <n v="513.85"/>
    <d v="2011-01-10T00:00:00"/>
  </r>
  <r>
    <n v="17754"/>
    <n v="62"/>
    <x v="3156"/>
    <d v="2017-09-17T00:00:00"/>
    <b v="0"/>
    <s v="Approved"/>
    <s v="Solex"/>
    <s v="Standard"/>
    <s v="medium"/>
    <s v="medium"/>
    <n v="478.16"/>
    <n v="298.72000000000003"/>
    <d v="1992-10-02T00:00:00"/>
  </r>
  <r>
    <n v="17755"/>
    <n v="42"/>
    <x v="3136"/>
    <d v="2017-12-24T00:00:00"/>
    <b v="1"/>
    <s v="Approved"/>
    <s v="OHM Cycles"/>
    <s v="Road"/>
    <s v="medium"/>
    <s v="small"/>
    <n v="1810"/>
    <n v="1610.9"/>
    <d v="2008-03-19T00:00:00"/>
  </r>
  <r>
    <n v="17756"/>
    <n v="46"/>
    <x v="2666"/>
    <d v="2017-08-31T00:00:00"/>
    <b v="1"/>
    <s v="Approved"/>
    <s v="Solex"/>
    <s v="Standard"/>
    <s v="low"/>
    <s v="medium"/>
    <n v="1289.8499999999999"/>
    <n v="74.510000000000005"/>
    <d v="2007-12-11T00:00:00"/>
  </r>
  <r>
    <n v="17757"/>
    <n v="41"/>
    <x v="469"/>
    <d v="2017-05-13T00:00:00"/>
    <b v="1"/>
    <s v="Approved"/>
    <s v="Solex"/>
    <s v="Road"/>
    <s v="medium"/>
    <s v="medium"/>
    <n v="416.98"/>
    <n v="312.74"/>
    <d v="1997-05-10T00:00:00"/>
  </r>
  <r>
    <n v="17758"/>
    <n v="36"/>
    <x v="2205"/>
    <d v="2017-08-01T00:00:00"/>
    <b v="1"/>
    <s v="Approved"/>
    <s v="Solex"/>
    <s v="Standard"/>
    <s v="low"/>
    <s v="medium"/>
    <n v="945.04"/>
    <n v="507.58"/>
    <d v="2011-03-16T00:00:00"/>
  </r>
  <r>
    <n v="17759"/>
    <n v="36"/>
    <x v="2057"/>
    <d v="2017-03-09T00:00:00"/>
    <b v="0"/>
    <s v="Approved"/>
    <s v="Solex"/>
    <s v="Standard"/>
    <s v="low"/>
    <s v="medium"/>
    <n v="945.04"/>
    <n v="507.58"/>
    <d v="1995-12-19T00:00:00"/>
  </r>
  <r>
    <n v="17760"/>
    <n v="88"/>
    <x v="2407"/>
    <d v="2017-01-31T00:00:00"/>
    <b v="1"/>
    <s v="Approved"/>
    <s v="Norco Bicycles"/>
    <s v="Standard"/>
    <s v="medium"/>
    <s v="medium"/>
    <n v="1198.46"/>
    <n v="381.1"/>
    <d v="2003-09-10T00:00:00"/>
  </r>
  <r>
    <n v="17761"/>
    <n v="0"/>
    <x v="607"/>
    <d v="2017-06-24T00:00:00"/>
    <b v="1"/>
    <s v="Approved"/>
    <s v="Solex"/>
    <s v="Standard"/>
    <s v="medium"/>
    <s v="medium"/>
    <n v="100.35"/>
    <n v="75.260000000000005"/>
    <d v="1999-07-26T00:00:00"/>
  </r>
  <r>
    <n v="17762"/>
    <n v="91"/>
    <x v="1084"/>
    <d v="2017-04-08T00:00:00"/>
    <b v="0"/>
    <s v="Approved"/>
    <s v="Solex"/>
    <s v="Standard"/>
    <s v="medium"/>
    <s v="medium"/>
    <n v="100.35"/>
    <n v="75.260000000000005"/>
    <d v="2002-10-10T00:00:00"/>
  </r>
  <r>
    <n v="17763"/>
    <n v="92"/>
    <x v="3248"/>
    <d v="2017-01-06T00:00:00"/>
    <b v="0"/>
    <s v="Approved"/>
    <s v="WeareA2B"/>
    <s v="Touring"/>
    <s v="medium"/>
    <s v="large"/>
    <n v="1890.39"/>
    <n v="260.14"/>
    <d v="1998-12-17T00:00:00"/>
  </r>
  <r>
    <n v="17764"/>
    <n v="49"/>
    <x v="2954"/>
    <d v="2017-12-04T00:00:00"/>
    <b v="1"/>
    <s v="Approved"/>
    <s v="Trek Bicycles"/>
    <s v="Road"/>
    <s v="medium"/>
    <s v="medium"/>
    <n v="533.51"/>
    <n v="400.13"/>
    <d v="1991-01-21T00:00:00"/>
  </r>
  <r>
    <n v="17765"/>
    <n v="0"/>
    <x v="1946"/>
    <d v="2017-03-08T00:00:00"/>
    <b v="1"/>
    <s v="Approved"/>
    <s v="Solex"/>
    <s v="Standard"/>
    <s v="medium"/>
    <s v="medium"/>
    <n v="478.16"/>
    <n v="298.72000000000003"/>
    <d v="2004-09-28T00:00:00"/>
  </r>
  <r>
    <n v="17766"/>
    <n v="31"/>
    <x v="1193"/>
    <d v="2017-08-19T00:00:00"/>
    <b v="1"/>
    <s v="Approved"/>
    <s v="Giant Bicycles"/>
    <s v="Standard"/>
    <s v="medium"/>
    <s v="medium"/>
    <n v="230.91"/>
    <n v="173.18"/>
    <d v="2010-06-07T00:00:00"/>
  </r>
  <r>
    <n v="17767"/>
    <n v="53"/>
    <x v="2039"/>
    <d v="2017-04-20T00:00:00"/>
    <b v="0"/>
    <s v="Approved"/>
    <s v="OHM Cycles"/>
    <s v="Standard"/>
    <s v="medium"/>
    <s v="medium"/>
    <n v="795.34"/>
    <n v="101.58"/>
    <d v="1993-07-20T00:00:00"/>
  </r>
  <r>
    <n v="17769"/>
    <n v="47"/>
    <x v="2142"/>
    <d v="2017-04-12T00:00:00"/>
    <b v="1"/>
    <s v="Approved"/>
    <s v="Trek Bicycles"/>
    <s v="Road"/>
    <s v="low"/>
    <s v="small"/>
    <n v="1720.7"/>
    <n v="1531.42"/>
    <d v="2006-10-01T00:00:00"/>
  </r>
  <r>
    <n v="17770"/>
    <n v="74"/>
    <x v="1319"/>
    <d v="2017-01-18T00:00:00"/>
    <b v="1"/>
    <s v="Approved"/>
    <s v="WeareA2B"/>
    <s v="Standard"/>
    <s v="medium"/>
    <s v="medium"/>
    <n v="1762.96"/>
    <n v="950.52"/>
    <d v="2014-07-28T00:00:00"/>
  </r>
  <r>
    <n v="17771"/>
    <n v="66"/>
    <x v="239"/>
    <d v="2017-08-26T00:00:00"/>
    <b v="0"/>
    <s v="Approved"/>
    <s v="Giant Bicycles"/>
    <s v="Road"/>
    <s v="low"/>
    <s v="small"/>
    <n v="590.26"/>
    <n v="525.33000000000004"/>
    <d v="2010-11-05T00:00:00"/>
  </r>
  <r>
    <n v="17772"/>
    <n v="19"/>
    <x v="528"/>
    <d v="2017-10-08T00:00:00"/>
    <b v="0"/>
    <s v="Approved"/>
    <s v="OHM Cycles"/>
    <s v="Road"/>
    <s v="high"/>
    <s v="large"/>
    <n v="12.01"/>
    <n v="7.21"/>
    <d v="2009-03-08T00:00:00"/>
  </r>
  <r>
    <n v="17773"/>
    <n v="32"/>
    <x v="2250"/>
    <d v="2017-12-11T00:00:00"/>
    <b v="0"/>
    <s v="Approved"/>
    <s v="Giant Bicycles"/>
    <s v="Standard"/>
    <s v="medium"/>
    <s v="medium"/>
    <n v="642.70000000000005"/>
    <n v="211.37"/>
    <d v="2010-06-07T00:00:00"/>
  </r>
  <r>
    <n v="17774"/>
    <n v="70"/>
    <x v="2397"/>
    <d v="2017-02-06T00:00:00"/>
    <b v="1"/>
    <s v="Approved"/>
    <s v="Trek Bicycles"/>
    <s v="Standard"/>
    <s v="high"/>
    <s v="medium"/>
    <n v="495.72"/>
    <n v="297.43"/>
    <d v="2016-12-06T00:00:00"/>
  </r>
  <r>
    <n v="17775"/>
    <n v="2"/>
    <x v="301"/>
    <d v="2017-07-16T00:00:00"/>
    <b v="1"/>
    <s v="Approved"/>
    <s v="Solex"/>
    <s v="Standard"/>
    <s v="medium"/>
    <s v="medium"/>
    <n v="71.489999999999995"/>
    <n v="53.62"/>
    <d v="2011-08-29T00:00:00"/>
  </r>
  <r>
    <n v="17776"/>
    <n v="73"/>
    <x v="2844"/>
    <d v="2017-03-05T00:00:00"/>
    <b v="0"/>
    <s v="Approved"/>
    <s v="Solex"/>
    <s v="Standard"/>
    <s v="medium"/>
    <s v="medium"/>
    <n v="1945.43"/>
    <n v="333.18"/>
    <d v="2002-08-31T00:00:00"/>
  </r>
  <r>
    <n v="17777"/>
    <n v="0"/>
    <x v="1598"/>
    <d v="2017-07-31T00:00:00"/>
    <b v="0"/>
    <s v="Approved"/>
    <s v="Solex"/>
    <s v="Road"/>
    <s v="medium"/>
    <s v="medium"/>
    <n v="416.98"/>
    <n v="312.74"/>
    <d v="1997-05-10T00:00:00"/>
  </r>
  <r>
    <n v="17778"/>
    <n v="41"/>
    <x v="2471"/>
    <d v="2017-06-04T00:00:00"/>
    <b v="0"/>
    <s v="Approved"/>
    <s v="Solex"/>
    <s v="Road"/>
    <s v="medium"/>
    <s v="medium"/>
    <n v="416.98"/>
    <n v="312.74"/>
    <d v="2007-12-11T00:00:00"/>
  </r>
  <r>
    <n v="17779"/>
    <n v="26"/>
    <x v="1574"/>
    <d v="2017-05-18T00:00:00"/>
    <b v="0"/>
    <s v="Approved"/>
    <s v="WeareA2B"/>
    <s v="Standard"/>
    <s v="medium"/>
    <s v="medium"/>
    <n v="1992.93"/>
    <n v="762.63"/>
    <d v="1992-10-11T00:00:00"/>
  </r>
  <r>
    <n v="17780"/>
    <n v="59"/>
    <x v="1172"/>
    <d v="2017-03-23T00:00:00"/>
    <b v="1"/>
    <s v="Approved"/>
    <s v="Solex"/>
    <s v="Standard"/>
    <s v="medium"/>
    <s v="large"/>
    <n v="1061.56"/>
    <n v="733.58"/>
    <d v="1993-07-20T00:00:00"/>
  </r>
  <r>
    <n v="17781"/>
    <n v="53"/>
    <x v="1029"/>
    <d v="2017-10-10T00:00:00"/>
    <b v="0"/>
    <s v="Approved"/>
    <s v="OHM Cycles"/>
    <s v="Standard"/>
    <s v="medium"/>
    <s v="medium"/>
    <n v="795.34"/>
    <n v="101.58"/>
    <d v="1997-02-09T00:00:00"/>
  </r>
  <r>
    <n v="17782"/>
    <n v="30"/>
    <x v="3164"/>
    <d v="2017-02-26T00:00:00"/>
    <b v="0"/>
    <s v="Approved"/>
    <s v="Solex"/>
    <s v="Standard"/>
    <s v="high"/>
    <s v="medium"/>
    <n v="748.17"/>
    <n v="448.9"/>
    <d v="1991-11-10T00:00:00"/>
  </r>
  <r>
    <n v="17783"/>
    <n v="7"/>
    <x v="2616"/>
    <d v="2017-04-20T00:00:00"/>
    <b v="1"/>
    <s v="Approved"/>
    <s v="Trek Bicycles"/>
    <s v="Road"/>
    <s v="low"/>
    <s v="medium"/>
    <n v="980.37"/>
    <n v="234.43"/>
    <d v="2016-07-09T00:00:00"/>
  </r>
  <r>
    <n v="17784"/>
    <n v="61"/>
    <x v="3375"/>
    <d v="2017-08-19T00:00:00"/>
    <b v="1"/>
    <s v="Approved"/>
    <s v="OHM Cycles"/>
    <s v="Standard"/>
    <s v="low"/>
    <s v="medium"/>
    <n v="71.16"/>
    <n v="56.93"/>
    <d v="2010-11-05T00:00:00"/>
  </r>
  <r>
    <n v="17785"/>
    <n v="33"/>
    <x v="3001"/>
    <d v="2017-05-25T00:00:00"/>
    <b v="0"/>
    <s v="Approved"/>
    <s v="Giant Bicycles"/>
    <s v="Standard"/>
    <s v="medium"/>
    <s v="small"/>
    <n v="1311.44"/>
    <n v="1167.18"/>
    <d v="1992-10-11T00:00:00"/>
  </r>
  <r>
    <n v="17786"/>
    <n v="0"/>
    <x v="2872"/>
    <d v="2017-02-15T00:00:00"/>
    <b v="0"/>
    <s v="Approved"/>
    <s v="Solex"/>
    <s v="Standard"/>
    <s v="medium"/>
    <s v="medium"/>
    <n v="71.489999999999995"/>
    <n v="53.62"/>
    <d v="2012-12-02T00:00:00"/>
  </r>
  <r>
    <n v="17787"/>
    <n v="85"/>
    <x v="248"/>
    <d v="2017-12-14T00:00:00"/>
    <b v="0"/>
    <s v="Approved"/>
    <s v="WeareA2B"/>
    <s v="Standard"/>
    <s v="medium"/>
    <s v="medium"/>
    <n v="752.64"/>
    <n v="205.36"/>
    <d v="1997-08-25T00:00:00"/>
  </r>
  <r>
    <n v="17788"/>
    <n v="85"/>
    <x v="925"/>
    <d v="2017-01-31T00:00:00"/>
    <b v="0"/>
    <s v="Approved"/>
    <s v="WeareA2B"/>
    <s v="Standard"/>
    <s v="medium"/>
    <s v="medium"/>
    <n v="752.64"/>
    <n v="205.36"/>
    <d v="2015-08-02T00:00:00"/>
  </r>
  <r>
    <n v="17789"/>
    <n v="6"/>
    <x v="2010"/>
    <d v="2017-09-09T00:00:00"/>
    <b v="0"/>
    <s v="Approved"/>
    <s v="Solex"/>
    <s v="Standard"/>
    <s v="high"/>
    <s v="medium"/>
    <n v="748.17"/>
    <n v="448.9"/>
    <d v="1991-11-10T00:00:00"/>
  </r>
  <r>
    <n v="17790"/>
    <n v="13"/>
    <x v="1618"/>
    <d v="2017-05-28T00:00:00"/>
    <b v="0"/>
    <s v="Approved"/>
    <s v="Solex"/>
    <s v="Standard"/>
    <s v="medium"/>
    <s v="medium"/>
    <n v="1163.8900000000001"/>
    <n v="589.27"/>
    <d v="2016-07-09T00:00:00"/>
  </r>
  <r>
    <n v="17791"/>
    <n v="22"/>
    <x v="2078"/>
    <d v="2017-10-12T00:00:00"/>
    <b v="0"/>
    <s v="Approved"/>
    <s v="Solex"/>
    <s v="Standard"/>
    <s v="medium"/>
    <s v="medium"/>
    <n v="575.27"/>
    <n v="431.45"/>
    <d v="2010-05-05T00:00:00"/>
  </r>
  <r>
    <n v="17792"/>
    <n v="39"/>
    <x v="699"/>
    <d v="2017-07-16T00:00:00"/>
    <b v="0"/>
    <s v="Approved"/>
    <s v="Giant Bicycles"/>
    <s v="Standard"/>
    <s v="medium"/>
    <s v="large"/>
    <n v="1812.75"/>
    <n v="582.48"/>
    <d v="1993-04-12T00:00:00"/>
  </r>
  <r>
    <n v="17793"/>
    <n v="79"/>
    <x v="1935"/>
    <d v="2017-02-28T00:00:00"/>
    <b v="0"/>
    <s v="Approved"/>
    <s v="Norco Bicycles"/>
    <s v="Standard"/>
    <s v="medium"/>
    <s v="medium"/>
    <n v="1555.58"/>
    <n v="818.01"/>
    <d v="2003-09-09T00:00:00"/>
  </r>
  <r>
    <n v="17794"/>
    <n v="5"/>
    <x v="1678"/>
    <d v="2017-03-20T00:00:00"/>
    <b v="1"/>
    <s v="Approved"/>
    <s v="Trek Bicycles"/>
    <s v="Mountain"/>
    <s v="low"/>
    <s v="medium"/>
    <n v="574.64"/>
    <n v="459.71"/>
    <d v="2011-08-29T00:00:00"/>
  </r>
  <r>
    <n v="17795"/>
    <n v="64"/>
    <x v="1858"/>
    <d v="2017-12-02T00:00:00"/>
    <b v="1"/>
    <s v="Approved"/>
    <s v="Trek Bicycles"/>
    <s v="Standard"/>
    <s v="medium"/>
    <s v="large"/>
    <n v="1469.44"/>
    <n v="596.54999999999995"/>
    <d v="2012-05-18T00:00:00"/>
  </r>
  <r>
    <n v="17796"/>
    <n v="6"/>
    <x v="3482"/>
    <d v="2017-11-11T00:00:00"/>
    <b v="0"/>
    <s v="Approved"/>
    <s v="OHM Cycles"/>
    <s v="Standard"/>
    <s v="high"/>
    <s v="medium"/>
    <n v="227.88"/>
    <n v="136.72999999999999"/>
    <d v="2003-02-07T00:00:00"/>
  </r>
  <r>
    <n v="17797"/>
    <n v="2"/>
    <x v="1022"/>
    <d v="2017-09-14T00:00:00"/>
    <b v="0"/>
    <s v="Approved"/>
    <s v="Solex"/>
    <s v="Standard"/>
    <s v="medium"/>
    <s v="medium"/>
    <n v="71.489999999999995"/>
    <n v="53.62"/>
    <d v="2012-12-02T00:00:00"/>
  </r>
  <r>
    <n v="17798"/>
    <n v="77"/>
    <x v="2685"/>
    <d v="2017-07-09T00:00:00"/>
    <b v="0"/>
    <s v="Approved"/>
    <s v="Norco Bicycles"/>
    <s v="Road"/>
    <s v="medium"/>
    <s v="large"/>
    <n v="1240.31"/>
    <n v="795.1"/>
    <d v="2011-01-10T00:00:00"/>
  </r>
  <r>
    <n v="17799"/>
    <n v="48"/>
    <x v="1092"/>
    <d v="2017-06-20T00:00:00"/>
    <b v="1"/>
    <s v="Approved"/>
    <s v="WeareA2B"/>
    <s v="Standard"/>
    <s v="medium"/>
    <s v="medium"/>
    <n v="1762.96"/>
    <n v="950.52"/>
    <d v="2012-06-04T00:00:00"/>
  </r>
  <r>
    <n v="17800"/>
    <n v="86"/>
    <x v="348"/>
    <d v="2017-12-21T00:00:00"/>
    <b v="1"/>
    <s v="Approved"/>
    <s v="OHM Cycles"/>
    <s v="Standard"/>
    <s v="medium"/>
    <s v="medium"/>
    <n v="235.63"/>
    <n v="125.07"/>
    <d v="2004-08-07T00:00:00"/>
  </r>
  <r>
    <n v="17801"/>
    <n v="69"/>
    <x v="2288"/>
    <d v="2017-04-16T00:00:00"/>
    <b v="1"/>
    <s v="Approved"/>
    <s v="Giant Bicycles"/>
    <s v="Road"/>
    <s v="medium"/>
    <s v="medium"/>
    <n v="792.9"/>
    <n v="594.67999999999995"/>
    <d v="1992-10-02T00:00:00"/>
  </r>
  <r>
    <n v="17802"/>
    <n v="36"/>
    <x v="729"/>
    <d v="2017-11-03T00:00:00"/>
    <b v="1"/>
    <s v="Approved"/>
    <s v="Solex"/>
    <s v="Standard"/>
    <s v="low"/>
    <s v="medium"/>
    <n v="945.04"/>
    <n v="507.58"/>
    <d v="1995-12-19T00:00:00"/>
  </r>
  <r>
    <n v="17803"/>
    <n v="94"/>
    <x v="1768"/>
    <d v="2017-05-22T00:00:00"/>
    <b v="0"/>
    <s v="Approved"/>
    <s v="Giant Bicycles"/>
    <s v="Standard"/>
    <s v="medium"/>
    <s v="large"/>
    <n v="1635.3"/>
    <n v="993.66"/>
    <d v="2013-06-09T00:00:00"/>
  </r>
  <r>
    <n v="17804"/>
    <n v="74"/>
    <x v="1159"/>
    <d v="2017-02-28T00:00:00"/>
    <b v="0"/>
    <s v="Approved"/>
    <s v="WeareA2B"/>
    <s v="Standard"/>
    <s v="medium"/>
    <s v="medium"/>
    <n v="1228.07"/>
    <n v="400.91"/>
    <d v="1997-01-25T00:00:00"/>
  </r>
  <r>
    <n v="17805"/>
    <n v="3"/>
    <x v="495"/>
    <d v="2017-03-26T00:00:00"/>
    <b v="1"/>
    <s v="Approved"/>
    <s v="Trek Bicycles"/>
    <s v="Standard"/>
    <s v="medium"/>
    <s v="large"/>
    <n v="2091.4699999999998"/>
    <n v="388.92"/>
    <d v="2014-03-03T00:00:00"/>
  </r>
  <r>
    <n v="17806"/>
    <n v="3"/>
    <x v="2396"/>
    <d v="2017-07-01T00:00:00"/>
    <b v="1"/>
    <s v="Approved"/>
    <s v="Trek Bicycles"/>
    <s v="Standard"/>
    <s v="medium"/>
    <s v="large"/>
    <n v="2091.4699999999998"/>
    <n v="388.92"/>
    <d v="2002-08-31T00:00:00"/>
  </r>
  <r>
    <n v="17807"/>
    <n v="21"/>
    <x v="1088"/>
    <d v="2017-06-29T00:00:00"/>
    <b v="1"/>
    <s v="Approved"/>
    <s v="WeareA2B"/>
    <s v="Touring"/>
    <s v="medium"/>
    <s v="medium"/>
    <n v="1466.68"/>
    <n v="363.25"/>
    <d v="2016-07-09T00:00:00"/>
  </r>
  <r>
    <n v="17808"/>
    <n v="96"/>
    <x v="892"/>
    <d v="2017-04-10T00:00:00"/>
    <b v="1"/>
    <s v="Approved"/>
    <s v="WeareA2B"/>
    <s v="Road"/>
    <s v="low"/>
    <s v="small"/>
    <n v="1172.78"/>
    <n v="1043.77"/>
    <d v="2002-10-10T00:00:00"/>
  </r>
  <r>
    <n v="17809"/>
    <n v="21"/>
    <x v="1669"/>
    <d v="2017-12-06T00:00:00"/>
    <b v="1"/>
    <s v="Approved"/>
    <s v="Solex"/>
    <s v="Standard"/>
    <s v="medium"/>
    <s v="large"/>
    <n v="1071.23"/>
    <n v="380.74"/>
    <d v="1996-04-05T00:00:00"/>
  </r>
  <r>
    <n v="17810"/>
    <n v="92"/>
    <x v="1461"/>
    <d v="2017-05-07T00:00:00"/>
    <b v="0"/>
    <s v="Approved"/>
    <s v="WeareA2B"/>
    <s v="Standard"/>
    <s v="medium"/>
    <s v="small"/>
    <n v="1415.01"/>
    <n v="1259.3599999999999"/>
    <d v="1998-12-16T00:00:00"/>
  </r>
  <r>
    <n v="17811"/>
    <n v="27"/>
    <x v="3017"/>
    <d v="2017-11-25T00:00:00"/>
    <b v="1"/>
    <s v="Approved"/>
    <s v="Trek Bicycles"/>
    <s v="Standard"/>
    <s v="medium"/>
    <s v="medium"/>
    <n v="499.53"/>
    <n v="388.72"/>
    <d v="1994-07-12T00:00:00"/>
  </r>
  <r>
    <n v="17812"/>
    <n v="89"/>
    <x v="149"/>
    <d v="2017-05-28T00:00:00"/>
    <b v="0"/>
    <s v="Approved"/>
    <s v="Giant Bicycles"/>
    <s v="Standard"/>
    <s v="medium"/>
    <s v="large"/>
    <n v="1812.75"/>
    <n v="582.48"/>
    <d v="2011-03-16T00:00:00"/>
  </r>
  <r>
    <n v="17813"/>
    <n v="59"/>
    <x v="2808"/>
    <d v="2017-04-11T00:00:00"/>
    <b v="1"/>
    <s v="Approved"/>
    <s v="WeareA2B"/>
    <s v="Standard"/>
    <s v="medium"/>
    <s v="small"/>
    <n v="1415.01"/>
    <n v="1259.3599999999999"/>
    <d v="2000-11-03T00:00:00"/>
  </r>
  <r>
    <n v="17814"/>
    <n v="69"/>
    <x v="1547"/>
    <d v="2017-05-16T00:00:00"/>
    <b v="1"/>
    <s v="Approved"/>
    <s v="Giant Bicycles"/>
    <s v="Road"/>
    <s v="medium"/>
    <s v="medium"/>
    <n v="792.9"/>
    <n v="594.67999999999995"/>
    <d v="2015-04-11T00:00:00"/>
  </r>
  <r>
    <n v="17815"/>
    <n v="85"/>
    <x v="1629"/>
    <d v="2017-05-22T00:00:00"/>
    <b v="0"/>
    <s v="Approved"/>
    <s v="WeareA2B"/>
    <s v="Standard"/>
    <s v="medium"/>
    <s v="medium"/>
    <n v="1228.07"/>
    <n v="400.91"/>
    <d v="2000-05-22T00:00:00"/>
  </r>
  <r>
    <n v="17816"/>
    <n v="62"/>
    <x v="3349"/>
    <d v="2017-11-11T00:00:00"/>
    <b v="0"/>
    <s v="Approved"/>
    <s v="Solex"/>
    <s v="Standard"/>
    <s v="medium"/>
    <s v="medium"/>
    <n v="478.16"/>
    <n v="298.72000000000003"/>
    <d v="1992-10-02T00:00:00"/>
  </r>
  <r>
    <n v="17817"/>
    <n v="71"/>
    <x v="1296"/>
    <d v="2017-01-03T00:00:00"/>
    <b v="0"/>
    <s v="Approved"/>
    <s v="Solex"/>
    <s v="Standard"/>
    <s v="high"/>
    <s v="large"/>
    <n v="1842.92"/>
    <n v="1105.75"/>
    <d v="1995-10-24T00:00:00"/>
  </r>
  <r>
    <n v="17818"/>
    <n v="9"/>
    <x v="2169"/>
    <d v="2017-07-17T00:00:00"/>
    <b v="1"/>
    <s v="Approved"/>
    <s v="Norco Bicycles"/>
    <s v="Standard"/>
    <s v="medium"/>
    <s v="small"/>
    <n v="1216.1400000000001"/>
    <n v="1082.3599999999999"/>
    <d v="1991-08-05T00:00:00"/>
  </r>
  <r>
    <n v="17819"/>
    <n v="23"/>
    <x v="2288"/>
    <d v="2017-03-08T00:00:00"/>
    <b v="0"/>
    <s v="Approved"/>
    <s v="Norco Bicycles"/>
    <s v="Mountain"/>
    <s v="low"/>
    <s v="small"/>
    <n v="688.63"/>
    <n v="612.88"/>
    <d v="1993-10-02T00:00:00"/>
  </r>
  <r>
    <n v="17820"/>
    <n v="89"/>
    <x v="520"/>
    <d v="2017-12-27T00:00:00"/>
    <b v="0"/>
    <s v="Approved"/>
    <s v="Giant Bicycles"/>
    <s v="Standard"/>
    <s v="medium"/>
    <s v="large"/>
    <n v="1812.75"/>
    <n v="582.48"/>
    <d v="2010-06-07T00:00:00"/>
  </r>
  <r>
    <n v="17821"/>
    <n v="58"/>
    <x v="1041"/>
    <d v="2017-09-08T00:00:00"/>
    <b v="1"/>
    <s v="Approved"/>
    <s v="OHM Cycles"/>
    <s v="Standard"/>
    <s v="medium"/>
    <s v="medium"/>
    <n v="912.52"/>
    <n v="141.4"/>
    <d v="2015-10-18T00:00:00"/>
  </r>
  <r>
    <n v="17822"/>
    <n v="45"/>
    <x v="2677"/>
    <d v="2017-12-26T00:00:00"/>
    <b v="0"/>
    <s v="Approved"/>
    <s v="Solex"/>
    <s v="Standard"/>
    <s v="medium"/>
    <s v="medium"/>
    <n v="441.49"/>
    <n v="84.99"/>
    <d v="2012-06-04T00:00:00"/>
  </r>
  <r>
    <n v="17823"/>
    <n v="0"/>
    <x v="642"/>
    <d v="2017-07-25T00:00:00"/>
    <b v="1"/>
    <s v="Approved"/>
    <s v="Solex"/>
    <s v="Standard"/>
    <s v="medium"/>
    <s v="medium"/>
    <n v="478.16"/>
    <n v="298.72000000000003"/>
    <d v="2010-11-05T00:00:00"/>
  </r>
  <r>
    <n v="17824"/>
    <n v="61"/>
    <x v="2"/>
    <d v="2017-05-05T00:00:00"/>
    <b v="1"/>
    <s v="Approved"/>
    <s v="OHM Cycles"/>
    <s v="Standard"/>
    <s v="low"/>
    <s v="medium"/>
    <n v="71.16"/>
    <n v="56.93"/>
    <d v="2015-06-17T00:00:00"/>
  </r>
  <r>
    <n v="17825"/>
    <n v="0"/>
    <x v="2479"/>
    <d v="2017-08-10T00:00:00"/>
    <b v="1"/>
    <s v="Approved"/>
    <s v="Norco Bicycles"/>
    <s v="Standard"/>
    <s v="medium"/>
    <s v="medium"/>
    <n v="360.4"/>
    <n v="270.3"/>
    <d v="1997-01-25T00:00:00"/>
  </r>
  <r>
    <n v="17826"/>
    <n v="78"/>
    <x v="1695"/>
    <d v="2017-12-25T00:00:00"/>
    <b v="1"/>
    <s v="Approved"/>
    <s v="Giant Bicycles"/>
    <s v="Standard"/>
    <s v="medium"/>
    <s v="large"/>
    <n v="1765.3"/>
    <n v="709.48"/>
    <d v="1997-01-25T00:00:00"/>
  </r>
  <r>
    <n v="17827"/>
    <n v="40"/>
    <x v="1838"/>
    <d v="2017-08-15T00:00:00"/>
    <b v="1"/>
    <s v="Approved"/>
    <s v="OHM Cycles"/>
    <s v="Standard"/>
    <s v="high"/>
    <s v="medium"/>
    <n v="1458.17"/>
    <n v="874.9"/>
    <d v="1995-12-19T00:00:00"/>
  </r>
  <r>
    <n v="17828"/>
    <n v="34"/>
    <x v="1472"/>
    <d v="2017-05-30T00:00:00"/>
    <b v="1"/>
    <s v="Approved"/>
    <s v="WeareA2B"/>
    <s v="Standard"/>
    <s v="medium"/>
    <s v="medium"/>
    <n v="1231.1500000000001"/>
    <n v="161.6"/>
    <d v="2013-03-12T00:00:00"/>
  </r>
  <r>
    <n v="17829"/>
    <n v="12"/>
    <x v="715"/>
    <d v="2017-12-15T00:00:00"/>
    <b v="0"/>
    <s v="Approved"/>
    <s v="WeareA2B"/>
    <s v="Standard"/>
    <s v="medium"/>
    <s v="medium"/>
    <n v="1231.1500000000001"/>
    <n v="161.6"/>
    <d v="2004-08-17T00:00:00"/>
  </r>
  <r>
    <n v="17830"/>
    <n v="90"/>
    <x v="2756"/>
    <d v="2017-04-25T00:00:00"/>
    <b v="1"/>
    <s v="Approved"/>
    <s v="Norco Bicycles"/>
    <s v="Standard"/>
    <s v="low"/>
    <s v="medium"/>
    <n v="363.01"/>
    <n v="290.41000000000003"/>
    <d v="2005-05-10T00:00:00"/>
  </r>
  <r>
    <n v="17831"/>
    <n v="52"/>
    <x v="1440"/>
    <d v="2017-03-08T00:00:00"/>
    <b v="1"/>
    <s v="Approved"/>
    <s v="Solex"/>
    <s v="Road"/>
    <s v="medium"/>
    <s v="large"/>
    <n v="1777.8"/>
    <n v="820.78"/>
    <d v="2011-05-07T00:00:00"/>
  </r>
  <r>
    <n v="17832"/>
    <n v="24"/>
    <x v="682"/>
    <d v="2017-03-19T00:00:00"/>
    <b v="0"/>
    <s v="Approved"/>
    <s v="Solex"/>
    <s v="Road"/>
    <s v="medium"/>
    <s v="large"/>
    <n v="1777.8"/>
    <n v="820.78"/>
    <d v="2011-05-07T00:00:00"/>
  </r>
  <r>
    <n v="17833"/>
    <n v="63"/>
    <x v="2710"/>
    <d v="2017-06-13T00:00:00"/>
    <b v="0"/>
    <s v="Approved"/>
    <s v="Solex"/>
    <s v="Standard"/>
    <s v="medium"/>
    <s v="medium"/>
    <n v="1483.2"/>
    <n v="99.59"/>
    <d v="2015-05-21T00:00:00"/>
  </r>
  <r>
    <n v="17834"/>
    <n v="45"/>
    <x v="1048"/>
    <d v="2017-04-07T00:00:00"/>
    <b v="0"/>
    <s v="Approved"/>
    <s v="Solex"/>
    <s v="Standard"/>
    <s v="medium"/>
    <s v="medium"/>
    <n v="441.49"/>
    <n v="84.99"/>
    <d v="2006-10-01T00:00:00"/>
  </r>
  <r>
    <n v="17835"/>
    <n v="81"/>
    <x v="2004"/>
    <d v="2017-05-16T00:00:00"/>
    <b v="1"/>
    <s v="Approved"/>
    <s v="Norco Bicycles"/>
    <s v="Standard"/>
    <s v="medium"/>
    <s v="small"/>
    <n v="586.45000000000005"/>
    <n v="521.94000000000005"/>
    <d v="2004-08-07T00:00:00"/>
  </r>
  <r>
    <n v="17836"/>
    <n v="43"/>
    <x v="3099"/>
    <d v="2017-07-22T00:00:00"/>
    <b v="0"/>
    <s v="Approved"/>
    <s v="Solex"/>
    <s v="Standard"/>
    <s v="medium"/>
    <s v="medium"/>
    <n v="1151.96"/>
    <n v="649.49"/>
    <d v="1997-02-09T00:00:00"/>
  </r>
  <r>
    <n v="17837"/>
    <n v="85"/>
    <x v="1219"/>
    <d v="2017-06-26T00:00:00"/>
    <b v="1"/>
    <s v="Approved"/>
    <s v="WeareA2B"/>
    <s v="Standard"/>
    <s v="medium"/>
    <s v="medium"/>
    <n v="752.64"/>
    <n v="205.36"/>
    <d v="2003-01-05T00:00:00"/>
  </r>
  <r>
    <n v="17838"/>
    <n v="31"/>
    <x v="2384"/>
    <d v="2017-10-05T00:00:00"/>
    <b v="1"/>
    <s v="Approved"/>
    <s v="Giant Bicycles"/>
    <s v="Standard"/>
    <s v="medium"/>
    <s v="medium"/>
    <n v="230.91"/>
    <n v="173.18"/>
    <d v="2006-11-10T00:00:00"/>
  </r>
  <r>
    <n v="17839"/>
    <n v="57"/>
    <x v="3185"/>
    <d v="2017-01-01T00:00:00"/>
    <b v="0"/>
    <s v="Approved"/>
    <s v="WeareA2B"/>
    <s v="Touring"/>
    <s v="medium"/>
    <s v="large"/>
    <n v="1890.39"/>
    <n v="260.14"/>
    <d v="1991-01-21T00:00:00"/>
  </r>
  <r>
    <n v="17840"/>
    <n v="84"/>
    <x v="1551"/>
    <d v="2017-05-13T00:00:00"/>
    <b v="1"/>
    <s v="Approved"/>
    <s v="Trek Bicycles"/>
    <s v="Road"/>
    <s v="medium"/>
    <s v="medium"/>
    <n v="290.62"/>
    <n v="215.14"/>
    <d v="2004-12-18T00:00:00"/>
  </r>
  <r>
    <n v="17841"/>
    <n v="5"/>
    <x v="3052"/>
    <d v="2017-04-27T00:00:00"/>
    <b v="1"/>
    <s v="Approved"/>
    <s v="Trek Bicycles"/>
    <s v="Mountain"/>
    <s v="low"/>
    <s v="medium"/>
    <n v="574.64"/>
    <n v="459.71"/>
    <d v="2004-08-07T00:00:00"/>
  </r>
  <r>
    <n v="17842"/>
    <n v="81"/>
    <x v="2432"/>
    <d v="2017-02-07T00:00:00"/>
    <b v="1"/>
    <s v="Approved"/>
    <s v="Solex"/>
    <s v="Standard"/>
    <s v="medium"/>
    <s v="medium"/>
    <n v="1151.96"/>
    <n v="649.49"/>
    <d v="2012-04-10T00:00:00"/>
  </r>
  <r>
    <n v="17843"/>
    <n v="100"/>
    <x v="2932"/>
    <d v="2017-11-15T00:00:00"/>
    <b v="1"/>
    <s v="Approved"/>
    <s v="Norco Bicycles"/>
    <s v="Road"/>
    <s v="medium"/>
    <s v="medium"/>
    <n v="1036.5899999999999"/>
    <n v="206.35"/>
    <d v="1991-05-06T00:00:00"/>
  </r>
  <r>
    <n v="17844"/>
    <n v="49"/>
    <x v="281"/>
    <d v="2017-04-03T00:00:00"/>
    <b v="1"/>
    <s v="Approved"/>
    <s v="Solex"/>
    <s v="Standard"/>
    <s v="medium"/>
    <s v="large"/>
    <n v="1061.56"/>
    <n v="733.58"/>
    <d v="2015-06-17T00:00:00"/>
  </r>
  <r>
    <n v="17845"/>
    <n v="53"/>
    <x v="58"/>
    <d v="2017-05-19T00:00:00"/>
    <b v="0"/>
    <s v="Approved"/>
    <s v="OHM Cycles"/>
    <s v="Standard"/>
    <s v="medium"/>
    <s v="medium"/>
    <n v="795.34"/>
    <n v="101.58"/>
    <d v="2005-10-22T00:00:00"/>
  </r>
  <r>
    <n v="17846"/>
    <n v="61"/>
    <x v="3301"/>
    <d v="2017-02-12T00:00:00"/>
    <b v="1"/>
    <s v="Approved"/>
    <s v="OHM Cycles"/>
    <s v="Standard"/>
    <s v="low"/>
    <s v="medium"/>
    <n v="71.16"/>
    <n v="56.93"/>
    <d v="2010-11-05T00:00:00"/>
  </r>
  <r>
    <n v="17847"/>
    <n v="21"/>
    <x v="979"/>
    <d v="2017-06-07T00:00:00"/>
    <b v="1"/>
    <s v="Approved"/>
    <s v="Solex"/>
    <s v="Standard"/>
    <s v="medium"/>
    <s v="large"/>
    <n v="1071.23"/>
    <n v="380.74"/>
    <d v="1996-04-05T00:00:00"/>
  </r>
  <r>
    <n v="17848"/>
    <n v="72"/>
    <x v="1935"/>
    <d v="2017-10-03T00:00:00"/>
    <b v="0"/>
    <s v="Approved"/>
    <s v="Norco Bicycles"/>
    <s v="Standard"/>
    <s v="medium"/>
    <s v="medium"/>
    <n v="360.4"/>
    <n v="270.3"/>
    <d v="2016-12-06T00:00:00"/>
  </r>
  <r>
    <n v="17849"/>
    <n v="40"/>
    <x v="227"/>
    <d v="2017-07-28T00:00:00"/>
    <b v="1"/>
    <s v="Cancelled"/>
    <s v="OHM Cycles"/>
    <s v="Standard"/>
    <s v="high"/>
    <s v="medium"/>
    <n v="1458.17"/>
    <n v="874.9"/>
    <d v="1997-05-10T00:00:00"/>
  </r>
  <r>
    <n v="17850"/>
    <n v="71"/>
    <x v="60"/>
    <d v="2017-08-21T00:00:00"/>
    <b v="1"/>
    <s v="Approved"/>
    <s v="Solex"/>
    <s v="Standard"/>
    <s v="high"/>
    <s v="large"/>
    <n v="1842.92"/>
    <n v="1105.75"/>
    <d v="2011-01-10T00:00:00"/>
  </r>
  <r>
    <n v="17851"/>
    <n v="79"/>
    <x v="3037"/>
    <d v="2017-07-12T00:00:00"/>
    <b v="0"/>
    <s v="Approved"/>
    <s v="Norco Bicycles"/>
    <s v="Standard"/>
    <s v="medium"/>
    <s v="medium"/>
    <n v="1555.58"/>
    <n v="818.01"/>
    <d v="1991-07-10T00:00:00"/>
  </r>
  <r>
    <n v="17852"/>
    <n v="5"/>
    <x v="889"/>
    <d v="2017-04-23T00:00:00"/>
    <b v="0"/>
    <s v="Approved"/>
    <s v="Trek Bicycles"/>
    <s v="Mountain"/>
    <s v="low"/>
    <s v="medium"/>
    <n v="574.64"/>
    <n v="459.71"/>
    <d v="2004-08-07T00:00:00"/>
  </r>
  <r>
    <n v="17853"/>
    <n v="60"/>
    <x v="3093"/>
    <d v="2017-01-19T00:00:00"/>
    <b v="1"/>
    <s v="Approved"/>
    <s v="Giant Bicycles"/>
    <s v="Standard"/>
    <s v="high"/>
    <s v="small"/>
    <n v="1977.36"/>
    <n v="1759.85"/>
    <d v="2011-08-24T00:00:00"/>
  </r>
  <r>
    <n v="17854"/>
    <n v="82"/>
    <x v="301"/>
    <d v="2017-09-14T00:00:00"/>
    <b v="1"/>
    <s v="Approved"/>
    <s v="Norco Bicycles"/>
    <s v="Standard"/>
    <s v="high"/>
    <s v="medium"/>
    <n v="1148.6400000000001"/>
    <n v="689.18"/>
    <d v="2015-08-02T00:00:00"/>
  </r>
  <r>
    <n v="17855"/>
    <n v="0"/>
    <x v="809"/>
    <d v="2017-06-26T00:00:00"/>
    <b v="0"/>
    <s v="Approved"/>
    <s v="OHM Cycles"/>
    <s v="Standard"/>
    <s v="low"/>
    <s v="medium"/>
    <n v="71.16"/>
    <n v="56.93"/>
    <d v="2015-06-17T00:00:00"/>
  </r>
  <r>
    <n v="17856"/>
    <n v="48"/>
    <x v="2115"/>
    <d v="2017-06-13T00:00:00"/>
    <b v="0"/>
    <s v="Approved"/>
    <s v="WeareA2B"/>
    <s v="Standard"/>
    <s v="medium"/>
    <s v="medium"/>
    <n v="1762.96"/>
    <n v="950.52"/>
    <d v="2003-02-16T00:00:00"/>
  </r>
  <r>
    <n v="17857"/>
    <n v="0"/>
    <x v="899"/>
    <d v="2017-01-31T00:00:00"/>
    <b v="0"/>
    <s v="Approved"/>
    <s v="Trek Bicycles"/>
    <s v="Standard"/>
    <s v="high"/>
    <s v="medium"/>
    <n v="358.39"/>
    <n v="215.03"/>
    <d v="2004-01-16T00:00:00"/>
  </r>
  <r>
    <n v="17858"/>
    <n v="64"/>
    <x v="264"/>
    <d v="2017-12-23T00:00:00"/>
    <b v="1"/>
    <s v="Approved"/>
    <s v="Trek Bicycles"/>
    <s v="Standard"/>
    <s v="medium"/>
    <s v="large"/>
    <n v="1469.44"/>
    <n v="596.54999999999995"/>
    <d v="2010-11-05T00:00:00"/>
  </r>
  <r>
    <n v="17859"/>
    <n v="45"/>
    <x v="1017"/>
    <d v="2017-02-23T00:00:00"/>
    <b v="0"/>
    <s v="Approved"/>
    <s v="Solex"/>
    <s v="Standard"/>
    <s v="medium"/>
    <s v="medium"/>
    <n v="441.49"/>
    <n v="84.99"/>
    <d v="1993-04-12T00:00:00"/>
  </r>
  <r>
    <n v="17860"/>
    <n v="11"/>
    <x v="1459"/>
    <d v="2017-07-26T00:00:00"/>
    <b v="0"/>
    <s v="Approved"/>
    <s v="Giant Bicycles"/>
    <s v="Standard"/>
    <s v="high"/>
    <s v="medium"/>
    <n v="1274.93"/>
    <n v="764.96"/>
    <d v="2003-08-05T00:00:00"/>
  </r>
  <r>
    <n v="17861"/>
    <n v="75"/>
    <x v="625"/>
    <d v="2017-09-17T00:00:00"/>
    <b v="0"/>
    <s v="Approved"/>
    <s v="Giant Bicycles"/>
    <s v="Touring"/>
    <s v="medium"/>
    <s v="large"/>
    <n v="1873.97"/>
    <n v="863.95"/>
    <d v="2014-10-10T00:00:00"/>
  </r>
  <r>
    <n v="17863"/>
    <n v="96"/>
    <x v="1052"/>
    <d v="2017-01-16T00:00:00"/>
    <b v="1"/>
    <s v="Approved"/>
    <s v="Giant Bicycles"/>
    <s v="Standard"/>
    <s v="medium"/>
    <s v="large"/>
    <n v="1635.3"/>
    <n v="993.66"/>
    <d v="2013-06-09T00:00:00"/>
  </r>
  <r>
    <n v="17864"/>
    <n v="33"/>
    <x v="1307"/>
    <d v="2017-08-18T00:00:00"/>
    <b v="1"/>
    <s v="Approved"/>
    <s v="Giant Bicycles"/>
    <s v="Standard"/>
    <s v="medium"/>
    <s v="small"/>
    <n v="1311.44"/>
    <n v="1167.18"/>
    <d v="1992-10-11T00:00:00"/>
  </r>
  <r>
    <n v="17865"/>
    <n v="7"/>
    <x v="2840"/>
    <d v="2017-05-12T00:00:00"/>
    <b v="1"/>
    <s v="Approved"/>
    <s v="Trek Bicycles"/>
    <s v="Road"/>
    <s v="low"/>
    <s v="medium"/>
    <n v="980.37"/>
    <n v="234.43"/>
    <d v="2004-09-28T00:00:00"/>
  </r>
  <r>
    <n v="17866"/>
    <n v="98"/>
    <x v="1044"/>
    <d v="2017-02-10T00:00:00"/>
    <b v="1"/>
    <s v="Approved"/>
    <s v="Trek Bicycles"/>
    <s v="Standard"/>
    <s v="high"/>
    <s v="medium"/>
    <n v="358.39"/>
    <n v="215.03"/>
    <d v="2004-01-16T00:00:00"/>
  </r>
  <r>
    <n v="17867"/>
    <n v="96"/>
    <x v="396"/>
    <d v="2017-03-25T00:00:00"/>
    <b v="0"/>
    <s v="Approved"/>
    <s v="Giant Bicycles"/>
    <s v="Standard"/>
    <s v="medium"/>
    <s v="large"/>
    <n v="1635.3"/>
    <n v="993.66"/>
    <d v="2002-10-10T00:00:00"/>
  </r>
  <r>
    <n v="17868"/>
    <n v="83"/>
    <x v="2202"/>
    <d v="2017-06-18T00:00:00"/>
    <b v="1"/>
    <s v="Approved"/>
    <s v="Solex"/>
    <s v="Touring"/>
    <s v="medium"/>
    <s v="large"/>
    <n v="2083.94"/>
    <n v="675.03"/>
    <d v="2013-09-16T00:00:00"/>
  </r>
  <r>
    <n v="17869"/>
    <n v="39"/>
    <x v="2824"/>
    <d v="2017-02-21T00:00:00"/>
    <b v="0"/>
    <s v="Approved"/>
    <s v="Giant Bicycles"/>
    <s v="Standard"/>
    <s v="medium"/>
    <s v="large"/>
    <n v="1812.75"/>
    <n v="582.48"/>
    <d v="2010-06-07T00:00:00"/>
  </r>
  <r>
    <n v="17870"/>
    <n v="86"/>
    <x v="139"/>
    <d v="2017-06-03T00:00:00"/>
    <b v="0"/>
    <s v="Approved"/>
    <s v="OHM Cycles"/>
    <s v="Standard"/>
    <s v="medium"/>
    <s v="medium"/>
    <n v="235.63"/>
    <n v="125.07"/>
    <d v="2003-01-05T00:00:00"/>
  </r>
  <r>
    <n v="17871"/>
    <n v="17"/>
    <x v="3172"/>
    <d v="2017-07-31T00:00:00"/>
    <b v="1"/>
    <s v="Approved"/>
    <s v="Solex"/>
    <s v="Standard"/>
    <s v="high"/>
    <s v="medium"/>
    <n v="1024.6600000000001"/>
    <n v="614.79999999999995"/>
    <d v="2016-02-04T00:00:00"/>
  </r>
  <r>
    <n v="17872"/>
    <n v="88"/>
    <x v="2891"/>
    <d v="2017-08-18T00:00:00"/>
    <b v="1"/>
    <s v="Approved"/>
    <s v="Norco Bicycles"/>
    <s v="Standard"/>
    <s v="high"/>
    <s v="small"/>
    <n v="1661.92"/>
    <n v="1479.11"/>
    <d v="1993-10-02T00:00:00"/>
  </r>
  <r>
    <n v="17873"/>
    <n v="0"/>
    <x v="97"/>
    <d v="2017-08-10T00:00:00"/>
    <b v="1"/>
    <s v="Approved"/>
    <s v="Trek Bicycles"/>
    <s v="Road"/>
    <s v="medium"/>
    <s v="medium"/>
    <n v="290.62"/>
    <n v="215.14"/>
    <d v="2004-12-18T00:00:00"/>
  </r>
  <r>
    <n v="17874"/>
    <n v="30"/>
    <x v="2729"/>
    <d v="2017-07-21T00:00:00"/>
    <b v="1"/>
    <s v="Approved"/>
    <s v="OHM Cycles"/>
    <s v="Standard"/>
    <s v="medium"/>
    <s v="medium"/>
    <n v="1227.3399999999999"/>
    <n v="770.89"/>
    <d v="1994-08-10T00:00:00"/>
  </r>
  <r>
    <n v="17875"/>
    <n v="63"/>
    <x v="2705"/>
    <d v="2017-06-08T00:00:00"/>
    <b v="1"/>
    <s v="Approved"/>
    <s v="Solex"/>
    <s v="Standard"/>
    <s v="medium"/>
    <s v="medium"/>
    <n v="1483.2"/>
    <n v="99.59"/>
    <d v="1998-12-17T00:00:00"/>
  </r>
  <r>
    <n v="17876"/>
    <n v="88"/>
    <x v="1922"/>
    <d v="2017-04-23T00:00:00"/>
    <b v="0"/>
    <s v="Approved"/>
    <s v="Norco Bicycles"/>
    <s v="Standard"/>
    <s v="medium"/>
    <s v="medium"/>
    <n v="1198.46"/>
    <n v="381.1"/>
    <d v="2002-10-10T00:00:00"/>
  </r>
  <r>
    <n v="17877"/>
    <n v="92"/>
    <x v="3381"/>
    <d v="2017-05-09T00:00:00"/>
    <b v="0"/>
    <s v="Approved"/>
    <s v="WeareA2B"/>
    <s v="Touring"/>
    <s v="medium"/>
    <s v="large"/>
    <n v="1890.39"/>
    <n v="260.14"/>
    <d v="1991-01-21T00:00:00"/>
  </r>
  <r>
    <n v="17878"/>
    <n v="87"/>
    <x v="1061"/>
    <d v="2017-08-26T00:00:00"/>
    <b v="1"/>
    <s v="Approved"/>
    <s v="Giant Bicycles"/>
    <s v="Standard"/>
    <s v="high"/>
    <s v="medium"/>
    <n v="1179"/>
    <n v="707.4"/>
    <d v="1997-08-25T00:00:00"/>
  </r>
  <r>
    <n v="17879"/>
    <n v="0"/>
    <x v="1011"/>
    <d v="2017-01-28T00:00:00"/>
    <b v="1"/>
    <s v="Approved"/>
    <s v="Giant Bicycles"/>
    <s v="Standard"/>
    <s v="medium"/>
    <s v="medium"/>
    <n v="230.91"/>
    <n v="173.18"/>
    <d v="2003-03-18T00:00:00"/>
  </r>
  <r>
    <n v="17880"/>
    <n v="74"/>
    <x v="2369"/>
    <d v="2017-02-18T00:00:00"/>
    <b v="0"/>
    <s v="Approved"/>
    <s v="WeareA2B"/>
    <s v="Standard"/>
    <s v="medium"/>
    <s v="medium"/>
    <n v="1762.96"/>
    <n v="950.52"/>
    <d v="2003-02-16T00:00:00"/>
  </r>
  <r>
    <n v="17881"/>
    <n v="69"/>
    <x v="2964"/>
    <d v="2017-05-30T00:00:00"/>
    <b v="0"/>
    <s v="Approved"/>
    <s v="Norco Bicycles"/>
    <s v="Road"/>
    <s v="medium"/>
    <s v="large"/>
    <n v="1240.31"/>
    <n v="795.1"/>
    <d v="2004-12-18T00:00:00"/>
  </r>
  <r>
    <n v="17882"/>
    <n v="53"/>
    <x v="15"/>
    <d v="2017-10-25T00:00:00"/>
    <b v="0"/>
    <s v="Approved"/>
    <s v="OHM Cycles"/>
    <s v="Standard"/>
    <s v="medium"/>
    <s v="medium"/>
    <n v="795.34"/>
    <n v="101.58"/>
    <d v="2010-08-20T00:00:00"/>
  </r>
  <r>
    <n v="17883"/>
    <n v="4"/>
    <x v="2727"/>
    <d v="2017-05-22T00:00:00"/>
    <b v="1"/>
    <s v="Approved"/>
    <s v="Giant Bicycles"/>
    <s v="Standard"/>
    <s v="high"/>
    <s v="medium"/>
    <n v="1129.1300000000001"/>
    <n v="677.48"/>
    <d v="2011-08-29T00:00:00"/>
  </r>
  <r>
    <n v="17884"/>
    <n v="38"/>
    <x v="1618"/>
    <d v="2017-06-15T00:00:00"/>
    <b v="1"/>
    <s v="Approved"/>
    <s v="Solex"/>
    <s v="Standard"/>
    <s v="medium"/>
    <s v="medium"/>
    <n v="1577.53"/>
    <n v="826.51"/>
    <d v="2011-03-16T00:00:00"/>
  </r>
  <r>
    <n v="17885"/>
    <n v="52"/>
    <x v="2118"/>
    <d v="2017-02-13T00:00:00"/>
    <b v="1"/>
    <s v="Approved"/>
    <s v="OHM Cycles"/>
    <s v="Road"/>
    <s v="medium"/>
    <s v="medium"/>
    <n v="1280.28"/>
    <n v="829.51"/>
    <d v="1997-02-09T00:00:00"/>
  </r>
  <r>
    <n v="17886"/>
    <n v="98"/>
    <x v="2162"/>
    <d v="2017-03-05T00:00:00"/>
    <b v="0"/>
    <s v="Approved"/>
    <s v="OHM Cycles"/>
    <s v="Standard"/>
    <s v="medium"/>
    <s v="medium"/>
    <n v="795.34"/>
    <n v="101.58"/>
    <d v="1997-02-09T00:00:00"/>
  </r>
  <r>
    <n v="17887"/>
    <n v="29"/>
    <x v="2617"/>
    <d v="2017-08-01T00:00:00"/>
    <b v="0"/>
    <s v="Approved"/>
    <s v="Norco Bicycles"/>
    <s v="Road"/>
    <s v="medium"/>
    <s v="medium"/>
    <n v="543.39"/>
    <n v="407.54"/>
    <d v="2016-11-22T00:00:00"/>
  </r>
  <r>
    <n v="17888"/>
    <n v="5"/>
    <x v="2702"/>
    <d v="2017-08-04T00:00:00"/>
    <b v="0"/>
    <s v="Approved"/>
    <s v="Trek Bicycles"/>
    <s v="Mountain"/>
    <s v="low"/>
    <s v="medium"/>
    <n v="574.64"/>
    <n v="459.71"/>
    <d v="1998-12-16T00:00:00"/>
  </r>
  <r>
    <n v="17889"/>
    <n v="61"/>
    <x v="2087"/>
    <d v="2017-05-18T00:00:00"/>
    <b v="0"/>
    <s v="Approved"/>
    <s v="OHM Cycles"/>
    <s v="Standard"/>
    <s v="low"/>
    <s v="medium"/>
    <n v="71.16"/>
    <n v="56.93"/>
    <d v="2015-06-17T00:00:00"/>
  </r>
  <r>
    <n v="17891"/>
    <n v="27"/>
    <x v="2172"/>
    <d v="2017-09-29T00:00:00"/>
    <b v="0"/>
    <s v="Approved"/>
    <s v="Trek Bicycles"/>
    <s v="Standard"/>
    <s v="low"/>
    <s v="medium"/>
    <n v="1057.51"/>
    <n v="154.4"/>
    <d v="1995-12-19T00:00:00"/>
  </r>
  <r>
    <n v="17892"/>
    <n v="59"/>
    <x v="2913"/>
    <d v="2017-03-08T00:00:00"/>
    <b v="0"/>
    <s v="Approved"/>
    <s v="Solex"/>
    <s v="Standard"/>
    <s v="medium"/>
    <s v="large"/>
    <n v="1061.56"/>
    <n v="733.58"/>
    <d v="2015-05-21T00:00:00"/>
  </r>
  <r>
    <n v="17893"/>
    <n v="67"/>
    <x v="2650"/>
    <d v="2017-12-09T00:00:00"/>
    <b v="0"/>
    <s v="Approved"/>
    <s v="Norco Bicycles"/>
    <s v="Road"/>
    <s v="medium"/>
    <s v="medium"/>
    <n v="544.04999999999995"/>
    <n v="376.84"/>
    <d v="2005-10-22T00:00:00"/>
  </r>
  <r>
    <n v="17894"/>
    <n v="0"/>
    <x v="384"/>
    <d v="2017-11-17T00:00:00"/>
    <b v="1"/>
    <s v="Approved"/>
    <s v="Trek Bicycles"/>
    <s v="Road"/>
    <s v="medium"/>
    <s v="medium"/>
    <n v="290.62"/>
    <n v="215.14"/>
    <d v="2004-12-18T00:00:00"/>
  </r>
  <r>
    <n v="17895"/>
    <n v="2"/>
    <x v="733"/>
    <d v="2017-02-19T00:00:00"/>
    <b v="0"/>
    <s v="Approved"/>
    <s v="Solex"/>
    <s v="Standard"/>
    <s v="medium"/>
    <s v="medium"/>
    <n v="71.489999999999995"/>
    <n v="53.62"/>
    <d v="2012-12-02T00:00:00"/>
  </r>
  <r>
    <n v="17896"/>
    <n v="10"/>
    <x v="2032"/>
    <d v="2017-08-30T00:00:00"/>
    <b v="0"/>
    <s v="Approved"/>
    <s v="WeareA2B"/>
    <s v="Touring"/>
    <s v="medium"/>
    <s v="medium"/>
    <n v="1466.68"/>
    <n v="363.25"/>
    <d v="2014-03-03T00:00:00"/>
  </r>
  <r>
    <n v="17897"/>
    <n v="71"/>
    <x v="1877"/>
    <d v="2017-03-16T00:00:00"/>
    <b v="1"/>
    <s v="Approved"/>
    <s v="Solex"/>
    <s v="Standard"/>
    <s v="high"/>
    <s v="large"/>
    <n v="1842.92"/>
    <n v="1105.75"/>
    <d v="2016-12-06T00:00:00"/>
  </r>
  <r>
    <n v="17898"/>
    <n v="98"/>
    <x v="2183"/>
    <d v="2017-09-02T00:00:00"/>
    <b v="1"/>
    <s v="Approved"/>
    <s v="Trek Bicycles"/>
    <s v="Standard"/>
    <s v="high"/>
    <s v="medium"/>
    <n v="358.39"/>
    <n v="215.03"/>
    <d v="1991-05-06T00:00:00"/>
  </r>
  <r>
    <n v="17899"/>
    <n v="53"/>
    <x v="963"/>
    <d v="2017-03-09T00:00:00"/>
    <b v="1"/>
    <s v="Approved"/>
    <s v="OHM Cycles"/>
    <s v="Standard"/>
    <s v="medium"/>
    <s v="medium"/>
    <n v="795.34"/>
    <n v="101.58"/>
    <d v="2009-04-12T00:00:00"/>
  </r>
  <r>
    <n v="17900"/>
    <n v="18"/>
    <x v="692"/>
    <d v="2017-02-18T00:00:00"/>
    <b v="0"/>
    <s v="Approved"/>
    <s v="Solex"/>
    <s v="Standard"/>
    <s v="medium"/>
    <s v="medium"/>
    <n v="575.27"/>
    <n v="431.45"/>
    <d v="2013-03-12T00:00:00"/>
  </r>
  <r>
    <n v="17901"/>
    <n v="67"/>
    <x v="3340"/>
    <d v="2017-05-25T00:00:00"/>
    <b v="1"/>
    <s v="Approved"/>
    <s v="Solex"/>
    <s v="Standard"/>
    <s v="medium"/>
    <s v="large"/>
    <n v="1071.23"/>
    <n v="380.74"/>
    <d v="1996-04-05T00:00:00"/>
  </r>
  <r>
    <n v="17902"/>
    <n v="19"/>
    <x v="1037"/>
    <d v="2017-04-27T00:00:00"/>
    <b v="0"/>
    <s v="Approved"/>
    <s v="OHM Cycles"/>
    <s v="Road"/>
    <s v="high"/>
    <s v="large"/>
    <n v="12.01"/>
    <n v="7.21"/>
    <d v="1993-07-15T00:00:00"/>
  </r>
  <r>
    <n v="17903"/>
    <n v="96"/>
    <x v="1293"/>
    <d v="2017-12-10T00:00:00"/>
    <b v="1"/>
    <s v="Approved"/>
    <s v="Giant Bicycles"/>
    <s v="Standard"/>
    <s v="medium"/>
    <s v="large"/>
    <n v="1635.3"/>
    <n v="993.66"/>
    <d v="2004-01-16T00:00:00"/>
  </r>
  <r>
    <n v="17904"/>
    <n v="82"/>
    <x v="1578"/>
    <d v="2017-08-01T00:00:00"/>
    <b v="0"/>
    <s v="Approved"/>
    <s v="Norco Bicycles"/>
    <s v="Standard"/>
    <s v="high"/>
    <s v="medium"/>
    <n v="1148.6400000000001"/>
    <n v="689.18"/>
    <d v="2015-08-10T00:00:00"/>
  </r>
  <r>
    <n v="17905"/>
    <n v="0"/>
    <x v="1249"/>
    <d v="2017-05-15T00:00:00"/>
    <b v="0"/>
    <s v="Approved"/>
    <s v="Trek Bicycles"/>
    <s v="Standard"/>
    <s v="medium"/>
    <s v="medium"/>
    <n v="499.53"/>
    <n v="388.72"/>
    <d v="1999-06-23T00:00:00"/>
  </r>
  <r>
    <n v="17906"/>
    <n v="43"/>
    <x v="2651"/>
    <d v="2017-03-03T00:00:00"/>
    <b v="1"/>
    <s v="Approved"/>
    <s v="Solex"/>
    <s v="Standard"/>
    <s v="medium"/>
    <s v="medium"/>
    <n v="1151.96"/>
    <n v="649.49"/>
    <d v="2011-05-09T00:00:00"/>
  </r>
  <r>
    <n v="17907"/>
    <n v="63"/>
    <x v="3306"/>
    <d v="2017-01-01T00:00:00"/>
    <b v="1"/>
    <s v="Cancelled"/>
    <s v="Solex"/>
    <s v="Standard"/>
    <s v="medium"/>
    <s v="medium"/>
    <n v="1483.2"/>
    <n v="99.59"/>
    <d v="1998-12-17T00:00:00"/>
  </r>
  <r>
    <n v="17908"/>
    <n v="0"/>
    <x v="3181"/>
    <d v="2017-07-22T00:00:00"/>
    <b v="0"/>
    <s v="Approved"/>
    <s v="Giant Bicycles"/>
    <s v="Standard"/>
    <s v="medium"/>
    <s v="large"/>
    <n v="569.55999999999995"/>
    <n v="528.42999999999995"/>
    <d v="1991-05-06T00:00:00"/>
  </r>
  <r>
    <n v="17909"/>
    <n v="15"/>
    <x v="2598"/>
    <d v="2017-02-23T00:00:00"/>
    <b v="1"/>
    <s v="Approved"/>
    <s v="Norco Bicycles"/>
    <s v="Standard"/>
    <s v="low"/>
    <s v="medium"/>
    <n v="958.74"/>
    <n v="748.9"/>
    <d v="2005-12-07T00:00:00"/>
  </r>
  <r>
    <n v="17910"/>
    <n v="81"/>
    <x v="1531"/>
    <d v="2017-10-25T00:00:00"/>
    <b v="1"/>
    <s v="Approved"/>
    <s v="Solex"/>
    <s v="Standard"/>
    <s v="medium"/>
    <s v="medium"/>
    <n v="1151.96"/>
    <n v="649.49"/>
    <d v="2012-06-04T00:00:00"/>
  </r>
  <r>
    <n v="17911"/>
    <n v="50"/>
    <x v="1072"/>
    <d v="2017-07-27T00:00:00"/>
    <b v="1"/>
    <s v="Approved"/>
    <s v="WeareA2B"/>
    <s v="Standard"/>
    <s v="medium"/>
    <s v="small"/>
    <n v="175.89"/>
    <n v="131.91999999999999"/>
    <d v="2012-04-10T00:00:00"/>
  </r>
  <r>
    <n v="17912"/>
    <n v="64"/>
    <x v="375"/>
    <d v="2017-05-15T00:00:00"/>
    <b v="0"/>
    <s v="Approved"/>
    <s v="Trek Bicycles"/>
    <s v="Standard"/>
    <s v="medium"/>
    <s v="large"/>
    <n v="1469.44"/>
    <n v="596.54999999999995"/>
    <d v="2000-05-22T00:00:00"/>
  </r>
  <r>
    <n v="17913"/>
    <n v="90"/>
    <x v="2013"/>
    <d v="2017-10-22T00:00:00"/>
    <b v="1"/>
    <s v="Approved"/>
    <s v="Solex"/>
    <s v="Standard"/>
    <s v="low"/>
    <s v="medium"/>
    <n v="945.04"/>
    <n v="507.58"/>
    <d v="1995-12-19T00:00:00"/>
  </r>
  <r>
    <n v="17914"/>
    <n v="91"/>
    <x v="1362"/>
    <d v="2017-03-23T00:00:00"/>
    <b v="1"/>
    <s v="Approved"/>
    <s v="WeareA2B"/>
    <s v="Standard"/>
    <s v="low"/>
    <s v="medium"/>
    <n v="642.30999999999995"/>
    <n v="513.85"/>
    <d v="2014-10-10T00:00:00"/>
  </r>
  <r>
    <n v="17915"/>
    <n v="68"/>
    <x v="1350"/>
    <d v="2017-05-01T00:00:00"/>
    <b v="1"/>
    <s v="Approved"/>
    <s v="OHM Cycles"/>
    <s v="Standard"/>
    <s v="medium"/>
    <s v="medium"/>
    <n v="1636.9"/>
    <n v="44.71"/>
    <d v="2010-08-20T00:00:00"/>
  </r>
  <r>
    <n v="17916"/>
    <n v="14"/>
    <x v="61"/>
    <d v="2017-03-10T00:00:00"/>
    <b v="0"/>
    <s v="Approved"/>
    <s v="Solex"/>
    <s v="Standard"/>
    <s v="high"/>
    <s v="large"/>
    <n v="1842.92"/>
    <n v="1105.75"/>
    <d v="1995-10-24T00:00:00"/>
  </r>
  <r>
    <n v="17917"/>
    <n v="86"/>
    <x v="2406"/>
    <d v="2017-12-22T00:00:00"/>
    <b v="0"/>
    <s v="Approved"/>
    <s v="OHM Cycles"/>
    <s v="Standard"/>
    <s v="medium"/>
    <s v="medium"/>
    <n v="235.63"/>
    <n v="125.07"/>
    <d v="2005-05-10T00:00:00"/>
  </r>
  <r>
    <n v="17918"/>
    <n v="86"/>
    <x v="1885"/>
    <d v="2017-03-28T00:00:00"/>
    <b v="0"/>
    <s v="Approved"/>
    <s v="OHM Cycles"/>
    <s v="Standard"/>
    <s v="medium"/>
    <s v="medium"/>
    <n v="235.63"/>
    <n v="125.07"/>
    <d v="2004-08-07T00:00:00"/>
  </r>
  <r>
    <n v="17920"/>
    <n v="72"/>
    <x v="1589"/>
    <d v="2017-06-14T00:00:00"/>
    <b v="0"/>
    <s v="Approved"/>
    <s v="OHM Cycles"/>
    <s v="Standard"/>
    <s v="medium"/>
    <s v="medium"/>
    <n v="912.52"/>
    <n v="141.4"/>
    <d v="1993-07-20T00:00:00"/>
  </r>
  <r>
    <n v="17921"/>
    <n v="29"/>
    <x v="2394"/>
    <d v="2017-12-16T00:00:00"/>
    <b v="1"/>
    <s v="Approved"/>
    <s v="Norco Bicycles"/>
    <s v="Road"/>
    <s v="medium"/>
    <s v="medium"/>
    <n v="543.39"/>
    <n v="407.54"/>
    <d v="2016-11-22T00:00:00"/>
  </r>
  <r>
    <n v="17922"/>
    <n v="69"/>
    <x v="431"/>
    <d v="2017-03-11T00:00:00"/>
    <b v="0"/>
    <s v="Approved"/>
    <s v="Giant Bicycles"/>
    <s v="Road"/>
    <s v="medium"/>
    <s v="medium"/>
    <n v="792.9"/>
    <n v="594.67999999999995"/>
    <d v="1992-10-11T00:00:00"/>
  </r>
  <r>
    <n v="17923"/>
    <n v="6"/>
    <x v="1385"/>
    <d v="2017-01-09T00:00:00"/>
    <b v="1"/>
    <s v="Approved"/>
    <s v="OHM Cycles"/>
    <s v="Standard"/>
    <s v="high"/>
    <s v="medium"/>
    <n v="227.88"/>
    <n v="136.72999999999999"/>
    <d v="2003-02-07T00:00:00"/>
  </r>
  <r>
    <n v="17924"/>
    <n v="9"/>
    <x v="528"/>
    <d v="2017-04-30T00:00:00"/>
    <b v="0"/>
    <s v="Approved"/>
    <s v="OHM Cycles"/>
    <s v="Road"/>
    <s v="medium"/>
    <s v="medium"/>
    <n v="742.54"/>
    <n v="667.4"/>
    <d v="1991-11-07T00:00:00"/>
  </r>
  <r>
    <n v="17925"/>
    <n v="26"/>
    <x v="1573"/>
    <d v="2017-02-06T00:00:00"/>
    <b v="1"/>
    <s v="Approved"/>
    <s v="WeareA2B"/>
    <s v="Standard"/>
    <s v="medium"/>
    <s v="medium"/>
    <n v="1992.93"/>
    <n v="762.63"/>
    <d v="1999-06-23T00:00:00"/>
  </r>
  <r>
    <n v="17926"/>
    <n v="0"/>
    <x v="3411"/>
    <d v="2017-08-06T00:00:00"/>
    <b v="1"/>
    <s v="Approved"/>
    <s v="OHM Cycles"/>
    <s v="Standard"/>
    <s v="high"/>
    <s v="medium"/>
    <n v="227.88"/>
    <n v="136.72999999999999"/>
    <d v="2003-02-07T00:00:00"/>
  </r>
  <r>
    <n v="17927"/>
    <n v="78"/>
    <x v="2820"/>
    <d v="2017-05-08T00:00:00"/>
    <b v="1"/>
    <s v="Approved"/>
    <s v="Giant Bicycles"/>
    <s v="Standard"/>
    <s v="medium"/>
    <s v="large"/>
    <n v="1765.3"/>
    <n v="709.48"/>
    <d v="2013-09-16T00:00:00"/>
  </r>
  <r>
    <n v="17928"/>
    <n v="94"/>
    <x v="801"/>
    <d v="2017-07-19T00:00:00"/>
    <b v="0"/>
    <s v="Approved"/>
    <s v="Giant Bicycles"/>
    <s v="Standard"/>
    <s v="medium"/>
    <s v="large"/>
    <n v="1635.3"/>
    <n v="993.66"/>
    <d v="2013-06-09T00:00:00"/>
  </r>
  <r>
    <n v="17929"/>
    <n v="33"/>
    <x v="2482"/>
    <d v="2017-02-15T00:00:00"/>
    <b v="1"/>
    <s v="Approved"/>
    <s v="Giant Bicycles"/>
    <s v="Standard"/>
    <s v="medium"/>
    <s v="small"/>
    <n v="1311.44"/>
    <n v="1167.18"/>
    <d v="1995-12-19T00:00:00"/>
  </r>
  <r>
    <n v="17930"/>
    <n v="54"/>
    <x v="1552"/>
    <d v="2017-02-24T00:00:00"/>
    <b v="1"/>
    <s v="Approved"/>
    <s v="WeareA2B"/>
    <s v="Standard"/>
    <s v="medium"/>
    <s v="medium"/>
    <n v="1292.8399999999999"/>
    <n v="13.44"/>
    <d v="2009-04-12T00:00:00"/>
  </r>
  <r>
    <n v="17931"/>
    <n v="53"/>
    <x v="2865"/>
    <d v="2017-06-13T00:00:00"/>
    <b v="0"/>
    <s v="Approved"/>
    <s v="OHM Cycles"/>
    <s v="Standard"/>
    <s v="medium"/>
    <s v="medium"/>
    <n v="795.34"/>
    <n v="101.58"/>
    <d v="1997-02-09T00:00:00"/>
  </r>
  <r>
    <n v="17932"/>
    <n v="72"/>
    <x v="2938"/>
    <d v="2017-06-04T00:00:00"/>
    <b v="0"/>
    <s v="Approved"/>
    <s v="Norco Bicycles"/>
    <s v="Standard"/>
    <s v="medium"/>
    <s v="medium"/>
    <n v="360.4"/>
    <n v="270.3"/>
    <d v="2016-12-06T00:00:00"/>
  </r>
  <r>
    <n v="17933"/>
    <n v="43"/>
    <x v="3025"/>
    <d v="2017-07-24T00:00:00"/>
    <b v="0"/>
    <s v="Approved"/>
    <s v="Solex"/>
    <s v="Standard"/>
    <s v="medium"/>
    <s v="medium"/>
    <n v="1151.96"/>
    <n v="649.49"/>
    <d v="1997-02-09T00:00:00"/>
  </r>
  <r>
    <n v="17934"/>
    <n v="56"/>
    <x v="239"/>
    <d v="2017-01-08T00:00:00"/>
    <b v="0"/>
    <s v="Approved"/>
    <s v="OHM Cycles"/>
    <s v="Standard"/>
    <s v="medium"/>
    <s v="medium"/>
    <n v="183.86"/>
    <n v="137.9"/>
    <d v="1997-10-04T00:00:00"/>
  </r>
  <r>
    <n v="17935"/>
    <n v="99"/>
    <x v="1149"/>
    <d v="2017-07-31T00:00:00"/>
    <b v="0"/>
    <s v="Approved"/>
    <s v="OHM Cycles"/>
    <s v="Standard"/>
    <s v="medium"/>
    <s v="medium"/>
    <n v="1227.3399999999999"/>
    <n v="770.89"/>
    <d v="1991-05-06T00:00:00"/>
  </r>
  <r>
    <n v="17936"/>
    <n v="3"/>
    <x v="707"/>
    <d v="2017-07-20T00:00:00"/>
    <b v="0"/>
    <s v="Approved"/>
    <s v="Trek Bicycles"/>
    <s v="Standard"/>
    <s v="medium"/>
    <s v="large"/>
    <n v="2091.4699999999998"/>
    <n v="388.92"/>
    <d v="1991-01-21T00:00:00"/>
  </r>
  <r>
    <n v="17937"/>
    <n v="64"/>
    <x v="748"/>
    <d v="2017-07-18T00:00:00"/>
    <b v="0"/>
    <s v="Approved"/>
    <s v="Trek Bicycles"/>
    <s v="Standard"/>
    <s v="medium"/>
    <s v="large"/>
    <n v="1469.44"/>
    <n v="596.54999999999995"/>
    <d v="2012-05-18T00:00:00"/>
  </r>
  <r>
    <n v="17938"/>
    <n v="23"/>
    <x v="773"/>
    <d v="2017-08-02T00:00:00"/>
    <b v="1"/>
    <s v="Approved"/>
    <s v="Norco Bicycles"/>
    <s v="Mountain"/>
    <s v="low"/>
    <s v="small"/>
    <n v="688.63"/>
    <n v="612.88"/>
    <d v="2006-11-10T00:00:00"/>
  </r>
  <r>
    <n v="17939"/>
    <n v="3"/>
    <x v="1839"/>
    <d v="2017-06-27T00:00:00"/>
    <b v="0"/>
    <s v="Approved"/>
    <s v="Trek Bicycles"/>
    <s v="Standard"/>
    <s v="medium"/>
    <s v="large"/>
    <n v="2091.4699999999998"/>
    <n v="388.92"/>
    <d v="2005-08-09T00:00:00"/>
  </r>
  <r>
    <n v="17940"/>
    <n v="53"/>
    <x v="3395"/>
    <d v="2017-12-10T00:00:00"/>
    <b v="1"/>
    <s v="Approved"/>
    <s v="Giant Bicycles"/>
    <s v="Standard"/>
    <s v="high"/>
    <s v="medium"/>
    <n v="1274.93"/>
    <n v="764.96"/>
    <d v="2005-12-07T00:00:00"/>
  </r>
  <r>
    <n v="17941"/>
    <n v="46"/>
    <x v="1326"/>
    <d v="2017-08-16T00:00:00"/>
    <b v="0"/>
    <s v="Approved"/>
    <s v="Solex"/>
    <s v="Standard"/>
    <s v="low"/>
    <s v="medium"/>
    <n v="1289.8499999999999"/>
    <n v="74.510000000000005"/>
    <d v="2007-12-11T00:00:00"/>
  </r>
  <r>
    <n v="17942"/>
    <n v="43"/>
    <x v="2969"/>
    <d v="2017-05-03T00:00:00"/>
    <b v="1"/>
    <s v="Approved"/>
    <s v="Solex"/>
    <s v="Standard"/>
    <s v="medium"/>
    <s v="medium"/>
    <n v="1151.96"/>
    <n v="649.49"/>
    <d v="2006-10-01T00:00:00"/>
  </r>
  <r>
    <n v="17943"/>
    <n v="85"/>
    <x v="3414"/>
    <d v="2017-02-11T00:00:00"/>
    <b v="0"/>
    <s v="Approved"/>
    <s v="WeareA2B"/>
    <s v="Standard"/>
    <s v="medium"/>
    <s v="medium"/>
    <n v="752.64"/>
    <n v="205.36"/>
    <d v="2000-11-03T00:00:00"/>
  </r>
  <r>
    <n v="17944"/>
    <n v="1"/>
    <x v="2459"/>
    <d v="2017-05-31T00:00:00"/>
    <b v="1"/>
    <s v="Approved"/>
    <s v="Giant Bicycles"/>
    <s v="Touring"/>
    <s v="medium"/>
    <s v="large"/>
    <n v="1873.97"/>
    <n v="863.95"/>
    <d v="2006-05-22T00:00:00"/>
  </r>
  <r>
    <n v="17945"/>
    <n v="83"/>
    <x v="2442"/>
    <d v="2017-04-05T00:00:00"/>
    <b v="1"/>
    <s v="Approved"/>
    <s v="Solex"/>
    <s v="Touring"/>
    <s v="medium"/>
    <s v="large"/>
    <n v="2083.94"/>
    <n v="675.03"/>
    <d v="2010-05-05T00:00:00"/>
  </r>
  <r>
    <n v="17946"/>
    <n v="2"/>
    <x v="3000"/>
    <d v="2017-05-08T00:00:00"/>
    <b v="1"/>
    <s v="Approved"/>
    <s v="Solex"/>
    <s v="Standard"/>
    <s v="medium"/>
    <s v="medium"/>
    <n v="71.489999999999995"/>
    <n v="53.62"/>
    <d v="2003-02-07T00:00:00"/>
  </r>
  <r>
    <n v="17947"/>
    <n v="33"/>
    <x v="1778"/>
    <d v="2017-02-21T00:00:00"/>
    <b v="0"/>
    <s v="Approved"/>
    <s v="OHM Cycles"/>
    <s v="Road"/>
    <s v="medium"/>
    <s v="small"/>
    <n v="1810"/>
    <n v="1610.9"/>
    <d v="2008-03-19T00:00:00"/>
  </r>
  <r>
    <n v="17948"/>
    <n v="45"/>
    <x v="690"/>
    <d v="2017-01-09T00:00:00"/>
    <b v="0"/>
    <s v="Approved"/>
    <s v="Solex"/>
    <s v="Standard"/>
    <s v="medium"/>
    <s v="medium"/>
    <n v="441.49"/>
    <n v="84.99"/>
    <d v="1993-04-12T00:00:00"/>
  </r>
  <r>
    <n v="17949"/>
    <n v="55"/>
    <x v="2510"/>
    <d v="2017-10-21T00:00:00"/>
    <b v="1"/>
    <s v="Approved"/>
    <s v="Trek Bicycles"/>
    <s v="Road"/>
    <s v="medium"/>
    <s v="large"/>
    <n v="1894.19"/>
    <n v="598.76"/>
    <d v="2003-07-21T00:00:00"/>
  </r>
  <r>
    <n v="17950"/>
    <n v="84"/>
    <x v="2522"/>
    <d v="2017-08-06T00:00:00"/>
    <b v="0"/>
    <s v="Approved"/>
    <s v="Trek Bicycles"/>
    <s v="Road"/>
    <s v="medium"/>
    <s v="medium"/>
    <n v="290.62"/>
    <n v="215.14"/>
    <d v="2004-12-18T00:00:00"/>
  </r>
  <r>
    <n v="17951"/>
    <n v="76"/>
    <x v="313"/>
    <d v="2017-01-15T00:00:00"/>
    <b v="1"/>
    <s v="Approved"/>
    <s v="WeareA2B"/>
    <s v="Standard"/>
    <s v="low"/>
    <s v="medium"/>
    <n v="642.30999999999995"/>
    <n v="513.85"/>
    <d v="2014-10-10T00:00:00"/>
  </r>
  <r>
    <n v="17952"/>
    <n v="3"/>
    <x v="724"/>
    <d v="2017-11-18T00:00:00"/>
    <b v="0"/>
    <s v="Approved"/>
    <s v="Trek Bicycles"/>
    <s v="Standard"/>
    <s v="medium"/>
    <s v="large"/>
    <n v="2091.4699999999998"/>
    <n v="388.92"/>
    <d v="1997-05-10T00:00:00"/>
  </r>
  <r>
    <n v="17953"/>
    <n v="97"/>
    <x v="2920"/>
    <d v="2017-11-21T00:00:00"/>
    <b v="1"/>
    <s v="Approved"/>
    <s v="OHM Cycles"/>
    <s v="Road"/>
    <s v="medium"/>
    <s v="medium"/>
    <n v="742.54"/>
    <n v="667.4"/>
    <d v="2004-08-17T00:00:00"/>
  </r>
  <r>
    <n v="17954"/>
    <n v="47"/>
    <x v="1475"/>
    <d v="2017-07-07T00:00:00"/>
    <b v="1"/>
    <s v="Approved"/>
    <s v="Trek Bicycles"/>
    <s v="Road"/>
    <s v="low"/>
    <s v="small"/>
    <n v="1720.7"/>
    <n v="1531.42"/>
    <d v="2006-10-01T00:00:00"/>
  </r>
  <r>
    <n v="17955"/>
    <n v="85"/>
    <x v="1912"/>
    <d v="2017-11-30T00:00:00"/>
    <b v="0"/>
    <s v="Approved"/>
    <s v="WeareA2B"/>
    <s v="Standard"/>
    <s v="medium"/>
    <s v="medium"/>
    <n v="1228.07"/>
    <n v="400.91"/>
    <d v="1991-07-10T00:00:00"/>
  </r>
  <r>
    <n v="17956"/>
    <n v="80"/>
    <x v="2324"/>
    <d v="2017-09-30T00:00:00"/>
    <b v="1"/>
    <s v="Approved"/>
    <s v="OHM Cycles"/>
    <s v="Touring"/>
    <s v="low"/>
    <s v="medium"/>
    <n v="1073.07"/>
    <n v="933.84"/>
    <d v="1997-08-25T00:00:00"/>
  </r>
  <r>
    <n v="17957"/>
    <n v="93"/>
    <x v="1248"/>
    <d v="2017-09-16T00:00:00"/>
    <b v="1"/>
    <s v="Approved"/>
    <s v="OHM Cycles"/>
    <s v="Standard"/>
    <s v="high"/>
    <s v="medium"/>
    <n v="1458.17"/>
    <n v="874.9"/>
    <d v="2006-02-02T00:00:00"/>
  </r>
  <r>
    <n v="17958"/>
    <n v="71"/>
    <x v="1451"/>
    <d v="2017-03-27T00:00:00"/>
    <b v="1"/>
    <s v="Approved"/>
    <s v="Solex"/>
    <s v="Standard"/>
    <s v="high"/>
    <s v="large"/>
    <n v="1842.92"/>
    <n v="1105.75"/>
    <d v="2006-05-22T00:00:00"/>
  </r>
  <r>
    <n v="17959"/>
    <n v="93"/>
    <x v="2422"/>
    <d v="2017-12-08T00:00:00"/>
    <b v="1"/>
    <s v="Approved"/>
    <s v="WeareA2B"/>
    <s v="Standard"/>
    <s v="medium"/>
    <s v="medium"/>
    <n v="1065.03"/>
    <n v="230.09"/>
    <d v="2003-09-10T00:00:00"/>
  </r>
  <r>
    <n v="17960"/>
    <n v="74"/>
    <x v="136"/>
    <d v="2017-09-01T00:00:00"/>
    <b v="0"/>
    <s v="Approved"/>
    <s v="WeareA2B"/>
    <s v="Standard"/>
    <s v="medium"/>
    <s v="medium"/>
    <n v="1228.07"/>
    <n v="400.91"/>
    <d v="2015-08-10T00:00:00"/>
  </r>
  <r>
    <n v="17961"/>
    <n v="45"/>
    <x v="138"/>
    <d v="2017-11-07T00:00:00"/>
    <b v="1"/>
    <s v="Approved"/>
    <s v="Trek Bicycles"/>
    <s v="Road"/>
    <s v="low"/>
    <s v="medium"/>
    <n v="980.37"/>
    <n v="234.43"/>
    <d v="2004-09-28T00:00:00"/>
  </r>
  <r>
    <n v="17962"/>
    <n v="6"/>
    <x v="701"/>
    <d v="2017-07-09T00:00:00"/>
    <b v="1"/>
    <s v="Approved"/>
    <s v="OHM Cycles"/>
    <s v="Standard"/>
    <s v="high"/>
    <s v="medium"/>
    <n v="227.88"/>
    <n v="136.72999999999999"/>
    <d v="2016-07-09T00:00:00"/>
  </r>
  <r>
    <n v="17963"/>
    <n v="81"/>
    <x v="395"/>
    <d v="2017-11-25T00:00:00"/>
    <b v="1"/>
    <s v="Approved"/>
    <s v="Norco Bicycles"/>
    <s v="Standard"/>
    <s v="medium"/>
    <s v="small"/>
    <n v="586.45000000000005"/>
    <n v="521.94000000000005"/>
    <d v="1991-07-10T00:00:00"/>
  </r>
  <r>
    <n v="17964"/>
    <n v="77"/>
    <x v="2553"/>
    <d v="2017-03-13T00:00:00"/>
    <b v="0"/>
    <s v="Approved"/>
    <s v="Norco Bicycles"/>
    <s v="Road"/>
    <s v="medium"/>
    <s v="large"/>
    <n v="1240.31"/>
    <n v="795.1"/>
    <d v="2004-07-25T00:00:00"/>
  </r>
  <r>
    <n v="17965"/>
    <n v="4"/>
    <x v="2890"/>
    <d v="2017-09-09T00:00:00"/>
    <b v="0"/>
    <s v="Approved"/>
    <s v="Giant Bicycles"/>
    <s v="Standard"/>
    <s v="high"/>
    <s v="medium"/>
    <n v="1129.1300000000001"/>
    <n v="677.48"/>
    <d v="2005-08-09T00:00:00"/>
  </r>
  <r>
    <n v="17966"/>
    <n v="17"/>
    <x v="3488"/>
    <d v="2017-12-06T00:00:00"/>
    <b v="0"/>
    <s v="Approved"/>
    <s v="Solex"/>
    <s v="Standard"/>
    <s v="high"/>
    <s v="medium"/>
    <n v="1024.6600000000001"/>
    <n v="614.79999999999995"/>
    <d v="1996-11-09T00:00:00"/>
  </r>
  <r>
    <n v="17967"/>
    <n v="87"/>
    <x v="1735"/>
    <d v="2017-11-07T00:00:00"/>
    <b v="0"/>
    <s v="Approved"/>
    <s v="OHM Cycles"/>
    <s v="Standard"/>
    <s v="medium"/>
    <s v="medium"/>
    <n v="1636.9"/>
    <n v="44.71"/>
    <d v="1995-10-24T00:00:00"/>
  </r>
  <r>
    <n v="17968"/>
    <n v="19"/>
    <x v="1322"/>
    <d v="2017-11-12T00:00:00"/>
    <b v="1"/>
    <s v="Approved"/>
    <s v="Trek Bicycles"/>
    <s v="Mountain"/>
    <s v="low"/>
    <s v="medium"/>
    <n v="574.64"/>
    <n v="459.71"/>
    <d v="2011-04-16T00:00:00"/>
  </r>
  <r>
    <n v="17969"/>
    <n v="7"/>
    <x v="1458"/>
    <d v="2017-06-15T00:00:00"/>
    <b v="1"/>
    <s v="Approved"/>
    <s v="Trek Bicycles"/>
    <s v="Road"/>
    <s v="low"/>
    <s v="medium"/>
    <n v="980.37"/>
    <n v="234.43"/>
    <d v="2004-09-28T00:00:00"/>
  </r>
  <r>
    <n v="17970"/>
    <n v="0"/>
    <x v="2576"/>
    <d v="2017-09-28T00:00:00"/>
    <b v="1"/>
    <s v="Approved"/>
    <s v="OHM Cycles"/>
    <s v="Standard"/>
    <s v="low"/>
    <s v="medium"/>
    <n v="71.16"/>
    <n v="56.93"/>
    <d v="2015-06-17T00:00:00"/>
  </r>
  <r>
    <n v="17971"/>
    <n v="2"/>
    <x v="1760"/>
    <d v="2017-03-24T00:00:00"/>
    <b v="1"/>
    <s v="Approved"/>
    <s v="Solex"/>
    <s v="Standard"/>
    <s v="medium"/>
    <s v="medium"/>
    <n v="71.489999999999995"/>
    <n v="53.62"/>
    <d v="2012-12-02T00:00:00"/>
  </r>
  <r>
    <n v="17972"/>
    <n v="76"/>
    <x v="3407"/>
    <d v="2017-09-27T00:00:00"/>
    <b v="0"/>
    <s v="Approved"/>
    <s v="WeareA2B"/>
    <s v="Road"/>
    <s v="low"/>
    <s v="small"/>
    <n v="1172.78"/>
    <n v="1043.77"/>
    <d v="2002-10-10T00:00:00"/>
  </r>
  <r>
    <n v="17973"/>
    <n v="47"/>
    <x v="2826"/>
    <d v="2017-10-09T00:00:00"/>
    <b v="1"/>
    <s v="Approved"/>
    <s v="Trek Bicycles"/>
    <s v="Road"/>
    <s v="low"/>
    <s v="small"/>
    <n v="1720.7"/>
    <n v="1531.42"/>
    <d v="2006-10-01T00:00:00"/>
  </r>
  <r>
    <n v="17974"/>
    <n v="69"/>
    <x v="2987"/>
    <d v="2017-05-14T00:00:00"/>
    <b v="0"/>
    <s v="Approved"/>
    <s v="Giant Bicycles"/>
    <s v="Road"/>
    <s v="medium"/>
    <s v="medium"/>
    <n v="792.9"/>
    <n v="594.67999999999995"/>
    <d v="1992-10-02T00:00:00"/>
  </r>
  <r>
    <n v="17975"/>
    <n v="0"/>
    <x v="3151"/>
    <d v="2017-06-14T00:00:00"/>
    <b v="0"/>
    <s v="Approved"/>
    <s v="OHM Cycles"/>
    <s v="Standard"/>
    <s v="medium"/>
    <s v="medium"/>
    <n v="235.63"/>
    <n v="125.07"/>
    <d v="1993-04-20T00:00:00"/>
  </r>
  <r>
    <n v="17976"/>
    <n v="92"/>
    <x v="760"/>
    <d v="2017-02-23T00:00:00"/>
    <b v="0"/>
    <s v="Approved"/>
    <s v="WeareA2B"/>
    <s v="Standard"/>
    <s v="medium"/>
    <s v="small"/>
    <n v="1415.01"/>
    <n v="1259.3599999999999"/>
    <d v="2003-01-05T00:00:00"/>
  </r>
  <r>
    <n v="17977"/>
    <n v="1"/>
    <x v="2307"/>
    <d v="2017-02-04T00:00:00"/>
    <b v="1"/>
    <s v="Approved"/>
    <s v="Giant Bicycles"/>
    <s v="Standard"/>
    <s v="medium"/>
    <s v="medium"/>
    <n v="1403.5"/>
    <n v="954.82"/>
    <d v="1997-08-25T00:00:00"/>
  </r>
  <r>
    <n v="17978"/>
    <n v="34"/>
    <x v="3132"/>
    <d v="2017-03-26T00:00:00"/>
    <b v="1"/>
    <s v="Approved"/>
    <s v="WeareA2B"/>
    <s v="Standard"/>
    <s v="medium"/>
    <s v="medium"/>
    <n v="1231.1500000000001"/>
    <n v="161.6"/>
    <d v="1993-07-20T00:00:00"/>
  </r>
  <r>
    <n v="17979"/>
    <n v="69"/>
    <x v="587"/>
    <d v="2017-12-16T00:00:00"/>
    <b v="1"/>
    <s v="Approved"/>
    <s v="Giant Bicycles"/>
    <s v="Road"/>
    <s v="medium"/>
    <s v="medium"/>
    <n v="792.9"/>
    <n v="594.67999999999995"/>
    <d v="2011-01-10T00:00:00"/>
  </r>
  <r>
    <n v="17980"/>
    <n v="62"/>
    <x v="3463"/>
    <d v="2017-02-14T00:00:00"/>
    <b v="0"/>
    <s v="Approved"/>
    <s v="Solex"/>
    <s v="Standard"/>
    <s v="medium"/>
    <s v="medium"/>
    <n v="478.16"/>
    <n v="298.72000000000003"/>
    <d v="1992-10-02T00:00:00"/>
  </r>
  <r>
    <n v="17981"/>
    <n v="69"/>
    <x v="3489"/>
    <d v="2017-12-26T00:00:00"/>
    <b v="1"/>
    <s v="Approved"/>
    <s v="Giant Bicycles"/>
    <s v="Road"/>
    <s v="medium"/>
    <s v="medium"/>
    <n v="792.9"/>
    <n v="594.67999999999995"/>
    <d v="1992-10-02T00:00:00"/>
  </r>
  <r>
    <n v="17982"/>
    <n v="40"/>
    <x v="871"/>
    <d v="2017-04-15T00:00:00"/>
    <b v="1"/>
    <s v="Approved"/>
    <s v="OHM Cycles"/>
    <s v="Standard"/>
    <s v="high"/>
    <s v="medium"/>
    <n v="1458.17"/>
    <n v="874.9"/>
    <d v="2006-02-02T00:00:00"/>
  </r>
  <r>
    <n v="17983"/>
    <n v="10"/>
    <x v="1126"/>
    <d v="2017-01-03T00:00:00"/>
    <b v="1"/>
    <s v="Approved"/>
    <s v="WeareA2B"/>
    <s v="Touring"/>
    <s v="medium"/>
    <s v="medium"/>
    <n v="1466.68"/>
    <n v="363.25"/>
    <d v="2003-08-05T00:00:00"/>
  </r>
  <r>
    <n v="17984"/>
    <n v="0"/>
    <x v="2010"/>
    <d v="2017-09-28T00:00:00"/>
    <b v="0"/>
    <s v="Approved"/>
    <s v="Giant Bicycles"/>
    <s v="Standard"/>
    <s v="medium"/>
    <s v="large"/>
    <n v="569.55999999999995"/>
    <n v="528.42999999999995"/>
    <d v="2003-09-10T00:00:00"/>
  </r>
  <r>
    <n v="17985"/>
    <n v="2"/>
    <x v="1150"/>
    <d v="2017-02-24T00:00:00"/>
    <b v="1"/>
    <s v="Approved"/>
    <s v="Solex"/>
    <s v="Standard"/>
    <s v="medium"/>
    <s v="medium"/>
    <n v="71.489999999999995"/>
    <n v="53.62"/>
    <d v="1991-11-07T00:00:00"/>
  </r>
  <r>
    <n v="17986"/>
    <n v="2"/>
    <x v="3024"/>
    <d v="2017-02-04T00:00:00"/>
    <b v="0"/>
    <s v="Approved"/>
    <s v="Solex"/>
    <s v="Standard"/>
    <s v="medium"/>
    <s v="medium"/>
    <n v="71.489999999999995"/>
    <n v="53.62"/>
    <d v="2004-09-28T00:00:00"/>
  </r>
  <r>
    <n v="17987"/>
    <n v="39"/>
    <x v="3448"/>
    <d v="2017-12-20T00:00:00"/>
    <b v="0"/>
    <s v="Approved"/>
    <s v="Giant Bicycles"/>
    <s v="Standard"/>
    <s v="medium"/>
    <s v="large"/>
    <n v="1812.75"/>
    <n v="582.48"/>
    <d v="2006-02-02T00:00:00"/>
  </r>
  <r>
    <n v="17989"/>
    <n v="80"/>
    <x v="1635"/>
    <d v="2017-11-03T00:00:00"/>
    <b v="1"/>
    <s v="Approved"/>
    <s v="OHM Cycles"/>
    <s v="Touring"/>
    <s v="low"/>
    <s v="medium"/>
    <n v="1073.07"/>
    <n v="933.84"/>
    <d v="1997-08-25T00:00:00"/>
  </r>
  <r>
    <n v="17990"/>
    <n v="32"/>
    <x v="2898"/>
    <d v="2017-02-07T00:00:00"/>
    <b v="0"/>
    <s v="Approved"/>
    <s v="Giant Bicycles"/>
    <s v="Standard"/>
    <s v="medium"/>
    <s v="medium"/>
    <n v="642.70000000000005"/>
    <n v="211.37"/>
    <d v="2002-03-22T00:00:00"/>
  </r>
  <r>
    <n v="17991"/>
    <n v="74"/>
    <x v="2297"/>
    <d v="2017-06-24T00:00:00"/>
    <b v="0"/>
    <s v="Approved"/>
    <s v="WeareA2B"/>
    <s v="Standard"/>
    <s v="medium"/>
    <s v="medium"/>
    <n v="1228.07"/>
    <n v="400.91"/>
    <d v="1999-12-04T00:00:00"/>
  </r>
  <r>
    <n v="17992"/>
    <n v="25"/>
    <x v="2478"/>
    <d v="2017-08-10T00:00:00"/>
    <b v="1"/>
    <s v="Approved"/>
    <s v="Giant Bicycles"/>
    <s v="Road"/>
    <s v="medium"/>
    <s v="medium"/>
    <n v="1538.99"/>
    <n v="829.65"/>
    <d v="2016-02-04T00:00:00"/>
  </r>
  <r>
    <n v="17993"/>
    <n v="95"/>
    <x v="2684"/>
    <d v="2017-12-29T00:00:00"/>
    <b v="0"/>
    <s v="Approved"/>
    <s v="OHM Cycles"/>
    <s v="Touring"/>
    <s v="low"/>
    <s v="medium"/>
    <n v="1073.07"/>
    <n v="933.84"/>
    <d v="1997-08-25T00:00:00"/>
  </r>
  <r>
    <n v="17994"/>
    <n v="55"/>
    <x v="1268"/>
    <d v="2017-02-19T00:00:00"/>
    <b v="1"/>
    <s v="Approved"/>
    <s v="Trek Bicycles"/>
    <s v="Road"/>
    <s v="medium"/>
    <s v="large"/>
    <n v="1894.19"/>
    <n v="598.76"/>
    <d v="2003-07-21T00:00:00"/>
  </r>
  <r>
    <n v="17995"/>
    <n v="58"/>
    <x v="2674"/>
    <d v="2017-07-13T00:00:00"/>
    <b v="1"/>
    <s v="Approved"/>
    <s v="OHM Cycles"/>
    <s v="Road"/>
    <s v="medium"/>
    <s v="medium"/>
    <n v="1280.28"/>
    <n v="829.51"/>
    <d v="2001-11-25T00:00:00"/>
  </r>
  <r>
    <n v="17996"/>
    <n v="68"/>
    <x v="600"/>
    <d v="2017-08-20T00:00:00"/>
    <b v="0"/>
    <s v="Approved"/>
    <s v="OHM Cycles"/>
    <s v="Standard"/>
    <s v="medium"/>
    <s v="medium"/>
    <n v="1636.9"/>
    <n v="44.71"/>
    <d v="1995-10-24T00:00:00"/>
  </r>
  <r>
    <n v="17997"/>
    <n v="9"/>
    <x v="2456"/>
    <d v="2017-02-10T00:00:00"/>
    <b v="0"/>
    <s v="Approved"/>
    <s v="Norco Bicycles"/>
    <s v="Standard"/>
    <s v="medium"/>
    <s v="small"/>
    <n v="1216.1400000000001"/>
    <n v="1082.3599999999999"/>
    <d v="2006-11-10T00:00:00"/>
  </r>
  <r>
    <n v="17998"/>
    <n v="0"/>
    <x v="1535"/>
    <d v="2017-01-08T00:00:00"/>
    <b v="0"/>
    <s v="Approved"/>
    <s v="Trek Bicycles"/>
    <s v="Standard"/>
    <s v="high"/>
    <s v="medium"/>
    <n v="495.72"/>
    <n v="297.43"/>
    <d v="2016-12-06T00:00:00"/>
  </r>
  <r>
    <n v="17999"/>
    <n v="14"/>
    <x v="919"/>
    <d v="2017-10-07T00:00:00"/>
    <b v="1"/>
    <s v="Approved"/>
    <s v="Solex"/>
    <s v="Standard"/>
    <s v="high"/>
    <s v="large"/>
    <n v="1842.92"/>
    <n v="1105.75"/>
    <d v="2016-12-06T00:00:00"/>
  </r>
  <r>
    <n v="18000"/>
    <n v="86"/>
    <x v="633"/>
    <d v="2017-09-25T00:00:00"/>
    <b v="0"/>
    <s v="Approved"/>
    <s v="Norco Bicycles"/>
    <s v="Road"/>
    <s v="high"/>
    <s v="large"/>
    <n v="774.53"/>
    <n v="464.72"/>
    <d v="2003-03-18T00:00:00"/>
  </r>
  <r>
    <n v="18001"/>
    <n v="35"/>
    <x v="2035"/>
    <d v="2017-07-01T00:00:00"/>
    <b v="1"/>
    <s v="Approved"/>
    <s v="Trek Bicycles"/>
    <s v="Standard"/>
    <s v="low"/>
    <s v="medium"/>
    <n v="1057.51"/>
    <n v="154.4"/>
    <d v="1999-07-20T00:00:00"/>
  </r>
  <r>
    <n v="18002"/>
    <n v="29"/>
    <x v="863"/>
    <d v="2017-03-07T00:00:00"/>
    <b v="1"/>
    <s v="Approved"/>
    <s v="Norco Bicycles"/>
    <s v="Road"/>
    <s v="medium"/>
    <s v="medium"/>
    <n v="543.39"/>
    <n v="407.54"/>
    <d v="2016-11-22T00:00:00"/>
  </r>
  <r>
    <n v="18003"/>
    <n v="64"/>
    <x v="3135"/>
    <d v="2017-11-07T00:00:00"/>
    <b v="1"/>
    <s v="Approved"/>
    <s v="Giant Bicycles"/>
    <s v="Standard"/>
    <s v="high"/>
    <s v="small"/>
    <n v="1977.36"/>
    <n v="1759.85"/>
    <d v="2011-08-24T00:00:00"/>
  </r>
  <r>
    <n v="18004"/>
    <n v="15"/>
    <x v="2473"/>
    <d v="2017-02-05T00:00:00"/>
    <b v="1"/>
    <s v="Approved"/>
    <s v="WeareA2B"/>
    <s v="Standard"/>
    <s v="medium"/>
    <s v="medium"/>
    <n v="1292.8399999999999"/>
    <n v="13.44"/>
    <d v="2015-10-18T00:00:00"/>
  </r>
  <r>
    <n v="18005"/>
    <n v="33"/>
    <x v="1119"/>
    <d v="2017-08-13T00:00:00"/>
    <b v="0"/>
    <s v="Approved"/>
    <s v="Giant Bicycles"/>
    <s v="Standard"/>
    <s v="medium"/>
    <s v="small"/>
    <n v="1311.44"/>
    <n v="1167.18"/>
    <d v="1992-10-11T00:00:00"/>
  </r>
  <r>
    <n v="18006"/>
    <n v="84"/>
    <x v="1129"/>
    <d v="2017-08-28T00:00:00"/>
    <b v="1"/>
    <s v="Approved"/>
    <s v="Trek Bicycles"/>
    <s v="Road"/>
    <s v="medium"/>
    <s v="medium"/>
    <n v="290.62"/>
    <n v="215.14"/>
    <d v="2004-12-18T00:00:00"/>
  </r>
  <r>
    <n v="18007"/>
    <n v="1"/>
    <x v="2300"/>
    <d v="2017-06-28T00:00:00"/>
    <b v="1"/>
    <s v="Approved"/>
    <s v="Giant Bicycles"/>
    <s v="Standard"/>
    <s v="medium"/>
    <s v="medium"/>
    <n v="1403.5"/>
    <n v="954.82"/>
    <d v="2011-04-16T00:00:00"/>
  </r>
  <r>
    <n v="18008"/>
    <n v="81"/>
    <x v="1645"/>
    <d v="2017-09-13T00:00:00"/>
    <b v="0"/>
    <s v="Approved"/>
    <s v="Norco Bicycles"/>
    <s v="Standard"/>
    <s v="medium"/>
    <s v="small"/>
    <n v="586.45000000000005"/>
    <n v="521.94000000000005"/>
    <d v="1993-04-20T00:00:00"/>
  </r>
  <r>
    <n v="18009"/>
    <n v="54"/>
    <x v="2620"/>
    <d v="2017-08-20T00:00:00"/>
    <b v="1"/>
    <s v="Approved"/>
    <s v="WeareA2B"/>
    <s v="Standard"/>
    <s v="medium"/>
    <s v="medium"/>
    <n v="1292.8399999999999"/>
    <n v="13.44"/>
    <d v="2009-04-12T00:00:00"/>
  </r>
  <r>
    <n v="18010"/>
    <n v="80"/>
    <x v="560"/>
    <d v="2017-11-14T00:00:00"/>
    <b v="1"/>
    <s v="Approved"/>
    <s v="Trek Bicycles"/>
    <s v="Standard"/>
    <s v="medium"/>
    <s v="large"/>
    <n v="1469.44"/>
    <n v="596.54999999999995"/>
    <d v="2010-11-05T00:00:00"/>
  </r>
  <r>
    <n v="18012"/>
    <n v="23"/>
    <x v="4"/>
    <d v="2017-05-30T00:00:00"/>
    <b v="1"/>
    <s v="Approved"/>
    <s v="Norco Bicycles"/>
    <s v="Mountain"/>
    <s v="low"/>
    <s v="small"/>
    <n v="688.63"/>
    <n v="612.88"/>
    <d v="2011-05-07T00:00:00"/>
  </r>
  <r>
    <n v="18013"/>
    <n v="48"/>
    <x v="1123"/>
    <d v="2017-07-23T00:00:00"/>
    <b v="1"/>
    <s v="Approved"/>
    <s v="WeareA2B"/>
    <s v="Standard"/>
    <s v="medium"/>
    <s v="medium"/>
    <n v="1762.96"/>
    <n v="950.52"/>
    <d v="2016-11-14T00:00:00"/>
  </r>
  <r>
    <n v="18014"/>
    <n v="15"/>
    <x v="1359"/>
    <d v="2017-09-08T00:00:00"/>
    <b v="0"/>
    <s v="Approved"/>
    <s v="Norco Bicycles"/>
    <s v="Standard"/>
    <s v="low"/>
    <s v="medium"/>
    <n v="958.74"/>
    <n v="748.9"/>
    <d v="2005-12-07T00:00:00"/>
  </r>
  <r>
    <n v="18015"/>
    <n v="0"/>
    <x v="1903"/>
    <d v="2017-08-31T00:00:00"/>
    <b v="0"/>
    <s v="Approved"/>
    <s v="WeareA2B"/>
    <s v="Standard"/>
    <s v="medium"/>
    <s v="medium"/>
    <n v="60.34"/>
    <n v="45.26"/>
    <d v="1993-07-15T00:00:00"/>
  </r>
  <r>
    <n v="18016"/>
    <n v="30"/>
    <x v="2574"/>
    <d v="2017-06-01T00:00:00"/>
    <b v="0"/>
    <s v="Approved"/>
    <s v="Solex"/>
    <s v="Standard"/>
    <s v="high"/>
    <s v="medium"/>
    <n v="748.17"/>
    <n v="448.9"/>
    <d v="1991-11-10T00:00:00"/>
  </r>
  <r>
    <n v="18017"/>
    <n v="42"/>
    <x v="2943"/>
    <d v="2017-04-03T00:00:00"/>
    <b v="1"/>
    <s v="Approved"/>
    <s v="OHM Cycles"/>
    <s v="Road"/>
    <s v="medium"/>
    <s v="small"/>
    <n v="1810"/>
    <n v="1610.9"/>
    <d v="2006-10-01T00:00:00"/>
  </r>
  <r>
    <n v="18018"/>
    <n v="0"/>
    <x v="251"/>
    <d v="2017-07-18T00:00:00"/>
    <b v="0"/>
    <s v="Approved"/>
    <s v="Norco Bicycles"/>
    <s v="Road"/>
    <s v="medium"/>
    <s v="medium"/>
    <n v="543.39"/>
    <n v="407.54"/>
    <d v="2016-11-22T00:00:00"/>
  </r>
  <r>
    <n v="18019"/>
    <n v="77"/>
    <x v="1100"/>
    <d v="2017-02-10T00:00:00"/>
    <b v="1"/>
    <s v="Approved"/>
    <s v="Norco Bicycles"/>
    <s v="Road"/>
    <s v="medium"/>
    <s v="large"/>
    <n v="1240.31"/>
    <n v="795.1"/>
    <d v="2011-01-10T00:00:00"/>
  </r>
  <r>
    <n v="18020"/>
    <n v="5"/>
    <x v="335"/>
    <d v="2017-06-26T00:00:00"/>
    <b v="1"/>
    <s v="Approved"/>
    <s v="Giant Bicycles"/>
    <s v="Standard"/>
    <s v="high"/>
    <s v="medium"/>
    <n v="1129.1300000000001"/>
    <n v="677.48"/>
    <d v="2005-08-09T00:00:00"/>
  </r>
  <r>
    <n v="18021"/>
    <n v="41"/>
    <x v="2857"/>
    <d v="2017-01-05T00:00:00"/>
    <b v="1"/>
    <s v="Approved"/>
    <s v="Norco Bicycles"/>
    <s v="Standard"/>
    <s v="low"/>
    <s v="medium"/>
    <n v="958.74"/>
    <n v="748.9"/>
    <d v="1994-09-09T00:00:00"/>
  </r>
  <r>
    <n v="18024"/>
    <n v="0"/>
    <x v="2228"/>
    <d v="2017-09-21T00:00:00"/>
    <b v="1"/>
    <s v="Approved"/>
    <s v="OHM Cycles"/>
    <s v="Standard"/>
    <s v="medium"/>
    <s v="medium"/>
    <n v="183.86"/>
    <n v="137.9"/>
    <d v="2015-06-17T00:00:00"/>
  </r>
  <r>
    <n v="18025"/>
    <n v="86"/>
    <x v="716"/>
    <d v="2017-07-01T00:00:00"/>
    <b v="0"/>
    <s v="Approved"/>
    <s v="OHM Cycles"/>
    <s v="Standard"/>
    <s v="medium"/>
    <s v="medium"/>
    <n v="235.63"/>
    <n v="125.07"/>
    <d v="2000-11-03T00:00:00"/>
  </r>
  <r>
    <n v="18026"/>
    <n v="23"/>
    <x v="3146"/>
    <d v="2017-06-16T00:00:00"/>
    <b v="0"/>
    <s v="Approved"/>
    <s v="Norco Bicycles"/>
    <s v="Standard"/>
    <s v="medium"/>
    <s v="medium"/>
    <n v="1198.46"/>
    <n v="381.1"/>
    <d v="1998-12-16T00:00:00"/>
  </r>
  <r>
    <n v="18027"/>
    <n v="35"/>
    <x v="2651"/>
    <d v="2017-01-26T00:00:00"/>
    <b v="0"/>
    <s v="Approved"/>
    <s v="Trek Bicycles"/>
    <s v="Standard"/>
    <s v="low"/>
    <s v="medium"/>
    <n v="1057.51"/>
    <n v="154.4"/>
    <d v="2008-03-19T00:00:00"/>
  </r>
  <r>
    <n v="18028"/>
    <n v="0"/>
    <x v="529"/>
    <d v="2017-09-27T00:00:00"/>
    <b v="0"/>
    <s v="Approved"/>
    <s v="Solex"/>
    <s v="Road"/>
    <s v="medium"/>
    <s v="medium"/>
    <n v="416.98"/>
    <n v="312.74"/>
    <d v="2008-03-19T00:00:00"/>
  </r>
  <r>
    <n v="18029"/>
    <n v="45"/>
    <x v="1628"/>
    <d v="2017-01-08T00:00:00"/>
    <b v="0"/>
    <s v="Approved"/>
    <s v="Solex"/>
    <s v="Standard"/>
    <s v="medium"/>
    <s v="medium"/>
    <n v="441.49"/>
    <n v="84.99"/>
    <d v="2003-02-16T00:00:00"/>
  </r>
  <r>
    <n v="18030"/>
    <n v="3"/>
    <x v="2991"/>
    <d v="2017-06-11T00:00:00"/>
    <b v="0"/>
    <s v="Approved"/>
    <s v="Trek Bicycles"/>
    <s v="Standard"/>
    <s v="medium"/>
    <s v="large"/>
    <n v="2091.4699999999998"/>
    <n v="388.92"/>
    <d v="2002-08-31T00:00:00"/>
  </r>
  <r>
    <n v="18031"/>
    <n v="18"/>
    <x v="2309"/>
    <d v="2017-10-31T00:00:00"/>
    <b v="0"/>
    <s v="Approved"/>
    <s v="Solex"/>
    <s v="Standard"/>
    <s v="medium"/>
    <s v="medium"/>
    <n v="575.27"/>
    <n v="431.45"/>
    <d v="2013-03-12T00:00:00"/>
  </r>
  <r>
    <n v="18032"/>
    <n v="64"/>
    <x v="687"/>
    <d v="2017-10-14T00:00:00"/>
    <b v="0"/>
    <s v="Approved"/>
    <s v="Trek Bicycles"/>
    <s v="Standard"/>
    <s v="medium"/>
    <s v="large"/>
    <n v="1469.44"/>
    <n v="596.54999999999995"/>
    <d v="2012-05-18T00:00:00"/>
  </r>
  <r>
    <n v="18033"/>
    <n v="3"/>
    <x v="3063"/>
    <d v="2017-05-17T00:00:00"/>
    <b v="0"/>
    <s v="Approved"/>
    <s v="Trek Bicycles"/>
    <s v="Standard"/>
    <s v="medium"/>
    <s v="large"/>
    <n v="2091.4699999999998"/>
    <n v="388.92"/>
    <d v="2005-08-09T00:00:00"/>
  </r>
  <r>
    <n v="18034"/>
    <n v="60"/>
    <x v="2050"/>
    <d v="2017-03-11T00:00:00"/>
    <b v="0"/>
    <s v="Approved"/>
    <s v="Giant Bicycles"/>
    <s v="Standard"/>
    <s v="high"/>
    <s v="small"/>
    <n v="1977.36"/>
    <n v="1759.85"/>
    <d v="2010-11-05T00:00:00"/>
  </r>
  <r>
    <n v="18035"/>
    <n v="0"/>
    <x v="2491"/>
    <d v="2017-01-13T00:00:00"/>
    <b v="1"/>
    <s v="Approved"/>
    <s v="Norco Bicycles"/>
    <s v="Road"/>
    <s v="medium"/>
    <s v="medium"/>
    <n v="544.04999999999995"/>
    <n v="376.84"/>
    <d v="2005-10-22T00:00:00"/>
  </r>
  <r>
    <n v="18036"/>
    <n v="3"/>
    <x v="90"/>
    <d v="2017-04-27T00:00:00"/>
    <b v="1"/>
    <s v="Approved"/>
    <s v="Trek Bicycles"/>
    <s v="Standard"/>
    <s v="medium"/>
    <s v="large"/>
    <n v="2091.4699999999998"/>
    <n v="388.92"/>
    <d v="1997-05-10T00:00:00"/>
  </r>
  <r>
    <n v="18037"/>
    <n v="96"/>
    <x v="3312"/>
    <d v="2017-01-29T00:00:00"/>
    <b v="0"/>
    <s v="Approved"/>
    <s v="WeareA2B"/>
    <s v="Road"/>
    <s v="low"/>
    <s v="small"/>
    <n v="1172.78"/>
    <n v="1043.77"/>
    <d v="1997-05-10T00:00:00"/>
  </r>
  <r>
    <n v="18038"/>
    <n v="34"/>
    <x v="1080"/>
    <d v="2017-07-09T00:00:00"/>
    <b v="0"/>
    <s v="Approved"/>
    <s v="WeareA2B"/>
    <s v="Standard"/>
    <s v="medium"/>
    <s v="medium"/>
    <n v="1231.1500000000001"/>
    <n v="161.6"/>
    <d v="2004-08-17T00:00:00"/>
  </r>
  <r>
    <n v="18039"/>
    <n v="17"/>
    <x v="2638"/>
    <d v="2017-12-13T00:00:00"/>
    <b v="1"/>
    <s v="Approved"/>
    <s v="Solex"/>
    <s v="Standard"/>
    <s v="high"/>
    <s v="medium"/>
    <n v="1024.6600000000001"/>
    <n v="614.79999999999995"/>
    <d v="2016-02-04T00:00:00"/>
  </r>
  <r>
    <n v="18040"/>
    <n v="59"/>
    <x v="1311"/>
    <d v="2017-08-24T00:00:00"/>
    <b v="0"/>
    <s v="Approved"/>
    <s v="Solex"/>
    <s v="Standard"/>
    <s v="medium"/>
    <s v="large"/>
    <n v="1061.56"/>
    <n v="733.58"/>
    <d v="1993-07-20T00:00:00"/>
  </r>
  <r>
    <n v="18041"/>
    <n v="27"/>
    <x v="592"/>
    <d v="2017-04-01T00:00:00"/>
    <b v="1"/>
    <s v="Approved"/>
    <s v="Trek Bicycles"/>
    <s v="Standard"/>
    <s v="medium"/>
    <s v="medium"/>
    <n v="499.53"/>
    <n v="388.72"/>
    <d v="1999-06-23T00:00:00"/>
  </r>
  <r>
    <n v="18042"/>
    <n v="25"/>
    <x v="1378"/>
    <d v="2017-11-04T00:00:00"/>
    <b v="0"/>
    <s v="Approved"/>
    <s v="Giant Bicycles"/>
    <s v="Road"/>
    <s v="medium"/>
    <s v="medium"/>
    <n v="1538.99"/>
    <n v="829.65"/>
    <d v="1992-10-11T00:00:00"/>
  </r>
  <r>
    <n v="18044"/>
    <n v="0"/>
    <x v="2919"/>
    <d v="2017-07-17T00:00:00"/>
    <b v="1"/>
    <s v="Approved"/>
    <s v="Trek Bicycles"/>
    <s v="Standard"/>
    <s v="high"/>
    <s v="medium"/>
    <n v="495.72"/>
    <n v="297.43"/>
    <d v="2015-04-11T00:00:00"/>
  </r>
  <r>
    <n v="18045"/>
    <n v="32"/>
    <x v="3364"/>
    <d v="2017-01-19T00:00:00"/>
    <b v="1"/>
    <s v="Approved"/>
    <s v="Giant Bicycles"/>
    <s v="Standard"/>
    <s v="medium"/>
    <s v="medium"/>
    <n v="642.70000000000005"/>
    <n v="211.37"/>
    <d v="1999-07-20T00:00:00"/>
  </r>
  <r>
    <n v="18046"/>
    <n v="60"/>
    <x v="1608"/>
    <d v="2017-03-08T00:00:00"/>
    <b v="1"/>
    <s v="Approved"/>
    <s v="Giant Bicycles"/>
    <s v="Standard"/>
    <s v="high"/>
    <s v="small"/>
    <n v="1977.36"/>
    <n v="1759.85"/>
    <d v="2014-07-28T00:00:00"/>
  </r>
  <r>
    <n v="18047"/>
    <n v="98"/>
    <x v="2854"/>
    <d v="2017-01-12T00:00:00"/>
    <b v="1"/>
    <s v="Approved"/>
    <s v="OHM Cycles"/>
    <s v="Standard"/>
    <s v="medium"/>
    <s v="medium"/>
    <n v="795.34"/>
    <n v="101.58"/>
    <d v="1997-02-09T00:00:00"/>
  </r>
  <r>
    <n v="18048"/>
    <n v="3"/>
    <x v="3475"/>
    <d v="2017-12-14T00:00:00"/>
    <b v="0"/>
    <s v="Approved"/>
    <s v="Trek Bicycles"/>
    <s v="Standard"/>
    <s v="medium"/>
    <s v="large"/>
    <n v="2091.4699999999998"/>
    <n v="388.92"/>
    <d v="2012-09-15T00:00:00"/>
  </r>
  <r>
    <n v="18049"/>
    <n v="39"/>
    <x v="345"/>
    <d v="2017-08-30T00:00:00"/>
    <b v="1"/>
    <s v="Approved"/>
    <s v="Giant Bicycles"/>
    <s v="Standard"/>
    <s v="medium"/>
    <s v="large"/>
    <n v="1812.75"/>
    <n v="582.48"/>
    <d v="2010-06-07T00:00:00"/>
  </r>
  <r>
    <n v="18050"/>
    <n v="39"/>
    <x v="1827"/>
    <d v="2017-12-19T00:00:00"/>
    <b v="1"/>
    <s v="Approved"/>
    <s v="Giant Bicycles"/>
    <s v="Standard"/>
    <s v="medium"/>
    <s v="large"/>
    <n v="1812.75"/>
    <n v="582.48"/>
    <d v="2010-06-07T00:00:00"/>
  </r>
  <r>
    <n v="18051"/>
    <n v="1"/>
    <x v="1161"/>
    <d v="2017-09-12T00:00:00"/>
    <b v="0"/>
    <s v="Approved"/>
    <s v="Giant Bicycles"/>
    <s v="Standard"/>
    <s v="medium"/>
    <s v="medium"/>
    <n v="1403.5"/>
    <n v="954.82"/>
    <d v="2016-11-14T00:00:00"/>
  </r>
  <r>
    <n v="18053"/>
    <n v="53"/>
    <x v="3347"/>
    <d v="2017-01-03T00:00:00"/>
    <b v="0"/>
    <s v="Approved"/>
    <s v="OHM Cycles"/>
    <s v="Standard"/>
    <s v="medium"/>
    <s v="medium"/>
    <n v="795.34"/>
    <n v="101.58"/>
    <d v="1991-01-21T00:00:00"/>
  </r>
  <r>
    <n v="18054"/>
    <n v="61"/>
    <x v="1027"/>
    <d v="2017-10-23T00:00:00"/>
    <b v="1"/>
    <s v="Approved"/>
    <s v="OHM Cycles"/>
    <s v="Standard"/>
    <s v="low"/>
    <s v="medium"/>
    <n v="71.16"/>
    <n v="56.93"/>
    <d v="2015-06-17T00:00:00"/>
  </r>
  <r>
    <n v="18055"/>
    <n v="88"/>
    <x v="2663"/>
    <d v="2017-02-11T00:00:00"/>
    <b v="0"/>
    <s v="Approved"/>
    <s v="Norco Bicycles"/>
    <s v="Standard"/>
    <s v="medium"/>
    <s v="medium"/>
    <n v="1198.46"/>
    <n v="381.1"/>
    <d v="1998-12-16T00:00:00"/>
  </r>
  <r>
    <n v="18056"/>
    <n v="1"/>
    <x v="2479"/>
    <d v="2017-11-01T00:00:00"/>
    <b v="0"/>
    <s v="Approved"/>
    <s v="Giant Bicycles"/>
    <s v="Touring"/>
    <s v="medium"/>
    <s v="large"/>
    <n v="1873.97"/>
    <n v="863.95"/>
    <d v="2013-09-16T00:00:00"/>
  </r>
  <r>
    <n v="18057"/>
    <n v="90"/>
    <x v="3007"/>
    <d v="2017-12-16T00:00:00"/>
    <b v="1"/>
    <s v="Approved"/>
    <s v="Norco Bicycles"/>
    <s v="Standard"/>
    <s v="low"/>
    <s v="medium"/>
    <n v="363.01"/>
    <n v="290.41000000000003"/>
    <d v="2005-05-10T00:00:00"/>
  </r>
  <r>
    <n v="18058"/>
    <n v="37"/>
    <x v="2803"/>
    <d v="2017-05-12T00:00:00"/>
    <b v="1"/>
    <s v="Approved"/>
    <s v="OHM Cycles"/>
    <s v="Standard"/>
    <s v="low"/>
    <s v="medium"/>
    <n v="1793.43"/>
    <n v="248.82"/>
    <d v="1999-07-20T00:00:00"/>
  </r>
  <r>
    <n v="18059"/>
    <n v="21"/>
    <x v="3158"/>
    <d v="2017-08-02T00:00:00"/>
    <b v="1"/>
    <s v="Approved"/>
    <s v="WeareA2B"/>
    <s v="Touring"/>
    <s v="medium"/>
    <s v="medium"/>
    <n v="1466.68"/>
    <n v="363.25"/>
    <d v="2014-03-03T00:00:00"/>
  </r>
  <r>
    <n v="18060"/>
    <n v="41"/>
    <x v="1667"/>
    <d v="2017-05-15T00:00:00"/>
    <b v="0"/>
    <s v="Approved"/>
    <s v="Solex"/>
    <s v="Road"/>
    <s v="medium"/>
    <s v="medium"/>
    <n v="416.98"/>
    <n v="312.74"/>
    <d v="1999-12-04T00:00:00"/>
  </r>
  <r>
    <n v="18061"/>
    <n v="85"/>
    <x v="449"/>
    <d v="2017-10-17T00:00:00"/>
    <b v="1"/>
    <s v="Approved"/>
    <s v="WeareA2B"/>
    <s v="Standard"/>
    <s v="medium"/>
    <s v="medium"/>
    <n v="752.64"/>
    <n v="205.36"/>
    <d v="2015-08-02T00:00:00"/>
  </r>
  <r>
    <n v="18062"/>
    <n v="98"/>
    <x v="2679"/>
    <d v="2017-07-25T00:00:00"/>
    <b v="1"/>
    <s v="Approved"/>
    <s v="Trek Bicycles"/>
    <s v="Standard"/>
    <s v="high"/>
    <s v="medium"/>
    <n v="358.39"/>
    <n v="215.03"/>
    <d v="2004-01-16T00:00:00"/>
  </r>
  <r>
    <n v="18063"/>
    <n v="93"/>
    <x v="47"/>
    <d v="2017-03-09T00:00:00"/>
    <b v="0"/>
    <s v="Approved"/>
    <s v="WeareA2B"/>
    <s v="Standard"/>
    <s v="medium"/>
    <s v="medium"/>
    <n v="1065.03"/>
    <n v="230.09"/>
    <d v="2000-11-03T00:00:00"/>
  </r>
  <r>
    <n v="18064"/>
    <n v="78"/>
    <x v="865"/>
    <d v="2017-12-10T00:00:00"/>
    <b v="0"/>
    <s v="Approved"/>
    <s v="Giant Bicycles"/>
    <s v="Standard"/>
    <s v="medium"/>
    <s v="large"/>
    <n v="1765.3"/>
    <n v="709.48"/>
    <d v="2004-07-25T00:00:00"/>
  </r>
  <r>
    <n v="18065"/>
    <n v="1"/>
    <x v="27"/>
    <d v="2017-12-17T00:00:00"/>
    <b v="0"/>
    <s v="Approved"/>
    <s v="Giant Bicycles"/>
    <s v="Touring"/>
    <s v="medium"/>
    <s v="large"/>
    <n v="1873.97"/>
    <n v="863.95"/>
    <d v="1997-01-25T00:00:00"/>
  </r>
  <r>
    <n v="18066"/>
    <n v="1"/>
    <x v="1855"/>
    <d v="2017-01-04T00:00:00"/>
    <b v="0"/>
    <s v="Approved"/>
    <s v="Giant Bicycles"/>
    <s v="Standard"/>
    <s v="medium"/>
    <s v="medium"/>
    <n v="1403.5"/>
    <n v="954.82"/>
    <d v="2016-11-14T00:00:00"/>
  </r>
  <r>
    <n v="18067"/>
    <n v="10"/>
    <x v="3462"/>
    <d v="2017-09-26T00:00:00"/>
    <b v="1"/>
    <s v="Approved"/>
    <s v="Solex"/>
    <s v="Standard"/>
    <s v="medium"/>
    <s v="medium"/>
    <n v="1945.43"/>
    <n v="333.18"/>
    <d v="2002-08-31T00:00:00"/>
  </r>
  <r>
    <n v="18068"/>
    <n v="0"/>
    <x v="1023"/>
    <d v="2017-06-04T00:00:00"/>
    <b v="1"/>
    <s v="Approved"/>
    <s v="Giant Bicycles"/>
    <s v="Standard"/>
    <s v="medium"/>
    <s v="medium"/>
    <n v="230.91"/>
    <n v="173.18"/>
    <d v="2011-03-16T00:00:00"/>
  </r>
  <r>
    <n v="18070"/>
    <n v="97"/>
    <x v="1023"/>
    <d v="2017-03-24T00:00:00"/>
    <b v="0"/>
    <s v="Approved"/>
    <s v="OHM Cycles"/>
    <s v="Road"/>
    <s v="medium"/>
    <s v="medium"/>
    <n v="742.54"/>
    <n v="667.4"/>
    <d v="1996-11-09T00:00:00"/>
  </r>
  <r>
    <n v="18071"/>
    <n v="25"/>
    <x v="1335"/>
    <d v="2017-06-12T00:00:00"/>
    <b v="0"/>
    <s v="Approved"/>
    <s v="Giant Bicycles"/>
    <s v="Road"/>
    <s v="medium"/>
    <s v="medium"/>
    <n v="1538.99"/>
    <n v="829.65"/>
    <d v="2016-02-04T00:00:00"/>
  </r>
  <r>
    <n v="18072"/>
    <n v="17"/>
    <x v="3425"/>
    <d v="2017-02-20T00:00:00"/>
    <b v="1"/>
    <s v="Approved"/>
    <s v="Solex"/>
    <s v="Standard"/>
    <s v="high"/>
    <s v="medium"/>
    <n v="1024.6600000000001"/>
    <n v="614.79999999999995"/>
    <d v="1996-11-09T00:00:00"/>
  </r>
  <r>
    <n v="18073"/>
    <n v="41"/>
    <x v="2153"/>
    <d v="2017-01-22T00:00:00"/>
    <b v="1"/>
    <s v="Approved"/>
    <s v="Solex"/>
    <s v="Road"/>
    <s v="medium"/>
    <s v="medium"/>
    <n v="416.98"/>
    <n v="312.74"/>
    <d v="1997-05-10T00:00:00"/>
  </r>
  <r>
    <n v="18074"/>
    <n v="45"/>
    <x v="2852"/>
    <d v="2017-06-10T00:00:00"/>
    <b v="1"/>
    <s v="Approved"/>
    <s v="Trek Bicycles"/>
    <s v="Road"/>
    <s v="low"/>
    <s v="medium"/>
    <n v="980.37"/>
    <n v="234.43"/>
    <d v="2011-04-16T00:00:00"/>
  </r>
  <r>
    <n v="18075"/>
    <n v="54"/>
    <x v="3122"/>
    <d v="2017-09-08T00:00:00"/>
    <b v="1"/>
    <s v="Approved"/>
    <s v="WeareA2B"/>
    <s v="Standard"/>
    <s v="medium"/>
    <s v="medium"/>
    <n v="1292.8399999999999"/>
    <n v="13.44"/>
    <d v="2009-04-12T00:00:00"/>
  </r>
  <r>
    <n v="18076"/>
    <n v="38"/>
    <x v="1800"/>
    <d v="2017-11-24T00:00:00"/>
    <b v="0"/>
    <s v="Approved"/>
    <s v="Solex"/>
    <s v="Standard"/>
    <s v="medium"/>
    <s v="medium"/>
    <n v="1577.53"/>
    <n v="826.51"/>
    <d v="2011-03-16T00:00:00"/>
  </r>
  <r>
    <n v="18077"/>
    <n v="50"/>
    <x v="2911"/>
    <d v="2017-08-20T00:00:00"/>
    <b v="0"/>
    <s v="Approved"/>
    <s v="WeareA2B"/>
    <s v="Standard"/>
    <s v="medium"/>
    <s v="small"/>
    <n v="175.89"/>
    <n v="131.91999999999999"/>
    <d v="2009-04-12T00:00:00"/>
  </r>
  <r>
    <n v="18078"/>
    <n v="22"/>
    <x v="2842"/>
    <d v="2017-11-07T00:00:00"/>
    <b v="1"/>
    <s v="Approved"/>
    <s v="WeareA2B"/>
    <s v="Standard"/>
    <s v="medium"/>
    <s v="medium"/>
    <n v="60.34"/>
    <n v="45.26"/>
    <d v="1993-07-15T00:00:00"/>
  </r>
  <r>
    <n v="18079"/>
    <n v="42"/>
    <x v="1308"/>
    <d v="2017-07-29T00:00:00"/>
    <b v="0"/>
    <s v="Approved"/>
    <s v="OHM Cycles"/>
    <s v="Road"/>
    <s v="medium"/>
    <s v="small"/>
    <n v="1810"/>
    <n v="1610.9"/>
    <d v="2008-03-19T00:00:00"/>
  </r>
  <r>
    <n v="18080"/>
    <n v="10"/>
    <x v="1479"/>
    <d v="2017-11-19T00:00:00"/>
    <b v="1"/>
    <s v="Approved"/>
    <s v="WeareA2B"/>
    <s v="Touring"/>
    <s v="medium"/>
    <s v="medium"/>
    <n v="1466.68"/>
    <n v="363.25"/>
    <d v="1994-08-10T00:00:00"/>
  </r>
  <r>
    <n v="18081"/>
    <n v="25"/>
    <x v="2056"/>
    <d v="2017-03-20T00:00:00"/>
    <b v="1"/>
    <s v="Approved"/>
    <s v="Giant Bicycles"/>
    <s v="Road"/>
    <s v="medium"/>
    <s v="medium"/>
    <n v="1538.99"/>
    <n v="829.65"/>
    <d v="2016-02-04T00:00:00"/>
  </r>
  <r>
    <n v="18082"/>
    <n v="49"/>
    <x v="999"/>
    <d v="2017-03-03T00:00:00"/>
    <b v="0"/>
    <s v="Approved"/>
    <s v="Trek Bicycles"/>
    <s v="Road"/>
    <s v="medium"/>
    <s v="medium"/>
    <n v="533.51"/>
    <n v="400.13"/>
    <d v="2012-06-04T00:00:00"/>
  </r>
  <r>
    <n v="18083"/>
    <n v="39"/>
    <x v="614"/>
    <d v="2017-08-15T00:00:00"/>
    <b v="0"/>
    <s v="Approved"/>
    <s v="Giant Bicycles"/>
    <s v="Standard"/>
    <s v="medium"/>
    <s v="large"/>
    <n v="1812.75"/>
    <n v="582.48"/>
    <d v="2006-10-01T00:00:00"/>
  </r>
  <r>
    <n v="18084"/>
    <n v="49"/>
    <x v="1551"/>
    <d v="2017-09-24T00:00:00"/>
    <b v="1"/>
    <s v="Approved"/>
    <s v="Trek Bicycles"/>
    <s v="Road"/>
    <s v="medium"/>
    <s v="medium"/>
    <n v="533.51"/>
    <n v="400.13"/>
    <d v="2012-06-04T00:00:00"/>
  </r>
  <r>
    <n v="18085"/>
    <n v="59"/>
    <x v="1978"/>
    <d v="2017-02-07T00:00:00"/>
    <b v="0"/>
    <s v="Approved"/>
    <s v="WeareA2B"/>
    <s v="Standard"/>
    <s v="medium"/>
    <s v="small"/>
    <n v="1415.01"/>
    <n v="1259.3599999999999"/>
    <d v="1994-08-10T00:00:00"/>
  </r>
  <r>
    <n v="18087"/>
    <n v="0"/>
    <x v="1191"/>
    <d v="2017-08-28T00:00:00"/>
    <b v="1"/>
    <s v="Approved"/>
    <s v="Solex"/>
    <s v="Standard"/>
    <s v="medium"/>
    <s v="medium"/>
    <n v="100.35"/>
    <n v="75.260000000000005"/>
    <d v="2002-10-10T00:00:00"/>
  </r>
  <r>
    <n v="18088"/>
    <n v="74"/>
    <x v="1667"/>
    <d v="2017-12-08T00:00:00"/>
    <b v="1"/>
    <s v="Approved"/>
    <s v="WeareA2B"/>
    <s v="Standard"/>
    <s v="medium"/>
    <s v="medium"/>
    <n v="1228.07"/>
    <n v="400.91"/>
    <d v="2003-09-09T00:00:00"/>
  </r>
  <r>
    <n v="18089"/>
    <n v="49"/>
    <x v="2801"/>
    <d v="2017-09-14T00:00:00"/>
    <b v="0"/>
    <s v="Approved"/>
    <s v="Trek Bicycles"/>
    <s v="Road"/>
    <s v="medium"/>
    <s v="medium"/>
    <n v="533.51"/>
    <n v="400.13"/>
    <d v="2003-07-21T00:00:00"/>
  </r>
  <r>
    <n v="18090"/>
    <n v="92"/>
    <x v="943"/>
    <d v="2017-04-04T00:00:00"/>
    <b v="1"/>
    <s v="Approved"/>
    <s v="WeareA2B"/>
    <s v="Touring"/>
    <s v="medium"/>
    <s v="large"/>
    <n v="1890.39"/>
    <n v="260.14"/>
    <d v="1991-01-21T00:00:00"/>
  </r>
  <r>
    <n v="18091"/>
    <n v="80"/>
    <x v="2330"/>
    <d v="2017-03-19T00:00:00"/>
    <b v="0"/>
    <s v="Approved"/>
    <s v="OHM Cycles"/>
    <s v="Touring"/>
    <s v="low"/>
    <s v="medium"/>
    <n v="1073.07"/>
    <n v="933.84"/>
    <d v="1997-01-25T00:00:00"/>
  </r>
  <r>
    <n v="18092"/>
    <n v="32"/>
    <x v="2236"/>
    <d v="2017-08-14T00:00:00"/>
    <b v="1"/>
    <s v="Approved"/>
    <s v="Giant Bicycles"/>
    <s v="Standard"/>
    <s v="medium"/>
    <s v="medium"/>
    <n v="642.70000000000005"/>
    <n v="211.37"/>
    <d v="2006-02-02T00:00:00"/>
  </r>
  <r>
    <n v="18093"/>
    <n v="31"/>
    <x v="1282"/>
    <d v="2017-11-30T00:00:00"/>
    <b v="1"/>
    <s v="Approved"/>
    <s v="Giant Bicycles"/>
    <s v="Standard"/>
    <s v="medium"/>
    <s v="medium"/>
    <n v="230.91"/>
    <n v="173.18"/>
    <d v="2006-11-10T00:00:00"/>
  </r>
  <r>
    <n v="18094"/>
    <n v="87"/>
    <x v="866"/>
    <d v="2017-10-22T00:00:00"/>
    <b v="0"/>
    <s v="Approved"/>
    <s v="Giant Bicycles"/>
    <s v="Standard"/>
    <s v="high"/>
    <s v="medium"/>
    <n v="1179"/>
    <n v="707.4"/>
    <d v="1997-08-25T00:00:00"/>
  </r>
  <r>
    <n v="18095"/>
    <n v="88"/>
    <x v="1472"/>
    <d v="2017-01-07T00:00:00"/>
    <b v="0"/>
    <s v="Approved"/>
    <s v="Norco Bicycles"/>
    <s v="Standard"/>
    <s v="high"/>
    <s v="small"/>
    <n v="1661.92"/>
    <n v="1479.11"/>
    <d v="2010-05-05T00:00:00"/>
  </r>
  <r>
    <n v="18096"/>
    <n v="33"/>
    <x v="2282"/>
    <d v="2017-02-10T00:00:00"/>
    <b v="1"/>
    <s v="Approved"/>
    <s v="Giant Bicycles"/>
    <s v="Standard"/>
    <s v="medium"/>
    <s v="small"/>
    <n v="1311.44"/>
    <n v="1167.18"/>
    <d v="2010-06-07T00:00:00"/>
  </r>
  <r>
    <n v="18097"/>
    <n v="92"/>
    <x v="1414"/>
    <d v="2017-02-04T00:00:00"/>
    <b v="0"/>
    <s v="Approved"/>
    <s v="WeareA2B"/>
    <s v="Touring"/>
    <s v="medium"/>
    <s v="large"/>
    <n v="1890.39"/>
    <n v="260.14"/>
    <d v="2015-05-21T00:00:00"/>
  </r>
  <r>
    <n v="18098"/>
    <n v="85"/>
    <x v="3250"/>
    <d v="2017-11-20T00:00:00"/>
    <b v="0"/>
    <s v="Approved"/>
    <s v="WeareA2B"/>
    <s v="Standard"/>
    <s v="medium"/>
    <s v="medium"/>
    <n v="1228.07"/>
    <n v="400.91"/>
    <d v="2006-05-22T00:00:00"/>
  </r>
  <r>
    <n v="18099"/>
    <n v="45"/>
    <x v="1474"/>
    <d v="2017-07-12T00:00:00"/>
    <b v="0"/>
    <s v="Approved"/>
    <s v="Solex"/>
    <s v="Standard"/>
    <s v="medium"/>
    <s v="medium"/>
    <n v="441.49"/>
    <n v="84.99"/>
    <d v="2012-04-10T00:00:00"/>
  </r>
  <r>
    <n v="18100"/>
    <n v="23"/>
    <x v="1755"/>
    <d v="2017-12-15T00:00:00"/>
    <b v="0"/>
    <s v="Approved"/>
    <s v="Norco Bicycles"/>
    <s v="Mountain"/>
    <s v="low"/>
    <s v="small"/>
    <n v="688.63"/>
    <n v="612.88"/>
    <d v="2006-11-10T00:00:00"/>
  </r>
  <r>
    <n v="18101"/>
    <n v="77"/>
    <x v="267"/>
    <d v="2017-07-29T00:00:00"/>
    <b v="1"/>
    <s v="Approved"/>
    <s v="Norco Bicycles"/>
    <s v="Road"/>
    <s v="medium"/>
    <s v="large"/>
    <n v="1240.31"/>
    <n v="795.1"/>
    <d v="2011-01-10T00:00:00"/>
  </r>
  <r>
    <n v="18102"/>
    <n v="21"/>
    <x v="3468"/>
    <d v="2017-05-03T00:00:00"/>
    <b v="1"/>
    <s v="Approved"/>
    <s v="Solex"/>
    <s v="Standard"/>
    <s v="medium"/>
    <s v="large"/>
    <n v="1071.23"/>
    <n v="380.74"/>
    <d v="1996-04-05T00:00:00"/>
  </r>
  <r>
    <n v="18103"/>
    <n v="69"/>
    <x v="1210"/>
    <d v="2017-01-29T00:00:00"/>
    <b v="1"/>
    <s v="Approved"/>
    <s v="Giant Bicycles"/>
    <s v="Road"/>
    <s v="medium"/>
    <s v="medium"/>
    <n v="792.9"/>
    <n v="594.67999999999995"/>
    <d v="1992-10-02T00:00:00"/>
  </r>
  <r>
    <n v="18104"/>
    <n v="16"/>
    <x v="3429"/>
    <d v="2017-10-14T00:00:00"/>
    <b v="1"/>
    <s v="Approved"/>
    <s v="Norco Bicycles"/>
    <s v="Standard"/>
    <s v="high"/>
    <s v="small"/>
    <n v="1661.92"/>
    <n v="1479.11"/>
    <d v="2011-03-16T00:00:00"/>
  </r>
  <r>
    <n v="18105"/>
    <n v="31"/>
    <x v="3288"/>
    <d v="2017-06-25T00:00:00"/>
    <b v="0"/>
    <s v="Approved"/>
    <s v="Giant Bicycles"/>
    <s v="Standard"/>
    <s v="medium"/>
    <s v="medium"/>
    <n v="230.91"/>
    <n v="173.18"/>
    <d v="1999-07-20T00:00:00"/>
  </r>
  <r>
    <n v="18106"/>
    <n v="41"/>
    <x v="1889"/>
    <d v="2017-08-31T00:00:00"/>
    <b v="0"/>
    <s v="Approved"/>
    <s v="Solex"/>
    <s v="Road"/>
    <s v="medium"/>
    <s v="medium"/>
    <n v="416.98"/>
    <n v="312.74"/>
    <d v="1997-05-10T00:00:00"/>
  </r>
  <r>
    <n v="18107"/>
    <n v="76"/>
    <x v="1700"/>
    <d v="2017-07-23T00:00:00"/>
    <b v="0"/>
    <s v="Approved"/>
    <s v="WeareA2B"/>
    <s v="Standard"/>
    <s v="low"/>
    <s v="medium"/>
    <n v="642.30999999999995"/>
    <n v="513.85"/>
    <d v="2004-12-18T00:00:00"/>
  </r>
  <r>
    <n v="18108"/>
    <n v="0"/>
    <x v="3460"/>
    <d v="2017-03-19T00:00:00"/>
    <b v="0"/>
    <s v="Approved"/>
    <s v="Trek Bicycles"/>
    <s v="Standard"/>
    <s v="medium"/>
    <s v="medium"/>
    <n v="499.53"/>
    <n v="388.72"/>
    <d v="1999-06-23T00:00:00"/>
  </r>
  <r>
    <n v="18109"/>
    <n v="4"/>
    <x v="480"/>
    <d v="2017-10-02T00:00:00"/>
    <b v="0"/>
    <s v="Approved"/>
    <s v="Giant Bicycles"/>
    <s v="Standard"/>
    <s v="high"/>
    <s v="medium"/>
    <n v="1129.1300000000001"/>
    <n v="677.48"/>
    <d v="2011-08-29T00:00:00"/>
  </r>
  <r>
    <n v="18110"/>
    <n v="27"/>
    <x v="2029"/>
    <d v="2017-09-07T00:00:00"/>
    <b v="1"/>
    <s v="Approved"/>
    <s v="Trek Bicycles"/>
    <s v="Standard"/>
    <s v="low"/>
    <s v="medium"/>
    <n v="1057.51"/>
    <n v="154.4"/>
    <d v="2006-02-02T00:00:00"/>
  </r>
  <r>
    <n v="18111"/>
    <n v="77"/>
    <x v="453"/>
    <d v="2017-02-05T00:00:00"/>
    <b v="1"/>
    <s v="Approved"/>
    <s v="WeareA2B"/>
    <s v="Standard"/>
    <s v="medium"/>
    <s v="medium"/>
    <n v="1769.64"/>
    <n v="108.76"/>
    <d v="2003-02-16T00:00:00"/>
  </r>
  <r>
    <n v="18112"/>
    <n v="60"/>
    <x v="597"/>
    <d v="2017-11-27T00:00:00"/>
    <b v="0"/>
    <s v="Approved"/>
    <s v="Giant Bicycles"/>
    <s v="Standard"/>
    <s v="high"/>
    <s v="small"/>
    <n v="1977.36"/>
    <n v="1759.85"/>
    <d v="2015-06-17T00:00:00"/>
  </r>
  <r>
    <n v="18113"/>
    <n v="45"/>
    <x v="1731"/>
    <d v="2017-06-23T00:00:00"/>
    <b v="0"/>
    <s v="Approved"/>
    <s v="Solex"/>
    <s v="Standard"/>
    <s v="medium"/>
    <s v="medium"/>
    <n v="441.49"/>
    <n v="84.99"/>
    <d v="1993-04-12T00:00:00"/>
  </r>
  <r>
    <n v="18114"/>
    <n v="95"/>
    <x v="431"/>
    <d v="2017-06-25T00:00:00"/>
    <b v="0"/>
    <s v="Approved"/>
    <s v="Giant Bicycles"/>
    <s v="Standard"/>
    <s v="medium"/>
    <s v="large"/>
    <n v="569.55999999999995"/>
    <n v="528.42999999999995"/>
    <d v="2002-03-22T00:00:00"/>
  </r>
  <r>
    <n v="18115"/>
    <n v="0"/>
    <x v="2603"/>
    <d v="2017-02-24T00:00:00"/>
    <b v="0"/>
    <s v="Approved"/>
    <s v="Solex"/>
    <s v="Road"/>
    <s v="medium"/>
    <s v="medium"/>
    <n v="416.98"/>
    <n v="312.74"/>
    <d v="2014-07-28T00:00:00"/>
  </r>
  <r>
    <n v="18116"/>
    <n v="17"/>
    <x v="2055"/>
    <d v="2017-02-27T00:00:00"/>
    <b v="0"/>
    <s v="Approved"/>
    <s v="Solex"/>
    <s v="Standard"/>
    <s v="high"/>
    <s v="medium"/>
    <n v="1024.6600000000001"/>
    <n v="614.79999999999995"/>
    <d v="1996-11-09T00:00:00"/>
  </r>
  <r>
    <n v="18117"/>
    <n v="91"/>
    <x v="867"/>
    <d v="2017-06-18T00:00:00"/>
    <b v="0"/>
    <s v="Approved"/>
    <s v="Solex"/>
    <s v="Standard"/>
    <s v="medium"/>
    <s v="medium"/>
    <n v="100.35"/>
    <n v="75.260000000000005"/>
    <d v="2003-01-05T00:00:00"/>
  </r>
  <r>
    <n v="18118"/>
    <n v="0"/>
    <x v="778"/>
    <d v="2017-10-19T00:00:00"/>
    <b v="0"/>
    <s v="Approved"/>
    <s v="OHM Cycles"/>
    <s v="Road"/>
    <s v="high"/>
    <s v="large"/>
    <n v="12.01"/>
    <n v="7.21"/>
    <d v="2009-03-08T00:00:00"/>
  </r>
  <r>
    <n v="18119"/>
    <n v="4"/>
    <x v="2887"/>
    <d v="2017-09-17T00:00:00"/>
    <b v="1"/>
    <s v="Approved"/>
    <s v="Solex"/>
    <s v="Standard"/>
    <s v="medium"/>
    <s v="medium"/>
    <n v="1483.2"/>
    <n v="99.59"/>
    <d v="1995-10-24T00:00:00"/>
  </r>
  <r>
    <n v="18120"/>
    <n v="58"/>
    <x v="22"/>
    <d v="2017-05-21T00:00:00"/>
    <b v="1"/>
    <s v="Approved"/>
    <s v="OHM Cycles"/>
    <s v="Standard"/>
    <s v="medium"/>
    <s v="medium"/>
    <n v="912.52"/>
    <n v="141.4"/>
    <d v="1994-08-10T00:00:00"/>
  </r>
  <r>
    <n v="18121"/>
    <n v="21"/>
    <x v="2111"/>
    <d v="2017-06-04T00:00:00"/>
    <b v="1"/>
    <s v="Approved"/>
    <s v="Solex"/>
    <s v="Standard"/>
    <s v="medium"/>
    <s v="large"/>
    <n v="1071.23"/>
    <n v="380.74"/>
    <d v="1993-07-15T00:00:00"/>
  </r>
  <r>
    <n v="18122"/>
    <n v="32"/>
    <x v="468"/>
    <d v="2017-10-17T00:00:00"/>
    <b v="0"/>
    <s v="Approved"/>
    <s v="Giant Bicycles"/>
    <s v="Standard"/>
    <s v="high"/>
    <s v="medium"/>
    <n v="1179"/>
    <n v="707.4"/>
    <d v="1997-08-25T00:00:00"/>
  </r>
  <r>
    <n v="18123"/>
    <n v="15"/>
    <x v="2015"/>
    <d v="2017-08-26T00:00:00"/>
    <b v="0"/>
    <s v="Approved"/>
    <s v="WeareA2B"/>
    <s v="Standard"/>
    <s v="medium"/>
    <s v="medium"/>
    <n v="1292.8399999999999"/>
    <n v="13.44"/>
    <d v="2009-04-12T00:00:00"/>
  </r>
  <r>
    <n v="18124"/>
    <n v="98"/>
    <x v="1304"/>
    <d v="2017-11-27T00:00:00"/>
    <b v="1"/>
    <s v="Approved"/>
    <s v="OHM Cycles"/>
    <s v="Standard"/>
    <s v="medium"/>
    <s v="medium"/>
    <n v="795.34"/>
    <n v="101.58"/>
    <d v="1991-01-21T00:00:00"/>
  </r>
  <r>
    <n v="18125"/>
    <n v="60"/>
    <x v="881"/>
    <d v="2017-02-02T00:00:00"/>
    <b v="1"/>
    <s v="Approved"/>
    <s v="Giant Bicycles"/>
    <s v="Standard"/>
    <s v="high"/>
    <s v="small"/>
    <n v="1977.36"/>
    <n v="1759.85"/>
    <d v="2015-05-21T00:00:00"/>
  </r>
  <r>
    <n v="18126"/>
    <n v="96"/>
    <x v="2476"/>
    <d v="2017-10-26T00:00:00"/>
    <b v="1"/>
    <s v="Approved"/>
    <s v="WeareA2B"/>
    <s v="Road"/>
    <s v="low"/>
    <s v="small"/>
    <n v="1172.78"/>
    <n v="1043.77"/>
    <d v="2002-10-10T00:00:00"/>
  </r>
  <r>
    <n v="18127"/>
    <n v="14"/>
    <x v="1883"/>
    <d v="2017-12-20T00:00:00"/>
    <b v="0"/>
    <s v="Approved"/>
    <s v="Trek Bicycles"/>
    <s v="Standard"/>
    <s v="medium"/>
    <s v="small"/>
    <n v="1386.84"/>
    <n v="1234.29"/>
    <d v="2003-08-05T00:00:00"/>
  </r>
  <r>
    <n v="18128"/>
    <n v="9"/>
    <x v="474"/>
    <d v="2017-03-15T00:00:00"/>
    <b v="1"/>
    <s v="Approved"/>
    <s v="OHM Cycles"/>
    <s v="Road"/>
    <s v="medium"/>
    <s v="medium"/>
    <n v="742.54"/>
    <n v="667.4"/>
    <d v="2012-05-18T00:00:00"/>
  </r>
  <r>
    <n v="18129"/>
    <n v="80"/>
    <x v="3005"/>
    <d v="2017-06-10T00:00:00"/>
    <b v="1"/>
    <s v="Approved"/>
    <s v="OHM Cycles"/>
    <s v="Touring"/>
    <s v="low"/>
    <s v="medium"/>
    <n v="1073.07"/>
    <n v="933.84"/>
    <d v="1997-01-25T00:00:00"/>
  </r>
  <r>
    <n v="18130"/>
    <n v="25"/>
    <x v="2332"/>
    <d v="2017-09-26T00:00:00"/>
    <b v="0"/>
    <s v="Approved"/>
    <s v="Giant Bicycles"/>
    <s v="Road"/>
    <s v="medium"/>
    <s v="medium"/>
    <n v="1538.99"/>
    <n v="829.65"/>
    <d v="2016-02-04T00:00:00"/>
  </r>
  <r>
    <n v="18131"/>
    <n v="43"/>
    <x v="1358"/>
    <d v="2017-08-31T00:00:00"/>
    <b v="0"/>
    <s v="Approved"/>
    <s v="Solex"/>
    <s v="Standard"/>
    <s v="medium"/>
    <s v="medium"/>
    <n v="1151.96"/>
    <n v="649.49"/>
    <d v="2014-07-28T00:00:00"/>
  </r>
  <r>
    <n v="18132"/>
    <n v="33"/>
    <x v="1222"/>
    <d v="2017-12-13T00:00:00"/>
    <b v="0"/>
    <s v="Approved"/>
    <s v="Giant Bicycles"/>
    <s v="Standard"/>
    <s v="medium"/>
    <s v="small"/>
    <n v="1311.44"/>
    <n v="1167.18"/>
    <d v="1997-05-10T00:00:00"/>
  </r>
  <r>
    <n v="18133"/>
    <n v="95"/>
    <x v="1403"/>
    <d v="2017-03-18T00:00:00"/>
    <b v="0"/>
    <s v="Approved"/>
    <s v="Giant Bicycles"/>
    <s v="Standard"/>
    <s v="medium"/>
    <s v="large"/>
    <n v="569.55999999999995"/>
    <n v="528.42999999999995"/>
    <d v="2006-11-10T00:00:00"/>
  </r>
  <r>
    <n v="18134"/>
    <n v="60"/>
    <x v="2757"/>
    <d v="2017-06-22T00:00:00"/>
    <b v="1"/>
    <s v="Approved"/>
    <s v="Giant Bicycles"/>
    <s v="Standard"/>
    <s v="high"/>
    <s v="small"/>
    <n v="1977.36"/>
    <n v="1759.85"/>
    <d v="2011-08-24T00:00:00"/>
  </r>
  <r>
    <n v="18135"/>
    <n v="24"/>
    <x v="1097"/>
    <d v="2017-02-05T00:00:00"/>
    <b v="0"/>
    <s v="Approved"/>
    <s v="Solex"/>
    <s v="Road"/>
    <s v="medium"/>
    <s v="large"/>
    <n v="1777.8"/>
    <n v="820.78"/>
    <d v="2002-03-22T00:00:00"/>
  </r>
  <r>
    <n v="18136"/>
    <n v="22"/>
    <x v="730"/>
    <d v="2017-08-25T00:00:00"/>
    <b v="0"/>
    <s v="Approved"/>
    <s v="Solex"/>
    <s v="Standard"/>
    <s v="medium"/>
    <s v="medium"/>
    <n v="575.27"/>
    <n v="431.45"/>
    <d v="2013-03-12T00:00:00"/>
  </r>
  <r>
    <n v="18137"/>
    <n v="72"/>
    <x v="402"/>
    <d v="2017-05-28T00:00:00"/>
    <b v="1"/>
    <s v="Approved"/>
    <s v="Norco Bicycles"/>
    <s v="Standard"/>
    <s v="medium"/>
    <s v="medium"/>
    <n v="360.4"/>
    <n v="270.3"/>
    <d v="2016-12-06T00:00:00"/>
  </r>
  <r>
    <n v="18138"/>
    <n v="23"/>
    <x v="2611"/>
    <d v="2017-10-03T00:00:00"/>
    <b v="0"/>
    <s v="Approved"/>
    <s v="Norco Bicycles"/>
    <s v="Mountain"/>
    <s v="low"/>
    <s v="small"/>
    <n v="688.63"/>
    <n v="612.88"/>
    <d v="1993-04-12T00:00:00"/>
  </r>
  <r>
    <n v="18139"/>
    <n v="22"/>
    <x v="2472"/>
    <d v="2017-09-02T00:00:00"/>
    <b v="1"/>
    <s v="Approved"/>
    <s v="WeareA2B"/>
    <s v="Standard"/>
    <s v="medium"/>
    <s v="medium"/>
    <n v="60.34"/>
    <n v="45.26"/>
    <d v="1991-08-05T00:00:00"/>
  </r>
  <r>
    <n v="18140"/>
    <n v="4"/>
    <x v="1340"/>
    <d v="2017-12-04T00:00:00"/>
    <b v="0"/>
    <s v="Approved"/>
    <s v="Giant Bicycles"/>
    <s v="Standard"/>
    <s v="high"/>
    <s v="medium"/>
    <n v="1129.1300000000001"/>
    <n v="677.48"/>
    <d v="2004-09-28T00:00:00"/>
  </r>
  <r>
    <n v="18141"/>
    <n v="79"/>
    <x v="195"/>
    <d v="2017-11-18T00:00:00"/>
    <b v="0"/>
    <s v="Approved"/>
    <s v="Solex"/>
    <s v="Touring"/>
    <s v="medium"/>
    <s v="large"/>
    <n v="2083.94"/>
    <n v="675.03"/>
    <d v="2013-09-16T00:00:00"/>
  </r>
  <r>
    <n v="18142"/>
    <n v="6"/>
    <x v="2992"/>
    <d v="2017-08-10T00:00:00"/>
    <b v="1"/>
    <s v="Approved"/>
    <s v="OHM Cycles"/>
    <s v="Standard"/>
    <s v="high"/>
    <s v="medium"/>
    <n v="227.88"/>
    <n v="136.72999999999999"/>
    <d v="2014-03-03T00:00:00"/>
  </r>
  <r>
    <n v="18143"/>
    <n v="32"/>
    <x v="374"/>
    <d v="2017-06-11T00:00:00"/>
    <b v="0"/>
    <s v="Approved"/>
    <s v="Giant Bicycles"/>
    <s v="Standard"/>
    <s v="medium"/>
    <s v="medium"/>
    <n v="642.70000000000005"/>
    <n v="211.37"/>
    <d v="1992-10-11T00:00:00"/>
  </r>
  <r>
    <n v="18144"/>
    <n v="52"/>
    <x v="291"/>
    <d v="2017-12-12T00:00:00"/>
    <b v="1"/>
    <s v="Approved"/>
    <s v="OHM Cycles"/>
    <s v="Road"/>
    <s v="medium"/>
    <s v="medium"/>
    <n v="1280.28"/>
    <n v="829.51"/>
    <d v="1991-01-21T00:00:00"/>
  </r>
  <r>
    <n v="18145"/>
    <n v="3"/>
    <x v="1558"/>
    <d v="2017-09-12T00:00:00"/>
    <b v="0"/>
    <s v="Approved"/>
    <s v="Trek Bicycles"/>
    <s v="Standard"/>
    <s v="medium"/>
    <s v="large"/>
    <n v="2091.4699999999998"/>
    <n v="388.92"/>
    <d v="2012-09-15T00:00:00"/>
  </r>
  <r>
    <n v="18146"/>
    <n v="34"/>
    <x v="1317"/>
    <d v="2017-03-28T00:00:00"/>
    <b v="1"/>
    <s v="Approved"/>
    <s v="Norco Bicycles"/>
    <s v="Road"/>
    <s v="high"/>
    <s v="large"/>
    <n v="774.53"/>
    <n v="464.72"/>
    <d v="2003-03-18T00:00:00"/>
  </r>
  <r>
    <n v="18147"/>
    <n v="73"/>
    <x v="1870"/>
    <d v="2017-11-29T00:00:00"/>
    <b v="1"/>
    <s v="Approved"/>
    <s v="Solex"/>
    <s v="Standard"/>
    <s v="medium"/>
    <s v="medium"/>
    <n v="1945.43"/>
    <n v="333.18"/>
    <d v="2002-08-31T00:00:00"/>
  </r>
  <r>
    <n v="18148"/>
    <n v="15"/>
    <x v="998"/>
    <d v="2017-12-02T00:00:00"/>
    <b v="0"/>
    <s v="Approved"/>
    <s v="Norco Bicycles"/>
    <s v="Standard"/>
    <s v="low"/>
    <s v="medium"/>
    <n v="958.74"/>
    <n v="748.9"/>
    <d v="2005-12-07T00:00:00"/>
  </r>
  <r>
    <n v="18149"/>
    <n v="86"/>
    <x v="362"/>
    <d v="2017-12-23T00:00:00"/>
    <b v="0"/>
    <s v="Approved"/>
    <s v="Norco Bicycles"/>
    <s v="Road"/>
    <s v="high"/>
    <s v="large"/>
    <n v="774.53"/>
    <n v="464.72"/>
    <d v="2003-03-18T00:00:00"/>
  </r>
  <r>
    <n v="18150"/>
    <n v="64"/>
    <x v="1046"/>
    <d v="2017-09-06T00:00:00"/>
    <b v="0"/>
    <s v="Approved"/>
    <s v="Trek Bicycles"/>
    <s v="Standard"/>
    <s v="medium"/>
    <s v="large"/>
    <n v="1469.44"/>
    <n v="596.54999999999995"/>
    <d v="2012-05-18T00:00:00"/>
  </r>
  <r>
    <n v="18151"/>
    <n v="96"/>
    <x v="977"/>
    <d v="2017-08-22T00:00:00"/>
    <b v="0"/>
    <s v="Approved"/>
    <s v="WeareA2B"/>
    <s v="Road"/>
    <s v="low"/>
    <s v="small"/>
    <n v="1172.78"/>
    <n v="1043.77"/>
    <d v="2002-10-10T00:00:00"/>
  </r>
  <r>
    <n v="18152"/>
    <n v="87"/>
    <x v="3159"/>
    <d v="2017-02-23T00:00:00"/>
    <b v="0"/>
    <s v="Approved"/>
    <s v="Giant Bicycles"/>
    <s v="Standard"/>
    <s v="high"/>
    <s v="medium"/>
    <n v="1179"/>
    <n v="707.4"/>
    <d v="1997-08-25T00:00:00"/>
  </r>
  <r>
    <n v="18153"/>
    <n v="60"/>
    <x v="1905"/>
    <d v="2017-11-08T00:00:00"/>
    <b v="1"/>
    <s v="Approved"/>
    <s v="Giant Bicycles"/>
    <s v="Standard"/>
    <s v="high"/>
    <s v="small"/>
    <n v="1977.36"/>
    <n v="1759.85"/>
    <d v="1993-06-23T00:00:00"/>
  </r>
  <r>
    <n v="18154"/>
    <n v="35"/>
    <x v="2464"/>
    <d v="2017-04-22T00:00:00"/>
    <b v="0"/>
    <s v="Approved"/>
    <s v="Trek Bicycles"/>
    <s v="Standard"/>
    <s v="low"/>
    <s v="medium"/>
    <n v="1057.51"/>
    <n v="154.4"/>
    <d v="1994-07-12T00:00:00"/>
  </r>
  <r>
    <n v="18155"/>
    <n v="34"/>
    <x v="2323"/>
    <d v="2017-11-04T00:00:00"/>
    <b v="1"/>
    <s v="Approved"/>
    <s v="Norco Bicycles"/>
    <s v="Road"/>
    <s v="high"/>
    <s v="large"/>
    <n v="774.53"/>
    <n v="464.72"/>
    <d v="2008-03-19T00:00:00"/>
  </r>
  <r>
    <n v="18156"/>
    <n v="15"/>
    <x v="1578"/>
    <d v="2017-04-23T00:00:00"/>
    <b v="1"/>
    <s v="Approved"/>
    <s v="Norco Bicycles"/>
    <s v="Standard"/>
    <s v="low"/>
    <s v="medium"/>
    <n v="958.74"/>
    <n v="748.9"/>
    <d v="2005-12-07T00:00:00"/>
  </r>
  <r>
    <n v="18157"/>
    <n v="62"/>
    <x v="261"/>
    <d v="2017-02-05T00:00:00"/>
    <b v="0"/>
    <s v="Approved"/>
    <s v="Solex"/>
    <s v="Standard"/>
    <s v="medium"/>
    <s v="medium"/>
    <n v="478.16"/>
    <n v="298.72000000000003"/>
    <d v="1992-10-02T00:00:00"/>
  </r>
  <r>
    <n v="18158"/>
    <n v="0"/>
    <x v="1698"/>
    <d v="2017-07-15T00:00:00"/>
    <b v="1"/>
    <s v="Approved"/>
    <s v="Norco Bicycles"/>
    <s v="Road"/>
    <s v="medium"/>
    <s v="medium"/>
    <n v="543.39"/>
    <n v="407.54"/>
    <d v="2016-11-22T00:00:00"/>
  </r>
  <r>
    <n v="18159"/>
    <n v="33"/>
    <x v="2157"/>
    <d v="2017-02-08T00:00:00"/>
    <b v="1"/>
    <s v="Approved"/>
    <s v="Giant Bicycles"/>
    <s v="Standard"/>
    <s v="medium"/>
    <s v="small"/>
    <n v="1311.44"/>
    <n v="1167.18"/>
    <d v="1999-12-04T00:00:00"/>
  </r>
  <r>
    <n v="18160"/>
    <n v="60"/>
    <x v="1834"/>
    <d v="2017-04-05T00:00:00"/>
    <b v="1"/>
    <s v="Approved"/>
    <s v="Giant Bicycles"/>
    <s v="Standard"/>
    <s v="high"/>
    <s v="small"/>
    <n v="1977.36"/>
    <n v="1759.85"/>
    <d v="2012-05-18T00:00:00"/>
  </r>
  <r>
    <n v="18161"/>
    <n v="85"/>
    <x v="2956"/>
    <d v="2017-06-10T00:00:00"/>
    <b v="0"/>
    <s v="Approved"/>
    <s v="WeareA2B"/>
    <s v="Standard"/>
    <s v="medium"/>
    <s v="medium"/>
    <n v="752.64"/>
    <n v="205.36"/>
    <d v="2015-08-02T00:00:00"/>
  </r>
  <r>
    <n v="18162"/>
    <n v="79"/>
    <x v="2544"/>
    <d v="2017-10-12T00:00:00"/>
    <b v="0"/>
    <s v="Approved"/>
    <s v="Norco Bicycles"/>
    <s v="Standard"/>
    <s v="medium"/>
    <s v="medium"/>
    <n v="1555.58"/>
    <n v="818.01"/>
    <d v="2013-09-16T00:00:00"/>
  </r>
  <r>
    <n v="18163"/>
    <n v="55"/>
    <x v="2303"/>
    <d v="2017-09-16T00:00:00"/>
    <b v="0"/>
    <s v="Approved"/>
    <s v="Trek Bicycles"/>
    <s v="Road"/>
    <s v="medium"/>
    <s v="large"/>
    <n v="1894.19"/>
    <n v="598.76"/>
    <d v="2003-07-21T00:00:00"/>
  </r>
  <r>
    <n v="18164"/>
    <n v="47"/>
    <x v="3254"/>
    <d v="2017-10-26T00:00:00"/>
    <b v="0"/>
    <s v="Approved"/>
    <s v="Trek Bicycles"/>
    <s v="Road"/>
    <s v="low"/>
    <s v="small"/>
    <n v="1720.7"/>
    <n v="1531.42"/>
    <d v="2006-10-01T00:00:00"/>
  </r>
  <r>
    <n v="18165"/>
    <n v="86"/>
    <x v="3489"/>
    <d v="2017-12-03T00:00:00"/>
    <b v="0"/>
    <s v="Approved"/>
    <s v="OHM Cycles"/>
    <s v="Standard"/>
    <s v="medium"/>
    <s v="medium"/>
    <n v="235.63"/>
    <n v="125.07"/>
    <d v="2004-08-07T00:00:00"/>
  </r>
  <r>
    <n v="18166"/>
    <n v="89"/>
    <x v="78"/>
    <d v="2017-10-14T00:00:00"/>
    <b v="0"/>
    <s v="Approved"/>
    <s v="WeareA2B"/>
    <s v="Touring"/>
    <s v="medium"/>
    <s v="large"/>
    <n v="1362.99"/>
    <n v="57.74"/>
    <d v="1993-04-20T00:00:00"/>
  </r>
  <r>
    <n v="18167"/>
    <n v="44"/>
    <x v="1636"/>
    <d v="2017-09-02T00:00:00"/>
    <b v="0"/>
    <s v="Approved"/>
    <s v="WeareA2B"/>
    <s v="Standard"/>
    <s v="medium"/>
    <s v="medium"/>
    <n v="1769.64"/>
    <n v="108.76"/>
    <d v="2001-11-25T00:00:00"/>
  </r>
  <r>
    <n v="18168"/>
    <n v="66"/>
    <x v="2360"/>
    <d v="2017-11-03T00:00:00"/>
    <b v="1"/>
    <s v="Approved"/>
    <s v="Giant Bicycles"/>
    <s v="Road"/>
    <s v="low"/>
    <s v="small"/>
    <n v="590.26"/>
    <n v="525.33000000000004"/>
    <d v="2010-11-05T00:00:00"/>
  </r>
  <r>
    <n v="18169"/>
    <n v="10"/>
    <x v="992"/>
    <d v="2017-05-14T00:00:00"/>
    <b v="0"/>
    <s v="Approved"/>
    <s v="Solex"/>
    <s v="Standard"/>
    <s v="medium"/>
    <s v="medium"/>
    <n v="1945.43"/>
    <n v="333.18"/>
    <d v="2000-05-22T00:00:00"/>
  </r>
  <r>
    <n v="18170"/>
    <n v="62"/>
    <x v="1014"/>
    <d v="2017-01-05T00:00:00"/>
    <b v="1"/>
    <s v="Approved"/>
    <s v="Solex"/>
    <s v="Standard"/>
    <s v="medium"/>
    <s v="medium"/>
    <n v="478.16"/>
    <n v="298.72000000000003"/>
    <d v="1993-06-23T00:00:00"/>
  </r>
  <r>
    <n v="18171"/>
    <n v="3"/>
    <x v="1009"/>
    <d v="2017-07-04T00:00:00"/>
    <b v="1"/>
    <s v="Approved"/>
    <s v="Trek Bicycles"/>
    <s v="Standard"/>
    <s v="medium"/>
    <s v="large"/>
    <n v="2091.4699999999998"/>
    <n v="388.92"/>
    <d v="2012-09-15T00:00:00"/>
  </r>
  <r>
    <n v="18172"/>
    <n v="62"/>
    <x v="1627"/>
    <d v="2017-08-25T00:00:00"/>
    <b v="0"/>
    <s v="Approved"/>
    <s v="Solex"/>
    <s v="Standard"/>
    <s v="medium"/>
    <s v="medium"/>
    <n v="478.16"/>
    <n v="298.72000000000003"/>
    <d v="2010-08-20T00:00:00"/>
  </r>
  <r>
    <n v="18173"/>
    <n v="47"/>
    <x v="2649"/>
    <d v="2017-12-24T00:00:00"/>
    <b v="1"/>
    <s v="Approved"/>
    <s v="Trek Bicycles"/>
    <s v="Road"/>
    <s v="low"/>
    <s v="small"/>
    <n v="1720.7"/>
    <n v="1531.42"/>
    <d v="2012-04-10T00:00:00"/>
  </r>
  <r>
    <n v="18174"/>
    <n v="2"/>
    <x v="711"/>
    <d v="2017-12-18T00:00:00"/>
    <b v="0"/>
    <s v="Approved"/>
    <s v="Solex"/>
    <s v="Standard"/>
    <s v="medium"/>
    <s v="medium"/>
    <n v="71.489999999999995"/>
    <n v="53.62"/>
    <d v="2012-12-02T00:00:00"/>
  </r>
  <r>
    <n v="18175"/>
    <n v="1"/>
    <x v="1682"/>
    <d v="2017-10-24T00:00:00"/>
    <b v="1"/>
    <s v="Approved"/>
    <s v="Giant Bicycles"/>
    <s v="Standard"/>
    <s v="medium"/>
    <s v="medium"/>
    <n v="1403.5"/>
    <n v="954.82"/>
    <d v="2012-09-15T00:00:00"/>
  </r>
  <r>
    <n v="18176"/>
    <n v="68"/>
    <x v="2327"/>
    <d v="2017-02-21T00:00:00"/>
    <b v="0"/>
    <s v="Approved"/>
    <s v="OHM Cycles"/>
    <s v="Standard"/>
    <s v="medium"/>
    <s v="medium"/>
    <n v="1636.9"/>
    <n v="44.71"/>
    <d v="2010-08-20T00:00:00"/>
  </r>
  <r>
    <n v="18177"/>
    <n v="1"/>
    <x v="3193"/>
    <d v="2017-12-17T00:00:00"/>
    <b v="1"/>
    <s v="Approved"/>
    <s v="Giant Bicycles"/>
    <s v="Standard"/>
    <s v="medium"/>
    <s v="medium"/>
    <n v="1403.5"/>
    <n v="954.82"/>
    <d v="2016-11-14T00:00:00"/>
  </r>
  <r>
    <n v="18178"/>
    <n v="67"/>
    <x v="2491"/>
    <d v="2017-01-24T00:00:00"/>
    <b v="0"/>
    <s v="Approved"/>
    <s v="Solex"/>
    <s v="Standard"/>
    <s v="medium"/>
    <s v="large"/>
    <n v="1071.23"/>
    <n v="380.74"/>
    <d v="1996-04-05T00:00:00"/>
  </r>
  <r>
    <n v="18179"/>
    <n v="36"/>
    <x v="96"/>
    <d v="2017-10-28T00:00:00"/>
    <b v="1"/>
    <s v="Approved"/>
    <s v="Solex"/>
    <s v="Standard"/>
    <s v="low"/>
    <s v="medium"/>
    <n v="1289.8499999999999"/>
    <n v="74.510000000000005"/>
    <d v="2007-12-11T00:00:00"/>
  </r>
  <r>
    <n v="18180"/>
    <n v="89"/>
    <x v="873"/>
    <d v="2017-11-14T00:00:00"/>
    <b v="0"/>
    <s v="Approved"/>
    <s v="WeareA2B"/>
    <s v="Touring"/>
    <s v="medium"/>
    <s v="large"/>
    <n v="1362.99"/>
    <n v="57.74"/>
    <d v="1993-04-20T00:00:00"/>
  </r>
  <r>
    <n v="18181"/>
    <n v="87"/>
    <x v="2081"/>
    <d v="2017-12-25T00:00:00"/>
    <b v="0"/>
    <s v="Approved"/>
    <s v="Giant Bicycles"/>
    <s v="Standard"/>
    <s v="high"/>
    <s v="medium"/>
    <n v="1179"/>
    <n v="707.4"/>
    <d v="2005-12-07T00:00:00"/>
  </r>
  <r>
    <n v="18182"/>
    <n v="24"/>
    <x v="2963"/>
    <d v="2017-04-13T00:00:00"/>
    <b v="0"/>
    <s v="Approved"/>
    <s v="Solex"/>
    <s v="Road"/>
    <s v="medium"/>
    <s v="large"/>
    <n v="1777.8"/>
    <n v="820.78"/>
    <d v="2011-05-07T00:00:00"/>
  </r>
  <r>
    <n v="18183"/>
    <n v="59"/>
    <x v="1528"/>
    <d v="2017-03-26T00:00:00"/>
    <b v="0"/>
    <s v="Approved"/>
    <s v="Solex"/>
    <s v="Standard"/>
    <s v="medium"/>
    <s v="large"/>
    <n v="1061.56"/>
    <n v="733.58"/>
    <d v="2005-10-22T00:00:00"/>
  </r>
  <r>
    <n v="18184"/>
    <n v="68"/>
    <x v="260"/>
    <d v="2017-08-30T00:00:00"/>
    <b v="1"/>
    <s v="Approved"/>
    <s v="OHM Cycles"/>
    <s v="Standard"/>
    <s v="medium"/>
    <s v="medium"/>
    <n v="1636.9"/>
    <n v="44.71"/>
    <d v="2010-08-20T00:00:00"/>
  </r>
  <r>
    <n v="18185"/>
    <n v="65"/>
    <x v="1095"/>
    <d v="2017-10-11T00:00:00"/>
    <b v="0"/>
    <s v="Approved"/>
    <s v="WeareA2B"/>
    <s v="Standard"/>
    <s v="medium"/>
    <s v="medium"/>
    <n v="1807.45"/>
    <n v="778.69"/>
    <d v="2015-05-21T00:00:00"/>
  </r>
  <r>
    <n v="18186"/>
    <n v="34"/>
    <x v="1904"/>
    <d v="2017-11-26T00:00:00"/>
    <b v="1"/>
    <s v="Approved"/>
    <s v="Norco Bicycles"/>
    <s v="Road"/>
    <s v="high"/>
    <s v="large"/>
    <n v="774.53"/>
    <n v="464.72"/>
    <d v="1997-05-10T00:00:00"/>
  </r>
  <r>
    <n v="18187"/>
    <n v="97"/>
    <x v="2435"/>
    <d v="2017-02-01T00:00:00"/>
    <b v="1"/>
    <s v="Approved"/>
    <s v="OHM Cycles"/>
    <s v="Road"/>
    <s v="medium"/>
    <s v="medium"/>
    <n v="742.54"/>
    <n v="667.4"/>
    <d v="2003-08-05T00:00:00"/>
  </r>
  <r>
    <n v="18188"/>
    <n v="85"/>
    <x v="1717"/>
    <d v="2017-03-05T00:00:00"/>
    <b v="0"/>
    <s v="Approved"/>
    <s v="WeareA2B"/>
    <s v="Standard"/>
    <s v="medium"/>
    <s v="medium"/>
    <n v="752.64"/>
    <n v="205.36"/>
    <d v="2015-08-02T00:00:00"/>
  </r>
  <r>
    <n v="18189"/>
    <n v="14"/>
    <x v="1912"/>
    <d v="2017-03-10T00:00:00"/>
    <b v="1"/>
    <s v="Approved"/>
    <s v="Solex"/>
    <s v="Standard"/>
    <s v="high"/>
    <s v="large"/>
    <n v="1842.92"/>
    <n v="1105.75"/>
    <d v="2014-10-10T00:00:00"/>
  </r>
  <r>
    <n v="18190"/>
    <n v="68"/>
    <x v="1831"/>
    <d v="2017-11-12T00:00:00"/>
    <b v="1"/>
    <s v="Approved"/>
    <s v="OHM Cycles"/>
    <s v="Standard"/>
    <s v="medium"/>
    <s v="medium"/>
    <n v="1636.9"/>
    <n v="44.71"/>
    <d v="2010-08-20T00:00:00"/>
  </r>
  <r>
    <n v="18191"/>
    <n v="84"/>
    <x v="1184"/>
    <d v="2017-10-30T00:00:00"/>
    <b v="0"/>
    <s v="Approved"/>
    <s v="Trek Bicycles"/>
    <s v="Road"/>
    <s v="medium"/>
    <s v="medium"/>
    <n v="290.62"/>
    <n v="215.14"/>
    <d v="1999-07-26T00:00:00"/>
  </r>
  <r>
    <n v="18192"/>
    <n v="59"/>
    <x v="727"/>
    <d v="2017-01-04T00:00:00"/>
    <b v="1"/>
    <s v="Approved"/>
    <s v="Solex"/>
    <s v="Standard"/>
    <s v="medium"/>
    <s v="large"/>
    <n v="1061.56"/>
    <n v="733.58"/>
    <d v="1993-07-20T00:00:00"/>
  </r>
  <r>
    <n v="18193"/>
    <n v="23"/>
    <x v="483"/>
    <d v="2017-12-02T00:00:00"/>
    <b v="1"/>
    <s v="Approved"/>
    <s v="Norco Bicycles"/>
    <s v="Mountain"/>
    <s v="low"/>
    <s v="small"/>
    <n v="688.63"/>
    <n v="612.88"/>
    <d v="1993-10-02T00:00:00"/>
  </r>
  <r>
    <n v="18194"/>
    <n v="70"/>
    <x v="1552"/>
    <d v="2017-09-07T00:00:00"/>
    <b v="1"/>
    <s v="Approved"/>
    <s v="Trek Bicycles"/>
    <s v="Standard"/>
    <s v="high"/>
    <s v="medium"/>
    <n v="495.72"/>
    <n v="297.43"/>
    <d v="2015-04-11T00:00:00"/>
  </r>
  <r>
    <n v="18195"/>
    <n v="35"/>
    <x v="679"/>
    <d v="2017-12-26T00:00:00"/>
    <b v="1"/>
    <s v="Approved"/>
    <s v="Trek Bicycles"/>
    <s v="Standard"/>
    <s v="low"/>
    <s v="medium"/>
    <n v="1057.51"/>
    <n v="154.4"/>
    <d v="1994-07-12T00:00:00"/>
  </r>
  <r>
    <n v="18196"/>
    <n v="92"/>
    <x v="1364"/>
    <d v="2017-08-22T00:00:00"/>
    <b v="1"/>
    <s v="Approved"/>
    <s v="WeareA2B"/>
    <s v="Standard"/>
    <s v="medium"/>
    <s v="small"/>
    <n v="1415.01"/>
    <n v="1259.3599999999999"/>
    <d v="2002-10-10T00:00:00"/>
  </r>
  <r>
    <n v="18197"/>
    <n v="96"/>
    <x v="2334"/>
    <d v="2017-11-06T00:00:00"/>
    <b v="1"/>
    <s v="Approved"/>
    <s v="WeareA2B"/>
    <s v="Road"/>
    <s v="low"/>
    <s v="small"/>
    <n v="1172.78"/>
    <n v="1043.77"/>
    <d v="2002-10-10T00:00:00"/>
  </r>
  <r>
    <n v="18198"/>
    <n v="92"/>
    <x v="566"/>
    <d v="2017-09-13T00:00:00"/>
    <b v="0"/>
    <s v="Approved"/>
    <s v="WeareA2B"/>
    <s v="Standard"/>
    <s v="medium"/>
    <s v="small"/>
    <n v="1415.01"/>
    <n v="1259.3599999999999"/>
    <d v="2002-10-10T00:00:00"/>
  </r>
  <r>
    <n v="18199"/>
    <n v="41"/>
    <x v="1414"/>
    <d v="2017-02-06T00:00:00"/>
    <b v="1"/>
    <s v="Approved"/>
    <s v="Norco Bicycles"/>
    <s v="Standard"/>
    <s v="low"/>
    <s v="medium"/>
    <n v="958.74"/>
    <n v="748.9"/>
    <d v="1994-09-09T00:00:00"/>
  </r>
  <r>
    <n v="18200"/>
    <n v="5"/>
    <x v="817"/>
    <d v="2017-12-29T00:00:00"/>
    <b v="0"/>
    <s v="Approved"/>
    <s v="Giant Bicycles"/>
    <s v="Standard"/>
    <s v="high"/>
    <s v="medium"/>
    <n v="1129.1300000000001"/>
    <n v="677.48"/>
    <d v="2005-08-09T00:00:00"/>
  </r>
  <r>
    <n v="18201"/>
    <n v="67"/>
    <x v="2290"/>
    <d v="2017-08-29T00:00:00"/>
    <b v="0"/>
    <s v="Approved"/>
    <s v="Solex"/>
    <s v="Standard"/>
    <s v="medium"/>
    <s v="large"/>
    <n v="1071.23"/>
    <n v="380.74"/>
    <d v="1996-04-05T00:00:00"/>
  </r>
  <r>
    <n v="18202"/>
    <n v="71"/>
    <x v="2784"/>
    <d v="2017-02-25T00:00:00"/>
    <b v="1"/>
    <s v="Approved"/>
    <s v="Solex"/>
    <s v="Standard"/>
    <s v="high"/>
    <s v="large"/>
    <n v="1842.92"/>
    <n v="1105.75"/>
    <d v="1995-10-24T00:00:00"/>
  </r>
  <r>
    <n v="18203"/>
    <n v="31"/>
    <x v="1536"/>
    <d v="2017-09-25T00:00:00"/>
    <b v="0"/>
    <s v="Approved"/>
    <s v="WeareA2B"/>
    <s v="Standard"/>
    <s v="medium"/>
    <s v="medium"/>
    <n v="752.64"/>
    <n v="205.36"/>
    <d v="2015-08-02T00:00:00"/>
  </r>
  <r>
    <n v="18204"/>
    <n v="75"/>
    <x v="219"/>
    <d v="2017-01-22T00:00:00"/>
    <b v="0"/>
    <s v="Approved"/>
    <s v="Giant Bicycles"/>
    <s v="Touring"/>
    <s v="medium"/>
    <s v="large"/>
    <n v="1873.97"/>
    <n v="863.95"/>
    <d v="2006-05-22T00:00:00"/>
  </r>
  <r>
    <n v="18205"/>
    <n v="88"/>
    <x v="1871"/>
    <d v="2017-03-09T00:00:00"/>
    <b v="1"/>
    <s v="Approved"/>
    <s v="Norco Bicycles"/>
    <s v="Standard"/>
    <s v="medium"/>
    <s v="medium"/>
    <n v="1198.46"/>
    <n v="381.1"/>
    <d v="1998-12-16T00:00:00"/>
  </r>
  <r>
    <n v="18206"/>
    <n v="79"/>
    <x v="3434"/>
    <d v="2017-10-04T00:00:00"/>
    <b v="1"/>
    <s v="Approved"/>
    <s v="Norco Bicycles"/>
    <s v="Standard"/>
    <s v="medium"/>
    <s v="medium"/>
    <n v="1555.58"/>
    <n v="818.01"/>
    <d v="1997-01-25T00:00:00"/>
  </r>
  <r>
    <n v="18207"/>
    <n v="0"/>
    <x v="2684"/>
    <d v="2017-08-29T00:00:00"/>
    <b v="0"/>
    <s v="Approved"/>
    <s v="Giant Bicycles"/>
    <s v="Standard"/>
    <s v="medium"/>
    <s v="medium"/>
    <n v="230.91"/>
    <n v="173.18"/>
    <d v="1999-07-20T00:00:00"/>
  </r>
  <r>
    <n v="18208"/>
    <n v="84"/>
    <x v="1812"/>
    <d v="2017-01-20T00:00:00"/>
    <b v="1"/>
    <s v="Approved"/>
    <s v="Trek Bicycles"/>
    <s v="Road"/>
    <s v="medium"/>
    <s v="medium"/>
    <n v="290.62"/>
    <n v="215.14"/>
    <d v="2004-12-18T00:00:00"/>
  </r>
  <r>
    <n v="18209"/>
    <n v="12"/>
    <x v="814"/>
    <d v="2017-03-26T00:00:00"/>
    <b v="0"/>
    <s v="Approved"/>
    <s v="WeareA2B"/>
    <s v="Standard"/>
    <s v="medium"/>
    <s v="medium"/>
    <n v="1231.1500000000001"/>
    <n v="161.6"/>
    <d v="2004-08-17T00:00:00"/>
  </r>
  <r>
    <n v="18210"/>
    <n v="45"/>
    <x v="3397"/>
    <d v="2017-07-13T00:00:00"/>
    <b v="0"/>
    <s v="Approved"/>
    <s v="Trek Bicycles"/>
    <s v="Road"/>
    <s v="low"/>
    <s v="medium"/>
    <n v="980.37"/>
    <n v="234.43"/>
    <d v="2004-09-28T00:00:00"/>
  </r>
  <r>
    <n v="18211"/>
    <n v="0"/>
    <x v="1997"/>
    <d v="2017-11-17T00:00:00"/>
    <b v="0"/>
    <s v="Approved"/>
    <s v="Solex"/>
    <s v="Road"/>
    <s v="medium"/>
    <s v="medium"/>
    <n v="416.98"/>
    <n v="312.74"/>
    <d v="1999-12-04T00:00:00"/>
  </r>
  <r>
    <n v="18212"/>
    <n v="31"/>
    <x v="2571"/>
    <d v="2017-11-30T00:00:00"/>
    <b v="0"/>
    <s v="Approved"/>
    <s v="Giant Bicycles"/>
    <s v="Standard"/>
    <s v="medium"/>
    <s v="medium"/>
    <n v="230.91"/>
    <n v="173.18"/>
    <d v="2006-11-10T00:00:00"/>
  </r>
  <r>
    <n v="18213"/>
    <n v="91"/>
    <x v="1163"/>
    <d v="2017-01-17T00:00:00"/>
    <b v="1"/>
    <s v="Approved"/>
    <s v="Solex"/>
    <s v="Standard"/>
    <s v="medium"/>
    <s v="medium"/>
    <n v="100.35"/>
    <n v="75.260000000000005"/>
    <d v="2002-10-10T00:00:00"/>
  </r>
  <r>
    <n v="18214"/>
    <n v="14"/>
    <x v="1318"/>
    <d v="2017-07-15T00:00:00"/>
    <b v="0"/>
    <s v="Approved"/>
    <s v="Trek Bicycles"/>
    <s v="Standard"/>
    <s v="medium"/>
    <s v="small"/>
    <n v="1386.84"/>
    <n v="1234.29"/>
    <d v="2003-08-05T00:00:00"/>
  </r>
  <r>
    <n v="18215"/>
    <n v="28"/>
    <x v="1990"/>
    <d v="2017-01-04T00:00:00"/>
    <b v="1"/>
    <s v="Approved"/>
    <s v="Solex"/>
    <s v="Road"/>
    <s v="medium"/>
    <s v="small"/>
    <n v="1703.52"/>
    <n v="1516.13"/>
    <d v="2011-04-16T00:00:00"/>
  </r>
  <r>
    <n v="18216"/>
    <n v="50"/>
    <x v="653"/>
    <d v="2017-04-21T00:00:00"/>
    <b v="1"/>
    <s v="Approved"/>
    <s v="WeareA2B"/>
    <s v="Standard"/>
    <s v="medium"/>
    <s v="small"/>
    <n v="175.89"/>
    <n v="131.91999999999999"/>
    <d v="2003-02-16T00:00:00"/>
  </r>
  <r>
    <n v="18217"/>
    <n v="16"/>
    <x v="659"/>
    <d v="2017-09-28T00:00:00"/>
    <b v="0"/>
    <s v="Approved"/>
    <s v="Norco Bicycles"/>
    <s v="Standard"/>
    <s v="high"/>
    <s v="small"/>
    <n v="1661.92"/>
    <n v="1479.11"/>
    <d v="1994-09-09T00:00:00"/>
  </r>
  <r>
    <n v="18218"/>
    <n v="84"/>
    <x v="3444"/>
    <d v="2017-10-23T00:00:00"/>
    <b v="0"/>
    <s v="Approved"/>
    <s v="Trek Bicycles"/>
    <s v="Road"/>
    <s v="medium"/>
    <s v="medium"/>
    <n v="290.62"/>
    <n v="215.14"/>
    <d v="2004-08-07T00:00:00"/>
  </r>
  <r>
    <n v="18219"/>
    <n v="0"/>
    <x v="2798"/>
    <d v="2017-03-27T00:00:00"/>
    <b v="1"/>
    <s v="Approved"/>
    <s v="Solex"/>
    <s v="Standard"/>
    <s v="medium"/>
    <s v="large"/>
    <n v="202.62"/>
    <n v="151.96"/>
    <d v="2016-03-29T00:00:00"/>
  </r>
  <r>
    <n v="18220"/>
    <n v="42"/>
    <x v="551"/>
    <d v="2017-12-03T00:00:00"/>
    <b v="1"/>
    <s v="Approved"/>
    <s v="OHM Cycles"/>
    <s v="Road"/>
    <s v="medium"/>
    <s v="small"/>
    <n v="1810"/>
    <n v="1610.9"/>
    <d v="1993-04-12T00:00:00"/>
  </r>
  <r>
    <n v="18221"/>
    <n v="98"/>
    <x v="1731"/>
    <d v="2017-12-11T00:00:00"/>
    <b v="0"/>
    <s v="Approved"/>
    <s v="Trek Bicycles"/>
    <s v="Standard"/>
    <s v="high"/>
    <s v="medium"/>
    <n v="358.39"/>
    <n v="215.03"/>
    <d v="2004-01-16T00:00:00"/>
  </r>
  <r>
    <n v="18222"/>
    <n v="81"/>
    <x v="2556"/>
    <d v="2017-06-20T00:00:00"/>
    <b v="0"/>
    <s v="Approved"/>
    <s v="Norco Bicycles"/>
    <s v="Standard"/>
    <s v="medium"/>
    <s v="small"/>
    <n v="586.45000000000005"/>
    <n v="521.94000000000005"/>
    <d v="1991-07-10T00:00:00"/>
  </r>
  <r>
    <n v="18223"/>
    <n v="12"/>
    <x v="2560"/>
    <d v="2017-08-07T00:00:00"/>
    <b v="1"/>
    <s v="Approved"/>
    <s v="WeareA2B"/>
    <s v="Standard"/>
    <s v="medium"/>
    <s v="medium"/>
    <n v="1231.1500000000001"/>
    <n v="161.6"/>
    <d v="2004-08-17T00:00:00"/>
  </r>
  <r>
    <n v="18224"/>
    <n v="38"/>
    <x v="2102"/>
    <d v="2017-05-10T00:00:00"/>
    <b v="0"/>
    <s v="Approved"/>
    <s v="Trek Bicycles"/>
    <s v="Standard"/>
    <s v="medium"/>
    <s v="large"/>
    <n v="2091.4699999999998"/>
    <n v="388.92"/>
    <d v="1991-11-07T00:00:00"/>
  </r>
  <r>
    <n v="18225"/>
    <n v="15"/>
    <x v="3240"/>
    <d v="2017-01-24T00:00:00"/>
    <b v="0"/>
    <s v="Approved"/>
    <s v="WeareA2B"/>
    <s v="Standard"/>
    <s v="medium"/>
    <s v="medium"/>
    <n v="1292.8399999999999"/>
    <n v="13.44"/>
    <d v="2009-04-12T00:00:00"/>
  </r>
  <r>
    <n v="18226"/>
    <n v="22"/>
    <x v="1439"/>
    <d v="2017-10-10T00:00:00"/>
    <b v="1"/>
    <s v="Approved"/>
    <s v="Solex"/>
    <s v="Standard"/>
    <s v="medium"/>
    <s v="medium"/>
    <n v="575.27"/>
    <n v="431.45"/>
    <d v="1996-04-05T00:00:00"/>
  </r>
  <r>
    <n v="18227"/>
    <n v="61"/>
    <x v="706"/>
    <d v="2017-05-12T00:00:00"/>
    <b v="0"/>
    <s v="Approved"/>
    <s v="OHM Cycles"/>
    <s v="Standard"/>
    <s v="low"/>
    <s v="medium"/>
    <n v="71.16"/>
    <n v="56.93"/>
    <d v="1993-06-23T00:00:00"/>
  </r>
  <r>
    <n v="18228"/>
    <n v="5"/>
    <x v="1542"/>
    <d v="2017-04-11T00:00:00"/>
    <b v="1"/>
    <s v="Approved"/>
    <s v="Giant Bicycles"/>
    <s v="Standard"/>
    <s v="high"/>
    <s v="medium"/>
    <n v="1129.1300000000001"/>
    <n v="677.48"/>
    <d v="2005-08-09T00:00:00"/>
  </r>
  <r>
    <n v="18229"/>
    <n v="78"/>
    <x v="3251"/>
    <d v="2017-10-31T00:00:00"/>
    <b v="1"/>
    <s v="Approved"/>
    <s v="Giant Bicycles"/>
    <s v="Standard"/>
    <s v="medium"/>
    <s v="large"/>
    <n v="1765.3"/>
    <n v="709.48"/>
    <d v="2004-07-25T00:00:00"/>
  </r>
  <r>
    <n v="18230"/>
    <n v="88"/>
    <x v="2698"/>
    <d v="2017-03-22T00:00:00"/>
    <b v="0"/>
    <s v="Approved"/>
    <s v="Norco Bicycles"/>
    <s v="Standard"/>
    <s v="medium"/>
    <s v="medium"/>
    <n v="1198.46"/>
    <n v="381.1"/>
    <d v="2005-05-10T00:00:00"/>
  </r>
  <r>
    <n v="18231"/>
    <n v="51"/>
    <x v="1616"/>
    <d v="2017-02-18T00:00:00"/>
    <b v="1"/>
    <s v="Approved"/>
    <s v="OHM Cycles"/>
    <s v="Standard"/>
    <s v="high"/>
    <s v="medium"/>
    <n v="2005.66"/>
    <n v="1203.4000000000001"/>
    <d v="2015-10-18T00:00:00"/>
  </r>
  <r>
    <n v="18232"/>
    <n v="26"/>
    <x v="567"/>
    <d v="2017-10-16T00:00:00"/>
    <b v="0"/>
    <s v="Approved"/>
    <s v="WeareA2B"/>
    <s v="Standard"/>
    <s v="medium"/>
    <s v="medium"/>
    <n v="1992.93"/>
    <n v="762.63"/>
    <d v="1993-05-26T00:00:00"/>
  </r>
  <r>
    <n v="18233"/>
    <n v="0"/>
    <x v="1786"/>
    <d v="2017-01-10T00:00:00"/>
    <b v="0"/>
    <s v="Approved"/>
    <s v="Solex"/>
    <s v="Standard"/>
    <s v="medium"/>
    <s v="medium"/>
    <n v="100.35"/>
    <n v="75.260000000000005"/>
    <d v="1999-07-26T00:00:00"/>
  </r>
  <r>
    <n v="18234"/>
    <n v="79"/>
    <x v="1441"/>
    <d v="2017-08-14T00:00:00"/>
    <b v="1"/>
    <s v="Approved"/>
    <s v="Norco Bicycles"/>
    <s v="Standard"/>
    <s v="medium"/>
    <s v="medium"/>
    <n v="1555.58"/>
    <n v="818.01"/>
    <d v="2004-08-07T00:00:00"/>
  </r>
  <r>
    <n v="18235"/>
    <n v="0"/>
    <x v="1447"/>
    <d v="2017-09-27T00:00:00"/>
    <b v="0"/>
    <s v="Approved"/>
    <s v="OHM Cycles"/>
    <s v="Road"/>
    <s v="high"/>
    <s v="large"/>
    <n v="12.01"/>
    <n v="7.21"/>
    <d v="2009-03-08T00:00:00"/>
  </r>
  <r>
    <n v="18236"/>
    <n v="69"/>
    <x v="417"/>
    <d v="2017-11-28T00:00:00"/>
    <b v="0"/>
    <s v="Approved"/>
    <s v="Norco Bicycles"/>
    <s v="Road"/>
    <s v="medium"/>
    <s v="large"/>
    <n v="1240.31"/>
    <n v="795.1"/>
    <d v="2011-01-10T00:00:00"/>
  </r>
  <r>
    <n v="18237"/>
    <n v="38"/>
    <x v="3182"/>
    <d v="2017-02-21T00:00:00"/>
    <b v="0"/>
    <s v="Approved"/>
    <s v="Solex"/>
    <s v="Standard"/>
    <s v="medium"/>
    <s v="medium"/>
    <n v="1577.53"/>
    <n v="826.51"/>
    <d v="2011-03-16T00:00:00"/>
  </r>
  <r>
    <n v="18238"/>
    <n v="18"/>
    <x v="2764"/>
    <d v="2017-12-23T00:00:00"/>
    <b v="0"/>
    <s v="Approved"/>
    <s v="Norco Bicycles"/>
    <s v="Standard"/>
    <s v="high"/>
    <s v="medium"/>
    <n v="1148.6400000000001"/>
    <n v="689.18"/>
    <d v="2005-05-10T00:00:00"/>
  </r>
  <r>
    <n v="18239"/>
    <n v="15"/>
    <x v="161"/>
    <d v="2017-02-05T00:00:00"/>
    <b v="0"/>
    <s v="Approved"/>
    <s v="Norco Bicycles"/>
    <s v="Standard"/>
    <s v="low"/>
    <s v="medium"/>
    <n v="958.74"/>
    <n v="748.9"/>
    <d v="2005-12-07T00:00:00"/>
  </r>
  <r>
    <n v="18240"/>
    <n v="12"/>
    <x v="2792"/>
    <d v="2017-07-20T00:00:00"/>
    <b v="1"/>
    <s v="Approved"/>
    <s v="Giant Bicycles"/>
    <s v="Standard"/>
    <s v="medium"/>
    <s v="large"/>
    <n v="1765.3"/>
    <n v="709.48"/>
    <d v="2004-12-18T00:00:00"/>
  </r>
  <r>
    <n v="18241"/>
    <n v="14"/>
    <x v="594"/>
    <d v="2017-05-16T00:00:00"/>
    <b v="0"/>
    <s v="Approved"/>
    <s v="Solex"/>
    <s v="Standard"/>
    <s v="high"/>
    <s v="large"/>
    <n v="1842.92"/>
    <n v="1105.75"/>
    <d v="2000-05-22T00:00:00"/>
  </r>
  <r>
    <n v="18242"/>
    <n v="61"/>
    <x v="244"/>
    <d v="2017-04-28T00:00:00"/>
    <b v="1"/>
    <s v="Approved"/>
    <s v="OHM Cycles"/>
    <s v="Standard"/>
    <s v="low"/>
    <s v="medium"/>
    <n v="71.16"/>
    <n v="56.93"/>
    <d v="2015-06-17T00:00:00"/>
  </r>
  <r>
    <n v="18243"/>
    <n v="99"/>
    <x v="3490"/>
    <d v="2017-11-09T00:00:00"/>
    <b v="0"/>
    <s v="Approved"/>
    <s v="OHM Cycles"/>
    <s v="Standard"/>
    <s v="medium"/>
    <s v="medium"/>
    <n v="1227.3399999999999"/>
    <n v="770.89"/>
    <d v="1994-08-10T00:00:00"/>
  </r>
  <r>
    <n v="18244"/>
    <n v="57"/>
    <x v="3387"/>
    <d v="2017-10-16T00:00:00"/>
    <b v="0"/>
    <s v="Approved"/>
    <s v="WeareA2B"/>
    <s v="Touring"/>
    <s v="medium"/>
    <s v="large"/>
    <n v="1890.39"/>
    <n v="260.14"/>
    <d v="2012-05-18T00:00:00"/>
  </r>
  <r>
    <n v="18246"/>
    <n v="33"/>
    <x v="2225"/>
    <d v="2017-11-22T00:00:00"/>
    <b v="0"/>
    <s v="Approved"/>
    <s v="OHM Cycles"/>
    <s v="Road"/>
    <s v="medium"/>
    <s v="small"/>
    <n v="1810"/>
    <n v="1610.9"/>
    <d v="2008-03-19T00:00:00"/>
  </r>
  <r>
    <n v="18247"/>
    <n v="57"/>
    <x v="106"/>
    <d v="2017-05-27T00:00:00"/>
    <b v="1"/>
    <s v="Approved"/>
    <s v="WeareA2B"/>
    <s v="Touring"/>
    <s v="medium"/>
    <s v="large"/>
    <n v="1890.39"/>
    <n v="260.14"/>
    <d v="1991-01-21T00:00:00"/>
  </r>
  <r>
    <n v="18248"/>
    <n v="66"/>
    <x v="3036"/>
    <d v="2017-12-09T00:00:00"/>
    <b v="0"/>
    <s v="Approved"/>
    <s v="Giant Bicycles"/>
    <s v="Road"/>
    <s v="low"/>
    <s v="small"/>
    <n v="590.26"/>
    <n v="525.33000000000004"/>
    <d v="1995-10-24T00:00:00"/>
  </r>
  <r>
    <n v="18249"/>
    <n v="0"/>
    <x v="2839"/>
    <d v="2017-02-26T00:00:00"/>
    <b v="1"/>
    <s v="Approved"/>
    <s v="Solex"/>
    <s v="Standard"/>
    <s v="medium"/>
    <s v="medium"/>
    <n v="441.49"/>
    <n v="84.99"/>
    <d v="2012-06-04T00:00:00"/>
  </r>
  <r>
    <n v="18250"/>
    <n v="23"/>
    <x v="1390"/>
    <d v="2017-01-27T00:00:00"/>
    <b v="1"/>
    <s v="Approved"/>
    <s v="Norco Bicycles"/>
    <s v="Mountain"/>
    <s v="low"/>
    <s v="small"/>
    <n v="688.63"/>
    <n v="612.88"/>
    <d v="1993-10-02T00:00:00"/>
  </r>
  <r>
    <n v="18251"/>
    <n v="49"/>
    <x v="2700"/>
    <d v="2017-08-30T00:00:00"/>
    <b v="1"/>
    <s v="Approved"/>
    <s v="Solex"/>
    <s v="Standard"/>
    <s v="medium"/>
    <s v="large"/>
    <n v="1061.56"/>
    <n v="733.58"/>
    <d v="1993-07-20T00:00:00"/>
  </r>
  <r>
    <n v="18252"/>
    <n v="75"/>
    <x v="2027"/>
    <d v="2017-11-25T00:00:00"/>
    <b v="1"/>
    <s v="Approved"/>
    <s v="Giant Bicycles"/>
    <s v="Touring"/>
    <s v="medium"/>
    <s v="large"/>
    <n v="1873.97"/>
    <n v="863.95"/>
    <d v="2003-09-09T00:00:00"/>
  </r>
  <r>
    <n v="18253"/>
    <n v="46"/>
    <x v="2407"/>
    <d v="2017-02-01T00:00:00"/>
    <b v="0"/>
    <s v="Approved"/>
    <s v="Solex"/>
    <s v="Standard"/>
    <s v="low"/>
    <s v="medium"/>
    <n v="1289.8499999999999"/>
    <n v="74.510000000000005"/>
    <d v="1997-02-09T00:00:00"/>
  </r>
  <r>
    <n v="18254"/>
    <n v="19"/>
    <x v="1700"/>
    <d v="2017-04-18T00:00:00"/>
    <b v="1"/>
    <s v="Approved"/>
    <s v="OHM Cycles"/>
    <s v="Road"/>
    <s v="high"/>
    <s v="large"/>
    <n v="12.01"/>
    <n v="7.21"/>
    <d v="1996-04-05T00:00:00"/>
  </r>
  <r>
    <n v="18255"/>
    <n v="72"/>
    <x v="1989"/>
    <d v="2017-05-23T00:00:00"/>
    <b v="0"/>
    <s v="Approved"/>
    <s v="Norco Bicycles"/>
    <s v="Standard"/>
    <s v="medium"/>
    <s v="medium"/>
    <n v="360.4"/>
    <n v="270.3"/>
    <d v="1997-01-25T00:00:00"/>
  </r>
  <r>
    <n v="18256"/>
    <n v="4"/>
    <x v="94"/>
    <d v="2017-11-17T00:00:00"/>
    <b v="0"/>
    <s v="Approved"/>
    <s v="Giant Bicycles"/>
    <s v="Standard"/>
    <s v="high"/>
    <s v="medium"/>
    <n v="1129.1300000000001"/>
    <n v="677.48"/>
    <d v="2007-08-04T00:00:00"/>
  </r>
  <r>
    <n v="18257"/>
    <n v="60"/>
    <x v="1030"/>
    <d v="2017-02-02T00:00:00"/>
    <b v="0"/>
    <s v="Approved"/>
    <s v="Giant Bicycles"/>
    <s v="Standard"/>
    <s v="high"/>
    <s v="small"/>
    <n v="1977.36"/>
    <n v="1759.85"/>
    <d v="2011-08-24T00:00:00"/>
  </r>
  <r>
    <n v="18258"/>
    <n v="13"/>
    <x v="1441"/>
    <d v="2017-03-30T00:00:00"/>
    <b v="1"/>
    <s v="Approved"/>
    <s v="Solex"/>
    <s v="Standard"/>
    <s v="medium"/>
    <s v="medium"/>
    <n v="1163.8900000000001"/>
    <n v="589.27"/>
    <d v="2009-03-08T00:00:00"/>
  </r>
  <r>
    <n v="18259"/>
    <n v="94"/>
    <x v="1813"/>
    <d v="2017-05-18T00:00:00"/>
    <b v="1"/>
    <s v="Approved"/>
    <s v="Giant Bicycles"/>
    <s v="Standard"/>
    <s v="medium"/>
    <s v="large"/>
    <n v="1635.3"/>
    <n v="993.66"/>
    <d v="2003-09-10T00:00:00"/>
  </r>
  <r>
    <n v="18260"/>
    <n v="2"/>
    <x v="683"/>
    <d v="2017-10-25T00:00:00"/>
    <b v="0"/>
    <s v="Approved"/>
    <s v="Giant Bicycles"/>
    <s v="Road"/>
    <s v="low"/>
    <s v="small"/>
    <n v="590.26"/>
    <n v="525.33000000000004"/>
    <d v="2002-08-31T00:00:00"/>
  </r>
  <r>
    <n v="18261"/>
    <n v="0"/>
    <x v="3059"/>
    <d v="2017-06-28T00:00:00"/>
    <b v="1"/>
    <s v="Approved"/>
    <s v="Giant Bicycles"/>
    <s v="Standard"/>
    <s v="medium"/>
    <s v="medium"/>
    <n v="230.91"/>
    <n v="173.18"/>
    <d v="1994-07-12T00:00:00"/>
  </r>
  <r>
    <n v="18262"/>
    <n v="77"/>
    <x v="118"/>
    <d v="2017-07-15T00:00:00"/>
    <b v="1"/>
    <s v="Approved"/>
    <s v="Norco Bicycles"/>
    <s v="Road"/>
    <s v="medium"/>
    <s v="large"/>
    <n v="1240.31"/>
    <n v="795.1"/>
    <d v="2003-09-09T00:00:00"/>
  </r>
  <r>
    <n v="18263"/>
    <n v="42"/>
    <x v="2255"/>
    <d v="2017-11-02T00:00:00"/>
    <b v="0"/>
    <s v="Approved"/>
    <s v="OHM Cycles"/>
    <s v="Road"/>
    <s v="medium"/>
    <s v="small"/>
    <n v="1810"/>
    <n v="1610.9"/>
    <d v="1997-08-25T00:00:00"/>
  </r>
  <r>
    <n v="18264"/>
    <n v="8"/>
    <x v="3412"/>
    <d v="2017-12-09T00:00:00"/>
    <b v="0"/>
    <s v="Approved"/>
    <s v="Solex"/>
    <s v="Road"/>
    <s v="medium"/>
    <s v="small"/>
    <n v="1703.52"/>
    <n v="1516.13"/>
    <d v="2011-04-16T00:00:00"/>
  </r>
  <r>
    <n v="18265"/>
    <n v="0"/>
    <x v="27"/>
    <d v="2017-08-08T00:00:00"/>
    <b v="0"/>
    <s v="Approved"/>
    <s v="Solex"/>
    <s v="Standard"/>
    <s v="medium"/>
    <s v="medium"/>
    <n v="71.489999999999995"/>
    <n v="53.62"/>
    <d v="2012-12-02T00:00:00"/>
  </r>
  <r>
    <n v="18266"/>
    <n v="71"/>
    <x v="1799"/>
    <d v="2017-03-21T00:00:00"/>
    <b v="0"/>
    <s v="Approved"/>
    <s v="Solex"/>
    <s v="Standard"/>
    <s v="high"/>
    <s v="large"/>
    <n v="1842.92"/>
    <n v="1105.75"/>
    <d v="2003-09-09T00:00:00"/>
  </r>
  <r>
    <n v="18267"/>
    <n v="54"/>
    <x v="554"/>
    <d v="2017-12-23T00:00:00"/>
    <b v="1"/>
    <s v="Approved"/>
    <s v="WeareA2B"/>
    <s v="Standard"/>
    <s v="medium"/>
    <s v="medium"/>
    <n v="1292.8399999999999"/>
    <n v="13.44"/>
    <d v="1991-01-21T00:00:00"/>
  </r>
  <r>
    <n v="18268"/>
    <n v="66"/>
    <x v="2932"/>
    <d v="2017-06-11T00:00:00"/>
    <b v="0"/>
    <s v="Approved"/>
    <s v="Giant Bicycles"/>
    <s v="Road"/>
    <s v="low"/>
    <s v="small"/>
    <n v="590.26"/>
    <n v="525.33000000000004"/>
    <d v="2010-11-05T00:00:00"/>
  </r>
  <r>
    <n v="18269"/>
    <n v="11"/>
    <x v="3169"/>
    <d v="2017-10-06T00:00:00"/>
    <b v="0"/>
    <s v="Approved"/>
    <s v="Giant Bicycles"/>
    <s v="Standard"/>
    <s v="high"/>
    <s v="medium"/>
    <n v="1274.93"/>
    <n v="764.96"/>
    <d v="2007-08-04T00:00:00"/>
  </r>
  <r>
    <n v="18270"/>
    <n v="0"/>
    <x v="3293"/>
    <d v="2017-09-17T00:00:00"/>
    <b v="0"/>
    <s v="Approved"/>
    <s v="Norco Bicycles"/>
    <s v="Road"/>
    <s v="medium"/>
    <s v="medium"/>
    <n v="543.39"/>
    <n v="407.54"/>
    <d v="2002-03-22T00:00:00"/>
  </r>
  <r>
    <n v="18271"/>
    <n v="60"/>
    <x v="2850"/>
    <d v="2017-08-12T00:00:00"/>
    <b v="0"/>
    <s v="Approved"/>
    <s v="Giant Bicycles"/>
    <s v="Standard"/>
    <s v="high"/>
    <s v="small"/>
    <n v="1977.36"/>
    <n v="1759.85"/>
    <d v="2011-08-24T00:00:00"/>
  </r>
  <r>
    <n v="18272"/>
    <n v="0"/>
    <x v="3060"/>
    <d v="2017-12-24T00:00:00"/>
    <b v="0"/>
    <s v="Approved"/>
    <s v="OHM Cycles"/>
    <s v="Standard"/>
    <s v="high"/>
    <s v="medium"/>
    <n v="227.88"/>
    <n v="136.72999999999999"/>
    <d v="2003-02-07T00:00:00"/>
  </r>
  <r>
    <n v="18273"/>
    <n v="26"/>
    <x v="2860"/>
    <d v="2017-10-07T00:00:00"/>
    <b v="0"/>
    <s v="Approved"/>
    <s v="WeareA2B"/>
    <s v="Standard"/>
    <s v="medium"/>
    <s v="medium"/>
    <n v="1992.93"/>
    <n v="762.63"/>
    <d v="1991-11-10T00:00:00"/>
  </r>
  <r>
    <n v="18274"/>
    <n v="8"/>
    <x v="1872"/>
    <d v="2017-08-31T00:00:00"/>
    <b v="1"/>
    <s v="Approved"/>
    <s v="Solex"/>
    <s v="Road"/>
    <s v="medium"/>
    <s v="small"/>
    <n v="1703.52"/>
    <n v="1516.13"/>
    <d v="2011-04-16T00:00:00"/>
  </r>
  <r>
    <n v="18275"/>
    <n v="58"/>
    <x v="2759"/>
    <d v="2017-04-21T00:00:00"/>
    <b v="1"/>
    <s v="Approved"/>
    <s v="OHM Cycles"/>
    <s v="Standard"/>
    <s v="medium"/>
    <s v="medium"/>
    <n v="912.52"/>
    <n v="141.4"/>
    <d v="2015-10-18T00:00:00"/>
  </r>
  <r>
    <n v="18276"/>
    <n v="7"/>
    <x v="1162"/>
    <d v="2017-09-09T00:00:00"/>
    <b v="1"/>
    <s v="Approved"/>
    <s v="Trek Bicycles"/>
    <s v="Road"/>
    <s v="low"/>
    <s v="medium"/>
    <n v="980.37"/>
    <n v="234.43"/>
    <d v="2007-08-04T00:00:00"/>
  </r>
  <r>
    <n v="18277"/>
    <n v="20"/>
    <x v="1022"/>
    <d v="2017-07-02T00:00:00"/>
    <b v="1"/>
    <s v="Approved"/>
    <s v="Trek Bicycles"/>
    <s v="Standard"/>
    <s v="medium"/>
    <s v="small"/>
    <n v="1775.81"/>
    <n v="1580.47"/>
    <d v="2010-05-05T00:00:00"/>
  </r>
  <r>
    <n v="18279"/>
    <n v="21"/>
    <x v="112"/>
    <d v="2017-09-06T00:00:00"/>
    <b v="1"/>
    <s v="Approved"/>
    <s v="Solex"/>
    <s v="Standard"/>
    <s v="medium"/>
    <s v="large"/>
    <n v="1071.23"/>
    <n v="380.74"/>
    <d v="1993-10-02T00:00:00"/>
  </r>
  <r>
    <n v="18281"/>
    <n v="85"/>
    <x v="402"/>
    <d v="2017-05-10T00:00:00"/>
    <b v="0"/>
    <s v="Approved"/>
    <s v="WeareA2B"/>
    <s v="Standard"/>
    <s v="medium"/>
    <s v="medium"/>
    <n v="752.64"/>
    <n v="205.36"/>
    <d v="2015-08-02T00:00:00"/>
  </r>
  <r>
    <n v="18282"/>
    <n v="41"/>
    <x v="2050"/>
    <d v="2017-09-02T00:00:00"/>
    <b v="1"/>
    <s v="Approved"/>
    <s v="Solex"/>
    <s v="Road"/>
    <s v="medium"/>
    <s v="medium"/>
    <n v="416.98"/>
    <n v="312.74"/>
    <d v="2007-12-11T00:00:00"/>
  </r>
  <r>
    <n v="18283"/>
    <n v="43"/>
    <x v="2945"/>
    <d v="2017-09-30T00:00:00"/>
    <b v="1"/>
    <s v="Approved"/>
    <s v="Solex"/>
    <s v="Standard"/>
    <s v="medium"/>
    <s v="medium"/>
    <n v="1151.96"/>
    <n v="649.49"/>
    <d v="1999-12-04T00:00:00"/>
  </r>
  <r>
    <n v="18284"/>
    <n v="49"/>
    <x v="1572"/>
    <d v="2017-01-04T00:00:00"/>
    <b v="0"/>
    <s v="Approved"/>
    <s v="Trek Bicycles"/>
    <s v="Road"/>
    <s v="medium"/>
    <s v="medium"/>
    <n v="533.51"/>
    <n v="400.13"/>
    <d v="2009-04-12T00:00:00"/>
  </r>
  <r>
    <n v="18285"/>
    <n v="14"/>
    <x v="2398"/>
    <d v="2017-08-19T00:00:00"/>
    <b v="0"/>
    <s v="Approved"/>
    <s v="Trek Bicycles"/>
    <s v="Standard"/>
    <s v="medium"/>
    <s v="small"/>
    <n v="1386.84"/>
    <n v="1234.29"/>
    <d v="2003-08-05T00:00:00"/>
  </r>
  <r>
    <n v="18286"/>
    <n v="94"/>
    <x v="1571"/>
    <d v="2017-02-08T00:00:00"/>
    <b v="1"/>
    <s v="Approved"/>
    <s v="Giant Bicycles"/>
    <s v="Standard"/>
    <s v="medium"/>
    <s v="large"/>
    <n v="1635.3"/>
    <n v="993.66"/>
    <d v="2013-06-09T00:00:00"/>
  </r>
  <r>
    <n v="18287"/>
    <n v="26"/>
    <x v="2005"/>
    <d v="2017-05-16T00:00:00"/>
    <b v="0"/>
    <s v="Approved"/>
    <s v="WeareA2B"/>
    <s v="Standard"/>
    <s v="medium"/>
    <s v="medium"/>
    <n v="1992.93"/>
    <n v="762.63"/>
    <d v="1993-05-26T00:00:00"/>
  </r>
  <r>
    <n v="18288"/>
    <n v="95"/>
    <x v="1371"/>
    <d v="2017-01-24T00:00:00"/>
    <b v="0"/>
    <s v="Approved"/>
    <s v="OHM Cycles"/>
    <s v="Touring"/>
    <s v="low"/>
    <s v="medium"/>
    <n v="1073.07"/>
    <n v="933.84"/>
    <d v="1997-01-25T00:00:00"/>
  </r>
  <r>
    <n v="18289"/>
    <n v="52"/>
    <x v="2895"/>
    <d v="2017-07-27T00:00:00"/>
    <b v="1"/>
    <s v="Approved"/>
    <s v="OHM Cycles"/>
    <s v="Road"/>
    <s v="medium"/>
    <s v="medium"/>
    <n v="1280.28"/>
    <n v="829.51"/>
    <d v="1998-12-16T00:00:00"/>
  </r>
  <r>
    <n v="18290"/>
    <n v="61"/>
    <x v="3067"/>
    <d v="2017-10-13T00:00:00"/>
    <b v="1"/>
    <s v="Approved"/>
    <s v="OHM Cycles"/>
    <s v="Standard"/>
    <s v="low"/>
    <s v="medium"/>
    <n v="71.16"/>
    <n v="56.93"/>
    <d v="2005-10-22T00:00:00"/>
  </r>
  <r>
    <n v="18291"/>
    <n v="32"/>
    <x v="1618"/>
    <d v="2017-05-02T00:00:00"/>
    <b v="1"/>
    <s v="Approved"/>
    <s v="Giant Bicycles"/>
    <s v="Standard"/>
    <s v="medium"/>
    <s v="medium"/>
    <n v="642.70000000000005"/>
    <n v="211.37"/>
    <d v="2002-03-22T00:00:00"/>
  </r>
  <r>
    <n v="18292"/>
    <n v="63"/>
    <x v="2303"/>
    <d v="2017-06-06T00:00:00"/>
    <b v="0"/>
    <s v="Approved"/>
    <s v="Solex"/>
    <s v="Standard"/>
    <s v="medium"/>
    <s v="medium"/>
    <n v="1483.2"/>
    <n v="99.59"/>
    <d v="1998-12-17T00:00:00"/>
  </r>
  <r>
    <n v="18293"/>
    <n v="0"/>
    <x v="1253"/>
    <d v="2017-12-27T00:00:00"/>
    <b v="1"/>
    <s v="Approved"/>
    <s v="Solex"/>
    <s v="Standard"/>
    <s v="medium"/>
    <s v="large"/>
    <n v="202.62"/>
    <n v="151.96"/>
    <d v="2016-03-29T00:00:00"/>
  </r>
  <r>
    <n v="18294"/>
    <n v="49"/>
    <x v="1340"/>
    <d v="2017-07-31T00:00:00"/>
    <b v="0"/>
    <s v="Approved"/>
    <s v="Trek Bicycles"/>
    <s v="Road"/>
    <s v="medium"/>
    <s v="medium"/>
    <n v="533.51"/>
    <n v="400.13"/>
    <d v="2012-04-10T00:00:00"/>
  </r>
  <r>
    <n v="18295"/>
    <n v="67"/>
    <x v="1842"/>
    <d v="2017-02-13T00:00:00"/>
    <b v="1"/>
    <s v="Approved"/>
    <s v="Norco Bicycles"/>
    <s v="Road"/>
    <s v="medium"/>
    <s v="medium"/>
    <n v="544.04999999999995"/>
    <n v="376.84"/>
    <d v="2005-10-22T00:00:00"/>
  </r>
  <r>
    <n v="18296"/>
    <n v="43"/>
    <x v="2400"/>
    <d v="2017-10-02T00:00:00"/>
    <b v="1"/>
    <s v="Approved"/>
    <s v="Solex"/>
    <s v="Standard"/>
    <s v="medium"/>
    <s v="medium"/>
    <n v="1151.96"/>
    <n v="649.49"/>
    <d v="1999-12-04T00:00:00"/>
  </r>
  <r>
    <n v="18297"/>
    <n v="97"/>
    <x v="200"/>
    <d v="2017-08-08T00:00:00"/>
    <b v="0"/>
    <s v="Approved"/>
    <s v="Solex"/>
    <s v="Standard"/>
    <s v="medium"/>
    <s v="large"/>
    <n v="202.62"/>
    <n v="151.96"/>
    <d v="2016-03-29T00:00:00"/>
  </r>
  <r>
    <n v="18298"/>
    <n v="24"/>
    <x v="102"/>
    <d v="2017-04-06T00:00:00"/>
    <b v="1"/>
    <s v="Approved"/>
    <s v="Solex"/>
    <s v="Road"/>
    <s v="medium"/>
    <s v="large"/>
    <n v="1777.8"/>
    <n v="820.78"/>
    <d v="2011-05-07T00:00:00"/>
  </r>
  <r>
    <n v="18299"/>
    <n v="54"/>
    <x v="243"/>
    <d v="2017-06-24T00:00:00"/>
    <b v="0"/>
    <s v="Approved"/>
    <s v="WeareA2B"/>
    <s v="Standard"/>
    <s v="medium"/>
    <s v="medium"/>
    <n v="1292.8399999999999"/>
    <n v="13.44"/>
    <d v="2005-05-10T00:00:00"/>
  </r>
  <r>
    <n v="18300"/>
    <n v="5"/>
    <x v="3149"/>
    <d v="2017-12-21T00:00:00"/>
    <b v="1"/>
    <s v="Approved"/>
    <s v="Giant Bicycles"/>
    <s v="Standard"/>
    <s v="high"/>
    <s v="medium"/>
    <n v="1129.1300000000001"/>
    <n v="677.48"/>
    <d v="2005-08-09T00:00:00"/>
  </r>
  <r>
    <n v="18301"/>
    <n v="15"/>
    <x v="413"/>
    <d v="2017-12-04T00:00:00"/>
    <b v="1"/>
    <s v="Approved"/>
    <s v="WeareA2B"/>
    <s v="Standard"/>
    <s v="medium"/>
    <s v="medium"/>
    <n v="1292.8399999999999"/>
    <n v="13.44"/>
    <d v="2009-04-12T00:00:00"/>
  </r>
  <r>
    <n v="18302"/>
    <n v="0"/>
    <x v="282"/>
    <d v="2017-10-04T00:00:00"/>
    <b v="0"/>
    <s v="Approved"/>
    <s v="Norco Bicycles"/>
    <s v="Road"/>
    <s v="medium"/>
    <s v="medium"/>
    <n v="543.39"/>
    <n v="407.54"/>
    <d v="2016-11-22T00:00:00"/>
  </r>
  <r>
    <n v="18303"/>
    <n v="75"/>
    <x v="2342"/>
    <d v="2017-06-08T00:00:00"/>
    <b v="1"/>
    <s v="Approved"/>
    <s v="Giant Bicycles"/>
    <s v="Touring"/>
    <s v="medium"/>
    <s v="large"/>
    <n v="1873.97"/>
    <n v="863.95"/>
    <d v="2006-05-22T00:00:00"/>
  </r>
  <r>
    <n v="18304"/>
    <n v="31"/>
    <x v="1224"/>
    <d v="2017-06-23T00:00:00"/>
    <b v="1"/>
    <s v="Approved"/>
    <s v="WeareA2B"/>
    <s v="Standard"/>
    <s v="medium"/>
    <s v="medium"/>
    <n v="752.64"/>
    <n v="205.36"/>
    <d v="2015-08-02T00:00:00"/>
  </r>
  <r>
    <n v="18305"/>
    <n v="77"/>
    <x v="2747"/>
    <d v="2017-09-01T00:00:00"/>
    <b v="1"/>
    <s v="Approved"/>
    <s v="Norco Bicycles"/>
    <s v="Road"/>
    <s v="medium"/>
    <s v="large"/>
    <n v="1240.31"/>
    <n v="795.1"/>
    <d v="2015-08-10T00:00:00"/>
  </r>
  <r>
    <n v="18306"/>
    <n v="3"/>
    <x v="1374"/>
    <d v="2017-01-18T00:00:00"/>
    <b v="1"/>
    <s v="Approved"/>
    <s v="Trek Bicycles"/>
    <s v="Standard"/>
    <s v="medium"/>
    <s v="large"/>
    <n v="2091.4699999999998"/>
    <n v="388.92"/>
    <d v="2007-08-04T00:00:00"/>
  </r>
  <r>
    <n v="18307"/>
    <n v="57"/>
    <x v="2651"/>
    <d v="2017-09-24T00:00:00"/>
    <b v="1"/>
    <s v="Approved"/>
    <s v="WeareA2B"/>
    <s v="Touring"/>
    <s v="medium"/>
    <s v="large"/>
    <n v="1890.39"/>
    <n v="260.14"/>
    <d v="1993-07-20T00:00:00"/>
  </r>
  <r>
    <n v="18308"/>
    <n v="23"/>
    <x v="2995"/>
    <d v="2017-06-17T00:00:00"/>
    <b v="0"/>
    <s v="Approved"/>
    <s v="Norco Bicycles"/>
    <s v="Standard"/>
    <s v="medium"/>
    <s v="medium"/>
    <n v="1198.46"/>
    <n v="381.1"/>
    <d v="1998-12-16T00:00:00"/>
  </r>
  <r>
    <n v="18309"/>
    <n v="23"/>
    <x v="251"/>
    <d v="2017-05-31T00:00:00"/>
    <b v="0"/>
    <s v="Approved"/>
    <s v="Norco Bicycles"/>
    <s v="Standard"/>
    <s v="medium"/>
    <s v="medium"/>
    <n v="1198.46"/>
    <n v="381.1"/>
    <d v="1998-12-16T00:00:00"/>
  </r>
  <r>
    <n v="18310"/>
    <n v="22"/>
    <x v="2502"/>
    <d v="2017-03-28T00:00:00"/>
    <b v="1"/>
    <s v="Approved"/>
    <s v="Solex"/>
    <s v="Standard"/>
    <s v="medium"/>
    <s v="medium"/>
    <n v="575.27"/>
    <n v="431.45"/>
    <d v="2013-03-12T00:00:00"/>
  </r>
  <r>
    <n v="18311"/>
    <n v="0"/>
    <x v="3368"/>
    <d v="2017-09-28T00:00:00"/>
    <b v="1"/>
    <s v="Approved"/>
    <s v="OHM Cycles"/>
    <s v="Standard"/>
    <s v="low"/>
    <s v="medium"/>
    <n v="71.16"/>
    <n v="56.93"/>
    <d v="2015-06-17T00:00:00"/>
  </r>
  <r>
    <n v="18312"/>
    <n v="77"/>
    <x v="2"/>
    <d v="2017-10-03T00:00:00"/>
    <b v="0"/>
    <s v="Approved"/>
    <s v="Norco Bicycles"/>
    <s v="Road"/>
    <s v="medium"/>
    <s v="large"/>
    <n v="1240.31"/>
    <n v="795.1"/>
    <d v="2011-01-10T00:00:00"/>
  </r>
  <r>
    <n v="18313"/>
    <n v="52"/>
    <x v="1147"/>
    <d v="2017-10-29T00:00:00"/>
    <b v="1"/>
    <s v="Approved"/>
    <s v="Solex"/>
    <s v="Road"/>
    <s v="medium"/>
    <s v="large"/>
    <n v="1777.8"/>
    <n v="820.78"/>
    <d v="1991-08-05T00:00:00"/>
  </r>
  <r>
    <n v="18314"/>
    <n v="26"/>
    <x v="1684"/>
    <d v="2017-03-25T00:00:00"/>
    <b v="1"/>
    <s v="Approved"/>
    <s v="WeareA2B"/>
    <s v="Standard"/>
    <s v="medium"/>
    <s v="medium"/>
    <n v="1992.93"/>
    <n v="762.63"/>
    <d v="1993-05-26T00:00:00"/>
  </r>
  <r>
    <n v="18315"/>
    <n v="72"/>
    <x v="3370"/>
    <d v="2017-12-03T00:00:00"/>
    <b v="1"/>
    <s v="Approved"/>
    <s v="OHM Cycles"/>
    <s v="Standard"/>
    <s v="medium"/>
    <s v="medium"/>
    <n v="912.52"/>
    <n v="141.4"/>
    <d v="2015-10-18T00:00:00"/>
  </r>
  <r>
    <n v="18316"/>
    <n v="90"/>
    <x v="3206"/>
    <d v="2017-06-09T00:00:00"/>
    <b v="0"/>
    <s v="Approved"/>
    <s v="Norco Bicycles"/>
    <s v="Standard"/>
    <s v="low"/>
    <s v="medium"/>
    <n v="363.01"/>
    <n v="290.41000000000003"/>
    <d v="2004-01-16T00:00:00"/>
  </r>
  <r>
    <n v="18317"/>
    <n v="60"/>
    <x v="928"/>
    <d v="2017-10-03T00:00:00"/>
    <b v="0"/>
    <s v="Approved"/>
    <s v="Giant Bicycles"/>
    <s v="Standard"/>
    <s v="high"/>
    <s v="small"/>
    <n v="1977.36"/>
    <n v="1759.85"/>
    <d v="1993-06-23T00:00:00"/>
  </r>
  <r>
    <n v="18318"/>
    <n v="28"/>
    <x v="1513"/>
    <d v="2017-05-25T00:00:00"/>
    <b v="0"/>
    <s v="Approved"/>
    <s v="Norco Bicycles"/>
    <s v="Standard"/>
    <s v="medium"/>
    <s v="small"/>
    <n v="1216.1400000000001"/>
    <n v="1082.3599999999999"/>
    <d v="1992-10-11T00:00:00"/>
  </r>
  <r>
    <n v="18319"/>
    <n v="65"/>
    <x v="17"/>
    <d v="2017-01-28T00:00:00"/>
    <b v="1"/>
    <s v="Approved"/>
    <s v="WeareA2B"/>
    <s v="Standard"/>
    <s v="medium"/>
    <s v="medium"/>
    <n v="1807.45"/>
    <n v="778.69"/>
    <d v="2015-05-21T00:00:00"/>
  </r>
  <r>
    <n v="18320"/>
    <n v="31"/>
    <x v="3239"/>
    <d v="2017-12-18T00:00:00"/>
    <b v="1"/>
    <s v="Approved"/>
    <s v="Giant Bicycles"/>
    <s v="Standard"/>
    <s v="medium"/>
    <s v="medium"/>
    <n v="230.91"/>
    <n v="173.18"/>
    <d v="2006-11-10T00:00:00"/>
  </r>
  <r>
    <n v="18321"/>
    <n v="2"/>
    <x v="2198"/>
    <d v="2017-06-14T00:00:00"/>
    <b v="1"/>
    <s v="Approved"/>
    <s v="Solex"/>
    <s v="Standard"/>
    <s v="medium"/>
    <s v="medium"/>
    <n v="71.489999999999995"/>
    <n v="53.62"/>
    <d v="2012-09-15T00:00:00"/>
  </r>
  <r>
    <n v="18322"/>
    <n v="11"/>
    <x v="969"/>
    <d v="2017-07-24T00:00:00"/>
    <b v="1"/>
    <s v="Approved"/>
    <s v="Trek Bicycles"/>
    <s v="Standard"/>
    <s v="medium"/>
    <s v="small"/>
    <n v="1775.81"/>
    <n v="1580.47"/>
    <d v="2010-05-05T00:00:00"/>
  </r>
  <r>
    <n v="18323"/>
    <n v="92"/>
    <x v="2669"/>
    <d v="2017-11-17T00:00:00"/>
    <b v="0"/>
    <s v="Approved"/>
    <s v="WeareA2B"/>
    <s v="Standard"/>
    <s v="medium"/>
    <s v="small"/>
    <n v="1415.01"/>
    <n v="1259.3599999999999"/>
    <d v="2016-03-29T00:00:00"/>
  </r>
  <r>
    <n v="18324"/>
    <n v="0"/>
    <x v="3125"/>
    <d v="2017-07-01T00:00:00"/>
    <b v="1"/>
    <s v="Approved"/>
    <s v="Giant Bicycles"/>
    <s v="Standard"/>
    <s v="medium"/>
    <s v="medium"/>
    <n v="230.91"/>
    <n v="173.18"/>
    <d v="2003-03-18T00:00:00"/>
  </r>
  <r>
    <n v="18325"/>
    <n v="65"/>
    <x v="1825"/>
    <d v="2017-02-03T00:00:00"/>
    <b v="1"/>
    <s v="Approved"/>
    <s v="WeareA2B"/>
    <s v="Standard"/>
    <s v="medium"/>
    <s v="medium"/>
    <n v="1807.45"/>
    <n v="778.69"/>
    <d v="2002-08-31T00:00:00"/>
  </r>
  <r>
    <n v="18326"/>
    <n v="25"/>
    <x v="541"/>
    <d v="2017-12-29T00:00:00"/>
    <b v="1"/>
    <s v="Approved"/>
    <s v="OHM Cycles"/>
    <s v="Standard"/>
    <s v="high"/>
    <s v="medium"/>
    <n v="2005.66"/>
    <n v="1203.4000000000001"/>
    <d v="2012-04-10T00:00:00"/>
  </r>
  <r>
    <n v="18327"/>
    <n v="24"/>
    <x v="1182"/>
    <d v="2017-03-04T00:00:00"/>
    <b v="0"/>
    <s v="Approved"/>
    <s v="Solex"/>
    <s v="Road"/>
    <s v="medium"/>
    <s v="large"/>
    <n v="1777.8"/>
    <n v="820.78"/>
    <d v="2011-05-07T00:00:00"/>
  </r>
  <r>
    <n v="18328"/>
    <n v="55"/>
    <x v="2126"/>
    <d v="2017-02-03T00:00:00"/>
    <b v="0"/>
    <s v="Approved"/>
    <s v="Trek Bicycles"/>
    <s v="Road"/>
    <s v="medium"/>
    <s v="large"/>
    <n v="1894.19"/>
    <n v="598.76"/>
    <d v="2015-06-17T00:00:00"/>
  </r>
  <r>
    <n v="18329"/>
    <n v="83"/>
    <x v="507"/>
    <d v="2017-12-15T00:00:00"/>
    <b v="0"/>
    <s v="Approved"/>
    <s v="Solex"/>
    <s v="Touring"/>
    <s v="medium"/>
    <s v="large"/>
    <n v="2083.94"/>
    <n v="675.03"/>
    <d v="1999-07-26T00:00:00"/>
  </r>
  <r>
    <n v="18330"/>
    <n v="23"/>
    <x v="1830"/>
    <d v="2017-04-27T00:00:00"/>
    <b v="1"/>
    <s v="Approved"/>
    <s v="Norco Bicycles"/>
    <s v="Mountain"/>
    <s v="low"/>
    <s v="small"/>
    <n v="688.63"/>
    <n v="612.88"/>
    <d v="1993-10-02T00:00:00"/>
  </r>
  <r>
    <n v="18331"/>
    <n v="71"/>
    <x v="2598"/>
    <d v="2017-06-20T00:00:00"/>
    <b v="0"/>
    <s v="Approved"/>
    <s v="Solex"/>
    <s v="Standard"/>
    <s v="high"/>
    <s v="large"/>
    <n v="1842.92"/>
    <n v="1105.75"/>
    <d v="1995-10-24T00:00:00"/>
  </r>
  <r>
    <n v="18332"/>
    <n v="6"/>
    <x v="3184"/>
    <d v="2017-05-28T00:00:00"/>
    <b v="0"/>
    <s v="Approved"/>
    <s v="OHM Cycles"/>
    <s v="Standard"/>
    <s v="high"/>
    <s v="medium"/>
    <n v="227.88"/>
    <n v="136.72999999999999"/>
    <d v="2004-09-28T00:00:00"/>
  </r>
  <r>
    <n v="18333"/>
    <n v="50"/>
    <x v="79"/>
    <d v="2017-05-09T00:00:00"/>
    <b v="1"/>
    <s v="Approved"/>
    <s v="Giant Bicycles"/>
    <s v="Standard"/>
    <s v="medium"/>
    <s v="medium"/>
    <n v="642.70000000000005"/>
    <n v="211.37"/>
    <d v="2002-03-22T00:00:00"/>
  </r>
  <r>
    <n v="18334"/>
    <n v="52"/>
    <x v="896"/>
    <d v="2017-11-11T00:00:00"/>
    <b v="1"/>
    <s v="Approved"/>
    <s v="OHM Cycles"/>
    <s v="Road"/>
    <s v="medium"/>
    <s v="medium"/>
    <n v="1280.28"/>
    <n v="829.51"/>
    <d v="2001-11-25T00:00:00"/>
  </r>
  <r>
    <n v="18335"/>
    <n v="16"/>
    <x v="1283"/>
    <d v="2017-02-07T00:00:00"/>
    <b v="1"/>
    <s v="Approved"/>
    <s v="Norco Bicycles"/>
    <s v="Standard"/>
    <s v="high"/>
    <s v="small"/>
    <n v="1661.92"/>
    <n v="1479.11"/>
    <d v="1996-11-09T00:00:00"/>
  </r>
  <r>
    <n v="18337"/>
    <n v="86"/>
    <x v="454"/>
    <d v="2017-10-04T00:00:00"/>
    <b v="1"/>
    <s v="Cancelled"/>
    <s v="OHM Cycles"/>
    <s v="Standard"/>
    <s v="medium"/>
    <s v="medium"/>
    <n v="235.63"/>
    <n v="125.07"/>
    <d v="2004-08-07T00:00:00"/>
  </r>
  <r>
    <n v="18338"/>
    <n v="72"/>
    <x v="440"/>
    <d v="2017-03-29T00:00:00"/>
    <b v="0"/>
    <s v="Approved"/>
    <s v="Norco Bicycles"/>
    <s v="Standard"/>
    <s v="medium"/>
    <s v="medium"/>
    <n v="360.4"/>
    <n v="270.3"/>
    <d v="2014-10-10T00:00:00"/>
  </r>
  <r>
    <n v="18339"/>
    <n v="20"/>
    <x v="239"/>
    <d v="2017-02-22T00:00:00"/>
    <b v="1"/>
    <s v="Approved"/>
    <s v="Trek Bicycles"/>
    <s v="Standard"/>
    <s v="medium"/>
    <s v="small"/>
    <n v="1775.81"/>
    <n v="1580.47"/>
    <d v="2010-05-05T00:00:00"/>
  </r>
  <r>
    <n v="18340"/>
    <n v="45"/>
    <x v="1025"/>
    <d v="2017-10-11T00:00:00"/>
    <b v="0"/>
    <s v="Approved"/>
    <s v="Trek Bicycles"/>
    <s v="Road"/>
    <s v="low"/>
    <s v="medium"/>
    <n v="980.37"/>
    <n v="234.43"/>
    <d v="2004-09-28T00:00:00"/>
  </r>
  <r>
    <n v="18341"/>
    <n v="51"/>
    <x v="751"/>
    <d v="2017-11-13T00:00:00"/>
    <b v="1"/>
    <s v="Approved"/>
    <s v="OHM Cycles"/>
    <s v="Standard"/>
    <s v="high"/>
    <s v="medium"/>
    <n v="2005.66"/>
    <n v="1203.4000000000001"/>
    <d v="2003-07-21T00:00:00"/>
  </r>
  <r>
    <n v="18342"/>
    <n v="45"/>
    <x v="3194"/>
    <d v="2017-11-29T00:00:00"/>
    <b v="0"/>
    <s v="Approved"/>
    <s v="Trek Bicycles"/>
    <s v="Road"/>
    <s v="low"/>
    <s v="medium"/>
    <n v="980.37"/>
    <n v="234.43"/>
    <d v="2004-09-28T00:00:00"/>
  </r>
  <r>
    <n v="18343"/>
    <n v="100"/>
    <x v="813"/>
    <d v="2017-07-30T00:00:00"/>
    <b v="0"/>
    <s v="Approved"/>
    <s v="Norco Bicycles"/>
    <s v="Road"/>
    <s v="medium"/>
    <s v="medium"/>
    <n v="1036.5899999999999"/>
    <n v="206.35"/>
    <d v="1991-05-06T00:00:00"/>
  </r>
  <r>
    <n v="18344"/>
    <n v="74"/>
    <x v="2538"/>
    <d v="2017-06-25T00:00:00"/>
    <b v="1"/>
    <s v="Approved"/>
    <s v="WeareA2B"/>
    <s v="Standard"/>
    <s v="medium"/>
    <s v="medium"/>
    <n v="1228.07"/>
    <n v="400.91"/>
    <d v="2000-05-22T00:00:00"/>
  </r>
  <r>
    <n v="18346"/>
    <n v="92"/>
    <x v="2224"/>
    <d v="2017-09-27T00:00:00"/>
    <b v="0"/>
    <s v="Approved"/>
    <s v="WeareA2B"/>
    <s v="Standard"/>
    <s v="medium"/>
    <s v="small"/>
    <n v="1415.01"/>
    <n v="1259.3599999999999"/>
    <d v="2016-03-29T00:00:00"/>
  </r>
  <r>
    <n v="18347"/>
    <n v="87"/>
    <x v="1035"/>
    <d v="2017-12-19T00:00:00"/>
    <b v="0"/>
    <s v="Approved"/>
    <s v="Giant Bicycles"/>
    <s v="Standard"/>
    <s v="high"/>
    <s v="medium"/>
    <n v="1179"/>
    <n v="707.4"/>
    <d v="2003-01-05T00:00:00"/>
  </r>
  <r>
    <n v="18348"/>
    <n v="47"/>
    <x v="1294"/>
    <d v="2017-01-10T00:00:00"/>
    <b v="1"/>
    <s v="Approved"/>
    <s v="Trek Bicycles"/>
    <s v="Road"/>
    <s v="low"/>
    <s v="small"/>
    <n v="1720.7"/>
    <n v="1531.42"/>
    <d v="2006-10-01T00:00:00"/>
  </r>
  <r>
    <n v="18349"/>
    <n v="60"/>
    <x v="2449"/>
    <d v="2017-06-10T00:00:00"/>
    <b v="0"/>
    <s v="Approved"/>
    <s v="Giant Bicycles"/>
    <s v="Standard"/>
    <s v="high"/>
    <s v="small"/>
    <n v="1977.36"/>
    <n v="1759.85"/>
    <d v="2012-05-18T00:00:00"/>
  </r>
  <r>
    <n v="18350"/>
    <n v="29"/>
    <x v="3044"/>
    <d v="2017-06-15T00:00:00"/>
    <b v="0"/>
    <s v="Approved"/>
    <s v="Norco Bicycles"/>
    <s v="Road"/>
    <s v="medium"/>
    <s v="medium"/>
    <n v="543.39"/>
    <n v="407.54"/>
    <d v="2016-11-22T00:00:00"/>
  </r>
  <r>
    <n v="18351"/>
    <n v="47"/>
    <x v="2856"/>
    <d v="2017-10-01T00:00:00"/>
    <b v="0"/>
    <s v="Approved"/>
    <s v="Trek Bicycles"/>
    <s v="Road"/>
    <s v="low"/>
    <s v="small"/>
    <n v="1720.7"/>
    <n v="1531.42"/>
    <d v="2006-10-01T00:00:00"/>
  </r>
  <r>
    <n v="18352"/>
    <n v="57"/>
    <x v="387"/>
    <d v="2017-03-05T00:00:00"/>
    <b v="0"/>
    <s v="Approved"/>
    <s v="WeareA2B"/>
    <s v="Touring"/>
    <s v="medium"/>
    <s v="large"/>
    <n v="1890.39"/>
    <n v="260.14"/>
    <d v="1993-07-20T00:00:00"/>
  </r>
  <r>
    <n v="18353"/>
    <n v="23"/>
    <x v="925"/>
    <d v="2017-09-08T00:00:00"/>
    <b v="0"/>
    <s v="Approved"/>
    <s v="Norco Bicycles"/>
    <s v="Mountain"/>
    <s v="low"/>
    <s v="small"/>
    <n v="688.63"/>
    <n v="612.88"/>
    <d v="1993-10-02T00:00:00"/>
  </r>
  <r>
    <n v="18354"/>
    <n v="37"/>
    <x v="869"/>
    <d v="2017-03-16T00:00:00"/>
    <b v="0"/>
    <s v="Approved"/>
    <s v="OHM Cycles"/>
    <s v="Standard"/>
    <s v="low"/>
    <s v="medium"/>
    <n v="1793.43"/>
    <n v="248.82"/>
    <d v="2005-10-22T00:00:00"/>
  </r>
  <r>
    <n v="18355"/>
    <n v="96"/>
    <x v="1475"/>
    <d v="2017-03-07T00:00:00"/>
    <b v="1"/>
    <s v="Approved"/>
    <s v="WeareA2B"/>
    <s v="Road"/>
    <s v="low"/>
    <s v="small"/>
    <n v="1172.78"/>
    <n v="1043.77"/>
    <d v="2002-10-10T00:00:00"/>
  </r>
  <r>
    <n v="18356"/>
    <n v="6"/>
    <x v="3444"/>
    <d v="2017-07-27T00:00:00"/>
    <b v="0"/>
    <s v="Approved"/>
    <s v="OHM Cycles"/>
    <s v="Standard"/>
    <s v="high"/>
    <s v="medium"/>
    <n v="227.88"/>
    <n v="136.72999999999999"/>
    <d v="2003-02-07T00:00:00"/>
  </r>
  <r>
    <n v="18357"/>
    <n v="0"/>
    <x v="1408"/>
    <d v="2017-01-31T00:00:00"/>
    <b v="0"/>
    <s v="Approved"/>
    <s v="OHM Cycles"/>
    <s v="Road"/>
    <s v="high"/>
    <s v="large"/>
    <n v="12.01"/>
    <n v="7.21"/>
    <d v="2009-03-08T00:00:00"/>
  </r>
  <r>
    <n v="18358"/>
    <n v="33"/>
    <x v="2035"/>
    <d v="2017-12-14T00:00:00"/>
    <b v="0"/>
    <s v="Approved"/>
    <s v="Giant Bicycles"/>
    <s v="Standard"/>
    <s v="medium"/>
    <s v="small"/>
    <n v="1311.44"/>
    <n v="1167.18"/>
    <d v="2010-06-07T00:00:00"/>
  </r>
  <r>
    <n v="18359"/>
    <n v="77"/>
    <x v="618"/>
    <d v="2017-02-18T00:00:00"/>
    <b v="1"/>
    <s v="Approved"/>
    <s v="Norco Bicycles"/>
    <s v="Road"/>
    <s v="medium"/>
    <s v="large"/>
    <n v="1240.31"/>
    <n v="795.1"/>
    <d v="2011-01-10T00:00:00"/>
  </r>
  <r>
    <n v="18360"/>
    <n v="23"/>
    <x v="1022"/>
    <d v="2017-04-29T00:00:00"/>
    <b v="0"/>
    <s v="Approved"/>
    <s v="Norco Bicycles"/>
    <s v="Mountain"/>
    <s v="low"/>
    <s v="small"/>
    <n v="688.63"/>
    <n v="612.88"/>
    <d v="1993-10-02T00:00:00"/>
  </r>
  <r>
    <n v="18361"/>
    <n v="0"/>
    <x v="329"/>
    <d v="2017-07-09T00:00:00"/>
    <b v="1"/>
    <s v="Approved"/>
    <s v="Giant Bicycles"/>
    <s v="Standard"/>
    <s v="medium"/>
    <s v="medium"/>
    <n v="230.91"/>
    <n v="173.18"/>
    <d v="2006-11-10T00:00:00"/>
  </r>
  <r>
    <n v="18362"/>
    <n v="64"/>
    <x v="175"/>
    <d v="2017-03-04T00:00:00"/>
    <b v="1"/>
    <s v="Approved"/>
    <s v="Trek Bicycles"/>
    <s v="Standard"/>
    <s v="medium"/>
    <s v="large"/>
    <n v="1469.44"/>
    <n v="596.54999999999995"/>
    <d v="2012-05-18T00:00:00"/>
  </r>
  <r>
    <n v="18363"/>
    <n v="65"/>
    <x v="3414"/>
    <d v="2017-07-12T00:00:00"/>
    <b v="1"/>
    <s v="Approved"/>
    <s v="WeareA2B"/>
    <s v="Standard"/>
    <s v="medium"/>
    <s v="medium"/>
    <n v="1807.45"/>
    <n v="778.69"/>
    <d v="2010-08-20T00:00:00"/>
  </r>
  <r>
    <n v="18364"/>
    <n v="0"/>
    <x v="138"/>
    <d v="2017-11-30T00:00:00"/>
    <b v="0"/>
    <s v="Approved"/>
    <s v="OHM Cycles"/>
    <s v="Standard"/>
    <s v="medium"/>
    <s v="medium"/>
    <n v="183.86"/>
    <n v="137.9"/>
    <d v="1997-10-04T00:00:00"/>
  </r>
  <r>
    <n v="18365"/>
    <n v="90"/>
    <x v="1076"/>
    <d v="2017-12-07T00:00:00"/>
    <b v="0"/>
    <s v="Approved"/>
    <s v="Norco Bicycles"/>
    <s v="Standard"/>
    <s v="low"/>
    <s v="medium"/>
    <n v="363.01"/>
    <n v="290.41000000000003"/>
    <d v="2005-05-10T00:00:00"/>
  </r>
  <r>
    <n v="18366"/>
    <n v="31"/>
    <x v="2115"/>
    <d v="2017-10-05T00:00:00"/>
    <b v="0"/>
    <s v="Approved"/>
    <s v="Giant Bicycles"/>
    <s v="Standard"/>
    <s v="medium"/>
    <s v="medium"/>
    <n v="230.91"/>
    <n v="173.18"/>
    <d v="2002-03-22T00:00:00"/>
  </r>
  <r>
    <n v="18367"/>
    <n v="100"/>
    <x v="2240"/>
    <d v="2017-12-03T00:00:00"/>
    <b v="1"/>
    <s v="Approved"/>
    <s v="Trek Bicycles"/>
    <s v="Standard"/>
    <s v="medium"/>
    <s v="small"/>
    <n v="1386.84"/>
    <n v="1234.29"/>
    <d v="2013-03-12T00:00:00"/>
  </r>
  <r>
    <n v="18368"/>
    <n v="24"/>
    <x v="2382"/>
    <d v="2017-09-03T00:00:00"/>
    <b v="1"/>
    <s v="Approved"/>
    <s v="Solex"/>
    <s v="Road"/>
    <s v="medium"/>
    <s v="large"/>
    <n v="1777.8"/>
    <n v="820.78"/>
    <d v="1999-06-23T00:00:00"/>
  </r>
  <r>
    <n v="18369"/>
    <n v="72"/>
    <x v="2351"/>
    <d v="2017-02-18T00:00:00"/>
    <b v="1"/>
    <s v="Approved"/>
    <s v="Norco Bicycles"/>
    <s v="Standard"/>
    <s v="medium"/>
    <s v="medium"/>
    <n v="360.4"/>
    <n v="270.3"/>
    <d v="2002-08-31T00:00:00"/>
  </r>
  <r>
    <n v="18370"/>
    <n v="49"/>
    <x v="958"/>
    <d v="2017-08-01T00:00:00"/>
    <b v="0"/>
    <s v="Approved"/>
    <s v="Solex"/>
    <s v="Standard"/>
    <s v="medium"/>
    <s v="large"/>
    <n v="1061.56"/>
    <n v="733.58"/>
    <d v="1998-12-17T00:00:00"/>
  </r>
  <r>
    <n v="18371"/>
    <n v="4"/>
    <x v="2012"/>
    <d v="2017-01-10T00:00:00"/>
    <b v="1"/>
    <s v="Approved"/>
    <s v="Solex"/>
    <s v="Standard"/>
    <s v="medium"/>
    <s v="medium"/>
    <n v="1483.2"/>
    <n v="99.59"/>
    <d v="2010-11-05T00:00:00"/>
  </r>
  <r>
    <n v="18372"/>
    <n v="64"/>
    <x v="2348"/>
    <d v="2017-03-31T00:00:00"/>
    <b v="1"/>
    <s v="Approved"/>
    <s v="Trek Bicycles"/>
    <s v="Standard"/>
    <s v="medium"/>
    <s v="large"/>
    <n v="1469.44"/>
    <n v="596.54999999999995"/>
    <d v="2012-05-18T00:00:00"/>
  </r>
  <r>
    <n v="18373"/>
    <n v="82"/>
    <x v="1474"/>
    <d v="2017-03-08T00:00:00"/>
    <b v="1"/>
    <s v="Approved"/>
    <s v="Norco Bicycles"/>
    <s v="Standard"/>
    <s v="high"/>
    <s v="medium"/>
    <n v="1148.6400000000001"/>
    <n v="689.18"/>
    <d v="2015-08-02T00:00:00"/>
  </r>
  <r>
    <n v="18374"/>
    <n v="73"/>
    <x v="3067"/>
    <d v="2017-06-05T00:00:00"/>
    <b v="0"/>
    <s v="Approved"/>
    <s v="Solex"/>
    <s v="Standard"/>
    <s v="medium"/>
    <s v="medium"/>
    <n v="1945.43"/>
    <n v="333.18"/>
    <d v="2004-07-25T00:00:00"/>
  </r>
  <r>
    <n v="18375"/>
    <n v="43"/>
    <x v="3265"/>
    <d v="2017-04-27T00:00:00"/>
    <b v="1"/>
    <s v="Approved"/>
    <s v="Solex"/>
    <s v="Standard"/>
    <s v="medium"/>
    <s v="medium"/>
    <n v="1151.96"/>
    <n v="649.49"/>
    <d v="2012-06-04T00:00:00"/>
  </r>
  <r>
    <n v="18376"/>
    <n v="48"/>
    <x v="1295"/>
    <d v="2017-04-08T00:00:00"/>
    <b v="0"/>
    <s v="Approved"/>
    <s v="WeareA2B"/>
    <s v="Standard"/>
    <s v="medium"/>
    <s v="medium"/>
    <n v="1762.96"/>
    <n v="950.52"/>
    <d v="2014-07-28T00:00:00"/>
  </r>
  <r>
    <n v="18377"/>
    <n v="41"/>
    <x v="2943"/>
    <d v="2017-06-02T00:00:00"/>
    <b v="1"/>
    <s v="Approved"/>
    <s v="Solex"/>
    <s v="Road"/>
    <s v="medium"/>
    <s v="medium"/>
    <n v="416.98"/>
    <n v="312.74"/>
    <d v="2007-12-11T00:00:00"/>
  </r>
  <r>
    <n v="18378"/>
    <n v="73"/>
    <x v="3032"/>
    <d v="2017-10-30T00:00:00"/>
    <b v="0"/>
    <s v="Approved"/>
    <s v="Solex"/>
    <s v="Standard"/>
    <s v="medium"/>
    <s v="medium"/>
    <n v="1945.43"/>
    <n v="333.18"/>
    <d v="2004-07-25T00:00:00"/>
  </r>
  <r>
    <n v="18379"/>
    <n v="34"/>
    <x v="1216"/>
    <d v="2017-02-01T00:00:00"/>
    <b v="1"/>
    <s v="Approved"/>
    <s v="WeareA2B"/>
    <s v="Standard"/>
    <s v="medium"/>
    <s v="medium"/>
    <n v="1231.1500000000001"/>
    <n v="161.6"/>
    <d v="2003-08-05T00:00:00"/>
  </r>
  <r>
    <n v="18380"/>
    <n v="66"/>
    <x v="958"/>
    <d v="2017-08-07T00:00:00"/>
    <b v="0"/>
    <s v="Approved"/>
    <s v="Solex"/>
    <s v="Standard"/>
    <s v="medium"/>
    <s v="medium"/>
    <n v="1163.8900000000001"/>
    <n v="589.27"/>
    <d v="1996-04-05T00:00:00"/>
  </r>
  <r>
    <n v="18381"/>
    <n v="77"/>
    <x v="704"/>
    <d v="2017-07-28T00:00:00"/>
    <b v="0"/>
    <s v="Approved"/>
    <s v="Norco Bicycles"/>
    <s v="Road"/>
    <s v="medium"/>
    <s v="large"/>
    <n v="1240.31"/>
    <n v="795.1"/>
    <d v="2011-01-10T00:00:00"/>
  </r>
  <r>
    <n v="18382"/>
    <n v="65"/>
    <x v="1528"/>
    <d v="2017-05-19T00:00:00"/>
    <b v="0"/>
    <s v="Approved"/>
    <s v="WeareA2B"/>
    <s v="Standard"/>
    <s v="medium"/>
    <s v="medium"/>
    <n v="1807.45"/>
    <n v="778.69"/>
    <d v="2016-12-06T00:00:00"/>
  </r>
  <r>
    <n v="18383"/>
    <n v="23"/>
    <x v="2967"/>
    <d v="2017-02-02T00:00:00"/>
    <b v="0"/>
    <s v="Approved"/>
    <s v="Norco Bicycles"/>
    <s v="Standard"/>
    <s v="medium"/>
    <s v="medium"/>
    <n v="1198.46"/>
    <n v="381.1"/>
    <d v="1998-12-16T00:00:00"/>
  </r>
  <r>
    <n v="18384"/>
    <n v="92"/>
    <x v="1408"/>
    <d v="2017-09-19T00:00:00"/>
    <b v="1"/>
    <s v="Approved"/>
    <s v="WeareA2B"/>
    <s v="Touring"/>
    <s v="medium"/>
    <s v="large"/>
    <n v="1890.39"/>
    <n v="260.14"/>
    <d v="1991-01-21T00:00:00"/>
  </r>
  <r>
    <n v="18385"/>
    <n v="91"/>
    <x v="1037"/>
    <d v="2017-07-22T00:00:00"/>
    <b v="0"/>
    <s v="Approved"/>
    <s v="Solex"/>
    <s v="Standard"/>
    <s v="medium"/>
    <s v="medium"/>
    <n v="100.35"/>
    <n v="75.260000000000005"/>
    <d v="1999-07-26T00:00:00"/>
  </r>
  <r>
    <n v="18386"/>
    <n v="23"/>
    <x v="65"/>
    <d v="2017-10-31T00:00:00"/>
    <b v="1"/>
    <s v="Approved"/>
    <s v="Norco Bicycles"/>
    <s v="Mountain"/>
    <s v="low"/>
    <s v="small"/>
    <n v="688.63"/>
    <n v="612.88"/>
    <d v="1993-10-02T00:00:00"/>
  </r>
  <r>
    <n v="18387"/>
    <n v="19"/>
    <x v="3365"/>
    <d v="2017-12-05T00:00:00"/>
    <b v="0"/>
    <s v="Approved"/>
    <s v="OHM Cycles"/>
    <s v="Road"/>
    <s v="high"/>
    <s v="large"/>
    <n v="12.01"/>
    <n v="7.21"/>
    <d v="2009-03-08T00:00:00"/>
  </r>
  <r>
    <n v="18388"/>
    <n v="68"/>
    <x v="844"/>
    <d v="2017-09-07T00:00:00"/>
    <b v="1"/>
    <s v="Cancelled"/>
    <s v="OHM Cycles"/>
    <s v="Standard"/>
    <s v="medium"/>
    <s v="medium"/>
    <n v="1636.9"/>
    <n v="44.71"/>
    <d v="2010-08-20T00:00:00"/>
  </r>
  <r>
    <n v="18389"/>
    <n v="62"/>
    <x v="2189"/>
    <d v="2017-06-26T00:00:00"/>
    <b v="0"/>
    <s v="Approved"/>
    <s v="Solex"/>
    <s v="Standard"/>
    <s v="medium"/>
    <s v="medium"/>
    <n v="478.16"/>
    <n v="298.72000000000003"/>
    <d v="1993-06-23T00:00:00"/>
  </r>
  <r>
    <n v="18390"/>
    <n v="74"/>
    <x v="2008"/>
    <d v="2017-10-06T00:00:00"/>
    <b v="1"/>
    <s v="Approved"/>
    <s v="WeareA2B"/>
    <s v="Standard"/>
    <s v="medium"/>
    <s v="medium"/>
    <n v="1228.07"/>
    <n v="400.91"/>
    <d v="2000-05-22T00:00:00"/>
  </r>
  <r>
    <n v="18391"/>
    <n v="3"/>
    <x v="222"/>
    <d v="2017-07-29T00:00:00"/>
    <b v="1"/>
    <s v="Approved"/>
    <s v="Trek Bicycles"/>
    <s v="Standard"/>
    <s v="medium"/>
    <s v="large"/>
    <n v="2091.4699999999998"/>
    <n v="388.92"/>
    <d v="2006-11-10T00:00:00"/>
  </r>
  <r>
    <n v="18392"/>
    <n v="61"/>
    <x v="2421"/>
    <d v="2017-04-23T00:00:00"/>
    <b v="1"/>
    <s v="Approved"/>
    <s v="Norco Bicycles"/>
    <s v="Standard"/>
    <s v="medium"/>
    <s v="small"/>
    <n v="586.45000000000005"/>
    <n v="521.94000000000005"/>
    <d v="1991-07-10T00:00:00"/>
  </r>
  <r>
    <n v="18393"/>
    <n v="5"/>
    <x v="7"/>
    <d v="2017-05-22T00:00:00"/>
    <b v="1"/>
    <s v="Approved"/>
    <s v="Giant Bicycles"/>
    <s v="Standard"/>
    <s v="high"/>
    <s v="medium"/>
    <n v="1129.1300000000001"/>
    <n v="677.48"/>
    <d v="2005-08-09T00:00:00"/>
  </r>
  <r>
    <n v="18394"/>
    <n v="59"/>
    <x v="300"/>
    <d v="2017-05-22T00:00:00"/>
    <b v="0"/>
    <s v="Approved"/>
    <s v="Solex"/>
    <s v="Standard"/>
    <s v="medium"/>
    <s v="large"/>
    <n v="1061.56"/>
    <n v="733.58"/>
    <d v="2011-08-24T00:00:00"/>
  </r>
  <r>
    <n v="18395"/>
    <n v="58"/>
    <x v="34"/>
    <d v="2017-03-19T00:00:00"/>
    <b v="0"/>
    <s v="Approved"/>
    <s v="OHM Cycles"/>
    <s v="Road"/>
    <s v="medium"/>
    <s v="medium"/>
    <n v="1280.28"/>
    <n v="829.51"/>
    <d v="2001-11-25T00:00:00"/>
  </r>
  <r>
    <n v="18396"/>
    <n v="57"/>
    <x v="911"/>
    <d v="2017-05-08T00:00:00"/>
    <b v="0"/>
    <s v="Approved"/>
    <s v="WeareA2B"/>
    <s v="Touring"/>
    <s v="medium"/>
    <s v="large"/>
    <n v="1890.39"/>
    <n v="260.14"/>
    <d v="2012-05-18T00:00:00"/>
  </r>
  <r>
    <n v="18397"/>
    <n v="65"/>
    <x v="1597"/>
    <d v="2017-02-19T00:00:00"/>
    <b v="1"/>
    <s v="Approved"/>
    <s v="WeareA2B"/>
    <s v="Standard"/>
    <s v="medium"/>
    <s v="medium"/>
    <n v="1807.45"/>
    <n v="778.69"/>
    <d v="2016-02-04T00:00:00"/>
  </r>
  <r>
    <n v="18398"/>
    <n v="3"/>
    <x v="246"/>
    <d v="2017-04-11T00:00:00"/>
    <b v="0"/>
    <s v="Approved"/>
    <s v="Trek Bicycles"/>
    <s v="Standard"/>
    <s v="medium"/>
    <s v="large"/>
    <n v="2091.4699999999998"/>
    <n v="388.92"/>
    <d v="2012-09-15T00:00:00"/>
  </r>
  <r>
    <n v="18399"/>
    <n v="4"/>
    <x v="852"/>
    <d v="2017-07-31T00:00:00"/>
    <b v="0"/>
    <s v="Approved"/>
    <s v="Solex"/>
    <s v="Standard"/>
    <s v="medium"/>
    <s v="medium"/>
    <n v="1483.2"/>
    <n v="99.59"/>
    <d v="1998-12-17T00:00:00"/>
  </r>
  <r>
    <n v="18400"/>
    <n v="55"/>
    <x v="3102"/>
    <d v="2017-12-17T00:00:00"/>
    <b v="1"/>
    <s v="Approved"/>
    <s v="Trek Bicycles"/>
    <s v="Road"/>
    <s v="medium"/>
    <s v="large"/>
    <n v="1894.19"/>
    <n v="598.76"/>
    <d v="2003-07-21T00:00:00"/>
  </r>
  <r>
    <n v="18401"/>
    <n v="57"/>
    <x v="991"/>
    <d v="2017-07-14T00:00:00"/>
    <b v="1"/>
    <s v="Approved"/>
    <s v="WeareA2B"/>
    <s v="Touring"/>
    <s v="medium"/>
    <s v="large"/>
    <n v="1890.39"/>
    <n v="260.14"/>
    <d v="1991-01-21T00:00:00"/>
  </r>
  <r>
    <n v="18402"/>
    <n v="60"/>
    <x v="2278"/>
    <d v="2017-08-27T00:00:00"/>
    <b v="1"/>
    <s v="Approved"/>
    <s v="Giant Bicycles"/>
    <s v="Standard"/>
    <s v="high"/>
    <s v="small"/>
    <n v="1977.36"/>
    <n v="1759.85"/>
    <d v="2010-08-20T00:00:00"/>
  </r>
  <r>
    <n v="18403"/>
    <n v="67"/>
    <x v="667"/>
    <d v="2017-11-09T00:00:00"/>
    <b v="1"/>
    <s v="Approved"/>
    <s v="Norco Bicycles"/>
    <s v="Road"/>
    <s v="medium"/>
    <s v="medium"/>
    <n v="544.04999999999995"/>
    <n v="376.84"/>
    <d v="2006-05-22T00:00:00"/>
  </r>
  <r>
    <n v="18404"/>
    <n v="13"/>
    <x v="1538"/>
    <d v="2017-09-25T00:00:00"/>
    <b v="0"/>
    <s v="Approved"/>
    <s v="Solex"/>
    <s v="Standard"/>
    <s v="medium"/>
    <s v="medium"/>
    <n v="1163.8900000000001"/>
    <n v="589.27"/>
    <d v="2016-07-09T00:00:00"/>
  </r>
  <r>
    <n v="18405"/>
    <n v="54"/>
    <x v="423"/>
    <d v="2017-11-03T00:00:00"/>
    <b v="1"/>
    <s v="Approved"/>
    <s v="WeareA2B"/>
    <s v="Standard"/>
    <s v="medium"/>
    <s v="medium"/>
    <n v="1292.8399999999999"/>
    <n v="13.44"/>
    <d v="2015-10-18T00:00:00"/>
  </r>
  <r>
    <n v="18406"/>
    <n v="70"/>
    <x v="991"/>
    <d v="2017-01-07T00:00:00"/>
    <b v="0"/>
    <s v="Approved"/>
    <s v="Trek Bicycles"/>
    <s v="Standard"/>
    <s v="high"/>
    <s v="medium"/>
    <n v="495.72"/>
    <n v="297.43"/>
    <d v="2015-04-11T00:00:00"/>
  </r>
  <r>
    <n v="18407"/>
    <n v="76"/>
    <x v="1022"/>
    <d v="2017-10-27T00:00:00"/>
    <b v="0"/>
    <s v="Approved"/>
    <s v="WeareA2B"/>
    <s v="Standard"/>
    <s v="low"/>
    <s v="medium"/>
    <n v="642.30999999999995"/>
    <n v="513.85"/>
    <d v="2014-10-10T00:00:00"/>
  </r>
  <r>
    <n v="18408"/>
    <n v="96"/>
    <x v="516"/>
    <d v="2017-11-12T00:00:00"/>
    <b v="0"/>
    <s v="Approved"/>
    <s v="WeareA2B"/>
    <s v="Road"/>
    <s v="low"/>
    <s v="small"/>
    <n v="1172.78"/>
    <n v="1043.77"/>
    <d v="2002-10-10T00:00:00"/>
  </r>
  <r>
    <n v="18409"/>
    <n v="77"/>
    <x v="2725"/>
    <d v="2017-12-12T00:00:00"/>
    <b v="0"/>
    <s v="Approved"/>
    <s v="Norco Bicycles"/>
    <s v="Road"/>
    <s v="medium"/>
    <s v="large"/>
    <n v="1240.31"/>
    <n v="795.1"/>
    <d v="2004-12-18T00:00:00"/>
  </r>
  <r>
    <n v="18410"/>
    <n v="60"/>
    <x v="2706"/>
    <d v="2017-02-11T00:00:00"/>
    <b v="1"/>
    <s v="Approved"/>
    <s v="Giant Bicycles"/>
    <s v="Standard"/>
    <s v="high"/>
    <s v="small"/>
    <n v="1977.36"/>
    <n v="1759.85"/>
    <d v="2011-08-24T00:00:00"/>
  </r>
  <r>
    <n v="18411"/>
    <n v="93"/>
    <x v="1208"/>
    <d v="2017-05-02T00:00:00"/>
    <b v="1"/>
    <s v="Approved"/>
    <s v="OHM Cycles"/>
    <s v="Standard"/>
    <s v="high"/>
    <s v="medium"/>
    <n v="1458.17"/>
    <n v="874.9"/>
    <d v="2014-07-28T00:00:00"/>
  </r>
  <r>
    <n v="18412"/>
    <n v="1"/>
    <x v="1047"/>
    <d v="2017-10-08T00:00:00"/>
    <b v="1"/>
    <s v="Approved"/>
    <s v="Giant Bicycles"/>
    <s v="Standard"/>
    <s v="medium"/>
    <s v="medium"/>
    <n v="1403.5"/>
    <n v="954.82"/>
    <d v="2012-09-15T00:00:00"/>
  </r>
  <r>
    <n v="18413"/>
    <n v="25"/>
    <x v="521"/>
    <d v="2017-01-31T00:00:00"/>
    <b v="0"/>
    <s v="Approved"/>
    <s v="OHM Cycles"/>
    <s v="Standard"/>
    <s v="high"/>
    <s v="medium"/>
    <n v="2005.66"/>
    <n v="1203.4000000000001"/>
    <d v="2015-10-18T00:00:00"/>
  </r>
  <r>
    <n v="18414"/>
    <n v="63"/>
    <x v="1072"/>
    <d v="2017-10-19T00:00:00"/>
    <b v="1"/>
    <s v="Approved"/>
    <s v="Solex"/>
    <s v="Standard"/>
    <s v="medium"/>
    <s v="medium"/>
    <n v="1483.2"/>
    <n v="99.59"/>
    <d v="2012-05-18T00:00:00"/>
  </r>
  <r>
    <n v="18415"/>
    <n v="51"/>
    <x v="3071"/>
    <d v="2017-03-18T00:00:00"/>
    <b v="0"/>
    <s v="Approved"/>
    <s v="OHM Cycles"/>
    <s v="Standard"/>
    <s v="high"/>
    <s v="medium"/>
    <n v="2005.66"/>
    <n v="1203.4000000000001"/>
    <d v="2003-07-21T00:00:00"/>
  </r>
  <r>
    <n v="18416"/>
    <n v="29"/>
    <x v="1060"/>
    <d v="2017-02-28T00:00:00"/>
    <b v="0"/>
    <s v="Approved"/>
    <s v="Norco Bicycles"/>
    <s v="Road"/>
    <s v="medium"/>
    <s v="medium"/>
    <n v="543.39"/>
    <n v="407.54"/>
    <d v="2016-11-22T00:00:00"/>
  </r>
  <r>
    <n v="18417"/>
    <n v="0"/>
    <x v="709"/>
    <d v="2017-10-12T00:00:00"/>
    <b v="1"/>
    <s v="Approved"/>
    <s v="Solex"/>
    <s v="Standard"/>
    <s v="medium"/>
    <s v="large"/>
    <n v="202.62"/>
    <n v="151.96"/>
    <d v="2016-03-29T00:00:00"/>
  </r>
  <r>
    <n v="18418"/>
    <n v="7"/>
    <x v="3350"/>
    <d v="2017-08-24T00:00:00"/>
    <b v="1"/>
    <s v="Approved"/>
    <s v="Trek Bicycles"/>
    <s v="Road"/>
    <s v="low"/>
    <s v="medium"/>
    <n v="980.37"/>
    <n v="234.43"/>
    <d v="2004-09-28T00:00:00"/>
  </r>
  <r>
    <n v="18419"/>
    <n v="78"/>
    <x v="1465"/>
    <d v="2017-07-21T00:00:00"/>
    <b v="1"/>
    <s v="Approved"/>
    <s v="Giant Bicycles"/>
    <s v="Standard"/>
    <s v="medium"/>
    <s v="large"/>
    <n v="1765.3"/>
    <n v="709.48"/>
    <d v="2004-07-25T00:00:00"/>
  </r>
  <r>
    <n v="18420"/>
    <n v="77"/>
    <x v="225"/>
    <d v="2017-06-21T00:00:00"/>
    <b v="1"/>
    <s v="Cancelled"/>
    <s v="Norco Bicycles"/>
    <s v="Road"/>
    <s v="medium"/>
    <s v="large"/>
    <n v="1240.31"/>
    <n v="795.1"/>
    <d v="2011-01-10T00:00:00"/>
  </r>
  <r>
    <n v="18421"/>
    <n v="34"/>
    <x v="3385"/>
    <d v="2017-03-20T00:00:00"/>
    <b v="1"/>
    <s v="Approved"/>
    <s v="Norco Bicycles"/>
    <s v="Road"/>
    <s v="high"/>
    <s v="large"/>
    <n v="774.53"/>
    <n v="464.72"/>
    <d v="2003-03-18T00:00:00"/>
  </r>
  <r>
    <n v="18422"/>
    <n v="30"/>
    <x v="1858"/>
    <d v="2017-10-22T00:00:00"/>
    <b v="0"/>
    <s v="Approved"/>
    <s v="Solex"/>
    <s v="Standard"/>
    <s v="high"/>
    <s v="medium"/>
    <n v="748.17"/>
    <n v="448.9"/>
    <d v="1991-11-10T00:00:00"/>
  </r>
  <r>
    <n v="18423"/>
    <n v="64"/>
    <x v="370"/>
    <d v="2017-07-27T00:00:00"/>
    <b v="1"/>
    <s v="Approved"/>
    <s v="Giant Bicycles"/>
    <s v="Standard"/>
    <s v="high"/>
    <s v="small"/>
    <n v="1977.36"/>
    <n v="1759.85"/>
    <d v="1998-12-17T00:00:00"/>
  </r>
  <r>
    <n v="18424"/>
    <n v="81"/>
    <x v="105"/>
    <d v="2017-07-09T00:00:00"/>
    <b v="1"/>
    <s v="Approved"/>
    <s v="Norco Bicycles"/>
    <s v="Standard"/>
    <s v="medium"/>
    <s v="small"/>
    <n v="586.45000000000005"/>
    <n v="521.94000000000005"/>
    <d v="1998-12-16T00:00:00"/>
  </r>
  <r>
    <n v="18425"/>
    <n v="23"/>
    <x v="420"/>
    <d v="2017-11-09T00:00:00"/>
    <b v="1"/>
    <s v="Approved"/>
    <s v="Norco Bicycles"/>
    <s v="Mountain"/>
    <s v="low"/>
    <s v="small"/>
    <n v="688.63"/>
    <n v="612.88"/>
    <d v="1993-10-02T00:00:00"/>
  </r>
  <r>
    <n v="18426"/>
    <n v="63"/>
    <x v="2529"/>
    <d v="2017-06-08T00:00:00"/>
    <b v="1"/>
    <s v="Approved"/>
    <s v="Solex"/>
    <s v="Standard"/>
    <s v="medium"/>
    <s v="medium"/>
    <n v="1483.2"/>
    <n v="99.59"/>
    <d v="2015-05-21T00:00:00"/>
  </r>
  <r>
    <n v="18427"/>
    <n v="63"/>
    <x v="3163"/>
    <d v="2017-12-25T00:00:00"/>
    <b v="1"/>
    <s v="Approved"/>
    <s v="Solex"/>
    <s v="Standard"/>
    <s v="medium"/>
    <s v="medium"/>
    <n v="1483.2"/>
    <n v="99.59"/>
    <d v="1998-12-17T00:00:00"/>
  </r>
  <r>
    <n v="18428"/>
    <n v="34"/>
    <x v="1826"/>
    <d v="2017-12-29T00:00:00"/>
    <b v="0"/>
    <s v="Approved"/>
    <s v="Norco Bicycles"/>
    <s v="Road"/>
    <s v="high"/>
    <s v="large"/>
    <n v="774.53"/>
    <n v="464.72"/>
    <d v="2003-03-18T00:00:00"/>
  </r>
  <r>
    <n v="18429"/>
    <n v="74"/>
    <x v="3437"/>
    <d v="2017-05-12T00:00:00"/>
    <b v="0"/>
    <s v="Approved"/>
    <s v="WeareA2B"/>
    <s v="Standard"/>
    <s v="medium"/>
    <s v="medium"/>
    <n v="1228.07"/>
    <n v="400.91"/>
    <d v="2003-09-09T00:00:00"/>
  </r>
  <r>
    <n v="18430"/>
    <n v="27"/>
    <x v="3404"/>
    <d v="2017-02-14T00:00:00"/>
    <b v="0"/>
    <s v="Approved"/>
    <s v="Trek Bicycles"/>
    <s v="Standard"/>
    <s v="medium"/>
    <s v="medium"/>
    <n v="499.53"/>
    <n v="388.72"/>
    <d v="1999-06-23T00:00:00"/>
  </r>
  <r>
    <n v="18431"/>
    <n v="51"/>
    <x v="1186"/>
    <d v="2017-03-21T00:00:00"/>
    <b v="1"/>
    <s v="Approved"/>
    <s v="OHM Cycles"/>
    <s v="Standard"/>
    <s v="high"/>
    <s v="medium"/>
    <n v="2005.66"/>
    <n v="1203.4000000000001"/>
    <d v="2012-04-10T00:00:00"/>
  </r>
  <r>
    <n v="18432"/>
    <n v="38"/>
    <x v="2432"/>
    <d v="2017-09-20T00:00:00"/>
    <b v="0"/>
    <s v="Approved"/>
    <s v="Trek Bicycles"/>
    <s v="Standard"/>
    <s v="medium"/>
    <s v="large"/>
    <n v="2091.4699999999998"/>
    <n v="388.92"/>
    <d v="2012-09-15T00:00:00"/>
  </r>
  <r>
    <n v="18433"/>
    <n v="92"/>
    <x v="2923"/>
    <d v="2017-11-30T00:00:00"/>
    <b v="0"/>
    <s v="Approved"/>
    <s v="WeareA2B"/>
    <s v="Standard"/>
    <s v="medium"/>
    <s v="small"/>
    <n v="1415.01"/>
    <n v="1259.3599999999999"/>
    <d v="2003-01-05T00:00:00"/>
  </r>
  <r>
    <n v="18434"/>
    <n v="89"/>
    <x v="2232"/>
    <d v="2017-10-24T00:00:00"/>
    <b v="1"/>
    <s v="Approved"/>
    <s v="WeareA2B"/>
    <s v="Touring"/>
    <s v="medium"/>
    <s v="large"/>
    <n v="1362.99"/>
    <n v="57.74"/>
    <d v="1993-04-20T00:00:00"/>
  </r>
  <r>
    <n v="18435"/>
    <n v="33"/>
    <x v="1673"/>
    <d v="2017-01-16T00:00:00"/>
    <b v="0"/>
    <s v="Approved"/>
    <s v="Giant Bicycles"/>
    <s v="Standard"/>
    <s v="medium"/>
    <s v="small"/>
    <n v="1311.44"/>
    <n v="1167.18"/>
    <d v="1992-10-11T00:00:00"/>
  </r>
  <r>
    <n v="18436"/>
    <n v="0"/>
    <x v="2621"/>
    <d v="2017-01-01T00:00:00"/>
    <b v="1"/>
    <s v="Approved"/>
    <s v="Trek Bicycles"/>
    <s v="Road"/>
    <s v="medium"/>
    <s v="medium"/>
    <n v="290.62"/>
    <n v="215.14"/>
    <d v="2015-08-02T00:00:00"/>
  </r>
  <r>
    <n v="18437"/>
    <n v="3"/>
    <x v="1090"/>
    <d v="2017-12-21T00:00:00"/>
    <b v="0"/>
    <s v="Approved"/>
    <s v="Trek Bicycles"/>
    <s v="Standard"/>
    <s v="medium"/>
    <s v="large"/>
    <n v="2091.4699999999998"/>
    <n v="388.92"/>
    <d v="2015-05-21T00:00:00"/>
  </r>
  <r>
    <n v="18438"/>
    <n v="82"/>
    <x v="2378"/>
    <d v="2017-04-26T00:00:00"/>
    <b v="0"/>
    <s v="Approved"/>
    <s v="Norco Bicycles"/>
    <s v="Standard"/>
    <s v="high"/>
    <s v="medium"/>
    <n v="1148.6400000000001"/>
    <n v="689.18"/>
    <d v="2015-08-02T00:00:00"/>
  </r>
  <r>
    <n v="18439"/>
    <n v="83"/>
    <x v="3084"/>
    <d v="2017-03-09T00:00:00"/>
    <b v="0"/>
    <s v="Approved"/>
    <s v="Solex"/>
    <s v="Touring"/>
    <s v="medium"/>
    <s v="large"/>
    <n v="2083.94"/>
    <n v="675.03"/>
    <d v="2013-09-16T00:00:00"/>
  </r>
  <r>
    <n v="18440"/>
    <n v="53"/>
    <x v="127"/>
    <d v="2017-07-02T00:00:00"/>
    <b v="1"/>
    <s v="Approved"/>
    <s v="OHM Cycles"/>
    <s v="Standard"/>
    <s v="medium"/>
    <s v="medium"/>
    <n v="795.34"/>
    <n v="101.58"/>
    <d v="1997-02-09T00:00:00"/>
  </r>
  <r>
    <n v="18441"/>
    <n v="29"/>
    <x v="1857"/>
    <d v="2017-07-22T00:00:00"/>
    <b v="1"/>
    <s v="Approved"/>
    <s v="WeareA2B"/>
    <s v="Standard"/>
    <s v="medium"/>
    <s v="medium"/>
    <n v="1065.03"/>
    <n v="230.09"/>
    <d v="2000-11-03T00:00:00"/>
  </r>
  <r>
    <n v="18442"/>
    <n v="73"/>
    <x v="3420"/>
    <d v="2017-09-25T00:00:00"/>
    <b v="1"/>
    <s v="Approved"/>
    <s v="Solex"/>
    <s v="Standard"/>
    <s v="medium"/>
    <s v="medium"/>
    <n v="1945.43"/>
    <n v="333.18"/>
    <d v="2002-08-31T00:00:00"/>
  </r>
  <r>
    <n v="18443"/>
    <n v="0"/>
    <x v="398"/>
    <d v="2017-06-27T00:00:00"/>
    <b v="1"/>
    <s v="Approved"/>
    <s v="Solex"/>
    <s v="Standard"/>
    <s v="medium"/>
    <s v="medium"/>
    <n v="478.16"/>
    <n v="298.72000000000003"/>
    <d v="2012-05-18T00:00:00"/>
  </r>
  <r>
    <n v="18444"/>
    <n v="86"/>
    <x v="984"/>
    <d v="2017-11-29T00:00:00"/>
    <b v="0"/>
    <s v="Approved"/>
    <s v="OHM Cycles"/>
    <s v="Standard"/>
    <s v="medium"/>
    <s v="medium"/>
    <n v="235.63"/>
    <n v="125.07"/>
    <d v="2004-08-07T00:00:00"/>
  </r>
  <r>
    <n v="18445"/>
    <n v="57"/>
    <x v="2769"/>
    <d v="2017-05-01T00:00:00"/>
    <b v="1"/>
    <s v="Approved"/>
    <s v="WeareA2B"/>
    <s v="Touring"/>
    <s v="medium"/>
    <s v="large"/>
    <n v="1890.39"/>
    <n v="260.14"/>
    <d v="1991-01-21T00:00:00"/>
  </r>
  <r>
    <n v="18446"/>
    <n v="23"/>
    <x v="2611"/>
    <d v="2017-01-06T00:00:00"/>
    <b v="1"/>
    <s v="Approved"/>
    <s v="Norco Bicycles"/>
    <s v="Mountain"/>
    <s v="low"/>
    <s v="small"/>
    <n v="688.63"/>
    <n v="612.88"/>
    <d v="1993-04-12T00:00:00"/>
  </r>
  <r>
    <n v="18447"/>
    <n v="63"/>
    <x v="1511"/>
    <d v="2017-02-23T00:00:00"/>
    <b v="0"/>
    <s v="Approved"/>
    <s v="Solex"/>
    <s v="Standard"/>
    <s v="medium"/>
    <s v="medium"/>
    <n v="1483.2"/>
    <n v="99.59"/>
    <d v="2015-05-21T00:00:00"/>
  </r>
  <r>
    <n v="18448"/>
    <n v="97"/>
    <x v="1136"/>
    <d v="2017-02-04T00:00:00"/>
    <b v="0"/>
    <s v="Approved"/>
    <s v="Solex"/>
    <s v="Standard"/>
    <s v="medium"/>
    <s v="large"/>
    <n v="202.62"/>
    <n v="151.96"/>
    <d v="2016-03-29T00:00:00"/>
  </r>
  <r>
    <n v="18449"/>
    <n v="0"/>
    <x v="1120"/>
    <d v="2017-01-13T00:00:00"/>
    <b v="0"/>
    <s v="Approved"/>
    <s v="Giant Bicycles"/>
    <s v="Standard"/>
    <s v="medium"/>
    <s v="large"/>
    <n v="569.55999999999995"/>
    <n v="528.42999999999995"/>
    <d v="1994-08-10T00:00:00"/>
  </r>
  <r>
    <n v="18450"/>
    <n v="42"/>
    <x v="2649"/>
    <d v="2017-08-09T00:00:00"/>
    <b v="1"/>
    <s v="Approved"/>
    <s v="OHM Cycles"/>
    <s v="Road"/>
    <s v="medium"/>
    <s v="small"/>
    <n v="1810"/>
    <n v="1610.9"/>
    <d v="2011-05-09T00:00:00"/>
  </r>
  <r>
    <n v="18451"/>
    <n v="14"/>
    <x v="18"/>
    <d v="2017-08-09T00:00:00"/>
    <b v="0"/>
    <s v="Approved"/>
    <s v="Trek Bicycles"/>
    <s v="Standard"/>
    <s v="medium"/>
    <s v="small"/>
    <n v="1386.84"/>
    <n v="1234.29"/>
    <d v="2003-08-05T00:00:00"/>
  </r>
  <r>
    <n v="18452"/>
    <n v="64"/>
    <x v="3102"/>
    <d v="2017-06-29T00:00:00"/>
    <b v="0"/>
    <s v="Approved"/>
    <s v="Trek Bicycles"/>
    <s v="Standard"/>
    <s v="medium"/>
    <s v="large"/>
    <n v="1469.44"/>
    <n v="596.54999999999995"/>
    <d v="2012-05-18T00:00:00"/>
  </r>
  <r>
    <n v="18453"/>
    <n v="1"/>
    <x v="1492"/>
    <d v="2017-12-01T00:00:00"/>
    <b v="0"/>
    <s v="Approved"/>
    <s v="Giant Bicycles"/>
    <s v="Standard"/>
    <s v="medium"/>
    <s v="medium"/>
    <n v="1403.5"/>
    <n v="954.82"/>
    <d v="2016-11-14T00:00:00"/>
  </r>
  <r>
    <n v="18454"/>
    <n v="73"/>
    <x v="773"/>
    <d v="2017-04-19T00:00:00"/>
    <b v="0"/>
    <s v="Approved"/>
    <s v="Solex"/>
    <s v="Standard"/>
    <s v="medium"/>
    <s v="medium"/>
    <n v="1945.43"/>
    <n v="333.18"/>
    <d v="1991-07-10T00:00:00"/>
  </r>
  <r>
    <n v="18455"/>
    <n v="40"/>
    <x v="310"/>
    <d v="2017-11-04T00:00:00"/>
    <b v="0"/>
    <s v="Approved"/>
    <s v="OHM Cycles"/>
    <s v="Standard"/>
    <s v="high"/>
    <s v="medium"/>
    <n v="1458.17"/>
    <n v="874.9"/>
    <d v="2006-02-02T00:00:00"/>
  </r>
  <r>
    <n v="18456"/>
    <n v="0"/>
    <x v="3411"/>
    <d v="2017-02-18T00:00:00"/>
    <b v="0"/>
    <s v="Approved"/>
    <s v="Solex"/>
    <s v="Standard"/>
    <s v="medium"/>
    <s v="medium"/>
    <n v="71.489999999999995"/>
    <n v="53.62"/>
    <d v="2012-12-02T00:00:00"/>
  </r>
  <r>
    <n v="18457"/>
    <n v="90"/>
    <x v="2592"/>
    <d v="2017-07-28T00:00:00"/>
    <b v="0"/>
    <s v="Approved"/>
    <s v="Solex"/>
    <s v="Standard"/>
    <s v="low"/>
    <s v="medium"/>
    <n v="945.04"/>
    <n v="507.58"/>
    <d v="1995-12-19T00:00:00"/>
  </r>
  <r>
    <n v="18458"/>
    <n v="51"/>
    <x v="801"/>
    <d v="2017-01-21T00:00:00"/>
    <b v="1"/>
    <s v="Approved"/>
    <s v="OHM Cycles"/>
    <s v="Standard"/>
    <s v="high"/>
    <s v="medium"/>
    <n v="2005.66"/>
    <n v="1203.4000000000001"/>
    <d v="2012-04-10T00:00:00"/>
  </r>
  <r>
    <n v="18459"/>
    <n v="66"/>
    <x v="203"/>
    <d v="2017-09-03T00:00:00"/>
    <b v="0"/>
    <s v="Approved"/>
    <s v="Solex"/>
    <s v="Standard"/>
    <s v="medium"/>
    <s v="medium"/>
    <n v="1163.8900000000001"/>
    <n v="589.27"/>
    <d v="2016-07-09T00:00:00"/>
  </r>
  <r>
    <n v="18460"/>
    <n v="72"/>
    <x v="1163"/>
    <d v="2017-05-22T00:00:00"/>
    <b v="1"/>
    <s v="Approved"/>
    <s v="Norco Bicycles"/>
    <s v="Standard"/>
    <s v="medium"/>
    <s v="medium"/>
    <n v="360.4"/>
    <n v="270.3"/>
    <d v="1997-01-25T00:00:00"/>
  </r>
  <r>
    <n v="18461"/>
    <n v="5"/>
    <x v="319"/>
    <d v="2017-01-25T00:00:00"/>
    <b v="1"/>
    <s v="Approved"/>
    <s v="Trek Bicycles"/>
    <s v="Mountain"/>
    <s v="low"/>
    <s v="medium"/>
    <n v="574.64"/>
    <n v="459.71"/>
    <d v="2011-08-29T00:00:00"/>
  </r>
  <r>
    <n v="18462"/>
    <n v="80"/>
    <x v="3488"/>
    <d v="2017-06-20T00:00:00"/>
    <b v="0"/>
    <s v="Approved"/>
    <s v="OHM Cycles"/>
    <s v="Touring"/>
    <s v="low"/>
    <s v="medium"/>
    <n v="1073.07"/>
    <n v="933.84"/>
    <d v="2015-08-10T00:00:00"/>
  </r>
  <r>
    <n v="18463"/>
    <n v="97"/>
    <x v="2717"/>
    <d v="2017-09-16T00:00:00"/>
    <b v="1"/>
    <s v="Approved"/>
    <s v="OHM Cycles"/>
    <s v="Road"/>
    <s v="medium"/>
    <s v="medium"/>
    <n v="742.54"/>
    <n v="667.4"/>
    <d v="1991-11-07T00:00:00"/>
  </r>
  <r>
    <n v="18464"/>
    <n v="66"/>
    <x v="2354"/>
    <d v="2017-10-15T00:00:00"/>
    <b v="1"/>
    <s v="Approved"/>
    <s v="Giant Bicycles"/>
    <s v="Road"/>
    <s v="low"/>
    <s v="small"/>
    <n v="590.26"/>
    <n v="525.33000000000004"/>
    <d v="2010-11-05T00:00:00"/>
  </r>
  <r>
    <n v="18465"/>
    <n v="65"/>
    <x v="230"/>
    <d v="2017-06-27T00:00:00"/>
    <b v="1"/>
    <s v="Approved"/>
    <s v="WeareA2B"/>
    <s v="Standard"/>
    <s v="medium"/>
    <s v="medium"/>
    <n v="1807.45"/>
    <n v="778.69"/>
    <d v="2015-04-11T00:00:00"/>
  </r>
  <r>
    <n v="18466"/>
    <n v="1"/>
    <x v="636"/>
    <d v="2017-06-18T00:00:00"/>
    <b v="1"/>
    <s v="Approved"/>
    <s v="Giant Bicycles"/>
    <s v="Standard"/>
    <s v="medium"/>
    <s v="medium"/>
    <n v="1403.5"/>
    <n v="954.82"/>
    <d v="2000-11-03T00:00:00"/>
  </r>
  <r>
    <n v="18467"/>
    <n v="10"/>
    <x v="2239"/>
    <d v="2017-08-30T00:00:00"/>
    <b v="1"/>
    <s v="Approved"/>
    <s v="WeareA2B"/>
    <s v="Touring"/>
    <s v="medium"/>
    <s v="medium"/>
    <n v="1466.68"/>
    <n v="363.25"/>
    <d v="2014-03-03T00:00:00"/>
  </r>
  <r>
    <n v="18468"/>
    <n v="12"/>
    <x v="1029"/>
    <d v="2017-04-28T00:00:00"/>
    <b v="1"/>
    <s v="Approved"/>
    <s v="WeareA2B"/>
    <s v="Standard"/>
    <s v="medium"/>
    <s v="medium"/>
    <n v="1231.1500000000001"/>
    <n v="161.6"/>
    <d v="2004-08-17T00:00:00"/>
  </r>
  <r>
    <n v="18469"/>
    <n v="83"/>
    <x v="2062"/>
    <d v="2017-06-20T00:00:00"/>
    <b v="1"/>
    <s v="Approved"/>
    <s v="Solex"/>
    <s v="Touring"/>
    <s v="medium"/>
    <s v="large"/>
    <n v="2083.94"/>
    <n v="675.03"/>
    <d v="1993-04-20T00:00:00"/>
  </r>
  <r>
    <n v="18470"/>
    <n v="38"/>
    <x v="2487"/>
    <d v="2017-04-08T00:00:00"/>
    <b v="0"/>
    <s v="Approved"/>
    <s v="Trek Bicycles"/>
    <s v="Standard"/>
    <s v="medium"/>
    <s v="large"/>
    <n v="2091.4699999999998"/>
    <n v="388.92"/>
    <d v="2012-09-15T00:00:00"/>
  </r>
  <r>
    <n v="18471"/>
    <n v="3"/>
    <x v="1781"/>
    <d v="2017-01-29T00:00:00"/>
    <b v="1"/>
    <s v="Approved"/>
    <s v="Trek Bicycles"/>
    <s v="Standard"/>
    <s v="medium"/>
    <s v="large"/>
    <n v="2091.4699999999998"/>
    <n v="388.92"/>
    <d v="1998-12-17T00:00:00"/>
  </r>
  <r>
    <n v="18473"/>
    <n v="67"/>
    <x v="343"/>
    <d v="2017-07-29T00:00:00"/>
    <b v="0"/>
    <s v="Approved"/>
    <s v="Norco Bicycles"/>
    <s v="Road"/>
    <s v="medium"/>
    <s v="medium"/>
    <n v="544.04999999999995"/>
    <n v="376.84"/>
    <d v="2005-10-22T00:00:00"/>
  </r>
  <r>
    <n v="18474"/>
    <n v="43"/>
    <x v="1955"/>
    <d v="2017-06-29T00:00:00"/>
    <b v="0"/>
    <s v="Approved"/>
    <s v="Solex"/>
    <s v="Standard"/>
    <s v="medium"/>
    <s v="medium"/>
    <n v="1151.96"/>
    <n v="649.49"/>
    <d v="1993-04-12T00:00:00"/>
  </r>
  <r>
    <n v="18475"/>
    <n v="71"/>
    <x v="336"/>
    <d v="2017-05-28T00:00:00"/>
    <b v="0"/>
    <s v="Approved"/>
    <s v="Solex"/>
    <s v="Standard"/>
    <s v="high"/>
    <s v="large"/>
    <n v="1842.92"/>
    <n v="1105.75"/>
    <d v="1995-10-24T00:00:00"/>
  </r>
  <r>
    <n v="18476"/>
    <n v="2"/>
    <x v="709"/>
    <d v="2017-08-13T00:00:00"/>
    <b v="0"/>
    <s v="Approved"/>
    <s v="Giant Bicycles"/>
    <s v="Road"/>
    <s v="low"/>
    <s v="small"/>
    <n v="590.26"/>
    <n v="525.33000000000004"/>
    <d v="2010-11-05T00:00:00"/>
  </r>
  <r>
    <n v="18477"/>
    <n v="73"/>
    <x v="515"/>
    <d v="2017-08-08T00:00:00"/>
    <b v="0"/>
    <s v="Approved"/>
    <s v="Solex"/>
    <s v="Standard"/>
    <s v="medium"/>
    <s v="medium"/>
    <n v="1945.43"/>
    <n v="333.18"/>
    <d v="2002-08-31T00:00:00"/>
  </r>
  <r>
    <n v="18478"/>
    <n v="91"/>
    <x v="1388"/>
    <d v="2017-04-09T00:00:00"/>
    <b v="1"/>
    <s v="Approved"/>
    <s v="WeareA2B"/>
    <s v="Standard"/>
    <s v="low"/>
    <s v="medium"/>
    <n v="642.30999999999995"/>
    <n v="513.85"/>
    <d v="2014-10-10T00:00:00"/>
  </r>
  <r>
    <n v="18479"/>
    <n v="90"/>
    <x v="436"/>
    <d v="2017-03-13T00:00:00"/>
    <b v="0"/>
    <s v="Approved"/>
    <s v="Solex"/>
    <s v="Standard"/>
    <s v="low"/>
    <s v="medium"/>
    <n v="945.04"/>
    <n v="507.58"/>
    <d v="2010-06-07T00:00:00"/>
  </r>
  <r>
    <n v="18480"/>
    <n v="96"/>
    <x v="3233"/>
    <d v="2017-12-29T00:00:00"/>
    <b v="0"/>
    <s v="Approved"/>
    <s v="WeareA2B"/>
    <s v="Road"/>
    <s v="low"/>
    <s v="small"/>
    <n v="1172.78"/>
    <n v="1043.77"/>
    <d v="2002-10-10T00:00:00"/>
  </r>
  <r>
    <n v="18481"/>
    <n v="69"/>
    <x v="744"/>
    <d v="2017-06-17T00:00:00"/>
    <b v="0"/>
    <s v="Approved"/>
    <s v="Giant Bicycles"/>
    <s v="Road"/>
    <s v="medium"/>
    <s v="medium"/>
    <n v="792.9"/>
    <n v="594.67999999999995"/>
    <d v="1995-10-24T00:00:00"/>
  </r>
  <r>
    <n v="18482"/>
    <n v="90"/>
    <x v="1566"/>
    <d v="2017-12-02T00:00:00"/>
    <b v="1"/>
    <s v="Approved"/>
    <s v="Norco Bicycles"/>
    <s v="Standard"/>
    <s v="low"/>
    <s v="medium"/>
    <n v="363.01"/>
    <n v="290.41000000000003"/>
    <d v="2003-01-05T00:00:00"/>
  </r>
  <r>
    <n v="18483"/>
    <n v="71"/>
    <x v="3223"/>
    <d v="2017-11-15T00:00:00"/>
    <b v="1"/>
    <s v="Approved"/>
    <s v="Solex"/>
    <s v="Standard"/>
    <s v="high"/>
    <s v="large"/>
    <n v="1842.92"/>
    <n v="1105.75"/>
    <d v="1995-10-24T00:00:00"/>
  </r>
  <r>
    <n v="18484"/>
    <n v="17"/>
    <x v="1403"/>
    <d v="2017-01-04T00:00:00"/>
    <b v="0"/>
    <s v="Approved"/>
    <s v="Solex"/>
    <s v="Standard"/>
    <s v="high"/>
    <s v="medium"/>
    <n v="1024.6600000000001"/>
    <n v="614.79999999999995"/>
    <d v="2010-11-05T00:00:00"/>
  </r>
  <r>
    <n v="18485"/>
    <n v="81"/>
    <x v="1845"/>
    <d v="2017-06-08T00:00:00"/>
    <b v="1"/>
    <s v="Approved"/>
    <s v="Solex"/>
    <s v="Standard"/>
    <s v="medium"/>
    <s v="medium"/>
    <n v="1151.96"/>
    <n v="649.49"/>
    <d v="2012-04-10T00:00:00"/>
  </r>
  <r>
    <n v="18486"/>
    <n v="67"/>
    <x v="1023"/>
    <d v="2017-07-01T00:00:00"/>
    <b v="1"/>
    <s v="Cancelled"/>
    <s v="Solex"/>
    <s v="Standard"/>
    <s v="medium"/>
    <s v="large"/>
    <n v="1071.23"/>
    <n v="380.74"/>
    <d v="1996-04-05T00:00:00"/>
  </r>
  <r>
    <n v="18487"/>
    <n v="61"/>
    <x v="274"/>
    <d v="2017-09-25T00:00:00"/>
    <b v="1"/>
    <s v="Approved"/>
    <s v="OHM Cycles"/>
    <s v="Standard"/>
    <s v="low"/>
    <s v="medium"/>
    <n v="71.16"/>
    <n v="56.93"/>
    <d v="2015-06-17T00:00:00"/>
  </r>
  <r>
    <n v="18488"/>
    <n v="28"/>
    <x v="103"/>
    <d v="2017-12-11T00:00:00"/>
    <b v="0"/>
    <s v="Approved"/>
    <s v="Norco Bicycles"/>
    <s v="Standard"/>
    <s v="medium"/>
    <s v="small"/>
    <n v="1216.1400000000001"/>
    <n v="1082.3599999999999"/>
    <d v="1991-08-05T00:00:00"/>
  </r>
  <r>
    <n v="18489"/>
    <n v="13"/>
    <x v="3135"/>
    <d v="2017-10-01T00:00:00"/>
    <b v="1"/>
    <s v="Approved"/>
    <s v="Solex"/>
    <s v="Standard"/>
    <s v="medium"/>
    <s v="medium"/>
    <n v="1577.53"/>
    <n v="826.51"/>
    <d v="2011-03-16T00:00:00"/>
  </r>
  <r>
    <n v="18490"/>
    <n v="80"/>
    <x v="2274"/>
    <d v="2017-04-12T00:00:00"/>
    <b v="0"/>
    <s v="Approved"/>
    <s v="OHM Cycles"/>
    <s v="Touring"/>
    <s v="low"/>
    <s v="medium"/>
    <n v="1073.07"/>
    <n v="933.84"/>
    <d v="2015-08-10T00:00:00"/>
  </r>
  <r>
    <n v="18491"/>
    <n v="49"/>
    <x v="2582"/>
    <d v="2017-12-20T00:00:00"/>
    <b v="0"/>
    <s v="Approved"/>
    <s v="Trek Bicycles"/>
    <s v="Road"/>
    <s v="medium"/>
    <s v="medium"/>
    <n v="533.51"/>
    <n v="400.13"/>
    <d v="1997-10-04T00:00:00"/>
  </r>
  <r>
    <n v="18492"/>
    <n v="45"/>
    <x v="2000"/>
    <d v="2017-09-14T00:00:00"/>
    <b v="0"/>
    <s v="Approved"/>
    <s v="Solex"/>
    <s v="Standard"/>
    <s v="medium"/>
    <s v="medium"/>
    <n v="441.49"/>
    <n v="84.99"/>
    <d v="2003-02-16T00:00:00"/>
  </r>
  <r>
    <n v="18494"/>
    <n v="9"/>
    <x v="652"/>
    <d v="2017-04-16T00:00:00"/>
    <b v="1"/>
    <s v="Approved"/>
    <s v="OHM Cycles"/>
    <s v="Road"/>
    <s v="medium"/>
    <s v="medium"/>
    <n v="742.54"/>
    <n v="667.4"/>
    <d v="1991-11-07T00:00:00"/>
  </r>
  <r>
    <n v="18495"/>
    <n v="0"/>
    <x v="1191"/>
    <d v="2017-10-06T00:00:00"/>
    <b v="1"/>
    <s v="Approved"/>
    <s v="Giant Bicycles"/>
    <s v="Standard"/>
    <s v="medium"/>
    <s v="large"/>
    <n v="569.55999999999995"/>
    <n v="528.42999999999995"/>
    <d v="1991-05-06T00:00:00"/>
  </r>
  <r>
    <n v="18496"/>
    <n v="41"/>
    <x v="2424"/>
    <d v="2017-06-15T00:00:00"/>
    <b v="1"/>
    <s v="Approved"/>
    <s v="Solex"/>
    <s v="Road"/>
    <s v="medium"/>
    <s v="medium"/>
    <n v="416.98"/>
    <n v="312.74"/>
    <d v="1997-05-10T00:00:00"/>
  </r>
  <r>
    <n v="18497"/>
    <n v="20"/>
    <x v="2551"/>
    <d v="2017-12-25T00:00:00"/>
    <b v="0"/>
    <s v="Approved"/>
    <s v="Trek Bicycles"/>
    <s v="Standard"/>
    <s v="medium"/>
    <s v="small"/>
    <n v="1775.81"/>
    <n v="1580.47"/>
    <d v="1993-05-26T00:00:00"/>
  </r>
  <r>
    <n v="18498"/>
    <n v="30"/>
    <x v="2052"/>
    <d v="2017-11-06T00:00:00"/>
    <b v="1"/>
    <s v="Approved"/>
    <s v="Solex"/>
    <s v="Standard"/>
    <s v="high"/>
    <s v="medium"/>
    <n v="748.17"/>
    <n v="448.9"/>
    <d v="1992-10-11T00:00:00"/>
  </r>
  <r>
    <n v="18499"/>
    <n v="1"/>
    <x v="3307"/>
    <d v="2017-02-07T00:00:00"/>
    <b v="0"/>
    <s v="Approved"/>
    <s v="Giant Bicycles"/>
    <s v="Standard"/>
    <s v="medium"/>
    <s v="medium"/>
    <n v="1403.5"/>
    <n v="954.82"/>
    <d v="2012-12-02T00:00:00"/>
  </r>
  <r>
    <n v="18500"/>
    <n v="58"/>
    <x v="3193"/>
    <d v="2017-07-25T00:00:00"/>
    <b v="1"/>
    <s v="Approved"/>
    <s v="OHM Cycles"/>
    <s v="Standard"/>
    <s v="medium"/>
    <s v="medium"/>
    <n v="912.52"/>
    <n v="141.4"/>
    <d v="2015-10-18T00:00:00"/>
  </r>
  <r>
    <n v="18501"/>
    <n v="16"/>
    <x v="2050"/>
    <d v="2017-12-01T00:00:00"/>
    <b v="0"/>
    <s v="Approved"/>
    <s v="Norco Bicycles"/>
    <s v="Standard"/>
    <s v="high"/>
    <s v="small"/>
    <n v="1661.92"/>
    <n v="1479.11"/>
    <d v="2013-03-12T00:00:00"/>
  </r>
  <r>
    <n v="18503"/>
    <n v="4"/>
    <x v="3291"/>
    <d v="2017-04-03T00:00:00"/>
    <b v="1"/>
    <s v="Approved"/>
    <s v="Solex"/>
    <s v="Standard"/>
    <s v="medium"/>
    <s v="medium"/>
    <n v="1483.2"/>
    <n v="99.59"/>
    <d v="2010-08-20T00:00:00"/>
  </r>
  <r>
    <n v="18504"/>
    <n v="11"/>
    <x v="1918"/>
    <d v="2017-01-09T00:00:00"/>
    <b v="1"/>
    <s v="Approved"/>
    <s v="Giant Bicycles"/>
    <s v="Standard"/>
    <s v="high"/>
    <s v="medium"/>
    <n v="1274.93"/>
    <n v="764.96"/>
    <d v="2009-03-08T00:00:00"/>
  </r>
  <r>
    <n v="18505"/>
    <n v="21"/>
    <x v="1700"/>
    <d v="2017-09-18T00:00:00"/>
    <b v="1"/>
    <s v="Approved"/>
    <s v="Solex"/>
    <s v="Standard"/>
    <s v="medium"/>
    <s v="large"/>
    <n v="1071.23"/>
    <n v="380.74"/>
    <d v="2016-11-22T00:00:00"/>
  </r>
  <r>
    <n v="18506"/>
    <n v="2"/>
    <x v="1885"/>
    <d v="2017-01-18T00:00:00"/>
    <b v="0"/>
    <s v="Approved"/>
    <s v="Solex"/>
    <s v="Standard"/>
    <s v="medium"/>
    <s v="medium"/>
    <n v="71.489999999999995"/>
    <n v="53.62"/>
    <d v="2014-03-03T00:00:00"/>
  </r>
  <r>
    <n v="18507"/>
    <n v="70"/>
    <x v="2323"/>
    <d v="2017-09-22T00:00:00"/>
    <b v="0"/>
    <s v="Approved"/>
    <s v="Trek Bicycles"/>
    <s v="Standard"/>
    <s v="high"/>
    <s v="medium"/>
    <n v="495.72"/>
    <n v="297.43"/>
    <d v="2004-07-25T00:00:00"/>
  </r>
  <r>
    <n v="18508"/>
    <n v="64"/>
    <x v="659"/>
    <d v="2017-05-29T00:00:00"/>
    <b v="1"/>
    <s v="Approved"/>
    <s v="Trek Bicycles"/>
    <s v="Standard"/>
    <s v="medium"/>
    <s v="large"/>
    <n v="1469.44"/>
    <n v="596.54999999999995"/>
    <d v="2012-05-18T00:00:00"/>
  </r>
  <r>
    <n v="18509"/>
    <n v="32"/>
    <x v="241"/>
    <d v="2017-09-08T00:00:00"/>
    <b v="0"/>
    <s v="Approved"/>
    <s v="Giant Bicycles"/>
    <s v="Standard"/>
    <s v="medium"/>
    <s v="medium"/>
    <n v="642.70000000000005"/>
    <n v="211.37"/>
    <d v="2002-03-22T00:00:00"/>
  </r>
  <r>
    <n v="18510"/>
    <n v="21"/>
    <x v="1646"/>
    <d v="2017-08-19T00:00:00"/>
    <b v="1"/>
    <s v="Approved"/>
    <s v="WeareA2B"/>
    <s v="Touring"/>
    <s v="medium"/>
    <s v="medium"/>
    <n v="1466.68"/>
    <n v="363.25"/>
    <d v="2014-03-03T00:00:00"/>
  </r>
  <r>
    <n v="18511"/>
    <n v="55"/>
    <x v="1998"/>
    <d v="2017-10-29T00:00:00"/>
    <b v="1"/>
    <s v="Approved"/>
    <s v="Trek Bicycles"/>
    <s v="Road"/>
    <s v="medium"/>
    <s v="large"/>
    <n v="1894.19"/>
    <n v="598.76"/>
    <d v="1993-06-23T00:00:00"/>
  </r>
  <r>
    <n v="18512"/>
    <n v="91"/>
    <x v="1329"/>
    <d v="2017-11-14T00:00:00"/>
    <b v="1"/>
    <s v="Approved"/>
    <s v="Solex"/>
    <s v="Standard"/>
    <s v="medium"/>
    <s v="medium"/>
    <n v="100.35"/>
    <n v="75.260000000000005"/>
    <d v="1999-07-26T00:00:00"/>
  </r>
  <r>
    <n v="18513"/>
    <n v="0"/>
    <x v="1447"/>
    <d v="2017-01-13T00:00:00"/>
    <b v="1"/>
    <s v="Approved"/>
    <s v="Solex"/>
    <s v="Standard"/>
    <s v="medium"/>
    <s v="medium"/>
    <n v="100.35"/>
    <n v="75.260000000000005"/>
    <d v="1999-07-26T00:00:00"/>
  </r>
  <r>
    <n v="18514"/>
    <n v="19"/>
    <x v="1769"/>
    <d v="2017-07-28T00:00:00"/>
    <b v="1"/>
    <s v="Approved"/>
    <s v="OHM Cycles"/>
    <s v="Road"/>
    <s v="high"/>
    <s v="large"/>
    <n v="12.01"/>
    <n v="7.21"/>
    <d v="1993-10-02T00:00:00"/>
  </r>
  <r>
    <n v="18515"/>
    <n v="85"/>
    <x v="1985"/>
    <d v="2017-09-28T00:00:00"/>
    <b v="1"/>
    <s v="Approved"/>
    <s v="WeareA2B"/>
    <s v="Standard"/>
    <s v="medium"/>
    <s v="medium"/>
    <n v="752.64"/>
    <n v="205.36"/>
    <d v="1999-06-23T00:00:00"/>
  </r>
  <r>
    <n v="18516"/>
    <n v="0"/>
    <x v="3460"/>
    <d v="2017-12-25T00:00:00"/>
    <b v="0"/>
    <s v="Approved"/>
    <s v="WeareA2B"/>
    <s v="Standard"/>
    <s v="medium"/>
    <s v="medium"/>
    <n v="60.34"/>
    <n v="45.26"/>
    <d v="1993-07-15T00:00:00"/>
  </r>
  <r>
    <n v="18517"/>
    <n v="72"/>
    <x v="1891"/>
    <d v="2017-09-08T00:00:00"/>
    <b v="0"/>
    <s v="Approved"/>
    <s v="Norco Bicycles"/>
    <s v="Standard"/>
    <s v="medium"/>
    <s v="medium"/>
    <n v="360.4"/>
    <n v="270.3"/>
    <d v="1997-01-25T00:00:00"/>
  </r>
  <r>
    <n v="18518"/>
    <n v="79"/>
    <x v="1756"/>
    <d v="2017-09-25T00:00:00"/>
    <b v="0"/>
    <s v="Approved"/>
    <s v="Norco Bicycles"/>
    <s v="Standard"/>
    <s v="medium"/>
    <s v="medium"/>
    <n v="1555.58"/>
    <n v="818.01"/>
    <d v="2015-08-10T00:00:00"/>
  </r>
  <r>
    <n v="18519"/>
    <n v="30"/>
    <x v="135"/>
    <d v="2017-11-22T00:00:00"/>
    <b v="1"/>
    <s v="Approved"/>
    <s v="OHM Cycles"/>
    <s v="Standard"/>
    <s v="medium"/>
    <s v="medium"/>
    <n v="1227.3399999999999"/>
    <n v="770.89"/>
    <d v="1994-08-10T00:00:00"/>
  </r>
  <r>
    <n v="18520"/>
    <n v="27"/>
    <x v="1829"/>
    <d v="2017-05-24T00:00:00"/>
    <b v="0"/>
    <s v="Approved"/>
    <s v="Trek Bicycles"/>
    <s v="Standard"/>
    <s v="low"/>
    <s v="medium"/>
    <n v="1057.51"/>
    <n v="154.4"/>
    <d v="1994-07-12T00:00:00"/>
  </r>
  <r>
    <n v="18521"/>
    <n v="34"/>
    <x v="2826"/>
    <d v="2017-03-03T00:00:00"/>
    <b v="0"/>
    <s v="Approved"/>
    <s v="Norco Bicycles"/>
    <s v="Road"/>
    <s v="high"/>
    <s v="large"/>
    <n v="774.53"/>
    <n v="464.72"/>
    <d v="2003-03-18T00:00:00"/>
  </r>
  <r>
    <n v="18522"/>
    <n v="1"/>
    <x v="685"/>
    <d v="2017-01-11T00:00:00"/>
    <b v="0"/>
    <s v="Approved"/>
    <s v="Giant Bicycles"/>
    <s v="Standard"/>
    <s v="medium"/>
    <s v="medium"/>
    <n v="1403.5"/>
    <n v="954.82"/>
    <d v="2005-08-09T00:00:00"/>
  </r>
  <r>
    <n v="18523"/>
    <n v="82"/>
    <x v="533"/>
    <d v="2017-05-28T00:00:00"/>
    <b v="0"/>
    <s v="Approved"/>
    <s v="Norco Bicycles"/>
    <s v="Standard"/>
    <s v="high"/>
    <s v="medium"/>
    <n v="1148.6400000000001"/>
    <n v="689.18"/>
    <d v="2015-08-02T00:00:00"/>
  </r>
  <r>
    <n v="18524"/>
    <n v="100"/>
    <x v="2869"/>
    <d v="2017-10-24T00:00:00"/>
    <b v="1"/>
    <s v="Approved"/>
    <s v="Norco Bicycles"/>
    <s v="Road"/>
    <s v="medium"/>
    <s v="medium"/>
    <n v="1036.5899999999999"/>
    <n v="206.35"/>
    <d v="1991-05-06T00:00:00"/>
  </r>
  <r>
    <n v="18525"/>
    <n v="91"/>
    <x v="1880"/>
    <d v="2017-10-16T00:00:00"/>
    <b v="1"/>
    <s v="Approved"/>
    <s v="WeareA2B"/>
    <s v="Standard"/>
    <s v="low"/>
    <s v="medium"/>
    <n v="642.30999999999995"/>
    <n v="513.85"/>
    <d v="2014-10-10T00:00:00"/>
  </r>
  <r>
    <n v="18526"/>
    <n v="1"/>
    <x v="379"/>
    <d v="2017-01-19T00:00:00"/>
    <b v="1"/>
    <s v="Approved"/>
    <s v="Giant Bicycles"/>
    <s v="Standard"/>
    <s v="medium"/>
    <s v="medium"/>
    <n v="1403.5"/>
    <n v="954.82"/>
    <d v="2016-11-14T00:00:00"/>
  </r>
  <r>
    <n v="18527"/>
    <n v="18"/>
    <x v="3326"/>
    <d v="2017-06-09T00:00:00"/>
    <b v="1"/>
    <s v="Approved"/>
    <s v="Norco Bicycles"/>
    <s v="Standard"/>
    <s v="high"/>
    <s v="medium"/>
    <n v="1148.6400000000001"/>
    <n v="689.18"/>
    <d v="2015-08-10T00:00:00"/>
  </r>
  <r>
    <n v="18528"/>
    <n v="28"/>
    <x v="1226"/>
    <d v="2017-06-28T00:00:00"/>
    <b v="1"/>
    <s v="Approved"/>
    <s v="Norco Bicycles"/>
    <s v="Standard"/>
    <s v="medium"/>
    <s v="small"/>
    <n v="1216.1400000000001"/>
    <n v="1082.3599999999999"/>
    <d v="2002-03-22T00:00:00"/>
  </r>
  <r>
    <n v="18529"/>
    <n v="32"/>
    <x v="1117"/>
    <d v="2017-04-09T00:00:00"/>
    <b v="0"/>
    <s v="Approved"/>
    <s v="Giant Bicycles"/>
    <s v="Standard"/>
    <s v="high"/>
    <s v="medium"/>
    <n v="1179"/>
    <n v="707.4"/>
    <d v="2005-12-07T00:00:00"/>
  </r>
  <r>
    <n v="18530"/>
    <n v="85"/>
    <x v="955"/>
    <d v="2017-11-30T00:00:00"/>
    <b v="0"/>
    <s v="Approved"/>
    <s v="WeareA2B"/>
    <s v="Standard"/>
    <s v="medium"/>
    <s v="medium"/>
    <n v="1228.07"/>
    <n v="400.91"/>
    <d v="2006-05-22T00:00:00"/>
  </r>
  <r>
    <n v="18531"/>
    <n v="67"/>
    <x v="1286"/>
    <d v="2017-02-11T00:00:00"/>
    <b v="1"/>
    <s v="Approved"/>
    <s v="Norco Bicycles"/>
    <s v="Road"/>
    <s v="medium"/>
    <s v="medium"/>
    <n v="544.04999999999995"/>
    <n v="376.84"/>
    <d v="2010-08-20T00:00:00"/>
  </r>
  <r>
    <n v="18532"/>
    <n v="5"/>
    <x v="2558"/>
    <d v="2017-02-15T00:00:00"/>
    <b v="1"/>
    <s v="Approved"/>
    <s v="Trek Bicycles"/>
    <s v="Mountain"/>
    <s v="low"/>
    <s v="medium"/>
    <n v="574.64"/>
    <n v="459.71"/>
    <d v="2007-08-04T00:00:00"/>
  </r>
  <r>
    <n v="18533"/>
    <n v="3"/>
    <x v="3433"/>
    <d v="2017-08-22T00:00:00"/>
    <b v="1"/>
    <s v="Approved"/>
    <s v="Trek Bicycles"/>
    <s v="Standard"/>
    <s v="medium"/>
    <s v="large"/>
    <n v="2091.4699999999998"/>
    <n v="388.92"/>
    <d v="2014-03-03T00:00:00"/>
  </r>
  <r>
    <n v="18534"/>
    <n v="0"/>
    <x v="2186"/>
    <d v="2017-04-11T00:00:00"/>
    <b v="0"/>
    <s v="Approved"/>
    <s v="Trek Bicycles"/>
    <s v="Standard"/>
    <s v="high"/>
    <s v="medium"/>
    <n v="495.72"/>
    <n v="297.43"/>
    <d v="2015-04-11T00:00:00"/>
  </r>
  <r>
    <n v="18535"/>
    <n v="0"/>
    <x v="1778"/>
    <d v="2017-11-16T00:00:00"/>
    <b v="1"/>
    <s v="Approved"/>
    <s v="Norco Bicycles"/>
    <s v="Road"/>
    <s v="medium"/>
    <s v="medium"/>
    <n v="543.39"/>
    <n v="407.54"/>
    <d v="2016-11-22T00:00:00"/>
  </r>
  <r>
    <n v="18536"/>
    <n v="62"/>
    <x v="3268"/>
    <d v="2017-07-09T00:00:00"/>
    <b v="1"/>
    <s v="Approved"/>
    <s v="Solex"/>
    <s v="Standard"/>
    <s v="medium"/>
    <s v="medium"/>
    <n v="478.16"/>
    <n v="298.72000000000003"/>
    <d v="2005-10-22T00:00:00"/>
  </r>
  <r>
    <n v="18537"/>
    <n v="81"/>
    <x v="374"/>
    <d v="2017-04-30T00:00:00"/>
    <b v="0"/>
    <s v="Approved"/>
    <s v="Norco Bicycles"/>
    <s v="Standard"/>
    <s v="medium"/>
    <s v="small"/>
    <n v="586.45000000000005"/>
    <n v="521.94000000000005"/>
    <d v="1998-12-16T00:00:00"/>
  </r>
  <r>
    <n v="18538"/>
    <n v="35"/>
    <x v="2076"/>
    <d v="2017-05-03T00:00:00"/>
    <b v="1"/>
    <s v="Approved"/>
    <s v="Trek Bicycles"/>
    <s v="Standard"/>
    <s v="low"/>
    <s v="medium"/>
    <n v="1057.51"/>
    <n v="154.4"/>
    <d v="1994-07-12T00:00:00"/>
  </r>
  <r>
    <n v="18539"/>
    <n v="90"/>
    <x v="851"/>
    <d v="2017-04-27T00:00:00"/>
    <b v="0"/>
    <s v="Approved"/>
    <s v="Norco Bicycles"/>
    <s v="Standard"/>
    <s v="low"/>
    <s v="medium"/>
    <n v="363.01"/>
    <n v="290.41000000000003"/>
    <d v="2005-05-10T00:00:00"/>
  </r>
  <r>
    <n v="18540"/>
    <n v="92"/>
    <x v="3246"/>
    <d v="2017-05-08T00:00:00"/>
    <b v="1"/>
    <s v="Approved"/>
    <s v="WeareA2B"/>
    <s v="Touring"/>
    <s v="medium"/>
    <s v="large"/>
    <n v="1890.39"/>
    <n v="260.14"/>
    <d v="1991-01-21T00:00:00"/>
  </r>
  <r>
    <n v="18541"/>
    <n v="19"/>
    <x v="2004"/>
    <d v="2017-11-01T00:00:00"/>
    <b v="0"/>
    <s v="Approved"/>
    <s v="OHM Cycles"/>
    <s v="Road"/>
    <s v="high"/>
    <s v="large"/>
    <n v="12.01"/>
    <n v="7.21"/>
    <d v="2016-02-04T00:00:00"/>
  </r>
  <r>
    <n v="18542"/>
    <n v="1"/>
    <x v="2072"/>
    <d v="2017-04-01T00:00:00"/>
    <b v="0"/>
    <s v="Approved"/>
    <s v="Giant Bicycles"/>
    <s v="Standard"/>
    <s v="medium"/>
    <s v="medium"/>
    <n v="1403.5"/>
    <n v="954.82"/>
    <d v="2016-11-14T00:00:00"/>
  </r>
  <r>
    <n v="18543"/>
    <n v="57"/>
    <x v="2050"/>
    <d v="2017-11-15T00:00:00"/>
    <b v="1"/>
    <s v="Approved"/>
    <s v="WeareA2B"/>
    <s v="Touring"/>
    <s v="medium"/>
    <s v="large"/>
    <n v="1890.39"/>
    <n v="260.14"/>
    <d v="1998-12-17T00:00:00"/>
  </r>
  <r>
    <n v="18545"/>
    <n v="53"/>
    <x v="1771"/>
    <d v="2017-08-15T00:00:00"/>
    <b v="1"/>
    <s v="Approved"/>
    <s v="OHM Cycles"/>
    <s v="Standard"/>
    <s v="medium"/>
    <s v="medium"/>
    <n v="795.34"/>
    <n v="101.58"/>
    <d v="1997-02-09T00:00:00"/>
  </r>
  <r>
    <n v="18546"/>
    <n v="0"/>
    <x v="1589"/>
    <d v="2017-05-08T00:00:00"/>
    <b v="1"/>
    <s v="Approved"/>
    <s v="Trek Bicycles"/>
    <s v="Road"/>
    <s v="medium"/>
    <s v="medium"/>
    <n v="290.62"/>
    <n v="215.14"/>
    <d v="1997-08-25T00:00:00"/>
  </r>
  <r>
    <n v="18547"/>
    <n v="0"/>
    <x v="237"/>
    <d v="2017-08-21T00:00:00"/>
    <b v="0"/>
    <s v="Approved"/>
    <s v="WeareA2B"/>
    <s v="Standard"/>
    <s v="medium"/>
    <s v="medium"/>
    <n v="60.34"/>
    <n v="45.26"/>
    <d v="1993-07-15T00:00:00"/>
  </r>
  <r>
    <n v="18548"/>
    <n v="36"/>
    <x v="3433"/>
    <d v="2017-09-21T00:00:00"/>
    <b v="1"/>
    <s v="Approved"/>
    <s v="Solex"/>
    <s v="Standard"/>
    <s v="low"/>
    <s v="medium"/>
    <n v="945.04"/>
    <n v="507.58"/>
    <d v="2008-03-19T00:00:00"/>
  </r>
  <r>
    <n v="18549"/>
    <n v="22"/>
    <x v="2351"/>
    <d v="2017-02-24T00:00:00"/>
    <b v="1"/>
    <s v="Approved"/>
    <s v="WeareA2B"/>
    <s v="Standard"/>
    <s v="medium"/>
    <s v="medium"/>
    <n v="60.34"/>
    <n v="45.26"/>
    <d v="2016-02-04T00:00:00"/>
  </r>
  <r>
    <n v="18550"/>
    <n v="28"/>
    <x v="3055"/>
    <d v="2017-12-27T00:00:00"/>
    <b v="0"/>
    <s v="Approved"/>
    <s v="Norco Bicycles"/>
    <s v="Standard"/>
    <s v="medium"/>
    <s v="small"/>
    <n v="1216.1400000000001"/>
    <n v="1082.3599999999999"/>
    <d v="1991-11-10T00:00:00"/>
  </r>
  <r>
    <n v="18551"/>
    <n v="57"/>
    <x v="2263"/>
    <d v="2017-09-21T00:00:00"/>
    <b v="0"/>
    <s v="Approved"/>
    <s v="WeareA2B"/>
    <s v="Touring"/>
    <s v="medium"/>
    <s v="large"/>
    <n v="1890.39"/>
    <n v="260.14"/>
    <d v="1991-01-21T00:00:00"/>
  </r>
  <r>
    <n v="18552"/>
    <n v="83"/>
    <x v="2506"/>
    <d v="2017-04-05T00:00:00"/>
    <b v="1"/>
    <s v="Approved"/>
    <s v="Solex"/>
    <s v="Touring"/>
    <s v="medium"/>
    <s v="large"/>
    <n v="2083.94"/>
    <n v="675.03"/>
    <d v="1993-04-20T00:00:00"/>
  </r>
  <r>
    <n v="18553"/>
    <n v="0"/>
    <x v="359"/>
    <d v="2017-02-21T00:00:00"/>
    <b v="0"/>
    <s v="Approved"/>
    <s v="Trek Bicycles"/>
    <s v="Standard"/>
    <s v="high"/>
    <s v="medium"/>
    <n v="495.72"/>
    <n v="297.43"/>
    <d v="2006-05-22T00:00:00"/>
  </r>
  <r>
    <n v="18555"/>
    <n v="79"/>
    <x v="241"/>
    <d v="2017-03-04T00:00:00"/>
    <b v="1"/>
    <s v="Approved"/>
    <s v="Norco Bicycles"/>
    <s v="Standard"/>
    <s v="medium"/>
    <s v="medium"/>
    <n v="1555.58"/>
    <n v="818.01"/>
    <d v="2003-09-09T00:00:00"/>
  </r>
  <r>
    <n v="18556"/>
    <n v="0"/>
    <x v="907"/>
    <d v="2017-06-04T00:00:00"/>
    <b v="1"/>
    <s v="Approved"/>
    <s v="OHM Cycles"/>
    <s v="Road"/>
    <s v="high"/>
    <s v="large"/>
    <n v="12.01"/>
    <n v="7.21"/>
    <d v="1999-06-23T00:00:00"/>
  </r>
  <r>
    <n v="18557"/>
    <n v="57"/>
    <x v="831"/>
    <d v="2017-09-16T00:00:00"/>
    <b v="0"/>
    <s v="Approved"/>
    <s v="WeareA2B"/>
    <s v="Touring"/>
    <s v="medium"/>
    <s v="large"/>
    <n v="1890.39"/>
    <n v="260.14"/>
    <d v="1991-01-21T00:00:00"/>
  </r>
  <r>
    <n v="18558"/>
    <n v="23"/>
    <x v="927"/>
    <d v="2017-10-31T00:00:00"/>
    <b v="1"/>
    <s v="Approved"/>
    <s v="Norco Bicycles"/>
    <s v="Mountain"/>
    <s v="low"/>
    <s v="small"/>
    <n v="688.63"/>
    <n v="612.88"/>
    <d v="1993-10-02T00:00:00"/>
  </r>
  <r>
    <n v="18559"/>
    <n v="55"/>
    <x v="2606"/>
    <d v="2017-07-17T00:00:00"/>
    <b v="0"/>
    <s v="Approved"/>
    <s v="Trek Bicycles"/>
    <s v="Road"/>
    <s v="medium"/>
    <s v="large"/>
    <n v="1894.19"/>
    <n v="598.76"/>
    <d v="1997-10-04T00:00:00"/>
  </r>
  <r>
    <n v="18560"/>
    <n v="91"/>
    <x v="3411"/>
    <d v="2017-04-05T00:00:00"/>
    <b v="0"/>
    <s v="Approved"/>
    <s v="WeareA2B"/>
    <s v="Standard"/>
    <s v="low"/>
    <s v="medium"/>
    <n v="642.30999999999995"/>
    <n v="513.85"/>
    <d v="2014-10-10T00:00:00"/>
  </r>
  <r>
    <n v="18561"/>
    <n v="0"/>
    <x v="2368"/>
    <d v="2017-02-20T00:00:00"/>
    <b v="0"/>
    <s v="Approved"/>
    <s v="Norco Bicycles"/>
    <s v="Road"/>
    <s v="medium"/>
    <s v="medium"/>
    <n v="544.04999999999995"/>
    <n v="376.84"/>
    <d v="2005-10-22T00:00:00"/>
  </r>
  <r>
    <n v="18562"/>
    <n v="98"/>
    <x v="2314"/>
    <d v="2017-01-05T00:00:00"/>
    <b v="1"/>
    <s v="Approved"/>
    <s v="Trek Bicycles"/>
    <s v="Standard"/>
    <s v="high"/>
    <s v="medium"/>
    <n v="358.39"/>
    <n v="215.03"/>
    <d v="2004-01-16T00:00:00"/>
  </r>
  <r>
    <n v="18563"/>
    <n v="31"/>
    <x v="1641"/>
    <d v="2017-10-21T00:00:00"/>
    <b v="0"/>
    <s v="Approved"/>
    <s v="Giant Bicycles"/>
    <s v="Standard"/>
    <s v="medium"/>
    <s v="medium"/>
    <n v="230.91"/>
    <n v="173.18"/>
    <d v="2006-11-10T00:00:00"/>
  </r>
  <r>
    <n v="18564"/>
    <n v="0"/>
    <x v="693"/>
    <d v="2017-06-24T00:00:00"/>
    <b v="1"/>
    <s v="Approved"/>
    <s v="Norco Bicycles"/>
    <s v="Road"/>
    <s v="medium"/>
    <s v="medium"/>
    <n v="544.04999999999995"/>
    <n v="376.84"/>
    <d v="2005-10-22T00:00:00"/>
  </r>
  <r>
    <n v="18565"/>
    <n v="30"/>
    <x v="746"/>
    <d v="2017-06-10T00:00:00"/>
    <b v="1"/>
    <s v="Approved"/>
    <s v="OHM Cycles"/>
    <s v="Standard"/>
    <s v="medium"/>
    <s v="medium"/>
    <n v="1227.3399999999999"/>
    <n v="770.89"/>
    <d v="1994-08-10T00:00:00"/>
  </r>
  <r>
    <n v="18566"/>
    <n v="10"/>
    <x v="209"/>
    <d v="2017-08-20T00:00:00"/>
    <b v="1"/>
    <s v="Approved"/>
    <s v="WeareA2B"/>
    <s v="Touring"/>
    <s v="medium"/>
    <s v="medium"/>
    <n v="1466.68"/>
    <n v="363.25"/>
    <d v="2014-03-03T00:00:00"/>
  </r>
  <r>
    <n v="18567"/>
    <n v="56"/>
    <x v="2557"/>
    <d v="2017-10-29T00:00:00"/>
    <b v="1"/>
    <s v="Approved"/>
    <s v="Norco Bicycles"/>
    <s v="Mountain"/>
    <s v="low"/>
    <s v="small"/>
    <n v="688.63"/>
    <n v="612.88"/>
    <d v="2016-11-22T00:00:00"/>
  </r>
  <r>
    <n v="18568"/>
    <n v="7"/>
    <x v="2655"/>
    <d v="2017-11-22T00:00:00"/>
    <b v="1"/>
    <s v="Approved"/>
    <s v="Trek Bicycles"/>
    <s v="Road"/>
    <s v="low"/>
    <s v="medium"/>
    <n v="980.37"/>
    <n v="234.43"/>
    <d v="2004-08-17T00:00:00"/>
  </r>
  <r>
    <n v="18569"/>
    <n v="75"/>
    <x v="3420"/>
    <d v="2017-05-03T00:00:00"/>
    <b v="1"/>
    <s v="Approved"/>
    <s v="Giant Bicycles"/>
    <s v="Touring"/>
    <s v="medium"/>
    <s v="large"/>
    <n v="1873.97"/>
    <n v="863.95"/>
    <d v="2006-05-22T00:00:00"/>
  </r>
  <r>
    <n v="18570"/>
    <n v="74"/>
    <x v="3417"/>
    <d v="2017-03-07T00:00:00"/>
    <b v="0"/>
    <s v="Approved"/>
    <s v="WeareA2B"/>
    <s v="Standard"/>
    <s v="medium"/>
    <s v="medium"/>
    <n v="1762.96"/>
    <n v="950.52"/>
    <d v="2003-07-21T00:00:00"/>
  </r>
  <r>
    <n v="18571"/>
    <n v="92"/>
    <x v="1330"/>
    <d v="2017-11-22T00:00:00"/>
    <b v="0"/>
    <s v="Approved"/>
    <s v="WeareA2B"/>
    <s v="Standard"/>
    <s v="medium"/>
    <s v="small"/>
    <n v="1415.01"/>
    <n v="1259.3599999999999"/>
    <d v="2003-01-05T00:00:00"/>
  </r>
  <r>
    <n v="18572"/>
    <n v="1"/>
    <x v="217"/>
    <d v="2017-01-17T00:00:00"/>
    <b v="0"/>
    <s v="Approved"/>
    <s v="Giant Bicycles"/>
    <s v="Standard"/>
    <s v="medium"/>
    <s v="medium"/>
    <n v="1403.5"/>
    <n v="954.82"/>
    <d v="2016-11-14T00:00:00"/>
  </r>
  <r>
    <n v="18573"/>
    <n v="45"/>
    <x v="1031"/>
    <d v="2017-06-14T00:00:00"/>
    <b v="0"/>
    <s v="Approved"/>
    <s v="Trek Bicycles"/>
    <s v="Road"/>
    <s v="low"/>
    <s v="medium"/>
    <n v="980.37"/>
    <n v="234.43"/>
    <d v="2004-09-28T00:00:00"/>
  </r>
  <r>
    <n v="18574"/>
    <n v="46"/>
    <x v="866"/>
    <d v="2017-12-08T00:00:00"/>
    <b v="1"/>
    <s v="Approved"/>
    <s v="Solex"/>
    <s v="Standard"/>
    <s v="low"/>
    <s v="medium"/>
    <n v="1289.8499999999999"/>
    <n v="74.510000000000005"/>
    <d v="2007-12-11T00:00:00"/>
  </r>
  <r>
    <n v="18575"/>
    <n v="71"/>
    <x v="526"/>
    <d v="2017-10-16T00:00:00"/>
    <b v="0"/>
    <s v="Approved"/>
    <s v="Solex"/>
    <s v="Standard"/>
    <s v="high"/>
    <s v="large"/>
    <n v="1842.92"/>
    <n v="1105.75"/>
    <d v="2006-05-22T00:00:00"/>
  </r>
  <r>
    <n v="18576"/>
    <n v="100"/>
    <x v="1543"/>
    <d v="2017-06-27T00:00:00"/>
    <b v="1"/>
    <s v="Approved"/>
    <s v="Norco Bicycles"/>
    <s v="Road"/>
    <s v="medium"/>
    <s v="medium"/>
    <n v="1036.5899999999999"/>
    <n v="206.35"/>
    <d v="1991-05-06T00:00:00"/>
  </r>
  <r>
    <n v="18577"/>
    <n v="4"/>
    <x v="3343"/>
    <d v="2017-11-11T00:00:00"/>
    <b v="0"/>
    <s v="Approved"/>
    <s v="Giant Bicycles"/>
    <s v="Standard"/>
    <s v="high"/>
    <s v="medium"/>
    <n v="1129.1300000000001"/>
    <n v="677.48"/>
    <d v="2005-08-09T00:00:00"/>
  </r>
  <r>
    <n v="18578"/>
    <n v="31"/>
    <x v="1080"/>
    <d v="2017-12-22T00:00:00"/>
    <b v="0"/>
    <s v="Approved"/>
    <s v="WeareA2B"/>
    <s v="Standard"/>
    <s v="medium"/>
    <s v="medium"/>
    <n v="752.64"/>
    <n v="205.36"/>
    <d v="2015-08-02T00:00:00"/>
  </r>
  <r>
    <n v="18579"/>
    <n v="67"/>
    <x v="1013"/>
    <d v="2017-10-02T00:00:00"/>
    <b v="1"/>
    <s v="Approved"/>
    <s v="Norco Bicycles"/>
    <s v="Road"/>
    <s v="medium"/>
    <s v="medium"/>
    <n v="544.04999999999995"/>
    <n v="376.84"/>
    <d v="2005-10-22T00:00:00"/>
  </r>
  <r>
    <n v="18580"/>
    <n v="20"/>
    <x v="1421"/>
    <d v="2017-10-06T00:00:00"/>
    <b v="1"/>
    <s v="Approved"/>
    <s v="Trek Bicycles"/>
    <s v="Standard"/>
    <s v="medium"/>
    <s v="small"/>
    <n v="1775.81"/>
    <n v="1580.47"/>
    <d v="1991-08-05T00:00:00"/>
  </r>
  <r>
    <n v="18581"/>
    <n v="85"/>
    <x v="1379"/>
    <d v="2017-01-21T00:00:00"/>
    <b v="0"/>
    <s v="Approved"/>
    <s v="WeareA2B"/>
    <s v="Standard"/>
    <s v="medium"/>
    <s v="medium"/>
    <n v="752.64"/>
    <n v="205.36"/>
    <d v="1999-07-26T00:00:00"/>
  </r>
  <r>
    <n v="18582"/>
    <n v="53"/>
    <x v="1097"/>
    <d v="2017-08-26T00:00:00"/>
    <b v="1"/>
    <s v="Approved"/>
    <s v="OHM Cycles"/>
    <s v="Standard"/>
    <s v="medium"/>
    <s v="medium"/>
    <n v="795.34"/>
    <n v="101.58"/>
    <d v="2003-07-21T00:00:00"/>
  </r>
  <r>
    <n v="18583"/>
    <n v="79"/>
    <x v="2207"/>
    <d v="2017-06-30T00:00:00"/>
    <b v="1"/>
    <s v="Approved"/>
    <s v="Norco Bicycles"/>
    <s v="Standard"/>
    <s v="medium"/>
    <s v="medium"/>
    <n v="1555.58"/>
    <n v="818.01"/>
    <d v="2004-12-18T00:00:00"/>
  </r>
  <r>
    <n v="18584"/>
    <n v="25"/>
    <x v="905"/>
    <d v="2017-10-22T00:00:00"/>
    <b v="1"/>
    <s v="Approved"/>
    <s v="OHM Cycles"/>
    <s v="Standard"/>
    <s v="high"/>
    <s v="medium"/>
    <n v="2005.66"/>
    <n v="1203.4000000000001"/>
    <d v="2012-04-10T00:00:00"/>
  </r>
  <r>
    <n v="18585"/>
    <n v="28"/>
    <x v="60"/>
    <d v="2017-12-05T00:00:00"/>
    <b v="0"/>
    <s v="Approved"/>
    <s v="Norco Bicycles"/>
    <s v="Standard"/>
    <s v="medium"/>
    <s v="small"/>
    <n v="1216.1400000000001"/>
    <n v="1082.3599999999999"/>
    <d v="2003-03-18T00:00:00"/>
  </r>
  <r>
    <n v="18586"/>
    <n v="0"/>
    <x v="1362"/>
    <d v="2017-02-09T00:00:00"/>
    <b v="1"/>
    <s v="Approved"/>
    <s v="Solex"/>
    <s v="Standard"/>
    <s v="medium"/>
    <s v="medium"/>
    <n v="71.489999999999995"/>
    <n v="53.62"/>
    <d v="2012-12-02T00:00:00"/>
  </r>
  <r>
    <n v="18587"/>
    <n v="50"/>
    <x v="1747"/>
    <d v="2017-04-15T00:00:00"/>
    <b v="1"/>
    <s v="Approved"/>
    <s v="Giant Bicycles"/>
    <s v="Standard"/>
    <s v="medium"/>
    <s v="medium"/>
    <n v="642.70000000000005"/>
    <n v="211.37"/>
    <d v="2014-07-28T00:00:00"/>
  </r>
  <r>
    <n v="18588"/>
    <n v="8"/>
    <x v="1521"/>
    <d v="2017-07-08T00:00:00"/>
    <b v="1"/>
    <s v="Approved"/>
    <s v="Solex"/>
    <s v="Road"/>
    <s v="medium"/>
    <s v="small"/>
    <n v="1703.52"/>
    <n v="1516.13"/>
    <d v="1993-04-20T00:00:00"/>
  </r>
  <r>
    <n v="18589"/>
    <n v="75"/>
    <x v="3025"/>
    <d v="2017-12-02T00:00:00"/>
    <b v="1"/>
    <s v="Approved"/>
    <s v="Giant Bicycles"/>
    <s v="Touring"/>
    <s v="medium"/>
    <s v="large"/>
    <n v="1873.97"/>
    <n v="863.95"/>
    <d v="1992-10-02T00:00:00"/>
  </r>
  <r>
    <n v="18590"/>
    <n v="21"/>
    <x v="3332"/>
    <d v="2017-04-20T00:00:00"/>
    <b v="1"/>
    <s v="Approved"/>
    <s v="Solex"/>
    <s v="Standard"/>
    <s v="medium"/>
    <s v="large"/>
    <n v="1071.23"/>
    <n v="380.74"/>
    <d v="1999-06-23T00:00:00"/>
  </r>
  <r>
    <n v="18591"/>
    <n v="68"/>
    <x v="609"/>
    <d v="2017-03-10T00:00:00"/>
    <b v="1"/>
    <s v="Approved"/>
    <s v="OHM Cycles"/>
    <s v="Standard"/>
    <s v="medium"/>
    <s v="medium"/>
    <n v="1636.9"/>
    <n v="44.71"/>
    <d v="2010-08-20T00:00:00"/>
  </r>
  <r>
    <n v="18592"/>
    <n v="54"/>
    <x v="2709"/>
    <d v="2017-11-05T00:00:00"/>
    <b v="1"/>
    <s v="Approved"/>
    <s v="WeareA2B"/>
    <s v="Standard"/>
    <s v="medium"/>
    <s v="medium"/>
    <n v="1292.8399999999999"/>
    <n v="13.44"/>
    <d v="1991-01-21T00:00:00"/>
  </r>
  <r>
    <n v="18593"/>
    <n v="88"/>
    <x v="755"/>
    <d v="2017-02-10T00:00:00"/>
    <b v="1"/>
    <s v="Approved"/>
    <s v="Norco Bicycles"/>
    <s v="Standard"/>
    <s v="medium"/>
    <s v="medium"/>
    <n v="1198.46"/>
    <n v="381.1"/>
    <d v="1998-12-16T00:00:00"/>
  </r>
  <r>
    <n v="18594"/>
    <n v="12"/>
    <x v="3337"/>
    <d v="2017-01-19T00:00:00"/>
    <b v="0"/>
    <s v="Approved"/>
    <s v="Giant Bicycles"/>
    <s v="Standard"/>
    <s v="medium"/>
    <s v="large"/>
    <n v="1765.3"/>
    <n v="709.48"/>
    <d v="2004-12-18T00:00:00"/>
  </r>
  <r>
    <n v="18595"/>
    <n v="46"/>
    <x v="288"/>
    <d v="2017-01-07T00:00:00"/>
    <b v="0"/>
    <s v="Approved"/>
    <s v="OHM Cycles"/>
    <s v="Standard"/>
    <s v="low"/>
    <s v="medium"/>
    <n v="1793.43"/>
    <n v="248.82"/>
    <d v="1999-07-20T00:00:00"/>
  </r>
  <r>
    <n v="18596"/>
    <n v="58"/>
    <x v="1062"/>
    <d v="2017-12-16T00:00:00"/>
    <b v="0"/>
    <s v="Approved"/>
    <s v="OHM Cycles"/>
    <s v="Standard"/>
    <s v="medium"/>
    <s v="medium"/>
    <n v="912.52"/>
    <n v="141.4"/>
    <d v="2015-10-18T00:00:00"/>
  </r>
  <r>
    <n v="18597"/>
    <n v="96"/>
    <x v="1344"/>
    <d v="2017-07-13T00:00:00"/>
    <b v="1"/>
    <s v="Approved"/>
    <s v="Giant Bicycles"/>
    <s v="Standard"/>
    <s v="medium"/>
    <s v="large"/>
    <n v="1635.3"/>
    <n v="993.66"/>
    <d v="1991-05-06T00:00:00"/>
  </r>
  <r>
    <n v="18598"/>
    <n v="1"/>
    <x v="1957"/>
    <d v="2017-02-06T00:00:00"/>
    <b v="1"/>
    <s v="Approved"/>
    <s v="Giant Bicycles"/>
    <s v="Touring"/>
    <s v="medium"/>
    <s v="large"/>
    <n v="1873.97"/>
    <n v="863.95"/>
    <d v="2014-10-10T00:00:00"/>
  </r>
  <r>
    <n v="18599"/>
    <n v="6"/>
    <x v="10"/>
    <d v="2017-07-02T00:00:00"/>
    <b v="1"/>
    <s v="Approved"/>
    <s v="OHM Cycles"/>
    <s v="Standard"/>
    <s v="high"/>
    <s v="medium"/>
    <n v="227.88"/>
    <n v="136.72999999999999"/>
    <d v="2003-02-07T00:00:00"/>
  </r>
  <r>
    <n v="18600"/>
    <n v="54"/>
    <x v="3177"/>
    <d v="2017-01-31T00:00:00"/>
    <b v="1"/>
    <s v="Approved"/>
    <s v="WeareA2B"/>
    <s v="Standard"/>
    <s v="medium"/>
    <s v="medium"/>
    <n v="1292.8399999999999"/>
    <n v="13.44"/>
    <d v="2011-08-24T00:00:00"/>
  </r>
  <r>
    <n v="18601"/>
    <n v="63"/>
    <x v="854"/>
    <d v="2017-11-26T00:00:00"/>
    <b v="1"/>
    <s v="Approved"/>
    <s v="Solex"/>
    <s v="Standard"/>
    <s v="medium"/>
    <s v="medium"/>
    <n v="1483.2"/>
    <n v="99.59"/>
    <d v="2009-03-08T00:00:00"/>
  </r>
  <r>
    <n v="18602"/>
    <n v="96"/>
    <x v="323"/>
    <d v="2017-03-12T00:00:00"/>
    <b v="0"/>
    <s v="Approved"/>
    <s v="WeareA2B"/>
    <s v="Road"/>
    <s v="low"/>
    <s v="small"/>
    <n v="1172.78"/>
    <n v="1043.77"/>
    <d v="2002-10-10T00:00:00"/>
  </r>
  <r>
    <n v="18603"/>
    <n v="4"/>
    <x v="2490"/>
    <d v="2017-02-14T00:00:00"/>
    <b v="1"/>
    <s v="Approved"/>
    <s v="Giant Bicycles"/>
    <s v="Standard"/>
    <s v="high"/>
    <s v="medium"/>
    <n v="1129.1300000000001"/>
    <n v="677.48"/>
    <d v="2005-08-09T00:00:00"/>
  </r>
  <r>
    <n v="18604"/>
    <n v="53"/>
    <x v="2768"/>
    <d v="2017-01-17T00:00:00"/>
    <b v="1"/>
    <s v="Approved"/>
    <s v="Giant Bicycles"/>
    <s v="Standard"/>
    <s v="high"/>
    <s v="medium"/>
    <n v="1274.93"/>
    <n v="764.96"/>
    <d v="1996-04-05T00:00:00"/>
  </r>
  <r>
    <n v="18605"/>
    <n v="97"/>
    <x v="1465"/>
    <d v="2017-02-21T00:00:00"/>
    <b v="0"/>
    <s v="Approved"/>
    <s v="Solex"/>
    <s v="Standard"/>
    <s v="medium"/>
    <s v="large"/>
    <n v="202.62"/>
    <n v="151.96"/>
    <d v="2016-03-29T00:00:00"/>
  </r>
  <r>
    <n v="18606"/>
    <n v="4"/>
    <x v="2152"/>
    <d v="2017-12-03T00:00:00"/>
    <b v="1"/>
    <s v="Approved"/>
    <s v="Giant Bicycles"/>
    <s v="Standard"/>
    <s v="high"/>
    <s v="medium"/>
    <n v="1129.1300000000001"/>
    <n v="677.48"/>
    <d v="2014-03-03T00:00:00"/>
  </r>
  <r>
    <n v="18608"/>
    <n v="4"/>
    <x v="1179"/>
    <d v="2017-05-01T00:00:00"/>
    <b v="1"/>
    <s v="Approved"/>
    <s v="Solex"/>
    <s v="Standard"/>
    <s v="medium"/>
    <s v="medium"/>
    <n v="1483.2"/>
    <n v="99.59"/>
    <d v="1998-12-17T00:00:00"/>
  </r>
  <r>
    <n v="18609"/>
    <n v="27"/>
    <x v="1022"/>
    <d v="2017-12-30T00:00:00"/>
    <b v="0"/>
    <s v="Approved"/>
    <s v="Trek Bicycles"/>
    <s v="Standard"/>
    <s v="medium"/>
    <s v="medium"/>
    <n v="499.53"/>
    <n v="388.72"/>
    <d v="1999-06-23T00:00:00"/>
  </r>
  <r>
    <n v="18610"/>
    <n v="63"/>
    <x v="369"/>
    <d v="2017-08-30T00:00:00"/>
    <b v="0"/>
    <s v="Approved"/>
    <s v="Solex"/>
    <s v="Standard"/>
    <s v="medium"/>
    <s v="medium"/>
    <n v="1483.2"/>
    <n v="99.59"/>
    <d v="1998-12-17T00:00:00"/>
  </r>
  <r>
    <n v="18611"/>
    <n v="42"/>
    <x v="1425"/>
    <d v="2017-10-04T00:00:00"/>
    <b v="0"/>
    <s v="Approved"/>
    <s v="OHM Cycles"/>
    <s v="Road"/>
    <s v="medium"/>
    <s v="small"/>
    <n v="1810"/>
    <n v="1610.9"/>
    <d v="2008-03-19T00:00:00"/>
  </r>
  <r>
    <n v="18612"/>
    <n v="10"/>
    <x v="1"/>
    <d v="2017-10-24T00:00:00"/>
    <b v="0"/>
    <s v="Approved"/>
    <s v="WeareA2B"/>
    <s v="Touring"/>
    <s v="medium"/>
    <s v="medium"/>
    <n v="1466.68"/>
    <n v="363.25"/>
    <d v="2004-08-17T00:00:00"/>
  </r>
  <r>
    <n v="18613"/>
    <n v="30"/>
    <x v="283"/>
    <d v="2017-06-25T00:00:00"/>
    <b v="0"/>
    <s v="Approved"/>
    <s v="Solex"/>
    <s v="Standard"/>
    <s v="high"/>
    <s v="medium"/>
    <n v="748.17"/>
    <n v="448.9"/>
    <d v="1999-07-20T00:00:00"/>
  </r>
  <r>
    <n v="18614"/>
    <n v="10"/>
    <x v="2495"/>
    <d v="2017-07-26T00:00:00"/>
    <b v="0"/>
    <s v="Approved"/>
    <s v="WeareA2B"/>
    <s v="Touring"/>
    <s v="medium"/>
    <s v="medium"/>
    <n v="1466.68"/>
    <n v="363.25"/>
    <d v="2014-03-03T00:00:00"/>
  </r>
  <r>
    <n v="18615"/>
    <n v="89"/>
    <x v="2537"/>
    <d v="2017-10-29T00:00:00"/>
    <b v="0"/>
    <s v="Cancelled"/>
    <s v="WeareA2B"/>
    <s v="Touring"/>
    <s v="medium"/>
    <s v="large"/>
    <n v="1362.99"/>
    <n v="57.74"/>
    <d v="2003-01-05T00:00:00"/>
  </r>
  <r>
    <n v="18616"/>
    <n v="3"/>
    <x v="522"/>
    <d v="2017-04-12T00:00:00"/>
    <b v="0"/>
    <s v="Approved"/>
    <s v="Trek Bicycles"/>
    <s v="Standard"/>
    <s v="medium"/>
    <s v="large"/>
    <n v="2091.4699999999998"/>
    <n v="388.92"/>
    <d v="2005-08-09T00:00:00"/>
  </r>
  <r>
    <n v="18617"/>
    <n v="56"/>
    <x v="1354"/>
    <d v="2017-02-18T00:00:00"/>
    <b v="0"/>
    <s v="Approved"/>
    <s v="OHM Cycles"/>
    <s v="Standard"/>
    <s v="medium"/>
    <s v="medium"/>
    <n v="183.86"/>
    <n v="137.9"/>
    <d v="1997-10-04T00:00:00"/>
  </r>
  <r>
    <n v="18618"/>
    <n v="79"/>
    <x v="1135"/>
    <d v="2017-05-21T00:00:00"/>
    <b v="0"/>
    <s v="Approved"/>
    <s v="Norco Bicycles"/>
    <s v="Standard"/>
    <s v="medium"/>
    <s v="medium"/>
    <n v="1555.58"/>
    <n v="818.01"/>
    <d v="2004-12-18T00:00:00"/>
  </r>
  <r>
    <n v="18619"/>
    <n v="3"/>
    <x v="343"/>
    <d v="2017-01-25T00:00:00"/>
    <b v="0"/>
    <s v="Approved"/>
    <s v="Trek Bicycles"/>
    <s v="Standard"/>
    <s v="medium"/>
    <s v="large"/>
    <n v="2091.4699999999998"/>
    <n v="388.92"/>
    <d v="2012-09-15T00:00:00"/>
  </r>
  <r>
    <n v="18620"/>
    <n v="3"/>
    <x v="3266"/>
    <d v="2017-12-01T00:00:00"/>
    <b v="0"/>
    <s v="Approved"/>
    <s v="Trek Bicycles"/>
    <s v="Standard"/>
    <s v="medium"/>
    <s v="large"/>
    <n v="2091.4699999999998"/>
    <n v="388.92"/>
    <d v="2016-02-04T00:00:00"/>
  </r>
  <r>
    <n v="18621"/>
    <n v="26"/>
    <x v="573"/>
    <d v="2017-04-11T00:00:00"/>
    <b v="0"/>
    <s v="Approved"/>
    <s v="WeareA2B"/>
    <s v="Standard"/>
    <s v="medium"/>
    <s v="medium"/>
    <n v="1992.93"/>
    <n v="762.63"/>
    <d v="2016-11-22T00:00:00"/>
  </r>
  <r>
    <n v="18622"/>
    <n v="99"/>
    <x v="2807"/>
    <d v="2017-10-21T00:00:00"/>
    <b v="1"/>
    <s v="Approved"/>
    <s v="OHM Cycles"/>
    <s v="Standard"/>
    <s v="medium"/>
    <s v="medium"/>
    <n v="1227.3399999999999"/>
    <n v="770.89"/>
    <d v="1994-08-10T00:00:00"/>
  </r>
  <r>
    <n v="18623"/>
    <n v="62"/>
    <x v="3050"/>
    <d v="2017-03-06T00:00:00"/>
    <b v="0"/>
    <s v="Approved"/>
    <s v="Solex"/>
    <s v="Standard"/>
    <s v="medium"/>
    <s v="medium"/>
    <n v="478.16"/>
    <n v="298.72000000000003"/>
    <d v="1993-06-23T00:00:00"/>
  </r>
  <r>
    <n v="18624"/>
    <n v="89"/>
    <x v="10"/>
    <d v="2017-01-15T00:00:00"/>
    <b v="1"/>
    <s v="Approved"/>
    <s v="WeareA2B"/>
    <s v="Touring"/>
    <s v="medium"/>
    <s v="large"/>
    <n v="1362.99"/>
    <n v="57.74"/>
    <d v="1993-04-20T00:00:00"/>
  </r>
  <r>
    <n v="18626"/>
    <n v="90"/>
    <x v="3422"/>
    <d v="2017-08-09T00:00:00"/>
    <b v="1"/>
    <s v="Approved"/>
    <s v="Norco Bicycles"/>
    <s v="Standard"/>
    <s v="low"/>
    <s v="medium"/>
    <n v="363.01"/>
    <n v="290.41000000000003"/>
    <d v="2005-05-10T00:00:00"/>
  </r>
  <r>
    <n v="18627"/>
    <n v="49"/>
    <x v="2434"/>
    <d v="2017-05-09T00:00:00"/>
    <b v="0"/>
    <s v="Approved"/>
    <s v="Trek Bicycles"/>
    <s v="Road"/>
    <s v="medium"/>
    <s v="medium"/>
    <n v="533.51"/>
    <n v="400.13"/>
    <d v="2015-06-17T00:00:00"/>
  </r>
  <r>
    <n v="18628"/>
    <n v="96"/>
    <x v="1192"/>
    <d v="2017-10-18T00:00:00"/>
    <b v="1"/>
    <s v="Approved"/>
    <s v="Giant Bicycles"/>
    <s v="Standard"/>
    <s v="medium"/>
    <s v="large"/>
    <n v="1635.3"/>
    <n v="993.66"/>
    <d v="2013-06-09T00:00:00"/>
  </r>
  <r>
    <n v="18629"/>
    <n v="55"/>
    <x v="1029"/>
    <d v="2017-03-15T00:00:00"/>
    <b v="0"/>
    <s v="Approved"/>
    <s v="Trek Bicycles"/>
    <s v="Road"/>
    <s v="medium"/>
    <s v="large"/>
    <n v="1894.19"/>
    <n v="598.76"/>
    <d v="2003-07-21T00:00:00"/>
  </r>
  <r>
    <n v="18630"/>
    <n v="50"/>
    <x v="3138"/>
    <d v="2017-07-28T00:00:00"/>
    <b v="1"/>
    <s v="Approved"/>
    <s v="WeareA2B"/>
    <s v="Standard"/>
    <s v="medium"/>
    <s v="small"/>
    <n v="175.89"/>
    <n v="131.91999999999999"/>
    <d v="2003-02-16T00:00:00"/>
  </r>
  <r>
    <n v="18631"/>
    <n v="95"/>
    <x v="1494"/>
    <d v="2017-02-17T00:00:00"/>
    <b v="0"/>
    <s v="Approved"/>
    <s v="OHM Cycles"/>
    <s v="Touring"/>
    <s v="low"/>
    <s v="medium"/>
    <n v="1073.07"/>
    <n v="933.84"/>
    <d v="1997-01-25T00:00:00"/>
  </r>
  <r>
    <n v="18632"/>
    <n v="54"/>
    <x v="2855"/>
    <d v="2017-12-29T00:00:00"/>
    <b v="1"/>
    <s v="Approved"/>
    <s v="WeareA2B"/>
    <s v="Standard"/>
    <s v="medium"/>
    <s v="medium"/>
    <n v="1292.8399999999999"/>
    <n v="13.44"/>
    <d v="2015-10-18T00:00:00"/>
  </r>
  <r>
    <n v="18633"/>
    <n v="33"/>
    <x v="950"/>
    <d v="2017-12-29T00:00:00"/>
    <b v="1"/>
    <s v="Approved"/>
    <s v="Giant Bicycles"/>
    <s v="Standard"/>
    <s v="medium"/>
    <s v="small"/>
    <n v="1311.44"/>
    <n v="1167.18"/>
    <d v="1992-10-11T00:00:00"/>
  </r>
  <r>
    <n v="18634"/>
    <n v="17"/>
    <x v="2556"/>
    <d v="2017-09-07T00:00:00"/>
    <b v="1"/>
    <s v="Approved"/>
    <s v="Solex"/>
    <s v="Standard"/>
    <s v="high"/>
    <s v="medium"/>
    <n v="1024.6600000000001"/>
    <n v="614.79999999999995"/>
    <d v="1996-11-09T00:00:00"/>
  </r>
  <r>
    <n v="18635"/>
    <n v="9"/>
    <x v="2393"/>
    <d v="2017-09-04T00:00:00"/>
    <b v="0"/>
    <s v="Approved"/>
    <s v="OHM Cycles"/>
    <s v="Road"/>
    <s v="medium"/>
    <s v="medium"/>
    <n v="742.54"/>
    <n v="667.4"/>
    <d v="2007-08-04T00:00:00"/>
  </r>
  <r>
    <n v="18636"/>
    <n v="75"/>
    <x v="418"/>
    <d v="2017-12-19T00:00:00"/>
    <b v="0"/>
    <s v="Approved"/>
    <s v="Giant Bicycles"/>
    <s v="Touring"/>
    <s v="medium"/>
    <s v="large"/>
    <n v="1873.97"/>
    <n v="863.95"/>
    <d v="2006-05-22T00:00:00"/>
  </r>
  <r>
    <n v="18637"/>
    <n v="50"/>
    <x v="2832"/>
    <d v="2017-09-01T00:00:00"/>
    <b v="0"/>
    <s v="Approved"/>
    <s v="WeareA2B"/>
    <s v="Standard"/>
    <s v="medium"/>
    <s v="small"/>
    <n v="175.89"/>
    <n v="131.91999999999999"/>
    <d v="2012-04-10T00:00:00"/>
  </r>
  <r>
    <n v="18638"/>
    <n v="64"/>
    <x v="3168"/>
    <d v="2017-12-17T00:00:00"/>
    <b v="0"/>
    <s v="Approved"/>
    <s v="Giant Bicycles"/>
    <s v="Standard"/>
    <s v="high"/>
    <s v="small"/>
    <n v="1977.36"/>
    <n v="1759.85"/>
    <d v="2011-08-24T00:00:00"/>
  </r>
  <r>
    <n v="18639"/>
    <n v="74"/>
    <x v="1570"/>
    <d v="2017-06-17T00:00:00"/>
    <b v="1"/>
    <s v="Approved"/>
    <s v="WeareA2B"/>
    <s v="Standard"/>
    <s v="medium"/>
    <s v="medium"/>
    <n v="1228.07"/>
    <n v="400.91"/>
    <d v="2006-05-22T00:00:00"/>
  </r>
  <r>
    <n v="18640"/>
    <n v="43"/>
    <x v="3183"/>
    <d v="2017-11-11T00:00:00"/>
    <b v="1"/>
    <s v="Approved"/>
    <s v="Solex"/>
    <s v="Standard"/>
    <s v="medium"/>
    <s v="medium"/>
    <n v="1151.96"/>
    <n v="649.49"/>
    <d v="1999-12-04T00:00:00"/>
  </r>
  <r>
    <n v="18641"/>
    <n v="52"/>
    <x v="2124"/>
    <d v="2017-10-14T00:00:00"/>
    <b v="0"/>
    <s v="Approved"/>
    <s v="OHM Cycles"/>
    <s v="Road"/>
    <s v="medium"/>
    <s v="medium"/>
    <n v="1280.28"/>
    <n v="829.51"/>
    <d v="1991-01-21T00:00:00"/>
  </r>
  <r>
    <n v="18642"/>
    <n v="5"/>
    <x v="290"/>
    <d v="2017-12-09T00:00:00"/>
    <b v="0"/>
    <s v="Approved"/>
    <s v="Giant Bicycles"/>
    <s v="Standard"/>
    <s v="high"/>
    <s v="medium"/>
    <n v="1129.1300000000001"/>
    <n v="677.48"/>
    <d v="2005-08-09T00:00:00"/>
  </r>
  <r>
    <n v="18643"/>
    <n v="6"/>
    <x v="2947"/>
    <d v="2017-01-07T00:00:00"/>
    <b v="1"/>
    <s v="Approved"/>
    <s v="OHM Cycles"/>
    <s v="Standard"/>
    <s v="high"/>
    <s v="medium"/>
    <n v="227.88"/>
    <n v="136.72999999999999"/>
    <d v="2003-02-07T00:00:00"/>
  </r>
  <r>
    <n v="18644"/>
    <n v="26"/>
    <x v="206"/>
    <d v="2017-11-29T00:00:00"/>
    <b v="0"/>
    <s v="Approved"/>
    <s v="WeareA2B"/>
    <s v="Standard"/>
    <s v="medium"/>
    <s v="medium"/>
    <n v="1992.93"/>
    <n v="762.63"/>
    <d v="1993-05-26T00:00:00"/>
  </r>
  <r>
    <n v="18645"/>
    <n v="97"/>
    <x v="3275"/>
    <d v="2017-11-02T00:00:00"/>
    <b v="1"/>
    <s v="Approved"/>
    <s v="Solex"/>
    <s v="Standard"/>
    <s v="medium"/>
    <s v="large"/>
    <n v="202.62"/>
    <n v="151.96"/>
    <d v="2016-03-29T00:00:00"/>
  </r>
  <r>
    <n v="18646"/>
    <n v="82"/>
    <x v="2474"/>
    <d v="2017-01-17T00:00:00"/>
    <b v="0"/>
    <s v="Approved"/>
    <s v="Norco Bicycles"/>
    <s v="Standard"/>
    <s v="high"/>
    <s v="medium"/>
    <n v="1148.6400000000001"/>
    <n v="689.18"/>
    <d v="1997-08-25T00:00:00"/>
  </r>
  <r>
    <n v="18647"/>
    <n v="46"/>
    <x v="78"/>
    <d v="2017-07-08T00:00:00"/>
    <b v="0"/>
    <s v="Approved"/>
    <s v="Solex"/>
    <s v="Standard"/>
    <s v="low"/>
    <s v="medium"/>
    <n v="1289.8499999999999"/>
    <n v="74.510000000000005"/>
    <d v="2007-12-11T00:00:00"/>
  </r>
  <r>
    <n v="18648"/>
    <n v="87"/>
    <x v="3349"/>
    <d v="2017-02-04T00:00:00"/>
    <b v="0"/>
    <s v="Approved"/>
    <s v="Giant Bicycles"/>
    <s v="Standard"/>
    <s v="high"/>
    <s v="medium"/>
    <n v="1179"/>
    <n v="707.4"/>
    <d v="2003-09-10T00:00:00"/>
  </r>
  <r>
    <n v="18649"/>
    <n v="90"/>
    <x v="3379"/>
    <d v="2017-09-01T00:00:00"/>
    <b v="1"/>
    <s v="Approved"/>
    <s v="Norco Bicycles"/>
    <s v="Standard"/>
    <s v="low"/>
    <s v="medium"/>
    <n v="363.01"/>
    <n v="290.41000000000003"/>
    <d v="2016-03-29T00:00:00"/>
  </r>
  <r>
    <n v="18650"/>
    <n v="85"/>
    <x v="2901"/>
    <d v="2017-12-02T00:00:00"/>
    <b v="1"/>
    <s v="Approved"/>
    <s v="WeareA2B"/>
    <s v="Standard"/>
    <s v="medium"/>
    <s v="medium"/>
    <n v="752.64"/>
    <n v="205.36"/>
    <d v="2015-08-02T00:00:00"/>
  </r>
  <r>
    <n v="18651"/>
    <n v="6"/>
    <x v="3291"/>
    <d v="2017-12-17T00:00:00"/>
    <b v="0"/>
    <s v="Approved"/>
    <s v="Solex"/>
    <s v="Standard"/>
    <s v="high"/>
    <s v="medium"/>
    <n v="748.17"/>
    <n v="448.9"/>
    <d v="1992-10-11T00:00:00"/>
  </r>
  <r>
    <n v="18652"/>
    <n v="74"/>
    <x v="132"/>
    <d v="2017-10-15T00:00:00"/>
    <b v="0"/>
    <s v="Approved"/>
    <s v="WeareA2B"/>
    <s v="Standard"/>
    <s v="medium"/>
    <s v="medium"/>
    <n v="1762.96"/>
    <n v="950.52"/>
    <d v="1997-02-09T00:00:00"/>
  </r>
  <r>
    <n v="18653"/>
    <n v="95"/>
    <x v="2143"/>
    <d v="2017-11-08T00:00:00"/>
    <b v="0"/>
    <s v="Approved"/>
    <s v="OHM Cycles"/>
    <s v="Touring"/>
    <s v="low"/>
    <s v="medium"/>
    <n v="1073.07"/>
    <n v="933.84"/>
    <d v="2003-01-05T00:00:00"/>
  </r>
  <r>
    <n v="18654"/>
    <n v="60"/>
    <x v="2975"/>
    <d v="2017-05-24T00:00:00"/>
    <b v="1"/>
    <s v="Approved"/>
    <s v="Giant Bicycles"/>
    <s v="Standard"/>
    <s v="high"/>
    <s v="small"/>
    <n v="1977.36"/>
    <n v="1759.85"/>
    <d v="2010-11-05T00:00:00"/>
  </r>
  <r>
    <n v="18655"/>
    <n v="77"/>
    <x v="3431"/>
    <d v="2017-04-28T00:00:00"/>
    <b v="1"/>
    <s v="Approved"/>
    <s v="WeareA2B"/>
    <s v="Standard"/>
    <s v="medium"/>
    <s v="medium"/>
    <n v="1769.64"/>
    <n v="108.76"/>
    <d v="2011-05-09T00:00:00"/>
  </r>
  <r>
    <n v="18656"/>
    <n v="1"/>
    <x v="448"/>
    <d v="2017-09-16T00:00:00"/>
    <b v="1"/>
    <s v="Approved"/>
    <s v="Giant Bicycles"/>
    <s v="Standard"/>
    <s v="medium"/>
    <s v="medium"/>
    <n v="1403.5"/>
    <n v="954.82"/>
    <d v="2005-08-09T00:00:00"/>
  </r>
  <r>
    <n v="18657"/>
    <n v="3"/>
    <x v="869"/>
    <d v="2017-06-30T00:00:00"/>
    <b v="1"/>
    <s v="Approved"/>
    <s v="Trek Bicycles"/>
    <s v="Standard"/>
    <s v="medium"/>
    <s v="large"/>
    <n v="2091.4699999999998"/>
    <n v="388.92"/>
    <d v="2011-04-16T00:00:00"/>
  </r>
  <r>
    <n v="18658"/>
    <n v="51"/>
    <x v="602"/>
    <d v="2017-04-15T00:00:00"/>
    <b v="0"/>
    <s v="Approved"/>
    <s v="OHM Cycles"/>
    <s v="Standard"/>
    <s v="high"/>
    <s v="medium"/>
    <n v="2005.66"/>
    <n v="1203.4000000000001"/>
    <d v="1991-01-21T00:00:00"/>
  </r>
  <r>
    <n v="18659"/>
    <n v="34"/>
    <x v="1334"/>
    <d v="2017-12-29T00:00:00"/>
    <b v="1"/>
    <s v="Approved"/>
    <s v="Norco Bicycles"/>
    <s v="Road"/>
    <s v="high"/>
    <s v="large"/>
    <n v="774.53"/>
    <n v="464.72"/>
    <d v="1994-07-12T00:00:00"/>
  </r>
  <r>
    <n v="18660"/>
    <n v="86"/>
    <x v="2510"/>
    <d v="2017-03-14T00:00:00"/>
    <b v="1"/>
    <s v="Approved"/>
    <s v="OHM Cycles"/>
    <s v="Standard"/>
    <s v="medium"/>
    <s v="medium"/>
    <n v="235.63"/>
    <n v="125.07"/>
    <d v="2004-08-07T00:00:00"/>
  </r>
  <r>
    <n v="18661"/>
    <n v="4"/>
    <x v="162"/>
    <d v="2017-02-03T00:00:00"/>
    <b v="0"/>
    <s v="Approved"/>
    <s v="Giant Bicycles"/>
    <s v="Standard"/>
    <s v="high"/>
    <s v="medium"/>
    <n v="1129.1300000000001"/>
    <n v="677.48"/>
    <d v="2005-08-09T00:00:00"/>
  </r>
  <r>
    <n v="18662"/>
    <n v="34"/>
    <x v="2844"/>
    <d v="2017-09-11T00:00:00"/>
    <b v="0"/>
    <s v="Approved"/>
    <s v="Norco Bicycles"/>
    <s v="Road"/>
    <s v="high"/>
    <s v="large"/>
    <n v="774.53"/>
    <n v="464.72"/>
    <d v="2003-03-18T00:00:00"/>
  </r>
  <r>
    <n v="18663"/>
    <n v="75"/>
    <x v="579"/>
    <d v="2017-06-03T00:00:00"/>
    <b v="1"/>
    <s v="Approved"/>
    <s v="Giant Bicycles"/>
    <s v="Touring"/>
    <s v="medium"/>
    <s v="large"/>
    <n v="1873.97"/>
    <n v="863.95"/>
    <d v="2006-05-22T00:00:00"/>
  </r>
  <r>
    <n v="18664"/>
    <n v="16"/>
    <x v="970"/>
    <d v="2017-12-08T00:00:00"/>
    <b v="0"/>
    <s v="Approved"/>
    <s v="Norco Bicycles"/>
    <s v="Standard"/>
    <s v="high"/>
    <s v="small"/>
    <n v="1661.92"/>
    <n v="1479.11"/>
    <d v="1996-04-05T00:00:00"/>
  </r>
  <r>
    <n v="18665"/>
    <n v="42"/>
    <x v="1345"/>
    <d v="2017-10-30T00:00:00"/>
    <b v="0"/>
    <s v="Approved"/>
    <s v="OHM Cycles"/>
    <s v="Road"/>
    <s v="medium"/>
    <s v="small"/>
    <n v="1810"/>
    <n v="1610.9"/>
    <d v="2008-03-19T00:00:00"/>
  </r>
  <r>
    <n v="18666"/>
    <n v="22"/>
    <x v="2013"/>
    <d v="2017-05-29T00:00:00"/>
    <b v="1"/>
    <s v="Approved"/>
    <s v="Solex"/>
    <s v="Standard"/>
    <s v="medium"/>
    <s v="medium"/>
    <n v="575.27"/>
    <n v="431.45"/>
    <d v="2013-03-12T00:00:00"/>
  </r>
  <r>
    <n v="18667"/>
    <n v="23"/>
    <x v="591"/>
    <d v="2017-07-25T00:00:00"/>
    <b v="0"/>
    <s v="Approved"/>
    <s v="Norco Bicycles"/>
    <s v="Mountain"/>
    <s v="low"/>
    <s v="small"/>
    <n v="688.63"/>
    <n v="612.88"/>
    <d v="2016-11-22T00:00:00"/>
  </r>
  <r>
    <n v="18668"/>
    <n v="88"/>
    <x v="1659"/>
    <d v="2017-08-31T00:00:00"/>
    <b v="1"/>
    <s v="Approved"/>
    <s v="Norco Bicycles"/>
    <s v="Standard"/>
    <s v="medium"/>
    <s v="medium"/>
    <n v="1198.46"/>
    <n v="381.1"/>
    <d v="2003-01-05T00:00:00"/>
  </r>
  <r>
    <n v="18669"/>
    <n v="55"/>
    <x v="1720"/>
    <d v="2017-10-25T00:00:00"/>
    <b v="0"/>
    <s v="Approved"/>
    <s v="Trek Bicycles"/>
    <s v="Road"/>
    <s v="medium"/>
    <s v="large"/>
    <n v="1894.19"/>
    <n v="598.76"/>
    <d v="2003-07-21T00:00:00"/>
  </r>
  <r>
    <n v="18670"/>
    <n v="97"/>
    <x v="1746"/>
    <d v="2017-06-30T00:00:00"/>
    <b v="1"/>
    <s v="Approved"/>
    <s v="OHM Cycles"/>
    <s v="Road"/>
    <s v="medium"/>
    <s v="medium"/>
    <n v="742.54"/>
    <n v="667.4"/>
    <d v="1991-11-07T00:00:00"/>
  </r>
  <r>
    <n v="18671"/>
    <n v="37"/>
    <x v="1006"/>
    <d v="2017-12-20T00:00:00"/>
    <b v="0"/>
    <s v="Approved"/>
    <s v="OHM Cycles"/>
    <s v="Standard"/>
    <s v="low"/>
    <s v="medium"/>
    <n v="1793.43"/>
    <n v="248.82"/>
    <d v="1999-12-04T00:00:00"/>
  </r>
  <r>
    <n v="18672"/>
    <n v="56"/>
    <x v="366"/>
    <d v="2017-08-21T00:00:00"/>
    <b v="0"/>
    <s v="Approved"/>
    <s v="OHM Cycles"/>
    <s v="Standard"/>
    <s v="medium"/>
    <s v="medium"/>
    <n v="183.86"/>
    <n v="137.9"/>
    <d v="2015-10-18T00:00:00"/>
  </r>
  <r>
    <n v="18673"/>
    <n v="59"/>
    <x v="491"/>
    <d v="2017-01-30T00:00:00"/>
    <b v="1"/>
    <s v="Approved"/>
    <s v="WeareA2B"/>
    <s v="Standard"/>
    <s v="medium"/>
    <s v="small"/>
    <n v="1415.01"/>
    <n v="1259.3599999999999"/>
    <d v="2003-01-05T00:00:00"/>
  </r>
  <r>
    <n v="18674"/>
    <n v="48"/>
    <x v="407"/>
    <d v="2017-10-10T00:00:00"/>
    <b v="1"/>
    <s v="Approved"/>
    <s v="WeareA2B"/>
    <s v="Standard"/>
    <s v="medium"/>
    <s v="medium"/>
    <n v="1762.96"/>
    <n v="950.52"/>
    <d v="1997-02-09T00:00:00"/>
  </r>
  <r>
    <n v="18675"/>
    <n v="18"/>
    <x v="2019"/>
    <d v="2017-02-14T00:00:00"/>
    <b v="1"/>
    <s v="Approved"/>
    <s v="Solex"/>
    <s v="Standard"/>
    <s v="medium"/>
    <s v="medium"/>
    <n v="575.27"/>
    <n v="431.45"/>
    <d v="2013-03-12T00:00:00"/>
  </r>
  <r>
    <n v="18676"/>
    <n v="3"/>
    <x v="1152"/>
    <d v="2017-05-01T00:00:00"/>
    <b v="0"/>
    <s v="Approved"/>
    <s v="Trek Bicycles"/>
    <s v="Standard"/>
    <s v="medium"/>
    <s v="large"/>
    <n v="2091.4699999999998"/>
    <n v="388.92"/>
    <d v="2010-06-07T00:00:00"/>
  </r>
  <r>
    <n v="18677"/>
    <n v="95"/>
    <x v="514"/>
    <d v="2017-04-25T00:00:00"/>
    <b v="1"/>
    <s v="Approved"/>
    <s v="OHM Cycles"/>
    <s v="Touring"/>
    <s v="low"/>
    <s v="medium"/>
    <n v="1073.07"/>
    <n v="933.84"/>
    <d v="1997-01-25T00:00:00"/>
  </r>
  <r>
    <n v="18678"/>
    <n v="74"/>
    <x v="661"/>
    <d v="2017-04-25T00:00:00"/>
    <b v="1"/>
    <s v="Approved"/>
    <s v="WeareA2B"/>
    <s v="Standard"/>
    <s v="medium"/>
    <s v="medium"/>
    <n v="1762.96"/>
    <n v="950.52"/>
    <d v="2014-07-28T00:00:00"/>
  </r>
  <r>
    <n v="18679"/>
    <n v="40"/>
    <x v="3057"/>
    <d v="2017-10-15T00:00:00"/>
    <b v="0"/>
    <s v="Approved"/>
    <s v="OHM Cycles"/>
    <s v="Standard"/>
    <s v="high"/>
    <s v="medium"/>
    <n v="1458.17"/>
    <n v="874.9"/>
    <d v="2006-02-02T00:00:00"/>
  </r>
  <r>
    <n v="18680"/>
    <n v="20"/>
    <x v="2288"/>
    <d v="2017-11-20T00:00:00"/>
    <b v="0"/>
    <s v="Approved"/>
    <s v="Trek Bicycles"/>
    <s v="Standard"/>
    <s v="medium"/>
    <s v="small"/>
    <n v="1775.81"/>
    <n v="1580.47"/>
    <d v="2010-05-05T00:00:00"/>
  </r>
  <r>
    <n v="18681"/>
    <n v="48"/>
    <x v="2066"/>
    <d v="2017-04-09T00:00:00"/>
    <b v="1"/>
    <s v="Approved"/>
    <s v="WeareA2B"/>
    <s v="Standard"/>
    <s v="medium"/>
    <s v="medium"/>
    <n v="1762.96"/>
    <n v="950.52"/>
    <d v="2009-04-12T00:00:00"/>
  </r>
  <r>
    <n v="18682"/>
    <n v="74"/>
    <x v="2116"/>
    <d v="2017-05-04T00:00:00"/>
    <b v="0"/>
    <s v="Approved"/>
    <s v="WeareA2B"/>
    <s v="Standard"/>
    <s v="medium"/>
    <s v="medium"/>
    <n v="1228.07"/>
    <n v="400.91"/>
    <d v="1991-07-10T00:00:00"/>
  </r>
  <r>
    <n v="18683"/>
    <n v="0"/>
    <x v="2053"/>
    <d v="2017-11-14T00:00:00"/>
    <b v="1"/>
    <s v="Approved"/>
    <s v="Trek Bicycles"/>
    <s v="Road"/>
    <s v="medium"/>
    <s v="medium"/>
    <n v="290.62"/>
    <n v="215.14"/>
    <d v="2004-12-18T00:00:00"/>
  </r>
  <r>
    <n v="18684"/>
    <n v="14"/>
    <x v="3036"/>
    <d v="2017-02-07T00:00:00"/>
    <b v="0"/>
    <s v="Approved"/>
    <s v="Trek Bicycles"/>
    <s v="Standard"/>
    <s v="medium"/>
    <s v="small"/>
    <n v="1386.84"/>
    <n v="1234.29"/>
    <d v="2010-05-05T00:00:00"/>
  </r>
  <r>
    <n v="18685"/>
    <n v="15"/>
    <x v="1632"/>
    <d v="2017-06-12T00:00:00"/>
    <b v="1"/>
    <s v="Approved"/>
    <s v="WeareA2B"/>
    <s v="Standard"/>
    <s v="medium"/>
    <s v="medium"/>
    <n v="1292.8399999999999"/>
    <n v="13.44"/>
    <d v="2009-04-12T00:00:00"/>
  </r>
  <r>
    <n v="18686"/>
    <n v="93"/>
    <x v="2348"/>
    <d v="2017-08-20T00:00:00"/>
    <b v="1"/>
    <s v="Approved"/>
    <s v="WeareA2B"/>
    <s v="Standard"/>
    <s v="medium"/>
    <s v="medium"/>
    <n v="1065.03"/>
    <n v="230.09"/>
    <d v="2000-11-03T00:00:00"/>
  </r>
  <r>
    <n v="18687"/>
    <n v="7"/>
    <x v="2091"/>
    <d v="2017-08-20T00:00:00"/>
    <b v="1"/>
    <s v="Approved"/>
    <s v="Trek Bicycles"/>
    <s v="Road"/>
    <s v="low"/>
    <s v="medium"/>
    <n v="980.37"/>
    <n v="234.43"/>
    <d v="2004-09-28T00:00:00"/>
  </r>
  <r>
    <n v="18688"/>
    <n v="0"/>
    <x v="938"/>
    <d v="2017-06-08T00:00:00"/>
    <b v="0"/>
    <s v="Approved"/>
    <s v="Trek Bicycles"/>
    <s v="Road"/>
    <s v="medium"/>
    <s v="medium"/>
    <n v="290.62"/>
    <n v="215.14"/>
    <d v="2004-08-07T00:00:00"/>
  </r>
  <r>
    <n v="18689"/>
    <n v="18"/>
    <x v="2569"/>
    <d v="2017-05-04T00:00:00"/>
    <b v="1"/>
    <s v="Approved"/>
    <s v="Solex"/>
    <s v="Standard"/>
    <s v="medium"/>
    <s v="medium"/>
    <n v="575.27"/>
    <n v="431.45"/>
    <d v="2013-03-12T00:00:00"/>
  </r>
  <r>
    <n v="18691"/>
    <n v="1"/>
    <x v="409"/>
    <d v="2017-01-03T00:00:00"/>
    <b v="1"/>
    <s v="Approved"/>
    <s v="Giant Bicycles"/>
    <s v="Standard"/>
    <s v="medium"/>
    <s v="medium"/>
    <n v="1403.5"/>
    <n v="954.82"/>
    <d v="2012-09-15T00:00:00"/>
  </r>
  <r>
    <n v="18692"/>
    <n v="19"/>
    <x v="1245"/>
    <d v="2017-01-30T00:00:00"/>
    <b v="0"/>
    <s v="Approved"/>
    <s v="Trek Bicycles"/>
    <s v="Mountain"/>
    <s v="low"/>
    <s v="medium"/>
    <n v="574.64"/>
    <n v="459.71"/>
    <d v="2011-04-16T00:00:00"/>
  </r>
  <r>
    <n v="18693"/>
    <n v="59"/>
    <x v="1223"/>
    <d v="2017-06-06T00:00:00"/>
    <b v="0"/>
    <s v="Approved"/>
    <s v="WeareA2B"/>
    <s v="Standard"/>
    <s v="medium"/>
    <s v="small"/>
    <n v="1415.01"/>
    <n v="1259.3599999999999"/>
    <d v="1998-12-16T00:00:00"/>
  </r>
  <r>
    <n v="18694"/>
    <n v="1"/>
    <x v="763"/>
    <d v="2017-09-20T00:00:00"/>
    <b v="0"/>
    <s v="Approved"/>
    <s v="Giant Bicycles"/>
    <s v="Standard"/>
    <s v="medium"/>
    <s v="medium"/>
    <n v="1403.5"/>
    <n v="954.82"/>
    <d v="2016-11-14T00:00:00"/>
  </r>
  <r>
    <n v="18695"/>
    <n v="64"/>
    <x v="818"/>
    <d v="2017-02-26T00:00:00"/>
    <b v="1"/>
    <s v="Approved"/>
    <s v="Trek Bicycles"/>
    <s v="Standard"/>
    <s v="medium"/>
    <s v="large"/>
    <n v="1469.44"/>
    <n v="596.54999999999995"/>
    <d v="2012-05-18T00:00:00"/>
  </r>
  <r>
    <n v="18696"/>
    <n v="32"/>
    <x v="456"/>
    <d v="2017-02-14T00:00:00"/>
    <b v="0"/>
    <s v="Approved"/>
    <s v="Giant Bicycles"/>
    <s v="Standard"/>
    <s v="medium"/>
    <s v="medium"/>
    <n v="642.70000000000005"/>
    <n v="211.37"/>
    <d v="1997-05-10T00:00:00"/>
  </r>
  <r>
    <n v="18697"/>
    <n v="40"/>
    <x v="2324"/>
    <d v="2017-03-19T00:00:00"/>
    <b v="1"/>
    <s v="Approved"/>
    <s v="OHM Cycles"/>
    <s v="Standard"/>
    <s v="high"/>
    <s v="medium"/>
    <n v="1458.17"/>
    <n v="874.9"/>
    <d v="2014-07-28T00:00:00"/>
  </r>
  <r>
    <n v="18698"/>
    <n v="20"/>
    <x v="1232"/>
    <d v="2017-02-25T00:00:00"/>
    <b v="0"/>
    <s v="Approved"/>
    <s v="Trek Bicycles"/>
    <s v="Standard"/>
    <s v="medium"/>
    <s v="small"/>
    <n v="1775.81"/>
    <n v="1580.47"/>
    <d v="2013-03-12T00:00:00"/>
  </r>
  <r>
    <n v="18699"/>
    <n v="31"/>
    <x v="2969"/>
    <d v="2017-12-01T00:00:00"/>
    <b v="1"/>
    <s v="Approved"/>
    <s v="Giant Bicycles"/>
    <s v="Standard"/>
    <s v="medium"/>
    <s v="medium"/>
    <n v="230.91"/>
    <n v="173.18"/>
    <d v="1992-10-11T00:00:00"/>
  </r>
  <r>
    <n v="18700"/>
    <n v="81"/>
    <x v="3243"/>
    <d v="2017-08-28T00:00:00"/>
    <b v="1"/>
    <s v="Approved"/>
    <s v="Norco Bicycles"/>
    <s v="Standard"/>
    <s v="medium"/>
    <s v="small"/>
    <n v="586.45000000000005"/>
    <n v="521.94000000000005"/>
    <d v="1998-12-16T00:00:00"/>
  </r>
  <r>
    <n v="18701"/>
    <n v="0"/>
    <x v="3194"/>
    <d v="2017-04-08T00:00:00"/>
    <b v="0"/>
    <s v="Approved"/>
    <s v="Trek Bicycles"/>
    <s v="Road"/>
    <s v="medium"/>
    <s v="medium"/>
    <n v="290.62"/>
    <n v="215.14"/>
    <d v="2004-12-18T00:00:00"/>
  </r>
  <r>
    <n v="18702"/>
    <n v="0"/>
    <x v="536"/>
    <d v="2017-05-08T00:00:00"/>
    <b v="1"/>
    <s v="Approved"/>
    <s v="OHM Cycles"/>
    <s v="Standard"/>
    <s v="high"/>
    <s v="medium"/>
    <n v="227.88"/>
    <n v="136.72999999999999"/>
    <d v="2003-02-07T00:00:00"/>
  </r>
  <r>
    <n v="18703"/>
    <n v="0"/>
    <x v="1015"/>
    <d v="2017-06-06T00:00:00"/>
    <b v="1"/>
    <s v="Approved"/>
    <s v="Trek Bicycles"/>
    <s v="Road"/>
    <s v="medium"/>
    <s v="medium"/>
    <n v="290.62"/>
    <n v="215.14"/>
    <d v="2004-12-18T00:00:00"/>
  </r>
  <r>
    <n v="18704"/>
    <n v="3"/>
    <x v="2297"/>
    <d v="2017-01-31T00:00:00"/>
    <b v="0"/>
    <s v="Approved"/>
    <s v="Trek Bicycles"/>
    <s v="Standard"/>
    <s v="medium"/>
    <s v="large"/>
    <n v="2091.4699999999998"/>
    <n v="388.92"/>
    <d v="2001-11-25T00:00:00"/>
  </r>
  <r>
    <n v="18705"/>
    <n v="20"/>
    <x v="3334"/>
    <d v="2017-02-02T00:00:00"/>
    <b v="1"/>
    <s v="Approved"/>
    <s v="Trek Bicycles"/>
    <s v="Standard"/>
    <s v="medium"/>
    <s v="small"/>
    <n v="1775.81"/>
    <n v="1580.47"/>
    <d v="2010-05-05T00:00:00"/>
  </r>
  <r>
    <n v="18706"/>
    <n v="60"/>
    <x v="2157"/>
    <d v="2017-06-02T00:00:00"/>
    <b v="1"/>
    <s v="Approved"/>
    <s v="Giant Bicycles"/>
    <s v="Standard"/>
    <s v="high"/>
    <s v="small"/>
    <n v="1977.36"/>
    <n v="1759.85"/>
    <d v="2014-07-28T00:00:00"/>
  </r>
  <r>
    <n v="18707"/>
    <n v="48"/>
    <x v="999"/>
    <d v="2017-04-17T00:00:00"/>
    <b v="1"/>
    <s v="Approved"/>
    <s v="WeareA2B"/>
    <s v="Standard"/>
    <s v="medium"/>
    <s v="medium"/>
    <n v="1762.96"/>
    <n v="950.52"/>
    <d v="2014-07-28T00:00:00"/>
  </r>
  <r>
    <n v="18708"/>
    <n v="24"/>
    <x v="1266"/>
    <d v="2017-05-21T00:00:00"/>
    <b v="1"/>
    <s v="Approved"/>
    <s v="Solex"/>
    <s v="Road"/>
    <s v="medium"/>
    <s v="large"/>
    <n v="1777.8"/>
    <n v="820.78"/>
    <d v="2011-05-07T00:00:00"/>
  </r>
  <r>
    <n v="18709"/>
    <n v="56"/>
    <x v="2587"/>
    <d v="2017-04-07T00:00:00"/>
    <b v="1"/>
    <s v="Approved"/>
    <s v="OHM Cycles"/>
    <s v="Standard"/>
    <s v="medium"/>
    <s v="medium"/>
    <n v="183.86"/>
    <n v="137.9"/>
    <d v="2012-05-18T00:00:00"/>
  </r>
  <r>
    <n v="18710"/>
    <n v="19"/>
    <x v="2276"/>
    <d v="2017-04-15T00:00:00"/>
    <b v="1"/>
    <s v="Approved"/>
    <s v="OHM Cycles"/>
    <s v="Road"/>
    <s v="high"/>
    <s v="large"/>
    <n v="12.01"/>
    <n v="7.21"/>
    <d v="2009-03-08T00:00:00"/>
  </r>
  <r>
    <n v="18711"/>
    <n v="4"/>
    <x v="2998"/>
    <d v="2017-07-06T00:00:00"/>
    <b v="0"/>
    <s v="Approved"/>
    <s v="Solex"/>
    <s v="Standard"/>
    <s v="medium"/>
    <s v="medium"/>
    <n v="1483.2"/>
    <n v="99.59"/>
    <d v="1998-12-17T00:00:00"/>
  </r>
  <r>
    <n v="18713"/>
    <n v="99"/>
    <x v="127"/>
    <d v="2017-01-16T00:00:00"/>
    <b v="0"/>
    <s v="Approved"/>
    <s v="OHM Cycles"/>
    <s v="Standard"/>
    <s v="medium"/>
    <s v="medium"/>
    <n v="1227.3399999999999"/>
    <n v="770.89"/>
    <d v="1994-08-10T00:00:00"/>
  </r>
  <r>
    <n v="18714"/>
    <n v="28"/>
    <x v="3132"/>
    <d v="2017-04-16T00:00:00"/>
    <b v="0"/>
    <s v="Approved"/>
    <s v="Solex"/>
    <s v="Road"/>
    <s v="medium"/>
    <s v="small"/>
    <n v="1703.52"/>
    <n v="1516.13"/>
    <d v="1993-04-20T00:00:00"/>
  </r>
  <r>
    <n v="18715"/>
    <n v="13"/>
    <x v="1427"/>
    <d v="2017-09-21T00:00:00"/>
    <b v="1"/>
    <s v="Approved"/>
    <s v="Solex"/>
    <s v="Standard"/>
    <s v="medium"/>
    <s v="medium"/>
    <n v="1163.8900000000001"/>
    <n v="589.27"/>
    <d v="2016-07-09T00:00:00"/>
  </r>
  <r>
    <n v="18716"/>
    <n v="49"/>
    <x v="1255"/>
    <d v="2017-12-16T00:00:00"/>
    <b v="1"/>
    <s v="Approved"/>
    <s v="Solex"/>
    <s v="Standard"/>
    <s v="medium"/>
    <s v="large"/>
    <n v="1061.56"/>
    <n v="733.58"/>
    <d v="1993-07-20T00:00:00"/>
  </r>
  <r>
    <n v="18717"/>
    <n v="79"/>
    <x v="559"/>
    <d v="2017-05-19T00:00:00"/>
    <b v="1"/>
    <s v="Approved"/>
    <s v="Solex"/>
    <s v="Touring"/>
    <s v="medium"/>
    <s v="large"/>
    <n v="2083.94"/>
    <n v="675.03"/>
    <d v="2013-09-16T00:00:00"/>
  </r>
  <r>
    <n v="18718"/>
    <n v="58"/>
    <x v="2294"/>
    <d v="2017-03-22T00:00:00"/>
    <b v="0"/>
    <s v="Approved"/>
    <s v="OHM Cycles"/>
    <s v="Standard"/>
    <s v="medium"/>
    <s v="medium"/>
    <n v="912.52"/>
    <n v="141.4"/>
    <d v="1993-06-23T00:00:00"/>
  </r>
  <r>
    <n v="18719"/>
    <n v="54"/>
    <x v="1655"/>
    <d v="2017-10-12T00:00:00"/>
    <b v="0"/>
    <s v="Approved"/>
    <s v="WeareA2B"/>
    <s v="Standard"/>
    <s v="medium"/>
    <s v="medium"/>
    <n v="1292.8399999999999"/>
    <n v="13.44"/>
    <d v="1993-06-23T00:00:00"/>
  </r>
  <r>
    <n v="18720"/>
    <n v="71"/>
    <x v="713"/>
    <d v="2017-03-03T00:00:00"/>
    <b v="0"/>
    <s v="Approved"/>
    <s v="Solex"/>
    <s v="Standard"/>
    <s v="high"/>
    <s v="large"/>
    <n v="1842.92"/>
    <n v="1105.75"/>
    <d v="1995-10-24T00:00:00"/>
  </r>
  <r>
    <n v="18721"/>
    <n v="61"/>
    <x v="1016"/>
    <d v="2017-05-15T00:00:00"/>
    <b v="0"/>
    <s v="Approved"/>
    <s v="OHM Cycles"/>
    <s v="Standard"/>
    <s v="low"/>
    <s v="medium"/>
    <n v="71.16"/>
    <n v="56.93"/>
    <d v="2015-06-17T00:00:00"/>
  </r>
  <r>
    <n v="18722"/>
    <n v="35"/>
    <x v="3083"/>
    <d v="2017-08-30T00:00:00"/>
    <b v="1"/>
    <s v="Approved"/>
    <s v="Trek Bicycles"/>
    <s v="Standard"/>
    <s v="low"/>
    <s v="medium"/>
    <n v="1057.51"/>
    <n v="154.4"/>
    <d v="1994-07-12T00:00:00"/>
  </r>
  <r>
    <n v="18724"/>
    <n v="86"/>
    <x v="1577"/>
    <d v="2017-06-24T00:00:00"/>
    <b v="1"/>
    <s v="Approved"/>
    <s v="OHM Cycles"/>
    <s v="Standard"/>
    <s v="medium"/>
    <s v="medium"/>
    <n v="235.63"/>
    <n v="125.07"/>
    <d v="2013-06-09T00:00:00"/>
  </r>
  <r>
    <n v="18725"/>
    <n v="14"/>
    <x v="635"/>
    <d v="2017-03-19T00:00:00"/>
    <b v="1"/>
    <s v="Approved"/>
    <s v="Trek Bicycles"/>
    <s v="Standard"/>
    <s v="medium"/>
    <s v="small"/>
    <n v="1386.84"/>
    <n v="1234.29"/>
    <d v="2003-08-05T00:00:00"/>
  </r>
  <r>
    <n v="18726"/>
    <n v="87"/>
    <x v="2993"/>
    <d v="2017-12-26T00:00:00"/>
    <b v="0"/>
    <s v="Approved"/>
    <s v="Giant Bicycles"/>
    <s v="Standard"/>
    <s v="high"/>
    <s v="medium"/>
    <n v="1179"/>
    <n v="707.4"/>
    <d v="2005-05-10T00:00:00"/>
  </r>
  <r>
    <n v="18727"/>
    <n v="68"/>
    <x v="3354"/>
    <d v="2017-07-11T00:00:00"/>
    <b v="1"/>
    <s v="Approved"/>
    <s v="OHM Cycles"/>
    <s v="Standard"/>
    <s v="medium"/>
    <s v="medium"/>
    <n v="1636.9"/>
    <n v="44.71"/>
    <d v="2010-08-20T00:00:00"/>
  </r>
  <r>
    <n v="18728"/>
    <n v="89"/>
    <x v="2858"/>
    <d v="2017-05-22T00:00:00"/>
    <b v="0"/>
    <s v="Approved"/>
    <s v="WeareA2B"/>
    <s v="Touring"/>
    <s v="medium"/>
    <s v="large"/>
    <n v="1362.99"/>
    <n v="57.74"/>
    <d v="1993-04-20T00:00:00"/>
  </r>
  <r>
    <n v="18729"/>
    <n v="95"/>
    <x v="3105"/>
    <d v="2017-05-05T00:00:00"/>
    <b v="0"/>
    <s v="Approved"/>
    <s v="Giant Bicycles"/>
    <s v="Standard"/>
    <s v="medium"/>
    <s v="large"/>
    <n v="569.55999999999995"/>
    <n v="528.42999999999995"/>
    <d v="1994-08-10T00:00:00"/>
  </r>
  <r>
    <n v="18730"/>
    <n v="38"/>
    <x v="401"/>
    <d v="2017-08-18T00:00:00"/>
    <b v="1"/>
    <s v="Approved"/>
    <s v="Solex"/>
    <s v="Standard"/>
    <s v="medium"/>
    <s v="medium"/>
    <n v="1577.53"/>
    <n v="826.51"/>
    <d v="2010-06-07T00:00:00"/>
  </r>
  <r>
    <n v="18731"/>
    <n v="66"/>
    <x v="2562"/>
    <d v="2017-11-04T00:00:00"/>
    <b v="1"/>
    <s v="Approved"/>
    <s v="Giant Bicycles"/>
    <s v="Road"/>
    <s v="low"/>
    <s v="small"/>
    <n v="590.26"/>
    <n v="525.33000000000004"/>
    <d v="2010-11-05T00:00:00"/>
  </r>
  <r>
    <n v="18732"/>
    <n v="5"/>
    <x v="1774"/>
    <d v="2017-04-13T00:00:00"/>
    <b v="0"/>
    <s v="Approved"/>
    <s v="Giant Bicycles"/>
    <s v="Standard"/>
    <s v="high"/>
    <s v="medium"/>
    <n v="1129.1300000000001"/>
    <n v="677.48"/>
    <d v="2005-08-09T00:00:00"/>
  </r>
  <r>
    <n v="18733"/>
    <n v="86"/>
    <x v="3091"/>
    <d v="2017-12-21T00:00:00"/>
    <b v="0"/>
    <s v="Approved"/>
    <s v="Norco Bicycles"/>
    <s v="Road"/>
    <s v="high"/>
    <s v="large"/>
    <n v="774.53"/>
    <n v="464.72"/>
    <d v="1994-07-12T00:00:00"/>
  </r>
  <r>
    <n v="18734"/>
    <n v="29"/>
    <x v="2659"/>
    <d v="2017-01-21T00:00:00"/>
    <b v="1"/>
    <s v="Approved"/>
    <s v="Norco Bicycles"/>
    <s v="Road"/>
    <s v="medium"/>
    <s v="medium"/>
    <n v="543.39"/>
    <n v="407.54"/>
    <d v="1991-11-10T00:00:00"/>
  </r>
  <r>
    <n v="18735"/>
    <n v="45"/>
    <x v="3491"/>
    <d v="2017-02-21T00:00:00"/>
    <b v="1"/>
    <s v="Approved"/>
    <s v="Solex"/>
    <s v="Standard"/>
    <s v="medium"/>
    <s v="medium"/>
    <n v="441.49"/>
    <n v="84.99"/>
    <d v="2015-06-17T00:00:00"/>
  </r>
  <r>
    <n v="18736"/>
    <n v="47"/>
    <x v="1765"/>
    <d v="2017-10-29T00:00:00"/>
    <b v="1"/>
    <s v="Approved"/>
    <s v="Trek Bicycles"/>
    <s v="Road"/>
    <s v="low"/>
    <s v="small"/>
    <n v="1720.7"/>
    <n v="1531.42"/>
    <d v="2006-10-01T00:00:00"/>
  </r>
  <r>
    <n v="18737"/>
    <n v="0"/>
    <x v="1021"/>
    <d v="2017-09-30T00:00:00"/>
    <b v="0"/>
    <s v="Approved"/>
    <s v="OHM Cycles"/>
    <s v="Standard"/>
    <s v="medium"/>
    <s v="medium"/>
    <n v="235.63"/>
    <n v="125.07"/>
    <d v="2013-06-09T00:00:00"/>
  </r>
  <r>
    <n v="18738"/>
    <n v="66"/>
    <x v="1435"/>
    <d v="2017-12-25T00:00:00"/>
    <b v="1"/>
    <s v="Approved"/>
    <s v="Giant Bicycles"/>
    <s v="Road"/>
    <s v="low"/>
    <s v="small"/>
    <n v="590.26"/>
    <n v="525.33000000000004"/>
    <d v="2005-10-22T00:00:00"/>
  </r>
  <r>
    <n v="18739"/>
    <n v="47"/>
    <x v="3447"/>
    <d v="2017-05-22T00:00:00"/>
    <b v="0"/>
    <s v="Approved"/>
    <s v="Trek Bicycles"/>
    <s v="Road"/>
    <s v="low"/>
    <s v="small"/>
    <n v="1720.7"/>
    <n v="1531.42"/>
    <d v="2006-10-01T00:00:00"/>
  </r>
  <r>
    <n v="18740"/>
    <n v="55"/>
    <x v="2434"/>
    <d v="2017-03-24T00:00:00"/>
    <b v="0"/>
    <s v="Approved"/>
    <s v="Trek Bicycles"/>
    <s v="Road"/>
    <s v="medium"/>
    <s v="large"/>
    <n v="1894.19"/>
    <n v="598.76"/>
    <d v="1991-11-07T00:00:00"/>
  </r>
  <r>
    <n v="18741"/>
    <n v="60"/>
    <x v="3376"/>
    <d v="2017-11-22T00:00:00"/>
    <b v="0"/>
    <s v="Approved"/>
    <s v="Giant Bicycles"/>
    <s v="Standard"/>
    <s v="high"/>
    <s v="small"/>
    <n v="1977.36"/>
    <n v="1759.85"/>
    <d v="2011-08-24T00:00:00"/>
  </r>
  <r>
    <n v="18742"/>
    <n v="14"/>
    <x v="2227"/>
    <d v="2017-10-17T00:00:00"/>
    <b v="0"/>
    <s v="Approved"/>
    <s v="Solex"/>
    <s v="Standard"/>
    <s v="high"/>
    <s v="large"/>
    <n v="1842.92"/>
    <n v="1105.75"/>
    <d v="2011-01-10T00:00:00"/>
  </r>
  <r>
    <n v="18743"/>
    <n v="59"/>
    <x v="2292"/>
    <d v="2017-01-06T00:00:00"/>
    <b v="0"/>
    <s v="Approved"/>
    <s v="Solex"/>
    <s v="Standard"/>
    <s v="medium"/>
    <s v="large"/>
    <n v="1061.56"/>
    <n v="733.58"/>
    <d v="1993-07-20T00:00:00"/>
  </r>
  <r>
    <n v="18744"/>
    <n v="81"/>
    <x v="313"/>
    <d v="2017-09-29T00:00:00"/>
    <b v="0"/>
    <s v="Approved"/>
    <s v="Norco Bicycles"/>
    <s v="Standard"/>
    <s v="medium"/>
    <s v="small"/>
    <n v="586.45000000000005"/>
    <n v="521.94000000000005"/>
    <d v="1991-07-10T00:00:00"/>
  </r>
  <r>
    <n v="18745"/>
    <n v="0"/>
    <x v="270"/>
    <d v="2017-10-27T00:00:00"/>
    <b v="1"/>
    <s v="Approved"/>
    <s v="Solex"/>
    <s v="Standard"/>
    <s v="medium"/>
    <s v="medium"/>
    <n v="100.35"/>
    <n v="75.260000000000005"/>
    <d v="2000-11-03T00:00:00"/>
  </r>
  <r>
    <n v="18746"/>
    <n v="55"/>
    <x v="1643"/>
    <d v="2017-07-31T00:00:00"/>
    <b v="0"/>
    <s v="Approved"/>
    <s v="Trek Bicycles"/>
    <s v="Road"/>
    <s v="medium"/>
    <s v="large"/>
    <n v="1894.19"/>
    <n v="598.76"/>
    <d v="2003-07-21T00:00:00"/>
  </r>
  <r>
    <n v="18747"/>
    <n v="87"/>
    <x v="1819"/>
    <d v="2017-06-08T00:00:00"/>
    <b v="0"/>
    <s v="Approved"/>
    <s v="OHM Cycles"/>
    <s v="Standard"/>
    <s v="medium"/>
    <s v="medium"/>
    <n v="1636.9"/>
    <n v="44.71"/>
    <d v="2006-05-22T00:00:00"/>
  </r>
  <r>
    <n v="18748"/>
    <n v="34"/>
    <x v="3265"/>
    <d v="2017-07-08T00:00:00"/>
    <b v="0"/>
    <s v="Approved"/>
    <s v="Norco Bicycles"/>
    <s v="Road"/>
    <s v="high"/>
    <s v="large"/>
    <n v="774.53"/>
    <n v="464.72"/>
    <d v="2006-02-02T00:00:00"/>
  </r>
  <r>
    <n v="18749"/>
    <n v="0"/>
    <x v="1114"/>
    <d v="2017-03-21T00:00:00"/>
    <b v="0"/>
    <s v="Approved"/>
    <s v="WeareA2B"/>
    <s v="Standard"/>
    <s v="medium"/>
    <s v="medium"/>
    <n v="60.34"/>
    <n v="45.26"/>
    <d v="1993-07-15T00:00:00"/>
  </r>
  <r>
    <n v="18750"/>
    <n v="29"/>
    <x v="2230"/>
    <d v="2017-04-05T00:00:00"/>
    <b v="1"/>
    <s v="Approved"/>
    <s v="WeareA2B"/>
    <s v="Standard"/>
    <s v="medium"/>
    <s v="medium"/>
    <n v="1065.03"/>
    <n v="230.09"/>
    <d v="2002-10-10T00:00:00"/>
  </r>
  <r>
    <n v="18751"/>
    <n v="85"/>
    <x v="509"/>
    <d v="2017-02-16T00:00:00"/>
    <b v="1"/>
    <s v="Approved"/>
    <s v="WeareA2B"/>
    <s v="Standard"/>
    <s v="medium"/>
    <s v="medium"/>
    <n v="752.64"/>
    <n v="205.36"/>
    <d v="1998-12-16T00:00:00"/>
  </r>
  <r>
    <n v="18753"/>
    <n v="24"/>
    <x v="3067"/>
    <d v="2017-08-01T00:00:00"/>
    <b v="1"/>
    <s v="Cancelled"/>
    <s v="Solex"/>
    <s v="Road"/>
    <s v="medium"/>
    <s v="large"/>
    <n v="1777.8"/>
    <n v="820.78"/>
    <d v="2011-05-07T00:00:00"/>
  </r>
  <r>
    <n v="18754"/>
    <n v="68"/>
    <x v="1244"/>
    <d v="2017-03-02T00:00:00"/>
    <b v="0"/>
    <s v="Approved"/>
    <s v="OHM Cycles"/>
    <s v="Standard"/>
    <s v="medium"/>
    <s v="medium"/>
    <n v="1636.9"/>
    <n v="44.71"/>
    <d v="2010-08-20T00:00:00"/>
  </r>
  <r>
    <n v="18756"/>
    <n v="2"/>
    <x v="3021"/>
    <d v="2017-05-08T00:00:00"/>
    <b v="0"/>
    <s v="Approved"/>
    <s v="Giant Bicycles"/>
    <s v="Road"/>
    <s v="low"/>
    <s v="small"/>
    <n v="590.26"/>
    <n v="525.33000000000004"/>
    <d v="2010-11-05T00:00:00"/>
  </r>
  <r>
    <n v="18757"/>
    <n v="46"/>
    <x v="1261"/>
    <d v="2017-07-10T00:00:00"/>
    <b v="1"/>
    <s v="Approved"/>
    <s v="OHM Cycles"/>
    <s v="Standard"/>
    <s v="low"/>
    <s v="medium"/>
    <n v="1793.43"/>
    <n v="248.82"/>
    <d v="1999-07-20T00:00:00"/>
  </r>
  <r>
    <n v="18758"/>
    <n v="35"/>
    <x v="34"/>
    <d v="2017-05-26T00:00:00"/>
    <b v="1"/>
    <s v="Approved"/>
    <s v="Giant Bicycles"/>
    <s v="Standard"/>
    <s v="medium"/>
    <s v="medium"/>
    <n v="1403.5"/>
    <n v="954.82"/>
    <d v="2016-11-14T00:00:00"/>
  </r>
  <r>
    <n v="18759"/>
    <n v="9"/>
    <x v="1578"/>
    <d v="2017-05-01T00:00:00"/>
    <b v="1"/>
    <s v="Approved"/>
    <s v="OHM Cycles"/>
    <s v="Road"/>
    <s v="medium"/>
    <s v="medium"/>
    <n v="742.54"/>
    <n v="667.4"/>
    <d v="1991-11-07T00:00:00"/>
  </r>
  <r>
    <n v="18760"/>
    <n v="28"/>
    <x v="1470"/>
    <d v="2017-06-17T00:00:00"/>
    <b v="0"/>
    <s v="Approved"/>
    <s v="Norco Bicycles"/>
    <s v="Standard"/>
    <s v="medium"/>
    <s v="small"/>
    <n v="1216.1400000000001"/>
    <n v="1082.3599999999999"/>
    <d v="2016-11-22T00:00:00"/>
  </r>
  <r>
    <n v="18761"/>
    <n v="49"/>
    <x v="1182"/>
    <d v="2017-08-27T00:00:00"/>
    <b v="1"/>
    <s v="Approved"/>
    <s v="Trek Bicycles"/>
    <s v="Road"/>
    <s v="medium"/>
    <s v="medium"/>
    <n v="533.51"/>
    <n v="400.13"/>
    <d v="2012-04-10T00:00:00"/>
  </r>
  <r>
    <n v="18762"/>
    <n v="0"/>
    <x v="1758"/>
    <d v="2017-03-27T00:00:00"/>
    <b v="1"/>
    <s v="Approved"/>
    <s v="OHM Cycles"/>
    <s v="Standard"/>
    <s v="medium"/>
    <s v="medium"/>
    <n v="183.86"/>
    <n v="137.9"/>
    <d v="2015-10-18T00:00:00"/>
  </r>
  <r>
    <n v="18763"/>
    <n v="21"/>
    <x v="2679"/>
    <d v="2017-01-27T00:00:00"/>
    <b v="1"/>
    <s v="Approved"/>
    <s v="Solex"/>
    <s v="Standard"/>
    <s v="medium"/>
    <s v="large"/>
    <n v="1071.23"/>
    <n v="380.74"/>
    <d v="1996-04-05T00:00:00"/>
  </r>
  <r>
    <n v="18764"/>
    <n v="78"/>
    <x v="1676"/>
    <d v="2017-07-21T00:00:00"/>
    <b v="1"/>
    <s v="Approved"/>
    <s v="Giant Bicycles"/>
    <s v="Standard"/>
    <s v="medium"/>
    <s v="large"/>
    <n v="1765.3"/>
    <n v="709.48"/>
    <d v="2013-09-16T00:00:00"/>
  </r>
  <r>
    <n v="18765"/>
    <n v="21"/>
    <x v="3273"/>
    <d v="2017-07-09T00:00:00"/>
    <b v="0"/>
    <s v="Approved"/>
    <s v="Solex"/>
    <s v="Standard"/>
    <s v="medium"/>
    <s v="large"/>
    <n v="1071.23"/>
    <n v="380.74"/>
    <d v="1996-04-05T00:00:00"/>
  </r>
  <r>
    <n v="18766"/>
    <n v="57"/>
    <x v="2348"/>
    <d v="2017-01-24T00:00:00"/>
    <b v="1"/>
    <s v="Approved"/>
    <s v="WeareA2B"/>
    <s v="Touring"/>
    <s v="medium"/>
    <s v="large"/>
    <n v="1890.39"/>
    <n v="260.14"/>
    <d v="1991-01-21T00:00:00"/>
  </r>
  <r>
    <n v="18767"/>
    <n v="91"/>
    <x v="963"/>
    <d v="2017-02-13T00:00:00"/>
    <b v="0"/>
    <s v="Approved"/>
    <s v="Solex"/>
    <s v="Standard"/>
    <s v="medium"/>
    <s v="medium"/>
    <n v="100.35"/>
    <n v="75.260000000000005"/>
    <d v="1994-08-10T00:00:00"/>
  </r>
  <r>
    <n v="18768"/>
    <n v="17"/>
    <x v="1944"/>
    <d v="2017-01-19T00:00:00"/>
    <b v="0"/>
    <s v="Approved"/>
    <s v="Solex"/>
    <s v="Standard"/>
    <s v="high"/>
    <s v="medium"/>
    <n v="1024.6600000000001"/>
    <n v="614.79999999999995"/>
    <d v="1996-11-09T00:00:00"/>
  </r>
  <r>
    <n v="18769"/>
    <n v="30"/>
    <x v="527"/>
    <d v="2017-05-08T00:00:00"/>
    <b v="1"/>
    <s v="Approved"/>
    <s v="Solex"/>
    <s v="Standard"/>
    <s v="high"/>
    <s v="medium"/>
    <n v="748.17"/>
    <n v="448.9"/>
    <d v="2006-11-10T00:00:00"/>
  </r>
  <r>
    <n v="18770"/>
    <n v="96"/>
    <x v="2315"/>
    <d v="2017-08-27T00:00:00"/>
    <b v="0"/>
    <s v="Approved"/>
    <s v="WeareA2B"/>
    <s v="Road"/>
    <s v="low"/>
    <s v="small"/>
    <n v="1172.78"/>
    <n v="1043.77"/>
    <d v="2016-03-29T00:00:00"/>
  </r>
  <r>
    <n v="18771"/>
    <n v="81"/>
    <x v="2379"/>
    <d v="2017-04-04T00:00:00"/>
    <b v="0"/>
    <s v="Approved"/>
    <s v="Norco Bicycles"/>
    <s v="Standard"/>
    <s v="medium"/>
    <s v="small"/>
    <n v="586.45000000000005"/>
    <n v="521.94000000000005"/>
    <d v="1991-07-10T00:00:00"/>
  </r>
  <r>
    <n v="18772"/>
    <n v="11"/>
    <x v="575"/>
    <d v="2017-12-17T00:00:00"/>
    <b v="1"/>
    <s v="Approved"/>
    <s v="Giant Bicycles"/>
    <s v="Standard"/>
    <s v="high"/>
    <s v="medium"/>
    <n v="1274.93"/>
    <n v="764.96"/>
    <d v="2007-08-04T00:00:00"/>
  </r>
  <r>
    <n v="18773"/>
    <n v="58"/>
    <x v="616"/>
    <d v="2017-06-09T00:00:00"/>
    <b v="1"/>
    <s v="Approved"/>
    <s v="OHM Cycles"/>
    <s v="Standard"/>
    <s v="medium"/>
    <s v="medium"/>
    <n v="912.52"/>
    <n v="141.4"/>
    <d v="2015-06-17T00:00:00"/>
  </r>
  <r>
    <n v="18774"/>
    <n v="81"/>
    <x v="3367"/>
    <d v="2017-06-11T00:00:00"/>
    <b v="0"/>
    <s v="Approved"/>
    <s v="Norco Bicycles"/>
    <s v="Standard"/>
    <s v="medium"/>
    <s v="small"/>
    <n v="586.45000000000005"/>
    <n v="521.94000000000005"/>
    <d v="2015-08-02T00:00:00"/>
  </r>
  <r>
    <n v="18775"/>
    <n v="3"/>
    <x v="3076"/>
    <d v="2017-01-04T00:00:00"/>
    <b v="0"/>
    <s v="Approved"/>
    <s v="Trek Bicycles"/>
    <s v="Standard"/>
    <s v="medium"/>
    <s v="large"/>
    <n v="2091.4699999999998"/>
    <n v="388.92"/>
    <d v="1991-11-07T00:00:00"/>
  </r>
  <r>
    <n v="18776"/>
    <n v="43"/>
    <x v="2638"/>
    <d v="2017-09-06T00:00:00"/>
    <b v="0"/>
    <s v="Approved"/>
    <s v="Solex"/>
    <s v="Standard"/>
    <s v="medium"/>
    <s v="medium"/>
    <n v="1151.96"/>
    <n v="649.49"/>
    <d v="2003-02-16T00:00:00"/>
  </r>
  <r>
    <n v="18777"/>
    <n v="81"/>
    <x v="1939"/>
    <d v="2017-08-03T00:00:00"/>
    <b v="0"/>
    <s v="Approved"/>
    <s v="Solex"/>
    <s v="Standard"/>
    <s v="medium"/>
    <s v="medium"/>
    <n v="1151.96"/>
    <n v="649.49"/>
    <d v="1999-12-04T00:00:00"/>
  </r>
  <r>
    <n v="18778"/>
    <n v="32"/>
    <x v="2893"/>
    <d v="2017-09-19T00:00:00"/>
    <b v="0"/>
    <s v="Approved"/>
    <s v="Giant Bicycles"/>
    <s v="Standard"/>
    <s v="medium"/>
    <s v="medium"/>
    <n v="642.70000000000005"/>
    <n v="211.37"/>
    <d v="1992-10-11T00:00:00"/>
  </r>
  <r>
    <n v="18780"/>
    <n v="11"/>
    <x v="680"/>
    <d v="2017-10-29T00:00:00"/>
    <b v="0"/>
    <s v="Approved"/>
    <s v="Giant Bicycles"/>
    <s v="Standard"/>
    <s v="high"/>
    <s v="medium"/>
    <n v="1274.93"/>
    <n v="764.96"/>
    <d v="2005-12-07T00:00:00"/>
  </r>
  <r>
    <n v="18781"/>
    <n v="51"/>
    <x v="2122"/>
    <d v="2017-03-30T00:00:00"/>
    <b v="0"/>
    <s v="Approved"/>
    <s v="OHM Cycles"/>
    <s v="Standard"/>
    <s v="high"/>
    <s v="medium"/>
    <n v="2005.66"/>
    <n v="1203.4000000000001"/>
    <d v="2012-04-10T00:00:00"/>
  </r>
  <r>
    <n v="18782"/>
    <n v="50"/>
    <x v="774"/>
    <d v="2017-01-05T00:00:00"/>
    <b v="0"/>
    <s v="Approved"/>
    <s v="WeareA2B"/>
    <s v="Standard"/>
    <s v="medium"/>
    <s v="small"/>
    <n v="175.89"/>
    <n v="131.91999999999999"/>
    <d v="2003-02-16T00:00:00"/>
  </r>
  <r>
    <n v="18783"/>
    <n v="79"/>
    <x v="1555"/>
    <d v="2017-04-23T00:00:00"/>
    <b v="0"/>
    <s v="Approved"/>
    <s v="Norco Bicycles"/>
    <s v="Standard"/>
    <s v="medium"/>
    <s v="medium"/>
    <n v="1555.58"/>
    <n v="818.01"/>
    <d v="2003-09-09T00:00:00"/>
  </r>
  <r>
    <n v="18784"/>
    <n v="86"/>
    <x v="171"/>
    <d v="2017-11-11T00:00:00"/>
    <b v="0"/>
    <s v="Approved"/>
    <s v="OHM Cycles"/>
    <s v="Standard"/>
    <s v="medium"/>
    <s v="medium"/>
    <n v="235.63"/>
    <n v="125.07"/>
    <d v="2004-08-07T00:00:00"/>
  </r>
  <r>
    <n v="18785"/>
    <n v="79"/>
    <x v="3243"/>
    <d v="2017-03-10T00:00:00"/>
    <b v="0"/>
    <s v="Approved"/>
    <s v="Norco Bicycles"/>
    <s v="Standard"/>
    <s v="medium"/>
    <s v="medium"/>
    <n v="1555.58"/>
    <n v="818.01"/>
    <d v="2015-08-02T00:00:00"/>
  </r>
  <r>
    <n v="18786"/>
    <n v="69"/>
    <x v="2046"/>
    <d v="2017-11-06T00:00:00"/>
    <b v="0"/>
    <s v="Approved"/>
    <s v="Norco Bicycles"/>
    <s v="Road"/>
    <s v="medium"/>
    <s v="large"/>
    <n v="1240.31"/>
    <n v="795.1"/>
    <d v="2004-07-25T00:00:00"/>
  </r>
  <r>
    <n v="18787"/>
    <n v="95"/>
    <x v="999"/>
    <d v="2017-09-04T00:00:00"/>
    <b v="1"/>
    <s v="Approved"/>
    <s v="Giant Bicycles"/>
    <s v="Standard"/>
    <s v="medium"/>
    <s v="large"/>
    <n v="569.55999999999995"/>
    <n v="528.42999999999995"/>
    <d v="2003-09-10T00:00:00"/>
  </r>
  <r>
    <n v="18788"/>
    <n v="73"/>
    <x v="1219"/>
    <d v="2017-12-20T00:00:00"/>
    <b v="1"/>
    <s v="Approved"/>
    <s v="Solex"/>
    <s v="Standard"/>
    <s v="medium"/>
    <s v="medium"/>
    <n v="1945.43"/>
    <n v="333.18"/>
    <d v="1997-01-25T00:00:00"/>
  </r>
  <r>
    <n v="18789"/>
    <n v="83"/>
    <x v="3491"/>
    <d v="2017-04-11T00:00:00"/>
    <b v="0"/>
    <s v="Approved"/>
    <s v="Solex"/>
    <s v="Touring"/>
    <s v="medium"/>
    <s v="large"/>
    <n v="2083.94"/>
    <n v="675.03"/>
    <d v="2010-05-05T00:00:00"/>
  </r>
  <r>
    <n v="18790"/>
    <n v="26"/>
    <x v="2174"/>
    <d v="2017-07-22T00:00:00"/>
    <b v="0"/>
    <s v="Approved"/>
    <s v="WeareA2B"/>
    <s v="Standard"/>
    <s v="medium"/>
    <s v="medium"/>
    <n v="1992.93"/>
    <n v="762.63"/>
    <d v="1993-05-26T00:00:00"/>
  </r>
  <r>
    <n v="18791"/>
    <n v="0"/>
    <x v="1249"/>
    <d v="2017-10-22T00:00:00"/>
    <b v="0"/>
    <s v="Approved"/>
    <s v="Solex"/>
    <s v="Standard"/>
    <s v="medium"/>
    <s v="medium"/>
    <n v="478.16"/>
    <n v="298.72000000000003"/>
    <d v="1993-06-23T00:00:00"/>
  </r>
  <r>
    <n v="18792"/>
    <n v="32"/>
    <x v="2137"/>
    <d v="2017-10-06T00:00:00"/>
    <b v="0"/>
    <s v="Approved"/>
    <s v="Giant Bicycles"/>
    <s v="Standard"/>
    <s v="medium"/>
    <s v="medium"/>
    <n v="642.70000000000005"/>
    <n v="211.37"/>
    <d v="2002-03-22T00:00:00"/>
  </r>
  <r>
    <n v="18793"/>
    <n v="76"/>
    <x v="2156"/>
    <d v="2017-12-26T00:00:00"/>
    <b v="0"/>
    <s v="Approved"/>
    <s v="WeareA2B"/>
    <s v="Standard"/>
    <s v="low"/>
    <s v="medium"/>
    <n v="642.30999999999995"/>
    <n v="513.85"/>
    <d v="1997-01-25T00:00:00"/>
  </r>
  <r>
    <n v="18794"/>
    <n v="99"/>
    <x v="414"/>
    <d v="2017-11-13T00:00:00"/>
    <b v="1"/>
    <s v="Approved"/>
    <s v="OHM Cycles"/>
    <s v="Standard"/>
    <s v="medium"/>
    <s v="medium"/>
    <n v="1227.3399999999999"/>
    <n v="770.89"/>
    <d v="1991-05-06T00:00:00"/>
  </r>
  <r>
    <n v="18795"/>
    <n v="95"/>
    <x v="164"/>
    <d v="2017-01-17T00:00:00"/>
    <b v="0"/>
    <s v="Approved"/>
    <s v="Giant Bicycles"/>
    <s v="Standard"/>
    <s v="medium"/>
    <s v="large"/>
    <n v="569.55999999999995"/>
    <n v="528.42999999999995"/>
    <d v="2003-09-10T00:00:00"/>
  </r>
  <r>
    <n v="18796"/>
    <n v="96"/>
    <x v="1649"/>
    <d v="2017-05-27T00:00:00"/>
    <b v="1"/>
    <s v="Approved"/>
    <s v="WeareA2B"/>
    <s v="Road"/>
    <s v="low"/>
    <s v="small"/>
    <n v="1172.78"/>
    <n v="1043.77"/>
    <d v="2002-10-10T00:00:00"/>
  </r>
  <r>
    <n v="18797"/>
    <n v="16"/>
    <x v="2195"/>
    <d v="2017-04-02T00:00:00"/>
    <b v="1"/>
    <s v="Approved"/>
    <s v="Norco Bicycles"/>
    <s v="Standard"/>
    <s v="high"/>
    <s v="small"/>
    <n v="1661.92"/>
    <n v="1479.11"/>
    <d v="2010-05-05T00:00:00"/>
  </r>
  <r>
    <n v="18798"/>
    <n v="28"/>
    <x v="1561"/>
    <d v="2017-12-14T00:00:00"/>
    <b v="0"/>
    <s v="Approved"/>
    <s v="Norco Bicycles"/>
    <s v="Standard"/>
    <s v="medium"/>
    <s v="small"/>
    <n v="1216.1400000000001"/>
    <n v="1082.3599999999999"/>
    <d v="1995-12-19T00:00:00"/>
  </r>
  <r>
    <n v="18799"/>
    <n v="51"/>
    <x v="3271"/>
    <d v="2017-10-25T00:00:00"/>
    <b v="1"/>
    <s v="Approved"/>
    <s v="OHM Cycles"/>
    <s v="Standard"/>
    <s v="high"/>
    <s v="medium"/>
    <n v="2005.66"/>
    <n v="1203.4000000000001"/>
    <d v="2012-04-10T00:00:00"/>
  </r>
  <r>
    <n v="18800"/>
    <n v="64"/>
    <x v="2605"/>
    <d v="2017-09-04T00:00:00"/>
    <b v="1"/>
    <s v="Approved"/>
    <s v="Giant Bicycles"/>
    <s v="Standard"/>
    <s v="high"/>
    <s v="small"/>
    <n v="1977.36"/>
    <n v="1759.85"/>
    <d v="2011-08-24T00:00:00"/>
  </r>
  <r>
    <n v="18801"/>
    <n v="0"/>
    <x v="885"/>
    <d v="2017-11-03T00:00:00"/>
    <b v="1"/>
    <s v="Approved"/>
    <s v="OHM Cycles"/>
    <s v="Standard"/>
    <s v="low"/>
    <s v="medium"/>
    <n v="71.16"/>
    <n v="56.93"/>
    <d v="2015-06-17T00:00:00"/>
  </r>
  <r>
    <n v="18802"/>
    <n v="20"/>
    <x v="2574"/>
    <d v="2017-04-21T00:00:00"/>
    <b v="0"/>
    <s v="Approved"/>
    <s v="Trek Bicycles"/>
    <s v="Standard"/>
    <s v="medium"/>
    <s v="small"/>
    <n v="1775.81"/>
    <n v="1580.47"/>
    <d v="2010-05-05T00:00:00"/>
  </r>
  <r>
    <n v="18803"/>
    <n v="46"/>
    <x v="861"/>
    <d v="2017-04-16T00:00:00"/>
    <b v="0"/>
    <s v="Approved"/>
    <s v="OHM Cycles"/>
    <s v="Standard"/>
    <s v="low"/>
    <s v="medium"/>
    <n v="1793.43"/>
    <n v="248.82"/>
    <d v="1993-04-12T00:00:00"/>
  </r>
  <r>
    <n v="18804"/>
    <n v="54"/>
    <x v="3002"/>
    <d v="2017-04-22T00:00:00"/>
    <b v="1"/>
    <s v="Approved"/>
    <s v="WeareA2B"/>
    <s v="Standard"/>
    <s v="medium"/>
    <s v="medium"/>
    <n v="1292.8399999999999"/>
    <n v="13.44"/>
    <d v="2009-04-12T00:00:00"/>
  </r>
  <r>
    <n v="18805"/>
    <n v="52"/>
    <x v="3150"/>
    <d v="2017-04-27T00:00:00"/>
    <b v="1"/>
    <s v="Approved"/>
    <s v="OHM Cycles"/>
    <s v="Road"/>
    <s v="medium"/>
    <s v="medium"/>
    <n v="1280.28"/>
    <n v="829.51"/>
    <d v="2011-08-24T00:00:00"/>
  </r>
  <r>
    <n v="18806"/>
    <n v="64"/>
    <x v="2015"/>
    <d v="2017-05-31T00:00:00"/>
    <b v="1"/>
    <s v="Approved"/>
    <s v="Giant Bicycles"/>
    <s v="Standard"/>
    <s v="high"/>
    <s v="small"/>
    <n v="1977.36"/>
    <n v="1759.85"/>
    <d v="2011-08-24T00:00:00"/>
  </r>
  <r>
    <n v="18807"/>
    <n v="58"/>
    <x v="662"/>
    <d v="2017-03-31T00:00:00"/>
    <b v="0"/>
    <s v="Approved"/>
    <s v="OHM Cycles"/>
    <s v="Road"/>
    <s v="medium"/>
    <s v="medium"/>
    <n v="1280.28"/>
    <n v="829.51"/>
    <d v="2001-11-25T00:00:00"/>
  </r>
  <r>
    <n v="18808"/>
    <n v="88"/>
    <x v="225"/>
    <d v="2017-07-01T00:00:00"/>
    <b v="0"/>
    <s v="Approved"/>
    <s v="Norco Bicycles"/>
    <s v="Standard"/>
    <s v="medium"/>
    <s v="medium"/>
    <n v="1198.46"/>
    <n v="381.1"/>
    <d v="1998-12-16T00:00:00"/>
  </r>
  <r>
    <n v="18809"/>
    <n v="56"/>
    <x v="3359"/>
    <d v="2017-09-08T00:00:00"/>
    <b v="0"/>
    <s v="Approved"/>
    <s v="OHM Cycles"/>
    <s v="Standard"/>
    <s v="medium"/>
    <s v="medium"/>
    <n v="183.86"/>
    <n v="137.9"/>
    <d v="1998-12-17T00:00:00"/>
  </r>
  <r>
    <n v="18810"/>
    <n v="63"/>
    <x v="3176"/>
    <d v="2017-10-11T00:00:00"/>
    <b v="0"/>
    <s v="Approved"/>
    <s v="WeareA2B"/>
    <s v="Standard"/>
    <s v="medium"/>
    <s v="medium"/>
    <n v="1992.93"/>
    <n v="762.63"/>
    <d v="2003-03-18T00:00:00"/>
  </r>
  <r>
    <n v="18811"/>
    <n v="90"/>
    <x v="1369"/>
    <d v="2017-07-27T00:00:00"/>
    <b v="0"/>
    <s v="Approved"/>
    <s v="Solex"/>
    <s v="Standard"/>
    <s v="low"/>
    <s v="medium"/>
    <n v="945.04"/>
    <n v="507.58"/>
    <d v="2010-06-07T00:00:00"/>
  </r>
  <r>
    <n v="18812"/>
    <n v="41"/>
    <x v="751"/>
    <d v="2017-01-19T00:00:00"/>
    <b v="1"/>
    <s v="Approved"/>
    <s v="Solex"/>
    <s v="Road"/>
    <s v="medium"/>
    <s v="medium"/>
    <n v="416.98"/>
    <n v="312.74"/>
    <d v="2006-10-01T00:00:00"/>
  </r>
  <r>
    <n v="18813"/>
    <n v="51"/>
    <x v="1142"/>
    <d v="2017-05-02T00:00:00"/>
    <b v="1"/>
    <s v="Approved"/>
    <s v="OHM Cycles"/>
    <s v="Standard"/>
    <s v="high"/>
    <s v="medium"/>
    <n v="2005.66"/>
    <n v="1203.4000000000001"/>
    <d v="2015-10-18T00:00:00"/>
  </r>
  <r>
    <n v="18814"/>
    <n v="0"/>
    <x v="2473"/>
    <d v="2017-11-11T00:00:00"/>
    <b v="0"/>
    <s v="Approved"/>
    <s v="Solex"/>
    <s v="Standard"/>
    <s v="medium"/>
    <s v="medium"/>
    <n v="71.489999999999995"/>
    <n v="53.62"/>
    <d v="2011-08-29T00:00:00"/>
  </r>
  <r>
    <n v="18815"/>
    <n v="62"/>
    <x v="2866"/>
    <d v="2017-12-25T00:00:00"/>
    <b v="0"/>
    <s v="Approved"/>
    <s v="Solex"/>
    <s v="Standard"/>
    <s v="high"/>
    <s v="medium"/>
    <n v="1024.6600000000001"/>
    <n v="614.79999999999995"/>
    <d v="2010-05-05T00:00:00"/>
  </r>
  <r>
    <n v="18816"/>
    <n v="16"/>
    <x v="1511"/>
    <d v="2017-08-27T00:00:00"/>
    <b v="0"/>
    <s v="Approved"/>
    <s v="Norco Bicycles"/>
    <s v="Standard"/>
    <s v="high"/>
    <s v="small"/>
    <n v="1661.92"/>
    <n v="1479.11"/>
    <d v="1993-07-15T00:00:00"/>
  </r>
  <r>
    <n v="18817"/>
    <n v="38"/>
    <x v="1766"/>
    <d v="2017-04-12T00:00:00"/>
    <b v="0"/>
    <s v="Approved"/>
    <s v="Solex"/>
    <s v="Standard"/>
    <s v="medium"/>
    <s v="medium"/>
    <n v="1577.53"/>
    <n v="826.51"/>
    <d v="2011-03-16T00:00:00"/>
  </r>
  <r>
    <n v="18818"/>
    <n v="6"/>
    <x v="11"/>
    <d v="2017-03-16T00:00:00"/>
    <b v="1"/>
    <s v="Approved"/>
    <s v="OHM Cycles"/>
    <s v="Standard"/>
    <s v="high"/>
    <s v="medium"/>
    <n v="227.88"/>
    <n v="136.72999999999999"/>
    <d v="1991-11-07T00:00:00"/>
  </r>
  <r>
    <n v="18819"/>
    <n v="33"/>
    <x v="2686"/>
    <d v="2017-09-12T00:00:00"/>
    <b v="1"/>
    <s v="Approved"/>
    <s v="Giant Bicycles"/>
    <s v="Standard"/>
    <s v="medium"/>
    <s v="small"/>
    <n v="1311.44"/>
    <n v="1167.18"/>
    <d v="1992-10-11T00:00:00"/>
  </r>
  <r>
    <n v="18821"/>
    <n v="89"/>
    <x v="1431"/>
    <d v="2017-02-02T00:00:00"/>
    <b v="0"/>
    <s v="Approved"/>
    <s v="WeareA2B"/>
    <s v="Touring"/>
    <s v="medium"/>
    <s v="large"/>
    <n v="1362.99"/>
    <n v="57.74"/>
    <d v="1999-07-26T00:00:00"/>
  </r>
  <r>
    <n v="18823"/>
    <n v="54"/>
    <x v="1585"/>
    <d v="2017-01-21T00:00:00"/>
    <b v="1"/>
    <s v="Approved"/>
    <s v="WeareA2B"/>
    <s v="Standard"/>
    <s v="medium"/>
    <s v="medium"/>
    <n v="1807.45"/>
    <n v="778.69"/>
    <d v="2006-11-10T00:00:00"/>
  </r>
  <r>
    <n v="18824"/>
    <n v="58"/>
    <x v="1204"/>
    <d v="2017-03-17T00:00:00"/>
    <b v="0"/>
    <s v="Approved"/>
    <s v="OHM Cycles"/>
    <s v="Standard"/>
    <s v="medium"/>
    <s v="medium"/>
    <n v="912.52"/>
    <n v="141.4"/>
    <d v="2015-10-18T00:00:00"/>
  </r>
  <r>
    <n v="18825"/>
    <n v="5"/>
    <x v="2466"/>
    <d v="2017-06-03T00:00:00"/>
    <b v="0"/>
    <s v="Approved"/>
    <s v="Trek Bicycles"/>
    <s v="Mountain"/>
    <s v="low"/>
    <s v="medium"/>
    <n v="574.64"/>
    <n v="459.71"/>
    <d v="2011-08-29T00:00:00"/>
  </r>
  <r>
    <n v="18826"/>
    <n v="41"/>
    <x v="2846"/>
    <d v="2017-10-12T00:00:00"/>
    <b v="0"/>
    <s v="Approved"/>
    <s v="Norco Bicycles"/>
    <s v="Standard"/>
    <s v="low"/>
    <s v="medium"/>
    <n v="958.74"/>
    <n v="748.9"/>
    <d v="2005-12-07T00:00:00"/>
  </r>
  <r>
    <n v="18827"/>
    <n v="16"/>
    <x v="3190"/>
    <d v="2017-06-05T00:00:00"/>
    <b v="1"/>
    <s v="Approved"/>
    <s v="Norco Bicycles"/>
    <s v="Standard"/>
    <s v="high"/>
    <s v="small"/>
    <n v="1661.92"/>
    <n v="1479.11"/>
    <d v="1994-09-09T00:00:00"/>
  </r>
  <r>
    <n v="18828"/>
    <n v="96"/>
    <x v="2070"/>
    <d v="2017-02-28T00:00:00"/>
    <b v="1"/>
    <s v="Approved"/>
    <s v="WeareA2B"/>
    <s v="Road"/>
    <s v="low"/>
    <s v="small"/>
    <n v="1172.78"/>
    <n v="1043.77"/>
    <d v="1991-05-06T00:00:00"/>
  </r>
  <r>
    <n v="18829"/>
    <n v="20"/>
    <x v="507"/>
    <d v="2017-09-13T00:00:00"/>
    <b v="1"/>
    <s v="Approved"/>
    <s v="Trek Bicycles"/>
    <s v="Standard"/>
    <s v="medium"/>
    <s v="small"/>
    <n v="1775.81"/>
    <n v="1580.47"/>
    <d v="1993-10-02T00:00:00"/>
  </r>
  <r>
    <n v="18830"/>
    <n v="0"/>
    <x v="1021"/>
    <d v="2017-12-27T00:00:00"/>
    <b v="1"/>
    <s v="Approved"/>
    <s v="Norco Bicycles"/>
    <s v="Standard"/>
    <s v="medium"/>
    <s v="medium"/>
    <n v="360.4"/>
    <n v="270.3"/>
    <d v="2016-12-06T00:00:00"/>
  </r>
  <r>
    <n v="18831"/>
    <n v="69"/>
    <x v="1346"/>
    <d v="2017-06-30T00:00:00"/>
    <b v="0"/>
    <s v="Approved"/>
    <s v="Giant Bicycles"/>
    <s v="Road"/>
    <s v="medium"/>
    <s v="medium"/>
    <n v="792.9"/>
    <n v="594.67999999999995"/>
    <d v="1992-10-02T00:00:00"/>
  </r>
  <r>
    <n v="18832"/>
    <n v="28"/>
    <x v="1915"/>
    <d v="2017-03-20T00:00:00"/>
    <b v="1"/>
    <s v="Approved"/>
    <s v="Norco Bicycles"/>
    <s v="Standard"/>
    <s v="medium"/>
    <s v="small"/>
    <n v="1216.1400000000001"/>
    <n v="1082.3599999999999"/>
    <d v="2016-11-22T00:00:00"/>
  </r>
  <r>
    <n v="18833"/>
    <n v="9"/>
    <x v="2095"/>
    <d v="2017-12-19T00:00:00"/>
    <b v="0"/>
    <s v="Approved"/>
    <s v="Norco Bicycles"/>
    <s v="Standard"/>
    <s v="medium"/>
    <s v="small"/>
    <n v="1216.1400000000001"/>
    <n v="1082.3599999999999"/>
    <d v="1994-07-12T00:00:00"/>
  </r>
  <r>
    <n v="18834"/>
    <n v="1"/>
    <x v="287"/>
    <d v="2017-07-28T00:00:00"/>
    <b v="0"/>
    <s v="Approved"/>
    <s v="Giant Bicycles"/>
    <s v="Standard"/>
    <s v="medium"/>
    <s v="medium"/>
    <n v="1403.5"/>
    <n v="954.82"/>
    <d v="2016-11-14T00:00:00"/>
  </r>
  <r>
    <n v="18835"/>
    <n v="23"/>
    <x v="1139"/>
    <d v="2017-01-19T00:00:00"/>
    <b v="1"/>
    <s v="Approved"/>
    <s v="Norco Bicycles"/>
    <s v="Mountain"/>
    <s v="low"/>
    <s v="small"/>
    <n v="688.63"/>
    <n v="612.88"/>
    <d v="1993-10-02T00:00:00"/>
  </r>
  <r>
    <n v="18836"/>
    <n v="67"/>
    <x v="1739"/>
    <d v="2017-01-22T00:00:00"/>
    <b v="0"/>
    <s v="Approved"/>
    <s v="Norco Bicycles"/>
    <s v="Road"/>
    <s v="medium"/>
    <s v="medium"/>
    <n v="544.04999999999995"/>
    <n v="376.84"/>
    <d v="2005-10-22T00:00:00"/>
  </r>
  <r>
    <n v="18837"/>
    <n v="12"/>
    <x v="2271"/>
    <d v="2017-04-04T00:00:00"/>
    <b v="0"/>
    <s v="Approved"/>
    <s v="WeareA2B"/>
    <s v="Standard"/>
    <s v="medium"/>
    <s v="medium"/>
    <n v="1231.1500000000001"/>
    <n v="161.6"/>
    <d v="2004-08-17T00:00:00"/>
  </r>
  <r>
    <n v="18838"/>
    <n v="14"/>
    <x v="1166"/>
    <d v="2017-09-28T00:00:00"/>
    <b v="0"/>
    <s v="Approved"/>
    <s v="Trek Bicycles"/>
    <s v="Standard"/>
    <s v="medium"/>
    <s v="small"/>
    <n v="1386.84"/>
    <n v="1234.29"/>
    <d v="2004-01-16T00:00:00"/>
  </r>
  <r>
    <n v="18839"/>
    <n v="26"/>
    <x v="2089"/>
    <d v="2017-01-20T00:00:00"/>
    <b v="0"/>
    <s v="Approved"/>
    <s v="WeareA2B"/>
    <s v="Standard"/>
    <s v="medium"/>
    <s v="medium"/>
    <n v="1992.93"/>
    <n v="762.63"/>
    <d v="1991-11-10T00:00:00"/>
  </r>
  <r>
    <n v="18840"/>
    <n v="34"/>
    <x v="2712"/>
    <d v="2017-08-19T00:00:00"/>
    <b v="1"/>
    <s v="Approved"/>
    <s v="Norco Bicycles"/>
    <s v="Road"/>
    <s v="high"/>
    <s v="large"/>
    <n v="774.53"/>
    <n v="464.72"/>
    <d v="2010-06-07T00:00:00"/>
  </r>
  <r>
    <n v="18841"/>
    <n v="69"/>
    <x v="1028"/>
    <d v="2017-11-26T00:00:00"/>
    <b v="0"/>
    <s v="Approved"/>
    <s v="Norco Bicycles"/>
    <s v="Road"/>
    <s v="medium"/>
    <s v="large"/>
    <n v="1240.31"/>
    <n v="795.1"/>
    <d v="2004-12-18T00:00:00"/>
  </r>
  <r>
    <n v="18842"/>
    <n v="19"/>
    <x v="3291"/>
    <d v="2017-02-03T00:00:00"/>
    <b v="0"/>
    <s v="Approved"/>
    <s v="Trek Bicycles"/>
    <s v="Mountain"/>
    <s v="low"/>
    <s v="medium"/>
    <n v="574.64"/>
    <n v="459.71"/>
    <d v="2007-08-04T00:00:00"/>
  </r>
  <r>
    <n v="18843"/>
    <n v="56"/>
    <x v="2023"/>
    <d v="2017-11-02T00:00:00"/>
    <b v="1"/>
    <s v="Approved"/>
    <s v="OHM Cycles"/>
    <s v="Standard"/>
    <s v="medium"/>
    <s v="medium"/>
    <n v="183.86"/>
    <n v="137.9"/>
    <d v="1997-10-04T00:00:00"/>
  </r>
  <r>
    <n v="18844"/>
    <n v="87"/>
    <x v="949"/>
    <d v="2017-08-03T00:00:00"/>
    <b v="1"/>
    <s v="Approved"/>
    <s v="Giant Bicycles"/>
    <s v="Standard"/>
    <s v="high"/>
    <s v="medium"/>
    <n v="1179"/>
    <n v="707.4"/>
    <d v="2009-03-08T00:00:00"/>
  </r>
  <r>
    <n v="18845"/>
    <n v="11"/>
    <x v="239"/>
    <d v="2017-06-28T00:00:00"/>
    <b v="1"/>
    <s v="Approved"/>
    <s v="Giant Bicycles"/>
    <s v="Standard"/>
    <s v="high"/>
    <s v="medium"/>
    <n v="1274.93"/>
    <n v="764.96"/>
    <d v="2007-08-04T00:00:00"/>
  </r>
  <r>
    <n v="18846"/>
    <n v="28"/>
    <x v="373"/>
    <d v="2017-09-03T00:00:00"/>
    <b v="0"/>
    <s v="Approved"/>
    <s v="Norco Bicycles"/>
    <s v="Standard"/>
    <s v="medium"/>
    <s v="small"/>
    <n v="1216.1400000000001"/>
    <n v="1082.3599999999999"/>
    <d v="1991-08-05T00:00:00"/>
  </r>
  <r>
    <n v="18848"/>
    <n v="7"/>
    <x v="3109"/>
    <d v="2017-04-30T00:00:00"/>
    <b v="1"/>
    <s v="Approved"/>
    <s v="Trek Bicycles"/>
    <s v="Road"/>
    <s v="low"/>
    <s v="medium"/>
    <n v="980.37"/>
    <n v="234.43"/>
    <d v="2004-09-28T00:00:00"/>
  </r>
  <r>
    <n v="18849"/>
    <n v="48"/>
    <x v="397"/>
    <d v="2017-01-29T00:00:00"/>
    <b v="1"/>
    <s v="Approved"/>
    <s v="WeareA2B"/>
    <s v="Standard"/>
    <s v="medium"/>
    <s v="medium"/>
    <n v="1762.96"/>
    <n v="950.52"/>
    <d v="2014-07-28T00:00:00"/>
  </r>
  <r>
    <n v="18850"/>
    <n v="43"/>
    <x v="795"/>
    <d v="2017-05-05T00:00:00"/>
    <b v="1"/>
    <s v="Approved"/>
    <s v="Solex"/>
    <s v="Standard"/>
    <s v="medium"/>
    <s v="medium"/>
    <n v="1151.96"/>
    <n v="649.49"/>
    <d v="2006-10-01T00:00:00"/>
  </r>
  <r>
    <n v="18851"/>
    <n v="21"/>
    <x v="1985"/>
    <d v="2017-06-06T00:00:00"/>
    <b v="1"/>
    <s v="Approved"/>
    <s v="Solex"/>
    <s v="Standard"/>
    <s v="medium"/>
    <s v="large"/>
    <n v="1071.23"/>
    <n v="380.74"/>
    <d v="2006-11-10T00:00:00"/>
  </r>
  <r>
    <n v="18852"/>
    <n v="34"/>
    <x v="2355"/>
    <d v="2017-03-26T00:00:00"/>
    <b v="1"/>
    <s v="Approved"/>
    <s v="Norco Bicycles"/>
    <s v="Road"/>
    <s v="high"/>
    <s v="large"/>
    <n v="774.53"/>
    <n v="464.72"/>
    <d v="1999-07-20T00:00:00"/>
  </r>
  <r>
    <n v="18853"/>
    <n v="60"/>
    <x v="2979"/>
    <d v="2017-06-25T00:00:00"/>
    <b v="0"/>
    <s v="Approved"/>
    <s v="Giant Bicycles"/>
    <s v="Standard"/>
    <s v="high"/>
    <s v="small"/>
    <n v="1977.36"/>
    <n v="1759.85"/>
    <d v="2014-07-28T00:00:00"/>
  </r>
  <r>
    <n v="18854"/>
    <n v="1"/>
    <x v="3150"/>
    <d v="2017-09-03T00:00:00"/>
    <b v="1"/>
    <s v="Approved"/>
    <s v="Giant Bicycles"/>
    <s v="Standard"/>
    <s v="medium"/>
    <s v="medium"/>
    <n v="1403.5"/>
    <n v="954.82"/>
    <d v="2011-08-29T00:00:00"/>
  </r>
  <r>
    <n v="18855"/>
    <n v="27"/>
    <x v="1568"/>
    <d v="2017-11-17T00:00:00"/>
    <b v="0"/>
    <s v="Approved"/>
    <s v="Trek Bicycles"/>
    <s v="Standard"/>
    <s v="medium"/>
    <s v="medium"/>
    <n v="499.53"/>
    <n v="388.72"/>
    <d v="1992-10-11T00:00:00"/>
  </r>
  <r>
    <n v="18856"/>
    <n v="71"/>
    <x v="3420"/>
    <d v="2017-04-10T00:00:00"/>
    <b v="1"/>
    <s v="Approved"/>
    <s v="Solex"/>
    <s v="Standard"/>
    <s v="high"/>
    <s v="large"/>
    <n v="1842.92"/>
    <n v="1105.75"/>
    <d v="1995-10-24T00:00:00"/>
  </r>
  <r>
    <n v="18857"/>
    <n v="1"/>
    <x v="2096"/>
    <d v="2017-11-21T00:00:00"/>
    <b v="0"/>
    <s v="Approved"/>
    <s v="Giant Bicycles"/>
    <s v="Standard"/>
    <s v="medium"/>
    <s v="medium"/>
    <n v="1403.5"/>
    <n v="954.82"/>
    <d v="2011-08-29T00:00:00"/>
  </r>
  <r>
    <n v="18858"/>
    <n v="14"/>
    <x v="1351"/>
    <d v="2017-06-12T00:00:00"/>
    <b v="0"/>
    <s v="Approved"/>
    <s v="Trek Bicycles"/>
    <s v="Standard"/>
    <s v="medium"/>
    <s v="small"/>
    <n v="1386.84"/>
    <n v="1234.29"/>
    <d v="2003-08-05T00:00:00"/>
  </r>
  <r>
    <n v="18859"/>
    <n v="55"/>
    <x v="2378"/>
    <d v="2017-01-30T00:00:00"/>
    <b v="0"/>
    <s v="Approved"/>
    <s v="Trek Bicycles"/>
    <s v="Road"/>
    <s v="medium"/>
    <s v="large"/>
    <n v="1894.19"/>
    <n v="598.76"/>
    <d v="2015-10-18T00:00:00"/>
  </r>
  <r>
    <n v="18860"/>
    <n v="15"/>
    <x v="1798"/>
    <d v="2017-01-11T00:00:00"/>
    <b v="0"/>
    <s v="Approved"/>
    <s v="Norco Bicycles"/>
    <s v="Standard"/>
    <s v="low"/>
    <s v="medium"/>
    <n v="958.74"/>
    <n v="748.9"/>
    <d v="2005-12-07T00:00:00"/>
  </r>
  <r>
    <n v="18861"/>
    <n v="11"/>
    <x v="1452"/>
    <d v="2017-07-06T00:00:00"/>
    <b v="1"/>
    <s v="Approved"/>
    <s v="Giant Bicycles"/>
    <s v="Standard"/>
    <s v="high"/>
    <s v="medium"/>
    <n v="1274.93"/>
    <n v="764.96"/>
    <d v="1996-04-05T00:00:00"/>
  </r>
  <r>
    <n v="18862"/>
    <n v="87"/>
    <x v="517"/>
    <d v="2017-07-17T00:00:00"/>
    <b v="0"/>
    <s v="Approved"/>
    <s v="OHM Cycles"/>
    <s v="Standard"/>
    <s v="medium"/>
    <s v="medium"/>
    <n v="1636.9"/>
    <n v="44.71"/>
    <d v="2010-08-20T00:00:00"/>
  </r>
  <r>
    <n v="18863"/>
    <n v="18"/>
    <x v="611"/>
    <d v="2017-03-26T00:00:00"/>
    <b v="0"/>
    <s v="Approved"/>
    <s v="Solex"/>
    <s v="Standard"/>
    <s v="medium"/>
    <s v="medium"/>
    <n v="575.27"/>
    <n v="431.45"/>
    <d v="2013-03-12T00:00:00"/>
  </r>
  <r>
    <n v="18864"/>
    <n v="99"/>
    <x v="2232"/>
    <d v="2017-11-09T00:00:00"/>
    <b v="0"/>
    <s v="Approved"/>
    <s v="OHM Cycles"/>
    <s v="Standard"/>
    <s v="medium"/>
    <s v="medium"/>
    <n v="1227.3399999999999"/>
    <n v="770.89"/>
    <d v="1994-08-10T00:00:00"/>
  </r>
  <r>
    <n v="18865"/>
    <n v="0"/>
    <x v="215"/>
    <d v="2017-09-30T00:00:00"/>
    <b v="1"/>
    <s v="Approved"/>
    <s v="Norco Bicycles"/>
    <s v="Standard"/>
    <s v="low"/>
    <s v="medium"/>
    <n v="363.01"/>
    <n v="290.41000000000003"/>
    <d v="2016-03-29T00:00:00"/>
  </r>
  <r>
    <n v="18866"/>
    <n v="71"/>
    <x v="3016"/>
    <d v="2017-12-29T00:00:00"/>
    <b v="0"/>
    <s v="Approved"/>
    <s v="Solex"/>
    <s v="Standard"/>
    <s v="high"/>
    <s v="large"/>
    <n v="1842.92"/>
    <n v="1105.75"/>
    <d v="2016-12-06T00:00:00"/>
  </r>
  <r>
    <n v="18867"/>
    <n v="0"/>
    <x v="1387"/>
    <d v="2017-10-21T00:00:00"/>
    <b v="1"/>
    <s v="Approved"/>
    <s v="Solex"/>
    <s v="Standard"/>
    <s v="medium"/>
    <s v="medium"/>
    <n v="441.49"/>
    <n v="84.99"/>
    <d v="2001-11-25T00:00:00"/>
  </r>
  <r>
    <n v="18868"/>
    <n v="36"/>
    <x v="3338"/>
    <d v="2017-09-01T00:00:00"/>
    <b v="1"/>
    <s v="Approved"/>
    <s v="Solex"/>
    <s v="Standard"/>
    <s v="low"/>
    <s v="medium"/>
    <n v="945.04"/>
    <n v="507.58"/>
    <d v="2011-03-16T00:00:00"/>
  </r>
  <r>
    <n v="18869"/>
    <n v="40"/>
    <x v="766"/>
    <d v="2017-07-17T00:00:00"/>
    <b v="0"/>
    <s v="Approved"/>
    <s v="OHM Cycles"/>
    <s v="Standard"/>
    <s v="high"/>
    <s v="medium"/>
    <n v="1458.17"/>
    <n v="874.9"/>
    <d v="2006-02-02T00:00:00"/>
  </r>
  <r>
    <n v="18870"/>
    <n v="58"/>
    <x v="2339"/>
    <d v="2017-05-19T00:00:00"/>
    <b v="0"/>
    <s v="Approved"/>
    <s v="OHM Cycles"/>
    <s v="Standard"/>
    <s v="medium"/>
    <s v="medium"/>
    <n v="912.52"/>
    <n v="141.4"/>
    <d v="2011-08-24T00:00:00"/>
  </r>
  <r>
    <n v="18871"/>
    <n v="12"/>
    <x v="1601"/>
    <d v="2017-04-12T00:00:00"/>
    <b v="0"/>
    <s v="Approved"/>
    <s v="WeareA2B"/>
    <s v="Standard"/>
    <s v="medium"/>
    <s v="medium"/>
    <n v="1231.1500000000001"/>
    <n v="161.6"/>
    <d v="2013-03-12T00:00:00"/>
  </r>
  <r>
    <n v="18872"/>
    <n v="74"/>
    <x v="2175"/>
    <d v="2017-07-31T00:00:00"/>
    <b v="1"/>
    <s v="Approved"/>
    <s v="WeareA2B"/>
    <s v="Standard"/>
    <s v="medium"/>
    <s v="medium"/>
    <n v="1228.07"/>
    <n v="400.91"/>
    <d v="2000-05-22T00:00:00"/>
  </r>
  <r>
    <n v="18873"/>
    <n v="96"/>
    <x v="7"/>
    <d v="2017-05-20T00:00:00"/>
    <b v="1"/>
    <s v="Approved"/>
    <s v="Giant Bicycles"/>
    <s v="Standard"/>
    <s v="medium"/>
    <s v="large"/>
    <n v="1635.3"/>
    <n v="993.66"/>
    <d v="2013-06-09T00:00:00"/>
  </r>
  <r>
    <n v="18874"/>
    <n v="37"/>
    <x v="608"/>
    <d v="2017-09-15T00:00:00"/>
    <b v="1"/>
    <s v="Approved"/>
    <s v="OHM Cycles"/>
    <s v="Standard"/>
    <s v="low"/>
    <s v="medium"/>
    <n v="1793.43"/>
    <n v="248.82"/>
    <d v="1999-07-20T00:00:00"/>
  </r>
  <r>
    <n v="18875"/>
    <n v="35"/>
    <x v="278"/>
    <d v="2017-02-01T00:00:00"/>
    <b v="1"/>
    <s v="Approved"/>
    <s v="Trek Bicycles"/>
    <s v="Standard"/>
    <s v="low"/>
    <s v="medium"/>
    <n v="1057.51"/>
    <n v="154.4"/>
    <d v="1994-07-12T00:00:00"/>
  </r>
  <r>
    <n v="18876"/>
    <n v="46"/>
    <x v="2717"/>
    <d v="2017-07-20T00:00:00"/>
    <b v="0"/>
    <s v="Approved"/>
    <s v="OHM Cycles"/>
    <s v="Standard"/>
    <s v="low"/>
    <s v="medium"/>
    <n v="1793.43"/>
    <n v="248.82"/>
    <d v="2008-03-19T00:00:00"/>
  </r>
  <r>
    <n v="18877"/>
    <n v="42"/>
    <x v="1104"/>
    <d v="2017-06-10T00:00:00"/>
    <b v="1"/>
    <s v="Approved"/>
    <s v="OHM Cycles"/>
    <s v="Road"/>
    <s v="medium"/>
    <s v="small"/>
    <n v="1810"/>
    <n v="1610.9"/>
    <d v="2006-10-01T00:00:00"/>
  </r>
  <r>
    <n v="18878"/>
    <n v="26"/>
    <x v="670"/>
    <d v="2017-08-10T00:00:00"/>
    <b v="1"/>
    <s v="Approved"/>
    <s v="WeareA2B"/>
    <s v="Standard"/>
    <s v="medium"/>
    <s v="medium"/>
    <n v="1992.93"/>
    <n v="762.63"/>
    <d v="2002-03-22T00:00:00"/>
  </r>
  <r>
    <n v="18879"/>
    <n v="4"/>
    <x v="2879"/>
    <d v="2017-11-14T00:00:00"/>
    <b v="1"/>
    <s v="Approved"/>
    <s v="Giant Bicycles"/>
    <s v="Standard"/>
    <s v="high"/>
    <s v="medium"/>
    <n v="1129.1300000000001"/>
    <n v="677.48"/>
    <d v="2005-08-09T00:00:00"/>
  </r>
  <r>
    <n v="18880"/>
    <n v="3"/>
    <x v="1607"/>
    <d v="2017-01-08T00:00:00"/>
    <b v="1"/>
    <s v="Approved"/>
    <s v="Trek Bicycles"/>
    <s v="Standard"/>
    <s v="medium"/>
    <s v="large"/>
    <n v="2091.4699999999998"/>
    <n v="388.92"/>
    <d v="1995-10-24T00:00:00"/>
  </r>
  <r>
    <n v="18881"/>
    <n v="4"/>
    <x v="1648"/>
    <d v="2017-11-27T00:00:00"/>
    <b v="0"/>
    <s v="Approved"/>
    <s v="Giant Bicycles"/>
    <s v="Standard"/>
    <s v="high"/>
    <s v="medium"/>
    <n v="1129.1300000000001"/>
    <n v="677.48"/>
    <d v="2014-03-03T00:00:00"/>
  </r>
  <r>
    <n v="18882"/>
    <n v="74"/>
    <x v="1547"/>
    <d v="2017-06-04T00:00:00"/>
    <b v="1"/>
    <s v="Approved"/>
    <s v="WeareA2B"/>
    <s v="Standard"/>
    <s v="medium"/>
    <s v="medium"/>
    <n v="1228.07"/>
    <n v="400.91"/>
    <d v="2014-10-10T00:00:00"/>
  </r>
  <r>
    <n v="18883"/>
    <n v="10"/>
    <x v="175"/>
    <d v="2017-01-12T00:00:00"/>
    <b v="0"/>
    <s v="Approved"/>
    <s v="WeareA2B"/>
    <s v="Touring"/>
    <s v="medium"/>
    <s v="medium"/>
    <n v="1466.68"/>
    <n v="363.25"/>
    <d v="2014-03-03T00:00:00"/>
  </r>
  <r>
    <n v="18884"/>
    <n v="0"/>
    <x v="2643"/>
    <d v="2017-02-07T00:00:00"/>
    <b v="1"/>
    <s v="Approved"/>
    <s v="Giant Bicycles"/>
    <s v="Standard"/>
    <s v="medium"/>
    <s v="large"/>
    <n v="569.55999999999995"/>
    <n v="528.42999999999995"/>
    <d v="2003-09-10T00:00:00"/>
  </r>
  <r>
    <n v="18885"/>
    <n v="37"/>
    <x v="1335"/>
    <d v="2017-06-22T00:00:00"/>
    <b v="1"/>
    <s v="Approved"/>
    <s v="OHM Cycles"/>
    <s v="Standard"/>
    <s v="low"/>
    <s v="medium"/>
    <n v="1793.43"/>
    <n v="248.82"/>
    <d v="1999-07-20T00:00:00"/>
  </r>
  <r>
    <n v="18886"/>
    <n v="92"/>
    <x v="2947"/>
    <d v="2017-04-15T00:00:00"/>
    <b v="1"/>
    <s v="Approved"/>
    <s v="WeareA2B"/>
    <s v="Standard"/>
    <s v="medium"/>
    <s v="small"/>
    <n v="1415.01"/>
    <n v="1259.3599999999999"/>
    <d v="2003-01-05T00:00:00"/>
  </r>
  <r>
    <n v="18887"/>
    <n v="93"/>
    <x v="1457"/>
    <d v="2017-12-21T00:00:00"/>
    <b v="0"/>
    <s v="Approved"/>
    <s v="OHM Cycles"/>
    <s v="Standard"/>
    <s v="high"/>
    <s v="medium"/>
    <n v="1458.17"/>
    <n v="874.9"/>
    <d v="2006-02-02T00:00:00"/>
  </r>
  <r>
    <n v="18888"/>
    <n v="17"/>
    <x v="1842"/>
    <d v="2017-07-11T00:00:00"/>
    <b v="0"/>
    <s v="Approved"/>
    <s v="Solex"/>
    <s v="Standard"/>
    <s v="high"/>
    <s v="medium"/>
    <n v="1024.6600000000001"/>
    <n v="614.79999999999995"/>
    <d v="1996-11-09T00:00:00"/>
  </r>
  <r>
    <n v="18889"/>
    <n v="74"/>
    <x v="2504"/>
    <d v="2017-12-26T00:00:00"/>
    <b v="1"/>
    <s v="Approved"/>
    <s v="WeareA2B"/>
    <s v="Standard"/>
    <s v="medium"/>
    <s v="medium"/>
    <n v="1228.07"/>
    <n v="400.91"/>
    <d v="2014-10-10T00:00:00"/>
  </r>
  <r>
    <n v="18890"/>
    <n v="36"/>
    <x v="806"/>
    <d v="2017-12-01T00:00:00"/>
    <b v="1"/>
    <s v="Approved"/>
    <s v="Solex"/>
    <s v="Standard"/>
    <s v="low"/>
    <s v="medium"/>
    <n v="945.04"/>
    <n v="507.58"/>
    <d v="1995-12-19T00:00:00"/>
  </r>
  <r>
    <n v="18891"/>
    <n v="60"/>
    <x v="2885"/>
    <d v="2017-10-30T00:00:00"/>
    <b v="0"/>
    <s v="Approved"/>
    <s v="Giant Bicycles"/>
    <s v="Standard"/>
    <s v="high"/>
    <s v="small"/>
    <n v="1977.36"/>
    <n v="1759.85"/>
    <d v="2015-05-21T00:00:00"/>
  </r>
  <r>
    <n v="18892"/>
    <n v="85"/>
    <x v="526"/>
    <d v="2017-07-14T00:00:00"/>
    <b v="0"/>
    <s v="Approved"/>
    <s v="WeareA2B"/>
    <s v="Standard"/>
    <s v="medium"/>
    <s v="medium"/>
    <n v="752.64"/>
    <n v="205.36"/>
    <d v="2005-05-10T00:00:00"/>
  </r>
  <r>
    <n v="18893"/>
    <n v="59"/>
    <x v="157"/>
    <d v="2017-09-22T00:00:00"/>
    <b v="1"/>
    <s v="Approved"/>
    <s v="Solex"/>
    <s v="Standard"/>
    <s v="medium"/>
    <s v="large"/>
    <n v="1061.56"/>
    <n v="733.58"/>
    <d v="1993-07-20T00:00:00"/>
  </r>
  <r>
    <n v="18894"/>
    <n v="38"/>
    <x v="1254"/>
    <d v="2017-02-19T00:00:00"/>
    <b v="1"/>
    <s v="Approved"/>
    <s v="Trek Bicycles"/>
    <s v="Standard"/>
    <s v="medium"/>
    <s v="large"/>
    <n v="2091.4699999999998"/>
    <n v="388.92"/>
    <d v="2012-09-15T00:00:00"/>
  </r>
  <r>
    <n v="18895"/>
    <n v="2"/>
    <x v="2169"/>
    <d v="2017-05-14T00:00:00"/>
    <b v="1"/>
    <s v="Approved"/>
    <s v="Giant Bicycles"/>
    <s v="Road"/>
    <s v="low"/>
    <s v="small"/>
    <n v="590.26"/>
    <n v="525.33000000000004"/>
    <d v="2010-11-05T00:00:00"/>
  </r>
  <r>
    <n v="18896"/>
    <n v="99"/>
    <x v="1308"/>
    <d v="2017-08-27T00:00:00"/>
    <b v="0"/>
    <s v="Approved"/>
    <s v="OHM Cycles"/>
    <s v="Standard"/>
    <s v="medium"/>
    <s v="medium"/>
    <n v="1227.3399999999999"/>
    <n v="770.89"/>
    <d v="1994-08-10T00:00:00"/>
  </r>
  <r>
    <n v="18897"/>
    <n v="94"/>
    <x v="952"/>
    <d v="2017-02-09T00:00:00"/>
    <b v="0"/>
    <s v="Approved"/>
    <s v="Giant Bicycles"/>
    <s v="Standard"/>
    <s v="medium"/>
    <s v="large"/>
    <n v="1635.3"/>
    <n v="993.66"/>
    <d v="2013-06-09T00:00:00"/>
  </r>
  <r>
    <n v="18898"/>
    <n v="21"/>
    <x v="3325"/>
    <d v="2017-10-05T00:00:00"/>
    <b v="1"/>
    <s v="Approved"/>
    <s v="Solex"/>
    <s v="Standard"/>
    <s v="medium"/>
    <s v="large"/>
    <n v="1071.23"/>
    <n v="380.74"/>
    <d v="1996-04-05T00:00:00"/>
  </r>
  <r>
    <n v="18899"/>
    <n v="84"/>
    <x v="3051"/>
    <d v="2017-07-07T00:00:00"/>
    <b v="0"/>
    <s v="Approved"/>
    <s v="Trek Bicycles"/>
    <s v="Road"/>
    <s v="medium"/>
    <s v="medium"/>
    <n v="290.62"/>
    <n v="215.14"/>
    <d v="2015-08-02T00:00:00"/>
  </r>
  <r>
    <n v="18900"/>
    <n v="19"/>
    <x v="1766"/>
    <d v="2017-11-02T00:00:00"/>
    <b v="1"/>
    <s v="Approved"/>
    <s v="OHM Cycles"/>
    <s v="Road"/>
    <s v="high"/>
    <s v="large"/>
    <n v="12.01"/>
    <n v="7.21"/>
    <d v="2009-03-08T00:00:00"/>
  </r>
  <r>
    <n v="18901"/>
    <n v="86"/>
    <x v="1043"/>
    <d v="2017-08-13T00:00:00"/>
    <b v="1"/>
    <s v="Approved"/>
    <s v="Norco Bicycles"/>
    <s v="Road"/>
    <s v="high"/>
    <s v="large"/>
    <n v="774.53"/>
    <n v="464.72"/>
    <d v="2008-03-19T00:00:00"/>
  </r>
  <r>
    <n v="18902"/>
    <n v="67"/>
    <x v="3061"/>
    <d v="2017-03-26T00:00:00"/>
    <b v="1"/>
    <s v="Approved"/>
    <s v="Norco Bicycles"/>
    <s v="Road"/>
    <s v="medium"/>
    <s v="medium"/>
    <n v="544.04999999999995"/>
    <n v="376.84"/>
    <d v="2005-10-22T00:00:00"/>
  </r>
  <r>
    <n v="18903"/>
    <n v="29"/>
    <x v="346"/>
    <d v="2017-08-24T00:00:00"/>
    <b v="1"/>
    <s v="Approved"/>
    <s v="Norco Bicycles"/>
    <s v="Road"/>
    <s v="medium"/>
    <s v="medium"/>
    <n v="543.39"/>
    <n v="407.54"/>
    <d v="2006-11-10T00:00:00"/>
  </r>
  <r>
    <n v="18904"/>
    <n v="95"/>
    <x v="3407"/>
    <d v="2017-11-20T00:00:00"/>
    <b v="1"/>
    <s v="Approved"/>
    <s v="OHM Cycles"/>
    <s v="Touring"/>
    <s v="low"/>
    <s v="medium"/>
    <n v="1073.07"/>
    <n v="933.84"/>
    <d v="1997-01-25T00:00:00"/>
  </r>
  <r>
    <n v="18905"/>
    <n v="98"/>
    <x v="811"/>
    <d v="2017-03-20T00:00:00"/>
    <b v="1"/>
    <s v="Cancelled"/>
    <s v="OHM Cycles"/>
    <s v="Standard"/>
    <s v="medium"/>
    <s v="medium"/>
    <n v="795.34"/>
    <n v="101.58"/>
    <d v="1997-02-09T00:00:00"/>
  </r>
  <r>
    <n v="18906"/>
    <n v="63"/>
    <x v="933"/>
    <d v="2017-11-15T00:00:00"/>
    <b v="1"/>
    <s v="Approved"/>
    <s v="Solex"/>
    <s v="Standard"/>
    <s v="medium"/>
    <s v="medium"/>
    <n v="1483.2"/>
    <n v="99.59"/>
    <d v="1998-12-17T00:00:00"/>
  </r>
  <r>
    <n v="18907"/>
    <n v="61"/>
    <x v="92"/>
    <d v="2017-02-07T00:00:00"/>
    <b v="1"/>
    <s v="Approved"/>
    <s v="OHM Cycles"/>
    <s v="Standard"/>
    <s v="low"/>
    <s v="medium"/>
    <n v="71.16"/>
    <n v="56.93"/>
    <d v="2015-06-17T00:00:00"/>
  </r>
  <r>
    <n v="18908"/>
    <n v="23"/>
    <x v="2601"/>
    <d v="2017-07-19T00:00:00"/>
    <b v="0"/>
    <s v="Approved"/>
    <s v="Norco Bicycles"/>
    <s v="Mountain"/>
    <s v="low"/>
    <s v="small"/>
    <n v="688.63"/>
    <n v="612.88"/>
    <d v="1993-10-02T00:00:00"/>
  </r>
  <r>
    <n v="18909"/>
    <n v="12"/>
    <x v="422"/>
    <d v="2017-07-05T00:00:00"/>
    <b v="1"/>
    <s v="Approved"/>
    <s v="WeareA2B"/>
    <s v="Standard"/>
    <s v="medium"/>
    <s v="medium"/>
    <n v="1231.1500000000001"/>
    <n v="161.6"/>
    <d v="2004-08-17T00:00:00"/>
  </r>
  <r>
    <n v="18910"/>
    <n v="0"/>
    <x v="623"/>
    <d v="2017-08-03T00:00:00"/>
    <b v="0"/>
    <s v="Approved"/>
    <s v="Norco Bicycles"/>
    <s v="Standard"/>
    <s v="medium"/>
    <s v="medium"/>
    <n v="360.4"/>
    <n v="270.3"/>
    <d v="2016-12-06T00:00:00"/>
  </r>
  <r>
    <n v="18911"/>
    <n v="57"/>
    <x v="2529"/>
    <d v="2017-04-11T00:00:00"/>
    <b v="1"/>
    <s v="Approved"/>
    <s v="WeareA2B"/>
    <s v="Touring"/>
    <s v="medium"/>
    <s v="large"/>
    <n v="1890.39"/>
    <n v="260.14"/>
    <d v="1993-07-20T00:00:00"/>
  </r>
  <r>
    <n v="18912"/>
    <n v="84"/>
    <x v="563"/>
    <d v="2017-08-20T00:00:00"/>
    <b v="0"/>
    <s v="Approved"/>
    <s v="Trek Bicycles"/>
    <s v="Road"/>
    <s v="medium"/>
    <s v="medium"/>
    <n v="290.62"/>
    <n v="215.14"/>
    <d v="2004-12-18T00:00:00"/>
  </r>
  <r>
    <n v="18913"/>
    <n v="4"/>
    <x v="1217"/>
    <d v="2017-05-19T00:00:00"/>
    <b v="0"/>
    <s v="Approved"/>
    <s v="Giant Bicycles"/>
    <s v="Standard"/>
    <s v="high"/>
    <s v="medium"/>
    <n v="1129.1300000000001"/>
    <n v="677.48"/>
    <d v="2003-02-07T00:00:00"/>
  </r>
  <r>
    <n v="18914"/>
    <n v="52"/>
    <x v="1326"/>
    <d v="2017-11-07T00:00:00"/>
    <b v="0"/>
    <s v="Approved"/>
    <s v="OHM Cycles"/>
    <s v="Road"/>
    <s v="medium"/>
    <s v="medium"/>
    <n v="1280.28"/>
    <n v="829.51"/>
    <d v="2001-11-25T00:00:00"/>
  </r>
  <r>
    <n v="18915"/>
    <n v="81"/>
    <x v="1448"/>
    <d v="2017-10-15T00:00:00"/>
    <b v="0"/>
    <s v="Approved"/>
    <s v="Norco Bicycles"/>
    <s v="Standard"/>
    <s v="medium"/>
    <s v="small"/>
    <n v="586.45000000000005"/>
    <n v="521.94000000000005"/>
    <d v="2015-08-02T00:00:00"/>
  </r>
  <r>
    <n v="18916"/>
    <n v="35"/>
    <x v="580"/>
    <d v="2017-02-18T00:00:00"/>
    <b v="0"/>
    <s v="Approved"/>
    <s v="Giant Bicycles"/>
    <s v="Standard"/>
    <s v="medium"/>
    <s v="medium"/>
    <n v="1403.5"/>
    <n v="954.82"/>
    <d v="2016-11-14T00:00:00"/>
  </r>
  <r>
    <n v="18917"/>
    <n v="92"/>
    <x v="2160"/>
    <d v="2017-08-03T00:00:00"/>
    <b v="1"/>
    <s v="Approved"/>
    <s v="WeareA2B"/>
    <s v="Touring"/>
    <s v="medium"/>
    <s v="large"/>
    <n v="1890.39"/>
    <n v="260.14"/>
    <d v="1993-07-20T00:00:00"/>
  </r>
  <r>
    <n v="18918"/>
    <n v="1"/>
    <x v="3247"/>
    <d v="2017-11-27T00:00:00"/>
    <b v="1"/>
    <s v="Approved"/>
    <s v="Giant Bicycles"/>
    <s v="Standard"/>
    <s v="medium"/>
    <s v="medium"/>
    <n v="1403.5"/>
    <n v="954.82"/>
    <d v="2016-11-14T00:00:00"/>
  </r>
  <r>
    <n v="18919"/>
    <n v="73"/>
    <x v="1625"/>
    <d v="2017-07-21T00:00:00"/>
    <b v="0"/>
    <s v="Approved"/>
    <s v="Solex"/>
    <s v="Standard"/>
    <s v="medium"/>
    <s v="medium"/>
    <n v="1945.43"/>
    <n v="333.18"/>
    <d v="2006-05-22T00:00:00"/>
  </r>
  <r>
    <n v="18920"/>
    <n v="37"/>
    <x v="3093"/>
    <d v="2017-05-01T00:00:00"/>
    <b v="1"/>
    <s v="Approved"/>
    <s v="OHM Cycles"/>
    <s v="Standard"/>
    <s v="low"/>
    <s v="medium"/>
    <n v="1793.43"/>
    <n v="248.82"/>
    <d v="1999-07-20T00:00:00"/>
  </r>
  <r>
    <n v="18921"/>
    <n v="78"/>
    <x v="1490"/>
    <d v="2017-09-03T00:00:00"/>
    <b v="1"/>
    <s v="Approved"/>
    <s v="Giant Bicycles"/>
    <s v="Standard"/>
    <s v="medium"/>
    <s v="large"/>
    <n v="1765.3"/>
    <n v="709.48"/>
    <d v="2004-07-25T00:00:00"/>
  </r>
  <r>
    <n v="18922"/>
    <n v="0"/>
    <x v="569"/>
    <d v="2017-03-27T00:00:00"/>
    <b v="1"/>
    <s v="Approved"/>
    <s v="Norco Bicycles"/>
    <s v="Road"/>
    <s v="medium"/>
    <s v="medium"/>
    <n v="544.04999999999995"/>
    <n v="376.84"/>
    <d v="1995-10-24T00:00:00"/>
  </r>
  <r>
    <n v="18923"/>
    <n v="62"/>
    <x v="0"/>
    <d v="2017-04-26T00:00:00"/>
    <b v="0"/>
    <s v="Approved"/>
    <s v="Solex"/>
    <s v="Standard"/>
    <s v="medium"/>
    <s v="medium"/>
    <n v="478.16"/>
    <n v="298.72000000000003"/>
    <d v="2010-11-05T00:00:00"/>
  </r>
  <r>
    <n v="18924"/>
    <n v="93"/>
    <x v="3436"/>
    <d v="2017-11-11T00:00:00"/>
    <b v="0"/>
    <s v="Approved"/>
    <s v="WeareA2B"/>
    <s v="Standard"/>
    <s v="medium"/>
    <s v="medium"/>
    <n v="1065.03"/>
    <n v="230.09"/>
    <d v="2000-11-03T00:00:00"/>
  </r>
  <r>
    <n v="18925"/>
    <n v="28"/>
    <x v="347"/>
    <d v="2017-08-28T00:00:00"/>
    <b v="1"/>
    <s v="Approved"/>
    <s v="Solex"/>
    <s v="Road"/>
    <s v="medium"/>
    <s v="small"/>
    <n v="1703.52"/>
    <n v="1516.13"/>
    <d v="2007-08-04T00:00:00"/>
  </r>
  <r>
    <n v="18926"/>
    <n v="23"/>
    <x v="2831"/>
    <d v="2017-08-06T00:00:00"/>
    <b v="1"/>
    <s v="Approved"/>
    <s v="Norco Bicycles"/>
    <s v="Mountain"/>
    <s v="low"/>
    <s v="small"/>
    <n v="688.63"/>
    <n v="612.88"/>
    <d v="1993-10-02T00:00:00"/>
  </r>
  <r>
    <n v="18927"/>
    <n v="21"/>
    <x v="1619"/>
    <d v="2017-03-31T00:00:00"/>
    <b v="0"/>
    <s v="Approved"/>
    <s v="Solex"/>
    <s v="Standard"/>
    <s v="medium"/>
    <s v="large"/>
    <n v="1071.23"/>
    <n v="380.74"/>
    <d v="1996-04-05T00:00:00"/>
  </r>
  <r>
    <n v="18928"/>
    <n v="1"/>
    <x v="1768"/>
    <d v="2017-02-14T00:00:00"/>
    <b v="1"/>
    <s v="Approved"/>
    <s v="Giant Bicycles"/>
    <s v="Standard"/>
    <s v="medium"/>
    <s v="medium"/>
    <n v="1403.5"/>
    <n v="954.82"/>
    <d v="2016-11-14T00:00:00"/>
  </r>
  <r>
    <n v="18929"/>
    <n v="17"/>
    <x v="1497"/>
    <d v="2017-11-14T00:00:00"/>
    <b v="1"/>
    <s v="Approved"/>
    <s v="WeareA2B"/>
    <s v="Touring"/>
    <s v="medium"/>
    <s v="large"/>
    <n v="1362.99"/>
    <n v="57.74"/>
    <d v="1993-04-20T00:00:00"/>
  </r>
  <r>
    <n v="18930"/>
    <n v="99"/>
    <x v="1011"/>
    <d v="2017-11-26T00:00:00"/>
    <b v="0"/>
    <s v="Approved"/>
    <s v="Trek Bicycles"/>
    <s v="Road"/>
    <s v="low"/>
    <s v="small"/>
    <n v="1720.7"/>
    <n v="1531.42"/>
    <d v="2012-04-10T00:00:00"/>
  </r>
  <r>
    <n v="18931"/>
    <n v="17"/>
    <x v="2421"/>
    <d v="2017-07-20T00:00:00"/>
    <b v="1"/>
    <s v="Approved"/>
    <s v="WeareA2B"/>
    <s v="Touring"/>
    <s v="medium"/>
    <s v="large"/>
    <n v="1362.99"/>
    <n v="57.74"/>
    <d v="2000-11-03T00:00:00"/>
  </r>
  <r>
    <n v="18932"/>
    <n v="35"/>
    <x v="1291"/>
    <d v="2017-08-20T00:00:00"/>
    <b v="0"/>
    <s v="Approved"/>
    <s v="Giant Bicycles"/>
    <s v="Standard"/>
    <s v="medium"/>
    <s v="medium"/>
    <n v="1403.5"/>
    <n v="954.82"/>
    <d v="2016-11-14T00:00:00"/>
  </r>
  <r>
    <n v="18933"/>
    <n v="43"/>
    <x v="1443"/>
    <d v="2017-05-17T00:00:00"/>
    <b v="1"/>
    <s v="Approved"/>
    <s v="Solex"/>
    <s v="Standard"/>
    <s v="medium"/>
    <s v="medium"/>
    <n v="1151.96"/>
    <n v="649.49"/>
    <d v="1999-12-04T00:00:00"/>
  </r>
  <r>
    <n v="18934"/>
    <n v="81"/>
    <x v="85"/>
    <d v="2017-06-25T00:00:00"/>
    <b v="1"/>
    <s v="Approved"/>
    <s v="Solex"/>
    <s v="Standard"/>
    <s v="medium"/>
    <s v="medium"/>
    <n v="1151.96"/>
    <n v="649.49"/>
    <d v="2014-07-28T00:00:00"/>
  </r>
  <r>
    <n v="18935"/>
    <n v="8"/>
    <x v="2807"/>
    <d v="2017-09-08T00:00:00"/>
    <b v="1"/>
    <s v="Approved"/>
    <s v="Solex"/>
    <s v="Road"/>
    <s v="medium"/>
    <s v="small"/>
    <n v="1703.52"/>
    <n v="1516.13"/>
    <d v="2016-07-09T00:00:00"/>
  </r>
  <r>
    <n v="18936"/>
    <n v="15"/>
    <x v="2704"/>
    <d v="2017-04-13T00:00:00"/>
    <b v="0"/>
    <s v="Approved"/>
    <s v="WeareA2B"/>
    <s v="Standard"/>
    <s v="medium"/>
    <s v="medium"/>
    <n v="1292.8399999999999"/>
    <n v="13.44"/>
    <d v="2009-04-12T00:00:00"/>
  </r>
  <r>
    <n v="18937"/>
    <n v="7"/>
    <x v="1210"/>
    <d v="2017-08-26T00:00:00"/>
    <b v="1"/>
    <s v="Approved"/>
    <s v="Trek Bicycles"/>
    <s v="Road"/>
    <s v="low"/>
    <s v="medium"/>
    <n v="980.37"/>
    <n v="234.43"/>
    <d v="2004-09-28T00:00:00"/>
  </r>
  <r>
    <n v="18938"/>
    <n v="53"/>
    <x v="724"/>
    <d v="2017-01-13T00:00:00"/>
    <b v="0"/>
    <s v="Approved"/>
    <s v="OHM Cycles"/>
    <s v="Standard"/>
    <s v="medium"/>
    <s v="medium"/>
    <n v="795.34"/>
    <n v="101.58"/>
    <d v="2006-05-22T00:00:00"/>
  </r>
  <r>
    <n v="18939"/>
    <n v="51"/>
    <x v="1373"/>
    <d v="2017-09-11T00:00:00"/>
    <b v="0"/>
    <s v="Approved"/>
    <s v="OHM Cycles"/>
    <s v="Standard"/>
    <s v="high"/>
    <s v="medium"/>
    <n v="2005.66"/>
    <n v="1203.4000000000001"/>
    <d v="2015-10-18T00:00:00"/>
  </r>
  <r>
    <n v="18940"/>
    <n v="50"/>
    <x v="317"/>
    <d v="2017-10-03T00:00:00"/>
    <b v="0"/>
    <s v="Approved"/>
    <s v="WeareA2B"/>
    <s v="Standard"/>
    <s v="medium"/>
    <s v="small"/>
    <n v="175.89"/>
    <n v="131.91999999999999"/>
    <d v="2003-02-16T00:00:00"/>
  </r>
  <r>
    <n v="18941"/>
    <n v="14"/>
    <x v="322"/>
    <d v="2017-04-20T00:00:00"/>
    <b v="0"/>
    <s v="Approved"/>
    <s v="Solex"/>
    <s v="Standard"/>
    <s v="high"/>
    <s v="large"/>
    <n v="1842.92"/>
    <n v="1105.75"/>
    <d v="1995-10-24T00:00:00"/>
  </r>
  <r>
    <n v="18942"/>
    <n v="17"/>
    <x v="3044"/>
    <d v="2017-09-20T00:00:00"/>
    <b v="1"/>
    <s v="Cancelled"/>
    <s v="Solex"/>
    <s v="Standard"/>
    <s v="high"/>
    <s v="medium"/>
    <n v="1024.6600000000001"/>
    <n v="614.79999999999995"/>
    <d v="1996-11-09T00:00:00"/>
  </r>
  <r>
    <n v="18943"/>
    <n v="52"/>
    <x v="1952"/>
    <d v="2017-01-14T00:00:00"/>
    <b v="1"/>
    <s v="Approved"/>
    <s v="OHM Cycles"/>
    <s v="Road"/>
    <s v="medium"/>
    <s v="medium"/>
    <n v="1280.28"/>
    <n v="829.51"/>
    <d v="2003-07-21T00:00:00"/>
  </r>
  <r>
    <n v="18944"/>
    <n v="3"/>
    <x v="1128"/>
    <d v="2017-11-01T00:00:00"/>
    <b v="1"/>
    <s v="Approved"/>
    <s v="Trek Bicycles"/>
    <s v="Standard"/>
    <s v="medium"/>
    <s v="large"/>
    <n v="2091.4699999999998"/>
    <n v="388.92"/>
    <d v="2012-04-10T00:00:00"/>
  </r>
  <r>
    <n v="18945"/>
    <n v="94"/>
    <x v="2947"/>
    <d v="2017-10-19T00:00:00"/>
    <b v="1"/>
    <s v="Approved"/>
    <s v="Giant Bicycles"/>
    <s v="Standard"/>
    <s v="medium"/>
    <s v="large"/>
    <n v="1635.3"/>
    <n v="993.66"/>
    <d v="2013-06-09T00:00:00"/>
  </r>
  <r>
    <n v="18946"/>
    <n v="53"/>
    <x v="2536"/>
    <d v="2017-11-17T00:00:00"/>
    <b v="0"/>
    <s v="Approved"/>
    <s v="OHM Cycles"/>
    <s v="Standard"/>
    <s v="medium"/>
    <s v="medium"/>
    <n v="795.34"/>
    <n v="101.58"/>
    <d v="2015-06-17T00:00:00"/>
  </r>
  <r>
    <n v="18947"/>
    <n v="65"/>
    <x v="464"/>
    <d v="2017-04-03T00:00:00"/>
    <b v="0"/>
    <s v="Approved"/>
    <s v="WeareA2B"/>
    <s v="Standard"/>
    <s v="medium"/>
    <s v="medium"/>
    <n v="1807.45"/>
    <n v="778.69"/>
    <d v="2015-05-21T00:00:00"/>
  </r>
  <r>
    <n v="18948"/>
    <n v="3"/>
    <x v="846"/>
    <d v="2017-06-07T00:00:00"/>
    <b v="0"/>
    <s v="Approved"/>
    <s v="Trek Bicycles"/>
    <s v="Standard"/>
    <s v="medium"/>
    <s v="large"/>
    <n v="2091.4699999999998"/>
    <n v="388.92"/>
    <d v="2011-08-24T00:00:00"/>
  </r>
  <r>
    <n v="18949"/>
    <n v="7"/>
    <x v="2529"/>
    <d v="2017-10-18T00:00:00"/>
    <b v="0"/>
    <s v="Approved"/>
    <s v="Trek Bicycles"/>
    <s v="Road"/>
    <s v="low"/>
    <s v="medium"/>
    <n v="980.37"/>
    <n v="234.43"/>
    <d v="2016-07-09T00:00:00"/>
  </r>
  <r>
    <n v="18950"/>
    <n v="47"/>
    <x v="1264"/>
    <d v="2017-06-12T00:00:00"/>
    <b v="1"/>
    <s v="Approved"/>
    <s v="Trek Bicycles"/>
    <s v="Road"/>
    <s v="low"/>
    <s v="small"/>
    <n v="1720.7"/>
    <n v="1531.42"/>
    <d v="2006-10-01T00:00:00"/>
  </r>
  <r>
    <n v="18951"/>
    <n v="11"/>
    <x v="3039"/>
    <d v="2017-03-25T00:00:00"/>
    <b v="0"/>
    <s v="Approved"/>
    <s v="Giant Bicycles"/>
    <s v="Standard"/>
    <s v="high"/>
    <s v="medium"/>
    <n v="1274.93"/>
    <n v="764.96"/>
    <d v="1994-09-09T00:00:00"/>
  </r>
  <r>
    <n v="18952"/>
    <n v="56"/>
    <x v="1647"/>
    <d v="2017-04-13T00:00:00"/>
    <b v="1"/>
    <s v="Approved"/>
    <s v="Norco Bicycles"/>
    <s v="Mountain"/>
    <s v="low"/>
    <s v="small"/>
    <n v="688.63"/>
    <n v="612.88"/>
    <d v="1993-10-02T00:00:00"/>
  </r>
  <r>
    <n v="18953"/>
    <n v="52"/>
    <x v="1246"/>
    <d v="2017-12-28T00:00:00"/>
    <b v="1"/>
    <s v="Approved"/>
    <s v="Solex"/>
    <s v="Road"/>
    <s v="medium"/>
    <s v="large"/>
    <n v="1777.8"/>
    <n v="820.78"/>
    <d v="1999-06-23T00:00:00"/>
  </r>
  <r>
    <n v="18954"/>
    <n v="28"/>
    <x v="129"/>
    <d v="2017-10-20T00:00:00"/>
    <b v="0"/>
    <s v="Approved"/>
    <s v="Norco Bicycles"/>
    <s v="Standard"/>
    <s v="medium"/>
    <s v="small"/>
    <n v="1216.1400000000001"/>
    <n v="1082.3599999999999"/>
    <d v="1995-12-19T00:00:00"/>
  </r>
  <r>
    <n v="18955"/>
    <n v="45"/>
    <x v="3469"/>
    <d v="2017-09-01T00:00:00"/>
    <b v="1"/>
    <s v="Approved"/>
    <s v="Solex"/>
    <s v="Standard"/>
    <s v="medium"/>
    <s v="medium"/>
    <n v="441.49"/>
    <n v="84.99"/>
    <d v="2012-04-10T00:00:00"/>
  </r>
  <r>
    <n v="18956"/>
    <n v="5"/>
    <x v="2754"/>
    <d v="2017-05-29T00:00:00"/>
    <b v="1"/>
    <s v="Approved"/>
    <s v="Giant Bicycles"/>
    <s v="Standard"/>
    <s v="high"/>
    <s v="medium"/>
    <n v="1129.1300000000001"/>
    <n v="677.48"/>
    <d v="2005-08-09T00:00:00"/>
  </r>
  <r>
    <n v="18957"/>
    <n v="62"/>
    <x v="979"/>
    <d v="2017-11-27T00:00:00"/>
    <b v="0"/>
    <s v="Approved"/>
    <s v="Solex"/>
    <s v="Standard"/>
    <s v="medium"/>
    <s v="medium"/>
    <n v="478.16"/>
    <n v="298.72000000000003"/>
    <d v="1993-06-23T00:00:00"/>
  </r>
  <r>
    <n v="18958"/>
    <n v="78"/>
    <x v="2324"/>
    <d v="2017-06-11T00:00:00"/>
    <b v="0"/>
    <s v="Approved"/>
    <s v="Giant Bicycles"/>
    <s v="Standard"/>
    <s v="medium"/>
    <s v="large"/>
    <n v="1765.3"/>
    <n v="709.48"/>
    <d v="2003-09-09T00:00:00"/>
  </r>
  <r>
    <n v="18959"/>
    <n v="14"/>
    <x v="855"/>
    <d v="2017-09-30T00:00:00"/>
    <b v="0"/>
    <s v="Approved"/>
    <s v="Solex"/>
    <s v="Standard"/>
    <s v="high"/>
    <s v="large"/>
    <n v="1842.92"/>
    <n v="1105.75"/>
    <d v="1995-10-24T00:00:00"/>
  </r>
  <r>
    <n v="18960"/>
    <n v="80"/>
    <x v="2379"/>
    <d v="2017-04-01T00:00:00"/>
    <b v="1"/>
    <s v="Approved"/>
    <s v="OHM Cycles"/>
    <s v="Touring"/>
    <s v="low"/>
    <s v="medium"/>
    <n v="1073.07"/>
    <n v="933.84"/>
    <d v="1997-01-25T00:00:00"/>
  </r>
  <r>
    <n v="18961"/>
    <n v="23"/>
    <x v="2531"/>
    <d v="2017-05-23T00:00:00"/>
    <b v="0"/>
    <s v="Approved"/>
    <s v="Norco Bicycles"/>
    <s v="Mountain"/>
    <s v="low"/>
    <s v="small"/>
    <n v="688.63"/>
    <n v="612.88"/>
    <d v="1993-10-02T00:00:00"/>
  </r>
  <r>
    <n v="18962"/>
    <n v="38"/>
    <x v="2084"/>
    <d v="2017-06-06T00:00:00"/>
    <b v="1"/>
    <s v="Approved"/>
    <s v="Trek Bicycles"/>
    <s v="Standard"/>
    <s v="medium"/>
    <s v="large"/>
    <n v="2091.4699999999998"/>
    <n v="388.92"/>
    <d v="1999-06-23T00:00:00"/>
  </r>
  <r>
    <n v="18963"/>
    <n v="12"/>
    <x v="2845"/>
    <d v="2017-07-22T00:00:00"/>
    <b v="0"/>
    <s v="Approved"/>
    <s v="WeareA2B"/>
    <s v="Standard"/>
    <s v="medium"/>
    <s v="medium"/>
    <n v="1231.1500000000001"/>
    <n v="161.6"/>
    <d v="2004-08-17T00:00:00"/>
  </r>
  <r>
    <n v="18964"/>
    <n v="28"/>
    <x v="2953"/>
    <d v="2017-08-12T00:00:00"/>
    <b v="1"/>
    <s v="Approved"/>
    <s v="Norco Bicycles"/>
    <s v="Standard"/>
    <s v="medium"/>
    <s v="small"/>
    <n v="1216.1400000000001"/>
    <n v="1082.3599999999999"/>
    <d v="1992-10-11T00:00:00"/>
  </r>
  <r>
    <n v="18965"/>
    <n v="19"/>
    <x v="1047"/>
    <d v="2017-08-31T00:00:00"/>
    <b v="0"/>
    <s v="Approved"/>
    <s v="OHM Cycles"/>
    <s v="Road"/>
    <s v="high"/>
    <s v="large"/>
    <n v="12.01"/>
    <n v="7.21"/>
    <d v="2011-05-07T00:00:00"/>
  </r>
  <r>
    <n v="18966"/>
    <n v="55"/>
    <x v="346"/>
    <d v="2017-07-07T00:00:00"/>
    <b v="0"/>
    <s v="Approved"/>
    <s v="Trek Bicycles"/>
    <s v="Road"/>
    <s v="medium"/>
    <s v="large"/>
    <n v="1894.19"/>
    <n v="598.76"/>
    <d v="1993-06-23T00:00:00"/>
  </r>
  <r>
    <n v="18967"/>
    <n v="23"/>
    <x v="1174"/>
    <d v="2017-07-08T00:00:00"/>
    <b v="1"/>
    <s v="Approved"/>
    <s v="Norco Bicycles"/>
    <s v="Mountain"/>
    <s v="low"/>
    <s v="small"/>
    <n v="688.63"/>
    <n v="612.88"/>
    <d v="1993-10-02T00:00:00"/>
  </r>
  <r>
    <n v="18968"/>
    <n v="71"/>
    <x v="3286"/>
    <d v="2017-07-23T00:00:00"/>
    <b v="1"/>
    <s v="Approved"/>
    <s v="Solex"/>
    <s v="Standard"/>
    <s v="high"/>
    <s v="large"/>
    <n v="1842.92"/>
    <n v="1105.75"/>
    <d v="1995-10-24T00:00:00"/>
  </r>
  <r>
    <n v="18969"/>
    <n v="69"/>
    <x v="312"/>
    <d v="2017-09-30T00:00:00"/>
    <b v="0"/>
    <s v="Approved"/>
    <s v="Giant Bicycles"/>
    <s v="Road"/>
    <s v="medium"/>
    <s v="medium"/>
    <n v="792.9"/>
    <n v="594.67999999999995"/>
    <d v="2000-05-22T00:00:00"/>
  </r>
  <r>
    <n v="18970"/>
    <n v="11"/>
    <x v="91"/>
    <d v="2017-03-29T00:00:00"/>
    <b v="1"/>
    <s v="Approved"/>
    <s v="Giant Bicycles"/>
    <s v="Standard"/>
    <s v="high"/>
    <s v="medium"/>
    <n v="1274.93"/>
    <n v="764.96"/>
    <d v="1996-11-09T00:00:00"/>
  </r>
  <r>
    <n v="18971"/>
    <n v="49"/>
    <x v="2570"/>
    <d v="2017-12-01T00:00:00"/>
    <b v="1"/>
    <s v="Approved"/>
    <s v="Trek Bicycles"/>
    <s v="Road"/>
    <s v="medium"/>
    <s v="medium"/>
    <n v="533.51"/>
    <n v="400.13"/>
    <d v="2012-06-04T00:00:00"/>
  </r>
  <r>
    <n v="18972"/>
    <n v="23"/>
    <x v="752"/>
    <d v="2017-11-07T00:00:00"/>
    <b v="1"/>
    <s v="Approved"/>
    <s v="Norco Bicycles"/>
    <s v="Mountain"/>
    <s v="low"/>
    <s v="small"/>
    <n v="688.63"/>
    <n v="612.88"/>
    <d v="1993-10-02T00:00:00"/>
  </r>
  <r>
    <n v="18973"/>
    <n v="28"/>
    <x v="3347"/>
    <d v="2017-05-27T00:00:00"/>
    <b v="0"/>
    <s v="Approved"/>
    <s v="Norco Bicycles"/>
    <s v="Standard"/>
    <s v="medium"/>
    <s v="small"/>
    <n v="1216.1400000000001"/>
    <n v="1082.3599999999999"/>
    <d v="2016-11-22T00:00:00"/>
  </r>
  <r>
    <n v="18974"/>
    <n v="37"/>
    <x v="476"/>
    <d v="2017-10-07T00:00:00"/>
    <b v="0"/>
    <s v="Approved"/>
    <s v="OHM Cycles"/>
    <s v="Standard"/>
    <s v="low"/>
    <s v="medium"/>
    <n v="1793.43"/>
    <n v="248.82"/>
    <d v="1999-07-20T00:00:00"/>
  </r>
  <r>
    <n v="18975"/>
    <n v="4"/>
    <x v="1816"/>
    <d v="2017-09-20T00:00:00"/>
    <b v="0"/>
    <s v="Approved"/>
    <s v="Giant Bicycles"/>
    <s v="Standard"/>
    <s v="high"/>
    <s v="medium"/>
    <n v="1129.1300000000001"/>
    <n v="677.48"/>
    <d v="2005-08-09T00:00:00"/>
  </r>
  <r>
    <n v="18976"/>
    <n v="67"/>
    <x v="1720"/>
    <d v="2017-12-23T00:00:00"/>
    <b v="0"/>
    <s v="Approved"/>
    <s v="Norco Bicycles"/>
    <s v="Road"/>
    <s v="medium"/>
    <s v="medium"/>
    <n v="544.04999999999995"/>
    <n v="376.84"/>
    <d v="2005-10-22T00:00:00"/>
  </r>
  <r>
    <n v="18977"/>
    <n v="35"/>
    <x v="791"/>
    <d v="2017-01-14T00:00:00"/>
    <b v="1"/>
    <s v="Approved"/>
    <s v="Giant Bicycles"/>
    <s v="Standard"/>
    <s v="medium"/>
    <s v="medium"/>
    <n v="1403.5"/>
    <n v="954.82"/>
    <d v="2016-11-14T00:00:00"/>
  </r>
  <r>
    <n v="18978"/>
    <n v="49"/>
    <x v="1924"/>
    <d v="2017-07-06T00:00:00"/>
    <b v="0"/>
    <s v="Approved"/>
    <s v="Trek Bicycles"/>
    <s v="Road"/>
    <s v="medium"/>
    <s v="medium"/>
    <n v="533.51"/>
    <n v="400.13"/>
    <d v="2012-04-10T00:00:00"/>
  </r>
  <r>
    <n v="18979"/>
    <n v="72"/>
    <x v="1713"/>
    <d v="2017-09-02T00:00:00"/>
    <b v="0"/>
    <s v="Approved"/>
    <s v="Norco Bicycles"/>
    <s v="Standard"/>
    <s v="medium"/>
    <s v="medium"/>
    <n v="360.4"/>
    <n v="270.3"/>
    <d v="2016-12-06T00:00:00"/>
  </r>
  <r>
    <n v="18980"/>
    <n v="7"/>
    <x v="1427"/>
    <d v="2017-06-09T00:00:00"/>
    <b v="0"/>
    <s v="Approved"/>
    <s v="Trek Bicycles"/>
    <s v="Road"/>
    <s v="low"/>
    <s v="medium"/>
    <n v="980.37"/>
    <n v="234.43"/>
    <d v="2004-09-28T00:00:00"/>
  </r>
  <r>
    <n v="18981"/>
    <n v="49"/>
    <x v="2245"/>
    <d v="2017-10-22T00:00:00"/>
    <b v="0"/>
    <s v="Approved"/>
    <s v="Trek Bicycles"/>
    <s v="Road"/>
    <s v="medium"/>
    <s v="medium"/>
    <n v="533.51"/>
    <n v="400.13"/>
    <d v="2012-06-04T00:00:00"/>
  </r>
  <r>
    <n v="18982"/>
    <n v="76"/>
    <x v="1860"/>
    <d v="2017-04-27T00:00:00"/>
    <b v="0"/>
    <s v="Approved"/>
    <s v="WeareA2B"/>
    <s v="Road"/>
    <s v="low"/>
    <s v="small"/>
    <n v="1172.78"/>
    <n v="1043.77"/>
    <d v="2010-06-07T00:00:00"/>
  </r>
  <r>
    <n v="18984"/>
    <n v="80"/>
    <x v="3434"/>
    <d v="2017-04-29T00:00:00"/>
    <b v="1"/>
    <s v="Approved"/>
    <s v="OHM Cycles"/>
    <s v="Touring"/>
    <s v="low"/>
    <s v="medium"/>
    <n v="1073.07"/>
    <n v="933.84"/>
    <d v="2004-08-07T00:00:00"/>
  </r>
  <r>
    <n v="18985"/>
    <n v="39"/>
    <x v="3191"/>
    <d v="2017-05-27T00:00:00"/>
    <b v="0"/>
    <s v="Approved"/>
    <s v="Giant Bicycles"/>
    <s v="Standard"/>
    <s v="medium"/>
    <s v="large"/>
    <n v="1812.75"/>
    <n v="582.48"/>
    <d v="2006-10-01T00:00:00"/>
  </r>
  <r>
    <n v="18986"/>
    <n v="14"/>
    <x v="2111"/>
    <d v="2017-01-30T00:00:00"/>
    <b v="1"/>
    <s v="Approved"/>
    <s v="Trek Bicycles"/>
    <s v="Standard"/>
    <s v="medium"/>
    <s v="small"/>
    <n v="1386.84"/>
    <n v="1234.29"/>
    <d v="2009-03-08T00:00:00"/>
  </r>
  <r>
    <n v="18987"/>
    <n v="13"/>
    <x v="907"/>
    <d v="2017-01-19T00:00:00"/>
    <b v="1"/>
    <s v="Approved"/>
    <s v="Solex"/>
    <s v="Standard"/>
    <s v="medium"/>
    <s v="medium"/>
    <n v="1577.53"/>
    <n v="826.51"/>
    <d v="2011-03-16T00:00:00"/>
  </r>
  <r>
    <n v="18988"/>
    <n v="0"/>
    <x v="2321"/>
    <d v="2017-04-21T00:00:00"/>
    <b v="0"/>
    <s v="Approved"/>
    <s v="Solex"/>
    <s v="Standard"/>
    <s v="medium"/>
    <s v="medium"/>
    <n v="441.49"/>
    <n v="84.99"/>
    <d v="1993-04-12T00:00:00"/>
  </r>
  <r>
    <n v="18989"/>
    <n v="11"/>
    <x v="324"/>
    <d v="2017-05-17T00:00:00"/>
    <b v="1"/>
    <s v="Approved"/>
    <s v="Trek Bicycles"/>
    <s v="Standard"/>
    <s v="medium"/>
    <s v="small"/>
    <n v="1775.81"/>
    <n v="1580.47"/>
    <d v="2016-02-04T00:00:00"/>
  </r>
  <r>
    <n v="18990"/>
    <n v="82"/>
    <x v="1369"/>
    <d v="2017-11-18T00:00:00"/>
    <b v="0"/>
    <s v="Approved"/>
    <s v="Giant Bicycles"/>
    <s v="Road"/>
    <s v="medium"/>
    <s v="medium"/>
    <n v="1538.99"/>
    <n v="829.65"/>
    <d v="1992-10-11T00:00:00"/>
  </r>
  <r>
    <n v="18991"/>
    <n v="49"/>
    <x v="1868"/>
    <d v="2017-08-12T00:00:00"/>
    <b v="1"/>
    <s v="Approved"/>
    <s v="Solex"/>
    <s v="Standard"/>
    <s v="medium"/>
    <s v="large"/>
    <n v="1061.56"/>
    <n v="733.58"/>
    <d v="1993-07-20T00:00:00"/>
  </r>
  <r>
    <n v="18992"/>
    <n v="70"/>
    <x v="3199"/>
    <d v="2017-11-21T00:00:00"/>
    <b v="0"/>
    <s v="Approved"/>
    <s v="Trek Bicycles"/>
    <s v="Standard"/>
    <s v="high"/>
    <s v="medium"/>
    <n v="495.72"/>
    <n v="297.43"/>
    <d v="2011-01-10T00:00:00"/>
  </r>
  <r>
    <n v="18993"/>
    <n v="3"/>
    <x v="337"/>
    <d v="2017-01-17T00:00:00"/>
    <b v="0"/>
    <s v="Approved"/>
    <s v="Trek Bicycles"/>
    <s v="Standard"/>
    <s v="medium"/>
    <s v="large"/>
    <n v="2091.4699999999998"/>
    <n v="388.92"/>
    <d v="2005-08-09T00:00:00"/>
  </r>
  <r>
    <n v="18994"/>
    <n v="74"/>
    <x v="1593"/>
    <d v="2017-09-19T00:00:00"/>
    <b v="0"/>
    <s v="Approved"/>
    <s v="WeareA2B"/>
    <s v="Standard"/>
    <s v="medium"/>
    <s v="medium"/>
    <n v="1228.07"/>
    <n v="400.91"/>
    <d v="2000-05-22T00:00:00"/>
  </r>
  <r>
    <n v="18995"/>
    <n v="27"/>
    <x v="1778"/>
    <d v="2017-03-19T00:00:00"/>
    <b v="1"/>
    <s v="Approved"/>
    <s v="Trek Bicycles"/>
    <s v="Standard"/>
    <s v="low"/>
    <s v="medium"/>
    <n v="1057.51"/>
    <n v="154.4"/>
    <d v="1994-07-12T00:00:00"/>
  </r>
  <r>
    <n v="18996"/>
    <n v="68"/>
    <x v="202"/>
    <d v="2017-02-13T00:00:00"/>
    <b v="0"/>
    <s v="Approved"/>
    <s v="OHM Cycles"/>
    <s v="Standard"/>
    <s v="medium"/>
    <s v="medium"/>
    <n v="1636.9"/>
    <n v="44.71"/>
    <d v="2014-10-10T00:00:00"/>
  </r>
  <r>
    <n v="18997"/>
    <n v="62"/>
    <x v="865"/>
    <d v="2017-05-31T00:00:00"/>
    <b v="1"/>
    <s v="Approved"/>
    <s v="Solex"/>
    <s v="Standard"/>
    <s v="medium"/>
    <s v="medium"/>
    <n v="478.16"/>
    <n v="298.72000000000003"/>
    <d v="1993-06-23T00:00:00"/>
  </r>
  <r>
    <n v="18998"/>
    <n v="75"/>
    <x v="774"/>
    <d v="2017-02-14T00:00:00"/>
    <b v="0"/>
    <s v="Approved"/>
    <s v="Giant Bicycles"/>
    <s v="Touring"/>
    <s v="medium"/>
    <s v="large"/>
    <n v="1873.97"/>
    <n v="863.95"/>
    <d v="2006-05-22T00:00:00"/>
  </r>
  <r>
    <n v="18999"/>
    <n v="0"/>
    <x v="1387"/>
    <d v="2017-01-30T00:00:00"/>
    <b v="0"/>
    <s v="Approved"/>
    <s v="Norco Bicycles"/>
    <s v="Road"/>
    <s v="medium"/>
    <s v="medium"/>
    <n v="544.04999999999995"/>
    <n v="376.84"/>
    <d v="2002-08-31T00:00:00"/>
  </r>
  <r>
    <n v="19000"/>
    <n v="24"/>
    <x v="2164"/>
    <d v="2017-05-12T00:00:00"/>
    <b v="0"/>
    <s v="Approved"/>
    <s v="Solex"/>
    <s v="Road"/>
    <s v="medium"/>
    <s v="large"/>
    <n v="1777.8"/>
    <n v="820.78"/>
    <d v="2011-05-07T00:00:00"/>
  </r>
  <r>
    <n v="19001"/>
    <n v="92"/>
    <x v="1061"/>
    <d v="2017-12-27T00:00:00"/>
    <b v="1"/>
    <s v="Approved"/>
    <s v="WeareA2B"/>
    <s v="Standard"/>
    <s v="medium"/>
    <s v="small"/>
    <n v="1415.01"/>
    <n v="1259.3599999999999"/>
    <d v="2003-01-05T00:00:00"/>
  </r>
  <r>
    <n v="19002"/>
    <n v="25"/>
    <x v="12"/>
    <d v="2017-02-08T00:00:00"/>
    <b v="0"/>
    <s v="Approved"/>
    <s v="Giant Bicycles"/>
    <s v="Road"/>
    <s v="medium"/>
    <s v="medium"/>
    <n v="1538.99"/>
    <n v="829.65"/>
    <d v="2016-02-04T00:00:00"/>
  </r>
  <r>
    <n v="19003"/>
    <n v="21"/>
    <x v="2348"/>
    <d v="2017-08-01T00:00:00"/>
    <b v="1"/>
    <s v="Approved"/>
    <s v="Solex"/>
    <s v="Standard"/>
    <s v="medium"/>
    <s v="large"/>
    <n v="1071.23"/>
    <n v="380.74"/>
    <d v="1996-04-05T00:00:00"/>
  </r>
  <r>
    <n v="19004"/>
    <n v="86"/>
    <x v="2518"/>
    <d v="2017-09-15T00:00:00"/>
    <b v="1"/>
    <s v="Approved"/>
    <s v="OHM Cycles"/>
    <s v="Standard"/>
    <s v="medium"/>
    <s v="medium"/>
    <n v="235.63"/>
    <n v="125.07"/>
    <d v="2004-08-07T00:00:00"/>
  </r>
  <r>
    <n v="19005"/>
    <n v="6"/>
    <x v="747"/>
    <d v="2017-01-06T00:00:00"/>
    <b v="1"/>
    <s v="Approved"/>
    <s v="OHM Cycles"/>
    <s v="Standard"/>
    <s v="high"/>
    <s v="medium"/>
    <n v="227.88"/>
    <n v="136.72999999999999"/>
    <d v="2007-08-04T00:00:00"/>
  </r>
  <r>
    <n v="19006"/>
    <n v="75"/>
    <x v="2398"/>
    <d v="2017-09-11T00:00:00"/>
    <b v="1"/>
    <s v="Approved"/>
    <s v="Giant Bicycles"/>
    <s v="Touring"/>
    <s v="medium"/>
    <s v="large"/>
    <n v="1873.97"/>
    <n v="863.95"/>
    <d v="2006-05-22T00:00:00"/>
  </r>
  <r>
    <n v="19007"/>
    <n v="67"/>
    <x v="2980"/>
    <d v="2017-11-25T00:00:00"/>
    <b v="1"/>
    <s v="Approved"/>
    <s v="Norco Bicycles"/>
    <s v="Road"/>
    <s v="medium"/>
    <s v="medium"/>
    <n v="544.04999999999995"/>
    <n v="376.84"/>
    <d v="2006-05-22T00:00:00"/>
  </r>
  <r>
    <n v="19008"/>
    <n v="25"/>
    <x v="3439"/>
    <d v="2017-02-06T00:00:00"/>
    <b v="0"/>
    <s v="Approved"/>
    <s v="OHM Cycles"/>
    <s v="Standard"/>
    <s v="high"/>
    <s v="medium"/>
    <n v="2005.66"/>
    <n v="1203.4000000000001"/>
    <d v="2012-04-10T00:00:00"/>
  </r>
  <r>
    <n v="19009"/>
    <n v="2"/>
    <x v="843"/>
    <d v="2017-05-31T00:00:00"/>
    <b v="0"/>
    <s v="Approved"/>
    <s v="Solex"/>
    <s v="Standard"/>
    <s v="medium"/>
    <s v="medium"/>
    <n v="71.489999999999995"/>
    <n v="53.62"/>
    <d v="1991-11-07T00:00:00"/>
  </r>
  <r>
    <n v="19010"/>
    <n v="73"/>
    <x v="3268"/>
    <d v="2017-07-03T00:00:00"/>
    <b v="0"/>
    <s v="Approved"/>
    <s v="Solex"/>
    <s v="Standard"/>
    <s v="medium"/>
    <s v="medium"/>
    <n v="1945.43"/>
    <n v="333.18"/>
    <d v="1991-07-10T00:00:00"/>
  </r>
  <r>
    <n v="19011"/>
    <n v="0"/>
    <x v="1191"/>
    <d v="2017-05-27T00:00:00"/>
    <b v="1"/>
    <s v="Approved"/>
    <s v="Norco Bicycles"/>
    <s v="Standard"/>
    <s v="low"/>
    <s v="medium"/>
    <n v="363.01"/>
    <n v="290.41000000000003"/>
    <d v="2002-10-10T00:00:00"/>
  </r>
  <r>
    <n v="19012"/>
    <n v="84"/>
    <x v="41"/>
    <d v="2017-01-26T00:00:00"/>
    <b v="0"/>
    <s v="Approved"/>
    <s v="Giant Bicycles"/>
    <s v="Road"/>
    <s v="medium"/>
    <s v="medium"/>
    <n v="792.9"/>
    <n v="594.67999999999995"/>
    <d v="1995-10-24T00:00:00"/>
  </r>
  <r>
    <n v="19013"/>
    <n v="56"/>
    <x v="3184"/>
    <d v="2017-01-30T00:00:00"/>
    <b v="1"/>
    <s v="Approved"/>
    <s v="OHM Cycles"/>
    <s v="Standard"/>
    <s v="medium"/>
    <s v="medium"/>
    <n v="183.86"/>
    <n v="137.9"/>
    <d v="1997-10-04T00:00:00"/>
  </r>
  <r>
    <n v="19014"/>
    <n v="0"/>
    <x v="1549"/>
    <d v="2017-03-17T00:00:00"/>
    <b v="0"/>
    <s v="Approved"/>
    <s v="Solex"/>
    <s v="Standard"/>
    <s v="medium"/>
    <s v="medium"/>
    <n v="71.489999999999995"/>
    <n v="53.62"/>
    <d v="2003-02-07T00:00:00"/>
  </r>
  <r>
    <n v="19015"/>
    <n v="92"/>
    <x v="1993"/>
    <d v="2017-09-28T00:00:00"/>
    <b v="1"/>
    <s v="Approved"/>
    <s v="WeareA2B"/>
    <s v="Standard"/>
    <s v="medium"/>
    <s v="small"/>
    <n v="1415.01"/>
    <n v="1259.3599999999999"/>
    <d v="2003-01-05T00:00:00"/>
  </r>
  <r>
    <n v="19016"/>
    <n v="80"/>
    <x v="596"/>
    <d v="2017-04-10T00:00:00"/>
    <b v="1"/>
    <s v="Approved"/>
    <s v="OHM Cycles"/>
    <s v="Touring"/>
    <s v="low"/>
    <s v="medium"/>
    <n v="1073.07"/>
    <n v="933.84"/>
    <d v="1997-01-25T00:00:00"/>
  </r>
  <r>
    <n v="19017"/>
    <n v="56"/>
    <x v="792"/>
    <d v="2017-09-28T00:00:00"/>
    <b v="1"/>
    <s v="Approved"/>
    <s v="OHM Cycles"/>
    <s v="Standard"/>
    <s v="medium"/>
    <s v="medium"/>
    <n v="183.86"/>
    <n v="137.9"/>
    <d v="1998-12-17T00:00:00"/>
  </r>
  <r>
    <n v="19019"/>
    <n v="15"/>
    <x v="456"/>
    <d v="2017-10-16T00:00:00"/>
    <b v="1"/>
    <s v="Approved"/>
    <s v="Norco Bicycles"/>
    <s v="Standard"/>
    <s v="low"/>
    <s v="medium"/>
    <n v="958.74"/>
    <n v="748.9"/>
    <d v="2016-02-04T00:00:00"/>
  </r>
  <r>
    <n v="19020"/>
    <n v="48"/>
    <x v="3352"/>
    <d v="2017-07-13T00:00:00"/>
    <b v="1"/>
    <s v="Approved"/>
    <s v="WeareA2B"/>
    <s v="Standard"/>
    <s v="medium"/>
    <s v="medium"/>
    <n v="1762.96"/>
    <n v="950.52"/>
    <d v="2012-04-10T00:00:00"/>
  </r>
  <r>
    <n v="19021"/>
    <n v="43"/>
    <x v="794"/>
    <d v="2017-08-01T00:00:00"/>
    <b v="0"/>
    <s v="Approved"/>
    <s v="Solex"/>
    <s v="Standard"/>
    <s v="medium"/>
    <s v="medium"/>
    <n v="1151.96"/>
    <n v="649.49"/>
    <d v="2003-02-16T00:00:00"/>
  </r>
  <r>
    <n v="19022"/>
    <n v="27"/>
    <x v="1765"/>
    <d v="2017-06-14T00:00:00"/>
    <b v="0"/>
    <s v="Approved"/>
    <s v="Trek Bicycles"/>
    <s v="Standard"/>
    <s v="medium"/>
    <s v="medium"/>
    <n v="499.53"/>
    <n v="388.72"/>
    <d v="1999-06-23T00:00:00"/>
  </r>
  <r>
    <n v="19023"/>
    <n v="18"/>
    <x v="3362"/>
    <d v="2017-05-16T00:00:00"/>
    <b v="0"/>
    <s v="Approved"/>
    <s v="Solex"/>
    <s v="Standard"/>
    <s v="medium"/>
    <s v="medium"/>
    <n v="575.27"/>
    <n v="431.45"/>
    <d v="2013-03-12T00:00:00"/>
  </r>
  <r>
    <n v="19024"/>
    <n v="9"/>
    <x v="1860"/>
    <d v="2017-10-20T00:00:00"/>
    <b v="1"/>
    <s v="Approved"/>
    <s v="Norco Bicycles"/>
    <s v="Standard"/>
    <s v="medium"/>
    <s v="small"/>
    <n v="1216.1400000000001"/>
    <n v="1082.3599999999999"/>
    <d v="1996-11-09T00:00:00"/>
  </r>
  <r>
    <n v="19026"/>
    <n v="64"/>
    <x v="777"/>
    <d v="2017-12-04T00:00:00"/>
    <b v="0"/>
    <s v="Approved"/>
    <s v="Trek Bicycles"/>
    <s v="Standard"/>
    <s v="medium"/>
    <s v="large"/>
    <n v="1469.44"/>
    <n v="596.54999999999995"/>
    <d v="2005-10-22T00:00:00"/>
  </r>
  <r>
    <n v="19027"/>
    <n v="44"/>
    <x v="2327"/>
    <d v="2017-09-25T00:00:00"/>
    <b v="1"/>
    <s v="Approved"/>
    <s v="WeareA2B"/>
    <s v="Standard"/>
    <s v="medium"/>
    <s v="medium"/>
    <n v="1769.64"/>
    <n v="108.76"/>
    <d v="2011-05-09T00:00:00"/>
  </r>
  <r>
    <n v="19028"/>
    <n v="89"/>
    <x v="140"/>
    <d v="2017-11-22T00:00:00"/>
    <b v="0"/>
    <s v="Approved"/>
    <s v="WeareA2B"/>
    <s v="Touring"/>
    <s v="medium"/>
    <s v="large"/>
    <n v="1362.99"/>
    <n v="57.74"/>
    <d v="2005-05-10T00:00:00"/>
  </r>
  <r>
    <n v="19029"/>
    <n v="32"/>
    <x v="2420"/>
    <d v="2017-08-03T00:00:00"/>
    <b v="1"/>
    <s v="Approved"/>
    <s v="Giant Bicycles"/>
    <s v="Standard"/>
    <s v="medium"/>
    <s v="medium"/>
    <n v="642.70000000000005"/>
    <n v="211.37"/>
    <d v="1994-07-12T00:00:00"/>
  </r>
  <r>
    <n v="19030"/>
    <n v="77"/>
    <x v="1718"/>
    <d v="2017-10-23T00:00:00"/>
    <b v="0"/>
    <s v="Approved"/>
    <s v="Norco Bicycles"/>
    <s v="Road"/>
    <s v="medium"/>
    <s v="large"/>
    <n v="1240.31"/>
    <n v="795.1"/>
    <d v="2004-07-25T00:00:00"/>
  </r>
  <r>
    <n v="19031"/>
    <n v="6"/>
    <x v="1061"/>
    <d v="2017-05-26T00:00:00"/>
    <b v="0"/>
    <s v="Approved"/>
    <s v="OHM Cycles"/>
    <s v="Standard"/>
    <s v="high"/>
    <s v="medium"/>
    <n v="227.88"/>
    <n v="136.72999999999999"/>
    <d v="2003-02-07T00:00:00"/>
  </r>
  <r>
    <n v="19032"/>
    <n v="31"/>
    <x v="645"/>
    <d v="2017-10-13T00:00:00"/>
    <b v="0"/>
    <s v="Approved"/>
    <s v="Giant Bicycles"/>
    <s v="Standard"/>
    <s v="medium"/>
    <s v="medium"/>
    <n v="230.91"/>
    <n v="173.18"/>
    <d v="2006-11-10T00:00:00"/>
  </r>
  <r>
    <n v="19033"/>
    <n v="6"/>
    <x v="1061"/>
    <d v="2017-04-10T00:00:00"/>
    <b v="0"/>
    <s v="Approved"/>
    <s v="OHM Cycles"/>
    <s v="Standard"/>
    <s v="high"/>
    <s v="medium"/>
    <n v="227.88"/>
    <n v="136.72999999999999"/>
    <d v="2003-02-07T00:00:00"/>
  </r>
  <r>
    <n v="19034"/>
    <n v="53"/>
    <x v="3473"/>
    <d v="2017-03-23T00:00:00"/>
    <b v="0"/>
    <s v="Approved"/>
    <s v="OHM Cycles"/>
    <s v="Standard"/>
    <s v="medium"/>
    <s v="medium"/>
    <n v="795.34"/>
    <n v="101.58"/>
    <d v="1997-02-09T00:00:00"/>
  </r>
  <r>
    <n v="19035"/>
    <n v="71"/>
    <x v="2897"/>
    <d v="2017-11-01T00:00:00"/>
    <b v="1"/>
    <s v="Approved"/>
    <s v="Solex"/>
    <s v="Standard"/>
    <s v="high"/>
    <s v="large"/>
    <n v="1842.92"/>
    <n v="1105.75"/>
    <d v="1995-10-24T00:00:00"/>
  </r>
  <r>
    <n v="19036"/>
    <n v="71"/>
    <x v="88"/>
    <d v="2017-02-18T00:00:00"/>
    <b v="1"/>
    <s v="Approved"/>
    <s v="Solex"/>
    <s v="Standard"/>
    <s v="high"/>
    <s v="large"/>
    <n v="1842.92"/>
    <n v="1105.75"/>
    <d v="2003-09-09T00:00:00"/>
  </r>
  <r>
    <n v="19037"/>
    <n v="28"/>
    <x v="2844"/>
    <d v="2017-06-18T00:00:00"/>
    <b v="1"/>
    <s v="Approved"/>
    <s v="Norco Bicycles"/>
    <s v="Standard"/>
    <s v="medium"/>
    <s v="small"/>
    <n v="1216.1400000000001"/>
    <n v="1082.3599999999999"/>
    <d v="1991-08-05T00:00:00"/>
  </r>
  <r>
    <n v="19038"/>
    <n v="59"/>
    <x v="1608"/>
    <d v="2017-07-11T00:00:00"/>
    <b v="0"/>
    <s v="Approved"/>
    <s v="Solex"/>
    <s v="Standard"/>
    <s v="medium"/>
    <s v="large"/>
    <n v="1061.56"/>
    <n v="733.58"/>
    <d v="1993-10-02T00:00:00"/>
  </r>
  <r>
    <n v="19039"/>
    <n v="15"/>
    <x v="1243"/>
    <d v="2017-11-27T00:00:00"/>
    <b v="0"/>
    <s v="Approved"/>
    <s v="Norco Bicycles"/>
    <s v="Standard"/>
    <s v="low"/>
    <s v="medium"/>
    <n v="958.74"/>
    <n v="748.9"/>
    <d v="2005-12-07T00:00:00"/>
  </r>
  <r>
    <n v="19040"/>
    <n v="90"/>
    <x v="2574"/>
    <d v="2017-01-19T00:00:00"/>
    <b v="0"/>
    <s v="Approved"/>
    <s v="Norco Bicycles"/>
    <s v="Standard"/>
    <s v="low"/>
    <s v="medium"/>
    <n v="363.01"/>
    <n v="290.41000000000003"/>
    <d v="2005-05-10T00:00:00"/>
  </r>
  <r>
    <n v="19041"/>
    <n v="4"/>
    <x v="370"/>
    <d v="2017-09-06T00:00:00"/>
    <b v="0"/>
    <s v="Approved"/>
    <s v="Solex"/>
    <s v="Standard"/>
    <s v="medium"/>
    <s v="medium"/>
    <n v="1483.2"/>
    <n v="99.59"/>
    <d v="2012-05-18T00:00:00"/>
  </r>
  <r>
    <n v="19042"/>
    <n v="0"/>
    <x v="1742"/>
    <d v="2017-10-02T00:00:00"/>
    <b v="0"/>
    <s v="Approved"/>
    <s v="Norco Bicycles"/>
    <s v="Standard"/>
    <s v="low"/>
    <s v="medium"/>
    <n v="363.01"/>
    <n v="290.41000000000003"/>
    <d v="1999-07-26T00:00:00"/>
  </r>
  <r>
    <n v="19043"/>
    <n v="62"/>
    <x v="2809"/>
    <d v="2017-06-26T00:00:00"/>
    <b v="1"/>
    <s v="Approved"/>
    <s v="Solex"/>
    <s v="Standard"/>
    <s v="medium"/>
    <s v="medium"/>
    <n v="478.16"/>
    <n v="298.72000000000003"/>
    <d v="1993-06-23T00:00:00"/>
  </r>
  <r>
    <n v="19044"/>
    <n v="8"/>
    <x v="2400"/>
    <d v="2017-05-22T00:00:00"/>
    <b v="1"/>
    <s v="Approved"/>
    <s v="Solex"/>
    <s v="Road"/>
    <s v="medium"/>
    <s v="small"/>
    <n v="1703.52"/>
    <n v="1516.13"/>
    <d v="2011-04-16T00:00:00"/>
  </r>
  <r>
    <n v="19045"/>
    <n v="51"/>
    <x v="1750"/>
    <d v="2017-08-30T00:00:00"/>
    <b v="1"/>
    <s v="Approved"/>
    <s v="OHM Cycles"/>
    <s v="Standard"/>
    <s v="high"/>
    <s v="medium"/>
    <n v="2005.66"/>
    <n v="1203.4000000000001"/>
    <d v="2012-04-10T00:00:00"/>
  </r>
  <r>
    <n v="19047"/>
    <n v="76"/>
    <x v="1988"/>
    <d v="2017-12-05T00:00:00"/>
    <b v="0"/>
    <s v="Approved"/>
    <s v="WeareA2B"/>
    <s v="Road"/>
    <s v="low"/>
    <s v="small"/>
    <n v="1172.78"/>
    <n v="1043.77"/>
    <d v="2002-10-10T00:00:00"/>
  </r>
  <r>
    <n v="19048"/>
    <n v="47"/>
    <x v="600"/>
    <d v="2017-03-28T00:00:00"/>
    <b v="0"/>
    <s v="Approved"/>
    <s v="Trek Bicycles"/>
    <s v="Road"/>
    <s v="low"/>
    <s v="small"/>
    <n v="1720.7"/>
    <n v="1531.42"/>
    <d v="2009-04-12T00:00:00"/>
  </r>
  <r>
    <n v="19049"/>
    <n v="55"/>
    <x v="2842"/>
    <d v="2017-12-25T00:00:00"/>
    <b v="0"/>
    <s v="Approved"/>
    <s v="Trek Bicycles"/>
    <s v="Road"/>
    <s v="medium"/>
    <s v="large"/>
    <n v="1894.19"/>
    <n v="598.76"/>
    <d v="2003-07-21T00:00:00"/>
  </r>
  <r>
    <n v="19050"/>
    <n v="95"/>
    <x v="2019"/>
    <d v="2017-11-21T00:00:00"/>
    <b v="0"/>
    <s v="Approved"/>
    <s v="Giant Bicycles"/>
    <s v="Standard"/>
    <s v="medium"/>
    <s v="large"/>
    <n v="569.55999999999995"/>
    <n v="528.42999999999995"/>
    <d v="2003-09-10T00:00:00"/>
  </r>
  <r>
    <n v="19051"/>
    <n v="85"/>
    <x v="938"/>
    <d v="2017-04-28T00:00:00"/>
    <b v="1"/>
    <s v="Approved"/>
    <s v="WeareA2B"/>
    <s v="Standard"/>
    <s v="medium"/>
    <s v="medium"/>
    <n v="1228.07"/>
    <n v="400.91"/>
    <d v="2000-05-22T00:00:00"/>
  </r>
  <r>
    <n v="19052"/>
    <n v="18"/>
    <x v="272"/>
    <d v="2017-01-09T00:00:00"/>
    <b v="0"/>
    <s v="Approved"/>
    <s v="Solex"/>
    <s v="Standard"/>
    <s v="medium"/>
    <s v="medium"/>
    <n v="575.27"/>
    <n v="431.45"/>
    <d v="2013-03-12T00:00:00"/>
  </r>
  <r>
    <n v="19053"/>
    <n v="14"/>
    <x v="1787"/>
    <d v="2017-03-15T00:00:00"/>
    <b v="0"/>
    <s v="Approved"/>
    <s v="Trek Bicycles"/>
    <s v="Standard"/>
    <s v="medium"/>
    <s v="small"/>
    <n v="1386.84"/>
    <n v="1234.29"/>
    <d v="2003-08-05T00:00:00"/>
  </r>
  <r>
    <n v="19054"/>
    <n v="62"/>
    <x v="360"/>
    <d v="2017-08-31T00:00:00"/>
    <b v="0"/>
    <s v="Approved"/>
    <s v="Solex"/>
    <s v="Standard"/>
    <s v="medium"/>
    <s v="medium"/>
    <n v="478.16"/>
    <n v="298.72000000000003"/>
    <d v="1993-06-23T00:00:00"/>
  </r>
  <r>
    <n v="19055"/>
    <n v="12"/>
    <x v="289"/>
    <d v="2017-11-21T00:00:00"/>
    <b v="1"/>
    <s v="Approved"/>
    <s v="WeareA2B"/>
    <s v="Standard"/>
    <s v="medium"/>
    <s v="medium"/>
    <n v="1231.1500000000001"/>
    <n v="161.6"/>
    <d v="2013-03-12T00:00:00"/>
  </r>
  <r>
    <n v="19056"/>
    <n v="58"/>
    <x v="1454"/>
    <d v="2017-10-19T00:00:00"/>
    <b v="0"/>
    <s v="Approved"/>
    <s v="OHM Cycles"/>
    <s v="Standard"/>
    <s v="medium"/>
    <s v="medium"/>
    <n v="912.52"/>
    <n v="141.4"/>
    <d v="1993-07-20T00:00:00"/>
  </r>
  <r>
    <n v="19057"/>
    <n v="13"/>
    <x v="740"/>
    <d v="2017-04-09T00:00:00"/>
    <b v="1"/>
    <s v="Approved"/>
    <s v="Solex"/>
    <s v="Standard"/>
    <s v="medium"/>
    <s v="medium"/>
    <n v="1577.53"/>
    <n v="826.51"/>
    <d v="2011-03-16T00:00:00"/>
  </r>
  <r>
    <n v="19058"/>
    <n v="58"/>
    <x v="1139"/>
    <d v="2017-07-14T00:00:00"/>
    <b v="1"/>
    <s v="Approved"/>
    <s v="OHM Cycles"/>
    <s v="Standard"/>
    <s v="medium"/>
    <s v="medium"/>
    <n v="912.52"/>
    <n v="141.4"/>
    <d v="2015-10-18T00:00:00"/>
  </r>
  <r>
    <n v="19059"/>
    <n v="44"/>
    <x v="2618"/>
    <d v="2017-07-20T00:00:00"/>
    <b v="1"/>
    <s v="Approved"/>
    <s v="WeareA2B"/>
    <s v="Standard"/>
    <s v="medium"/>
    <s v="medium"/>
    <n v="1769.64"/>
    <n v="108.76"/>
    <d v="2011-05-09T00:00:00"/>
  </r>
  <r>
    <n v="19060"/>
    <n v="53"/>
    <x v="3130"/>
    <d v="2017-09-12T00:00:00"/>
    <b v="0"/>
    <s v="Approved"/>
    <s v="OHM Cycles"/>
    <s v="Standard"/>
    <s v="medium"/>
    <s v="medium"/>
    <n v="795.34"/>
    <n v="101.58"/>
    <d v="2010-08-20T00:00:00"/>
  </r>
  <r>
    <n v="19061"/>
    <n v="23"/>
    <x v="1775"/>
    <d v="2017-12-20T00:00:00"/>
    <b v="0"/>
    <s v="Approved"/>
    <s v="Norco Bicycles"/>
    <s v="Mountain"/>
    <s v="low"/>
    <s v="small"/>
    <n v="688.63"/>
    <n v="612.88"/>
    <d v="1993-10-02T00:00:00"/>
  </r>
  <r>
    <n v="19062"/>
    <n v="48"/>
    <x v="167"/>
    <d v="2017-02-20T00:00:00"/>
    <b v="1"/>
    <s v="Approved"/>
    <s v="WeareA2B"/>
    <s v="Standard"/>
    <s v="medium"/>
    <s v="medium"/>
    <n v="1762.96"/>
    <n v="950.52"/>
    <d v="2014-07-28T00:00:00"/>
  </r>
  <r>
    <n v="19063"/>
    <n v="0"/>
    <x v="2435"/>
    <d v="2017-12-02T00:00:00"/>
    <b v="0"/>
    <s v="Approved"/>
    <s v="Solex"/>
    <s v="Standard"/>
    <s v="medium"/>
    <s v="medium"/>
    <n v="441.49"/>
    <n v="84.99"/>
    <d v="2001-11-25T00:00:00"/>
  </r>
  <r>
    <n v="19064"/>
    <n v="70"/>
    <x v="2433"/>
    <d v="2017-10-13T00:00:00"/>
    <b v="0"/>
    <s v="Approved"/>
    <s v="Trek Bicycles"/>
    <s v="Standard"/>
    <s v="high"/>
    <s v="medium"/>
    <n v="495.72"/>
    <n v="297.43"/>
    <d v="2015-04-11T00:00:00"/>
  </r>
  <r>
    <n v="19065"/>
    <n v="41"/>
    <x v="1884"/>
    <d v="2017-08-07T00:00:00"/>
    <b v="1"/>
    <s v="Approved"/>
    <s v="Solex"/>
    <s v="Road"/>
    <s v="medium"/>
    <s v="medium"/>
    <n v="416.98"/>
    <n v="312.74"/>
    <d v="1997-05-10T00:00:00"/>
  </r>
  <r>
    <n v="19066"/>
    <n v="55"/>
    <x v="3394"/>
    <d v="2017-09-09T00:00:00"/>
    <b v="0"/>
    <s v="Approved"/>
    <s v="Trek Bicycles"/>
    <s v="Road"/>
    <s v="medium"/>
    <s v="large"/>
    <n v="1894.19"/>
    <n v="598.76"/>
    <d v="1993-06-23T00:00:00"/>
  </r>
  <r>
    <n v="19067"/>
    <n v="6"/>
    <x v="3162"/>
    <d v="2017-04-18T00:00:00"/>
    <b v="0"/>
    <s v="Approved"/>
    <s v="Solex"/>
    <s v="Standard"/>
    <s v="high"/>
    <s v="medium"/>
    <n v="748.17"/>
    <n v="448.9"/>
    <d v="2006-11-10T00:00:00"/>
  </r>
  <r>
    <n v="19068"/>
    <n v="40"/>
    <x v="3391"/>
    <d v="2017-08-03T00:00:00"/>
    <b v="1"/>
    <s v="Approved"/>
    <s v="OHM Cycles"/>
    <s v="Standard"/>
    <s v="high"/>
    <s v="medium"/>
    <n v="1458.17"/>
    <n v="874.9"/>
    <d v="2006-02-02T00:00:00"/>
  </r>
  <r>
    <n v="19069"/>
    <n v="69"/>
    <x v="352"/>
    <d v="2017-05-24T00:00:00"/>
    <b v="0"/>
    <s v="Approved"/>
    <s v="Giant Bicycles"/>
    <s v="Road"/>
    <s v="medium"/>
    <s v="medium"/>
    <n v="792.9"/>
    <n v="594.67999999999995"/>
    <d v="2016-12-06T00:00:00"/>
  </r>
  <r>
    <n v="19070"/>
    <n v="35"/>
    <x v="1195"/>
    <d v="2017-01-12T00:00:00"/>
    <b v="0"/>
    <s v="Approved"/>
    <s v="Giant Bicycles"/>
    <s v="Standard"/>
    <s v="medium"/>
    <s v="medium"/>
    <n v="1403.5"/>
    <n v="954.82"/>
    <d v="2016-11-14T00:00:00"/>
  </r>
  <r>
    <n v="19071"/>
    <n v="81"/>
    <x v="2554"/>
    <d v="2017-07-11T00:00:00"/>
    <b v="1"/>
    <s v="Approved"/>
    <s v="Norco Bicycles"/>
    <s v="Standard"/>
    <s v="medium"/>
    <s v="small"/>
    <n v="586.45000000000005"/>
    <n v="521.94000000000005"/>
    <d v="1991-07-10T00:00:00"/>
  </r>
  <r>
    <n v="19072"/>
    <n v="12"/>
    <x v="1612"/>
    <d v="2017-09-21T00:00:00"/>
    <b v="0"/>
    <s v="Approved"/>
    <s v="WeareA2B"/>
    <s v="Standard"/>
    <s v="medium"/>
    <s v="medium"/>
    <n v="1231.1500000000001"/>
    <n v="161.6"/>
    <d v="2004-08-17T00:00:00"/>
  </r>
  <r>
    <n v="19073"/>
    <n v="53"/>
    <x v="2299"/>
    <d v="2017-11-13T00:00:00"/>
    <b v="1"/>
    <s v="Approved"/>
    <s v="OHM Cycles"/>
    <s v="Standard"/>
    <s v="medium"/>
    <s v="medium"/>
    <n v="795.34"/>
    <n v="101.58"/>
    <d v="1997-02-09T00:00:00"/>
  </r>
  <r>
    <n v="19074"/>
    <n v="70"/>
    <x v="1613"/>
    <d v="2017-05-28T00:00:00"/>
    <b v="0"/>
    <s v="Approved"/>
    <s v="Trek Bicycles"/>
    <s v="Standard"/>
    <s v="high"/>
    <s v="medium"/>
    <n v="495.72"/>
    <n v="297.43"/>
    <d v="2011-01-10T00:00:00"/>
  </r>
  <r>
    <n v="19075"/>
    <n v="10"/>
    <x v="863"/>
    <d v="2017-08-18T00:00:00"/>
    <b v="1"/>
    <s v="Approved"/>
    <s v="WeareA2B"/>
    <s v="Touring"/>
    <s v="medium"/>
    <s v="medium"/>
    <n v="1466.68"/>
    <n v="363.25"/>
    <d v="2014-03-03T00:00:00"/>
  </r>
  <r>
    <n v="19076"/>
    <n v="40"/>
    <x v="3474"/>
    <d v="2017-02-10T00:00:00"/>
    <b v="1"/>
    <s v="Approved"/>
    <s v="Trek Bicycles"/>
    <s v="Road"/>
    <s v="medium"/>
    <s v="large"/>
    <n v="1894.19"/>
    <n v="598.76"/>
    <d v="1993-07-20T00:00:00"/>
  </r>
  <r>
    <n v="19077"/>
    <n v="75"/>
    <x v="2360"/>
    <d v="2017-04-11T00:00:00"/>
    <b v="1"/>
    <s v="Approved"/>
    <s v="Giant Bicycles"/>
    <s v="Touring"/>
    <s v="medium"/>
    <s v="large"/>
    <n v="1873.97"/>
    <n v="863.95"/>
    <d v="2006-05-22T00:00:00"/>
  </r>
  <r>
    <n v="19078"/>
    <n v="40"/>
    <x v="1394"/>
    <d v="2017-10-31T00:00:00"/>
    <b v="0"/>
    <s v="Approved"/>
    <s v="OHM Cycles"/>
    <s v="Standard"/>
    <s v="high"/>
    <s v="medium"/>
    <n v="1458.17"/>
    <n v="874.9"/>
    <d v="2008-03-19T00:00:00"/>
  </r>
  <r>
    <n v="19079"/>
    <n v="67"/>
    <x v="2109"/>
    <d v="2017-08-19T00:00:00"/>
    <b v="0"/>
    <s v="Approved"/>
    <s v="Norco Bicycles"/>
    <s v="Road"/>
    <s v="medium"/>
    <s v="medium"/>
    <n v="544.04999999999995"/>
    <n v="376.84"/>
    <d v="2005-10-22T00:00:00"/>
  </r>
  <r>
    <n v="19080"/>
    <n v="1"/>
    <x v="3366"/>
    <d v="2017-06-06T00:00:00"/>
    <b v="1"/>
    <s v="Approved"/>
    <s v="Giant Bicycles"/>
    <s v="Standard"/>
    <s v="medium"/>
    <s v="medium"/>
    <n v="1403.5"/>
    <n v="954.82"/>
    <d v="2016-11-14T00:00:00"/>
  </r>
  <r>
    <n v="19081"/>
    <n v="36"/>
    <x v="3095"/>
    <d v="2017-04-25T00:00:00"/>
    <b v="0"/>
    <s v="Approved"/>
    <s v="Solex"/>
    <s v="Standard"/>
    <s v="low"/>
    <s v="medium"/>
    <n v="945.04"/>
    <n v="507.58"/>
    <d v="1999-07-20T00:00:00"/>
  </r>
  <r>
    <n v="19082"/>
    <n v="81"/>
    <x v="171"/>
    <d v="2017-08-19T00:00:00"/>
    <b v="1"/>
    <s v="Approved"/>
    <s v="Norco Bicycles"/>
    <s v="Standard"/>
    <s v="medium"/>
    <s v="small"/>
    <n v="586.45000000000005"/>
    <n v="521.94000000000005"/>
    <d v="1991-07-10T00:00:00"/>
  </r>
  <r>
    <n v="19084"/>
    <n v="84"/>
    <x v="500"/>
    <d v="2017-07-23T00:00:00"/>
    <b v="1"/>
    <s v="Approved"/>
    <s v="Trek Bicycles"/>
    <s v="Road"/>
    <s v="medium"/>
    <s v="medium"/>
    <n v="290.62"/>
    <n v="215.14"/>
    <d v="2004-12-18T00:00:00"/>
  </r>
  <r>
    <n v="19085"/>
    <n v="69"/>
    <x v="1473"/>
    <d v="2017-12-25T00:00:00"/>
    <b v="1"/>
    <s v="Approved"/>
    <s v="Giant Bicycles"/>
    <s v="Road"/>
    <s v="medium"/>
    <s v="medium"/>
    <n v="792.9"/>
    <n v="594.67999999999995"/>
    <d v="1992-10-02T00:00:00"/>
  </r>
  <r>
    <n v="19086"/>
    <n v="12"/>
    <x v="1036"/>
    <d v="2017-05-13T00:00:00"/>
    <b v="1"/>
    <s v="Approved"/>
    <s v="WeareA2B"/>
    <s v="Standard"/>
    <s v="medium"/>
    <s v="medium"/>
    <n v="1231.1500000000001"/>
    <n v="161.6"/>
    <d v="2015-06-17T00:00:00"/>
  </r>
  <r>
    <n v="19087"/>
    <n v="51"/>
    <x v="2096"/>
    <d v="2017-08-14T00:00:00"/>
    <b v="1"/>
    <s v="Approved"/>
    <s v="OHM Cycles"/>
    <s v="Standard"/>
    <s v="high"/>
    <s v="medium"/>
    <n v="2005.66"/>
    <n v="1203.4000000000001"/>
    <d v="2015-10-18T00:00:00"/>
  </r>
  <r>
    <n v="19088"/>
    <n v="55"/>
    <x v="1294"/>
    <d v="2017-11-05T00:00:00"/>
    <b v="0"/>
    <s v="Approved"/>
    <s v="Trek Bicycles"/>
    <s v="Road"/>
    <s v="medium"/>
    <s v="large"/>
    <n v="1894.19"/>
    <n v="598.76"/>
    <d v="1991-01-21T00:00:00"/>
  </r>
  <r>
    <n v="19089"/>
    <n v="38"/>
    <x v="2289"/>
    <d v="2017-04-20T00:00:00"/>
    <b v="0"/>
    <s v="Approved"/>
    <s v="Trek Bicycles"/>
    <s v="Standard"/>
    <s v="medium"/>
    <s v="large"/>
    <n v="2091.4699999999998"/>
    <n v="388.92"/>
    <d v="2012-09-15T00:00:00"/>
  </r>
  <r>
    <n v="19090"/>
    <n v="0"/>
    <x v="2367"/>
    <d v="2017-11-11T00:00:00"/>
    <b v="0"/>
    <s v="Approved"/>
    <s v="Trek Bicycles"/>
    <s v="Standard"/>
    <s v="high"/>
    <s v="medium"/>
    <n v="358.39"/>
    <n v="215.03"/>
    <d v="2004-01-16T00:00:00"/>
  </r>
  <r>
    <n v="19091"/>
    <n v="60"/>
    <x v="2777"/>
    <d v="2017-12-29T00:00:00"/>
    <b v="0"/>
    <s v="Approved"/>
    <s v="Giant Bicycles"/>
    <s v="Standard"/>
    <s v="high"/>
    <s v="small"/>
    <n v="1977.36"/>
    <n v="1759.85"/>
    <d v="2011-08-24T00:00:00"/>
  </r>
  <r>
    <n v="19092"/>
    <n v="23"/>
    <x v="1830"/>
    <d v="2017-03-15T00:00:00"/>
    <b v="1"/>
    <s v="Approved"/>
    <s v="Norco Bicycles"/>
    <s v="Mountain"/>
    <s v="low"/>
    <s v="small"/>
    <n v="688.63"/>
    <n v="612.88"/>
    <d v="1993-10-02T00:00:00"/>
  </r>
  <r>
    <n v="19093"/>
    <n v="57"/>
    <x v="2304"/>
    <d v="2017-03-16T00:00:00"/>
    <b v="1"/>
    <s v="Approved"/>
    <s v="WeareA2B"/>
    <s v="Touring"/>
    <s v="medium"/>
    <s v="large"/>
    <n v="1890.39"/>
    <n v="260.14"/>
    <d v="1991-01-21T00:00:00"/>
  </r>
  <r>
    <n v="19094"/>
    <n v="44"/>
    <x v="318"/>
    <d v="2017-10-15T00:00:00"/>
    <b v="1"/>
    <s v="Approved"/>
    <s v="WeareA2B"/>
    <s v="Standard"/>
    <s v="medium"/>
    <s v="medium"/>
    <n v="1769.64"/>
    <n v="108.76"/>
    <d v="2011-05-09T00:00:00"/>
  </r>
  <r>
    <n v="19095"/>
    <n v="92"/>
    <x v="2661"/>
    <d v="2017-07-22T00:00:00"/>
    <b v="0"/>
    <s v="Approved"/>
    <s v="WeareA2B"/>
    <s v="Standard"/>
    <s v="medium"/>
    <s v="small"/>
    <n v="1415.01"/>
    <n v="1259.3599999999999"/>
    <d v="2003-01-05T00:00:00"/>
  </r>
  <r>
    <n v="19096"/>
    <n v="72"/>
    <x v="2000"/>
    <d v="2017-12-16T00:00:00"/>
    <b v="1"/>
    <s v="Approved"/>
    <s v="Norco Bicycles"/>
    <s v="Standard"/>
    <s v="medium"/>
    <s v="medium"/>
    <n v="360.4"/>
    <n v="270.3"/>
    <d v="2003-09-09T00:00:00"/>
  </r>
  <r>
    <n v="19097"/>
    <n v="33"/>
    <x v="2796"/>
    <d v="2017-12-11T00:00:00"/>
    <b v="1"/>
    <s v="Approved"/>
    <s v="Giant Bicycles"/>
    <s v="Standard"/>
    <s v="medium"/>
    <s v="small"/>
    <n v="1311.44"/>
    <n v="1167.18"/>
    <d v="1999-12-04T00:00:00"/>
  </r>
  <r>
    <n v="19098"/>
    <n v="0"/>
    <x v="2105"/>
    <d v="2017-07-18T00:00:00"/>
    <b v="0"/>
    <s v="Approved"/>
    <s v="OHM Cycles"/>
    <s v="Standard"/>
    <s v="low"/>
    <s v="medium"/>
    <n v="71.16"/>
    <n v="56.93"/>
    <d v="2010-11-05T00:00:00"/>
  </r>
  <r>
    <n v="19099"/>
    <n v="75"/>
    <x v="1425"/>
    <d v="2017-12-15T00:00:00"/>
    <b v="0"/>
    <s v="Approved"/>
    <s v="Giant Bicycles"/>
    <s v="Touring"/>
    <s v="medium"/>
    <s v="large"/>
    <n v="1873.97"/>
    <n v="863.95"/>
    <d v="2006-05-22T00:00:00"/>
  </r>
  <r>
    <n v="19100"/>
    <n v="17"/>
    <x v="368"/>
    <d v="2017-04-02T00:00:00"/>
    <b v="1"/>
    <s v="Approved"/>
    <s v="Solex"/>
    <s v="Standard"/>
    <s v="high"/>
    <s v="medium"/>
    <n v="1024.6600000000001"/>
    <n v="614.79999999999995"/>
    <d v="2005-10-22T00:00:00"/>
  </r>
  <r>
    <n v="19102"/>
    <n v="0"/>
    <x v="1959"/>
    <d v="2017-05-06T00:00:00"/>
    <b v="1"/>
    <s v="Approved"/>
    <s v="OHM Cycles"/>
    <s v="Standard"/>
    <s v="high"/>
    <s v="medium"/>
    <n v="227.88"/>
    <n v="136.72999999999999"/>
    <d v="2011-04-16T00:00:00"/>
  </r>
  <r>
    <n v="19103"/>
    <n v="59"/>
    <x v="2221"/>
    <d v="2017-03-16T00:00:00"/>
    <b v="0"/>
    <s v="Approved"/>
    <s v="WeareA2B"/>
    <s v="Standard"/>
    <s v="medium"/>
    <s v="small"/>
    <n v="1415.01"/>
    <n v="1259.3599999999999"/>
    <d v="2003-01-05T00:00:00"/>
  </r>
  <r>
    <n v="19104"/>
    <n v="37"/>
    <x v="1761"/>
    <d v="2017-06-09T00:00:00"/>
    <b v="0"/>
    <s v="Approved"/>
    <s v="OHM Cycles"/>
    <s v="Standard"/>
    <s v="low"/>
    <s v="medium"/>
    <n v="1793.43"/>
    <n v="248.82"/>
    <d v="1999-07-20T00:00:00"/>
  </r>
  <r>
    <n v="19105"/>
    <n v="64"/>
    <x v="3199"/>
    <d v="2017-02-06T00:00:00"/>
    <b v="0"/>
    <s v="Approved"/>
    <s v="Trek Bicycles"/>
    <s v="Standard"/>
    <s v="medium"/>
    <s v="large"/>
    <n v="1469.44"/>
    <n v="596.54999999999995"/>
    <d v="2010-08-20T00:00:00"/>
  </r>
  <r>
    <n v="19106"/>
    <n v="21"/>
    <x v="281"/>
    <d v="2017-04-16T00:00:00"/>
    <b v="0"/>
    <s v="Approved"/>
    <s v="WeareA2B"/>
    <s v="Touring"/>
    <s v="medium"/>
    <s v="medium"/>
    <n v="1466.68"/>
    <n v="363.25"/>
    <d v="2005-12-07T00:00:00"/>
  </r>
  <r>
    <n v="19107"/>
    <n v="68"/>
    <x v="1378"/>
    <d v="2017-06-11T00:00:00"/>
    <b v="1"/>
    <s v="Approved"/>
    <s v="OHM Cycles"/>
    <s v="Standard"/>
    <s v="medium"/>
    <s v="medium"/>
    <n v="1636.9"/>
    <n v="44.71"/>
    <d v="2016-12-06T00:00:00"/>
  </r>
  <r>
    <n v="19108"/>
    <n v="78"/>
    <x v="2928"/>
    <d v="2017-08-09T00:00:00"/>
    <b v="1"/>
    <s v="Approved"/>
    <s v="Giant Bicycles"/>
    <s v="Standard"/>
    <s v="medium"/>
    <s v="large"/>
    <n v="1765.3"/>
    <n v="709.48"/>
    <d v="2004-08-07T00:00:00"/>
  </r>
  <r>
    <n v="19109"/>
    <n v="56"/>
    <x v="1464"/>
    <d v="2017-07-05T00:00:00"/>
    <b v="0"/>
    <s v="Approved"/>
    <s v="OHM Cycles"/>
    <s v="Standard"/>
    <s v="medium"/>
    <s v="medium"/>
    <n v="183.86"/>
    <n v="137.9"/>
    <d v="1997-10-04T00:00:00"/>
  </r>
  <r>
    <n v="19110"/>
    <n v="3"/>
    <x v="1399"/>
    <d v="2017-05-01T00:00:00"/>
    <b v="0"/>
    <s v="Approved"/>
    <s v="Trek Bicycles"/>
    <s v="Standard"/>
    <s v="medium"/>
    <s v="large"/>
    <n v="2091.4699999999998"/>
    <n v="388.92"/>
    <d v="2005-08-09T00:00:00"/>
  </r>
  <r>
    <n v="19111"/>
    <n v="46"/>
    <x v="2872"/>
    <d v="2017-04-20T00:00:00"/>
    <b v="1"/>
    <s v="Approved"/>
    <s v="OHM Cycles"/>
    <s v="Standard"/>
    <s v="low"/>
    <s v="medium"/>
    <n v="1793.43"/>
    <n v="248.82"/>
    <d v="2008-03-19T00:00:00"/>
  </r>
  <r>
    <n v="19112"/>
    <n v="94"/>
    <x v="1073"/>
    <d v="2017-11-14T00:00:00"/>
    <b v="1"/>
    <s v="Approved"/>
    <s v="Giant Bicycles"/>
    <s v="Standard"/>
    <s v="medium"/>
    <s v="large"/>
    <n v="1635.3"/>
    <n v="993.66"/>
    <d v="2001-11-25T00:00:00"/>
  </r>
  <r>
    <n v="19113"/>
    <n v="3"/>
    <x v="3491"/>
    <d v="2017-06-03T00:00:00"/>
    <b v="0"/>
    <s v="Approved"/>
    <s v="Trek Bicycles"/>
    <s v="Standard"/>
    <s v="medium"/>
    <s v="large"/>
    <n v="2091.4699999999998"/>
    <n v="388.92"/>
    <d v="2003-07-21T00:00:00"/>
  </r>
  <r>
    <n v="19114"/>
    <n v="81"/>
    <x v="1763"/>
    <d v="2017-07-23T00:00:00"/>
    <b v="1"/>
    <s v="Approved"/>
    <s v="Solex"/>
    <s v="Standard"/>
    <s v="medium"/>
    <s v="medium"/>
    <n v="1151.96"/>
    <n v="649.49"/>
    <d v="2006-10-01T00:00:00"/>
  </r>
  <r>
    <n v="19115"/>
    <n v="77"/>
    <x v="732"/>
    <d v="2017-06-07T00:00:00"/>
    <b v="1"/>
    <s v="Approved"/>
    <s v="Norco Bicycles"/>
    <s v="Road"/>
    <s v="medium"/>
    <s v="large"/>
    <n v="1240.31"/>
    <n v="795.1"/>
    <d v="2011-01-10T00:00:00"/>
  </r>
  <r>
    <n v="19116"/>
    <n v="64"/>
    <x v="754"/>
    <d v="2017-07-03T00:00:00"/>
    <b v="0"/>
    <s v="Approved"/>
    <s v="Trek Bicycles"/>
    <s v="Standard"/>
    <s v="medium"/>
    <s v="large"/>
    <n v="1469.44"/>
    <n v="596.54999999999995"/>
    <d v="2012-05-18T00:00:00"/>
  </r>
  <r>
    <n v="19117"/>
    <n v="67"/>
    <x v="1726"/>
    <d v="2017-05-21T00:00:00"/>
    <b v="0"/>
    <s v="Approved"/>
    <s v="Norco Bicycles"/>
    <s v="Road"/>
    <s v="medium"/>
    <s v="medium"/>
    <n v="544.04999999999995"/>
    <n v="376.84"/>
    <d v="1995-10-24T00:00:00"/>
  </r>
  <r>
    <n v="19118"/>
    <n v="30"/>
    <x v="1458"/>
    <d v="2017-06-04T00:00:00"/>
    <b v="0"/>
    <s v="Approved"/>
    <s v="Solex"/>
    <s v="Standard"/>
    <s v="high"/>
    <s v="medium"/>
    <n v="748.17"/>
    <n v="448.9"/>
    <d v="1991-11-10T00:00:00"/>
  </r>
  <r>
    <n v="19119"/>
    <n v="0"/>
    <x v="484"/>
    <d v="2017-02-27T00:00:00"/>
    <b v="1"/>
    <s v="Approved"/>
    <s v="WeareA2B"/>
    <s v="Standard"/>
    <s v="medium"/>
    <s v="medium"/>
    <n v="60.34"/>
    <n v="45.26"/>
    <d v="1993-07-15T00:00:00"/>
  </r>
  <r>
    <n v="19120"/>
    <n v="94"/>
    <x v="801"/>
    <d v="2017-09-15T00:00:00"/>
    <b v="1"/>
    <s v="Approved"/>
    <s v="Giant Bicycles"/>
    <s v="Standard"/>
    <s v="medium"/>
    <s v="large"/>
    <n v="1635.3"/>
    <n v="993.66"/>
    <d v="2013-06-09T00:00:00"/>
  </r>
  <r>
    <n v="19121"/>
    <n v="28"/>
    <x v="181"/>
    <d v="2017-02-13T00:00:00"/>
    <b v="0"/>
    <s v="Approved"/>
    <s v="Norco Bicycles"/>
    <s v="Standard"/>
    <s v="medium"/>
    <s v="small"/>
    <n v="1216.1400000000001"/>
    <n v="1082.3599999999999"/>
    <d v="1996-11-09T00:00:00"/>
  </r>
  <r>
    <n v="19122"/>
    <n v="27"/>
    <x v="1519"/>
    <d v="2017-02-21T00:00:00"/>
    <b v="0"/>
    <s v="Approved"/>
    <s v="Trek Bicycles"/>
    <s v="Standard"/>
    <s v="medium"/>
    <s v="medium"/>
    <n v="499.53"/>
    <n v="388.72"/>
    <d v="2016-11-22T00:00:00"/>
  </r>
  <r>
    <n v="19123"/>
    <n v="52"/>
    <x v="3466"/>
    <d v="2017-11-19T00:00:00"/>
    <b v="1"/>
    <s v="Approved"/>
    <s v="OHM Cycles"/>
    <s v="Road"/>
    <s v="medium"/>
    <s v="medium"/>
    <n v="1280.28"/>
    <n v="829.51"/>
    <d v="1993-07-20T00:00:00"/>
  </r>
  <r>
    <n v="19124"/>
    <n v="57"/>
    <x v="1537"/>
    <d v="2017-05-07T00:00:00"/>
    <b v="1"/>
    <s v="Approved"/>
    <s v="WeareA2B"/>
    <s v="Touring"/>
    <s v="medium"/>
    <s v="large"/>
    <n v="1890.39"/>
    <n v="260.14"/>
    <d v="2015-06-17T00:00:00"/>
  </r>
  <r>
    <n v="19125"/>
    <n v="26"/>
    <x v="1843"/>
    <d v="2017-02-24T00:00:00"/>
    <b v="0"/>
    <s v="Approved"/>
    <s v="WeareA2B"/>
    <s v="Standard"/>
    <s v="medium"/>
    <s v="medium"/>
    <n v="1992.93"/>
    <n v="762.63"/>
    <d v="1993-05-26T00:00:00"/>
  </r>
  <r>
    <n v="19126"/>
    <n v="7"/>
    <x v="2807"/>
    <d v="2017-11-28T00:00:00"/>
    <b v="1"/>
    <s v="Approved"/>
    <s v="Trek Bicycles"/>
    <s v="Road"/>
    <s v="low"/>
    <s v="medium"/>
    <n v="980.37"/>
    <n v="234.43"/>
    <d v="2014-03-03T00:00:00"/>
  </r>
  <r>
    <n v="19127"/>
    <n v="19"/>
    <x v="3331"/>
    <d v="2017-06-25T00:00:00"/>
    <b v="1"/>
    <s v="Approved"/>
    <s v="OHM Cycles"/>
    <s v="Road"/>
    <s v="high"/>
    <s v="large"/>
    <n v="12.01"/>
    <n v="7.21"/>
    <d v="2009-03-08T00:00:00"/>
  </r>
  <r>
    <n v="19128"/>
    <n v="1"/>
    <x v="2760"/>
    <d v="2017-11-08T00:00:00"/>
    <b v="1"/>
    <s v="Approved"/>
    <s v="Giant Bicycles"/>
    <s v="Touring"/>
    <s v="medium"/>
    <s v="large"/>
    <n v="1873.97"/>
    <n v="863.95"/>
    <d v="2006-05-22T00:00:00"/>
  </r>
  <r>
    <n v="19129"/>
    <n v="0"/>
    <x v="1990"/>
    <d v="2017-02-03T00:00:00"/>
    <b v="1"/>
    <s v="Approved"/>
    <s v="Trek Bicycles"/>
    <s v="Standard"/>
    <s v="high"/>
    <s v="medium"/>
    <n v="358.39"/>
    <n v="215.03"/>
    <d v="2004-01-16T00:00:00"/>
  </r>
  <r>
    <n v="19130"/>
    <n v="65"/>
    <x v="1787"/>
    <d v="2017-12-17T00:00:00"/>
    <b v="1"/>
    <s v="Approved"/>
    <s v="WeareA2B"/>
    <s v="Standard"/>
    <s v="medium"/>
    <s v="medium"/>
    <n v="1807.45"/>
    <n v="778.69"/>
    <d v="1995-10-24T00:00:00"/>
  </r>
  <r>
    <n v="19131"/>
    <n v="0"/>
    <x v="501"/>
    <d v="2017-01-01T00:00:00"/>
    <b v="0"/>
    <s v="Approved"/>
    <s v="Trek Bicycles"/>
    <s v="Road"/>
    <s v="medium"/>
    <s v="medium"/>
    <n v="290.62"/>
    <n v="215.14"/>
    <d v="2004-12-18T00:00:00"/>
  </r>
  <r>
    <n v="19132"/>
    <n v="24"/>
    <x v="340"/>
    <d v="2017-10-20T00:00:00"/>
    <b v="0"/>
    <s v="Approved"/>
    <s v="Solex"/>
    <s v="Road"/>
    <s v="medium"/>
    <s v="large"/>
    <n v="1777.8"/>
    <n v="820.78"/>
    <d v="2011-05-07T00:00:00"/>
  </r>
  <r>
    <n v="19134"/>
    <n v="32"/>
    <x v="53"/>
    <d v="2017-01-25T00:00:00"/>
    <b v="1"/>
    <s v="Approved"/>
    <s v="Giant Bicycles"/>
    <s v="Standard"/>
    <s v="high"/>
    <s v="medium"/>
    <n v="1179"/>
    <n v="707.4"/>
    <d v="1997-08-25T00:00:00"/>
  </r>
  <r>
    <n v="19135"/>
    <n v="51"/>
    <x v="2445"/>
    <d v="2017-12-26T00:00:00"/>
    <b v="0"/>
    <s v="Approved"/>
    <s v="OHM Cycles"/>
    <s v="Standard"/>
    <s v="high"/>
    <s v="medium"/>
    <n v="2005.66"/>
    <n v="1203.4000000000001"/>
    <d v="1993-07-20T00:00:00"/>
  </r>
  <r>
    <n v="19136"/>
    <n v="95"/>
    <x v="799"/>
    <d v="2017-06-21T00:00:00"/>
    <b v="1"/>
    <s v="Approved"/>
    <s v="Giant Bicycles"/>
    <s v="Standard"/>
    <s v="medium"/>
    <s v="large"/>
    <n v="569.55999999999995"/>
    <n v="528.42999999999995"/>
    <d v="2003-09-10T00:00:00"/>
  </r>
  <r>
    <n v="19137"/>
    <n v="68"/>
    <x v="632"/>
    <d v="2017-06-15T00:00:00"/>
    <b v="0"/>
    <s v="Approved"/>
    <s v="OHM Cycles"/>
    <s v="Standard"/>
    <s v="medium"/>
    <s v="medium"/>
    <n v="1636.9"/>
    <n v="44.71"/>
    <d v="2010-08-20T00:00:00"/>
  </r>
  <r>
    <n v="19138"/>
    <n v="61"/>
    <x v="817"/>
    <d v="2017-07-25T00:00:00"/>
    <b v="1"/>
    <s v="Approved"/>
    <s v="Norco Bicycles"/>
    <s v="Standard"/>
    <s v="medium"/>
    <s v="small"/>
    <n v="586.45000000000005"/>
    <n v="521.94000000000005"/>
    <d v="1991-07-10T00:00:00"/>
  </r>
  <r>
    <n v="19139"/>
    <n v="25"/>
    <x v="35"/>
    <d v="2017-12-26T00:00:00"/>
    <b v="0"/>
    <s v="Approved"/>
    <s v="Giant Bicycles"/>
    <s v="Road"/>
    <s v="medium"/>
    <s v="medium"/>
    <n v="1538.99"/>
    <n v="829.65"/>
    <d v="2002-03-22T00:00:00"/>
  </r>
  <r>
    <n v="19140"/>
    <n v="24"/>
    <x v="2135"/>
    <d v="2017-11-02T00:00:00"/>
    <b v="0"/>
    <s v="Approved"/>
    <s v="Solex"/>
    <s v="Road"/>
    <s v="medium"/>
    <s v="large"/>
    <n v="1777.8"/>
    <n v="820.78"/>
    <d v="2016-11-22T00:00:00"/>
  </r>
  <r>
    <n v="19141"/>
    <n v="98"/>
    <x v="741"/>
    <d v="2017-04-03T00:00:00"/>
    <b v="1"/>
    <s v="Approved"/>
    <s v="OHM Cycles"/>
    <s v="Standard"/>
    <s v="medium"/>
    <s v="medium"/>
    <n v="795.34"/>
    <n v="101.58"/>
    <d v="1991-01-21T00:00:00"/>
  </r>
  <r>
    <n v="19142"/>
    <n v="75"/>
    <x v="1119"/>
    <d v="2017-02-15T00:00:00"/>
    <b v="0"/>
    <s v="Approved"/>
    <s v="Giant Bicycles"/>
    <s v="Touring"/>
    <s v="medium"/>
    <s v="large"/>
    <n v="1873.97"/>
    <n v="863.95"/>
    <d v="2011-01-10T00:00:00"/>
  </r>
  <r>
    <n v="19143"/>
    <n v="58"/>
    <x v="1566"/>
    <d v="2017-07-27T00:00:00"/>
    <b v="1"/>
    <s v="Approved"/>
    <s v="OHM Cycles"/>
    <s v="Standard"/>
    <s v="medium"/>
    <s v="medium"/>
    <n v="912.52"/>
    <n v="141.4"/>
    <d v="2010-11-05T00:00:00"/>
  </r>
  <r>
    <n v="19144"/>
    <n v="33"/>
    <x v="3189"/>
    <d v="2017-09-23T00:00:00"/>
    <b v="1"/>
    <s v="Approved"/>
    <s v="OHM Cycles"/>
    <s v="Road"/>
    <s v="medium"/>
    <s v="small"/>
    <n v="1810"/>
    <n v="1610.9"/>
    <d v="2008-03-19T00:00:00"/>
  </r>
  <r>
    <n v="19145"/>
    <n v="38"/>
    <x v="1984"/>
    <d v="2017-03-14T00:00:00"/>
    <b v="1"/>
    <s v="Approved"/>
    <s v="Solex"/>
    <s v="Standard"/>
    <s v="medium"/>
    <s v="medium"/>
    <n v="1577.53"/>
    <n v="826.51"/>
    <d v="2011-03-16T00:00:00"/>
  </r>
  <r>
    <n v="19146"/>
    <n v="44"/>
    <x v="2818"/>
    <d v="2017-12-26T00:00:00"/>
    <b v="0"/>
    <s v="Approved"/>
    <s v="WeareA2B"/>
    <s v="Standard"/>
    <s v="medium"/>
    <s v="medium"/>
    <n v="1769.64"/>
    <n v="108.76"/>
    <d v="2012-06-04T00:00:00"/>
  </r>
  <r>
    <n v="19147"/>
    <n v="30"/>
    <x v="1963"/>
    <d v="2017-06-16T00:00:00"/>
    <b v="1"/>
    <s v="Approved"/>
    <s v="Solex"/>
    <s v="Standard"/>
    <s v="high"/>
    <s v="medium"/>
    <n v="748.17"/>
    <n v="448.9"/>
    <d v="1991-11-10T00:00:00"/>
  </r>
  <r>
    <n v="19148"/>
    <n v="100"/>
    <x v="3267"/>
    <d v="2017-07-21T00:00:00"/>
    <b v="0"/>
    <s v="Approved"/>
    <s v="Trek Bicycles"/>
    <s v="Standard"/>
    <s v="medium"/>
    <s v="small"/>
    <n v="1386.84"/>
    <n v="1234.29"/>
    <d v="2003-08-05T00:00:00"/>
  </r>
  <r>
    <n v="19149"/>
    <n v="74"/>
    <x v="2952"/>
    <d v="2017-07-23T00:00:00"/>
    <b v="1"/>
    <s v="Approved"/>
    <s v="WeareA2B"/>
    <s v="Standard"/>
    <s v="medium"/>
    <s v="medium"/>
    <n v="1228.07"/>
    <n v="400.91"/>
    <d v="2000-05-22T00:00:00"/>
  </r>
  <r>
    <n v="19150"/>
    <n v="50"/>
    <x v="650"/>
    <d v="2017-05-02T00:00:00"/>
    <b v="0"/>
    <s v="Approved"/>
    <s v="Giant Bicycles"/>
    <s v="Standard"/>
    <s v="medium"/>
    <s v="medium"/>
    <n v="642.70000000000005"/>
    <n v="211.37"/>
    <d v="2002-03-22T00:00:00"/>
  </r>
  <r>
    <n v="19151"/>
    <n v="30"/>
    <x v="2075"/>
    <d v="2017-04-27T00:00:00"/>
    <b v="0"/>
    <s v="Approved"/>
    <s v="Solex"/>
    <s v="Standard"/>
    <s v="high"/>
    <s v="medium"/>
    <n v="748.17"/>
    <n v="448.9"/>
    <d v="2006-11-10T00:00:00"/>
  </r>
  <r>
    <n v="19152"/>
    <n v="1"/>
    <x v="2861"/>
    <d v="2017-05-09T00:00:00"/>
    <b v="0"/>
    <s v="Approved"/>
    <s v="Giant Bicycles"/>
    <s v="Standard"/>
    <s v="medium"/>
    <s v="medium"/>
    <n v="1403.5"/>
    <n v="954.82"/>
    <d v="2016-11-14T00:00:00"/>
  </r>
  <r>
    <n v="19153"/>
    <n v="66"/>
    <x v="660"/>
    <d v="2017-12-25T00:00:00"/>
    <b v="1"/>
    <s v="Approved"/>
    <s v="Giant Bicycles"/>
    <s v="Road"/>
    <s v="low"/>
    <s v="small"/>
    <n v="590.26"/>
    <n v="525.33000000000004"/>
    <d v="2016-12-06T00:00:00"/>
  </r>
  <r>
    <n v="19154"/>
    <n v="6"/>
    <x v="49"/>
    <d v="2017-09-28T00:00:00"/>
    <b v="1"/>
    <s v="Approved"/>
    <s v="OHM Cycles"/>
    <s v="Standard"/>
    <s v="high"/>
    <s v="medium"/>
    <n v="227.88"/>
    <n v="136.72999999999999"/>
    <d v="2003-02-07T00:00:00"/>
  </r>
  <r>
    <n v="19155"/>
    <n v="68"/>
    <x v="2997"/>
    <d v="2017-12-12T00:00:00"/>
    <b v="0"/>
    <s v="Approved"/>
    <s v="OHM Cycles"/>
    <s v="Standard"/>
    <s v="medium"/>
    <s v="medium"/>
    <n v="1636.9"/>
    <n v="44.71"/>
    <d v="2009-04-12T00:00:00"/>
  </r>
  <r>
    <n v="19156"/>
    <n v="82"/>
    <x v="1965"/>
    <d v="2017-09-29T00:00:00"/>
    <b v="1"/>
    <s v="Approved"/>
    <s v="Norco Bicycles"/>
    <s v="Standard"/>
    <s v="high"/>
    <s v="medium"/>
    <n v="1148.6400000000001"/>
    <n v="689.18"/>
    <d v="1997-08-25T00:00:00"/>
  </r>
  <r>
    <n v="19157"/>
    <n v="88"/>
    <x v="2429"/>
    <d v="2017-12-19T00:00:00"/>
    <b v="1"/>
    <s v="Approved"/>
    <s v="Norco Bicycles"/>
    <s v="Standard"/>
    <s v="medium"/>
    <s v="medium"/>
    <n v="1198.46"/>
    <n v="381.1"/>
    <d v="2003-09-10T00:00:00"/>
  </r>
  <r>
    <n v="19158"/>
    <n v="32"/>
    <x v="2755"/>
    <d v="2017-01-01T00:00:00"/>
    <b v="0"/>
    <s v="Approved"/>
    <s v="Giant Bicycles"/>
    <s v="Standard"/>
    <s v="medium"/>
    <s v="medium"/>
    <n v="642.70000000000005"/>
    <n v="211.37"/>
    <d v="2002-03-22T00:00:00"/>
  </r>
  <r>
    <n v="19159"/>
    <n v="99"/>
    <x v="806"/>
    <d v="2017-09-27T00:00:00"/>
    <b v="1"/>
    <s v="Approved"/>
    <s v="OHM Cycles"/>
    <s v="Standard"/>
    <s v="medium"/>
    <s v="medium"/>
    <n v="1227.3399999999999"/>
    <n v="770.89"/>
    <d v="1994-08-10T00:00:00"/>
  </r>
  <r>
    <n v="19160"/>
    <n v="3"/>
    <x v="2769"/>
    <d v="2017-01-02T00:00:00"/>
    <b v="0"/>
    <s v="Approved"/>
    <s v="Trek Bicycles"/>
    <s v="Standard"/>
    <s v="medium"/>
    <s v="large"/>
    <n v="2091.4699999999998"/>
    <n v="388.92"/>
    <d v="2014-03-03T00:00:00"/>
  </r>
  <r>
    <n v="19161"/>
    <n v="93"/>
    <x v="1337"/>
    <d v="2017-07-14T00:00:00"/>
    <b v="0"/>
    <s v="Approved"/>
    <s v="OHM Cycles"/>
    <s v="Standard"/>
    <s v="high"/>
    <s v="medium"/>
    <n v="1458.17"/>
    <n v="874.9"/>
    <d v="2006-02-02T00:00:00"/>
  </r>
  <r>
    <n v="19162"/>
    <n v="98"/>
    <x v="1181"/>
    <d v="2017-09-01T00:00:00"/>
    <b v="1"/>
    <s v="Approved"/>
    <s v="Trek Bicycles"/>
    <s v="Standard"/>
    <s v="high"/>
    <s v="medium"/>
    <n v="358.39"/>
    <n v="215.03"/>
    <d v="2004-01-16T00:00:00"/>
  </r>
  <r>
    <n v="19163"/>
    <n v="14"/>
    <x v="1928"/>
    <d v="2017-07-28T00:00:00"/>
    <b v="1"/>
    <s v="Approved"/>
    <s v="Trek Bicycles"/>
    <s v="Standard"/>
    <s v="medium"/>
    <s v="small"/>
    <n v="1386.84"/>
    <n v="1234.29"/>
    <d v="2003-08-05T00:00:00"/>
  </r>
  <r>
    <n v="19164"/>
    <n v="53"/>
    <x v="227"/>
    <d v="2017-01-28T00:00:00"/>
    <b v="0"/>
    <s v="Approved"/>
    <s v="OHM Cycles"/>
    <s v="Standard"/>
    <s v="medium"/>
    <s v="medium"/>
    <n v="795.34"/>
    <n v="101.58"/>
    <d v="1997-02-09T00:00:00"/>
  </r>
  <r>
    <n v="19165"/>
    <n v="9"/>
    <x v="913"/>
    <d v="2017-05-06T00:00:00"/>
    <b v="0"/>
    <s v="Approved"/>
    <s v="OHM Cycles"/>
    <s v="Road"/>
    <s v="medium"/>
    <s v="medium"/>
    <n v="742.54"/>
    <n v="667.4"/>
    <d v="2005-12-07T00:00:00"/>
  </r>
  <r>
    <n v="19166"/>
    <n v="68"/>
    <x v="2572"/>
    <d v="2017-08-08T00:00:00"/>
    <b v="1"/>
    <s v="Approved"/>
    <s v="OHM Cycles"/>
    <s v="Standard"/>
    <s v="medium"/>
    <s v="medium"/>
    <n v="1636.9"/>
    <n v="44.71"/>
    <d v="1995-10-24T00:00:00"/>
  </r>
  <r>
    <n v="19167"/>
    <n v="88"/>
    <x v="2282"/>
    <d v="2017-10-31T00:00:00"/>
    <b v="1"/>
    <s v="Approved"/>
    <s v="Norco Bicycles"/>
    <s v="Standard"/>
    <s v="medium"/>
    <s v="medium"/>
    <n v="1198.46"/>
    <n v="381.1"/>
    <d v="2002-10-10T00:00:00"/>
  </r>
  <r>
    <n v="19168"/>
    <n v="50"/>
    <x v="1522"/>
    <d v="2017-11-03T00:00:00"/>
    <b v="0"/>
    <s v="Approved"/>
    <s v="WeareA2B"/>
    <s v="Standard"/>
    <s v="medium"/>
    <s v="small"/>
    <n v="175.89"/>
    <n v="131.91999999999999"/>
    <d v="1991-01-21T00:00:00"/>
  </r>
  <r>
    <n v="19169"/>
    <n v="81"/>
    <x v="948"/>
    <d v="2017-11-22T00:00:00"/>
    <b v="1"/>
    <s v="Approved"/>
    <s v="Norco Bicycles"/>
    <s v="Standard"/>
    <s v="medium"/>
    <s v="small"/>
    <n v="586.45000000000005"/>
    <n v="521.94000000000005"/>
    <d v="2015-08-02T00:00:00"/>
  </r>
  <r>
    <n v="19170"/>
    <n v="24"/>
    <x v="2878"/>
    <d v="2017-01-11T00:00:00"/>
    <b v="0"/>
    <s v="Approved"/>
    <s v="Solex"/>
    <s v="Road"/>
    <s v="medium"/>
    <s v="large"/>
    <n v="1777.8"/>
    <n v="820.78"/>
    <d v="2012-05-18T00:00:00"/>
  </r>
  <r>
    <n v="19171"/>
    <n v="19"/>
    <x v="1023"/>
    <d v="2017-05-03T00:00:00"/>
    <b v="0"/>
    <s v="Approved"/>
    <s v="Trek Bicycles"/>
    <s v="Mountain"/>
    <s v="low"/>
    <s v="medium"/>
    <n v="574.64"/>
    <n v="459.71"/>
    <d v="2003-02-07T00:00:00"/>
  </r>
  <r>
    <n v="19172"/>
    <n v="89"/>
    <x v="1821"/>
    <d v="2017-04-20T00:00:00"/>
    <b v="0"/>
    <s v="Approved"/>
    <s v="Giant Bicycles"/>
    <s v="Standard"/>
    <s v="medium"/>
    <s v="large"/>
    <n v="1812.75"/>
    <n v="582.48"/>
    <d v="2010-06-07T00:00:00"/>
  </r>
  <r>
    <n v="19173"/>
    <n v="10"/>
    <x v="1952"/>
    <d v="2017-01-16T00:00:00"/>
    <b v="1"/>
    <s v="Approved"/>
    <s v="WeareA2B"/>
    <s v="Touring"/>
    <s v="medium"/>
    <s v="medium"/>
    <n v="1466.68"/>
    <n v="363.25"/>
    <d v="1996-11-09T00:00:00"/>
  </r>
  <r>
    <n v="19174"/>
    <n v="67"/>
    <x v="2617"/>
    <d v="2017-02-13T00:00:00"/>
    <b v="0"/>
    <s v="Approved"/>
    <s v="Norco Bicycles"/>
    <s v="Road"/>
    <s v="medium"/>
    <s v="medium"/>
    <n v="544.04999999999995"/>
    <n v="376.84"/>
    <d v="2005-10-22T00:00:00"/>
  </r>
  <r>
    <n v="19175"/>
    <n v="0"/>
    <x v="2730"/>
    <d v="2017-12-25T00:00:00"/>
    <b v="0"/>
    <s v="Approved"/>
    <s v="Norco Bicycles"/>
    <s v="Road"/>
    <s v="medium"/>
    <s v="medium"/>
    <n v="544.04999999999995"/>
    <n v="376.84"/>
    <d v="2005-10-22T00:00:00"/>
  </r>
  <r>
    <n v="19176"/>
    <n v="0"/>
    <x v="2191"/>
    <d v="2017-12-10T00:00:00"/>
    <b v="1"/>
    <s v="Approved"/>
    <s v="Giant Bicycles"/>
    <s v="Standard"/>
    <s v="medium"/>
    <s v="large"/>
    <n v="569.55999999999995"/>
    <n v="528.42999999999995"/>
    <d v="2004-01-16T00:00:00"/>
  </r>
  <r>
    <n v="19178"/>
    <n v="10"/>
    <x v="1473"/>
    <d v="2017-05-14T00:00:00"/>
    <b v="0"/>
    <s v="Approved"/>
    <s v="WeareA2B"/>
    <s v="Touring"/>
    <s v="medium"/>
    <s v="medium"/>
    <n v="1466.68"/>
    <n v="363.25"/>
    <d v="2014-03-03T00:00:00"/>
  </r>
  <r>
    <n v="19179"/>
    <n v="49"/>
    <x v="1462"/>
    <d v="2017-08-20T00:00:00"/>
    <b v="1"/>
    <s v="Approved"/>
    <s v="Solex"/>
    <s v="Standard"/>
    <s v="medium"/>
    <s v="large"/>
    <n v="1061.56"/>
    <n v="733.58"/>
    <d v="1993-07-20T00:00:00"/>
  </r>
  <r>
    <n v="19180"/>
    <n v="55"/>
    <x v="663"/>
    <d v="2017-02-12T00:00:00"/>
    <b v="1"/>
    <s v="Approved"/>
    <s v="Trek Bicycles"/>
    <s v="Road"/>
    <s v="medium"/>
    <s v="large"/>
    <n v="1894.19"/>
    <n v="598.76"/>
    <d v="2003-07-21T00:00:00"/>
  </r>
  <r>
    <n v="19181"/>
    <n v="19"/>
    <x v="1583"/>
    <d v="2017-03-28T00:00:00"/>
    <b v="1"/>
    <s v="Approved"/>
    <s v="OHM Cycles"/>
    <s v="Road"/>
    <s v="high"/>
    <s v="large"/>
    <n v="12.01"/>
    <n v="7.21"/>
    <d v="2011-05-07T00:00:00"/>
  </r>
  <r>
    <n v="19182"/>
    <n v="81"/>
    <x v="42"/>
    <d v="2017-11-03T00:00:00"/>
    <b v="0"/>
    <s v="Approved"/>
    <s v="Norco Bicycles"/>
    <s v="Standard"/>
    <s v="medium"/>
    <s v="small"/>
    <n v="586.45000000000005"/>
    <n v="521.94000000000005"/>
    <d v="1991-07-10T00:00:00"/>
  </r>
  <r>
    <n v="19183"/>
    <n v="19"/>
    <x v="316"/>
    <d v="2017-04-16T00:00:00"/>
    <b v="1"/>
    <s v="Approved"/>
    <s v="Trek Bicycles"/>
    <s v="Mountain"/>
    <s v="low"/>
    <s v="medium"/>
    <n v="574.64"/>
    <n v="459.71"/>
    <d v="2011-08-29T00:00:00"/>
  </r>
  <r>
    <n v="19184"/>
    <n v="61"/>
    <x v="2028"/>
    <d v="2017-06-16T00:00:00"/>
    <b v="0"/>
    <s v="Approved"/>
    <s v="OHM Cycles"/>
    <s v="Standard"/>
    <s v="low"/>
    <s v="medium"/>
    <n v="71.16"/>
    <n v="56.93"/>
    <d v="2015-06-17T00:00:00"/>
  </r>
  <r>
    <n v="19185"/>
    <n v="34"/>
    <x v="1116"/>
    <d v="2017-09-21T00:00:00"/>
    <b v="0"/>
    <s v="Approved"/>
    <s v="Norco Bicycles"/>
    <s v="Road"/>
    <s v="high"/>
    <s v="large"/>
    <n v="774.53"/>
    <n v="464.72"/>
    <d v="2003-03-18T00:00:00"/>
  </r>
  <r>
    <n v="19186"/>
    <n v="38"/>
    <x v="2472"/>
    <d v="2017-04-13T00:00:00"/>
    <b v="0"/>
    <s v="Approved"/>
    <s v="Solex"/>
    <s v="Standard"/>
    <s v="medium"/>
    <s v="medium"/>
    <n v="1577.53"/>
    <n v="826.51"/>
    <d v="2010-06-07T00:00:00"/>
  </r>
  <r>
    <n v="19187"/>
    <n v="0"/>
    <x v="728"/>
    <d v="2017-06-28T00:00:00"/>
    <b v="1"/>
    <s v="Approved"/>
    <s v="Solex"/>
    <s v="Road"/>
    <s v="medium"/>
    <s v="medium"/>
    <n v="416.98"/>
    <n v="312.74"/>
    <d v="1997-05-10T00:00:00"/>
  </r>
  <r>
    <n v="19188"/>
    <n v="1"/>
    <x v="3364"/>
    <d v="2017-08-22T00:00:00"/>
    <b v="1"/>
    <s v="Approved"/>
    <s v="Giant Bicycles"/>
    <s v="Standard"/>
    <s v="medium"/>
    <s v="medium"/>
    <n v="1403.5"/>
    <n v="954.82"/>
    <d v="2012-09-15T00:00:00"/>
  </r>
  <r>
    <n v="19189"/>
    <n v="64"/>
    <x v="2824"/>
    <d v="2017-06-04T00:00:00"/>
    <b v="0"/>
    <s v="Approved"/>
    <s v="Trek Bicycles"/>
    <s v="Standard"/>
    <s v="medium"/>
    <s v="large"/>
    <n v="1469.44"/>
    <n v="596.54999999999995"/>
    <d v="2012-05-18T00:00:00"/>
  </r>
  <r>
    <n v="19190"/>
    <n v="68"/>
    <x v="247"/>
    <d v="2017-11-23T00:00:00"/>
    <b v="1"/>
    <s v="Approved"/>
    <s v="OHM Cycles"/>
    <s v="Standard"/>
    <s v="medium"/>
    <s v="medium"/>
    <n v="1636.9"/>
    <n v="44.71"/>
    <d v="2010-08-20T00:00:00"/>
  </r>
  <r>
    <n v="19191"/>
    <n v="60"/>
    <x v="2236"/>
    <d v="2017-06-23T00:00:00"/>
    <b v="0"/>
    <s v="Approved"/>
    <s v="Giant Bicycles"/>
    <s v="Standard"/>
    <s v="high"/>
    <s v="small"/>
    <n v="1977.36"/>
    <n v="1759.85"/>
    <d v="2010-08-20T00:00:00"/>
  </r>
  <r>
    <n v="19192"/>
    <n v="0"/>
    <x v="3213"/>
    <d v="2017-03-13T00:00:00"/>
    <b v="1"/>
    <s v="Approved"/>
    <s v="OHM Cycles"/>
    <s v="Standard"/>
    <s v="medium"/>
    <s v="medium"/>
    <n v="183.86"/>
    <n v="137.9"/>
    <d v="1991-01-21T00:00:00"/>
  </r>
  <r>
    <n v="19193"/>
    <n v="81"/>
    <x v="3474"/>
    <d v="2017-01-16T00:00:00"/>
    <b v="0"/>
    <s v="Approved"/>
    <s v="Solex"/>
    <s v="Standard"/>
    <s v="medium"/>
    <s v="medium"/>
    <n v="1151.96"/>
    <n v="649.49"/>
    <d v="2012-06-04T00:00:00"/>
  </r>
  <r>
    <n v="19194"/>
    <n v="84"/>
    <x v="2586"/>
    <d v="2017-04-25T00:00:00"/>
    <b v="0"/>
    <s v="Approved"/>
    <s v="Trek Bicycles"/>
    <s v="Road"/>
    <s v="medium"/>
    <s v="medium"/>
    <n v="290.62"/>
    <n v="215.14"/>
    <d v="1993-04-20T00:00:00"/>
  </r>
  <r>
    <n v="19195"/>
    <n v="45"/>
    <x v="2080"/>
    <d v="2017-11-05T00:00:00"/>
    <b v="0"/>
    <s v="Approved"/>
    <s v="Solex"/>
    <s v="Standard"/>
    <s v="medium"/>
    <s v="medium"/>
    <n v="441.49"/>
    <n v="84.99"/>
    <d v="2007-12-11T00:00:00"/>
  </r>
  <r>
    <n v="19196"/>
    <n v="12"/>
    <x v="457"/>
    <d v="2017-01-02T00:00:00"/>
    <b v="1"/>
    <s v="Approved"/>
    <s v="Giant Bicycles"/>
    <s v="Standard"/>
    <s v="medium"/>
    <s v="large"/>
    <n v="1765.3"/>
    <n v="709.48"/>
    <d v="2004-07-25T00:00:00"/>
  </r>
  <r>
    <n v="19198"/>
    <n v="19"/>
    <x v="3154"/>
    <d v="2017-10-07T00:00:00"/>
    <b v="1"/>
    <s v="Approved"/>
    <s v="Trek Bicycles"/>
    <s v="Mountain"/>
    <s v="low"/>
    <s v="medium"/>
    <n v="574.64"/>
    <n v="459.71"/>
    <d v="2011-08-29T00:00:00"/>
  </r>
  <r>
    <n v="19199"/>
    <n v="82"/>
    <x v="2881"/>
    <d v="2017-10-30T00:00:00"/>
    <b v="0"/>
    <s v="Approved"/>
    <s v="Giant Bicycles"/>
    <s v="Road"/>
    <s v="medium"/>
    <s v="medium"/>
    <n v="1538.99"/>
    <n v="829.65"/>
    <d v="1991-11-10T00:00:00"/>
  </r>
  <r>
    <n v="19200"/>
    <n v="53"/>
    <x v="2429"/>
    <d v="2017-06-07T00:00:00"/>
    <b v="1"/>
    <s v="Approved"/>
    <s v="OHM Cycles"/>
    <s v="Standard"/>
    <s v="medium"/>
    <s v="medium"/>
    <n v="795.34"/>
    <n v="101.58"/>
    <d v="1991-01-21T00:00:00"/>
  </r>
  <r>
    <n v="19201"/>
    <n v="85"/>
    <x v="1568"/>
    <d v="2017-04-30T00:00:00"/>
    <b v="0"/>
    <s v="Approved"/>
    <s v="WeareA2B"/>
    <s v="Standard"/>
    <s v="medium"/>
    <s v="medium"/>
    <n v="752.64"/>
    <n v="205.36"/>
    <d v="1997-08-25T00:00:00"/>
  </r>
  <r>
    <n v="19202"/>
    <n v="96"/>
    <x v="1678"/>
    <d v="2017-05-13T00:00:00"/>
    <b v="1"/>
    <s v="Approved"/>
    <s v="WeareA2B"/>
    <s v="Road"/>
    <s v="low"/>
    <s v="small"/>
    <n v="1172.78"/>
    <n v="1043.77"/>
    <d v="2002-10-10T00:00:00"/>
  </r>
  <r>
    <n v="19203"/>
    <n v="0"/>
    <x v="1832"/>
    <d v="2017-06-17T00:00:00"/>
    <b v="0"/>
    <s v="Approved"/>
    <s v="Solex"/>
    <s v="Standard"/>
    <s v="medium"/>
    <s v="medium"/>
    <n v="441.49"/>
    <n v="84.99"/>
    <d v="1993-04-12T00:00:00"/>
  </r>
  <r>
    <n v="19204"/>
    <n v="94"/>
    <x v="3430"/>
    <d v="2017-07-06T00:00:00"/>
    <b v="0"/>
    <s v="Approved"/>
    <s v="Giant Bicycles"/>
    <s v="Standard"/>
    <s v="medium"/>
    <s v="large"/>
    <n v="1635.3"/>
    <n v="993.66"/>
    <d v="2013-06-09T00:00:00"/>
  </r>
  <r>
    <n v="19205"/>
    <n v="61"/>
    <x v="701"/>
    <d v="2017-01-18T00:00:00"/>
    <b v="0"/>
    <s v="Approved"/>
    <s v="OHM Cycles"/>
    <s v="Standard"/>
    <s v="low"/>
    <s v="medium"/>
    <n v="71.16"/>
    <n v="56.93"/>
    <d v="1992-10-02T00:00:00"/>
  </r>
  <r>
    <n v="19207"/>
    <n v="10"/>
    <x v="72"/>
    <d v="2017-01-27T00:00:00"/>
    <b v="1"/>
    <s v="Approved"/>
    <s v="WeareA2B"/>
    <s v="Touring"/>
    <s v="medium"/>
    <s v="medium"/>
    <n v="1466.68"/>
    <n v="363.25"/>
    <d v="2014-03-03T00:00:00"/>
  </r>
  <r>
    <n v="19208"/>
    <n v="23"/>
    <x v="782"/>
    <d v="2017-11-29T00:00:00"/>
    <b v="1"/>
    <s v="Approved"/>
    <s v="Norco Bicycles"/>
    <s v="Mountain"/>
    <s v="low"/>
    <s v="small"/>
    <n v="688.63"/>
    <n v="612.88"/>
    <d v="1993-10-02T00:00:00"/>
  </r>
  <r>
    <n v="19209"/>
    <n v="13"/>
    <x v="1228"/>
    <d v="2017-01-29T00:00:00"/>
    <b v="0"/>
    <s v="Approved"/>
    <s v="Solex"/>
    <s v="Standard"/>
    <s v="medium"/>
    <s v="medium"/>
    <n v="1163.8900000000001"/>
    <n v="589.27"/>
    <d v="1996-11-09T00:00:00"/>
  </r>
  <r>
    <n v="19210"/>
    <n v="67"/>
    <x v="2993"/>
    <d v="2017-04-07T00:00:00"/>
    <b v="1"/>
    <s v="Approved"/>
    <s v="Norco Bicycles"/>
    <s v="Road"/>
    <s v="medium"/>
    <s v="medium"/>
    <n v="544.04999999999995"/>
    <n v="376.84"/>
    <d v="2000-05-22T00:00:00"/>
  </r>
  <r>
    <n v="19211"/>
    <n v="29"/>
    <x v="2387"/>
    <d v="2017-09-20T00:00:00"/>
    <b v="1"/>
    <s v="Approved"/>
    <s v="Norco Bicycles"/>
    <s v="Road"/>
    <s v="medium"/>
    <s v="medium"/>
    <n v="543.39"/>
    <n v="407.54"/>
    <d v="2002-03-22T00:00:00"/>
  </r>
  <r>
    <n v="19212"/>
    <n v="13"/>
    <x v="2777"/>
    <d v="2017-10-31T00:00:00"/>
    <b v="0"/>
    <s v="Approved"/>
    <s v="Solex"/>
    <s v="Standard"/>
    <s v="medium"/>
    <s v="medium"/>
    <n v="1163.8900000000001"/>
    <n v="589.27"/>
    <d v="2003-08-05T00:00:00"/>
  </r>
  <r>
    <n v="19213"/>
    <n v="5"/>
    <x v="2293"/>
    <d v="2017-05-14T00:00:00"/>
    <b v="0"/>
    <s v="Approved"/>
    <s v="Trek Bicycles"/>
    <s v="Mountain"/>
    <s v="low"/>
    <s v="medium"/>
    <n v="574.64"/>
    <n v="459.71"/>
    <d v="2011-08-29T00:00:00"/>
  </r>
  <r>
    <n v="19214"/>
    <n v="2"/>
    <x v="1251"/>
    <d v="2017-08-27T00:00:00"/>
    <b v="1"/>
    <s v="Approved"/>
    <s v="Solex"/>
    <s v="Standard"/>
    <s v="medium"/>
    <s v="medium"/>
    <n v="71.489999999999995"/>
    <n v="53.62"/>
    <d v="2005-08-09T00:00:00"/>
  </r>
  <r>
    <n v="19215"/>
    <n v="40"/>
    <x v="2476"/>
    <d v="2017-04-04T00:00:00"/>
    <b v="1"/>
    <s v="Approved"/>
    <s v="OHM Cycles"/>
    <s v="Standard"/>
    <s v="high"/>
    <s v="medium"/>
    <n v="1458.17"/>
    <n v="874.9"/>
    <d v="2006-02-02T00:00:00"/>
  </r>
  <r>
    <n v="19216"/>
    <n v="5"/>
    <x v="2309"/>
    <d v="2017-03-11T00:00:00"/>
    <b v="0"/>
    <s v="Approved"/>
    <s v="Trek Bicycles"/>
    <s v="Mountain"/>
    <s v="low"/>
    <s v="medium"/>
    <n v="574.64"/>
    <n v="459.71"/>
    <d v="2011-08-29T00:00:00"/>
  </r>
  <r>
    <n v="19217"/>
    <n v="7"/>
    <x v="2383"/>
    <d v="2017-05-03T00:00:00"/>
    <b v="0"/>
    <s v="Approved"/>
    <s v="Giant Bicycles"/>
    <s v="Standard"/>
    <s v="medium"/>
    <s v="small"/>
    <n v="1311.44"/>
    <n v="1167.18"/>
    <d v="1992-10-11T00:00:00"/>
  </r>
  <r>
    <n v="19218"/>
    <n v="0"/>
    <x v="958"/>
    <d v="2017-11-18T00:00:00"/>
    <b v="0"/>
    <s v="Approved"/>
    <s v="Norco Bicycles"/>
    <s v="Standard"/>
    <s v="low"/>
    <s v="medium"/>
    <n v="363.01"/>
    <n v="290.41000000000003"/>
    <d v="2016-03-29T00:00:00"/>
  </r>
  <r>
    <n v="19219"/>
    <n v="28"/>
    <x v="2873"/>
    <d v="2017-09-16T00:00:00"/>
    <b v="0"/>
    <s v="Approved"/>
    <s v="Norco Bicycles"/>
    <s v="Standard"/>
    <s v="medium"/>
    <s v="small"/>
    <n v="1216.1400000000001"/>
    <n v="1082.3599999999999"/>
    <d v="1991-08-05T00:00:00"/>
  </r>
  <r>
    <n v="19220"/>
    <n v="90"/>
    <x v="1791"/>
    <d v="2017-03-31T00:00:00"/>
    <b v="0"/>
    <s v="Approved"/>
    <s v="Norco Bicycles"/>
    <s v="Standard"/>
    <s v="low"/>
    <s v="medium"/>
    <n v="363.01"/>
    <n v="290.41000000000003"/>
    <d v="2003-01-05T00:00:00"/>
  </r>
  <r>
    <n v="19221"/>
    <n v="33"/>
    <x v="3303"/>
    <d v="2017-01-20T00:00:00"/>
    <b v="0"/>
    <s v="Approved"/>
    <s v="Giant Bicycles"/>
    <s v="Standard"/>
    <s v="medium"/>
    <s v="small"/>
    <n v="1311.44"/>
    <n v="1167.18"/>
    <d v="2010-06-07T00:00:00"/>
  </r>
  <r>
    <n v="19222"/>
    <n v="79"/>
    <x v="3190"/>
    <d v="2017-02-03T00:00:00"/>
    <b v="1"/>
    <s v="Approved"/>
    <s v="Norco Bicycles"/>
    <s v="Standard"/>
    <s v="medium"/>
    <s v="medium"/>
    <n v="1555.58"/>
    <n v="818.01"/>
    <d v="2003-09-09T00:00:00"/>
  </r>
  <r>
    <n v="19223"/>
    <n v="5"/>
    <x v="1807"/>
    <d v="2017-01-10T00:00:00"/>
    <b v="0"/>
    <s v="Approved"/>
    <s v="Trek Bicycles"/>
    <s v="Mountain"/>
    <s v="low"/>
    <s v="medium"/>
    <n v="574.64"/>
    <n v="459.71"/>
    <d v="2011-08-29T00:00:00"/>
  </r>
  <r>
    <n v="19224"/>
    <n v="84"/>
    <x v="2191"/>
    <d v="2017-10-05T00:00:00"/>
    <b v="1"/>
    <s v="Approved"/>
    <s v="Giant Bicycles"/>
    <s v="Road"/>
    <s v="medium"/>
    <s v="medium"/>
    <n v="792.9"/>
    <n v="594.67999999999995"/>
    <d v="1995-10-24T00:00:00"/>
  </r>
  <r>
    <n v="19225"/>
    <n v="88"/>
    <x v="2086"/>
    <d v="2017-11-04T00:00:00"/>
    <b v="0"/>
    <s v="Approved"/>
    <s v="Norco Bicycles"/>
    <s v="Standard"/>
    <s v="medium"/>
    <s v="medium"/>
    <n v="1198.46"/>
    <n v="381.1"/>
    <d v="1998-12-16T00:00:00"/>
  </r>
  <r>
    <n v="19226"/>
    <n v="79"/>
    <x v="3216"/>
    <d v="2017-12-23T00:00:00"/>
    <b v="1"/>
    <s v="Approved"/>
    <s v="Norco Bicycles"/>
    <s v="Standard"/>
    <s v="medium"/>
    <s v="medium"/>
    <n v="1555.58"/>
    <n v="818.01"/>
    <d v="2003-09-09T00:00:00"/>
  </r>
  <r>
    <n v="19227"/>
    <n v="54"/>
    <x v="145"/>
    <d v="2017-05-29T00:00:00"/>
    <b v="0"/>
    <s v="Approved"/>
    <s v="WeareA2B"/>
    <s v="Standard"/>
    <s v="medium"/>
    <s v="medium"/>
    <n v="1292.8399999999999"/>
    <n v="13.44"/>
    <d v="2009-04-12T00:00:00"/>
  </r>
  <r>
    <n v="19228"/>
    <n v="45"/>
    <x v="70"/>
    <d v="2017-12-14T00:00:00"/>
    <b v="0"/>
    <s v="Approved"/>
    <s v="Trek Bicycles"/>
    <s v="Road"/>
    <s v="low"/>
    <s v="medium"/>
    <n v="980.37"/>
    <n v="234.43"/>
    <d v="2004-09-28T00:00:00"/>
  </r>
  <r>
    <n v="19229"/>
    <n v="84"/>
    <x v="956"/>
    <d v="2017-07-17T00:00:00"/>
    <b v="1"/>
    <s v="Approved"/>
    <s v="Trek Bicycles"/>
    <s v="Road"/>
    <s v="medium"/>
    <s v="medium"/>
    <n v="290.62"/>
    <n v="215.14"/>
    <d v="2004-12-18T00:00:00"/>
  </r>
  <r>
    <n v="19230"/>
    <n v="52"/>
    <x v="2319"/>
    <d v="2017-08-06T00:00:00"/>
    <b v="1"/>
    <s v="Approved"/>
    <s v="OHM Cycles"/>
    <s v="Road"/>
    <s v="medium"/>
    <s v="medium"/>
    <n v="1280.28"/>
    <n v="829.51"/>
    <d v="2003-07-21T00:00:00"/>
  </r>
  <r>
    <n v="19231"/>
    <n v="64"/>
    <x v="2451"/>
    <d v="2017-05-25T00:00:00"/>
    <b v="1"/>
    <s v="Approved"/>
    <s v="Trek Bicycles"/>
    <s v="Standard"/>
    <s v="medium"/>
    <s v="large"/>
    <n v="1469.44"/>
    <n v="596.54999999999995"/>
    <d v="1995-10-24T00:00:00"/>
  </r>
  <r>
    <n v="19232"/>
    <n v="48"/>
    <x v="2255"/>
    <d v="2017-01-18T00:00:00"/>
    <b v="1"/>
    <s v="Approved"/>
    <s v="WeareA2B"/>
    <s v="Standard"/>
    <s v="medium"/>
    <s v="medium"/>
    <n v="1762.96"/>
    <n v="950.52"/>
    <d v="2011-08-29T00:00:00"/>
  </r>
  <r>
    <n v="19233"/>
    <n v="83"/>
    <x v="358"/>
    <d v="2017-08-31T00:00:00"/>
    <b v="0"/>
    <s v="Approved"/>
    <s v="Solex"/>
    <s v="Touring"/>
    <s v="medium"/>
    <s v="large"/>
    <n v="2083.94"/>
    <n v="675.03"/>
    <d v="2013-09-16T00:00:00"/>
  </r>
  <r>
    <n v="19234"/>
    <n v="76"/>
    <x v="642"/>
    <d v="2017-12-28T00:00:00"/>
    <b v="0"/>
    <s v="Approved"/>
    <s v="WeareA2B"/>
    <s v="Road"/>
    <s v="low"/>
    <s v="small"/>
    <n v="1172.78"/>
    <n v="1043.77"/>
    <d v="2016-03-29T00:00:00"/>
  </r>
  <r>
    <n v="19235"/>
    <n v="94"/>
    <x v="551"/>
    <d v="2017-07-26T00:00:00"/>
    <b v="1"/>
    <s v="Approved"/>
    <s v="Giant Bicycles"/>
    <s v="Standard"/>
    <s v="medium"/>
    <s v="large"/>
    <n v="1635.3"/>
    <n v="993.66"/>
    <d v="2016-03-29T00:00:00"/>
  </r>
  <r>
    <n v="19236"/>
    <n v="79"/>
    <x v="178"/>
    <d v="2017-08-11T00:00:00"/>
    <b v="0"/>
    <s v="Approved"/>
    <s v="Norco Bicycles"/>
    <s v="Standard"/>
    <s v="medium"/>
    <s v="medium"/>
    <n v="1555.58"/>
    <n v="818.01"/>
    <d v="2013-09-16T00:00:00"/>
  </r>
  <r>
    <n v="19237"/>
    <n v="0"/>
    <x v="2161"/>
    <d v="2017-11-17T00:00:00"/>
    <b v="0"/>
    <s v="Approved"/>
    <s v="OHM Cycles"/>
    <s v="Road"/>
    <s v="high"/>
    <s v="large"/>
    <n v="12.01"/>
    <n v="7.21"/>
    <d v="2009-03-08T00:00:00"/>
  </r>
  <r>
    <n v="19238"/>
    <n v="0"/>
    <x v="1439"/>
    <d v="2017-05-13T00:00:00"/>
    <b v="1"/>
    <s v="Approved"/>
    <s v="Norco Bicycles"/>
    <s v="Standard"/>
    <s v="low"/>
    <s v="medium"/>
    <n v="363.01"/>
    <n v="290.41000000000003"/>
    <d v="2000-11-03T00:00:00"/>
  </r>
  <r>
    <n v="19239"/>
    <n v="21"/>
    <x v="2532"/>
    <d v="2017-06-01T00:00:00"/>
    <b v="1"/>
    <s v="Approved"/>
    <s v="Solex"/>
    <s v="Standard"/>
    <s v="medium"/>
    <s v="large"/>
    <n v="1071.23"/>
    <n v="380.74"/>
    <d v="1996-04-05T00:00:00"/>
  </r>
  <r>
    <n v="19240"/>
    <n v="14"/>
    <x v="2242"/>
    <d v="2017-08-29T00:00:00"/>
    <b v="0"/>
    <s v="Approved"/>
    <s v="Solex"/>
    <s v="Standard"/>
    <s v="high"/>
    <s v="large"/>
    <n v="1842.92"/>
    <n v="1105.75"/>
    <d v="2014-10-10T00:00:00"/>
  </r>
  <r>
    <n v="19241"/>
    <n v="42"/>
    <x v="694"/>
    <d v="2017-09-19T00:00:00"/>
    <b v="0"/>
    <s v="Approved"/>
    <s v="OHM Cycles"/>
    <s v="Road"/>
    <s v="medium"/>
    <s v="small"/>
    <n v="1810"/>
    <n v="1610.9"/>
    <d v="2003-02-16T00:00:00"/>
  </r>
  <r>
    <n v="19242"/>
    <n v="12"/>
    <x v="3097"/>
    <d v="2017-10-13T00:00:00"/>
    <b v="0"/>
    <s v="Approved"/>
    <s v="WeareA2B"/>
    <s v="Standard"/>
    <s v="medium"/>
    <s v="medium"/>
    <n v="1231.1500000000001"/>
    <n v="161.6"/>
    <d v="2013-03-12T00:00:00"/>
  </r>
  <r>
    <n v="19243"/>
    <n v="58"/>
    <x v="477"/>
    <d v="2017-02-17T00:00:00"/>
    <b v="0"/>
    <s v="Approved"/>
    <s v="OHM Cycles"/>
    <s v="Standard"/>
    <s v="medium"/>
    <s v="medium"/>
    <n v="912.52"/>
    <n v="141.4"/>
    <d v="1998-12-17T00:00:00"/>
  </r>
  <r>
    <n v="19244"/>
    <n v="32"/>
    <x v="2168"/>
    <d v="2017-06-14T00:00:00"/>
    <b v="1"/>
    <s v="Approved"/>
    <s v="Giant Bicycles"/>
    <s v="Standard"/>
    <s v="medium"/>
    <s v="medium"/>
    <n v="642.70000000000005"/>
    <n v="211.37"/>
    <d v="1999-07-20T00:00:00"/>
  </r>
  <r>
    <n v="19245"/>
    <n v="0"/>
    <x v="2106"/>
    <d v="2017-07-15T00:00:00"/>
    <b v="0"/>
    <s v="Approved"/>
    <s v="Norco Bicycles"/>
    <s v="Road"/>
    <s v="medium"/>
    <s v="medium"/>
    <n v="543.39"/>
    <n v="407.54"/>
    <d v="1995-12-19T00:00:00"/>
  </r>
  <r>
    <n v="19246"/>
    <n v="50"/>
    <x v="794"/>
    <d v="2017-03-09T00:00:00"/>
    <b v="1"/>
    <s v="Approved"/>
    <s v="WeareA2B"/>
    <s v="Standard"/>
    <s v="medium"/>
    <s v="small"/>
    <n v="175.89"/>
    <n v="131.91999999999999"/>
    <d v="2009-04-12T00:00:00"/>
  </r>
  <r>
    <n v="19247"/>
    <n v="62"/>
    <x v="2784"/>
    <d v="2017-02-18T00:00:00"/>
    <b v="0"/>
    <s v="Approved"/>
    <s v="Solex"/>
    <s v="Standard"/>
    <s v="medium"/>
    <s v="medium"/>
    <n v="478.16"/>
    <n v="298.72000000000003"/>
    <d v="1993-06-23T00:00:00"/>
  </r>
  <r>
    <n v="19248"/>
    <n v="20"/>
    <x v="895"/>
    <d v="2017-05-13T00:00:00"/>
    <b v="1"/>
    <s v="Approved"/>
    <s v="Trek Bicycles"/>
    <s v="Standard"/>
    <s v="medium"/>
    <s v="small"/>
    <n v="1775.81"/>
    <n v="1580.47"/>
    <d v="1993-05-26T00:00:00"/>
  </r>
  <r>
    <n v="19249"/>
    <n v="44"/>
    <x v="264"/>
    <d v="2017-08-18T00:00:00"/>
    <b v="1"/>
    <s v="Approved"/>
    <s v="WeareA2B"/>
    <s v="Standard"/>
    <s v="medium"/>
    <s v="medium"/>
    <n v="1769.64"/>
    <n v="108.76"/>
    <d v="2006-10-01T00:00:00"/>
  </r>
  <r>
    <n v="19250"/>
    <n v="100"/>
    <x v="3074"/>
    <d v="2017-11-30T00:00:00"/>
    <b v="1"/>
    <s v="Approved"/>
    <s v="Trek Bicycles"/>
    <s v="Standard"/>
    <s v="medium"/>
    <s v="small"/>
    <n v="1386.84"/>
    <n v="1234.29"/>
    <d v="2005-12-07T00:00:00"/>
  </r>
  <r>
    <n v="19251"/>
    <n v="12"/>
    <x v="1725"/>
    <d v="2017-01-24T00:00:00"/>
    <b v="0"/>
    <s v="Approved"/>
    <s v="WeareA2B"/>
    <s v="Standard"/>
    <s v="medium"/>
    <s v="medium"/>
    <n v="1231.1500000000001"/>
    <n v="161.6"/>
    <d v="2004-08-17T00:00:00"/>
  </r>
  <r>
    <n v="19252"/>
    <n v="67"/>
    <x v="1695"/>
    <d v="2017-12-01T00:00:00"/>
    <b v="1"/>
    <s v="Approved"/>
    <s v="Norco Bicycles"/>
    <s v="Road"/>
    <s v="medium"/>
    <s v="medium"/>
    <n v="544.04999999999995"/>
    <n v="376.84"/>
    <d v="2002-08-31T00:00:00"/>
  </r>
  <r>
    <n v="19253"/>
    <n v="78"/>
    <x v="1984"/>
    <d v="2017-01-23T00:00:00"/>
    <b v="1"/>
    <s v="Approved"/>
    <s v="Giant Bicycles"/>
    <s v="Standard"/>
    <s v="medium"/>
    <s v="large"/>
    <n v="1765.3"/>
    <n v="709.48"/>
    <d v="2004-07-25T00:00:00"/>
  </r>
  <r>
    <n v="19254"/>
    <n v="75"/>
    <x v="3234"/>
    <d v="2017-11-12T00:00:00"/>
    <b v="1"/>
    <s v="Approved"/>
    <s v="Giant Bicycles"/>
    <s v="Touring"/>
    <s v="medium"/>
    <s v="large"/>
    <n v="1873.97"/>
    <n v="863.95"/>
    <d v="1991-07-10T00:00:00"/>
  </r>
  <r>
    <n v="19255"/>
    <n v="93"/>
    <x v="604"/>
    <d v="2017-05-02T00:00:00"/>
    <b v="0"/>
    <s v="Approved"/>
    <s v="WeareA2B"/>
    <s v="Standard"/>
    <s v="medium"/>
    <s v="medium"/>
    <n v="1065.03"/>
    <n v="230.09"/>
    <d v="2000-11-03T00:00:00"/>
  </r>
  <r>
    <n v="19256"/>
    <n v="58"/>
    <x v="1585"/>
    <d v="2017-08-06T00:00:00"/>
    <b v="0"/>
    <s v="Approved"/>
    <s v="OHM Cycles"/>
    <s v="Road"/>
    <s v="medium"/>
    <s v="medium"/>
    <n v="1280.28"/>
    <n v="829.51"/>
    <d v="2015-08-10T00:00:00"/>
  </r>
  <r>
    <n v="19257"/>
    <n v="30"/>
    <x v="3469"/>
    <d v="2017-10-18T00:00:00"/>
    <b v="0"/>
    <s v="Approved"/>
    <s v="Solex"/>
    <s v="Standard"/>
    <s v="high"/>
    <s v="medium"/>
    <n v="748.17"/>
    <n v="448.9"/>
    <d v="1999-07-20T00:00:00"/>
  </r>
  <r>
    <n v="19258"/>
    <n v="29"/>
    <x v="906"/>
    <d v="2017-01-24T00:00:00"/>
    <b v="1"/>
    <s v="Approved"/>
    <s v="Norco Bicycles"/>
    <s v="Road"/>
    <s v="medium"/>
    <s v="medium"/>
    <n v="543.39"/>
    <n v="407.54"/>
    <d v="2016-11-22T00:00:00"/>
  </r>
  <r>
    <n v="19259"/>
    <n v="90"/>
    <x v="2559"/>
    <d v="2017-11-06T00:00:00"/>
    <b v="1"/>
    <s v="Approved"/>
    <s v="Norco Bicycles"/>
    <s v="Standard"/>
    <s v="low"/>
    <s v="medium"/>
    <n v="363.01"/>
    <n v="290.41000000000003"/>
    <d v="2003-01-05T00:00:00"/>
  </r>
  <r>
    <n v="19260"/>
    <n v="72"/>
    <x v="1668"/>
    <d v="2017-03-25T00:00:00"/>
    <b v="0"/>
    <s v="Approved"/>
    <s v="Norco Bicycles"/>
    <s v="Standard"/>
    <s v="medium"/>
    <s v="medium"/>
    <n v="360.4"/>
    <n v="270.3"/>
    <d v="2006-05-22T00:00:00"/>
  </r>
  <r>
    <n v="19261"/>
    <n v="72"/>
    <x v="301"/>
    <d v="2017-12-25T00:00:00"/>
    <b v="0"/>
    <s v="Approved"/>
    <s v="Norco Bicycles"/>
    <s v="Standard"/>
    <s v="medium"/>
    <s v="medium"/>
    <n v="360.4"/>
    <n v="270.3"/>
    <d v="2003-09-09T00:00:00"/>
  </r>
  <r>
    <n v="19262"/>
    <n v="37"/>
    <x v="1094"/>
    <d v="2017-08-23T00:00:00"/>
    <b v="0"/>
    <s v="Approved"/>
    <s v="OHM Cycles"/>
    <s v="Standard"/>
    <s v="low"/>
    <s v="medium"/>
    <n v="1793.43"/>
    <n v="248.82"/>
    <d v="1999-07-20T00:00:00"/>
  </r>
  <r>
    <n v="19263"/>
    <n v="76"/>
    <x v="1394"/>
    <d v="2017-10-05T00:00:00"/>
    <b v="1"/>
    <s v="Approved"/>
    <s v="WeareA2B"/>
    <s v="Standard"/>
    <s v="low"/>
    <s v="medium"/>
    <n v="642.30999999999995"/>
    <n v="513.85"/>
    <d v="2011-01-10T00:00:00"/>
  </r>
  <r>
    <n v="19264"/>
    <n v="15"/>
    <x v="1627"/>
    <d v="2017-01-24T00:00:00"/>
    <b v="1"/>
    <s v="Approved"/>
    <s v="Norco Bicycles"/>
    <s v="Standard"/>
    <s v="low"/>
    <s v="medium"/>
    <n v="958.74"/>
    <n v="748.9"/>
    <d v="2010-05-05T00:00:00"/>
  </r>
  <r>
    <n v="19265"/>
    <n v="88"/>
    <x v="2162"/>
    <d v="2017-11-28T00:00:00"/>
    <b v="0"/>
    <s v="Approved"/>
    <s v="Norco Bicycles"/>
    <s v="Standard"/>
    <s v="high"/>
    <s v="small"/>
    <n v="1661.92"/>
    <n v="1479.11"/>
    <d v="1994-09-09T00:00:00"/>
  </r>
  <r>
    <n v="19266"/>
    <n v="0"/>
    <x v="61"/>
    <d v="2017-09-11T00:00:00"/>
    <b v="0"/>
    <s v="Approved"/>
    <s v="Norco Bicycles"/>
    <s v="Standard"/>
    <s v="medium"/>
    <s v="medium"/>
    <n v="360.4"/>
    <n v="270.3"/>
    <d v="2016-12-06T00:00:00"/>
  </r>
  <r>
    <n v="19267"/>
    <n v="87"/>
    <x v="2256"/>
    <d v="2017-06-25T00:00:00"/>
    <b v="1"/>
    <s v="Approved"/>
    <s v="OHM Cycles"/>
    <s v="Standard"/>
    <s v="medium"/>
    <s v="medium"/>
    <n v="1636.9"/>
    <n v="44.71"/>
    <d v="2010-08-20T00:00:00"/>
  </r>
  <r>
    <n v="19268"/>
    <n v="9"/>
    <x v="1566"/>
    <d v="2017-05-04T00:00:00"/>
    <b v="1"/>
    <s v="Approved"/>
    <s v="OHM Cycles"/>
    <s v="Road"/>
    <s v="medium"/>
    <s v="medium"/>
    <n v="742.54"/>
    <n v="667.4"/>
    <d v="2003-08-05T00:00:00"/>
  </r>
  <r>
    <n v="19269"/>
    <n v="62"/>
    <x v="389"/>
    <d v="2017-12-09T00:00:00"/>
    <b v="1"/>
    <s v="Approved"/>
    <s v="Solex"/>
    <s v="Standard"/>
    <s v="medium"/>
    <s v="medium"/>
    <n v="478.16"/>
    <n v="298.72000000000003"/>
    <d v="2012-05-18T00:00:00"/>
  </r>
  <r>
    <n v="19270"/>
    <n v="29"/>
    <x v="3203"/>
    <d v="2017-10-07T00:00:00"/>
    <b v="0"/>
    <s v="Approved"/>
    <s v="Norco Bicycles"/>
    <s v="Road"/>
    <s v="medium"/>
    <s v="medium"/>
    <n v="543.39"/>
    <n v="407.54"/>
    <d v="1995-12-19T00:00:00"/>
  </r>
  <r>
    <n v="19271"/>
    <n v="21"/>
    <x v="1977"/>
    <d v="2017-01-22T00:00:00"/>
    <b v="0"/>
    <s v="Approved"/>
    <s v="Solex"/>
    <s v="Standard"/>
    <s v="medium"/>
    <s v="large"/>
    <n v="1071.23"/>
    <n v="380.74"/>
    <d v="1996-04-05T00:00:00"/>
  </r>
  <r>
    <n v="19273"/>
    <n v="23"/>
    <x v="2793"/>
    <d v="2017-08-13T00:00:00"/>
    <b v="1"/>
    <s v="Cancelled"/>
    <s v="Norco Bicycles"/>
    <s v="Mountain"/>
    <s v="low"/>
    <s v="small"/>
    <n v="688.63"/>
    <n v="612.88"/>
    <d v="1993-10-02T00:00:00"/>
  </r>
  <r>
    <n v="19274"/>
    <n v="24"/>
    <x v="1459"/>
    <d v="2017-07-31T00:00:00"/>
    <b v="1"/>
    <s v="Approved"/>
    <s v="Solex"/>
    <s v="Road"/>
    <s v="medium"/>
    <s v="large"/>
    <n v="1777.8"/>
    <n v="820.78"/>
    <d v="1999-06-23T00:00:00"/>
  </r>
  <r>
    <n v="19275"/>
    <n v="35"/>
    <x v="140"/>
    <d v="2017-09-19T00:00:00"/>
    <b v="1"/>
    <s v="Approved"/>
    <s v="Trek Bicycles"/>
    <s v="Standard"/>
    <s v="low"/>
    <s v="medium"/>
    <n v="1057.51"/>
    <n v="154.4"/>
    <d v="2008-03-19T00:00:00"/>
  </r>
  <r>
    <n v="19276"/>
    <n v="29"/>
    <x v="1265"/>
    <d v="2017-10-10T00:00:00"/>
    <b v="1"/>
    <s v="Approved"/>
    <s v="Norco Bicycles"/>
    <s v="Road"/>
    <s v="medium"/>
    <s v="medium"/>
    <n v="543.39"/>
    <n v="407.54"/>
    <d v="1992-10-11T00:00:00"/>
  </r>
  <r>
    <n v="19277"/>
    <n v="72"/>
    <x v="1966"/>
    <d v="2017-11-24T00:00:00"/>
    <b v="0"/>
    <s v="Approved"/>
    <s v="Norco Bicycles"/>
    <s v="Standard"/>
    <s v="medium"/>
    <s v="medium"/>
    <n v="360.4"/>
    <n v="270.3"/>
    <d v="2016-12-06T00:00:00"/>
  </r>
  <r>
    <n v="19278"/>
    <n v="3"/>
    <x v="1377"/>
    <d v="2017-04-19T00:00:00"/>
    <b v="1"/>
    <s v="Approved"/>
    <s v="Trek Bicycles"/>
    <s v="Standard"/>
    <s v="medium"/>
    <s v="large"/>
    <n v="2091.4699999999998"/>
    <n v="388.92"/>
    <d v="2012-09-15T00:00:00"/>
  </r>
  <r>
    <n v="19279"/>
    <n v="72"/>
    <x v="617"/>
    <d v="2017-12-15T00:00:00"/>
    <b v="1"/>
    <s v="Approved"/>
    <s v="OHM Cycles"/>
    <s v="Standard"/>
    <s v="medium"/>
    <s v="medium"/>
    <n v="912.52"/>
    <n v="141.4"/>
    <d v="1993-07-20T00:00:00"/>
  </r>
  <r>
    <n v="19280"/>
    <n v="10"/>
    <x v="334"/>
    <d v="2017-08-30T00:00:00"/>
    <b v="0"/>
    <s v="Approved"/>
    <s v="WeareA2B"/>
    <s v="Touring"/>
    <s v="medium"/>
    <s v="medium"/>
    <n v="1466.68"/>
    <n v="363.25"/>
    <d v="2003-08-05T00:00:00"/>
  </r>
  <r>
    <n v="19281"/>
    <n v="53"/>
    <x v="3460"/>
    <d v="2017-02-22T00:00:00"/>
    <b v="1"/>
    <s v="Approved"/>
    <s v="Giant Bicycles"/>
    <s v="Standard"/>
    <s v="high"/>
    <s v="medium"/>
    <n v="1274.93"/>
    <n v="764.96"/>
    <d v="2007-08-04T00:00:00"/>
  </r>
  <r>
    <n v="19282"/>
    <n v="85"/>
    <x v="1761"/>
    <d v="2017-01-19T00:00:00"/>
    <b v="0"/>
    <s v="Approved"/>
    <s v="WeareA2B"/>
    <s v="Standard"/>
    <s v="medium"/>
    <s v="medium"/>
    <n v="752.64"/>
    <n v="205.36"/>
    <d v="2015-08-02T00:00:00"/>
  </r>
  <r>
    <n v="19284"/>
    <n v="84"/>
    <x v="887"/>
    <d v="2017-03-09T00:00:00"/>
    <b v="0"/>
    <s v="Approved"/>
    <s v="Trek Bicycles"/>
    <s v="Road"/>
    <s v="medium"/>
    <s v="medium"/>
    <n v="290.62"/>
    <n v="215.14"/>
    <d v="1997-08-25T00:00:00"/>
  </r>
  <r>
    <n v="19285"/>
    <n v="19"/>
    <x v="3214"/>
    <d v="2017-07-05T00:00:00"/>
    <b v="1"/>
    <s v="Approved"/>
    <s v="Trek Bicycles"/>
    <s v="Mountain"/>
    <s v="low"/>
    <s v="medium"/>
    <n v="574.64"/>
    <n v="459.71"/>
    <d v="2016-07-09T00:00:00"/>
  </r>
  <r>
    <n v="19286"/>
    <n v="32"/>
    <x v="259"/>
    <d v="2017-01-26T00:00:00"/>
    <b v="1"/>
    <s v="Approved"/>
    <s v="Giant Bicycles"/>
    <s v="Standard"/>
    <s v="medium"/>
    <s v="medium"/>
    <n v="642.70000000000005"/>
    <n v="211.37"/>
    <d v="1995-12-19T00:00:00"/>
  </r>
  <r>
    <n v="19287"/>
    <n v="85"/>
    <x v="1740"/>
    <d v="2017-08-31T00:00:00"/>
    <b v="1"/>
    <s v="Approved"/>
    <s v="WeareA2B"/>
    <s v="Standard"/>
    <s v="medium"/>
    <s v="medium"/>
    <n v="1228.07"/>
    <n v="400.91"/>
    <d v="2014-10-10T00:00:00"/>
  </r>
  <r>
    <n v="19288"/>
    <n v="62"/>
    <x v="247"/>
    <d v="2017-11-07T00:00:00"/>
    <b v="1"/>
    <s v="Approved"/>
    <s v="Solex"/>
    <s v="Standard"/>
    <s v="medium"/>
    <s v="medium"/>
    <n v="478.16"/>
    <n v="298.72000000000003"/>
    <d v="1993-06-23T00:00:00"/>
  </r>
  <r>
    <n v="19289"/>
    <n v="35"/>
    <x v="1846"/>
    <d v="2017-08-06T00:00:00"/>
    <b v="0"/>
    <s v="Approved"/>
    <s v="Trek Bicycles"/>
    <s v="Standard"/>
    <s v="low"/>
    <s v="medium"/>
    <n v="1057.51"/>
    <n v="154.4"/>
    <d v="1997-05-10T00:00:00"/>
  </r>
  <r>
    <n v="19290"/>
    <n v="0"/>
    <x v="1868"/>
    <d v="2017-04-12T00:00:00"/>
    <b v="0"/>
    <s v="Approved"/>
    <s v="OHM Cycles"/>
    <s v="Standard"/>
    <s v="high"/>
    <s v="medium"/>
    <n v="227.88"/>
    <n v="136.72999999999999"/>
    <d v="2003-02-07T00:00:00"/>
  </r>
  <r>
    <n v="19291"/>
    <n v="65"/>
    <x v="892"/>
    <d v="2017-09-19T00:00:00"/>
    <b v="0"/>
    <s v="Approved"/>
    <s v="WeareA2B"/>
    <s v="Standard"/>
    <s v="medium"/>
    <s v="medium"/>
    <n v="1807.45"/>
    <n v="778.69"/>
    <d v="2015-05-21T00:00:00"/>
  </r>
  <r>
    <n v="19292"/>
    <n v="19"/>
    <x v="2680"/>
    <d v="2017-10-16T00:00:00"/>
    <b v="0"/>
    <s v="Approved"/>
    <s v="OHM Cycles"/>
    <s v="Road"/>
    <s v="high"/>
    <s v="large"/>
    <n v="12.01"/>
    <n v="7.21"/>
    <d v="2009-03-08T00:00:00"/>
  </r>
  <r>
    <n v="19293"/>
    <n v="23"/>
    <x v="128"/>
    <d v="2017-03-05T00:00:00"/>
    <b v="0"/>
    <s v="Approved"/>
    <s v="Norco Bicycles"/>
    <s v="Mountain"/>
    <s v="low"/>
    <s v="small"/>
    <n v="688.63"/>
    <n v="612.88"/>
    <d v="2006-11-10T00:00:00"/>
  </r>
  <r>
    <n v="19294"/>
    <n v="73"/>
    <x v="3182"/>
    <d v="2017-11-22T00:00:00"/>
    <b v="0"/>
    <s v="Approved"/>
    <s v="Solex"/>
    <s v="Standard"/>
    <s v="medium"/>
    <s v="medium"/>
    <n v="1945.43"/>
    <n v="333.18"/>
    <d v="2002-08-31T00:00:00"/>
  </r>
  <r>
    <n v="19295"/>
    <n v="1"/>
    <x v="2796"/>
    <d v="2017-12-04T00:00:00"/>
    <b v="1"/>
    <s v="Approved"/>
    <s v="Giant Bicycles"/>
    <s v="Standard"/>
    <s v="medium"/>
    <s v="medium"/>
    <n v="1403.5"/>
    <n v="954.82"/>
    <d v="1997-08-25T00:00:00"/>
  </r>
  <r>
    <n v="19296"/>
    <n v="43"/>
    <x v="986"/>
    <d v="2017-10-04T00:00:00"/>
    <b v="0"/>
    <s v="Approved"/>
    <s v="Solex"/>
    <s v="Standard"/>
    <s v="medium"/>
    <s v="medium"/>
    <n v="1151.96"/>
    <n v="649.49"/>
    <d v="1997-02-09T00:00:00"/>
  </r>
  <r>
    <n v="19297"/>
    <n v="0"/>
    <x v="2197"/>
    <d v="2017-07-10T00:00:00"/>
    <b v="1"/>
    <s v="Approved"/>
    <s v="Solex"/>
    <s v="Road"/>
    <s v="medium"/>
    <s v="medium"/>
    <n v="416.98"/>
    <n v="312.74"/>
    <d v="2014-07-28T00:00:00"/>
  </r>
  <r>
    <n v="19298"/>
    <n v="83"/>
    <x v="127"/>
    <d v="2017-05-18T00:00:00"/>
    <b v="0"/>
    <s v="Approved"/>
    <s v="Solex"/>
    <s v="Touring"/>
    <s v="medium"/>
    <s v="large"/>
    <n v="2083.94"/>
    <n v="675.03"/>
    <d v="2013-09-16T00:00:00"/>
  </r>
  <r>
    <n v="19299"/>
    <n v="73"/>
    <x v="2794"/>
    <d v="2017-04-02T00:00:00"/>
    <b v="0"/>
    <s v="Approved"/>
    <s v="Solex"/>
    <s v="Standard"/>
    <s v="medium"/>
    <s v="medium"/>
    <n v="1945.43"/>
    <n v="333.18"/>
    <d v="2002-08-31T00:00:00"/>
  </r>
  <r>
    <n v="19300"/>
    <n v="13"/>
    <x v="2560"/>
    <d v="2017-04-12T00:00:00"/>
    <b v="0"/>
    <s v="Approved"/>
    <s v="Solex"/>
    <s v="Standard"/>
    <s v="medium"/>
    <s v="medium"/>
    <n v="1163.8900000000001"/>
    <n v="589.27"/>
    <d v="2016-07-09T00:00:00"/>
  </r>
  <r>
    <n v="19301"/>
    <n v="16"/>
    <x v="2406"/>
    <d v="2017-07-22T00:00:00"/>
    <b v="1"/>
    <s v="Approved"/>
    <s v="Norco Bicycles"/>
    <s v="Standard"/>
    <s v="high"/>
    <s v="small"/>
    <n v="1661.92"/>
    <n v="1479.11"/>
    <d v="1994-09-09T00:00:00"/>
  </r>
  <r>
    <n v="19302"/>
    <n v="40"/>
    <x v="1484"/>
    <d v="2017-07-19T00:00:00"/>
    <b v="1"/>
    <s v="Approved"/>
    <s v="OHM Cycles"/>
    <s v="Standard"/>
    <s v="high"/>
    <s v="medium"/>
    <n v="1458.17"/>
    <n v="874.9"/>
    <d v="2006-02-02T00:00:00"/>
  </r>
  <r>
    <n v="19303"/>
    <n v="90"/>
    <x v="3036"/>
    <d v="2017-11-12T00:00:00"/>
    <b v="0"/>
    <s v="Approved"/>
    <s v="Norco Bicycles"/>
    <s v="Standard"/>
    <s v="low"/>
    <s v="medium"/>
    <n v="363.01"/>
    <n v="290.41000000000003"/>
    <d v="2013-06-09T00:00:00"/>
  </r>
  <r>
    <n v="19305"/>
    <n v="98"/>
    <x v="2093"/>
    <d v="2017-11-25T00:00:00"/>
    <b v="1"/>
    <s v="Approved"/>
    <s v="OHM Cycles"/>
    <s v="Standard"/>
    <s v="medium"/>
    <s v="medium"/>
    <n v="795.34"/>
    <n v="101.58"/>
    <d v="2005-10-22T00:00:00"/>
  </r>
  <r>
    <n v="19306"/>
    <n v="33"/>
    <x v="2871"/>
    <d v="2017-11-29T00:00:00"/>
    <b v="0"/>
    <s v="Approved"/>
    <s v="OHM Cycles"/>
    <s v="Road"/>
    <s v="medium"/>
    <s v="small"/>
    <n v="1810"/>
    <n v="1610.9"/>
    <d v="2008-03-19T00:00:00"/>
  </r>
  <r>
    <n v="19307"/>
    <n v="31"/>
    <x v="2728"/>
    <d v="2017-09-28T00:00:00"/>
    <b v="1"/>
    <s v="Approved"/>
    <s v="Giant Bicycles"/>
    <s v="Standard"/>
    <s v="medium"/>
    <s v="medium"/>
    <n v="230.91"/>
    <n v="173.18"/>
    <d v="2006-11-10T00:00:00"/>
  </r>
  <r>
    <n v="19308"/>
    <n v="24"/>
    <x v="494"/>
    <d v="2017-08-09T00:00:00"/>
    <b v="0"/>
    <s v="Approved"/>
    <s v="Solex"/>
    <s v="Road"/>
    <s v="medium"/>
    <s v="large"/>
    <n v="1777.8"/>
    <n v="820.78"/>
    <d v="2011-05-07T00:00:00"/>
  </r>
  <r>
    <n v="19309"/>
    <n v="29"/>
    <x v="3123"/>
    <d v="2017-02-04T00:00:00"/>
    <b v="1"/>
    <s v="Approved"/>
    <s v="WeareA2B"/>
    <s v="Standard"/>
    <s v="medium"/>
    <s v="medium"/>
    <n v="1065.03"/>
    <n v="230.09"/>
    <d v="2000-11-03T00:00:00"/>
  </r>
  <r>
    <n v="19310"/>
    <n v="44"/>
    <x v="2552"/>
    <d v="2017-12-15T00:00:00"/>
    <b v="1"/>
    <s v="Approved"/>
    <s v="WeareA2B"/>
    <s v="Standard"/>
    <s v="medium"/>
    <s v="medium"/>
    <n v="1769.64"/>
    <n v="108.76"/>
    <d v="2011-05-09T00:00:00"/>
  </r>
  <r>
    <n v="19311"/>
    <n v="23"/>
    <x v="2073"/>
    <d v="2017-04-08T00:00:00"/>
    <b v="1"/>
    <s v="Approved"/>
    <s v="Norco Bicycles"/>
    <s v="Mountain"/>
    <s v="low"/>
    <s v="small"/>
    <n v="688.63"/>
    <n v="612.88"/>
    <d v="1993-10-02T00:00:00"/>
  </r>
  <r>
    <n v="19312"/>
    <n v="47"/>
    <x v="2953"/>
    <d v="2017-11-26T00:00:00"/>
    <b v="1"/>
    <s v="Approved"/>
    <s v="Trek Bicycles"/>
    <s v="Road"/>
    <s v="low"/>
    <s v="small"/>
    <n v="1720.7"/>
    <n v="1531.42"/>
    <d v="2006-10-01T00:00:00"/>
  </r>
  <r>
    <n v="19313"/>
    <n v="88"/>
    <x v="1007"/>
    <d v="2017-03-02T00:00:00"/>
    <b v="0"/>
    <s v="Approved"/>
    <s v="Norco Bicycles"/>
    <s v="Standard"/>
    <s v="high"/>
    <s v="small"/>
    <n v="1661.92"/>
    <n v="1479.11"/>
    <d v="1993-10-02T00:00:00"/>
  </r>
  <r>
    <n v="19314"/>
    <n v="56"/>
    <x v="2116"/>
    <d v="2017-04-14T00:00:00"/>
    <b v="0"/>
    <s v="Approved"/>
    <s v="OHM Cycles"/>
    <s v="Standard"/>
    <s v="medium"/>
    <s v="medium"/>
    <n v="183.86"/>
    <n v="137.9"/>
    <d v="2011-08-24T00:00:00"/>
  </r>
  <r>
    <n v="19315"/>
    <n v="57"/>
    <x v="2276"/>
    <d v="2017-02-21T00:00:00"/>
    <b v="1"/>
    <s v="Approved"/>
    <s v="WeareA2B"/>
    <s v="Touring"/>
    <s v="medium"/>
    <s v="large"/>
    <n v="1890.39"/>
    <n v="260.14"/>
    <d v="1991-01-21T00:00:00"/>
  </r>
  <r>
    <n v="19316"/>
    <n v="30"/>
    <x v="3118"/>
    <d v="2017-05-11T00:00:00"/>
    <b v="1"/>
    <s v="Approved"/>
    <s v="Solex"/>
    <s v="Standard"/>
    <s v="high"/>
    <s v="medium"/>
    <n v="748.17"/>
    <n v="448.9"/>
    <d v="1991-11-10T00:00:00"/>
  </r>
  <r>
    <n v="19317"/>
    <n v="63"/>
    <x v="2247"/>
    <d v="2017-11-14T00:00:00"/>
    <b v="1"/>
    <s v="Approved"/>
    <s v="Solex"/>
    <s v="Standard"/>
    <s v="medium"/>
    <s v="medium"/>
    <n v="1483.2"/>
    <n v="99.59"/>
    <d v="1998-12-17T00:00:00"/>
  </r>
  <r>
    <n v="19318"/>
    <n v="91"/>
    <x v="2388"/>
    <d v="2017-09-15T00:00:00"/>
    <b v="1"/>
    <s v="Approved"/>
    <s v="Solex"/>
    <s v="Standard"/>
    <s v="medium"/>
    <s v="medium"/>
    <n v="100.35"/>
    <n v="75.260000000000005"/>
    <d v="2003-01-05T00:00:00"/>
  </r>
  <r>
    <n v="19319"/>
    <n v="51"/>
    <x v="1490"/>
    <d v="2017-10-22T00:00:00"/>
    <b v="1"/>
    <s v="Approved"/>
    <s v="OHM Cycles"/>
    <s v="Standard"/>
    <s v="high"/>
    <s v="medium"/>
    <n v="2005.66"/>
    <n v="1203.4000000000001"/>
    <d v="2012-04-10T00:00:00"/>
  </r>
  <r>
    <n v="19320"/>
    <n v="72"/>
    <x v="2581"/>
    <d v="2017-07-07T00:00:00"/>
    <b v="0"/>
    <s v="Approved"/>
    <s v="Norco Bicycles"/>
    <s v="Standard"/>
    <s v="medium"/>
    <s v="medium"/>
    <n v="360.4"/>
    <n v="270.3"/>
    <d v="2016-12-06T00:00:00"/>
  </r>
  <r>
    <n v="19321"/>
    <n v="32"/>
    <x v="2911"/>
    <d v="2017-12-26T00:00:00"/>
    <b v="0"/>
    <s v="Approved"/>
    <s v="Giant Bicycles"/>
    <s v="Standard"/>
    <s v="medium"/>
    <s v="medium"/>
    <n v="642.70000000000005"/>
    <n v="211.37"/>
    <d v="1994-07-12T00:00:00"/>
  </r>
  <r>
    <n v="19322"/>
    <n v="29"/>
    <x v="514"/>
    <d v="2017-11-17T00:00:00"/>
    <b v="0"/>
    <s v="Approved"/>
    <s v="WeareA2B"/>
    <s v="Standard"/>
    <s v="medium"/>
    <s v="medium"/>
    <n v="1065.03"/>
    <n v="230.09"/>
    <d v="2000-11-03T00:00:00"/>
  </r>
  <r>
    <n v="19323"/>
    <n v="77"/>
    <x v="3437"/>
    <d v="2017-01-21T00:00:00"/>
    <b v="1"/>
    <s v="Approved"/>
    <s v="Norco Bicycles"/>
    <s v="Road"/>
    <s v="medium"/>
    <s v="large"/>
    <n v="1240.31"/>
    <n v="795.1"/>
    <d v="2013-09-16T00:00:00"/>
  </r>
  <r>
    <n v="19324"/>
    <n v="95"/>
    <x v="2835"/>
    <d v="2017-02-09T00:00:00"/>
    <b v="0"/>
    <s v="Approved"/>
    <s v="Giant Bicycles"/>
    <s v="Standard"/>
    <s v="medium"/>
    <s v="large"/>
    <n v="569.55999999999995"/>
    <n v="528.42999999999995"/>
    <d v="2003-09-10T00:00:00"/>
  </r>
  <r>
    <n v="19325"/>
    <n v="46"/>
    <x v="1812"/>
    <d v="2017-02-02T00:00:00"/>
    <b v="1"/>
    <s v="Approved"/>
    <s v="Solex"/>
    <s v="Standard"/>
    <s v="low"/>
    <s v="medium"/>
    <n v="1289.8499999999999"/>
    <n v="74.510000000000005"/>
    <d v="2007-12-11T00:00:00"/>
  </r>
  <r>
    <n v="19326"/>
    <n v="100"/>
    <x v="842"/>
    <d v="2017-03-01T00:00:00"/>
    <b v="0"/>
    <s v="Approved"/>
    <s v="Norco Bicycles"/>
    <s v="Road"/>
    <s v="medium"/>
    <s v="medium"/>
    <n v="1036.5899999999999"/>
    <n v="206.35"/>
    <d v="1991-05-06T00:00:00"/>
  </r>
  <r>
    <n v="19327"/>
    <n v="13"/>
    <x v="185"/>
    <d v="2017-05-18T00:00:00"/>
    <b v="1"/>
    <s v="Approved"/>
    <s v="Solex"/>
    <s v="Standard"/>
    <s v="medium"/>
    <s v="medium"/>
    <n v="1577.53"/>
    <n v="826.51"/>
    <d v="2011-03-16T00:00:00"/>
  </r>
  <r>
    <n v="19328"/>
    <n v="40"/>
    <x v="2223"/>
    <d v="2017-12-01T00:00:00"/>
    <b v="1"/>
    <s v="Approved"/>
    <s v="OHM Cycles"/>
    <s v="Standard"/>
    <s v="high"/>
    <s v="medium"/>
    <n v="1458.17"/>
    <n v="874.9"/>
    <d v="2006-02-02T00:00:00"/>
  </r>
  <r>
    <n v="19329"/>
    <n v="16"/>
    <x v="3024"/>
    <d v="2017-04-13T00:00:00"/>
    <b v="1"/>
    <s v="Approved"/>
    <s v="Norco Bicycles"/>
    <s v="Standard"/>
    <s v="high"/>
    <s v="small"/>
    <n v="1661.92"/>
    <n v="1479.11"/>
    <d v="1996-04-05T00:00:00"/>
  </r>
  <r>
    <n v="19330"/>
    <n v="20"/>
    <x v="2060"/>
    <d v="2017-10-13T00:00:00"/>
    <b v="1"/>
    <s v="Approved"/>
    <s v="Trek Bicycles"/>
    <s v="Standard"/>
    <s v="medium"/>
    <s v="small"/>
    <n v="1775.81"/>
    <n v="1580.47"/>
    <d v="2010-05-05T00:00:00"/>
  </r>
  <r>
    <n v="19331"/>
    <n v="18"/>
    <x v="614"/>
    <d v="2017-10-25T00:00:00"/>
    <b v="0"/>
    <s v="Approved"/>
    <s v="Solex"/>
    <s v="Standard"/>
    <s v="medium"/>
    <s v="medium"/>
    <n v="575.27"/>
    <n v="431.45"/>
    <d v="1993-07-15T00:00:00"/>
  </r>
  <r>
    <n v="19332"/>
    <n v="12"/>
    <x v="256"/>
    <d v="2017-12-07T00:00:00"/>
    <b v="1"/>
    <s v="Approved"/>
    <s v="Giant Bicycles"/>
    <s v="Standard"/>
    <s v="medium"/>
    <s v="large"/>
    <n v="1765.3"/>
    <n v="709.48"/>
    <d v="1997-01-25T00:00:00"/>
  </r>
  <r>
    <n v="19333"/>
    <n v="52"/>
    <x v="2308"/>
    <d v="2017-10-04T00:00:00"/>
    <b v="0"/>
    <s v="Approved"/>
    <s v="OHM Cycles"/>
    <s v="Road"/>
    <s v="medium"/>
    <s v="medium"/>
    <n v="1280.28"/>
    <n v="829.51"/>
    <d v="2013-09-16T00:00:00"/>
  </r>
  <r>
    <n v="19334"/>
    <n v="88"/>
    <x v="1750"/>
    <d v="2017-03-31T00:00:00"/>
    <b v="1"/>
    <s v="Approved"/>
    <s v="Norco Bicycles"/>
    <s v="Standard"/>
    <s v="medium"/>
    <s v="medium"/>
    <n v="1198.46"/>
    <n v="381.1"/>
    <d v="1998-12-16T00:00:00"/>
  </r>
  <r>
    <n v="19335"/>
    <n v="69"/>
    <x v="686"/>
    <d v="2017-07-29T00:00:00"/>
    <b v="0"/>
    <s v="Approved"/>
    <s v="Giant Bicycles"/>
    <s v="Road"/>
    <s v="medium"/>
    <s v="medium"/>
    <n v="792.9"/>
    <n v="594.67999999999995"/>
    <d v="1992-10-02T00:00:00"/>
  </r>
  <r>
    <n v="19336"/>
    <n v="86"/>
    <x v="1046"/>
    <d v="2017-09-05T00:00:00"/>
    <b v="1"/>
    <s v="Approved"/>
    <s v="OHM Cycles"/>
    <s v="Standard"/>
    <s v="medium"/>
    <s v="medium"/>
    <n v="235.63"/>
    <n v="125.07"/>
    <d v="2004-08-07T00:00:00"/>
  </r>
  <r>
    <n v="19337"/>
    <n v="54"/>
    <x v="2904"/>
    <d v="2017-08-31T00:00:00"/>
    <b v="0"/>
    <s v="Approved"/>
    <s v="WeareA2B"/>
    <s v="Standard"/>
    <s v="medium"/>
    <s v="medium"/>
    <n v="1292.8399999999999"/>
    <n v="13.44"/>
    <d v="2009-04-12T00:00:00"/>
  </r>
  <r>
    <n v="19338"/>
    <n v="28"/>
    <x v="1655"/>
    <d v="2017-04-06T00:00:00"/>
    <b v="1"/>
    <s v="Approved"/>
    <s v="Norco Bicycles"/>
    <s v="Standard"/>
    <s v="medium"/>
    <s v="small"/>
    <n v="1216.1400000000001"/>
    <n v="1082.3599999999999"/>
    <d v="1991-11-10T00:00:00"/>
  </r>
  <r>
    <n v="19339"/>
    <n v="38"/>
    <x v="44"/>
    <d v="2017-04-05T00:00:00"/>
    <b v="0"/>
    <s v="Approved"/>
    <s v="Solex"/>
    <s v="Standard"/>
    <s v="medium"/>
    <s v="medium"/>
    <n v="1577.53"/>
    <n v="826.51"/>
    <d v="1999-12-04T00:00:00"/>
  </r>
  <r>
    <n v="19340"/>
    <n v="12"/>
    <x v="1643"/>
    <d v="2017-12-29T00:00:00"/>
    <b v="1"/>
    <s v="Approved"/>
    <s v="WeareA2B"/>
    <s v="Standard"/>
    <s v="medium"/>
    <s v="medium"/>
    <n v="1231.1500000000001"/>
    <n v="161.6"/>
    <d v="2004-08-17T00:00:00"/>
  </r>
  <r>
    <n v="19342"/>
    <n v="34"/>
    <x v="1948"/>
    <d v="2017-02-23T00:00:00"/>
    <b v="0"/>
    <s v="Approved"/>
    <s v="Norco Bicycles"/>
    <s v="Road"/>
    <s v="high"/>
    <s v="large"/>
    <n v="774.53"/>
    <n v="464.72"/>
    <d v="2003-03-18T00:00:00"/>
  </r>
  <r>
    <n v="19343"/>
    <n v="0"/>
    <x v="3087"/>
    <d v="2017-11-21T00:00:00"/>
    <b v="1"/>
    <s v="Approved"/>
    <s v="Norco Bicycles"/>
    <s v="Road"/>
    <s v="medium"/>
    <s v="medium"/>
    <n v="544.04999999999995"/>
    <n v="376.84"/>
    <d v="2005-10-22T00:00:00"/>
  </r>
  <r>
    <n v="19344"/>
    <n v="22"/>
    <x v="3196"/>
    <d v="2017-11-28T00:00:00"/>
    <b v="1"/>
    <s v="Approved"/>
    <s v="Solex"/>
    <s v="Standard"/>
    <s v="medium"/>
    <s v="medium"/>
    <n v="575.27"/>
    <n v="431.45"/>
    <d v="2016-02-04T00:00:00"/>
  </r>
  <r>
    <n v="19345"/>
    <n v="66"/>
    <x v="39"/>
    <d v="2017-03-01T00:00:00"/>
    <b v="0"/>
    <s v="Approved"/>
    <s v="Solex"/>
    <s v="Standard"/>
    <s v="medium"/>
    <s v="medium"/>
    <n v="1163.8900000000001"/>
    <n v="589.27"/>
    <d v="2016-07-09T00:00:00"/>
  </r>
  <r>
    <n v="19346"/>
    <n v="4"/>
    <x v="497"/>
    <d v="2017-12-30T00:00:00"/>
    <b v="0"/>
    <s v="Approved"/>
    <s v="Giant Bicycles"/>
    <s v="Standard"/>
    <s v="high"/>
    <s v="medium"/>
    <n v="1129.1300000000001"/>
    <n v="677.48"/>
    <d v="2011-04-16T00:00:00"/>
  </r>
  <r>
    <n v="19347"/>
    <n v="77"/>
    <x v="1712"/>
    <d v="2017-04-27T00:00:00"/>
    <b v="1"/>
    <s v="Approved"/>
    <s v="Norco Bicycles"/>
    <s v="Road"/>
    <s v="medium"/>
    <s v="large"/>
    <n v="1240.31"/>
    <n v="795.1"/>
    <d v="2011-01-10T00:00:00"/>
  </r>
  <r>
    <n v="19348"/>
    <n v="22"/>
    <x v="1868"/>
    <d v="2017-08-15T00:00:00"/>
    <b v="0"/>
    <s v="Approved"/>
    <s v="Solex"/>
    <s v="Standard"/>
    <s v="medium"/>
    <s v="medium"/>
    <n v="575.27"/>
    <n v="431.45"/>
    <d v="2013-03-12T00:00:00"/>
  </r>
  <r>
    <n v="19349"/>
    <n v="30"/>
    <x v="3100"/>
    <d v="2017-04-17T00:00:00"/>
    <b v="0"/>
    <s v="Approved"/>
    <s v="Solex"/>
    <s v="Standard"/>
    <s v="high"/>
    <s v="medium"/>
    <n v="748.17"/>
    <n v="448.9"/>
    <d v="2006-11-10T00:00:00"/>
  </r>
  <r>
    <n v="19350"/>
    <n v="0"/>
    <x v="1734"/>
    <d v="2017-09-06T00:00:00"/>
    <b v="1"/>
    <s v="Approved"/>
    <s v="OHM Cycles"/>
    <s v="Standard"/>
    <s v="medium"/>
    <s v="medium"/>
    <n v="183.86"/>
    <n v="137.9"/>
    <d v="1997-10-04T00:00:00"/>
  </r>
  <r>
    <n v="19351"/>
    <n v="1"/>
    <x v="2328"/>
    <d v="2017-06-13T00:00:00"/>
    <b v="1"/>
    <s v="Approved"/>
    <s v="Giant Bicycles"/>
    <s v="Standard"/>
    <s v="medium"/>
    <s v="medium"/>
    <n v="1403.5"/>
    <n v="954.82"/>
    <d v="2012-12-02T00:00:00"/>
  </r>
  <r>
    <n v="19352"/>
    <n v="21"/>
    <x v="227"/>
    <d v="2017-01-23T00:00:00"/>
    <b v="0"/>
    <s v="Approved"/>
    <s v="Solex"/>
    <s v="Standard"/>
    <s v="medium"/>
    <s v="large"/>
    <n v="1071.23"/>
    <n v="380.74"/>
    <d v="1993-07-15T00:00:00"/>
  </r>
  <r>
    <n v="19353"/>
    <n v="75"/>
    <x v="2061"/>
    <d v="2017-05-08T00:00:00"/>
    <b v="1"/>
    <s v="Approved"/>
    <s v="Giant Bicycles"/>
    <s v="Touring"/>
    <s v="medium"/>
    <s v="large"/>
    <n v="1873.97"/>
    <n v="863.95"/>
    <d v="2006-05-22T00:00:00"/>
  </r>
  <r>
    <n v="19354"/>
    <n v="74"/>
    <x v="1642"/>
    <d v="2017-04-01T00:00:00"/>
    <b v="1"/>
    <s v="Approved"/>
    <s v="WeareA2B"/>
    <s v="Standard"/>
    <s v="medium"/>
    <s v="medium"/>
    <n v="1762.96"/>
    <n v="950.52"/>
    <d v="2003-02-16T00:00:00"/>
  </r>
  <r>
    <n v="19355"/>
    <n v="74"/>
    <x v="3412"/>
    <d v="2017-08-14T00:00:00"/>
    <b v="0"/>
    <s v="Approved"/>
    <s v="WeareA2B"/>
    <s v="Standard"/>
    <s v="medium"/>
    <s v="medium"/>
    <n v="1228.07"/>
    <n v="400.91"/>
    <d v="2000-05-22T00:00:00"/>
  </r>
  <r>
    <n v="19356"/>
    <n v="44"/>
    <x v="1712"/>
    <d v="2017-02-14T00:00:00"/>
    <b v="1"/>
    <s v="Approved"/>
    <s v="WeareA2B"/>
    <s v="Standard"/>
    <s v="medium"/>
    <s v="medium"/>
    <n v="1769.64"/>
    <n v="108.76"/>
    <d v="2011-05-09T00:00:00"/>
  </r>
  <r>
    <n v="19357"/>
    <n v="0"/>
    <x v="3281"/>
    <d v="2017-04-11T00:00:00"/>
    <b v="0"/>
    <s v="Approved"/>
    <s v="Giant Bicycles"/>
    <s v="Standard"/>
    <s v="medium"/>
    <s v="large"/>
    <n v="569.55999999999995"/>
    <n v="528.42999999999995"/>
    <d v="2003-09-10T00:00:00"/>
  </r>
  <r>
    <n v="19358"/>
    <n v="43"/>
    <x v="2966"/>
    <d v="2017-11-07T00:00:00"/>
    <b v="0"/>
    <s v="Approved"/>
    <s v="Solex"/>
    <s v="Standard"/>
    <s v="medium"/>
    <s v="medium"/>
    <n v="1151.96"/>
    <n v="649.49"/>
    <d v="1997-02-09T00:00:00"/>
  </r>
  <r>
    <n v="19359"/>
    <n v="95"/>
    <x v="205"/>
    <d v="2017-05-18T00:00:00"/>
    <b v="1"/>
    <s v="Approved"/>
    <s v="OHM Cycles"/>
    <s v="Touring"/>
    <s v="low"/>
    <s v="medium"/>
    <n v="1073.07"/>
    <n v="933.84"/>
    <d v="1997-01-25T00:00:00"/>
  </r>
  <r>
    <n v="19360"/>
    <n v="9"/>
    <x v="748"/>
    <d v="2017-08-20T00:00:00"/>
    <b v="1"/>
    <s v="Approved"/>
    <s v="OHM Cycles"/>
    <s v="Road"/>
    <s v="medium"/>
    <s v="medium"/>
    <n v="742.54"/>
    <n v="667.4"/>
    <d v="1991-11-07T00:00:00"/>
  </r>
  <r>
    <n v="19361"/>
    <n v="17"/>
    <x v="476"/>
    <d v="2017-11-11T00:00:00"/>
    <b v="1"/>
    <s v="Approved"/>
    <s v="Solex"/>
    <s v="Standard"/>
    <s v="high"/>
    <s v="medium"/>
    <n v="1024.6600000000001"/>
    <n v="614.79999999999995"/>
    <d v="1996-11-09T00:00:00"/>
  </r>
  <r>
    <n v="19362"/>
    <n v="89"/>
    <x v="1290"/>
    <d v="2017-05-26T00:00:00"/>
    <b v="0"/>
    <s v="Approved"/>
    <s v="WeareA2B"/>
    <s v="Touring"/>
    <s v="medium"/>
    <s v="large"/>
    <n v="1362.99"/>
    <n v="57.74"/>
    <d v="2013-06-09T00:00:00"/>
  </r>
  <r>
    <n v="19363"/>
    <n v="34"/>
    <x v="1546"/>
    <d v="2017-06-28T00:00:00"/>
    <b v="1"/>
    <s v="Approved"/>
    <s v="Norco Bicycles"/>
    <s v="Road"/>
    <s v="high"/>
    <s v="large"/>
    <n v="774.53"/>
    <n v="464.72"/>
    <d v="1997-05-10T00:00:00"/>
  </r>
  <r>
    <n v="19364"/>
    <n v="0"/>
    <x v="922"/>
    <d v="2017-09-10T00:00:00"/>
    <b v="0"/>
    <s v="Approved"/>
    <s v="Norco Bicycles"/>
    <s v="Standard"/>
    <s v="low"/>
    <s v="medium"/>
    <n v="363.01"/>
    <n v="290.41000000000003"/>
    <d v="2013-06-09T00:00:00"/>
  </r>
  <r>
    <n v="19365"/>
    <n v="43"/>
    <x v="827"/>
    <d v="2017-03-17T00:00:00"/>
    <b v="0"/>
    <s v="Approved"/>
    <s v="Solex"/>
    <s v="Standard"/>
    <s v="medium"/>
    <s v="medium"/>
    <n v="1151.96"/>
    <n v="649.49"/>
    <d v="1999-12-04T00:00:00"/>
  </r>
  <r>
    <n v="19366"/>
    <n v="4"/>
    <x v="1219"/>
    <d v="2017-03-10T00:00:00"/>
    <b v="1"/>
    <s v="Approved"/>
    <s v="Giant Bicycles"/>
    <s v="Standard"/>
    <s v="high"/>
    <s v="medium"/>
    <n v="1129.1300000000001"/>
    <n v="677.48"/>
    <d v="2003-02-07T00:00:00"/>
  </r>
  <r>
    <n v="19367"/>
    <n v="26"/>
    <x v="310"/>
    <d v="2017-03-22T00:00:00"/>
    <b v="1"/>
    <s v="Approved"/>
    <s v="WeareA2B"/>
    <s v="Standard"/>
    <s v="medium"/>
    <s v="medium"/>
    <n v="1992.93"/>
    <n v="762.63"/>
    <d v="1993-05-26T00:00:00"/>
  </r>
  <r>
    <n v="19368"/>
    <n v="91"/>
    <x v="1679"/>
    <d v="2017-03-08T00:00:00"/>
    <b v="1"/>
    <s v="Approved"/>
    <s v="Solex"/>
    <s v="Standard"/>
    <s v="medium"/>
    <s v="medium"/>
    <n v="100.35"/>
    <n v="75.260000000000005"/>
    <d v="2013-06-09T00:00:00"/>
  </r>
  <r>
    <n v="19371"/>
    <n v="23"/>
    <x v="2813"/>
    <d v="2017-12-05T00:00:00"/>
    <b v="1"/>
    <s v="Approved"/>
    <s v="Norco Bicycles"/>
    <s v="Mountain"/>
    <s v="low"/>
    <s v="small"/>
    <n v="688.63"/>
    <n v="612.88"/>
    <d v="1993-10-02T00:00:00"/>
  </r>
  <r>
    <n v="19372"/>
    <n v="8"/>
    <x v="2146"/>
    <d v="2017-12-12T00:00:00"/>
    <b v="0"/>
    <s v="Approved"/>
    <s v="Solex"/>
    <s v="Road"/>
    <s v="medium"/>
    <s v="small"/>
    <n v="1703.52"/>
    <n v="1516.13"/>
    <d v="2005-12-07T00:00:00"/>
  </r>
  <r>
    <n v="19373"/>
    <n v="42"/>
    <x v="1170"/>
    <d v="2017-07-26T00:00:00"/>
    <b v="1"/>
    <s v="Approved"/>
    <s v="OHM Cycles"/>
    <s v="Road"/>
    <s v="medium"/>
    <s v="small"/>
    <n v="1810"/>
    <n v="1610.9"/>
    <d v="2011-05-09T00:00:00"/>
  </r>
  <r>
    <n v="19374"/>
    <n v="44"/>
    <x v="2824"/>
    <d v="2017-01-29T00:00:00"/>
    <b v="0"/>
    <s v="Approved"/>
    <s v="WeareA2B"/>
    <s v="Standard"/>
    <s v="medium"/>
    <s v="medium"/>
    <n v="1769.64"/>
    <n v="108.76"/>
    <d v="2011-05-09T00:00:00"/>
  </r>
  <r>
    <n v="19375"/>
    <n v="0"/>
    <x v="2114"/>
    <d v="2017-04-28T00:00:00"/>
    <b v="0"/>
    <s v="Approved"/>
    <s v="OHM Cycles"/>
    <s v="Standard"/>
    <s v="low"/>
    <s v="medium"/>
    <n v="71.16"/>
    <n v="56.93"/>
    <d v="1993-06-23T00:00:00"/>
  </r>
  <r>
    <n v="19376"/>
    <n v="32"/>
    <x v="1252"/>
    <d v="2017-08-24T00:00:00"/>
    <b v="1"/>
    <s v="Approved"/>
    <s v="Giant Bicycles"/>
    <s v="Standard"/>
    <s v="medium"/>
    <s v="medium"/>
    <n v="642.70000000000005"/>
    <n v="211.37"/>
    <d v="2003-03-18T00:00:00"/>
  </r>
  <r>
    <n v="19377"/>
    <n v="72"/>
    <x v="2354"/>
    <d v="2017-03-23T00:00:00"/>
    <b v="0"/>
    <s v="Approved"/>
    <s v="Norco Bicycles"/>
    <s v="Standard"/>
    <s v="medium"/>
    <s v="medium"/>
    <n v="360.4"/>
    <n v="270.3"/>
    <d v="2016-12-06T00:00:00"/>
  </r>
  <r>
    <n v="19378"/>
    <n v="61"/>
    <x v="1281"/>
    <d v="2017-01-01T00:00:00"/>
    <b v="0"/>
    <s v="Approved"/>
    <s v="Norco Bicycles"/>
    <s v="Standard"/>
    <s v="medium"/>
    <s v="small"/>
    <n v="586.45000000000005"/>
    <n v="521.94000000000005"/>
    <d v="1998-12-16T00:00:00"/>
  </r>
  <r>
    <n v="19379"/>
    <n v="32"/>
    <x v="1851"/>
    <d v="2017-12-19T00:00:00"/>
    <b v="0"/>
    <s v="Approved"/>
    <s v="Giant Bicycles"/>
    <s v="Standard"/>
    <s v="high"/>
    <s v="medium"/>
    <n v="1179"/>
    <n v="707.4"/>
    <d v="1997-08-25T00:00:00"/>
  </r>
  <r>
    <n v="19380"/>
    <n v="61"/>
    <x v="3327"/>
    <d v="2017-08-10T00:00:00"/>
    <b v="0"/>
    <s v="Approved"/>
    <s v="OHM Cycles"/>
    <s v="Standard"/>
    <s v="low"/>
    <s v="medium"/>
    <n v="71.16"/>
    <n v="56.93"/>
    <d v="2015-06-17T00:00:00"/>
  </r>
  <r>
    <n v="19381"/>
    <n v="23"/>
    <x v="2889"/>
    <d v="2017-10-27T00:00:00"/>
    <b v="1"/>
    <s v="Approved"/>
    <s v="Norco Bicycles"/>
    <s v="Mountain"/>
    <s v="low"/>
    <s v="small"/>
    <n v="688.63"/>
    <n v="612.88"/>
    <d v="1993-10-02T00:00:00"/>
  </r>
  <r>
    <n v="19382"/>
    <n v="53"/>
    <x v="73"/>
    <d v="2017-10-29T00:00:00"/>
    <b v="0"/>
    <s v="Approved"/>
    <s v="OHM Cycles"/>
    <s v="Standard"/>
    <s v="medium"/>
    <s v="medium"/>
    <n v="795.34"/>
    <n v="101.58"/>
    <d v="1997-02-09T00:00:00"/>
  </r>
  <r>
    <n v="19383"/>
    <n v="75"/>
    <x v="2344"/>
    <d v="2017-02-22T00:00:00"/>
    <b v="0"/>
    <s v="Approved"/>
    <s v="Giant Bicycles"/>
    <s v="Touring"/>
    <s v="medium"/>
    <s v="large"/>
    <n v="1873.97"/>
    <n v="863.95"/>
    <d v="2011-01-10T00:00:00"/>
  </r>
  <r>
    <n v="19385"/>
    <n v="0"/>
    <x v="2815"/>
    <d v="2017-12-29T00:00:00"/>
    <b v="1"/>
    <s v="Approved"/>
    <s v="Solex"/>
    <s v="Standard"/>
    <s v="medium"/>
    <s v="medium"/>
    <n v="71.489999999999995"/>
    <n v="53.62"/>
    <d v="2014-03-03T00:00:00"/>
  </r>
  <r>
    <n v="19386"/>
    <n v="65"/>
    <x v="122"/>
    <d v="2017-01-25T00:00:00"/>
    <b v="0"/>
    <s v="Approved"/>
    <s v="WeareA2B"/>
    <s v="Standard"/>
    <s v="medium"/>
    <s v="medium"/>
    <n v="1807.45"/>
    <n v="778.69"/>
    <d v="2015-05-21T00:00:00"/>
  </r>
  <r>
    <n v="19387"/>
    <n v="15"/>
    <x v="2045"/>
    <d v="2017-03-26T00:00:00"/>
    <b v="1"/>
    <s v="Approved"/>
    <s v="WeareA2B"/>
    <s v="Standard"/>
    <s v="medium"/>
    <s v="medium"/>
    <n v="1292.8399999999999"/>
    <n v="13.44"/>
    <d v="2009-04-12T00:00:00"/>
  </r>
  <r>
    <n v="19388"/>
    <n v="68"/>
    <x v="2942"/>
    <d v="2017-09-03T00:00:00"/>
    <b v="0"/>
    <s v="Approved"/>
    <s v="OHM Cycles"/>
    <s v="Standard"/>
    <s v="medium"/>
    <s v="medium"/>
    <n v="1636.9"/>
    <n v="44.71"/>
    <d v="2000-05-22T00:00:00"/>
  </r>
  <r>
    <n v="19389"/>
    <n v="27"/>
    <x v="3311"/>
    <d v="2017-09-28T00:00:00"/>
    <b v="1"/>
    <s v="Approved"/>
    <s v="Trek Bicycles"/>
    <s v="Standard"/>
    <s v="medium"/>
    <s v="medium"/>
    <n v="499.53"/>
    <n v="388.72"/>
    <d v="1999-06-23T00:00:00"/>
  </r>
  <r>
    <n v="19390"/>
    <n v="67"/>
    <x v="1231"/>
    <d v="2017-01-20T00:00:00"/>
    <b v="0"/>
    <s v="Approved"/>
    <s v="Norco Bicycles"/>
    <s v="Road"/>
    <s v="medium"/>
    <s v="medium"/>
    <n v="544.04999999999995"/>
    <n v="376.84"/>
    <d v="2005-10-22T00:00:00"/>
  </r>
  <r>
    <n v="19391"/>
    <n v="66"/>
    <x v="2345"/>
    <d v="2017-06-20T00:00:00"/>
    <b v="1"/>
    <s v="Approved"/>
    <s v="Solex"/>
    <s v="Standard"/>
    <s v="medium"/>
    <s v="medium"/>
    <n v="1163.8900000000001"/>
    <n v="589.27"/>
    <d v="1994-09-09T00:00:00"/>
  </r>
  <r>
    <n v="19392"/>
    <n v="75"/>
    <x v="1594"/>
    <d v="2017-02-02T00:00:00"/>
    <b v="1"/>
    <s v="Approved"/>
    <s v="Giant Bicycles"/>
    <s v="Touring"/>
    <s v="medium"/>
    <s v="large"/>
    <n v="1873.97"/>
    <n v="863.95"/>
    <d v="2006-05-22T00:00:00"/>
  </r>
  <r>
    <n v="19393"/>
    <n v="27"/>
    <x v="1605"/>
    <d v="2017-05-07T00:00:00"/>
    <b v="0"/>
    <s v="Approved"/>
    <s v="Trek Bicycles"/>
    <s v="Standard"/>
    <s v="medium"/>
    <s v="medium"/>
    <n v="499.53"/>
    <n v="388.72"/>
    <d v="1999-06-23T00:00:00"/>
  </r>
  <r>
    <n v="19394"/>
    <n v="59"/>
    <x v="1330"/>
    <d v="2017-06-10T00:00:00"/>
    <b v="0"/>
    <s v="Approved"/>
    <s v="Solex"/>
    <s v="Standard"/>
    <s v="medium"/>
    <s v="large"/>
    <n v="1061.56"/>
    <n v="733.58"/>
    <d v="1993-07-20T00:00:00"/>
  </r>
  <r>
    <n v="19395"/>
    <n v="11"/>
    <x v="644"/>
    <d v="2017-12-29T00:00:00"/>
    <b v="1"/>
    <s v="Approved"/>
    <s v="Trek Bicycles"/>
    <s v="Standard"/>
    <s v="medium"/>
    <s v="small"/>
    <n v="1775.81"/>
    <n v="1580.47"/>
    <d v="2011-05-07T00:00:00"/>
  </r>
  <r>
    <n v="19396"/>
    <n v="87"/>
    <x v="2180"/>
    <d v="2017-06-14T00:00:00"/>
    <b v="1"/>
    <s v="Approved"/>
    <s v="Giant Bicycles"/>
    <s v="Standard"/>
    <s v="high"/>
    <s v="medium"/>
    <n v="1179"/>
    <n v="707.4"/>
    <d v="1997-08-25T00:00:00"/>
  </r>
  <r>
    <n v="19397"/>
    <n v="15"/>
    <x v="1848"/>
    <d v="2017-06-25T00:00:00"/>
    <b v="0"/>
    <s v="Approved"/>
    <s v="WeareA2B"/>
    <s v="Standard"/>
    <s v="medium"/>
    <s v="medium"/>
    <n v="1292.8399999999999"/>
    <n v="13.44"/>
    <d v="2009-04-12T00:00:00"/>
  </r>
  <r>
    <n v="19398"/>
    <n v="99"/>
    <x v="2427"/>
    <d v="2017-11-30T00:00:00"/>
    <b v="1"/>
    <s v="Approved"/>
    <s v="OHM Cycles"/>
    <s v="Standard"/>
    <s v="medium"/>
    <s v="medium"/>
    <n v="1227.3399999999999"/>
    <n v="770.89"/>
    <d v="1994-08-10T00:00:00"/>
  </r>
  <r>
    <n v="19399"/>
    <n v="67"/>
    <x v="1409"/>
    <d v="2017-08-21T00:00:00"/>
    <b v="0"/>
    <s v="Approved"/>
    <s v="Solex"/>
    <s v="Standard"/>
    <s v="medium"/>
    <s v="large"/>
    <n v="1071.23"/>
    <n v="380.74"/>
    <d v="1996-04-05T00:00:00"/>
  </r>
  <r>
    <n v="19400"/>
    <n v="90"/>
    <x v="841"/>
    <d v="2017-11-15T00:00:00"/>
    <b v="1"/>
    <s v="Approved"/>
    <s v="Norco Bicycles"/>
    <s v="Standard"/>
    <s v="low"/>
    <s v="medium"/>
    <n v="363.01"/>
    <n v="290.41000000000003"/>
    <d v="2005-05-10T00:00:00"/>
  </r>
  <r>
    <n v="19401"/>
    <n v="20"/>
    <x v="2073"/>
    <d v="2017-03-24T00:00:00"/>
    <b v="0"/>
    <s v="Approved"/>
    <s v="Trek Bicycles"/>
    <s v="Standard"/>
    <s v="medium"/>
    <s v="small"/>
    <n v="1775.81"/>
    <n v="1580.47"/>
    <d v="2010-05-05T00:00:00"/>
  </r>
  <r>
    <n v="19402"/>
    <n v="0"/>
    <x v="1545"/>
    <d v="2017-01-16T00:00:00"/>
    <b v="0"/>
    <s v="Approved"/>
    <s v="OHM Cycles"/>
    <s v="Standard"/>
    <s v="medium"/>
    <s v="medium"/>
    <n v="235.63"/>
    <n v="125.07"/>
    <d v="2004-08-07T00:00:00"/>
  </r>
  <r>
    <n v="19403"/>
    <n v="90"/>
    <x v="3080"/>
    <d v="2017-05-09T00:00:00"/>
    <b v="0"/>
    <s v="Approved"/>
    <s v="Norco Bicycles"/>
    <s v="Standard"/>
    <s v="low"/>
    <s v="medium"/>
    <n v="363.01"/>
    <n v="290.41000000000003"/>
    <d v="2005-05-10T00:00:00"/>
  </r>
  <r>
    <n v="19404"/>
    <n v="29"/>
    <x v="2762"/>
    <d v="2017-11-27T00:00:00"/>
    <b v="1"/>
    <s v="Approved"/>
    <s v="Norco Bicycles"/>
    <s v="Road"/>
    <s v="medium"/>
    <s v="medium"/>
    <n v="543.39"/>
    <n v="407.54"/>
    <d v="1994-07-12T00:00:00"/>
  </r>
  <r>
    <n v="19405"/>
    <n v="2"/>
    <x v="1708"/>
    <d v="2017-07-23T00:00:00"/>
    <b v="1"/>
    <s v="Approved"/>
    <s v="Solex"/>
    <s v="Standard"/>
    <s v="medium"/>
    <s v="medium"/>
    <n v="71.489999999999995"/>
    <n v="53.62"/>
    <d v="2011-04-16T00:00:00"/>
  </r>
  <r>
    <n v="19406"/>
    <n v="79"/>
    <x v="997"/>
    <d v="2017-05-29T00:00:00"/>
    <b v="0"/>
    <s v="Cancelled"/>
    <s v="Norco Bicycles"/>
    <s v="Standard"/>
    <s v="medium"/>
    <s v="medium"/>
    <n v="1555.58"/>
    <n v="818.01"/>
    <d v="2015-08-02T00:00:00"/>
  </r>
  <r>
    <n v="19407"/>
    <n v="27"/>
    <x v="1381"/>
    <d v="2017-07-21T00:00:00"/>
    <b v="1"/>
    <s v="Approved"/>
    <s v="Trek Bicycles"/>
    <s v="Standard"/>
    <s v="medium"/>
    <s v="medium"/>
    <n v="499.53"/>
    <n v="388.72"/>
    <d v="1999-06-23T00:00:00"/>
  </r>
  <r>
    <n v="19408"/>
    <n v="90"/>
    <x v="264"/>
    <d v="2017-08-24T00:00:00"/>
    <b v="1"/>
    <s v="Approved"/>
    <s v="Norco Bicycles"/>
    <s v="Standard"/>
    <s v="low"/>
    <s v="medium"/>
    <n v="363.01"/>
    <n v="290.41000000000003"/>
    <d v="2005-05-10T00:00:00"/>
  </r>
  <r>
    <n v="19409"/>
    <n v="39"/>
    <x v="177"/>
    <d v="2017-03-19T00:00:00"/>
    <b v="0"/>
    <s v="Approved"/>
    <s v="Giant Bicycles"/>
    <s v="Standard"/>
    <s v="medium"/>
    <s v="large"/>
    <n v="1812.75"/>
    <n v="582.48"/>
    <d v="2007-12-11T00:00:00"/>
  </r>
  <r>
    <n v="19410"/>
    <n v="79"/>
    <x v="1125"/>
    <d v="2017-01-15T00:00:00"/>
    <b v="0"/>
    <s v="Cancelled"/>
    <s v="Norco Bicycles"/>
    <s v="Standard"/>
    <s v="medium"/>
    <s v="medium"/>
    <n v="1555.58"/>
    <n v="818.01"/>
    <d v="2015-08-10T00:00:00"/>
  </r>
  <r>
    <n v="19411"/>
    <n v="33"/>
    <x v="1672"/>
    <d v="2017-09-22T00:00:00"/>
    <b v="0"/>
    <s v="Approved"/>
    <s v="OHM Cycles"/>
    <s v="Road"/>
    <s v="medium"/>
    <s v="small"/>
    <n v="1810"/>
    <n v="1610.9"/>
    <d v="2008-03-19T00:00:00"/>
  </r>
  <r>
    <n v="19412"/>
    <n v="14"/>
    <x v="909"/>
    <d v="2017-11-21T00:00:00"/>
    <b v="1"/>
    <s v="Approved"/>
    <s v="Solex"/>
    <s v="Standard"/>
    <s v="high"/>
    <s v="large"/>
    <n v="1842.92"/>
    <n v="1105.75"/>
    <d v="1995-10-24T00:00:00"/>
  </r>
  <r>
    <n v="19413"/>
    <n v="76"/>
    <x v="2809"/>
    <d v="2017-05-05T00:00:00"/>
    <b v="1"/>
    <s v="Approved"/>
    <s v="WeareA2B"/>
    <s v="Standard"/>
    <s v="low"/>
    <s v="medium"/>
    <n v="642.30999999999995"/>
    <n v="513.85"/>
    <d v="1991-07-10T00:00:00"/>
  </r>
  <r>
    <n v="19414"/>
    <n v="99"/>
    <x v="2781"/>
    <d v="2017-05-15T00:00:00"/>
    <b v="1"/>
    <s v="Approved"/>
    <s v="OHM Cycles"/>
    <s v="Standard"/>
    <s v="medium"/>
    <s v="medium"/>
    <n v="1227.3399999999999"/>
    <n v="770.89"/>
    <d v="1994-08-10T00:00:00"/>
  </r>
  <r>
    <n v="19415"/>
    <n v="3"/>
    <x v="442"/>
    <d v="2017-04-23T00:00:00"/>
    <b v="0"/>
    <s v="Approved"/>
    <s v="Trek Bicycles"/>
    <s v="Standard"/>
    <s v="medium"/>
    <s v="large"/>
    <n v="2091.4699999999998"/>
    <n v="388.92"/>
    <d v="2000-05-22T00:00:00"/>
  </r>
  <r>
    <n v="19416"/>
    <n v="71"/>
    <x v="2011"/>
    <d v="2017-02-24T00:00:00"/>
    <b v="1"/>
    <s v="Approved"/>
    <s v="Solex"/>
    <s v="Standard"/>
    <s v="high"/>
    <s v="large"/>
    <n v="1842.92"/>
    <n v="1105.75"/>
    <d v="1995-10-24T00:00:00"/>
  </r>
  <r>
    <n v="19417"/>
    <n v="14"/>
    <x v="1475"/>
    <d v="2017-08-11T00:00:00"/>
    <b v="1"/>
    <s v="Approved"/>
    <s v="Trek Bicycles"/>
    <s v="Standard"/>
    <s v="medium"/>
    <s v="small"/>
    <n v="1386.84"/>
    <n v="1234.29"/>
    <d v="2003-08-05T00:00:00"/>
  </r>
  <r>
    <n v="19418"/>
    <n v="46"/>
    <x v="1250"/>
    <d v="2017-04-04T00:00:00"/>
    <b v="1"/>
    <s v="Approved"/>
    <s v="Solex"/>
    <s v="Standard"/>
    <s v="low"/>
    <s v="medium"/>
    <n v="1289.8499999999999"/>
    <n v="74.510000000000005"/>
    <d v="2014-07-28T00:00:00"/>
  </r>
  <r>
    <n v="19419"/>
    <n v="0"/>
    <x v="2752"/>
    <d v="2017-04-21T00:00:00"/>
    <b v="0"/>
    <s v="Approved"/>
    <s v="WeareA2B"/>
    <s v="Standard"/>
    <s v="medium"/>
    <s v="small"/>
    <n v="175.89"/>
    <n v="131.91999999999999"/>
    <d v="2003-02-16T00:00:00"/>
  </r>
  <r>
    <n v="19420"/>
    <n v="55"/>
    <x v="1767"/>
    <d v="2017-02-07T00:00:00"/>
    <b v="1"/>
    <s v="Approved"/>
    <s v="Trek Bicycles"/>
    <s v="Road"/>
    <s v="medium"/>
    <s v="large"/>
    <n v="1894.19"/>
    <n v="598.76"/>
    <d v="1997-10-04T00:00:00"/>
  </r>
  <r>
    <n v="19421"/>
    <n v="90"/>
    <x v="2392"/>
    <d v="2017-03-03T00:00:00"/>
    <b v="1"/>
    <s v="Approved"/>
    <s v="Norco Bicycles"/>
    <s v="Standard"/>
    <s v="low"/>
    <s v="medium"/>
    <n v="363.01"/>
    <n v="290.41000000000003"/>
    <d v="2005-05-10T00:00:00"/>
  </r>
  <r>
    <n v="19422"/>
    <n v="7"/>
    <x v="121"/>
    <d v="2017-12-11T00:00:00"/>
    <b v="0"/>
    <s v="Approved"/>
    <s v="Giant Bicycles"/>
    <s v="Standard"/>
    <s v="medium"/>
    <s v="small"/>
    <n v="1311.44"/>
    <n v="1167.18"/>
    <d v="1992-10-11T00:00:00"/>
  </r>
  <r>
    <n v="19423"/>
    <n v="0"/>
    <x v="778"/>
    <d v="2017-12-01T00:00:00"/>
    <b v="1"/>
    <s v="Approved"/>
    <s v="WeareA2B"/>
    <s v="Standard"/>
    <s v="medium"/>
    <s v="medium"/>
    <n v="60.34"/>
    <n v="45.26"/>
    <d v="2016-02-04T00:00:00"/>
  </r>
  <r>
    <n v="19424"/>
    <n v="45"/>
    <x v="1944"/>
    <d v="2017-04-06T00:00:00"/>
    <b v="0"/>
    <s v="Approved"/>
    <s v="Solex"/>
    <s v="Standard"/>
    <s v="medium"/>
    <s v="medium"/>
    <n v="441.49"/>
    <n v="84.99"/>
    <d v="1993-04-12T00:00:00"/>
  </r>
  <r>
    <n v="19425"/>
    <n v="44"/>
    <x v="2528"/>
    <d v="2017-05-13T00:00:00"/>
    <b v="0"/>
    <s v="Approved"/>
    <s v="WeareA2B"/>
    <s v="Standard"/>
    <s v="medium"/>
    <s v="medium"/>
    <n v="1769.64"/>
    <n v="108.76"/>
    <d v="2014-07-28T00:00:00"/>
  </r>
  <r>
    <n v="19426"/>
    <n v="75"/>
    <x v="2334"/>
    <d v="2017-08-27T00:00:00"/>
    <b v="0"/>
    <s v="Approved"/>
    <s v="Giant Bicycles"/>
    <s v="Touring"/>
    <s v="medium"/>
    <s v="large"/>
    <n v="1873.97"/>
    <n v="863.95"/>
    <d v="2006-05-22T00:00:00"/>
  </r>
  <r>
    <n v="19427"/>
    <n v="73"/>
    <x v="2731"/>
    <d v="2017-11-30T00:00:00"/>
    <b v="1"/>
    <s v="Approved"/>
    <s v="Solex"/>
    <s v="Standard"/>
    <s v="medium"/>
    <s v="medium"/>
    <n v="1945.43"/>
    <n v="333.18"/>
    <d v="2002-08-31T00:00:00"/>
  </r>
  <r>
    <n v="19428"/>
    <n v="18"/>
    <x v="1712"/>
    <d v="2017-11-16T00:00:00"/>
    <b v="0"/>
    <s v="Approved"/>
    <s v="Solex"/>
    <s v="Standard"/>
    <s v="medium"/>
    <s v="medium"/>
    <n v="575.27"/>
    <n v="431.45"/>
    <d v="2013-03-12T00:00:00"/>
  </r>
  <r>
    <n v="19429"/>
    <n v="88"/>
    <x v="2166"/>
    <d v="2017-12-21T00:00:00"/>
    <b v="0"/>
    <s v="Approved"/>
    <s v="Norco Bicycles"/>
    <s v="Standard"/>
    <s v="medium"/>
    <s v="medium"/>
    <n v="1198.46"/>
    <n v="381.1"/>
    <d v="1998-12-16T00:00:00"/>
  </r>
  <r>
    <n v="19430"/>
    <n v="43"/>
    <x v="3325"/>
    <d v="2017-03-30T00:00:00"/>
    <b v="1"/>
    <s v="Approved"/>
    <s v="Solex"/>
    <s v="Standard"/>
    <s v="medium"/>
    <s v="medium"/>
    <n v="1151.96"/>
    <n v="649.49"/>
    <d v="1999-12-04T00:00:00"/>
  </r>
  <r>
    <n v="19431"/>
    <n v="29"/>
    <x v="1035"/>
    <d v="2017-03-13T00:00:00"/>
    <b v="1"/>
    <s v="Approved"/>
    <s v="Norco Bicycles"/>
    <s v="Road"/>
    <s v="medium"/>
    <s v="medium"/>
    <n v="543.39"/>
    <n v="407.54"/>
    <d v="1992-10-11T00:00:00"/>
  </r>
  <r>
    <n v="19432"/>
    <n v="68"/>
    <x v="2811"/>
    <d v="2017-02-02T00:00:00"/>
    <b v="0"/>
    <s v="Approved"/>
    <s v="OHM Cycles"/>
    <s v="Standard"/>
    <s v="medium"/>
    <s v="medium"/>
    <n v="1636.9"/>
    <n v="44.71"/>
    <d v="2010-08-20T00:00:00"/>
  </r>
  <r>
    <n v="19433"/>
    <n v="45"/>
    <x v="768"/>
    <d v="2017-12-29T00:00:00"/>
    <b v="1"/>
    <s v="Approved"/>
    <s v="Solex"/>
    <s v="Standard"/>
    <s v="medium"/>
    <s v="medium"/>
    <n v="441.49"/>
    <n v="84.99"/>
    <d v="2001-11-25T00:00:00"/>
  </r>
  <r>
    <n v="19435"/>
    <n v="94"/>
    <x v="134"/>
    <d v="2017-07-23T00:00:00"/>
    <b v="1"/>
    <s v="Approved"/>
    <s v="Giant Bicycles"/>
    <s v="Standard"/>
    <s v="medium"/>
    <s v="large"/>
    <n v="1635.3"/>
    <n v="993.66"/>
    <d v="2016-03-29T00:00:00"/>
  </r>
  <r>
    <n v="19436"/>
    <n v="72"/>
    <x v="2214"/>
    <d v="2017-04-17T00:00:00"/>
    <b v="0"/>
    <s v="Approved"/>
    <s v="OHM Cycles"/>
    <s v="Standard"/>
    <s v="medium"/>
    <s v="medium"/>
    <n v="912.52"/>
    <n v="141.4"/>
    <d v="2015-10-18T00:00:00"/>
  </r>
  <r>
    <n v="19437"/>
    <n v="85"/>
    <x v="2744"/>
    <d v="2017-03-25T00:00:00"/>
    <b v="0"/>
    <s v="Approved"/>
    <s v="WeareA2B"/>
    <s v="Standard"/>
    <s v="medium"/>
    <s v="medium"/>
    <n v="752.64"/>
    <n v="205.36"/>
    <d v="2003-01-05T00:00:00"/>
  </r>
  <r>
    <n v="19438"/>
    <n v="9"/>
    <x v="2765"/>
    <d v="2017-10-27T00:00:00"/>
    <b v="0"/>
    <s v="Approved"/>
    <s v="OHM Cycles"/>
    <s v="Road"/>
    <s v="medium"/>
    <s v="medium"/>
    <n v="742.54"/>
    <n v="667.4"/>
    <d v="2016-07-09T00:00:00"/>
  </r>
  <r>
    <n v="19439"/>
    <n v="80"/>
    <x v="2934"/>
    <d v="2017-06-14T00:00:00"/>
    <b v="1"/>
    <s v="Approved"/>
    <s v="OHM Cycles"/>
    <s v="Touring"/>
    <s v="low"/>
    <s v="medium"/>
    <n v="1073.07"/>
    <n v="933.84"/>
    <d v="2015-08-10T00:00:00"/>
  </r>
  <r>
    <n v="19440"/>
    <n v="33"/>
    <x v="2967"/>
    <d v="2017-11-07T00:00:00"/>
    <b v="0"/>
    <s v="Approved"/>
    <s v="OHM Cycles"/>
    <s v="Road"/>
    <s v="medium"/>
    <s v="small"/>
    <n v="1810"/>
    <n v="1610.9"/>
    <d v="2008-03-19T00:00:00"/>
  </r>
  <r>
    <n v="19441"/>
    <n v="14"/>
    <x v="982"/>
    <d v="2017-05-05T00:00:00"/>
    <b v="0"/>
    <s v="Approved"/>
    <s v="Solex"/>
    <s v="Standard"/>
    <s v="high"/>
    <s v="large"/>
    <n v="1842.92"/>
    <n v="1105.75"/>
    <d v="1995-10-24T00:00:00"/>
  </r>
  <r>
    <n v="19442"/>
    <n v="17"/>
    <x v="2893"/>
    <d v="2017-12-19T00:00:00"/>
    <b v="1"/>
    <s v="Approved"/>
    <s v="Solex"/>
    <s v="Standard"/>
    <s v="high"/>
    <s v="medium"/>
    <n v="1024.6600000000001"/>
    <n v="614.79999999999995"/>
    <d v="1996-11-09T00:00:00"/>
  </r>
  <r>
    <n v="19443"/>
    <n v="3"/>
    <x v="1595"/>
    <d v="2017-05-10T00:00:00"/>
    <b v="1"/>
    <s v="Approved"/>
    <s v="Trek Bicycles"/>
    <s v="Standard"/>
    <s v="medium"/>
    <s v="large"/>
    <n v="2091.4699999999998"/>
    <n v="388.92"/>
    <d v="2012-09-15T00:00:00"/>
  </r>
  <r>
    <n v="19444"/>
    <n v="29"/>
    <x v="1070"/>
    <d v="2017-05-13T00:00:00"/>
    <b v="1"/>
    <s v="Approved"/>
    <s v="Norco Bicycles"/>
    <s v="Road"/>
    <s v="medium"/>
    <s v="medium"/>
    <n v="543.39"/>
    <n v="407.54"/>
    <d v="2016-11-22T00:00:00"/>
  </r>
  <r>
    <n v="19445"/>
    <n v="93"/>
    <x v="1676"/>
    <d v="2017-10-28T00:00:00"/>
    <b v="0"/>
    <s v="Approved"/>
    <s v="WeareA2B"/>
    <s v="Standard"/>
    <s v="medium"/>
    <s v="medium"/>
    <n v="1065.03"/>
    <n v="230.09"/>
    <d v="2013-06-09T00:00:00"/>
  </r>
  <r>
    <n v="19446"/>
    <n v="92"/>
    <x v="301"/>
    <d v="2017-11-25T00:00:00"/>
    <b v="0"/>
    <s v="Approved"/>
    <s v="WeareA2B"/>
    <s v="Standard"/>
    <s v="medium"/>
    <s v="small"/>
    <n v="1415.01"/>
    <n v="1259.3599999999999"/>
    <d v="2000-11-03T00:00:00"/>
  </r>
  <r>
    <n v="19447"/>
    <n v="22"/>
    <x v="2924"/>
    <d v="2017-08-06T00:00:00"/>
    <b v="1"/>
    <s v="Approved"/>
    <s v="Solex"/>
    <s v="Standard"/>
    <s v="medium"/>
    <s v="medium"/>
    <n v="575.27"/>
    <n v="431.45"/>
    <d v="1993-05-26T00:00:00"/>
  </r>
  <r>
    <n v="19448"/>
    <n v="63"/>
    <x v="300"/>
    <d v="2017-05-07T00:00:00"/>
    <b v="1"/>
    <s v="Approved"/>
    <s v="Solex"/>
    <s v="Standard"/>
    <s v="medium"/>
    <s v="medium"/>
    <n v="1483.2"/>
    <n v="99.59"/>
    <d v="1992-10-02T00:00:00"/>
  </r>
  <r>
    <n v="19449"/>
    <n v="86"/>
    <x v="807"/>
    <d v="2017-07-07T00:00:00"/>
    <b v="1"/>
    <s v="Approved"/>
    <s v="OHM Cycles"/>
    <s v="Standard"/>
    <s v="medium"/>
    <s v="medium"/>
    <n v="235.63"/>
    <n v="125.07"/>
    <d v="2004-08-07T00:00:00"/>
  </r>
  <r>
    <n v="19450"/>
    <n v="3"/>
    <x v="3276"/>
    <d v="2017-01-18T00:00:00"/>
    <b v="1"/>
    <s v="Approved"/>
    <s v="Trek Bicycles"/>
    <s v="Standard"/>
    <s v="medium"/>
    <s v="large"/>
    <n v="2091.4699999999998"/>
    <n v="388.92"/>
    <d v="2012-09-15T00:00:00"/>
  </r>
  <r>
    <n v="19451"/>
    <n v="90"/>
    <x v="1199"/>
    <d v="2017-12-10T00:00:00"/>
    <b v="0"/>
    <s v="Approved"/>
    <s v="Norco Bicycles"/>
    <s v="Standard"/>
    <s v="low"/>
    <s v="medium"/>
    <n v="363.01"/>
    <n v="290.41000000000003"/>
    <d v="2009-03-08T00:00:00"/>
  </r>
  <r>
    <n v="19452"/>
    <n v="58"/>
    <x v="3298"/>
    <d v="2017-11-15T00:00:00"/>
    <b v="0"/>
    <s v="Approved"/>
    <s v="OHM Cycles"/>
    <s v="Road"/>
    <s v="medium"/>
    <s v="medium"/>
    <n v="1280.28"/>
    <n v="829.51"/>
    <d v="1993-07-20T00:00:00"/>
  </r>
  <r>
    <n v="19453"/>
    <n v="68"/>
    <x v="2856"/>
    <d v="2017-01-09T00:00:00"/>
    <b v="1"/>
    <s v="Approved"/>
    <s v="OHM Cycles"/>
    <s v="Standard"/>
    <s v="medium"/>
    <s v="medium"/>
    <n v="1636.9"/>
    <n v="44.71"/>
    <d v="2010-08-20T00:00:00"/>
  </r>
  <r>
    <n v="19454"/>
    <n v="33"/>
    <x v="519"/>
    <d v="2017-05-22T00:00:00"/>
    <b v="1"/>
    <s v="Approved"/>
    <s v="Giant Bicycles"/>
    <s v="Standard"/>
    <s v="medium"/>
    <s v="small"/>
    <n v="1311.44"/>
    <n v="1167.18"/>
    <d v="1993-04-12T00:00:00"/>
  </r>
  <r>
    <n v="19455"/>
    <n v="34"/>
    <x v="1039"/>
    <d v="2017-06-10T00:00:00"/>
    <b v="0"/>
    <s v="Approved"/>
    <s v="WeareA2B"/>
    <s v="Standard"/>
    <s v="medium"/>
    <s v="medium"/>
    <n v="1231.1500000000001"/>
    <n v="161.6"/>
    <d v="2010-05-05T00:00:00"/>
  </r>
  <r>
    <n v="19456"/>
    <n v="45"/>
    <x v="2158"/>
    <d v="2017-02-19T00:00:00"/>
    <b v="0"/>
    <s v="Approved"/>
    <s v="Solex"/>
    <s v="Standard"/>
    <s v="medium"/>
    <s v="medium"/>
    <n v="441.49"/>
    <n v="84.99"/>
    <d v="2012-06-04T00:00:00"/>
  </r>
  <r>
    <n v="19457"/>
    <n v="64"/>
    <x v="733"/>
    <d v="2017-02-15T00:00:00"/>
    <b v="0"/>
    <s v="Approved"/>
    <s v="Trek Bicycles"/>
    <s v="Standard"/>
    <s v="medium"/>
    <s v="large"/>
    <n v="1469.44"/>
    <n v="596.54999999999995"/>
    <d v="2005-10-22T00:00:00"/>
  </r>
  <r>
    <n v="19458"/>
    <n v="32"/>
    <x v="1824"/>
    <d v="2017-03-12T00:00:00"/>
    <b v="1"/>
    <s v="Approved"/>
    <s v="Giant Bicycles"/>
    <s v="Standard"/>
    <s v="high"/>
    <s v="medium"/>
    <n v="1179"/>
    <n v="707.4"/>
    <d v="1997-08-25T00:00:00"/>
  </r>
  <r>
    <n v="19459"/>
    <n v="58"/>
    <x v="2700"/>
    <d v="2017-01-08T00:00:00"/>
    <b v="0"/>
    <s v="Approved"/>
    <s v="OHM Cycles"/>
    <s v="Road"/>
    <s v="medium"/>
    <s v="medium"/>
    <n v="1280.28"/>
    <n v="829.51"/>
    <d v="2001-11-25T00:00:00"/>
  </r>
  <r>
    <n v="19460"/>
    <n v="77"/>
    <x v="656"/>
    <d v="2017-08-21T00:00:00"/>
    <b v="1"/>
    <s v="Approved"/>
    <s v="Norco Bicycles"/>
    <s v="Road"/>
    <s v="medium"/>
    <s v="large"/>
    <n v="1240.31"/>
    <n v="795.1"/>
    <d v="2015-08-02T00:00:00"/>
  </r>
  <r>
    <n v="19461"/>
    <n v="20"/>
    <x v="2152"/>
    <d v="2017-11-19T00:00:00"/>
    <b v="1"/>
    <s v="Approved"/>
    <s v="Trek Bicycles"/>
    <s v="Standard"/>
    <s v="medium"/>
    <s v="small"/>
    <n v="1775.81"/>
    <n v="1580.47"/>
    <d v="1993-05-26T00:00:00"/>
  </r>
  <r>
    <n v="19462"/>
    <n v="6"/>
    <x v="987"/>
    <d v="2017-10-26T00:00:00"/>
    <b v="1"/>
    <s v="Approved"/>
    <s v="OHM Cycles"/>
    <s v="Standard"/>
    <s v="high"/>
    <s v="medium"/>
    <n v="227.88"/>
    <n v="136.72999999999999"/>
    <d v="2003-08-05T00:00:00"/>
  </r>
  <r>
    <n v="19463"/>
    <n v="44"/>
    <x v="2983"/>
    <d v="2017-12-23T00:00:00"/>
    <b v="0"/>
    <s v="Approved"/>
    <s v="WeareA2B"/>
    <s v="Standard"/>
    <s v="medium"/>
    <s v="medium"/>
    <n v="1769.64"/>
    <n v="108.76"/>
    <d v="2011-05-09T00:00:00"/>
  </r>
  <r>
    <n v="19464"/>
    <n v="68"/>
    <x v="652"/>
    <d v="2017-11-29T00:00:00"/>
    <b v="1"/>
    <s v="Approved"/>
    <s v="OHM Cycles"/>
    <s v="Standard"/>
    <s v="medium"/>
    <s v="medium"/>
    <n v="1636.9"/>
    <n v="44.71"/>
    <d v="2010-08-20T00:00:00"/>
  </r>
  <r>
    <n v="19465"/>
    <n v="0"/>
    <x v="959"/>
    <d v="2017-07-07T00:00:00"/>
    <b v="0"/>
    <s v="Approved"/>
    <s v="Solex"/>
    <s v="Standard"/>
    <s v="medium"/>
    <s v="medium"/>
    <n v="100.35"/>
    <n v="75.260000000000005"/>
    <d v="1999-07-26T00:00:00"/>
  </r>
  <r>
    <n v="19466"/>
    <n v="82"/>
    <x v="2374"/>
    <d v="2017-10-03T00:00:00"/>
    <b v="1"/>
    <s v="Approved"/>
    <s v="Norco Bicycles"/>
    <s v="Standard"/>
    <s v="high"/>
    <s v="medium"/>
    <n v="1148.6400000000001"/>
    <n v="689.18"/>
    <d v="1998-12-16T00:00:00"/>
  </r>
  <r>
    <n v="19467"/>
    <n v="52"/>
    <x v="3138"/>
    <d v="2017-12-16T00:00:00"/>
    <b v="1"/>
    <s v="Approved"/>
    <s v="OHM Cycles"/>
    <s v="Road"/>
    <s v="medium"/>
    <s v="medium"/>
    <n v="1280.28"/>
    <n v="829.51"/>
    <d v="2001-11-25T00:00:00"/>
  </r>
  <r>
    <n v="19468"/>
    <n v="21"/>
    <x v="2748"/>
    <d v="2017-05-20T00:00:00"/>
    <b v="1"/>
    <s v="Approved"/>
    <s v="WeareA2B"/>
    <s v="Touring"/>
    <s v="medium"/>
    <s v="medium"/>
    <n v="1466.68"/>
    <n v="363.25"/>
    <d v="2014-03-03T00:00:00"/>
  </r>
  <r>
    <n v="19469"/>
    <n v="15"/>
    <x v="2772"/>
    <d v="2017-08-04T00:00:00"/>
    <b v="0"/>
    <s v="Approved"/>
    <s v="Norco Bicycles"/>
    <s v="Standard"/>
    <s v="low"/>
    <s v="medium"/>
    <n v="958.74"/>
    <n v="748.9"/>
    <d v="2005-12-07T00:00:00"/>
  </r>
  <r>
    <n v="19470"/>
    <n v="47"/>
    <x v="3016"/>
    <d v="2017-02-05T00:00:00"/>
    <b v="0"/>
    <s v="Approved"/>
    <s v="Trek Bicycles"/>
    <s v="Road"/>
    <s v="low"/>
    <s v="small"/>
    <n v="1720.7"/>
    <n v="1531.42"/>
    <d v="2001-11-25T00:00:00"/>
  </r>
  <r>
    <n v="19471"/>
    <n v="24"/>
    <x v="1958"/>
    <d v="2017-02-22T00:00:00"/>
    <b v="0"/>
    <s v="Approved"/>
    <s v="Solex"/>
    <s v="Road"/>
    <s v="medium"/>
    <s v="large"/>
    <n v="1777.8"/>
    <n v="820.78"/>
    <d v="2011-05-07T00:00:00"/>
  </r>
  <r>
    <n v="19472"/>
    <n v="100"/>
    <x v="1714"/>
    <d v="2017-01-02T00:00:00"/>
    <b v="1"/>
    <s v="Approved"/>
    <s v="Trek Bicycles"/>
    <s v="Standard"/>
    <s v="medium"/>
    <s v="small"/>
    <n v="1386.84"/>
    <n v="1234.29"/>
    <d v="2003-08-05T00:00:00"/>
  </r>
  <r>
    <n v="19473"/>
    <n v="64"/>
    <x v="3436"/>
    <d v="2017-11-20T00:00:00"/>
    <b v="0"/>
    <s v="Approved"/>
    <s v="Trek Bicycles"/>
    <s v="Standard"/>
    <s v="medium"/>
    <s v="large"/>
    <n v="1469.44"/>
    <n v="596.54999999999995"/>
    <d v="2012-05-18T00:00:00"/>
  </r>
  <r>
    <n v="19474"/>
    <n v="13"/>
    <x v="1387"/>
    <d v="2017-04-24T00:00:00"/>
    <b v="1"/>
    <s v="Approved"/>
    <s v="Solex"/>
    <s v="Standard"/>
    <s v="medium"/>
    <s v="medium"/>
    <n v="1577.53"/>
    <n v="826.51"/>
    <d v="1999-12-04T00:00:00"/>
  </r>
  <r>
    <n v="19475"/>
    <n v="21"/>
    <x v="1896"/>
    <d v="2017-06-24T00:00:00"/>
    <b v="0"/>
    <s v="Approved"/>
    <s v="Solex"/>
    <s v="Standard"/>
    <s v="medium"/>
    <s v="large"/>
    <n v="1071.23"/>
    <n v="380.74"/>
    <d v="1996-04-05T00:00:00"/>
  </r>
  <r>
    <n v="19476"/>
    <n v="89"/>
    <x v="1868"/>
    <d v="2017-11-20T00:00:00"/>
    <b v="0"/>
    <s v="Approved"/>
    <s v="Giant Bicycles"/>
    <s v="Standard"/>
    <s v="medium"/>
    <s v="large"/>
    <n v="1812.75"/>
    <n v="582.48"/>
    <d v="2010-06-07T00:00:00"/>
  </r>
  <r>
    <n v="19477"/>
    <n v="76"/>
    <x v="409"/>
    <d v="2017-10-11T00:00:00"/>
    <b v="1"/>
    <s v="Approved"/>
    <s v="WeareA2B"/>
    <s v="Standard"/>
    <s v="low"/>
    <s v="medium"/>
    <n v="642.30999999999995"/>
    <n v="513.85"/>
    <d v="2015-08-10T00:00:00"/>
  </r>
  <r>
    <n v="19478"/>
    <n v="55"/>
    <x v="1673"/>
    <d v="2017-07-28T00:00:00"/>
    <b v="0"/>
    <s v="Approved"/>
    <s v="Trek Bicycles"/>
    <s v="Road"/>
    <s v="medium"/>
    <s v="large"/>
    <n v="1894.19"/>
    <n v="598.76"/>
    <d v="2003-07-21T00:00:00"/>
  </r>
  <r>
    <n v="19479"/>
    <n v="77"/>
    <x v="531"/>
    <d v="2017-06-16T00:00:00"/>
    <b v="1"/>
    <s v="Approved"/>
    <s v="Norco Bicycles"/>
    <s v="Road"/>
    <s v="medium"/>
    <s v="large"/>
    <n v="1240.31"/>
    <n v="795.1"/>
    <d v="2000-11-03T00:00:00"/>
  </r>
  <r>
    <n v="19480"/>
    <n v="68"/>
    <x v="875"/>
    <d v="2017-08-25T00:00:00"/>
    <b v="0"/>
    <s v="Approved"/>
    <s v="OHM Cycles"/>
    <s v="Standard"/>
    <s v="medium"/>
    <s v="medium"/>
    <n v="1636.9"/>
    <n v="44.71"/>
    <d v="2002-08-31T00:00:00"/>
  </r>
  <r>
    <n v="19481"/>
    <n v="94"/>
    <x v="1952"/>
    <d v="2017-09-16T00:00:00"/>
    <b v="0"/>
    <s v="Approved"/>
    <s v="Giant Bicycles"/>
    <s v="Standard"/>
    <s v="medium"/>
    <s v="large"/>
    <n v="1635.3"/>
    <n v="993.66"/>
    <d v="2003-09-10T00:00:00"/>
  </r>
  <r>
    <n v="19482"/>
    <n v="97"/>
    <x v="1863"/>
    <d v="2017-02-07T00:00:00"/>
    <b v="1"/>
    <s v="Approved"/>
    <s v="Solex"/>
    <s v="Standard"/>
    <s v="medium"/>
    <s v="large"/>
    <n v="202.62"/>
    <n v="151.96"/>
    <d v="1991-05-06T00:00:00"/>
  </r>
  <r>
    <n v="19483"/>
    <n v="30"/>
    <x v="3064"/>
    <d v="2017-03-14T00:00:00"/>
    <b v="0"/>
    <s v="Approved"/>
    <s v="OHM Cycles"/>
    <s v="Standard"/>
    <s v="medium"/>
    <s v="medium"/>
    <n v="1227.3399999999999"/>
    <n v="770.89"/>
    <d v="1994-08-10T00:00:00"/>
  </r>
  <r>
    <n v="19484"/>
    <n v="0"/>
    <x v="3446"/>
    <d v="2017-08-27T00:00:00"/>
    <b v="1"/>
    <s v="Approved"/>
    <s v="WeareA2B"/>
    <s v="Standard"/>
    <s v="medium"/>
    <s v="medium"/>
    <n v="60.34"/>
    <n v="45.26"/>
    <d v="1993-05-26T00:00:00"/>
  </r>
  <r>
    <n v="19485"/>
    <n v="98"/>
    <x v="270"/>
    <d v="2017-02-16T00:00:00"/>
    <b v="0"/>
    <s v="Approved"/>
    <s v="OHM Cycles"/>
    <s v="Standard"/>
    <s v="medium"/>
    <s v="medium"/>
    <n v="795.34"/>
    <n v="101.58"/>
    <d v="1993-07-20T00:00:00"/>
  </r>
  <r>
    <n v="19486"/>
    <n v="19"/>
    <x v="2804"/>
    <d v="2017-10-16T00:00:00"/>
    <b v="1"/>
    <s v="Approved"/>
    <s v="OHM Cycles"/>
    <s v="Road"/>
    <s v="high"/>
    <s v="large"/>
    <n v="12.01"/>
    <n v="7.21"/>
    <d v="2016-02-04T00:00:00"/>
  </r>
  <r>
    <n v="19487"/>
    <n v="69"/>
    <x v="1383"/>
    <d v="2017-11-02T00:00:00"/>
    <b v="0"/>
    <s v="Approved"/>
    <s v="Giant Bicycles"/>
    <s v="Road"/>
    <s v="medium"/>
    <s v="medium"/>
    <n v="792.9"/>
    <n v="594.67999999999995"/>
    <d v="1995-10-24T00:00:00"/>
  </r>
  <r>
    <n v="19488"/>
    <n v="38"/>
    <x v="2933"/>
    <d v="2017-11-09T00:00:00"/>
    <b v="0"/>
    <s v="Approved"/>
    <s v="Solex"/>
    <s v="Standard"/>
    <s v="medium"/>
    <s v="medium"/>
    <n v="1577.53"/>
    <n v="826.51"/>
    <d v="2011-03-16T00:00:00"/>
  </r>
  <r>
    <n v="19489"/>
    <n v="75"/>
    <x v="74"/>
    <d v="2017-03-08T00:00:00"/>
    <b v="1"/>
    <s v="Approved"/>
    <s v="Giant Bicycles"/>
    <s v="Touring"/>
    <s v="medium"/>
    <s v="large"/>
    <n v="1873.97"/>
    <n v="863.95"/>
    <d v="1991-07-10T00:00:00"/>
  </r>
  <r>
    <n v="19490"/>
    <n v="44"/>
    <x v="574"/>
    <d v="2017-04-20T00:00:00"/>
    <b v="1"/>
    <s v="Approved"/>
    <s v="WeareA2B"/>
    <s v="Standard"/>
    <s v="medium"/>
    <s v="medium"/>
    <n v="1769.64"/>
    <n v="108.76"/>
    <d v="2011-05-09T00:00:00"/>
  </r>
  <r>
    <n v="19491"/>
    <n v="0"/>
    <x v="1926"/>
    <d v="2017-07-31T00:00:00"/>
    <b v="1"/>
    <s v="Approved"/>
    <s v="Solex"/>
    <s v="Road"/>
    <s v="medium"/>
    <s v="medium"/>
    <n v="416.98"/>
    <n v="312.74"/>
    <d v="1997-05-10T00:00:00"/>
  </r>
  <r>
    <n v="19492"/>
    <n v="24"/>
    <x v="2944"/>
    <d v="2017-01-19T00:00:00"/>
    <b v="1"/>
    <s v="Approved"/>
    <s v="Solex"/>
    <s v="Road"/>
    <s v="medium"/>
    <s v="large"/>
    <n v="1777.8"/>
    <n v="820.78"/>
    <d v="2011-05-07T00:00:00"/>
  </r>
  <r>
    <n v="19493"/>
    <n v="78"/>
    <x v="942"/>
    <d v="2017-01-21T00:00:00"/>
    <b v="1"/>
    <s v="Approved"/>
    <s v="Giant Bicycles"/>
    <s v="Standard"/>
    <s v="medium"/>
    <s v="large"/>
    <n v="1765.3"/>
    <n v="709.48"/>
    <d v="2004-07-25T00:00:00"/>
  </r>
  <r>
    <n v="19494"/>
    <n v="96"/>
    <x v="2350"/>
    <d v="2017-12-28T00:00:00"/>
    <b v="1"/>
    <s v="Approved"/>
    <s v="Giant Bicycles"/>
    <s v="Standard"/>
    <s v="medium"/>
    <s v="large"/>
    <n v="1635.3"/>
    <n v="993.66"/>
    <d v="2013-06-09T00:00:00"/>
  </r>
  <r>
    <n v="19495"/>
    <n v="42"/>
    <x v="1749"/>
    <d v="2017-11-30T00:00:00"/>
    <b v="1"/>
    <s v="Approved"/>
    <s v="OHM Cycles"/>
    <s v="Road"/>
    <s v="medium"/>
    <s v="small"/>
    <n v="1810"/>
    <n v="1610.9"/>
    <d v="2008-03-19T00:00:00"/>
  </r>
  <r>
    <n v="19497"/>
    <n v="80"/>
    <x v="1457"/>
    <d v="2017-11-18T00:00:00"/>
    <b v="0"/>
    <s v="Approved"/>
    <s v="Trek Bicycles"/>
    <s v="Standard"/>
    <s v="medium"/>
    <s v="large"/>
    <n v="1469.44"/>
    <n v="596.54999999999995"/>
    <d v="2012-05-18T00:00:00"/>
  </r>
  <r>
    <n v="19498"/>
    <n v="5"/>
    <x v="3339"/>
    <d v="2017-09-19T00:00:00"/>
    <b v="0"/>
    <s v="Approved"/>
    <s v="Trek Bicycles"/>
    <s v="Mountain"/>
    <s v="low"/>
    <s v="medium"/>
    <n v="574.64"/>
    <n v="459.71"/>
    <d v="1998-12-16T00:00:00"/>
  </r>
  <r>
    <n v="19499"/>
    <n v="21"/>
    <x v="2944"/>
    <d v="2017-10-22T00:00:00"/>
    <b v="0"/>
    <s v="Approved"/>
    <s v="Solex"/>
    <s v="Standard"/>
    <s v="medium"/>
    <s v="large"/>
    <n v="1071.23"/>
    <n v="380.74"/>
    <d v="1996-04-05T00:00:00"/>
  </r>
  <r>
    <n v="19500"/>
    <n v="0"/>
    <x v="3112"/>
    <d v="2017-11-13T00:00:00"/>
    <b v="1"/>
    <s v="Approved"/>
    <s v="Solex"/>
    <s v="Standard"/>
    <s v="medium"/>
    <s v="medium"/>
    <n v="478.16"/>
    <n v="298.72000000000003"/>
    <d v="1993-06-23T00:00:00"/>
  </r>
  <r>
    <n v="19501"/>
    <n v="59"/>
    <x v="1709"/>
    <d v="2017-05-04T00:00:00"/>
    <b v="0"/>
    <s v="Approved"/>
    <s v="Solex"/>
    <s v="Standard"/>
    <s v="medium"/>
    <s v="large"/>
    <n v="1061.56"/>
    <n v="733.58"/>
    <d v="2010-11-05T00:00:00"/>
  </r>
  <r>
    <n v="19502"/>
    <n v="92"/>
    <x v="2594"/>
    <d v="2017-12-22T00:00:00"/>
    <b v="0"/>
    <s v="Approved"/>
    <s v="WeareA2B"/>
    <s v="Standard"/>
    <s v="medium"/>
    <s v="small"/>
    <n v="1415.01"/>
    <n v="1259.3599999999999"/>
    <d v="2003-01-05T00:00:00"/>
  </r>
  <r>
    <n v="19503"/>
    <n v="93"/>
    <x v="3480"/>
    <d v="2017-08-21T00:00:00"/>
    <b v="1"/>
    <s v="Approved"/>
    <s v="WeareA2B"/>
    <s v="Standard"/>
    <s v="medium"/>
    <s v="medium"/>
    <n v="1065.03"/>
    <n v="230.09"/>
    <d v="2000-11-03T00:00:00"/>
  </r>
  <r>
    <n v="19504"/>
    <n v="31"/>
    <x v="1814"/>
    <d v="2017-12-24T00:00:00"/>
    <b v="0"/>
    <s v="Approved"/>
    <s v="WeareA2B"/>
    <s v="Standard"/>
    <s v="medium"/>
    <s v="medium"/>
    <n v="752.64"/>
    <n v="205.36"/>
    <d v="2015-08-02T00:00:00"/>
  </r>
  <r>
    <n v="19505"/>
    <n v="59"/>
    <x v="2355"/>
    <d v="2017-02-03T00:00:00"/>
    <b v="1"/>
    <s v="Approved"/>
    <s v="Solex"/>
    <s v="Standard"/>
    <s v="medium"/>
    <s v="large"/>
    <n v="1061.56"/>
    <n v="733.58"/>
    <d v="2005-10-22T00:00:00"/>
  </r>
  <r>
    <n v="19506"/>
    <n v="57"/>
    <x v="2343"/>
    <d v="2017-04-30T00:00:00"/>
    <b v="0"/>
    <s v="Approved"/>
    <s v="WeareA2B"/>
    <s v="Touring"/>
    <s v="medium"/>
    <s v="large"/>
    <n v="1890.39"/>
    <n v="260.14"/>
    <d v="1991-01-21T00:00:00"/>
  </r>
  <r>
    <n v="19507"/>
    <n v="24"/>
    <x v="310"/>
    <d v="2017-02-13T00:00:00"/>
    <b v="1"/>
    <s v="Approved"/>
    <s v="Solex"/>
    <s v="Road"/>
    <s v="medium"/>
    <s v="large"/>
    <n v="1777.8"/>
    <n v="820.78"/>
    <d v="2011-05-07T00:00:00"/>
  </r>
  <r>
    <n v="19508"/>
    <n v="66"/>
    <x v="1941"/>
    <d v="2017-10-11T00:00:00"/>
    <b v="0"/>
    <s v="Approved"/>
    <s v="Giant Bicycles"/>
    <s v="Road"/>
    <s v="low"/>
    <s v="small"/>
    <n v="590.26"/>
    <n v="525.33000000000004"/>
    <d v="2002-08-31T00:00:00"/>
  </r>
  <r>
    <n v="19509"/>
    <n v="0"/>
    <x v="1823"/>
    <d v="2017-11-07T00:00:00"/>
    <b v="1"/>
    <s v="Approved"/>
    <s v="Solex"/>
    <s v="Standard"/>
    <s v="medium"/>
    <s v="medium"/>
    <n v="71.489999999999995"/>
    <n v="53.62"/>
    <d v="2005-08-09T00:00:00"/>
  </r>
  <r>
    <n v="19510"/>
    <n v="35"/>
    <x v="1898"/>
    <d v="2017-03-10T00:00:00"/>
    <b v="0"/>
    <s v="Approved"/>
    <s v="Trek Bicycles"/>
    <s v="Standard"/>
    <s v="low"/>
    <s v="medium"/>
    <n v="1057.51"/>
    <n v="154.4"/>
    <d v="1995-12-19T00:00:00"/>
  </r>
  <r>
    <n v="19511"/>
    <n v="0"/>
    <x v="1746"/>
    <d v="2017-10-24T00:00:00"/>
    <b v="0"/>
    <s v="Approved"/>
    <s v="Solex"/>
    <s v="Standard"/>
    <s v="medium"/>
    <s v="medium"/>
    <n v="71.489999999999995"/>
    <n v="53.62"/>
    <d v="2012-12-02T00:00:00"/>
  </r>
  <r>
    <n v="19512"/>
    <n v="3"/>
    <x v="3478"/>
    <d v="2017-02-25T00:00:00"/>
    <b v="0"/>
    <s v="Approved"/>
    <s v="Trek Bicycles"/>
    <s v="Standard"/>
    <s v="medium"/>
    <s v="large"/>
    <n v="2091.4699999999998"/>
    <n v="388.92"/>
    <d v="1991-08-05T00:00:00"/>
  </r>
  <r>
    <n v="19513"/>
    <n v="20"/>
    <x v="3347"/>
    <d v="2017-02-02T00:00:00"/>
    <b v="0"/>
    <s v="Approved"/>
    <s v="Trek Bicycles"/>
    <s v="Standard"/>
    <s v="medium"/>
    <s v="small"/>
    <n v="1775.81"/>
    <n v="1580.47"/>
    <d v="1999-06-23T00:00:00"/>
  </r>
  <r>
    <n v="19514"/>
    <n v="40"/>
    <x v="3316"/>
    <d v="2017-04-15T00:00:00"/>
    <b v="0"/>
    <s v="Approved"/>
    <s v="OHM Cycles"/>
    <s v="Standard"/>
    <s v="high"/>
    <s v="medium"/>
    <n v="1458.17"/>
    <n v="874.9"/>
    <d v="2006-02-02T00:00:00"/>
  </r>
  <r>
    <n v="19516"/>
    <n v="71"/>
    <x v="3208"/>
    <d v="2017-02-12T00:00:00"/>
    <b v="0"/>
    <s v="Approved"/>
    <s v="Solex"/>
    <s v="Standard"/>
    <s v="high"/>
    <s v="large"/>
    <n v="1842.92"/>
    <n v="1105.75"/>
    <d v="2002-08-31T00:00:00"/>
  </r>
  <r>
    <n v="19517"/>
    <n v="58"/>
    <x v="1898"/>
    <d v="2017-12-11T00:00:00"/>
    <b v="1"/>
    <s v="Approved"/>
    <s v="OHM Cycles"/>
    <s v="Standard"/>
    <s v="medium"/>
    <s v="medium"/>
    <n v="912.52"/>
    <n v="141.4"/>
    <d v="1998-12-17T00:00:00"/>
  </r>
  <r>
    <n v="19518"/>
    <n v="18"/>
    <x v="2161"/>
    <d v="2017-03-26T00:00:00"/>
    <b v="0"/>
    <s v="Approved"/>
    <s v="Norco Bicycles"/>
    <s v="Standard"/>
    <s v="high"/>
    <s v="medium"/>
    <n v="1148.6400000000001"/>
    <n v="689.18"/>
    <d v="2015-08-10T00:00:00"/>
  </r>
  <r>
    <n v="19519"/>
    <n v="80"/>
    <x v="801"/>
    <d v="2017-08-01T00:00:00"/>
    <b v="1"/>
    <s v="Approved"/>
    <s v="OHM Cycles"/>
    <s v="Touring"/>
    <s v="low"/>
    <s v="medium"/>
    <n v="1073.07"/>
    <n v="933.84"/>
    <d v="1997-01-25T00:00:00"/>
  </r>
  <r>
    <n v="19520"/>
    <n v="18"/>
    <x v="1558"/>
    <d v="2017-12-10T00:00:00"/>
    <b v="0"/>
    <s v="Approved"/>
    <s v="Solex"/>
    <s v="Standard"/>
    <s v="medium"/>
    <s v="medium"/>
    <n v="575.27"/>
    <n v="431.45"/>
    <d v="2013-03-12T00:00:00"/>
  </r>
  <r>
    <n v="19521"/>
    <n v="87"/>
    <x v="2041"/>
    <d v="2017-11-09T00:00:00"/>
    <b v="0"/>
    <s v="Approved"/>
    <s v="Giant Bicycles"/>
    <s v="Standard"/>
    <s v="high"/>
    <s v="medium"/>
    <n v="1179"/>
    <n v="707.4"/>
    <d v="1998-12-16T00:00:00"/>
  </r>
  <r>
    <n v="19522"/>
    <n v="4"/>
    <x v="2002"/>
    <d v="2017-01-04T00:00:00"/>
    <b v="0"/>
    <s v="Approved"/>
    <s v="Giant Bicycles"/>
    <s v="Standard"/>
    <s v="high"/>
    <s v="medium"/>
    <n v="1129.1300000000001"/>
    <n v="677.48"/>
    <d v="2005-08-09T00:00:00"/>
  </r>
  <r>
    <n v="19523"/>
    <n v="31"/>
    <x v="3280"/>
    <d v="2017-09-10T00:00:00"/>
    <b v="0"/>
    <s v="Approved"/>
    <s v="WeareA2B"/>
    <s v="Standard"/>
    <s v="medium"/>
    <s v="medium"/>
    <n v="752.64"/>
    <n v="205.36"/>
    <d v="1993-04-20T00:00:00"/>
  </r>
  <r>
    <n v="19524"/>
    <n v="18"/>
    <x v="719"/>
    <d v="2017-05-18T00:00:00"/>
    <b v="1"/>
    <s v="Approved"/>
    <s v="Norco Bicycles"/>
    <s v="Standard"/>
    <s v="high"/>
    <s v="medium"/>
    <n v="1148.6400000000001"/>
    <n v="689.18"/>
    <d v="2005-05-10T00:00:00"/>
  </r>
  <r>
    <n v="19525"/>
    <n v="17"/>
    <x v="3114"/>
    <d v="2017-03-22T00:00:00"/>
    <b v="0"/>
    <s v="Approved"/>
    <s v="Solex"/>
    <s v="Standard"/>
    <s v="high"/>
    <s v="medium"/>
    <n v="1024.6600000000001"/>
    <n v="614.79999999999995"/>
    <d v="1996-11-09T00:00:00"/>
  </r>
  <r>
    <n v="19526"/>
    <n v="22"/>
    <x v="2363"/>
    <d v="2017-04-27T00:00:00"/>
    <b v="1"/>
    <s v="Approved"/>
    <s v="WeareA2B"/>
    <s v="Standard"/>
    <s v="medium"/>
    <s v="medium"/>
    <n v="60.34"/>
    <n v="45.26"/>
    <d v="1993-07-15T00:00:00"/>
  </r>
  <r>
    <n v="19527"/>
    <n v="48"/>
    <x v="3022"/>
    <d v="2017-07-23T00:00:00"/>
    <b v="0"/>
    <s v="Approved"/>
    <s v="WeareA2B"/>
    <s v="Standard"/>
    <s v="medium"/>
    <s v="medium"/>
    <n v="1762.96"/>
    <n v="950.52"/>
    <d v="2016-11-14T00:00:00"/>
  </r>
  <r>
    <n v="19528"/>
    <n v="32"/>
    <x v="1234"/>
    <d v="2017-01-05T00:00:00"/>
    <b v="1"/>
    <s v="Approved"/>
    <s v="Giant Bicycles"/>
    <s v="Standard"/>
    <s v="medium"/>
    <s v="medium"/>
    <n v="642.70000000000005"/>
    <n v="211.37"/>
    <d v="1995-12-19T00:00:00"/>
  </r>
  <r>
    <n v="19529"/>
    <n v="59"/>
    <x v="3158"/>
    <d v="2017-07-09T00:00:00"/>
    <b v="1"/>
    <s v="Approved"/>
    <s v="WeareA2B"/>
    <s v="Standard"/>
    <s v="medium"/>
    <s v="small"/>
    <n v="1415.01"/>
    <n v="1259.3599999999999"/>
    <d v="2003-01-05T00:00:00"/>
  </r>
  <r>
    <n v="19530"/>
    <n v="0"/>
    <x v="2197"/>
    <d v="2017-12-18T00:00:00"/>
    <b v="1"/>
    <s v="Approved"/>
    <s v="Solex"/>
    <s v="Standard"/>
    <s v="medium"/>
    <s v="medium"/>
    <n v="100.35"/>
    <n v="75.260000000000005"/>
    <d v="1999-07-26T00:00:00"/>
  </r>
  <r>
    <n v="19531"/>
    <n v="37"/>
    <x v="1444"/>
    <d v="2017-09-15T00:00:00"/>
    <b v="0"/>
    <s v="Approved"/>
    <s v="OHM Cycles"/>
    <s v="Standard"/>
    <s v="low"/>
    <s v="medium"/>
    <n v="1793.43"/>
    <n v="248.82"/>
    <d v="2010-06-07T00:00:00"/>
  </r>
  <r>
    <n v="19532"/>
    <n v="46"/>
    <x v="596"/>
    <d v="2017-01-25T00:00:00"/>
    <b v="0"/>
    <s v="Approved"/>
    <s v="Solex"/>
    <s v="Standard"/>
    <s v="low"/>
    <s v="medium"/>
    <n v="1289.8499999999999"/>
    <n v="74.510000000000005"/>
    <d v="2007-12-11T00:00:00"/>
  </r>
  <r>
    <n v="19533"/>
    <n v="85"/>
    <x v="3076"/>
    <d v="2017-09-23T00:00:00"/>
    <b v="0"/>
    <s v="Approved"/>
    <s v="WeareA2B"/>
    <s v="Standard"/>
    <s v="medium"/>
    <s v="medium"/>
    <n v="752.64"/>
    <n v="205.36"/>
    <d v="2000-11-03T00:00:00"/>
  </r>
  <r>
    <n v="19534"/>
    <n v="93"/>
    <x v="1992"/>
    <d v="2017-12-01T00:00:00"/>
    <b v="1"/>
    <s v="Approved"/>
    <s v="WeareA2B"/>
    <s v="Standard"/>
    <s v="medium"/>
    <s v="medium"/>
    <n v="1065.03"/>
    <n v="230.09"/>
    <d v="2000-11-03T00:00:00"/>
  </r>
  <r>
    <n v="19535"/>
    <n v="29"/>
    <x v="3130"/>
    <d v="2017-07-16T00:00:00"/>
    <b v="0"/>
    <s v="Approved"/>
    <s v="Norco Bicycles"/>
    <s v="Road"/>
    <s v="medium"/>
    <s v="medium"/>
    <n v="543.39"/>
    <n v="407.54"/>
    <d v="2016-03-29T00:00:00"/>
  </r>
  <r>
    <n v="19536"/>
    <n v="70"/>
    <x v="156"/>
    <d v="2017-11-06T00:00:00"/>
    <b v="1"/>
    <s v="Approved"/>
    <s v="Trek Bicycles"/>
    <s v="Standard"/>
    <s v="high"/>
    <s v="medium"/>
    <n v="495.72"/>
    <n v="297.43"/>
    <d v="2016-12-06T00:00:00"/>
  </r>
  <r>
    <n v="19537"/>
    <n v="49"/>
    <x v="152"/>
    <d v="2017-11-06T00:00:00"/>
    <b v="0"/>
    <s v="Approved"/>
    <s v="Trek Bicycles"/>
    <s v="Road"/>
    <s v="medium"/>
    <s v="medium"/>
    <n v="533.51"/>
    <n v="400.13"/>
    <d v="2009-04-12T00:00:00"/>
  </r>
  <r>
    <n v="19538"/>
    <n v="66"/>
    <x v="2930"/>
    <d v="2017-06-29T00:00:00"/>
    <b v="1"/>
    <s v="Approved"/>
    <s v="Giant Bicycles"/>
    <s v="Road"/>
    <s v="low"/>
    <s v="small"/>
    <n v="590.26"/>
    <n v="525.33000000000004"/>
    <d v="2010-08-20T00:00:00"/>
  </r>
  <r>
    <n v="19539"/>
    <n v="83"/>
    <x v="2710"/>
    <d v="2017-10-20T00:00:00"/>
    <b v="0"/>
    <s v="Approved"/>
    <s v="Solex"/>
    <s v="Touring"/>
    <s v="medium"/>
    <s v="large"/>
    <n v="2083.94"/>
    <n v="675.03"/>
    <d v="2004-08-07T00:00:00"/>
  </r>
  <r>
    <n v="19540"/>
    <n v="34"/>
    <x v="3391"/>
    <d v="2017-01-04T00:00:00"/>
    <b v="0"/>
    <s v="Approved"/>
    <s v="Norco Bicycles"/>
    <s v="Road"/>
    <s v="high"/>
    <s v="large"/>
    <n v="774.53"/>
    <n v="464.72"/>
    <d v="2003-03-18T00:00:00"/>
  </r>
  <r>
    <n v="19541"/>
    <n v="90"/>
    <x v="679"/>
    <d v="2017-04-08T00:00:00"/>
    <b v="0"/>
    <s v="Approved"/>
    <s v="Norco Bicycles"/>
    <s v="Standard"/>
    <s v="low"/>
    <s v="medium"/>
    <n v="363.01"/>
    <n v="290.41000000000003"/>
    <d v="2005-05-10T00:00:00"/>
  </r>
  <r>
    <n v="19542"/>
    <n v="59"/>
    <x v="107"/>
    <d v="2017-08-15T00:00:00"/>
    <b v="1"/>
    <s v="Approved"/>
    <s v="WeareA2B"/>
    <s v="Standard"/>
    <s v="medium"/>
    <s v="small"/>
    <n v="1415.01"/>
    <n v="1259.3599999999999"/>
    <d v="2003-01-05T00:00:00"/>
  </r>
  <r>
    <n v="19543"/>
    <n v="74"/>
    <x v="2135"/>
    <d v="2017-01-01T00:00:00"/>
    <b v="0"/>
    <s v="Approved"/>
    <s v="WeareA2B"/>
    <s v="Standard"/>
    <s v="medium"/>
    <s v="medium"/>
    <n v="1228.07"/>
    <n v="400.91"/>
    <d v="2003-09-09T00:00:00"/>
  </r>
  <r>
    <n v="19544"/>
    <n v="25"/>
    <x v="777"/>
    <d v="2017-10-07T00:00:00"/>
    <b v="1"/>
    <s v="Approved"/>
    <s v="Giant Bicycles"/>
    <s v="Road"/>
    <s v="medium"/>
    <s v="medium"/>
    <n v="1538.99"/>
    <n v="829.65"/>
    <d v="2002-03-22T00:00:00"/>
  </r>
  <r>
    <n v="19545"/>
    <n v="94"/>
    <x v="591"/>
    <d v="2017-10-03T00:00:00"/>
    <b v="0"/>
    <s v="Approved"/>
    <s v="Giant Bicycles"/>
    <s v="Standard"/>
    <s v="medium"/>
    <s v="large"/>
    <n v="1635.3"/>
    <n v="993.66"/>
    <d v="2013-06-09T00:00:00"/>
  </r>
  <r>
    <n v="19546"/>
    <n v="74"/>
    <x v="2014"/>
    <d v="2017-04-06T00:00:00"/>
    <b v="0"/>
    <s v="Approved"/>
    <s v="WeareA2B"/>
    <s v="Standard"/>
    <s v="medium"/>
    <s v="medium"/>
    <n v="1762.96"/>
    <n v="950.52"/>
    <d v="2014-07-28T00:00:00"/>
  </r>
  <r>
    <n v="19547"/>
    <n v="1"/>
    <x v="2899"/>
    <d v="2017-09-02T00:00:00"/>
    <b v="1"/>
    <s v="Approved"/>
    <s v="Giant Bicycles"/>
    <s v="Standard"/>
    <s v="medium"/>
    <s v="medium"/>
    <n v="1403.5"/>
    <n v="954.82"/>
    <d v="2016-11-14T00:00:00"/>
  </r>
  <r>
    <n v="19548"/>
    <n v="9"/>
    <x v="2602"/>
    <d v="2017-07-24T00:00:00"/>
    <b v="0"/>
    <s v="Approved"/>
    <s v="OHM Cycles"/>
    <s v="Road"/>
    <s v="medium"/>
    <s v="medium"/>
    <n v="742.54"/>
    <n v="667.4"/>
    <d v="1991-11-07T00:00:00"/>
  </r>
  <r>
    <n v="19549"/>
    <n v="43"/>
    <x v="2106"/>
    <d v="2017-09-22T00:00:00"/>
    <b v="0"/>
    <s v="Approved"/>
    <s v="Norco Bicycles"/>
    <s v="Standard"/>
    <s v="medium"/>
    <s v="medium"/>
    <n v="1555.58"/>
    <n v="818.01"/>
    <d v="2015-08-02T00:00:00"/>
  </r>
  <r>
    <n v="19550"/>
    <n v="61"/>
    <x v="501"/>
    <d v="2017-12-13T00:00:00"/>
    <b v="0"/>
    <s v="Approved"/>
    <s v="Norco Bicycles"/>
    <s v="Standard"/>
    <s v="medium"/>
    <s v="small"/>
    <n v="586.45000000000005"/>
    <n v="521.94000000000005"/>
    <d v="1991-07-10T00:00:00"/>
  </r>
  <r>
    <n v="19551"/>
    <n v="29"/>
    <x v="2121"/>
    <d v="2017-10-06T00:00:00"/>
    <b v="1"/>
    <s v="Approved"/>
    <s v="WeareA2B"/>
    <s v="Standard"/>
    <s v="medium"/>
    <s v="medium"/>
    <n v="1065.03"/>
    <n v="230.09"/>
    <d v="2004-01-16T00:00:00"/>
  </r>
  <r>
    <n v="19552"/>
    <n v="64"/>
    <x v="2971"/>
    <d v="2017-08-09T00:00:00"/>
    <b v="0"/>
    <s v="Approved"/>
    <s v="Giant Bicycles"/>
    <s v="Standard"/>
    <s v="high"/>
    <s v="small"/>
    <n v="1977.36"/>
    <n v="1759.85"/>
    <d v="2011-08-24T00:00:00"/>
  </r>
  <r>
    <n v="19553"/>
    <n v="0"/>
    <x v="1147"/>
    <d v="2017-02-28T00:00:00"/>
    <b v="1"/>
    <s v="Approved"/>
    <s v="OHM Cycles"/>
    <s v="Standard"/>
    <s v="medium"/>
    <s v="medium"/>
    <n v="183.86"/>
    <n v="137.9"/>
    <d v="1993-07-20T00:00:00"/>
  </r>
  <r>
    <n v="19554"/>
    <n v="10"/>
    <x v="2019"/>
    <d v="2017-05-20T00:00:00"/>
    <b v="1"/>
    <s v="Approved"/>
    <s v="WeareA2B"/>
    <s v="Touring"/>
    <s v="medium"/>
    <s v="medium"/>
    <n v="1466.68"/>
    <n v="363.25"/>
    <d v="2014-03-03T00:00:00"/>
  </r>
  <r>
    <n v="19555"/>
    <n v="0"/>
    <x v="398"/>
    <d v="2017-07-11T00:00:00"/>
    <b v="1"/>
    <s v="Approved"/>
    <s v="Solex"/>
    <s v="Standard"/>
    <s v="medium"/>
    <s v="medium"/>
    <n v="441.49"/>
    <n v="84.99"/>
    <d v="1993-04-12T00:00:00"/>
  </r>
  <r>
    <n v="19556"/>
    <n v="28"/>
    <x v="1170"/>
    <d v="2017-04-09T00:00:00"/>
    <b v="1"/>
    <s v="Approved"/>
    <s v="Norco Bicycles"/>
    <s v="Standard"/>
    <s v="medium"/>
    <s v="small"/>
    <n v="1216.1400000000001"/>
    <n v="1082.3599999999999"/>
    <d v="2002-03-22T00:00:00"/>
  </r>
  <r>
    <n v="19557"/>
    <n v="63"/>
    <x v="2298"/>
    <d v="2017-02-05T00:00:00"/>
    <b v="1"/>
    <s v="Approved"/>
    <s v="Solex"/>
    <s v="Standard"/>
    <s v="medium"/>
    <s v="medium"/>
    <n v="1483.2"/>
    <n v="99.59"/>
    <d v="2010-11-05T00:00:00"/>
  </r>
  <r>
    <n v="19558"/>
    <n v="55"/>
    <x v="1891"/>
    <d v="2017-08-17T00:00:00"/>
    <b v="1"/>
    <s v="Approved"/>
    <s v="Trek Bicycles"/>
    <s v="Road"/>
    <s v="medium"/>
    <s v="large"/>
    <n v="1894.19"/>
    <n v="598.76"/>
    <d v="1993-07-20T00:00:00"/>
  </r>
  <r>
    <n v="19559"/>
    <n v="0"/>
    <x v="1031"/>
    <d v="2017-12-20T00:00:00"/>
    <b v="1"/>
    <s v="Approved"/>
    <s v="Solex"/>
    <s v="Standard"/>
    <s v="medium"/>
    <s v="medium"/>
    <n v="71.489999999999995"/>
    <n v="53.62"/>
    <d v="2012-12-02T00:00:00"/>
  </r>
  <r>
    <n v="19560"/>
    <n v="4"/>
    <x v="2026"/>
    <d v="2017-04-11T00:00:00"/>
    <b v="1"/>
    <s v="Approved"/>
    <s v="Giant Bicycles"/>
    <s v="Standard"/>
    <s v="high"/>
    <s v="medium"/>
    <n v="1129.1300000000001"/>
    <n v="677.48"/>
    <d v="2005-08-09T00:00:00"/>
  </r>
  <r>
    <n v="19561"/>
    <n v="0"/>
    <x v="251"/>
    <d v="2017-09-19T00:00:00"/>
    <b v="0"/>
    <s v="Approved"/>
    <s v="WeareA2B"/>
    <s v="Standard"/>
    <s v="medium"/>
    <s v="small"/>
    <n v="175.89"/>
    <n v="131.91999999999999"/>
    <d v="2003-02-16T00:00:00"/>
  </r>
  <r>
    <n v="19562"/>
    <n v="87"/>
    <x v="3356"/>
    <d v="2017-10-26T00:00:00"/>
    <b v="1"/>
    <s v="Approved"/>
    <s v="Giant Bicycles"/>
    <s v="Standard"/>
    <s v="high"/>
    <s v="medium"/>
    <n v="1179"/>
    <n v="707.4"/>
    <d v="1997-08-25T00:00:00"/>
  </r>
  <r>
    <n v="19563"/>
    <n v="91"/>
    <x v="349"/>
    <d v="2017-05-26T00:00:00"/>
    <b v="1"/>
    <s v="Approved"/>
    <s v="Solex"/>
    <s v="Standard"/>
    <s v="medium"/>
    <s v="medium"/>
    <n v="100.35"/>
    <n v="75.260000000000005"/>
    <d v="2000-11-03T00:00:00"/>
  </r>
  <r>
    <n v="19564"/>
    <n v="19"/>
    <x v="3059"/>
    <d v="2017-12-12T00:00:00"/>
    <b v="0"/>
    <s v="Approved"/>
    <s v="Trek Bicycles"/>
    <s v="Mountain"/>
    <s v="low"/>
    <s v="medium"/>
    <n v="574.64"/>
    <n v="459.71"/>
    <d v="2003-02-07T00:00:00"/>
  </r>
  <r>
    <n v="19565"/>
    <n v="0"/>
    <x v="1263"/>
    <d v="2017-06-28T00:00:00"/>
    <b v="0"/>
    <s v="Approved"/>
    <s v="WeareA2B"/>
    <s v="Standard"/>
    <s v="medium"/>
    <s v="medium"/>
    <n v="60.34"/>
    <n v="45.26"/>
    <d v="1993-07-15T00:00:00"/>
  </r>
  <r>
    <n v="19566"/>
    <n v="43"/>
    <x v="1470"/>
    <d v="2017-04-22T00:00:00"/>
    <b v="1"/>
    <s v="Approved"/>
    <s v="Solex"/>
    <s v="Standard"/>
    <s v="medium"/>
    <s v="medium"/>
    <n v="1151.96"/>
    <n v="649.49"/>
    <d v="2007-12-11T00:00:00"/>
  </r>
  <r>
    <n v="19567"/>
    <n v="40"/>
    <x v="863"/>
    <d v="2017-05-31T00:00:00"/>
    <b v="0"/>
    <s v="Approved"/>
    <s v="OHM Cycles"/>
    <s v="Standard"/>
    <s v="high"/>
    <s v="medium"/>
    <n v="1458.17"/>
    <n v="874.9"/>
    <d v="2006-02-02T00:00:00"/>
  </r>
  <r>
    <n v="19568"/>
    <n v="25"/>
    <x v="2441"/>
    <d v="2017-11-21T00:00:00"/>
    <b v="1"/>
    <s v="Approved"/>
    <s v="Giant Bicycles"/>
    <s v="Road"/>
    <s v="medium"/>
    <s v="medium"/>
    <n v="1538.99"/>
    <n v="829.65"/>
    <d v="2016-02-04T00:00:00"/>
  </r>
  <r>
    <n v="19569"/>
    <n v="25"/>
    <x v="2736"/>
    <d v="2017-01-21T00:00:00"/>
    <b v="0"/>
    <s v="Approved"/>
    <s v="Giant Bicycles"/>
    <s v="Road"/>
    <s v="medium"/>
    <s v="medium"/>
    <n v="1538.99"/>
    <n v="829.65"/>
    <d v="2006-11-10T00:00:00"/>
  </r>
  <r>
    <n v="19570"/>
    <n v="11"/>
    <x v="306"/>
    <d v="2017-05-12T00:00:00"/>
    <b v="0"/>
    <s v="Approved"/>
    <s v="Trek Bicycles"/>
    <s v="Standard"/>
    <s v="medium"/>
    <s v="small"/>
    <n v="1775.81"/>
    <n v="1580.47"/>
    <d v="2010-05-05T00:00:00"/>
  </r>
  <r>
    <n v="19571"/>
    <n v="45"/>
    <x v="2579"/>
    <d v="2017-05-24T00:00:00"/>
    <b v="1"/>
    <s v="Approved"/>
    <s v="Solex"/>
    <s v="Standard"/>
    <s v="medium"/>
    <s v="medium"/>
    <n v="441.49"/>
    <n v="84.99"/>
    <d v="2015-05-21T00:00:00"/>
  </r>
  <r>
    <n v="19572"/>
    <n v="11"/>
    <x v="1918"/>
    <d v="2017-08-21T00:00:00"/>
    <b v="1"/>
    <s v="Approved"/>
    <s v="Giant Bicycles"/>
    <s v="Standard"/>
    <s v="high"/>
    <s v="medium"/>
    <n v="1274.93"/>
    <n v="764.96"/>
    <d v="1996-11-09T00:00:00"/>
  </r>
  <r>
    <n v="19573"/>
    <n v="13"/>
    <x v="1377"/>
    <d v="2017-10-24T00:00:00"/>
    <b v="1"/>
    <s v="Approved"/>
    <s v="Solex"/>
    <s v="Standard"/>
    <s v="medium"/>
    <s v="medium"/>
    <n v="1163.8900000000001"/>
    <n v="589.27"/>
    <d v="2016-07-09T00:00:00"/>
  </r>
  <r>
    <n v="19575"/>
    <n v="35"/>
    <x v="1503"/>
    <d v="2017-04-06T00:00:00"/>
    <b v="1"/>
    <s v="Approved"/>
    <s v="Trek Bicycles"/>
    <s v="Standard"/>
    <s v="low"/>
    <s v="medium"/>
    <n v="1057.51"/>
    <n v="154.4"/>
    <d v="1994-07-12T00:00:00"/>
  </r>
  <r>
    <n v="19576"/>
    <n v="50"/>
    <x v="2752"/>
    <d v="2017-07-01T00:00:00"/>
    <b v="0"/>
    <s v="Approved"/>
    <s v="Giant Bicycles"/>
    <s v="Standard"/>
    <s v="medium"/>
    <s v="medium"/>
    <n v="642.70000000000005"/>
    <n v="211.37"/>
    <d v="2002-03-22T00:00:00"/>
  </r>
  <r>
    <n v="19577"/>
    <n v="70"/>
    <x v="1433"/>
    <d v="2017-08-14T00:00:00"/>
    <b v="1"/>
    <s v="Approved"/>
    <s v="Trek Bicycles"/>
    <s v="Standard"/>
    <s v="high"/>
    <s v="medium"/>
    <n v="495.72"/>
    <n v="297.43"/>
    <d v="2000-05-22T00:00:00"/>
  </r>
  <r>
    <n v="19578"/>
    <n v="92"/>
    <x v="2845"/>
    <d v="2017-12-24T00:00:00"/>
    <b v="0"/>
    <s v="Approved"/>
    <s v="WeareA2B"/>
    <s v="Standard"/>
    <s v="medium"/>
    <s v="small"/>
    <n v="1415.01"/>
    <n v="1259.3599999999999"/>
    <d v="2003-01-05T00:00:00"/>
  </r>
  <r>
    <n v="19579"/>
    <n v="65"/>
    <x v="2427"/>
    <d v="2017-12-16T00:00:00"/>
    <b v="0"/>
    <s v="Approved"/>
    <s v="WeareA2B"/>
    <s v="Standard"/>
    <s v="medium"/>
    <s v="medium"/>
    <n v="1807.45"/>
    <n v="778.69"/>
    <d v="2015-05-21T00:00:00"/>
  </r>
  <r>
    <n v="19580"/>
    <n v="27"/>
    <x v="2948"/>
    <d v="2017-09-27T00:00:00"/>
    <b v="1"/>
    <s v="Approved"/>
    <s v="Trek Bicycles"/>
    <s v="Standard"/>
    <s v="medium"/>
    <s v="medium"/>
    <n v="499.53"/>
    <n v="388.72"/>
    <d v="1999-06-23T00:00:00"/>
  </r>
  <r>
    <n v="19582"/>
    <n v="18"/>
    <x v="1052"/>
    <d v="2017-12-09T00:00:00"/>
    <b v="0"/>
    <s v="Approved"/>
    <s v="Norco Bicycles"/>
    <s v="Standard"/>
    <s v="high"/>
    <s v="medium"/>
    <n v="1148.6400000000001"/>
    <n v="689.18"/>
    <d v="2015-08-10T00:00:00"/>
  </r>
  <r>
    <n v="19583"/>
    <n v="61"/>
    <x v="515"/>
    <d v="2017-10-28T00:00:00"/>
    <b v="1"/>
    <s v="Approved"/>
    <s v="OHM Cycles"/>
    <s v="Standard"/>
    <s v="low"/>
    <s v="medium"/>
    <n v="71.16"/>
    <n v="56.93"/>
    <d v="2015-06-17T00:00:00"/>
  </r>
  <r>
    <n v="19584"/>
    <n v="9"/>
    <x v="418"/>
    <d v="2017-05-30T00:00:00"/>
    <b v="0"/>
    <s v="Approved"/>
    <s v="OHM Cycles"/>
    <s v="Road"/>
    <s v="medium"/>
    <s v="medium"/>
    <n v="742.54"/>
    <n v="667.4"/>
    <d v="1991-11-07T00:00:00"/>
  </r>
  <r>
    <n v="19585"/>
    <n v="68"/>
    <x v="2519"/>
    <d v="2017-01-25T00:00:00"/>
    <b v="0"/>
    <s v="Approved"/>
    <s v="OHM Cycles"/>
    <s v="Standard"/>
    <s v="medium"/>
    <s v="medium"/>
    <n v="1636.9"/>
    <n v="44.71"/>
    <d v="2010-08-20T00:00:00"/>
  </r>
  <r>
    <n v="19586"/>
    <n v="42"/>
    <x v="665"/>
    <d v="2017-09-02T00:00:00"/>
    <b v="0"/>
    <s v="Approved"/>
    <s v="OHM Cycles"/>
    <s v="Road"/>
    <s v="medium"/>
    <s v="small"/>
    <n v="1810"/>
    <n v="1610.9"/>
    <d v="2008-03-19T00:00:00"/>
  </r>
  <r>
    <n v="19587"/>
    <n v="95"/>
    <x v="1768"/>
    <d v="2017-12-12T00:00:00"/>
    <b v="1"/>
    <s v="Approved"/>
    <s v="Giant Bicycles"/>
    <s v="Standard"/>
    <s v="medium"/>
    <s v="large"/>
    <n v="569.55999999999995"/>
    <n v="528.42999999999995"/>
    <d v="2003-09-10T00:00:00"/>
  </r>
  <r>
    <n v="19588"/>
    <n v="7"/>
    <x v="3228"/>
    <d v="2017-08-18T00:00:00"/>
    <b v="1"/>
    <s v="Approved"/>
    <s v="Trek Bicycles"/>
    <s v="Road"/>
    <s v="low"/>
    <s v="medium"/>
    <n v="980.37"/>
    <n v="234.43"/>
    <d v="2004-09-28T00:00:00"/>
  </r>
  <r>
    <n v="19589"/>
    <n v="1"/>
    <x v="2568"/>
    <d v="2017-05-18T00:00:00"/>
    <b v="1"/>
    <s v="Approved"/>
    <s v="Giant Bicycles"/>
    <s v="Standard"/>
    <s v="medium"/>
    <s v="medium"/>
    <n v="1403.5"/>
    <n v="954.82"/>
    <d v="2005-08-09T00:00:00"/>
  </r>
  <r>
    <n v="19590"/>
    <n v="15"/>
    <x v="454"/>
    <d v="2017-10-18T00:00:00"/>
    <b v="1"/>
    <s v="Approved"/>
    <s v="Norco Bicycles"/>
    <s v="Standard"/>
    <s v="low"/>
    <s v="medium"/>
    <n v="958.74"/>
    <n v="748.9"/>
    <d v="2005-12-07T00:00:00"/>
  </r>
  <r>
    <n v="19591"/>
    <n v="54"/>
    <x v="674"/>
    <d v="2017-09-24T00:00:00"/>
    <b v="0"/>
    <s v="Approved"/>
    <s v="WeareA2B"/>
    <s v="Standard"/>
    <s v="medium"/>
    <s v="medium"/>
    <n v="1292.8399999999999"/>
    <n v="13.44"/>
    <d v="1997-10-04T00:00:00"/>
  </r>
  <r>
    <n v="19592"/>
    <n v="18"/>
    <x v="2883"/>
    <d v="2017-06-18T00:00:00"/>
    <b v="0"/>
    <s v="Approved"/>
    <s v="Solex"/>
    <s v="Standard"/>
    <s v="medium"/>
    <s v="medium"/>
    <n v="575.27"/>
    <n v="431.45"/>
    <d v="1993-07-15T00:00:00"/>
  </r>
  <r>
    <n v="19593"/>
    <n v="9"/>
    <x v="3199"/>
    <d v="2017-07-29T00:00:00"/>
    <b v="0"/>
    <s v="Approved"/>
    <s v="OHM Cycles"/>
    <s v="Road"/>
    <s v="medium"/>
    <s v="medium"/>
    <n v="742.54"/>
    <n v="667.4"/>
    <d v="2005-12-07T00:00:00"/>
  </r>
  <r>
    <n v="19594"/>
    <n v="13"/>
    <x v="2998"/>
    <d v="2017-07-21T00:00:00"/>
    <b v="0"/>
    <s v="Approved"/>
    <s v="Solex"/>
    <s v="Standard"/>
    <s v="medium"/>
    <s v="medium"/>
    <n v="1577.53"/>
    <n v="826.51"/>
    <d v="2011-03-16T00:00:00"/>
  </r>
  <r>
    <n v="19595"/>
    <n v="43"/>
    <x v="801"/>
    <d v="2017-05-30T00:00:00"/>
    <b v="1"/>
    <s v="Approved"/>
    <s v="Solex"/>
    <s v="Standard"/>
    <s v="medium"/>
    <s v="medium"/>
    <n v="1151.96"/>
    <n v="649.49"/>
    <d v="1999-12-04T00:00:00"/>
  </r>
  <r>
    <n v="19596"/>
    <n v="24"/>
    <x v="3205"/>
    <d v="2017-03-11T00:00:00"/>
    <b v="1"/>
    <s v="Approved"/>
    <s v="Solex"/>
    <s v="Road"/>
    <s v="medium"/>
    <s v="large"/>
    <n v="1777.8"/>
    <n v="820.78"/>
    <d v="2011-05-07T00:00:00"/>
  </r>
  <r>
    <n v="19597"/>
    <n v="83"/>
    <x v="3296"/>
    <d v="2017-10-19T00:00:00"/>
    <b v="0"/>
    <s v="Approved"/>
    <s v="Solex"/>
    <s v="Touring"/>
    <s v="medium"/>
    <s v="large"/>
    <n v="2083.94"/>
    <n v="675.03"/>
    <d v="2013-09-16T00:00:00"/>
  </r>
  <r>
    <n v="19598"/>
    <n v="23"/>
    <x v="1433"/>
    <d v="2017-03-18T00:00:00"/>
    <b v="0"/>
    <s v="Approved"/>
    <s v="Norco Bicycles"/>
    <s v="Mountain"/>
    <s v="low"/>
    <s v="small"/>
    <n v="688.63"/>
    <n v="612.88"/>
    <d v="1991-08-05T00:00:00"/>
  </r>
  <r>
    <n v="19599"/>
    <n v="12"/>
    <x v="802"/>
    <d v="2017-08-04T00:00:00"/>
    <b v="0"/>
    <s v="Approved"/>
    <s v="WeareA2B"/>
    <s v="Standard"/>
    <s v="medium"/>
    <s v="medium"/>
    <n v="1231.1500000000001"/>
    <n v="161.6"/>
    <d v="2004-08-17T00:00:00"/>
  </r>
  <r>
    <n v="19600"/>
    <n v="19"/>
    <x v="2584"/>
    <d v="2017-07-09T00:00:00"/>
    <b v="0"/>
    <s v="Approved"/>
    <s v="OHM Cycles"/>
    <s v="Road"/>
    <s v="high"/>
    <s v="large"/>
    <n v="12.01"/>
    <n v="7.21"/>
    <d v="2009-03-08T00:00:00"/>
  </r>
  <r>
    <n v="19601"/>
    <n v="1"/>
    <x v="3061"/>
    <d v="2017-01-29T00:00:00"/>
    <b v="0"/>
    <s v="Approved"/>
    <s v="Giant Bicycles"/>
    <s v="Standard"/>
    <s v="medium"/>
    <s v="medium"/>
    <n v="1403.5"/>
    <n v="954.82"/>
    <d v="2012-12-02T00:00:00"/>
  </r>
  <r>
    <n v="19602"/>
    <n v="0"/>
    <x v="1848"/>
    <d v="2017-04-20T00:00:00"/>
    <b v="1"/>
    <s v="Approved"/>
    <s v="Norco Bicycles"/>
    <s v="Standard"/>
    <s v="medium"/>
    <s v="medium"/>
    <n v="360.4"/>
    <n v="270.3"/>
    <d v="2016-12-06T00:00:00"/>
  </r>
  <r>
    <n v="19603"/>
    <n v="77"/>
    <x v="1403"/>
    <d v="2017-06-11T00:00:00"/>
    <b v="0"/>
    <s v="Approved"/>
    <s v="Norco Bicycles"/>
    <s v="Road"/>
    <s v="medium"/>
    <s v="large"/>
    <n v="1240.31"/>
    <n v="795.1"/>
    <d v="2000-11-03T00:00:00"/>
  </r>
  <r>
    <n v="19604"/>
    <n v="74"/>
    <x v="2051"/>
    <d v="2017-12-18T00:00:00"/>
    <b v="0"/>
    <s v="Approved"/>
    <s v="WeareA2B"/>
    <s v="Standard"/>
    <s v="medium"/>
    <s v="medium"/>
    <n v="1228.07"/>
    <n v="400.91"/>
    <d v="2000-05-22T00:00:00"/>
  </r>
  <r>
    <n v="19605"/>
    <n v="7"/>
    <x v="2437"/>
    <d v="2017-01-13T00:00:00"/>
    <b v="1"/>
    <s v="Approved"/>
    <s v="Trek Bicycles"/>
    <s v="Road"/>
    <s v="low"/>
    <s v="medium"/>
    <n v="980.37"/>
    <n v="234.43"/>
    <d v="2004-09-28T00:00:00"/>
  </r>
  <r>
    <n v="19606"/>
    <n v="85"/>
    <x v="1097"/>
    <d v="2017-11-18T00:00:00"/>
    <b v="0"/>
    <s v="Approved"/>
    <s v="WeareA2B"/>
    <s v="Standard"/>
    <s v="medium"/>
    <s v="medium"/>
    <n v="752.64"/>
    <n v="205.36"/>
    <d v="1993-04-20T00:00:00"/>
  </r>
  <r>
    <n v="19607"/>
    <n v="11"/>
    <x v="3102"/>
    <d v="2017-10-29T00:00:00"/>
    <b v="0"/>
    <s v="Approved"/>
    <s v="Giant Bicycles"/>
    <s v="Standard"/>
    <s v="high"/>
    <s v="medium"/>
    <n v="1274.93"/>
    <n v="764.96"/>
    <d v="2007-08-04T00:00:00"/>
  </r>
  <r>
    <n v="19608"/>
    <n v="29"/>
    <x v="165"/>
    <d v="2017-09-15T00:00:00"/>
    <b v="1"/>
    <s v="Approved"/>
    <s v="Norco Bicycles"/>
    <s v="Road"/>
    <s v="medium"/>
    <s v="medium"/>
    <n v="543.39"/>
    <n v="407.54"/>
    <d v="2016-11-22T00:00:00"/>
  </r>
  <r>
    <n v="19609"/>
    <n v="28"/>
    <x v="553"/>
    <d v="2017-11-23T00:00:00"/>
    <b v="0"/>
    <s v="Approved"/>
    <s v="Solex"/>
    <s v="Road"/>
    <s v="medium"/>
    <s v="small"/>
    <n v="1703.52"/>
    <n v="1516.13"/>
    <d v="2016-07-09T00:00:00"/>
  </r>
  <r>
    <n v="19610"/>
    <n v="84"/>
    <x v="1685"/>
    <d v="2017-08-09T00:00:00"/>
    <b v="0"/>
    <s v="Approved"/>
    <s v="Trek Bicycles"/>
    <s v="Road"/>
    <s v="medium"/>
    <s v="medium"/>
    <n v="290.62"/>
    <n v="215.14"/>
    <d v="1993-04-20T00:00:00"/>
  </r>
  <r>
    <n v="19611"/>
    <n v="81"/>
    <x v="3390"/>
    <d v="2017-06-08T00:00:00"/>
    <b v="0"/>
    <s v="Approved"/>
    <s v="Norco Bicycles"/>
    <s v="Standard"/>
    <s v="medium"/>
    <s v="small"/>
    <n v="586.45000000000005"/>
    <n v="521.94000000000005"/>
    <d v="2015-08-10T00:00:00"/>
  </r>
  <r>
    <n v="19612"/>
    <n v="88"/>
    <x v="2660"/>
    <d v="2017-03-12T00:00:00"/>
    <b v="1"/>
    <s v="Approved"/>
    <s v="Norco Bicycles"/>
    <s v="Standard"/>
    <s v="medium"/>
    <s v="medium"/>
    <n v="1198.46"/>
    <n v="381.1"/>
    <d v="2013-06-09T00:00:00"/>
  </r>
  <r>
    <n v="19613"/>
    <n v="27"/>
    <x v="3095"/>
    <d v="2017-05-31T00:00:00"/>
    <b v="1"/>
    <s v="Approved"/>
    <s v="Trek Bicycles"/>
    <s v="Standard"/>
    <s v="medium"/>
    <s v="medium"/>
    <n v="499.53"/>
    <n v="388.72"/>
    <d v="1991-08-05T00:00:00"/>
  </r>
  <r>
    <n v="19614"/>
    <n v="43"/>
    <x v="2687"/>
    <d v="2017-03-13T00:00:00"/>
    <b v="1"/>
    <s v="Approved"/>
    <s v="Solex"/>
    <s v="Standard"/>
    <s v="medium"/>
    <s v="medium"/>
    <n v="1151.96"/>
    <n v="649.49"/>
    <d v="1999-12-04T00:00:00"/>
  </r>
  <r>
    <n v="19615"/>
    <n v="45"/>
    <x v="3407"/>
    <d v="2017-04-24T00:00:00"/>
    <b v="1"/>
    <s v="Approved"/>
    <s v="Trek Bicycles"/>
    <s v="Road"/>
    <s v="low"/>
    <s v="medium"/>
    <n v="980.37"/>
    <n v="234.43"/>
    <d v="2004-09-28T00:00:00"/>
  </r>
  <r>
    <n v="19616"/>
    <n v="16"/>
    <x v="1972"/>
    <d v="2017-11-17T00:00:00"/>
    <b v="0"/>
    <s v="Approved"/>
    <s v="Norco Bicycles"/>
    <s v="Standard"/>
    <s v="high"/>
    <s v="small"/>
    <n v="1661.92"/>
    <n v="1479.11"/>
    <d v="1993-07-15T00:00:00"/>
  </r>
  <r>
    <n v="19617"/>
    <n v="39"/>
    <x v="2284"/>
    <d v="2017-05-21T00:00:00"/>
    <b v="1"/>
    <s v="Approved"/>
    <s v="Giant Bicycles"/>
    <s v="Standard"/>
    <s v="medium"/>
    <s v="large"/>
    <n v="1812.75"/>
    <n v="582.48"/>
    <d v="2006-02-02T00:00:00"/>
  </r>
  <r>
    <n v="19618"/>
    <n v="32"/>
    <x v="2706"/>
    <d v="2017-06-03T00:00:00"/>
    <b v="0"/>
    <s v="Approved"/>
    <s v="Giant Bicycles"/>
    <s v="Standard"/>
    <s v="medium"/>
    <s v="medium"/>
    <n v="642.70000000000005"/>
    <n v="211.37"/>
    <d v="2002-03-22T00:00:00"/>
  </r>
  <r>
    <n v="19619"/>
    <n v="91"/>
    <x v="1859"/>
    <d v="2017-10-19T00:00:00"/>
    <b v="0"/>
    <s v="Approved"/>
    <s v="Solex"/>
    <s v="Standard"/>
    <s v="medium"/>
    <s v="medium"/>
    <n v="100.35"/>
    <n v="75.260000000000005"/>
    <d v="1999-07-26T00:00:00"/>
  </r>
  <r>
    <n v="19620"/>
    <n v="76"/>
    <x v="1010"/>
    <d v="2017-01-27T00:00:00"/>
    <b v="1"/>
    <s v="Approved"/>
    <s v="WeareA2B"/>
    <s v="Standard"/>
    <s v="low"/>
    <s v="medium"/>
    <n v="642.30999999999995"/>
    <n v="513.85"/>
    <d v="2014-10-10T00:00:00"/>
  </r>
  <r>
    <n v="19621"/>
    <n v="91"/>
    <x v="928"/>
    <d v="2017-03-26T00:00:00"/>
    <b v="1"/>
    <s v="Approved"/>
    <s v="Solex"/>
    <s v="Standard"/>
    <s v="medium"/>
    <s v="medium"/>
    <n v="100.35"/>
    <n v="75.260000000000005"/>
    <d v="2003-01-05T00:00:00"/>
  </r>
  <r>
    <n v="19622"/>
    <n v="16"/>
    <x v="1597"/>
    <d v="2017-07-01T00:00:00"/>
    <b v="1"/>
    <s v="Approved"/>
    <s v="Norco Bicycles"/>
    <s v="Standard"/>
    <s v="high"/>
    <s v="small"/>
    <n v="1661.92"/>
    <n v="1479.11"/>
    <d v="1992-10-11T00:00:00"/>
  </r>
  <r>
    <n v="19623"/>
    <n v="8"/>
    <x v="2309"/>
    <d v="2017-05-17T00:00:00"/>
    <b v="1"/>
    <s v="Approved"/>
    <s v="Solex"/>
    <s v="Road"/>
    <s v="medium"/>
    <s v="small"/>
    <n v="1703.52"/>
    <n v="1516.13"/>
    <d v="2011-04-16T00:00:00"/>
  </r>
  <r>
    <n v="19624"/>
    <n v="52"/>
    <x v="1562"/>
    <d v="2017-08-07T00:00:00"/>
    <b v="1"/>
    <s v="Approved"/>
    <s v="Solex"/>
    <s v="Road"/>
    <s v="medium"/>
    <s v="large"/>
    <n v="1777.8"/>
    <n v="820.78"/>
    <d v="2011-05-07T00:00:00"/>
  </r>
  <r>
    <n v="19625"/>
    <n v="89"/>
    <x v="3351"/>
    <d v="2017-11-28T00:00:00"/>
    <b v="1"/>
    <s v="Approved"/>
    <s v="WeareA2B"/>
    <s v="Touring"/>
    <s v="medium"/>
    <s v="large"/>
    <n v="1362.99"/>
    <n v="57.74"/>
    <d v="1993-04-20T00:00:00"/>
  </r>
  <r>
    <n v="19626"/>
    <n v="77"/>
    <x v="2229"/>
    <d v="2017-05-22T00:00:00"/>
    <b v="1"/>
    <s v="Approved"/>
    <s v="Norco Bicycles"/>
    <s v="Road"/>
    <s v="medium"/>
    <s v="large"/>
    <n v="1240.31"/>
    <n v="795.1"/>
    <d v="2011-01-10T00:00:00"/>
  </r>
  <r>
    <n v="19627"/>
    <n v="53"/>
    <x v="375"/>
    <d v="2017-10-06T00:00:00"/>
    <b v="1"/>
    <s v="Approved"/>
    <s v="OHM Cycles"/>
    <s v="Standard"/>
    <s v="medium"/>
    <s v="medium"/>
    <n v="795.34"/>
    <n v="101.58"/>
    <d v="2005-10-22T00:00:00"/>
  </r>
  <r>
    <n v="19628"/>
    <n v="22"/>
    <x v="2782"/>
    <d v="2017-04-07T00:00:00"/>
    <b v="1"/>
    <s v="Approved"/>
    <s v="WeareA2B"/>
    <s v="Standard"/>
    <s v="medium"/>
    <s v="medium"/>
    <n v="60.34"/>
    <n v="45.26"/>
    <d v="1993-07-15T00:00:00"/>
  </r>
  <r>
    <n v="19629"/>
    <n v="82"/>
    <x v="1439"/>
    <d v="2017-01-18T00:00:00"/>
    <b v="0"/>
    <s v="Approved"/>
    <s v="Giant Bicycles"/>
    <s v="Road"/>
    <s v="medium"/>
    <s v="medium"/>
    <n v="1538.99"/>
    <n v="829.65"/>
    <d v="1991-11-10T00:00:00"/>
  </r>
  <r>
    <n v="19630"/>
    <n v="44"/>
    <x v="2528"/>
    <d v="2017-10-31T00:00:00"/>
    <b v="0"/>
    <s v="Approved"/>
    <s v="WeareA2B"/>
    <s v="Standard"/>
    <s v="medium"/>
    <s v="medium"/>
    <n v="1769.64"/>
    <n v="108.76"/>
    <d v="2012-06-04T00:00:00"/>
  </r>
  <r>
    <n v="19631"/>
    <n v="82"/>
    <x v="1981"/>
    <d v="2017-02-07T00:00:00"/>
    <b v="1"/>
    <s v="Approved"/>
    <s v="Norco Bicycles"/>
    <s v="Standard"/>
    <s v="high"/>
    <s v="medium"/>
    <n v="1148.6400000000001"/>
    <n v="689.18"/>
    <d v="1997-08-25T00:00:00"/>
  </r>
  <r>
    <n v="19632"/>
    <n v="87"/>
    <x v="305"/>
    <d v="2017-06-12T00:00:00"/>
    <b v="1"/>
    <s v="Approved"/>
    <s v="Giant Bicycles"/>
    <s v="Standard"/>
    <s v="high"/>
    <s v="medium"/>
    <n v="1179"/>
    <n v="707.4"/>
    <d v="1997-08-25T00:00:00"/>
  </r>
  <r>
    <n v="19633"/>
    <n v="95"/>
    <x v="959"/>
    <d v="2017-08-14T00:00:00"/>
    <b v="0"/>
    <s v="Approved"/>
    <s v="OHM Cycles"/>
    <s v="Touring"/>
    <s v="low"/>
    <s v="medium"/>
    <n v="1073.07"/>
    <n v="933.84"/>
    <d v="1997-01-25T00:00:00"/>
  </r>
  <r>
    <n v="19634"/>
    <n v="74"/>
    <x v="1345"/>
    <d v="2017-07-15T00:00:00"/>
    <b v="0"/>
    <s v="Approved"/>
    <s v="WeareA2B"/>
    <s v="Standard"/>
    <s v="medium"/>
    <s v="medium"/>
    <n v="1228.07"/>
    <n v="400.91"/>
    <d v="2000-05-22T00:00:00"/>
  </r>
  <r>
    <n v="19635"/>
    <n v="84"/>
    <x v="135"/>
    <d v="2017-12-23T00:00:00"/>
    <b v="0"/>
    <s v="Approved"/>
    <s v="Giant Bicycles"/>
    <s v="Road"/>
    <s v="medium"/>
    <s v="medium"/>
    <n v="792.9"/>
    <n v="594.67999999999995"/>
    <d v="1992-10-02T00:00:00"/>
  </r>
  <r>
    <n v="19637"/>
    <n v="68"/>
    <x v="1016"/>
    <d v="2017-10-27T00:00:00"/>
    <b v="0"/>
    <s v="Approved"/>
    <s v="OHM Cycles"/>
    <s v="Standard"/>
    <s v="medium"/>
    <s v="medium"/>
    <n v="1636.9"/>
    <n v="44.71"/>
    <d v="2010-08-20T00:00:00"/>
  </r>
  <r>
    <n v="19638"/>
    <n v="0"/>
    <x v="2114"/>
    <d v="2017-01-07T00:00:00"/>
    <b v="0"/>
    <s v="Approved"/>
    <s v="Solex"/>
    <s v="Standard"/>
    <s v="medium"/>
    <s v="medium"/>
    <n v="71.489999999999995"/>
    <n v="53.62"/>
    <d v="2012-12-02T00:00:00"/>
  </r>
  <r>
    <n v="19639"/>
    <n v="52"/>
    <x v="638"/>
    <d v="2017-11-01T00:00:00"/>
    <b v="0"/>
    <s v="Approved"/>
    <s v="Solex"/>
    <s v="Road"/>
    <s v="medium"/>
    <s v="large"/>
    <n v="1777.8"/>
    <n v="820.78"/>
    <d v="2011-05-07T00:00:00"/>
  </r>
  <r>
    <n v="19640"/>
    <n v="69"/>
    <x v="1679"/>
    <d v="2017-03-13T00:00:00"/>
    <b v="1"/>
    <s v="Approved"/>
    <s v="Giant Bicycles"/>
    <s v="Road"/>
    <s v="medium"/>
    <s v="medium"/>
    <n v="792.9"/>
    <n v="594.67999999999995"/>
    <d v="2006-05-22T00:00:00"/>
  </r>
  <r>
    <n v="19641"/>
    <n v="63"/>
    <x v="1726"/>
    <d v="2017-06-10T00:00:00"/>
    <b v="1"/>
    <s v="Approved"/>
    <s v="Solex"/>
    <s v="Standard"/>
    <s v="medium"/>
    <s v="medium"/>
    <n v="1483.2"/>
    <n v="99.59"/>
    <d v="2010-08-20T00:00:00"/>
  </r>
  <r>
    <n v="19642"/>
    <n v="41"/>
    <x v="2963"/>
    <d v="2017-11-21T00:00:00"/>
    <b v="1"/>
    <s v="Approved"/>
    <s v="Solex"/>
    <s v="Road"/>
    <s v="medium"/>
    <s v="medium"/>
    <n v="416.98"/>
    <n v="312.74"/>
    <d v="1997-05-10T00:00:00"/>
  </r>
  <r>
    <n v="19643"/>
    <n v="23"/>
    <x v="76"/>
    <d v="2017-02-10T00:00:00"/>
    <b v="1"/>
    <s v="Approved"/>
    <s v="Norco Bicycles"/>
    <s v="Mountain"/>
    <s v="low"/>
    <s v="small"/>
    <n v="688.63"/>
    <n v="612.88"/>
    <d v="1993-10-02T00:00:00"/>
  </r>
  <r>
    <n v="19644"/>
    <n v="23"/>
    <x v="1704"/>
    <d v="2017-09-03T00:00:00"/>
    <b v="1"/>
    <s v="Approved"/>
    <s v="Norco Bicycles"/>
    <s v="Mountain"/>
    <s v="low"/>
    <s v="small"/>
    <n v="688.63"/>
    <n v="612.88"/>
    <d v="2011-05-07T00:00:00"/>
  </r>
  <r>
    <n v="19645"/>
    <n v="66"/>
    <x v="1941"/>
    <d v="2017-07-12T00:00:00"/>
    <b v="0"/>
    <s v="Approved"/>
    <s v="Giant Bicycles"/>
    <s v="Road"/>
    <s v="low"/>
    <s v="small"/>
    <n v="590.26"/>
    <n v="525.33000000000004"/>
    <d v="2010-08-20T00:00:00"/>
  </r>
  <r>
    <n v="19646"/>
    <n v="95"/>
    <x v="2266"/>
    <d v="2017-11-18T00:00:00"/>
    <b v="1"/>
    <s v="Approved"/>
    <s v="Giant Bicycles"/>
    <s v="Standard"/>
    <s v="medium"/>
    <s v="large"/>
    <n v="569.55999999999995"/>
    <n v="528.42999999999995"/>
    <d v="2016-03-29T00:00:00"/>
  </r>
  <r>
    <n v="19647"/>
    <n v="47"/>
    <x v="1340"/>
    <d v="2017-07-11T00:00:00"/>
    <b v="1"/>
    <s v="Approved"/>
    <s v="Trek Bicycles"/>
    <s v="Road"/>
    <s v="low"/>
    <s v="small"/>
    <n v="1720.7"/>
    <n v="1531.42"/>
    <d v="1997-02-09T00:00:00"/>
  </r>
  <r>
    <n v="19648"/>
    <n v="91"/>
    <x v="930"/>
    <d v="2017-06-12T00:00:00"/>
    <b v="0"/>
    <s v="Approved"/>
    <s v="Solex"/>
    <s v="Standard"/>
    <s v="medium"/>
    <s v="medium"/>
    <n v="100.35"/>
    <n v="75.260000000000005"/>
    <d v="1999-07-26T00:00:00"/>
  </r>
  <r>
    <n v="19649"/>
    <n v="78"/>
    <x v="151"/>
    <d v="2017-06-23T00:00:00"/>
    <b v="0"/>
    <s v="Approved"/>
    <s v="Giant Bicycles"/>
    <s v="Standard"/>
    <s v="medium"/>
    <s v="large"/>
    <n v="1765.3"/>
    <n v="709.48"/>
    <d v="2004-07-25T00:00:00"/>
  </r>
  <r>
    <n v="19650"/>
    <n v="38"/>
    <x v="2673"/>
    <d v="2017-05-18T00:00:00"/>
    <b v="0"/>
    <s v="Approved"/>
    <s v="Trek Bicycles"/>
    <s v="Standard"/>
    <s v="medium"/>
    <s v="large"/>
    <n v="2091.4699999999998"/>
    <n v="388.92"/>
    <d v="2012-09-15T00:00:00"/>
  </r>
  <r>
    <n v="19651"/>
    <n v="23"/>
    <x v="2332"/>
    <d v="2017-10-23T00:00:00"/>
    <b v="0"/>
    <s v="Approved"/>
    <s v="Norco Bicycles"/>
    <s v="Mountain"/>
    <s v="low"/>
    <s v="small"/>
    <n v="688.63"/>
    <n v="612.88"/>
    <d v="1993-10-02T00:00:00"/>
  </r>
  <r>
    <n v="19652"/>
    <n v="21"/>
    <x v="1542"/>
    <d v="2017-09-30T00:00:00"/>
    <b v="1"/>
    <s v="Approved"/>
    <s v="WeareA2B"/>
    <s v="Touring"/>
    <s v="medium"/>
    <s v="medium"/>
    <n v="1466.68"/>
    <n v="363.25"/>
    <d v="2014-03-03T00:00:00"/>
  </r>
  <r>
    <n v="19653"/>
    <n v="20"/>
    <x v="49"/>
    <d v="2017-05-19T00:00:00"/>
    <b v="0"/>
    <s v="Approved"/>
    <s v="Trek Bicycles"/>
    <s v="Standard"/>
    <s v="medium"/>
    <s v="small"/>
    <n v="1775.81"/>
    <n v="1580.47"/>
    <d v="2010-05-05T00:00:00"/>
  </r>
  <r>
    <n v="19654"/>
    <n v="3"/>
    <x v="158"/>
    <d v="2017-10-03T00:00:00"/>
    <b v="1"/>
    <s v="Approved"/>
    <s v="Trek Bicycles"/>
    <s v="Standard"/>
    <s v="medium"/>
    <s v="large"/>
    <n v="2091.4699999999998"/>
    <n v="388.92"/>
    <d v="2012-09-15T00:00:00"/>
  </r>
  <r>
    <n v="19655"/>
    <n v="0"/>
    <x v="1853"/>
    <d v="2017-04-09T00:00:00"/>
    <b v="1"/>
    <s v="Approved"/>
    <s v="Norco Bicycles"/>
    <s v="Standard"/>
    <s v="medium"/>
    <s v="medium"/>
    <n v="360.4"/>
    <n v="270.3"/>
    <d v="2016-12-06T00:00:00"/>
  </r>
  <r>
    <n v="19656"/>
    <n v="80"/>
    <x v="2823"/>
    <d v="2017-02-26T00:00:00"/>
    <b v="0"/>
    <s v="Approved"/>
    <s v="Trek Bicycles"/>
    <s v="Standard"/>
    <s v="medium"/>
    <s v="large"/>
    <n v="1469.44"/>
    <n v="596.54999999999995"/>
    <d v="1995-10-24T00:00:00"/>
  </r>
  <r>
    <n v="19657"/>
    <n v="10"/>
    <x v="1654"/>
    <d v="2017-10-14T00:00:00"/>
    <b v="0"/>
    <s v="Approved"/>
    <s v="WeareA2B"/>
    <s v="Touring"/>
    <s v="medium"/>
    <s v="medium"/>
    <n v="1466.68"/>
    <n v="363.25"/>
    <d v="2014-03-03T00:00:00"/>
  </r>
  <r>
    <n v="19658"/>
    <n v="13"/>
    <x v="3410"/>
    <d v="2017-04-22T00:00:00"/>
    <b v="0"/>
    <s v="Approved"/>
    <s v="Solex"/>
    <s v="Standard"/>
    <s v="medium"/>
    <s v="medium"/>
    <n v="1163.8900000000001"/>
    <n v="589.27"/>
    <d v="1996-11-09T00:00:00"/>
  </r>
  <r>
    <n v="19659"/>
    <n v="22"/>
    <x v="3076"/>
    <d v="2017-01-11T00:00:00"/>
    <b v="0"/>
    <s v="Approved"/>
    <s v="WeareA2B"/>
    <s v="Standard"/>
    <s v="medium"/>
    <s v="medium"/>
    <n v="60.34"/>
    <n v="45.26"/>
    <d v="2011-05-07T00:00:00"/>
  </r>
  <r>
    <n v="19660"/>
    <n v="27"/>
    <x v="2460"/>
    <d v="2017-09-07T00:00:00"/>
    <b v="1"/>
    <s v="Approved"/>
    <s v="Trek Bicycles"/>
    <s v="Standard"/>
    <s v="medium"/>
    <s v="medium"/>
    <n v="499.53"/>
    <n v="388.72"/>
    <d v="1999-06-23T00:00:00"/>
  </r>
  <r>
    <n v="19661"/>
    <n v="80"/>
    <x v="972"/>
    <d v="2017-02-02T00:00:00"/>
    <b v="0"/>
    <s v="Approved"/>
    <s v="Trek Bicycles"/>
    <s v="Standard"/>
    <s v="medium"/>
    <s v="large"/>
    <n v="1469.44"/>
    <n v="596.54999999999995"/>
    <d v="2012-05-18T00:00:00"/>
  </r>
  <r>
    <n v="19662"/>
    <n v="31"/>
    <x v="3288"/>
    <d v="2017-11-26T00:00:00"/>
    <b v="0"/>
    <s v="Approved"/>
    <s v="Giant Bicycles"/>
    <s v="Standard"/>
    <s v="medium"/>
    <s v="medium"/>
    <n v="230.91"/>
    <n v="173.18"/>
    <d v="1992-10-11T00:00:00"/>
  </r>
  <r>
    <n v="19663"/>
    <n v="52"/>
    <x v="444"/>
    <d v="2017-03-14T00:00:00"/>
    <b v="0"/>
    <s v="Approved"/>
    <s v="OHM Cycles"/>
    <s v="Road"/>
    <s v="medium"/>
    <s v="medium"/>
    <n v="1280.28"/>
    <n v="829.51"/>
    <d v="2013-09-16T00:00:00"/>
  </r>
  <r>
    <n v="19664"/>
    <n v="29"/>
    <x v="1590"/>
    <d v="2017-10-16T00:00:00"/>
    <b v="0"/>
    <s v="Approved"/>
    <s v="Norco Bicycles"/>
    <s v="Road"/>
    <s v="medium"/>
    <s v="medium"/>
    <n v="543.39"/>
    <n v="407.54"/>
    <d v="2016-11-22T00:00:00"/>
  </r>
  <r>
    <n v="19665"/>
    <n v="18"/>
    <x v="2769"/>
    <d v="2017-02-24T00:00:00"/>
    <b v="0"/>
    <s v="Approved"/>
    <s v="Solex"/>
    <s v="Standard"/>
    <s v="medium"/>
    <s v="medium"/>
    <n v="575.27"/>
    <n v="431.45"/>
    <d v="2010-05-05T00:00:00"/>
  </r>
  <r>
    <n v="19666"/>
    <n v="88"/>
    <x v="2385"/>
    <d v="2017-04-20T00:00:00"/>
    <b v="1"/>
    <s v="Approved"/>
    <s v="Norco Bicycles"/>
    <s v="Standard"/>
    <s v="medium"/>
    <s v="medium"/>
    <n v="1198.46"/>
    <n v="381.1"/>
    <d v="2003-09-10T00:00:00"/>
  </r>
  <r>
    <n v="19667"/>
    <n v="78"/>
    <x v="2757"/>
    <d v="2017-12-20T00:00:00"/>
    <b v="1"/>
    <s v="Approved"/>
    <s v="Giant Bicycles"/>
    <s v="Standard"/>
    <s v="medium"/>
    <s v="large"/>
    <n v="1765.3"/>
    <n v="709.48"/>
    <d v="2004-07-25T00:00:00"/>
  </r>
  <r>
    <n v="19668"/>
    <n v="55"/>
    <x v="1607"/>
    <d v="2017-09-23T00:00:00"/>
    <b v="0"/>
    <s v="Approved"/>
    <s v="Trek Bicycles"/>
    <s v="Road"/>
    <s v="medium"/>
    <s v="large"/>
    <n v="1894.19"/>
    <n v="598.76"/>
    <d v="2011-04-16T00:00:00"/>
  </r>
  <r>
    <n v="19669"/>
    <n v="26"/>
    <x v="1924"/>
    <d v="2017-11-30T00:00:00"/>
    <b v="0"/>
    <s v="Approved"/>
    <s v="WeareA2B"/>
    <s v="Standard"/>
    <s v="medium"/>
    <s v="medium"/>
    <n v="1992.93"/>
    <n v="762.63"/>
    <d v="2003-03-18T00:00:00"/>
  </r>
  <r>
    <n v="19670"/>
    <n v="92"/>
    <x v="1223"/>
    <d v="2017-09-21T00:00:00"/>
    <b v="1"/>
    <s v="Approved"/>
    <s v="WeareA2B"/>
    <s v="Touring"/>
    <s v="medium"/>
    <s v="large"/>
    <n v="1890.39"/>
    <n v="260.14"/>
    <d v="1994-09-09T00:00:00"/>
  </r>
  <r>
    <n v="19671"/>
    <n v="92"/>
    <x v="2311"/>
    <d v="2017-12-07T00:00:00"/>
    <b v="1"/>
    <s v="Approved"/>
    <s v="WeareA2B"/>
    <s v="Standard"/>
    <s v="medium"/>
    <s v="small"/>
    <n v="1415.01"/>
    <n v="1259.3599999999999"/>
    <d v="1998-12-16T00:00:00"/>
  </r>
  <r>
    <n v="19672"/>
    <n v="49"/>
    <x v="1597"/>
    <d v="2017-09-10T00:00:00"/>
    <b v="1"/>
    <s v="Approved"/>
    <s v="Trek Bicycles"/>
    <s v="Road"/>
    <s v="medium"/>
    <s v="medium"/>
    <n v="533.51"/>
    <n v="400.13"/>
    <d v="1997-10-04T00:00:00"/>
  </r>
  <r>
    <n v="19673"/>
    <n v="91"/>
    <x v="2858"/>
    <d v="2017-07-19T00:00:00"/>
    <b v="1"/>
    <s v="Approved"/>
    <s v="Solex"/>
    <s v="Standard"/>
    <s v="medium"/>
    <s v="medium"/>
    <n v="100.35"/>
    <n v="75.260000000000005"/>
    <d v="2002-10-10T00:00:00"/>
  </r>
  <r>
    <n v="19674"/>
    <n v="86"/>
    <x v="890"/>
    <d v="2017-11-16T00:00:00"/>
    <b v="0"/>
    <s v="Approved"/>
    <s v="Norco Bicycles"/>
    <s v="Road"/>
    <s v="high"/>
    <s v="large"/>
    <n v="774.53"/>
    <n v="464.72"/>
    <d v="2003-03-18T00:00:00"/>
  </r>
  <r>
    <n v="19675"/>
    <n v="43"/>
    <x v="1806"/>
    <d v="2017-01-23T00:00:00"/>
    <b v="0"/>
    <s v="Approved"/>
    <s v="Solex"/>
    <s v="Standard"/>
    <s v="medium"/>
    <s v="medium"/>
    <n v="1151.96"/>
    <n v="649.49"/>
    <d v="1999-12-04T00:00:00"/>
  </r>
  <r>
    <n v="19676"/>
    <n v="0"/>
    <x v="2020"/>
    <d v="2017-10-27T00:00:00"/>
    <b v="0"/>
    <s v="Approved"/>
    <s v="Solex"/>
    <s v="Standard"/>
    <s v="medium"/>
    <s v="medium"/>
    <n v="71.489999999999995"/>
    <n v="53.62"/>
    <d v="2012-12-02T00:00:00"/>
  </r>
  <r>
    <n v="19677"/>
    <n v="53"/>
    <x v="1043"/>
    <d v="2017-10-23T00:00:00"/>
    <b v="1"/>
    <s v="Approved"/>
    <s v="Giant Bicycles"/>
    <s v="Standard"/>
    <s v="high"/>
    <s v="medium"/>
    <n v="1274.93"/>
    <n v="764.96"/>
    <d v="2004-08-17T00:00:00"/>
  </r>
  <r>
    <n v="19678"/>
    <n v="6"/>
    <x v="666"/>
    <d v="2017-07-01T00:00:00"/>
    <b v="1"/>
    <s v="Approved"/>
    <s v="OHM Cycles"/>
    <s v="Standard"/>
    <s v="high"/>
    <s v="medium"/>
    <n v="227.88"/>
    <n v="136.72999999999999"/>
    <d v="2003-02-07T00:00:00"/>
  </r>
  <r>
    <n v="19679"/>
    <n v="24"/>
    <x v="493"/>
    <d v="2017-10-09T00:00:00"/>
    <b v="0"/>
    <s v="Approved"/>
    <s v="Solex"/>
    <s v="Road"/>
    <s v="medium"/>
    <s v="large"/>
    <n v="1777.8"/>
    <n v="820.78"/>
    <d v="2011-05-07T00:00:00"/>
  </r>
  <r>
    <n v="19680"/>
    <n v="0"/>
    <x v="1133"/>
    <d v="2017-03-18T00:00:00"/>
    <b v="1"/>
    <s v="Approved"/>
    <s v="Norco Bicycles"/>
    <s v="Road"/>
    <s v="medium"/>
    <s v="medium"/>
    <n v="543.39"/>
    <n v="407.54"/>
    <d v="2016-11-22T00:00:00"/>
  </r>
  <r>
    <n v="19681"/>
    <n v="62"/>
    <x v="2142"/>
    <d v="2017-06-27T00:00:00"/>
    <b v="0"/>
    <s v="Approved"/>
    <s v="Solex"/>
    <s v="Standard"/>
    <s v="medium"/>
    <s v="medium"/>
    <n v="478.16"/>
    <n v="298.72000000000003"/>
    <d v="1993-06-23T00:00:00"/>
  </r>
  <r>
    <n v="19682"/>
    <n v="67"/>
    <x v="507"/>
    <d v="2017-10-06T00:00:00"/>
    <b v="0"/>
    <s v="Approved"/>
    <s v="Norco Bicycles"/>
    <s v="Road"/>
    <s v="medium"/>
    <s v="medium"/>
    <n v="544.04999999999995"/>
    <n v="376.84"/>
    <d v="2005-10-22T00:00:00"/>
  </r>
  <r>
    <n v="19683"/>
    <n v="54"/>
    <x v="186"/>
    <d v="2017-06-18T00:00:00"/>
    <b v="0"/>
    <s v="Approved"/>
    <s v="WeareA2B"/>
    <s v="Standard"/>
    <s v="medium"/>
    <s v="medium"/>
    <n v="1292.8399999999999"/>
    <n v="13.44"/>
    <d v="2009-04-12T00:00:00"/>
  </r>
  <r>
    <n v="19684"/>
    <n v="49"/>
    <x v="1991"/>
    <d v="2017-06-22T00:00:00"/>
    <b v="1"/>
    <s v="Approved"/>
    <s v="Trek Bicycles"/>
    <s v="Road"/>
    <s v="medium"/>
    <s v="medium"/>
    <n v="533.51"/>
    <n v="400.13"/>
    <d v="2012-06-04T00:00:00"/>
  </r>
  <r>
    <n v="19685"/>
    <n v="44"/>
    <x v="1969"/>
    <d v="2017-07-31T00:00:00"/>
    <b v="1"/>
    <s v="Approved"/>
    <s v="WeareA2B"/>
    <s v="Standard"/>
    <s v="medium"/>
    <s v="medium"/>
    <n v="1769.64"/>
    <n v="108.76"/>
    <d v="2001-11-25T00:00:00"/>
  </r>
  <r>
    <n v="19686"/>
    <n v="78"/>
    <x v="1901"/>
    <d v="2017-02-03T00:00:00"/>
    <b v="0"/>
    <s v="Approved"/>
    <s v="Giant Bicycles"/>
    <s v="Standard"/>
    <s v="medium"/>
    <s v="large"/>
    <n v="1765.3"/>
    <n v="709.48"/>
    <d v="2004-07-25T00:00:00"/>
  </r>
  <r>
    <n v="19687"/>
    <n v="65"/>
    <x v="636"/>
    <d v="2017-08-10T00:00:00"/>
    <b v="1"/>
    <s v="Approved"/>
    <s v="WeareA2B"/>
    <s v="Standard"/>
    <s v="medium"/>
    <s v="medium"/>
    <n v="1807.45"/>
    <n v="778.69"/>
    <d v="2002-03-22T00:00:00"/>
  </r>
  <r>
    <n v="19688"/>
    <n v="21"/>
    <x v="2123"/>
    <d v="2017-06-16T00:00:00"/>
    <b v="1"/>
    <s v="Approved"/>
    <s v="Solex"/>
    <s v="Standard"/>
    <s v="medium"/>
    <s v="large"/>
    <n v="1071.23"/>
    <n v="380.74"/>
    <d v="1996-04-05T00:00:00"/>
  </r>
  <r>
    <n v="19689"/>
    <n v="98"/>
    <x v="1500"/>
    <d v="2017-07-15T00:00:00"/>
    <b v="1"/>
    <s v="Approved"/>
    <s v="OHM Cycles"/>
    <s v="Standard"/>
    <s v="medium"/>
    <s v="medium"/>
    <n v="795.34"/>
    <n v="101.58"/>
    <d v="2000-05-22T00:00:00"/>
  </r>
  <r>
    <n v="19690"/>
    <n v="0"/>
    <x v="1369"/>
    <d v="2017-07-21T00:00:00"/>
    <b v="1"/>
    <s v="Approved"/>
    <s v="OHM Cycles"/>
    <s v="Standard"/>
    <s v="medium"/>
    <s v="medium"/>
    <n v="235.63"/>
    <n v="125.07"/>
    <d v="2013-06-09T00:00:00"/>
  </r>
  <r>
    <n v="19691"/>
    <n v="13"/>
    <x v="978"/>
    <d v="2017-08-16T00:00:00"/>
    <b v="0"/>
    <s v="Approved"/>
    <s v="Solex"/>
    <s v="Standard"/>
    <s v="medium"/>
    <s v="medium"/>
    <n v="1577.53"/>
    <n v="826.51"/>
    <d v="2006-02-02T00:00:00"/>
  </r>
  <r>
    <n v="19692"/>
    <n v="84"/>
    <x v="1775"/>
    <d v="2017-12-18T00:00:00"/>
    <b v="1"/>
    <s v="Approved"/>
    <s v="Trek Bicycles"/>
    <s v="Road"/>
    <s v="medium"/>
    <s v="medium"/>
    <n v="290.62"/>
    <n v="215.14"/>
    <d v="1997-08-25T00:00:00"/>
  </r>
  <r>
    <n v="19693"/>
    <n v="80"/>
    <x v="3097"/>
    <d v="2017-12-27T00:00:00"/>
    <b v="0"/>
    <s v="Approved"/>
    <s v="OHM Cycles"/>
    <s v="Touring"/>
    <s v="low"/>
    <s v="medium"/>
    <n v="1073.07"/>
    <n v="933.84"/>
    <d v="2004-12-18T00:00:00"/>
  </r>
  <r>
    <n v="19694"/>
    <n v="55"/>
    <x v="1637"/>
    <d v="2017-01-18T00:00:00"/>
    <b v="0"/>
    <s v="Approved"/>
    <s v="Trek Bicycles"/>
    <s v="Road"/>
    <s v="medium"/>
    <s v="large"/>
    <n v="1894.19"/>
    <n v="598.76"/>
    <d v="1991-01-21T00:00:00"/>
  </r>
  <r>
    <n v="19695"/>
    <n v="38"/>
    <x v="2203"/>
    <d v="2017-02-16T00:00:00"/>
    <b v="0"/>
    <s v="Approved"/>
    <s v="Solex"/>
    <s v="Standard"/>
    <s v="medium"/>
    <s v="medium"/>
    <n v="1577.53"/>
    <n v="826.51"/>
    <d v="2011-03-16T00:00:00"/>
  </r>
  <r>
    <n v="19696"/>
    <n v="61"/>
    <x v="3011"/>
    <d v="2017-08-13T00:00:00"/>
    <b v="1"/>
    <s v="Approved"/>
    <s v="OHM Cycles"/>
    <s v="Standard"/>
    <s v="low"/>
    <s v="medium"/>
    <n v="71.16"/>
    <n v="56.93"/>
    <d v="2015-06-17T00:00:00"/>
  </r>
  <r>
    <n v="19697"/>
    <n v="68"/>
    <x v="3260"/>
    <d v="2017-10-26T00:00:00"/>
    <b v="1"/>
    <s v="Approved"/>
    <s v="OHM Cycles"/>
    <s v="Standard"/>
    <s v="medium"/>
    <s v="medium"/>
    <n v="1636.9"/>
    <n v="44.71"/>
    <d v="2010-08-20T00:00:00"/>
  </r>
  <r>
    <n v="19698"/>
    <n v="90"/>
    <x v="1018"/>
    <d v="2017-03-20T00:00:00"/>
    <b v="1"/>
    <s v="Approved"/>
    <s v="Norco Bicycles"/>
    <s v="Standard"/>
    <s v="low"/>
    <s v="medium"/>
    <n v="363.01"/>
    <n v="290.41000000000003"/>
    <d v="2013-06-09T00:00:00"/>
  </r>
  <r>
    <n v="19699"/>
    <n v="75"/>
    <x v="1873"/>
    <d v="2017-12-29T00:00:00"/>
    <b v="0"/>
    <s v="Approved"/>
    <s v="Giant Bicycles"/>
    <s v="Touring"/>
    <s v="medium"/>
    <s v="large"/>
    <n v="1873.97"/>
    <n v="863.95"/>
    <d v="2006-05-22T00:00:00"/>
  </r>
  <r>
    <n v="19700"/>
    <n v="85"/>
    <x v="2180"/>
    <d v="2017-02-14T00:00:00"/>
    <b v="1"/>
    <s v="Approved"/>
    <s v="WeareA2B"/>
    <s v="Standard"/>
    <s v="medium"/>
    <s v="medium"/>
    <n v="752.64"/>
    <n v="205.36"/>
    <d v="2015-08-02T00:00:00"/>
  </r>
  <r>
    <n v="19701"/>
    <n v="43"/>
    <x v="254"/>
    <d v="2017-08-20T00:00:00"/>
    <b v="1"/>
    <s v="Approved"/>
    <s v="Solex"/>
    <s v="Standard"/>
    <s v="medium"/>
    <s v="medium"/>
    <n v="1151.96"/>
    <n v="649.49"/>
    <d v="2014-07-28T00:00:00"/>
  </r>
  <r>
    <n v="19702"/>
    <n v="65"/>
    <x v="1876"/>
    <d v="2017-07-19T00:00:00"/>
    <b v="0"/>
    <s v="Approved"/>
    <s v="WeareA2B"/>
    <s v="Standard"/>
    <s v="medium"/>
    <s v="medium"/>
    <n v="1807.45"/>
    <n v="778.69"/>
    <d v="2015-05-21T00:00:00"/>
  </r>
  <r>
    <n v="19703"/>
    <n v="62"/>
    <x v="2345"/>
    <d v="2017-01-26T00:00:00"/>
    <b v="1"/>
    <s v="Approved"/>
    <s v="Solex"/>
    <s v="Standard"/>
    <s v="high"/>
    <s v="medium"/>
    <n v="1024.6600000000001"/>
    <n v="614.79999999999995"/>
    <d v="2016-02-04T00:00:00"/>
  </r>
  <r>
    <n v="19704"/>
    <n v="36"/>
    <x v="2326"/>
    <d v="2017-01-15T00:00:00"/>
    <b v="1"/>
    <s v="Approved"/>
    <s v="Solex"/>
    <s v="Standard"/>
    <s v="low"/>
    <s v="medium"/>
    <n v="945.04"/>
    <n v="507.58"/>
    <d v="1995-12-19T00:00:00"/>
  </r>
  <r>
    <n v="19705"/>
    <n v="33"/>
    <x v="876"/>
    <d v="2017-04-12T00:00:00"/>
    <b v="1"/>
    <s v="Approved"/>
    <s v="OHM Cycles"/>
    <s v="Road"/>
    <s v="medium"/>
    <s v="small"/>
    <n v="1810"/>
    <n v="1610.9"/>
    <d v="1993-04-12T00:00:00"/>
  </r>
  <r>
    <n v="19706"/>
    <n v="60"/>
    <x v="1101"/>
    <d v="2017-10-24T00:00:00"/>
    <b v="0"/>
    <s v="Approved"/>
    <s v="Giant Bicycles"/>
    <s v="Standard"/>
    <s v="high"/>
    <s v="small"/>
    <n v="1977.36"/>
    <n v="1759.85"/>
    <d v="2015-06-17T00:00:00"/>
  </r>
  <r>
    <n v="19707"/>
    <n v="64"/>
    <x v="1947"/>
    <d v="2017-03-21T00:00:00"/>
    <b v="0"/>
    <s v="Approved"/>
    <s v="Trek Bicycles"/>
    <s v="Standard"/>
    <s v="medium"/>
    <s v="large"/>
    <n v="1469.44"/>
    <n v="596.54999999999995"/>
    <d v="1992-10-02T00:00:00"/>
  </r>
  <r>
    <n v="19708"/>
    <n v="62"/>
    <x v="2057"/>
    <d v="2017-02-27T00:00:00"/>
    <b v="0"/>
    <s v="Approved"/>
    <s v="Solex"/>
    <s v="Standard"/>
    <s v="medium"/>
    <s v="medium"/>
    <n v="478.16"/>
    <n v="298.72000000000003"/>
    <d v="1993-06-23T00:00:00"/>
  </r>
  <r>
    <n v="19709"/>
    <n v="81"/>
    <x v="2662"/>
    <d v="2017-11-18T00:00:00"/>
    <b v="1"/>
    <s v="Approved"/>
    <s v="Norco Bicycles"/>
    <s v="Standard"/>
    <s v="medium"/>
    <s v="small"/>
    <n v="586.45000000000005"/>
    <n v="521.94000000000005"/>
    <d v="1991-07-10T00:00:00"/>
  </r>
  <r>
    <n v="19710"/>
    <n v="93"/>
    <x v="3094"/>
    <d v="2017-11-17T00:00:00"/>
    <b v="1"/>
    <s v="Approved"/>
    <s v="WeareA2B"/>
    <s v="Standard"/>
    <s v="medium"/>
    <s v="medium"/>
    <n v="1065.03"/>
    <n v="230.09"/>
    <d v="2000-11-03T00:00:00"/>
  </r>
  <r>
    <n v="19711"/>
    <n v="28"/>
    <x v="143"/>
    <d v="2017-02-17T00:00:00"/>
    <b v="1"/>
    <s v="Approved"/>
    <s v="Norco Bicycles"/>
    <s v="Standard"/>
    <s v="medium"/>
    <s v="small"/>
    <n v="1216.1400000000001"/>
    <n v="1082.3599999999999"/>
    <d v="2003-03-18T00:00:00"/>
  </r>
  <r>
    <n v="19712"/>
    <n v="78"/>
    <x v="2710"/>
    <d v="2017-09-04T00:00:00"/>
    <b v="0"/>
    <s v="Approved"/>
    <s v="Giant Bicycles"/>
    <s v="Standard"/>
    <s v="medium"/>
    <s v="large"/>
    <n v="1765.3"/>
    <n v="709.48"/>
    <d v="2013-09-16T00:00:00"/>
  </r>
  <r>
    <n v="19713"/>
    <n v="4"/>
    <x v="3095"/>
    <d v="2017-11-28T00:00:00"/>
    <b v="0"/>
    <s v="Approved"/>
    <s v="Giant Bicycles"/>
    <s v="Standard"/>
    <s v="high"/>
    <s v="medium"/>
    <n v="1129.1300000000001"/>
    <n v="677.48"/>
    <d v="2004-08-17T00:00:00"/>
  </r>
  <r>
    <n v="19714"/>
    <n v="35"/>
    <x v="860"/>
    <d v="2017-02-05T00:00:00"/>
    <b v="0"/>
    <s v="Approved"/>
    <s v="Trek Bicycles"/>
    <s v="Standard"/>
    <s v="low"/>
    <s v="medium"/>
    <n v="1057.51"/>
    <n v="154.4"/>
    <d v="1995-12-19T00:00:00"/>
  </r>
  <r>
    <n v="19715"/>
    <n v="49"/>
    <x v="1388"/>
    <d v="2017-11-08T00:00:00"/>
    <b v="0"/>
    <s v="Approved"/>
    <s v="Solex"/>
    <s v="Standard"/>
    <s v="medium"/>
    <s v="large"/>
    <n v="1061.56"/>
    <n v="733.58"/>
    <d v="1993-07-20T00:00:00"/>
  </r>
  <r>
    <n v="19716"/>
    <n v="31"/>
    <x v="1902"/>
    <d v="2017-03-18T00:00:00"/>
    <b v="1"/>
    <s v="Approved"/>
    <s v="Giant Bicycles"/>
    <s v="Standard"/>
    <s v="medium"/>
    <s v="medium"/>
    <n v="230.91"/>
    <n v="173.18"/>
    <d v="2006-11-10T00:00:00"/>
  </r>
  <r>
    <n v="19717"/>
    <n v="1"/>
    <x v="1801"/>
    <d v="2017-06-05T00:00:00"/>
    <b v="1"/>
    <s v="Approved"/>
    <s v="Giant Bicycles"/>
    <s v="Standard"/>
    <s v="medium"/>
    <s v="medium"/>
    <n v="1403.5"/>
    <n v="954.82"/>
    <d v="2012-12-02T00:00:00"/>
  </r>
  <r>
    <n v="19718"/>
    <n v="1"/>
    <x v="774"/>
    <d v="2017-06-06T00:00:00"/>
    <b v="1"/>
    <s v="Approved"/>
    <s v="Giant Bicycles"/>
    <s v="Standard"/>
    <s v="medium"/>
    <s v="medium"/>
    <n v="1403.5"/>
    <n v="954.82"/>
    <d v="2016-11-14T00:00:00"/>
  </r>
  <r>
    <n v="19719"/>
    <n v="76"/>
    <x v="2966"/>
    <d v="2017-03-01T00:00:00"/>
    <b v="1"/>
    <s v="Approved"/>
    <s v="WeareA2B"/>
    <s v="Standard"/>
    <s v="low"/>
    <s v="medium"/>
    <n v="642.30999999999995"/>
    <n v="513.85"/>
    <d v="2005-05-10T00:00:00"/>
  </r>
  <r>
    <n v="19720"/>
    <n v="97"/>
    <x v="2783"/>
    <d v="2017-12-25T00:00:00"/>
    <b v="1"/>
    <s v="Approved"/>
    <s v="OHM Cycles"/>
    <s v="Road"/>
    <s v="medium"/>
    <s v="medium"/>
    <n v="742.54"/>
    <n v="667.4"/>
    <d v="2014-03-03T00:00:00"/>
  </r>
  <r>
    <n v="19721"/>
    <n v="40"/>
    <x v="2599"/>
    <d v="2017-04-25T00:00:00"/>
    <b v="0"/>
    <s v="Approved"/>
    <s v="OHM Cycles"/>
    <s v="Standard"/>
    <s v="high"/>
    <s v="medium"/>
    <n v="1458.17"/>
    <n v="874.9"/>
    <d v="2006-02-02T00:00:00"/>
  </r>
  <r>
    <n v="19722"/>
    <n v="77"/>
    <x v="1153"/>
    <d v="2017-01-31T00:00:00"/>
    <b v="0"/>
    <s v="Approved"/>
    <s v="Norco Bicycles"/>
    <s v="Road"/>
    <s v="medium"/>
    <s v="large"/>
    <n v="1240.31"/>
    <n v="795.1"/>
    <d v="2004-12-18T00:00:00"/>
  </r>
  <r>
    <n v="19723"/>
    <n v="60"/>
    <x v="581"/>
    <d v="2017-01-03T00:00:00"/>
    <b v="1"/>
    <s v="Approved"/>
    <s v="Giant Bicycles"/>
    <s v="Standard"/>
    <s v="high"/>
    <s v="small"/>
    <n v="1977.36"/>
    <n v="1759.85"/>
    <d v="2011-08-24T00:00:00"/>
  </r>
  <r>
    <n v="19724"/>
    <n v="36"/>
    <x v="2060"/>
    <d v="2017-12-09T00:00:00"/>
    <b v="0"/>
    <s v="Approved"/>
    <s v="Solex"/>
    <s v="Standard"/>
    <s v="low"/>
    <s v="medium"/>
    <n v="945.04"/>
    <n v="507.58"/>
    <d v="1995-12-19T00:00:00"/>
  </r>
  <r>
    <n v="19725"/>
    <n v="55"/>
    <x v="883"/>
    <d v="2017-06-08T00:00:00"/>
    <b v="0"/>
    <s v="Approved"/>
    <s v="Trek Bicycles"/>
    <s v="Road"/>
    <s v="medium"/>
    <s v="large"/>
    <n v="1894.19"/>
    <n v="598.76"/>
    <d v="2003-07-21T00:00:00"/>
  </r>
  <r>
    <n v="19726"/>
    <n v="66"/>
    <x v="3450"/>
    <d v="2017-09-13T00:00:00"/>
    <b v="0"/>
    <s v="Approved"/>
    <s v="Giant Bicycles"/>
    <s v="Road"/>
    <s v="low"/>
    <s v="small"/>
    <n v="590.26"/>
    <n v="525.33000000000004"/>
    <d v="2010-11-05T00:00:00"/>
  </r>
  <r>
    <n v="19727"/>
    <n v="8"/>
    <x v="2433"/>
    <d v="2017-01-17T00:00:00"/>
    <b v="1"/>
    <s v="Approved"/>
    <s v="Solex"/>
    <s v="Road"/>
    <s v="medium"/>
    <s v="small"/>
    <n v="1703.52"/>
    <n v="1516.13"/>
    <d v="2011-04-16T00:00:00"/>
  </r>
  <r>
    <n v="19728"/>
    <n v="82"/>
    <x v="1465"/>
    <d v="2017-12-04T00:00:00"/>
    <b v="0"/>
    <s v="Approved"/>
    <s v="Norco Bicycles"/>
    <s v="Standard"/>
    <s v="high"/>
    <s v="medium"/>
    <n v="1148.6400000000001"/>
    <n v="689.18"/>
    <d v="2015-08-10T00:00:00"/>
  </r>
  <r>
    <n v="19729"/>
    <n v="18"/>
    <x v="2094"/>
    <d v="2017-10-23T00:00:00"/>
    <b v="0"/>
    <s v="Approved"/>
    <s v="Solex"/>
    <s v="Standard"/>
    <s v="medium"/>
    <s v="medium"/>
    <n v="575.27"/>
    <n v="431.45"/>
    <d v="2013-03-12T00:00:00"/>
  </r>
  <r>
    <n v="19730"/>
    <n v="11"/>
    <x v="476"/>
    <d v="2017-08-28T00:00:00"/>
    <b v="1"/>
    <s v="Approved"/>
    <s v="Giant Bicycles"/>
    <s v="Standard"/>
    <s v="high"/>
    <s v="medium"/>
    <n v="1274.93"/>
    <n v="764.96"/>
    <d v="2007-08-04T00:00:00"/>
  </r>
  <r>
    <n v="19731"/>
    <n v="30"/>
    <x v="2578"/>
    <d v="2017-12-18T00:00:00"/>
    <b v="1"/>
    <s v="Approved"/>
    <s v="Solex"/>
    <s v="Standard"/>
    <s v="high"/>
    <s v="medium"/>
    <n v="748.17"/>
    <n v="448.9"/>
    <d v="1994-07-12T00:00:00"/>
  </r>
  <r>
    <n v="19732"/>
    <n v="27"/>
    <x v="2819"/>
    <d v="2017-08-02T00:00:00"/>
    <b v="0"/>
    <s v="Approved"/>
    <s v="Trek Bicycles"/>
    <s v="Standard"/>
    <s v="medium"/>
    <s v="medium"/>
    <n v="499.53"/>
    <n v="388.72"/>
    <d v="1999-06-23T00:00:00"/>
  </r>
  <r>
    <n v="19733"/>
    <n v="74"/>
    <x v="491"/>
    <d v="2017-05-10T00:00:00"/>
    <b v="1"/>
    <s v="Approved"/>
    <s v="WeareA2B"/>
    <s v="Standard"/>
    <s v="medium"/>
    <s v="medium"/>
    <n v="1762.96"/>
    <n v="950.52"/>
    <d v="2014-07-28T00:00:00"/>
  </r>
  <r>
    <n v="19734"/>
    <n v="52"/>
    <x v="223"/>
    <d v="2017-06-10T00:00:00"/>
    <b v="0"/>
    <s v="Approved"/>
    <s v="OHM Cycles"/>
    <s v="Road"/>
    <s v="medium"/>
    <s v="medium"/>
    <n v="1280.28"/>
    <n v="829.51"/>
    <d v="1997-02-09T00:00:00"/>
  </r>
  <r>
    <n v="19735"/>
    <n v="17"/>
    <x v="656"/>
    <d v="2017-05-20T00:00:00"/>
    <b v="0"/>
    <s v="Approved"/>
    <s v="Solex"/>
    <s v="Standard"/>
    <s v="high"/>
    <s v="medium"/>
    <n v="1024.6600000000001"/>
    <n v="614.79999999999995"/>
    <d v="1993-10-02T00:00:00"/>
  </r>
  <r>
    <n v="19736"/>
    <n v="52"/>
    <x v="1322"/>
    <d v="2017-11-20T00:00:00"/>
    <b v="1"/>
    <s v="Approved"/>
    <s v="Solex"/>
    <s v="Road"/>
    <s v="medium"/>
    <s v="large"/>
    <n v="1777.8"/>
    <n v="820.78"/>
    <d v="1999-06-23T00:00:00"/>
  </r>
  <r>
    <n v="19737"/>
    <n v="89"/>
    <x v="807"/>
    <d v="2017-12-06T00:00:00"/>
    <b v="1"/>
    <s v="Approved"/>
    <s v="WeareA2B"/>
    <s v="Touring"/>
    <s v="medium"/>
    <s v="large"/>
    <n v="1362.99"/>
    <n v="57.74"/>
    <d v="1993-04-20T00:00:00"/>
  </r>
  <r>
    <n v="19738"/>
    <n v="79"/>
    <x v="3149"/>
    <d v="2017-05-29T00:00:00"/>
    <b v="0"/>
    <s v="Approved"/>
    <s v="Solex"/>
    <s v="Touring"/>
    <s v="medium"/>
    <s v="large"/>
    <n v="2083.94"/>
    <n v="675.03"/>
    <d v="2013-09-16T00:00:00"/>
  </r>
  <r>
    <n v="19739"/>
    <n v="85"/>
    <x v="529"/>
    <d v="2017-03-06T00:00:00"/>
    <b v="0"/>
    <s v="Approved"/>
    <s v="WeareA2B"/>
    <s v="Standard"/>
    <s v="medium"/>
    <s v="medium"/>
    <n v="1228.07"/>
    <n v="400.91"/>
    <d v="2003-09-09T00:00:00"/>
  </r>
  <r>
    <n v="19740"/>
    <n v="45"/>
    <x v="3484"/>
    <d v="2017-11-13T00:00:00"/>
    <b v="0"/>
    <s v="Approved"/>
    <s v="Solex"/>
    <s v="Standard"/>
    <s v="medium"/>
    <s v="medium"/>
    <n v="441.49"/>
    <n v="84.99"/>
    <d v="2006-10-01T00:00:00"/>
  </r>
  <r>
    <n v="19741"/>
    <n v="69"/>
    <x v="1091"/>
    <d v="2017-02-01T00:00:00"/>
    <b v="0"/>
    <s v="Approved"/>
    <s v="Giant Bicycles"/>
    <s v="Road"/>
    <s v="medium"/>
    <s v="medium"/>
    <n v="792.9"/>
    <n v="594.67999999999995"/>
    <d v="1992-10-02T00:00:00"/>
  </r>
  <r>
    <n v="19742"/>
    <n v="1"/>
    <x v="2347"/>
    <d v="2017-04-28T00:00:00"/>
    <b v="0"/>
    <s v="Approved"/>
    <s v="Giant Bicycles"/>
    <s v="Standard"/>
    <s v="medium"/>
    <s v="medium"/>
    <n v="1403.5"/>
    <n v="954.82"/>
    <d v="2016-11-14T00:00:00"/>
  </r>
  <r>
    <n v="19743"/>
    <n v="62"/>
    <x v="3268"/>
    <d v="2017-07-26T00:00:00"/>
    <b v="1"/>
    <s v="Approved"/>
    <s v="Solex"/>
    <s v="Standard"/>
    <s v="medium"/>
    <s v="medium"/>
    <n v="478.16"/>
    <n v="298.72000000000003"/>
    <d v="1992-10-02T00:00:00"/>
  </r>
  <r>
    <n v="19744"/>
    <n v="91"/>
    <x v="1955"/>
    <d v="2017-03-22T00:00:00"/>
    <b v="0"/>
    <s v="Approved"/>
    <s v="Solex"/>
    <s v="Standard"/>
    <s v="medium"/>
    <s v="medium"/>
    <n v="100.35"/>
    <n v="75.260000000000005"/>
    <d v="2003-01-05T00:00:00"/>
  </r>
  <r>
    <n v="19745"/>
    <n v="41"/>
    <x v="3480"/>
    <d v="2017-09-10T00:00:00"/>
    <b v="0"/>
    <s v="Approved"/>
    <s v="Solex"/>
    <s v="Road"/>
    <s v="medium"/>
    <s v="medium"/>
    <n v="416.98"/>
    <n v="312.74"/>
    <d v="1997-05-10T00:00:00"/>
  </r>
  <r>
    <n v="19746"/>
    <n v="9"/>
    <x v="1298"/>
    <d v="2017-12-26T00:00:00"/>
    <b v="1"/>
    <s v="Approved"/>
    <s v="OHM Cycles"/>
    <s v="Road"/>
    <s v="medium"/>
    <s v="medium"/>
    <n v="742.54"/>
    <n v="667.4"/>
    <d v="1991-11-07T00:00:00"/>
  </r>
  <r>
    <n v="19747"/>
    <n v="53"/>
    <x v="2957"/>
    <d v="2017-02-27T00:00:00"/>
    <b v="1"/>
    <s v="Approved"/>
    <s v="OHM Cycles"/>
    <s v="Standard"/>
    <s v="medium"/>
    <s v="medium"/>
    <n v="795.34"/>
    <n v="101.58"/>
    <d v="1997-02-09T00:00:00"/>
  </r>
  <r>
    <n v="19748"/>
    <n v="97"/>
    <x v="1341"/>
    <d v="2017-09-10T00:00:00"/>
    <b v="1"/>
    <s v="Approved"/>
    <s v="Solex"/>
    <s v="Standard"/>
    <s v="medium"/>
    <s v="large"/>
    <n v="202.62"/>
    <n v="151.96"/>
    <d v="2004-01-16T00:00:00"/>
  </r>
  <r>
    <n v="19749"/>
    <n v="11"/>
    <x v="191"/>
    <d v="2017-01-09T00:00:00"/>
    <b v="0"/>
    <s v="Approved"/>
    <s v="Giant Bicycles"/>
    <s v="Standard"/>
    <s v="high"/>
    <s v="medium"/>
    <n v="1274.93"/>
    <n v="764.96"/>
    <d v="2007-08-04T00:00:00"/>
  </r>
  <r>
    <n v="19750"/>
    <n v="60"/>
    <x v="1649"/>
    <d v="2017-10-23T00:00:00"/>
    <b v="0"/>
    <s v="Approved"/>
    <s v="Giant Bicycles"/>
    <s v="Standard"/>
    <s v="high"/>
    <s v="small"/>
    <n v="1977.36"/>
    <n v="1759.85"/>
    <d v="2011-08-24T00:00:00"/>
  </r>
  <r>
    <n v="19751"/>
    <n v="100"/>
    <x v="2112"/>
    <d v="2017-03-23T00:00:00"/>
    <b v="0"/>
    <s v="Approved"/>
    <s v="Norco Bicycles"/>
    <s v="Road"/>
    <s v="medium"/>
    <s v="medium"/>
    <n v="1036.5899999999999"/>
    <n v="206.35"/>
    <d v="1991-05-06T00:00:00"/>
  </r>
  <r>
    <n v="19752"/>
    <n v="80"/>
    <x v="1115"/>
    <d v="2017-03-22T00:00:00"/>
    <b v="1"/>
    <s v="Approved"/>
    <s v="OHM Cycles"/>
    <s v="Touring"/>
    <s v="low"/>
    <s v="medium"/>
    <n v="1073.07"/>
    <n v="933.84"/>
    <d v="1997-01-25T00:00:00"/>
  </r>
  <r>
    <n v="19753"/>
    <n v="54"/>
    <x v="2644"/>
    <d v="2017-08-26T00:00:00"/>
    <b v="1"/>
    <s v="Approved"/>
    <s v="WeareA2B"/>
    <s v="Standard"/>
    <s v="medium"/>
    <s v="medium"/>
    <n v="1807.45"/>
    <n v="778.69"/>
    <d v="2010-11-05T00:00:00"/>
  </r>
  <r>
    <n v="19754"/>
    <n v="8"/>
    <x v="1570"/>
    <d v="2017-05-31T00:00:00"/>
    <b v="0"/>
    <s v="Approved"/>
    <s v="Solex"/>
    <s v="Road"/>
    <s v="medium"/>
    <s v="small"/>
    <n v="1703.52"/>
    <n v="1516.13"/>
    <d v="2011-04-16T00:00:00"/>
  </r>
  <r>
    <n v="19755"/>
    <n v="16"/>
    <x v="3145"/>
    <d v="2017-06-10T00:00:00"/>
    <b v="0"/>
    <s v="Approved"/>
    <s v="Norco Bicycles"/>
    <s v="Standard"/>
    <s v="high"/>
    <s v="small"/>
    <n v="1661.92"/>
    <n v="1479.11"/>
    <d v="2009-03-08T00:00:00"/>
  </r>
  <r>
    <n v="19756"/>
    <n v="2"/>
    <x v="2929"/>
    <d v="2017-08-12T00:00:00"/>
    <b v="0"/>
    <s v="Approved"/>
    <s v="Solex"/>
    <s v="Standard"/>
    <s v="medium"/>
    <s v="medium"/>
    <n v="71.489999999999995"/>
    <n v="53.62"/>
    <d v="2011-04-16T00:00:00"/>
  </r>
  <r>
    <n v="19757"/>
    <n v="15"/>
    <x v="2313"/>
    <d v="2017-01-04T00:00:00"/>
    <b v="1"/>
    <s v="Approved"/>
    <s v="Norco Bicycles"/>
    <s v="Standard"/>
    <s v="low"/>
    <s v="medium"/>
    <n v="958.74"/>
    <n v="748.9"/>
    <d v="2005-12-07T00:00:00"/>
  </r>
  <r>
    <n v="19758"/>
    <n v="55"/>
    <x v="122"/>
    <d v="2017-03-27T00:00:00"/>
    <b v="1"/>
    <s v="Approved"/>
    <s v="Trek Bicycles"/>
    <s v="Road"/>
    <s v="medium"/>
    <s v="large"/>
    <n v="1894.19"/>
    <n v="598.76"/>
    <d v="1993-06-23T00:00:00"/>
  </r>
  <r>
    <n v="19759"/>
    <n v="48"/>
    <x v="2670"/>
    <d v="2017-11-09T00:00:00"/>
    <b v="1"/>
    <s v="Approved"/>
    <s v="WeareA2B"/>
    <s v="Standard"/>
    <s v="medium"/>
    <s v="medium"/>
    <n v="1762.96"/>
    <n v="950.52"/>
    <d v="2012-06-04T00:00:00"/>
  </r>
  <r>
    <n v="19760"/>
    <n v="14"/>
    <x v="3191"/>
    <d v="2017-11-06T00:00:00"/>
    <b v="1"/>
    <s v="Approved"/>
    <s v="Trek Bicycles"/>
    <s v="Standard"/>
    <s v="medium"/>
    <s v="small"/>
    <n v="1386.84"/>
    <n v="1234.29"/>
    <d v="2005-12-07T00:00:00"/>
  </r>
  <r>
    <n v="19761"/>
    <n v="18"/>
    <x v="692"/>
    <d v="2017-03-08T00:00:00"/>
    <b v="1"/>
    <s v="Approved"/>
    <s v="Solex"/>
    <s v="Standard"/>
    <s v="medium"/>
    <s v="medium"/>
    <n v="575.27"/>
    <n v="431.45"/>
    <d v="2013-03-12T00:00:00"/>
  </r>
  <r>
    <n v="19762"/>
    <n v="6"/>
    <x v="980"/>
    <d v="2017-04-17T00:00:00"/>
    <b v="0"/>
    <s v="Approved"/>
    <s v="OHM Cycles"/>
    <s v="Standard"/>
    <s v="high"/>
    <s v="medium"/>
    <n v="227.88"/>
    <n v="136.72999999999999"/>
    <d v="2003-02-07T00:00:00"/>
  </r>
  <r>
    <n v="19763"/>
    <n v="40"/>
    <x v="228"/>
    <d v="2017-02-23T00:00:00"/>
    <b v="0"/>
    <s v="Approved"/>
    <s v="Trek Bicycles"/>
    <s v="Road"/>
    <s v="medium"/>
    <s v="large"/>
    <n v="1894.19"/>
    <n v="598.76"/>
    <d v="2011-08-24T00:00:00"/>
  </r>
  <r>
    <n v="19764"/>
    <n v="81"/>
    <x v="1147"/>
    <d v="2017-03-18T00:00:00"/>
    <b v="0"/>
    <s v="Approved"/>
    <s v="Solex"/>
    <s v="Standard"/>
    <s v="medium"/>
    <s v="medium"/>
    <n v="1151.96"/>
    <n v="649.49"/>
    <d v="2011-05-09T00:00:00"/>
  </r>
  <r>
    <n v="19765"/>
    <n v="27"/>
    <x v="1238"/>
    <d v="2017-07-10T00:00:00"/>
    <b v="0"/>
    <s v="Approved"/>
    <s v="Trek Bicycles"/>
    <s v="Standard"/>
    <s v="medium"/>
    <s v="medium"/>
    <n v="499.53"/>
    <n v="388.72"/>
    <d v="1994-07-12T00:00:00"/>
  </r>
  <r>
    <n v="19766"/>
    <n v="71"/>
    <x v="1723"/>
    <d v="2017-12-24T00:00:00"/>
    <b v="1"/>
    <s v="Approved"/>
    <s v="Solex"/>
    <s v="Standard"/>
    <s v="high"/>
    <s v="large"/>
    <n v="1842.92"/>
    <n v="1105.75"/>
    <d v="1995-10-24T00:00:00"/>
  </r>
  <r>
    <n v="19767"/>
    <n v="92"/>
    <x v="1919"/>
    <d v="2017-07-21T00:00:00"/>
    <b v="1"/>
    <s v="Approved"/>
    <s v="WeareA2B"/>
    <s v="Standard"/>
    <s v="medium"/>
    <s v="small"/>
    <n v="1415.01"/>
    <n v="1259.3599999999999"/>
    <d v="2004-01-16T00:00:00"/>
  </r>
  <r>
    <n v="19768"/>
    <n v="0"/>
    <x v="1408"/>
    <d v="2017-03-31T00:00:00"/>
    <b v="1"/>
    <s v="Approved"/>
    <s v="Norco Bicycles"/>
    <s v="Standard"/>
    <s v="medium"/>
    <s v="medium"/>
    <n v="360.4"/>
    <n v="270.3"/>
    <d v="2016-12-06T00:00:00"/>
  </r>
  <r>
    <n v="19769"/>
    <n v="0"/>
    <x v="1606"/>
    <d v="2017-07-25T00:00:00"/>
    <b v="0"/>
    <s v="Approved"/>
    <s v="Giant Bicycles"/>
    <s v="Standard"/>
    <s v="medium"/>
    <s v="medium"/>
    <n v="230.91"/>
    <n v="173.18"/>
    <d v="2006-11-10T00:00:00"/>
  </r>
  <r>
    <n v="19770"/>
    <n v="10"/>
    <x v="2137"/>
    <d v="2017-03-16T00:00:00"/>
    <b v="0"/>
    <s v="Approved"/>
    <s v="WeareA2B"/>
    <s v="Touring"/>
    <s v="medium"/>
    <s v="medium"/>
    <n v="1466.68"/>
    <n v="363.25"/>
    <d v="2014-03-03T00:00:00"/>
  </r>
  <r>
    <n v="19771"/>
    <n v="39"/>
    <x v="1252"/>
    <d v="2017-10-07T00:00:00"/>
    <b v="0"/>
    <s v="Approved"/>
    <s v="Giant Bicycles"/>
    <s v="Standard"/>
    <s v="medium"/>
    <s v="large"/>
    <n v="1812.75"/>
    <n v="582.48"/>
    <d v="1993-04-12T00:00:00"/>
  </r>
  <r>
    <n v="19772"/>
    <n v="6"/>
    <x v="1767"/>
    <d v="2017-02-09T00:00:00"/>
    <b v="1"/>
    <s v="Approved"/>
    <s v="OHM Cycles"/>
    <s v="Standard"/>
    <s v="high"/>
    <s v="medium"/>
    <n v="227.88"/>
    <n v="136.72999999999999"/>
    <d v="2004-09-28T00:00:00"/>
  </r>
  <r>
    <n v="19773"/>
    <n v="82"/>
    <x v="566"/>
    <d v="2017-05-26T00:00:00"/>
    <b v="0"/>
    <s v="Approved"/>
    <s v="Norco Bicycles"/>
    <s v="Standard"/>
    <s v="high"/>
    <s v="medium"/>
    <n v="1148.6400000000001"/>
    <n v="689.18"/>
    <d v="1997-08-25T00:00:00"/>
  </r>
  <r>
    <n v="19774"/>
    <n v="30"/>
    <x v="2753"/>
    <d v="2017-05-20T00:00:00"/>
    <b v="1"/>
    <s v="Approved"/>
    <s v="Solex"/>
    <s v="Standard"/>
    <s v="high"/>
    <s v="medium"/>
    <n v="748.17"/>
    <n v="448.9"/>
    <d v="1991-11-10T00:00:00"/>
  </r>
  <r>
    <n v="19775"/>
    <n v="37"/>
    <x v="1891"/>
    <d v="2017-07-22T00:00:00"/>
    <b v="1"/>
    <s v="Approved"/>
    <s v="OHM Cycles"/>
    <s v="Standard"/>
    <s v="low"/>
    <s v="medium"/>
    <n v="1793.43"/>
    <n v="248.82"/>
    <d v="2011-03-16T00:00:00"/>
  </r>
  <r>
    <n v="19776"/>
    <n v="43"/>
    <x v="2575"/>
    <d v="2017-09-07T00:00:00"/>
    <b v="1"/>
    <s v="Approved"/>
    <s v="Solex"/>
    <s v="Standard"/>
    <s v="medium"/>
    <s v="medium"/>
    <n v="1151.96"/>
    <n v="649.49"/>
    <d v="1997-02-09T00:00:00"/>
  </r>
  <r>
    <n v="19777"/>
    <n v="46"/>
    <x v="3341"/>
    <d v="2017-12-08T00:00:00"/>
    <b v="0"/>
    <s v="Approved"/>
    <s v="Solex"/>
    <s v="Standard"/>
    <s v="low"/>
    <s v="medium"/>
    <n v="1289.8499999999999"/>
    <n v="74.510000000000005"/>
    <d v="2007-12-11T00:00:00"/>
  </r>
  <r>
    <n v="19778"/>
    <n v="18"/>
    <x v="1477"/>
    <d v="2017-11-29T00:00:00"/>
    <b v="0"/>
    <s v="Approved"/>
    <s v="Solex"/>
    <s v="Standard"/>
    <s v="medium"/>
    <s v="medium"/>
    <n v="575.27"/>
    <n v="431.45"/>
    <d v="2013-03-12T00:00:00"/>
  </r>
  <r>
    <n v="19779"/>
    <n v="17"/>
    <x v="2742"/>
    <d v="2017-02-26T00:00:00"/>
    <b v="1"/>
    <s v="Approved"/>
    <s v="Solex"/>
    <s v="Standard"/>
    <s v="high"/>
    <s v="medium"/>
    <n v="1024.6600000000001"/>
    <n v="614.79999999999995"/>
    <d v="1996-11-09T00:00:00"/>
  </r>
  <r>
    <n v="19780"/>
    <n v="55"/>
    <x v="187"/>
    <d v="2017-02-25T00:00:00"/>
    <b v="1"/>
    <s v="Approved"/>
    <s v="Trek Bicycles"/>
    <s v="Road"/>
    <s v="medium"/>
    <s v="large"/>
    <n v="1894.19"/>
    <n v="598.76"/>
    <d v="1991-01-21T00:00:00"/>
  </r>
  <r>
    <n v="19781"/>
    <n v="92"/>
    <x v="1492"/>
    <d v="2017-12-14T00:00:00"/>
    <b v="1"/>
    <s v="Approved"/>
    <s v="WeareA2B"/>
    <s v="Standard"/>
    <s v="medium"/>
    <s v="small"/>
    <n v="1415.01"/>
    <n v="1259.3599999999999"/>
    <d v="2013-06-09T00:00:00"/>
  </r>
  <r>
    <n v="19782"/>
    <n v="16"/>
    <x v="1092"/>
    <d v="2017-05-08T00:00:00"/>
    <b v="1"/>
    <s v="Approved"/>
    <s v="Norco Bicycles"/>
    <s v="Standard"/>
    <s v="high"/>
    <s v="small"/>
    <n v="1661.92"/>
    <n v="1479.11"/>
    <d v="2011-05-07T00:00:00"/>
  </r>
  <r>
    <n v="19783"/>
    <n v="37"/>
    <x v="495"/>
    <d v="2017-10-31T00:00:00"/>
    <b v="1"/>
    <s v="Approved"/>
    <s v="OHM Cycles"/>
    <s v="Standard"/>
    <s v="low"/>
    <s v="medium"/>
    <n v="1793.43"/>
    <n v="248.82"/>
    <d v="2011-03-16T00:00:00"/>
  </r>
  <r>
    <n v="19784"/>
    <n v="15"/>
    <x v="2343"/>
    <d v="2017-11-06T00:00:00"/>
    <b v="1"/>
    <s v="Approved"/>
    <s v="Norco Bicycles"/>
    <s v="Standard"/>
    <s v="low"/>
    <s v="medium"/>
    <n v="958.74"/>
    <n v="748.9"/>
    <d v="2005-12-07T00:00:00"/>
  </r>
  <r>
    <n v="19785"/>
    <n v="32"/>
    <x v="504"/>
    <d v="2017-07-03T00:00:00"/>
    <b v="1"/>
    <s v="Approved"/>
    <s v="Giant Bicycles"/>
    <s v="Standard"/>
    <s v="high"/>
    <s v="medium"/>
    <n v="1179"/>
    <n v="707.4"/>
    <d v="1997-08-25T00:00:00"/>
  </r>
  <r>
    <n v="19786"/>
    <n v="92"/>
    <x v="2503"/>
    <d v="2017-11-16T00:00:00"/>
    <b v="1"/>
    <s v="Approved"/>
    <s v="WeareA2B"/>
    <s v="Standard"/>
    <s v="medium"/>
    <s v="small"/>
    <n v="1415.01"/>
    <n v="1259.3599999999999"/>
    <d v="2003-01-05T00:00:00"/>
  </r>
  <r>
    <n v="19787"/>
    <n v="4"/>
    <x v="3014"/>
    <d v="2017-03-01T00:00:00"/>
    <b v="0"/>
    <s v="Approved"/>
    <s v="Giant Bicycles"/>
    <s v="Standard"/>
    <s v="high"/>
    <s v="medium"/>
    <n v="1129.1300000000001"/>
    <n v="677.48"/>
    <d v="2005-08-09T00:00:00"/>
  </r>
  <r>
    <n v="19788"/>
    <n v="92"/>
    <x v="1502"/>
    <d v="2017-08-09T00:00:00"/>
    <b v="0"/>
    <s v="Approved"/>
    <s v="WeareA2B"/>
    <s v="Touring"/>
    <s v="medium"/>
    <s v="large"/>
    <n v="1890.39"/>
    <n v="260.14"/>
    <d v="1998-12-17T00:00:00"/>
  </r>
  <r>
    <n v="19789"/>
    <n v="84"/>
    <x v="412"/>
    <d v="2017-03-10T00:00:00"/>
    <b v="0"/>
    <s v="Approved"/>
    <s v="Trek Bicycles"/>
    <s v="Road"/>
    <s v="medium"/>
    <s v="medium"/>
    <n v="290.62"/>
    <n v="215.14"/>
    <d v="2004-12-18T00:00:00"/>
  </r>
  <r>
    <n v="19790"/>
    <n v="7"/>
    <x v="978"/>
    <d v="2017-02-09T00:00:00"/>
    <b v="1"/>
    <s v="Approved"/>
    <s v="Giant Bicycles"/>
    <s v="Standard"/>
    <s v="medium"/>
    <s v="small"/>
    <n v="1311.44"/>
    <n v="1167.18"/>
    <d v="2003-03-18T00:00:00"/>
  </r>
  <r>
    <n v="19791"/>
    <n v="0"/>
    <x v="2359"/>
    <d v="2017-07-10T00:00:00"/>
    <b v="0"/>
    <s v="Approved"/>
    <s v="Trek Bicycles"/>
    <s v="Standard"/>
    <s v="high"/>
    <s v="medium"/>
    <n v="495.72"/>
    <n v="297.43"/>
    <d v="2015-04-11T00:00:00"/>
  </r>
  <r>
    <n v="19792"/>
    <n v="37"/>
    <x v="1605"/>
    <d v="2017-08-30T00:00:00"/>
    <b v="0"/>
    <s v="Approved"/>
    <s v="OHM Cycles"/>
    <s v="Standard"/>
    <s v="low"/>
    <s v="medium"/>
    <n v="1793.43"/>
    <n v="248.82"/>
    <d v="1999-07-20T00:00:00"/>
  </r>
  <r>
    <n v="19793"/>
    <n v="59"/>
    <x v="2055"/>
    <d v="2017-04-26T00:00:00"/>
    <b v="1"/>
    <s v="Approved"/>
    <s v="Solex"/>
    <s v="Standard"/>
    <s v="medium"/>
    <s v="large"/>
    <n v="1061.56"/>
    <n v="733.58"/>
    <d v="1993-07-20T00:00:00"/>
  </r>
  <r>
    <n v="19795"/>
    <n v="76"/>
    <x v="1340"/>
    <d v="2017-09-14T00:00:00"/>
    <b v="1"/>
    <s v="Approved"/>
    <s v="WeareA2B"/>
    <s v="Standard"/>
    <s v="low"/>
    <s v="medium"/>
    <n v="642.30999999999995"/>
    <n v="513.85"/>
    <d v="2004-12-18T00:00:00"/>
  </r>
  <r>
    <n v="19796"/>
    <n v="75"/>
    <x v="1373"/>
    <d v="2017-11-14T00:00:00"/>
    <b v="1"/>
    <s v="Approved"/>
    <s v="Giant Bicycles"/>
    <s v="Touring"/>
    <s v="medium"/>
    <s v="large"/>
    <n v="1873.97"/>
    <n v="863.95"/>
    <d v="2015-08-10T00:00:00"/>
  </r>
  <r>
    <n v="19797"/>
    <n v="70"/>
    <x v="3313"/>
    <d v="2017-10-04T00:00:00"/>
    <b v="0"/>
    <s v="Approved"/>
    <s v="Trek Bicycles"/>
    <s v="Standard"/>
    <s v="high"/>
    <s v="medium"/>
    <n v="495.72"/>
    <n v="297.43"/>
    <d v="2015-04-11T00:00:00"/>
  </r>
  <r>
    <n v="19798"/>
    <n v="24"/>
    <x v="3217"/>
    <d v="2017-09-08T00:00:00"/>
    <b v="0"/>
    <s v="Approved"/>
    <s v="Solex"/>
    <s v="Road"/>
    <s v="medium"/>
    <s v="large"/>
    <n v="1777.8"/>
    <n v="820.78"/>
    <d v="1991-11-10T00:00:00"/>
  </r>
  <r>
    <n v="19799"/>
    <n v="36"/>
    <x v="1802"/>
    <d v="2017-07-24T00:00:00"/>
    <b v="0"/>
    <s v="Approved"/>
    <s v="Solex"/>
    <s v="Standard"/>
    <s v="low"/>
    <s v="medium"/>
    <n v="1289.8499999999999"/>
    <n v="74.510000000000005"/>
    <d v="2006-10-01T00:00:00"/>
  </r>
  <r>
    <n v="19800"/>
    <n v="56"/>
    <x v="3490"/>
    <d v="2017-02-27T00:00:00"/>
    <b v="1"/>
    <s v="Approved"/>
    <s v="OHM Cycles"/>
    <s v="Standard"/>
    <s v="medium"/>
    <s v="medium"/>
    <n v="183.86"/>
    <n v="137.9"/>
    <d v="1993-07-20T00:00:00"/>
  </r>
  <r>
    <n v="19801"/>
    <n v="30"/>
    <x v="1790"/>
    <d v="2017-05-24T00:00:00"/>
    <b v="0"/>
    <s v="Approved"/>
    <s v="Solex"/>
    <s v="Standard"/>
    <s v="high"/>
    <s v="medium"/>
    <n v="748.17"/>
    <n v="448.9"/>
    <d v="1991-11-10T00:00:00"/>
  </r>
  <r>
    <n v="19802"/>
    <n v="54"/>
    <x v="1867"/>
    <d v="2017-05-11T00:00:00"/>
    <b v="1"/>
    <s v="Approved"/>
    <s v="WeareA2B"/>
    <s v="Standard"/>
    <s v="medium"/>
    <s v="medium"/>
    <n v="1807.45"/>
    <n v="778.69"/>
    <d v="2010-11-05T00:00:00"/>
  </r>
  <r>
    <n v="19803"/>
    <n v="36"/>
    <x v="1686"/>
    <d v="2017-07-21T00:00:00"/>
    <b v="0"/>
    <s v="Approved"/>
    <s v="Solex"/>
    <s v="Standard"/>
    <s v="low"/>
    <s v="medium"/>
    <n v="945.04"/>
    <n v="507.58"/>
    <d v="1995-12-19T00:00:00"/>
  </r>
  <r>
    <n v="19804"/>
    <n v="20"/>
    <x v="2174"/>
    <d v="2017-12-10T00:00:00"/>
    <b v="1"/>
    <s v="Approved"/>
    <s v="Trek Bicycles"/>
    <s v="Standard"/>
    <s v="medium"/>
    <s v="small"/>
    <n v="1775.81"/>
    <n v="1580.47"/>
    <d v="2010-05-05T00:00:00"/>
  </r>
  <r>
    <n v="19805"/>
    <n v="81"/>
    <x v="2771"/>
    <d v="2017-08-23T00:00:00"/>
    <b v="1"/>
    <s v="Approved"/>
    <s v="Norco Bicycles"/>
    <s v="Standard"/>
    <s v="medium"/>
    <s v="small"/>
    <n v="586.45000000000005"/>
    <n v="521.94000000000005"/>
    <d v="2004-01-16T00:00:00"/>
  </r>
  <r>
    <n v="19806"/>
    <n v="8"/>
    <x v="630"/>
    <d v="2017-10-29T00:00:00"/>
    <b v="0"/>
    <s v="Approved"/>
    <s v="Solex"/>
    <s v="Road"/>
    <s v="medium"/>
    <s v="small"/>
    <n v="1703.52"/>
    <n v="1516.13"/>
    <d v="2011-04-16T00:00:00"/>
  </r>
  <r>
    <n v="19807"/>
    <n v="21"/>
    <x v="2319"/>
    <d v="2017-01-19T00:00:00"/>
    <b v="0"/>
    <s v="Approved"/>
    <s v="Solex"/>
    <s v="Standard"/>
    <s v="medium"/>
    <s v="large"/>
    <n v="1071.23"/>
    <n v="380.74"/>
    <d v="1993-05-26T00:00:00"/>
  </r>
  <r>
    <n v="19808"/>
    <n v="33"/>
    <x v="633"/>
    <d v="2017-03-19T00:00:00"/>
    <b v="1"/>
    <s v="Approved"/>
    <s v="OHM Cycles"/>
    <s v="Road"/>
    <s v="medium"/>
    <s v="small"/>
    <n v="1810"/>
    <n v="1610.9"/>
    <d v="2008-03-19T00:00:00"/>
  </r>
  <r>
    <n v="19809"/>
    <n v="92"/>
    <x v="2302"/>
    <d v="2017-10-14T00:00:00"/>
    <b v="0"/>
    <s v="Approved"/>
    <s v="WeareA2B"/>
    <s v="Standard"/>
    <s v="medium"/>
    <s v="small"/>
    <n v="1415.01"/>
    <n v="1259.3599999999999"/>
    <d v="2003-01-05T00:00:00"/>
  </r>
  <r>
    <n v="19810"/>
    <n v="0"/>
    <x v="2022"/>
    <d v="2017-02-07T00:00:00"/>
    <b v="0"/>
    <s v="Approved"/>
    <s v="Solex"/>
    <s v="Standard"/>
    <s v="medium"/>
    <s v="medium"/>
    <n v="100.35"/>
    <n v="75.260000000000005"/>
    <d v="1999-07-26T00:00:00"/>
  </r>
  <r>
    <n v="19811"/>
    <n v="48"/>
    <x v="2547"/>
    <d v="2017-04-18T00:00:00"/>
    <b v="1"/>
    <s v="Approved"/>
    <s v="WeareA2B"/>
    <s v="Standard"/>
    <s v="medium"/>
    <s v="medium"/>
    <n v="1762.96"/>
    <n v="950.52"/>
    <d v="1997-10-04T00:00:00"/>
  </r>
  <r>
    <n v="19812"/>
    <n v="80"/>
    <x v="1763"/>
    <d v="2017-03-13T00:00:00"/>
    <b v="0"/>
    <s v="Approved"/>
    <s v="Trek Bicycles"/>
    <s v="Standard"/>
    <s v="medium"/>
    <s v="large"/>
    <n v="1469.44"/>
    <n v="596.54999999999995"/>
    <d v="1992-10-02T00:00:00"/>
  </r>
  <r>
    <n v="19813"/>
    <n v="57"/>
    <x v="1962"/>
    <d v="2017-12-04T00:00:00"/>
    <b v="0"/>
    <s v="Approved"/>
    <s v="WeareA2B"/>
    <s v="Touring"/>
    <s v="medium"/>
    <s v="large"/>
    <n v="1890.39"/>
    <n v="260.14"/>
    <d v="1991-01-21T00:00:00"/>
  </r>
  <r>
    <n v="19814"/>
    <n v="27"/>
    <x v="1824"/>
    <d v="2017-07-01T00:00:00"/>
    <b v="1"/>
    <s v="Approved"/>
    <s v="Trek Bicycles"/>
    <s v="Standard"/>
    <s v="low"/>
    <s v="medium"/>
    <n v="1057.51"/>
    <n v="154.4"/>
    <d v="1994-07-12T00:00:00"/>
  </r>
  <r>
    <n v="19815"/>
    <n v="0"/>
    <x v="662"/>
    <d v="2017-05-20T00:00:00"/>
    <b v="0"/>
    <s v="Approved"/>
    <s v="OHM Cycles"/>
    <s v="Standard"/>
    <s v="high"/>
    <s v="medium"/>
    <n v="227.88"/>
    <n v="136.72999999999999"/>
    <d v="2003-02-07T00:00:00"/>
  </r>
  <r>
    <n v="19816"/>
    <n v="13"/>
    <x v="3166"/>
    <d v="2017-02-06T00:00:00"/>
    <b v="1"/>
    <s v="Approved"/>
    <s v="Solex"/>
    <s v="Standard"/>
    <s v="medium"/>
    <s v="medium"/>
    <n v="1163.8900000000001"/>
    <n v="589.27"/>
    <d v="2016-07-09T00:00:00"/>
  </r>
  <r>
    <n v="19817"/>
    <n v="12"/>
    <x v="2392"/>
    <d v="2017-12-19T00:00:00"/>
    <b v="0"/>
    <s v="Approved"/>
    <s v="WeareA2B"/>
    <s v="Standard"/>
    <s v="medium"/>
    <s v="medium"/>
    <n v="1231.1500000000001"/>
    <n v="161.6"/>
    <d v="2004-08-17T00:00:00"/>
  </r>
  <r>
    <n v="19818"/>
    <n v="7"/>
    <x v="2855"/>
    <d v="2017-04-22T00:00:00"/>
    <b v="0"/>
    <s v="Approved"/>
    <s v="Trek Bicycles"/>
    <s v="Road"/>
    <s v="low"/>
    <s v="medium"/>
    <n v="980.37"/>
    <n v="234.43"/>
    <d v="2003-08-05T00:00:00"/>
  </r>
  <r>
    <n v="19819"/>
    <n v="5"/>
    <x v="1513"/>
    <d v="2017-08-16T00:00:00"/>
    <b v="0"/>
    <s v="Approved"/>
    <s v="Trek Bicycles"/>
    <s v="Mountain"/>
    <s v="low"/>
    <s v="medium"/>
    <n v="574.64"/>
    <n v="459.71"/>
    <d v="2004-09-28T00:00:00"/>
  </r>
  <r>
    <n v="19820"/>
    <n v="34"/>
    <x v="1046"/>
    <d v="2017-08-04T00:00:00"/>
    <b v="0"/>
    <s v="Approved"/>
    <s v="Norco Bicycles"/>
    <s v="Road"/>
    <s v="high"/>
    <s v="large"/>
    <n v="774.53"/>
    <n v="464.72"/>
    <d v="2003-03-18T00:00:00"/>
  </r>
  <r>
    <n v="19821"/>
    <n v="51"/>
    <x v="2538"/>
    <d v="2017-11-17T00:00:00"/>
    <b v="1"/>
    <s v="Approved"/>
    <s v="OHM Cycles"/>
    <s v="Standard"/>
    <s v="high"/>
    <s v="medium"/>
    <n v="2005.66"/>
    <n v="1203.4000000000001"/>
    <d v="2009-04-12T00:00:00"/>
  </r>
  <r>
    <n v="19822"/>
    <n v="0"/>
    <x v="501"/>
    <d v="2017-10-20T00:00:00"/>
    <b v="0"/>
    <s v="Approved"/>
    <s v="OHM Cycles"/>
    <s v="Standard"/>
    <s v="low"/>
    <s v="medium"/>
    <n v="71.16"/>
    <n v="56.93"/>
    <d v="2015-06-17T00:00:00"/>
  </r>
  <r>
    <n v="19823"/>
    <n v="3"/>
    <x v="1168"/>
    <d v="2017-12-02T00:00:00"/>
    <b v="0"/>
    <s v="Cancelled"/>
    <s v="Trek Bicycles"/>
    <s v="Standard"/>
    <s v="medium"/>
    <s v="large"/>
    <n v="2091.4699999999998"/>
    <n v="388.92"/>
    <d v="1999-07-20T00:00:00"/>
  </r>
  <r>
    <n v="19824"/>
    <n v="71"/>
    <x v="161"/>
    <d v="2017-10-22T00:00:00"/>
    <b v="1"/>
    <s v="Approved"/>
    <s v="Solex"/>
    <s v="Standard"/>
    <s v="high"/>
    <s v="large"/>
    <n v="1842.92"/>
    <n v="1105.75"/>
    <d v="1995-10-24T00:00:00"/>
  </r>
  <r>
    <n v="19825"/>
    <n v="13"/>
    <x v="1278"/>
    <d v="2017-03-16T00:00:00"/>
    <b v="0"/>
    <s v="Approved"/>
    <s v="Solex"/>
    <s v="Standard"/>
    <s v="medium"/>
    <s v="medium"/>
    <n v="1163.8900000000001"/>
    <n v="589.27"/>
    <d v="2012-05-18T00:00:00"/>
  </r>
  <r>
    <n v="19826"/>
    <n v="0"/>
    <x v="419"/>
    <d v="2017-04-21T00:00:00"/>
    <b v="0"/>
    <s v="Approved"/>
    <s v="Trek Bicycles"/>
    <s v="Standard"/>
    <s v="medium"/>
    <s v="medium"/>
    <n v="499.53"/>
    <n v="388.72"/>
    <d v="1999-06-23T00:00:00"/>
  </r>
  <r>
    <n v="19827"/>
    <n v="37"/>
    <x v="3217"/>
    <d v="2017-11-16T00:00:00"/>
    <b v="1"/>
    <s v="Approved"/>
    <s v="OHM Cycles"/>
    <s v="Standard"/>
    <s v="low"/>
    <s v="medium"/>
    <n v="1793.43"/>
    <n v="248.82"/>
    <d v="2006-02-02T00:00:00"/>
  </r>
  <r>
    <n v="19828"/>
    <n v="62"/>
    <x v="2663"/>
    <d v="2017-01-05T00:00:00"/>
    <b v="1"/>
    <s v="Approved"/>
    <s v="Solex"/>
    <s v="Standard"/>
    <s v="medium"/>
    <s v="medium"/>
    <n v="478.16"/>
    <n v="298.72000000000003"/>
    <d v="1993-06-23T00:00:00"/>
  </r>
  <r>
    <n v="19829"/>
    <n v="16"/>
    <x v="1243"/>
    <d v="2017-12-17T00:00:00"/>
    <b v="0"/>
    <s v="Approved"/>
    <s v="Norco Bicycles"/>
    <s v="Standard"/>
    <s v="high"/>
    <s v="small"/>
    <n v="1661.92"/>
    <n v="1479.11"/>
    <d v="1994-09-09T00:00:00"/>
  </r>
  <r>
    <n v="19830"/>
    <n v="21"/>
    <x v="2990"/>
    <d v="2017-02-25T00:00:00"/>
    <b v="0"/>
    <s v="Approved"/>
    <s v="Solex"/>
    <s v="Standard"/>
    <s v="medium"/>
    <s v="large"/>
    <n v="1071.23"/>
    <n v="380.74"/>
    <d v="1999-06-23T00:00:00"/>
  </r>
  <r>
    <n v="19831"/>
    <n v="12"/>
    <x v="2420"/>
    <d v="2017-06-23T00:00:00"/>
    <b v="1"/>
    <s v="Approved"/>
    <s v="WeareA2B"/>
    <s v="Standard"/>
    <s v="medium"/>
    <s v="medium"/>
    <n v="1231.1500000000001"/>
    <n v="161.6"/>
    <d v="2010-05-05T00:00:00"/>
  </r>
  <r>
    <n v="19832"/>
    <n v="20"/>
    <x v="666"/>
    <d v="2017-01-11T00:00:00"/>
    <b v="0"/>
    <s v="Approved"/>
    <s v="Trek Bicycles"/>
    <s v="Standard"/>
    <s v="medium"/>
    <s v="small"/>
    <n v="1775.81"/>
    <n v="1580.47"/>
    <d v="2010-05-05T00:00:00"/>
  </r>
  <r>
    <n v="19833"/>
    <n v="87"/>
    <x v="1951"/>
    <d v="2017-08-12T00:00:00"/>
    <b v="1"/>
    <s v="Approved"/>
    <s v="Giant Bicycles"/>
    <s v="Standard"/>
    <s v="high"/>
    <s v="medium"/>
    <n v="1179"/>
    <n v="707.4"/>
    <d v="1997-08-25T00:00:00"/>
  </r>
  <r>
    <n v="19834"/>
    <n v="95"/>
    <x v="1008"/>
    <d v="2017-10-17T00:00:00"/>
    <b v="0"/>
    <s v="Approved"/>
    <s v="Giant Bicycles"/>
    <s v="Standard"/>
    <s v="medium"/>
    <s v="large"/>
    <n v="569.55999999999995"/>
    <n v="528.42999999999995"/>
    <d v="2004-01-16T00:00:00"/>
  </r>
  <r>
    <n v="19835"/>
    <n v="57"/>
    <x v="354"/>
    <d v="2017-10-03T00:00:00"/>
    <b v="1"/>
    <s v="Approved"/>
    <s v="WeareA2B"/>
    <s v="Touring"/>
    <s v="medium"/>
    <s v="large"/>
    <n v="1890.39"/>
    <n v="260.14"/>
    <d v="1991-01-21T00:00:00"/>
  </r>
  <r>
    <n v="19836"/>
    <n v="40"/>
    <x v="1751"/>
    <d v="2017-03-14T00:00:00"/>
    <b v="1"/>
    <s v="Approved"/>
    <s v="OHM Cycles"/>
    <s v="Standard"/>
    <s v="high"/>
    <s v="medium"/>
    <n v="1458.17"/>
    <n v="874.9"/>
    <d v="2006-02-02T00:00:00"/>
  </r>
  <r>
    <n v="19837"/>
    <n v="0"/>
    <x v="885"/>
    <d v="2017-04-28T00:00:00"/>
    <b v="1"/>
    <s v="Approved"/>
    <s v="Solex"/>
    <s v="Standard"/>
    <s v="medium"/>
    <s v="large"/>
    <n v="202.62"/>
    <n v="151.96"/>
    <d v="2016-03-29T00:00:00"/>
  </r>
  <r>
    <n v="19838"/>
    <n v="39"/>
    <x v="2888"/>
    <d v="2017-04-25T00:00:00"/>
    <b v="1"/>
    <s v="Approved"/>
    <s v="Giant Bicycles"/>
    <s v="Standard"/>
    <s v="medium"/>
    <s v="large"/>
    <n v="1812.75"/>
    <n v="582.48"/>
    <d v="2007-12-11T00:00:00"/>
  </r>
  <r>
    <n v="19839"/>
    <n v="29"/>
    <x v="1597"/>
    <d v="2017-10-10T00:00:00"/>
    <b v="0"/>
    <s v="Approved"/>
    <s v="Norco Bicycles"/>
    <s v="Road"/>
    <s v="medium"/>
    <s v="medium"/>
    <n v="543.39"/>
    <n v="407.54"/>
    <d v="2016-03-29T00:00:00"/>
  </r>
  <r>
    <n v="19840"/>
    <n v="28"/>
    <x v="3152"/>
    <d v="2017-10-11T00:00:00"/>
    <b v="0"/>
    <s v="Approved"/>
    <s v="Norco Bicycles"/>
    <s v="Standard"/>
    <s v="medium"/>
    <s v="small"/>
    <n v="1216.1400000000001"/>
    <n v="1082.3599999999999"/>
    <d v="1991-08-05T00:00:00"/>
  </r>
  <r>
    <n v="19841"/>
    <n v="64"/>
    <x v="156"/>
    <d v="2017-03-01T00:00:00"/>
    <b v="1"/>
    <s v="Approved"/>
    <s v="Trek Bicycles"/>
    <s v="Standard"/>
    <s v="medium"/>
    <s v="large"/>
    <n v="1469.44"/>
    <n v="596.54999999999995"/>
    <d v="1995-10-24T00:00:00"/>
  </r>
  <r>
    <n v="19842"/>
    <n v="89"/>
    <x v="2464"/>
    <d v="2017-09-30T00:00:00"/>
    <b v="1"/>
    <s v="Approved"/>
    <s v="WeareA2B"/>
    <s v="Touring"/>
    <s v="medium"/>
    <s v="large"/>
    <n v="1362.99"/>
    <n v="57.74"/>
    <d v="1993-04-20T00:00:00"/>
  </r>
  <r>
    <n v="19843"/>
    <n v="27"/>
    <x v="3134"/>
    <d v="2017-11-07T00:00:00"/>
    <b v="0"/>
    <s v="Approved"/>
    <s v="Trek Bicycles"/>
    <s v="Standard"/>
    <s v="medium"/>
    <s v="medium"/>
    <n v="499.53"/>
    <n v="388.72"/>
    <d v="1999-06-23T00:00:00"/>
  </r>
  <r>
    <n v="19845"/>
    <n v="47"/>
    <x v="2407"/>
    <d v="2017-08-05T00:00:00"/>
    <b v="0"/>
    <s v="Approved"/>
    <s v="Trek Bicycles"/>
    <s v="Road"/>
    <s v="low"/>
    <s v="small"/>
    <n v="1720.7"/>
    <n v="1531.42"/>
    <d v="2012-06-04T00:00:00"/>
  </r>
  <r>
    <n v="19846"/>
    <n v="71"/>
    <x v="3120"/>
    <d v="2017-09-07T00:00:00"/>
    <b v="0"/>
    <s v="Approved"/>
    <s v="Solex"/>
    <s v="Standard"/>
    <s v="high"/>
    <s v="large"/>
    <n v="1842.92"/>
    <n v="1105.75"/>
    <d v="2004-07-25T00:00:00"/>
  </r>
  <r>
    <n v="19847"/>
    <n v="38"/>
    <x v="1628"/>
    <d v="2017-03-03T00:00:00"/>
    <b v="0"/>
    <s v="Approved"/>
    <s v="Solex"/>
    <s v="Standard"/>
    <s v="medium"/>
    <s v="medium"/>
    <n v="1577.53"/>
    <n v="826.51"/>
    <d v="2010-06-07T00:00:00"/>
  </r>
  <r>
    <n v="19848"/>
    <n v="7"/>
    <x v="1319"/>
    <d v="2017-10-01T00:00:00"/>
    <b v="1"/>
    <s v="Approved"/>
    <s v="Giant Bicycles"/>
    <s v="Standard"/>
    <s v="medium"/>
    <s v="small"/>
    <n v="1311.44"/>
    <n v="1167.18"/>
    <d v="1992-10-11T00:00:00"/>
  </r>
  <r>
    <n v="19849"/>
    <n v="87"/>
    <x v="1323"/>
    <d v="2017-08-10T00:00:00"/>
    <b v="0"/>
    <s v="Approved"/>
    <s v="Giant Bicycles"/>
    <s v="Standard"/>
    <s v="high"/>
    <s v="medium"/>
    <n v="1179"/>
    <n v="707.4"/>
    <d v="2003-09-10T00:00:00"/>
  </r>
  <r>
    <n v="19850"/>
    <n v="44"/>
    <x v="12"/>
    <d v="2017-03-02T00:00:00"/>
    <b v="0"/>
    <s v="Approved"/>
    <s v="WeareA2B"/>
    <s v="Standard"/>
    <s v="medium"/>
    <s v="medium"/>
    <n v="1769.64"/>
    <n v="108.76"/>
    <d v="2011-05-09T00:00:00"/>
  </r>
  <r>
    <n v="19851"/>
    <n v="55"/>
    <x v="1645"/>
    <d v="2017-10-29T00:00:00"/>
    <b v="0"/>
    <s v="Approved"/>
    <s v="Trek Bicycles"/>
    <s v="Road"/>
    <s v="medium"/>
    <s v="large"/>
    <n v="1894.19"/>
    <n v="598.76"/>
    <d v="2015-06-17T00:00:00"/>
  </r>
  <r>
    <n v="19852"/>
    <n v="11"/>
    <x v="2004"/>
    <d v="2017-12-14T00:00:00"/>
    <b v="1"/>
    <s v="Approved"/>
    <s v="Giant Bicycles"/>
    <s v="Standard"/>
    <s v="high"/>
    <s v="medium"/>
    <n v="1274.93"/>
    <n v="764.96"/>
    <d v="1996-11-09T00:00:00"/>
  </r>
  <r>
    <n v="19853"/>
    <n v="7"/>
    <x v="407"/>
    <d v="2017-04-02T00:00:00"/>
    <b v="0"/>
    <s v="Approved"/>
    <s v="Trek Bicycles"/>
    <s v="Road"/>
    <s v="low"/>
    <s v="medium"/>
    <n v="980.37"/>
    <n v="234.43"/>
    <d v="2011-04-16T00:00:00"/>
  </r>
  <r>
    <n v="19854"/>
    <n v="68"/>
    <x v="3487"/>
    <d v="2017-02-02T00:00:00"/>
    <b v="1"/>
    <s v="Approved"/>
    <s v="OHM Cycles"/>
    <s v="Standard"/>
    <s v="medium"/>
    <s v="medium"/>
    <n v="1636.9"/>
    <n v="44.71"/>
    <d v="2010-08-20T00:00:00"/>
  </r>
  <r>
    <n v="19855"/>
    <n v="93"/>
    <x v="1488"/>
    <d v="2017-05-26T00:00:00"/>
    <b v="1"/>
    <s v="Approved"/>
    <s v="WeareA2B"/>
    <s v="Standard"/>
    <s v="medium"/>
    <s v="medium"/>
    <n v="1065.03"/>
    <n v="230.09"/>
    <d v="2000-11-03T00:00:00"/>
  </r>
  <r>
    <n v="19856"/>
    <n v="9"/>
    <x v="100"/>
    <d v="2017-01-07T00:00:00"/>
    <b v="0"/>
    <s v="Approved"/>
    <s v="OHM Cycles"/>
    <s v="Road"/>
    <s v="medium"/>
    <s v="medium"/>
    <n v="742.54"/>
    <n v="667.4"/>
    <d v="1991-11-07T00:00:00"/>
  </r>
  <r>
    <n v="19857"/>
    <n v="94"/>
    <x v="3441"/>
    <d v="2017-08-25T00:00:00"/>
    <b v="0"/>
    <s v="Approved"/>
    <s v="Giant Bicycles"/>
    <s v="Standard"/>
    <s v="medium"/>
    <s v="large"/>
    <n v="1635.3"/>
    <n v="993.66"/>
    <d v="2013-06-09T00:00:00"/>
  </r>
  <r>
    <n v="19858"/>
    <n v="53"/>
    <x v="3011"/>
    <d v="2017-04-17T00:00:00"/>
    <b v="0"/>
    <s v="Approved"/>
    <s v="OHM Cycles"/>
    <s v="Standard"/>
    <s v="medium"/>
    <s v="medium"/>
    <n v="795.34"/>
    <n v="101.58"/>
    <d v="2003-07-21T00:00:00"/>
  </r>
  <r>
    <n v="19859"/>
    <n v="57"/>
    <x v="648"/>
    <d v="2017-03-01T00:00:00"/>
    <b v="0"/>
    <s v="Approved"/>
    <s v="WeareA2B"/>
    <s v="Touring"/>
    <s v="medium"/>
    <s v="large"/>
    <n v="1890.39"/>
    <n v="260.14"/>
    <d v="1991-01-21T00:00:00"/>
  </r>
  <r>
    <n v="19861"/>
    <n v="37"/>
    <x v="88"/>
    <d v="2017-08-21T00:00:00"/>
    <b v="0"/>
    <s v="Approved"/>
    <s v="OHM Cycles"/>
    <s v="Standard"/>
    <s v="low"/>
    <s v="medium"/>
    <n v="1793.43"/>
    <n v="248.82"/>
    <d v="1993-04-12T00:00:00"/>
  </r>
  <r>
    <n v="19862"/>
    <n v="24"/>
    <x v="1741"/>
    <d v="2017-01-11T00:00:00"/>
    <b v="0"/>
    <s v="Approved"/>
    <s v="Solex"/>
    <s v="Road"/>
    <s v="medium"/>
    <s v="large"/>
    <n v="1777.8"/>
    <n v="820.78"/>
    <d v="1993-05-26T00:00:00"/>
  </r>
  <r>
    <n v="19863"/>
    <n v="7"/>
    <x v="1781"/>
    <d v="2017-11-16T00:00:00"/>
    <b v="1"/>
    <s v="Approved"/>
    <s v="Trek Bicycles"/>
    <s v="Road"/>
    <s v="low"/>
    <s v="medium"/>
    <n v="980.37"/>
    <n v="234.43"/>
    <d v="2015-08-02T00:00:00"/>
  </r>
  <r>
    <n v="19864"/>
    <n v="39"/>
    <x v="3228"/>
    <d v="2017-07-04T00:00:00"/>
    <b v="0"/>
    <s v="Approved"/>
    <s v="Giant Bicycles"/>
    <s v="Standard"/>
    <s v="medium"/>
    <s v="large"/>
    <n v="1812.75"/>
    <n v="582.48"/>
    <d v="2010-06-07T00:00:00"/>
  </r>
  <r>
    <n v="19865"/>
    <n v="41"/>
    <x v="2984"/>
    <d v="2017-01-22T00:00:00"/>
    <b v="1"/>
    <s v="Approved"/>
    <s v="Solex"/>
    <s v="Road"/>
    <s v="medium"/>
    <s v="medium"/>
    <n v="416.98"/>
    <n v="312.74"/>
    <d v="1997-05-10T00:00:00"/>
  </r>
  <r>
    <n v="19866"/>
    <n v="89"/>
    <x v="2382"/>
    <d v="2017-06-12T00:00:00"/>
    <b v="1"/>
    <s v="Approved"/>
    <s v="WeareA2B"/>
    <s v="Touring"/>
    <s v="medium"/>
    <s v="large"/>
    <n v="1362.99"/>
    <n v="57.74"/>
    <d v="1993-04-20T00:00:00"/>
  </r>
  <r>
    <n v="19867"/>
    <n v="38"/>
    <x v="2025"/>
    <d v="2017-09-17T00:00:00"/>
    <b v="0"/>
    <s v="Approved"/>
    <s v="Solex"/>
    <s v="Standard"/>
    <s v="medium"/>
    <s v="medium"/>
    <n v="1577.53"/>
    <n v="826.51"/>
    <d v="2008-03-19T00:00:00"/>
  </r>
  <r>
    <n v="19868"/>
    <n v="74"/>
    <x v="2413"/>
    <d v="2017-03-14T00:00:00"/>
    <b v="1"/>
    <s v="Approved"/>
    <s v="WeareA2B"/>
    <s v="Standard"/>
    <s v="medium"/>
    <s v="medium"/>
    <n v="1228.07"/>
    <n v="400.91"/>
    <d v="2000-05-22T00:00:00"/>
  </r>
  <r>
    <n v="19869"/>
    <n v="61"/>
    <x v="3170"/>
    <d v="2017-03-23T00:00:00"/>
    <b v="0"/>
    <s v="Approved"/>
    <s v="OHM Cycles"/>
    <s v="Standard"/>
    <s v="low"/>
    <s v="medium"/>
    <n v="71.16"/>
    <n v="56.93"/>
    <d v="2010-08-20T00:00:00"/>
  </r>
  <r>
    <n v="19870"/>
    <n v="10"/>
    <x v="607"/>
    <d v="2017-09-19T00:00:00"/>
    <b v="1"/>
    <s v="Approved"/>
    <s v="Solex"/>
    <s v="Standard"/>
    <s v="medium"/>
    <s v="medium"/>
    <n v="1945.43"/>
    <n v="333.18"/>
    <d v="2002-08-31T00:00:00"/>
  </r>
  <r>
    <n v="19871"/>
    <n v="24"/>
    <x v="2587"/>
    <d v="2017-02-09T00:00:00"/>
    <b v="0"/>
    <s v="Approved"/>
    <s v="Solex"/>
    <s v="Road"/>
    <s v="medium"/>
    <s v="large"/>
    <n v="1777.8"/>
    <n v="820.78"/>
    <d v="1999-06-23T00:00:00"/>
  </r>
  <r>
    <n v="19873"/>
    <n v="74"/>
    <x v="207"/>
    <d v="2017-12-18T00:00:00"/>
    <b v="1"/>
    <s v="Approved"/>
    <s v="WeareA2B"/>
    <s v="Standard"/>
    <s v="medium"/>
    <s v="medium"/>
    <n v="1762.96"/>
    <n v="950.52"/>
    <d v="2014-07-28T00:00:00"/>
  </r>
  <r>
    <n v="19874"/>
    <n v="2"/>
    <x v="602"/>
    <d v="2017-05-28T00:00:00"/>
    <b v="1"/>
    <s v="Approved"/>
    <s v="Solex"/>
    <s v="Standard"/>
    <s v="medium"/>
    <s v="medium"/>
    <n v="71.489999999999995"/>
    <n v="53.62"/>
    <d v="2012-12-02T00:00:00"/>
  </r>
  <r>
    <n v="19875"/>
    <n v="13"/>
    <x v="2593"/>
    <d v="2017-11-15T00:00:00"/>
    <b v="0"/>
    <s v="Approved"/>
    <s v="Solex"/>
    <s v="Standard"/>
    <s v="medium"/>
    <s v="medium"/>
    <n v="1163.8900000000001"/>
    <n v="589.27"/>
    <d v="2016-07-09T00:00:00"/>
  </r>
  <r>
    <n v="19876"/>
    <n v="86"/>
    <x v="2039"/>
    <d v="2017-12-17T00:00:00"/>
    <b v="1"/>
    <s v="Approved"/>
    <s v="OHM Cycles"/>
    <s v="Standard"/>
    <s v="medium"/>
    <s v="medium"/>
    <n v="235.63"/>
    <n v="125.07"/>
    <d v="2004-08-07T00:00:00"/>
  </r>
  <r>
    <n v="19877"/>
    <n v="0"/>
    <x v="2418"/>
    <d v="2017-08-13T00:00:00"/>
    <b v="1"/>
    <s v="Approved"/>
    <s v="Solex"/>
    <s v="Standard"/>
    <s v="medium"/>
    <s v="medium"/>
    <n v="71.489999999999995"/>
    <n v="53.62"/>
    <d v="2012-12-02T00:00:00"/>
  </r>
  <r>
    <n v="19878"/>
    <n v="67"/>
    <x v="161"/>
    <d v="2017-06-08T00:00:00"/>
    <b v="0"/>
    <s v="Approved"/>
    <s v="Norco Bicycles"/>
    <s v="Road"/>
    <s v="medium"/>
    <s v="medium"/>
    <n v="544.04999999999995"/>
    <n v="376.84"/>
    <d v="2005-10-22T00:00:00"/>
  </r>
  <r>
    <n v="19879"/>
    <n v="52"/>
    <x v="1654"/>
    <d v="2017-01-15T00:00:00"/>
    <b v="1"/>
    <s v="Approved"/>
    <s v="OHM Cycles"/>
    <s v="Road"/>
    <s v="medium"/>
    <s v="medium"/>
    <n v="1280.28"/>
    <n v="829.51"/>
    <d v="1997-02-09T00:00:00"/>
  </r>
  <r>
    <n v="19880"/>
    <n v="92"/>
    <x v="1642"/>
    <d v="2017-01-07T00:00:00"/>
    <b v="0"/>
    <s v="Approved"/>
    <s v="WeareA2B"/>
    <s v="Touring"/>
    <s v="medium"/>
    <s v="large"/>
    <n v="1890.39"/>
    <n v="260.14"/>
    <d v="1998-12-17T00:00:00"/>
  </r>
  <r>
    <n v="19881"/>
    <n v="35"/>
    <x v="3151"/>
    <d v="2017-03-06T00:00:00"/>
    <b v="0"/>
    <s v="Approved"/>
    <s v="Giant Bicycles"/>
    <s v="Standard"/>
    <s v="medium"/>
    <s v="medium"/>
    <n v="1403.5"/>
    <n v="954.82"/>
    <d v="2016-11-14T00:00:00"/>
  </r>
  <r>
    <n v="19882"/>
    <n v="77"/>
    <x v="174"/>
    <d v="2017-05-14T00:00:00"/>
    <b v="0"/>
    <s v="Approved"/>
    <s v="WeareA2B"/>
    <s v="Standard"/>
    <s v="medium"/>
    <s v="medium"/>
    <n v="1769.64"/>
    <n v="108.76"/>
    <d v="2001-11-25T00:00:00"/>
  </r>
  <r>
    <n v="19883"/>
    <n v="93"/>
    <x v="2405"/>
    <d v="2017-01-19T00:00:00"/>
    <b v="0"/>
    <s v="Approved"/>
    <s v="WeareA2B"/>
    <s v="Standard"/>
    <s v="medium"/>
    <s v="medium"/>
    <n v="1065.03"/>
    <n v="230.09"/>
    <d v="2000-11-03T00:00:00"/>
  </r>
  <r>
    <n v="19884"/>
    <n v="49"/>
    <x v="2958"/>
    <d v="2017-06-24T00:00:00"/>
    <b v="1"/>
    <s v="Approved"/>
    <s v="Trek Bicycles"/>
    <s v="Road"/>
    <s v="medium"/>
    <s v="medium"/>
    <n v="533.51"/>
    <n v="400.13"/>
    <d v="2003-07-21T00:00:00"/>
  </r>
  <r>
    <n v="19885"/>
    <n v="73"/>
    <x v="1301"/>
    <d v="2017-07-22T00:00:00"/>
    <b v="1"/>
    <s v="Approved"/>
    <s v="Solex"/>
    <s v="Standard"/>
    <s v="medium"/>
    <s v="medium"/>
    <n v="1945.43"/>
    <n v="333.18"/>
    <d v="2014-10-10T00:00:00"/>
  </r>
  <r>
    <n v="19886"/>
    <n v="27"/>
    <x v="1678"/>
    <d v="2017-12-03T00:00:00"/>
    <b v="1"/>
    <s v="Approved"/>
    <s v="Trek Bicycles"/>
    <s v="Standard"/>
    <s v="medium"/>
    <s v="medium"/>
    <n v="499.53"/>
    <n v="388.72"/>
    <d v="1999-06-23T00:00:00"/>
  </r>
  <r>
    <n v="19887"/>
    <n v="43"/>
    <x v="2832"/>
    <d v="2017-10-04T00:00:00"/>
    <b v="0"/>
    <s v="Approved"/>
    <s v="Solex"/>
    <s v="Standard"/>
    <s v="medium"/>
    <s v="medium"/>
    <n v="1151.96"/>
    <n v="649.49"/>
    <d v="1999-12-04T00:00:00"/>
  </r>
  <r>
    <n v="19888"/>
    <n v="2"/>
    <x v="2298"/>
    <d v="2017-05-10T00:00:00"/>
    <b v="1"/>
    <s v="Approved"/>
    <s v="Solex"/>
    <s v="Standard"/>
    <s v="medium"/>
    <s v="medium"/>
    <n v="71.489999999999995"/>
    <n v="53.62"/>
    <d v="2005-08-09T00:00:00"/>
  </r>
  <r>
    <n v="19889"/>
    <n v="28"/>
    <x v="1091"/>
    <d v="2017-01-31T00:00:00"/>
    <b v="1"/>
    <s v="Approved"/>
    <s v="Norco Bicycles"/>
    <s v="Standard"/>
    <s v="medium"/>
    <s v="small"/>
    <n v="1216.1400000000001"/>
    <n v="1082.3599999999999"/>
    <d v="1991-08-05T00:00:00"/>
  </r>
  <r>
    <n v="19890"/>
    <n v="75"/>
    <x v="353"/>
    <d v="2017-11-10T00:00:00"/>
    <b v="0"/>
    <s v="Approved"/>
    <s v="Giant Bicycles"/>
    <s v="Touring"/>
    <s v="medium"/>
    <s v="large"/>
    <n v="1873.97"/>
    <n v="863.95"/>
    <d v="2006-05-22T00:00:00"/>
  </r>
  <r>
    <n v="19891"/>
    <n v="87"/>
    <x v="2635"/>
    <d v="2017-09-24T00:00:00"/>
    <b v="1"/>
    <s v="Approved"/>
    <s v="Giant Bicycles"/>
    <s v="Standard"/>
    <s v="high"/>
    <s v="medium"/>
    <n v="1179"/>
    <n v="707.4"/>
    <d v="2000-11-03T00:00:00"/>
  </r>
  <r>
    <n v="19892"/>
    <n v="85"/>
    <x v="2312"/>
    <d v="2017-01-20T00:00:00"/>
    <b v="0"/>
    <s v="Approved"/>
    <s v="WeareA2B"/>
    <s v="Standard"/>
    <s v="medium"/>
    <s v="medium"/>
    <n v="752.64"/>
    <n v="205.36"/>
    <d v="2005-05-10T00:00:00"/>
  </r>
  <r>
    <n v="19893"/>
    <n v="30"/>
    <x v="3120"/>
    <d v="2017-10-23T00:00:00"/>
    <b v="0"/>
    <s v="Approved"/>
    <s v="Solex"/>
    <s v="Standard"/>
    <s v="high"/>
    <s v="medium"/>
    <n v="748.17"/>
    <n v="448.9"/>
    <d v="2003-03-18T00:00:00"/>
  </r>
  <r>
    <n v="19894"/>
    <n v="8"/>
    <x v="1733"/>
    <d v="2017-10-27T00:00:00"/>
    <b v="1"/>
    <s v="Approved"/>
    <s v="Solex"/>
    <s v="Road"/>
    <s v="medium"/>
    <s v="small"/>
    <n v="1703.52"/>
    <n v="1516.13"/>
    <d v="1991-11-07T00:00:00"/>
  </r>
  <r>
    <n v="19895"/>
    <n v="3"/>
    <x v="3025"/>
    <d v="2017-09-08T00:00:00"/>
    <b v="1"/>
    <s v="Approved"/>
    <s v="Trek Bicycles"/>
    <s v="Standard"/>
    <s v="medium"/>
    <s v="large"/>
    <n v="2091.4699999999998"/>
    <n v="388.92"/>
    <d v="2003-03-18T00:00:00"/>
  </r>
  <r>
    <n v="19896"/>
    <n v="24"/>
    <x v="3453"/>
    <d v="2017-11-20T00:00:00"/>
    <b v="1"/>
    <s v="Approved"/>
    <s v="Solex"/>
    <s v="Road"/>
    <s v="medium"/>
    <s v="large"/>
    <n v="1777.8"/>
    <n v="820.78"/>
    <d v="2002-03-22T00:00:00"/>
  </r>
  <r>
    <n v="19897"/>
    <n v="70"/>
    <x v="2534"/>
    <d v="2017-09-05T00:00:00"/>
    <b v="1"/>
    <s v="Approved"/>
    <s v="Trek Bicycles"/>
    <s v="Standard"/>
    <s v="high"/>
    <s v="medium"/>
    <n v="495.72"/>
    <n v="297.43"/>
    <d v="2015-04-11T00:00:00"/>
  </r>
  <r>
    <n v="19898"/>
    <n v="67"/>
    <x v="437"/>
    <d v="2017-08-14T00:00:00"/>
    <b v="1"/>
    <s v="Approved"/>
    <s v="Norco Bicycles"/>
    <s v="Road"/>
    <s v="medium"/>
    <s v="medium"/>
    <n v="544.04999999999995"/>
    <n v="376.84"/>
    <d v="2005-10-22T00:00:00"/>
  </r>
  <r>
    <n v="19899"/>
    <n v="57"/>
    <x v="1193"/>
    <d v="2017-04-06T00:00:00"/>
    <b v="0"/>
    <s v="Approved"/>
    <s v="WeareA2B"/>
    <s v="Touring"/>
    <s v="medium"/>
    <s v="large"/>
    <n v="1890.39"/>
    <n v="260.14"/>
    <d v="1998-12-17T00:00:00"/>
  </r>
  <r>
    <n v="19900"/>
    <n v="85"/>
    <x v="2076"/>
    <d v="2017-08-04T00:00:00"/>
    <b v="1"/>
    <s v="Approved"/>
    <s v="WeareA2B"/>
    <s v="Standard"/>
    <s v="medium"/>
    <s v="medium"/>
    <n v="752.64"/>
    <n v="205.36"/>
    <d v="2015-08-02T00:00:00"/>
  </r>
  <r>
    <n v="19901"/>
    <n v="84"/>
    <x v="2799"/>
    <d v="2017-02-05T00:00:00"/>
    <b v="0"/>
    <s v="Approved"/>
    <s v="Trek Bicycles"/>
    <s v="Road"/>
    <s v="medium"/>
    <s v="medium"/>
    <n v="290.62"/>
    <n v="215.14"/>
    <d v="2004-12-18T00:00:00"/>
  </r>
  <r>
    <n v="19902"/>
    <n v="90"/>
    <x v="539"/>
    <d v="2017-09-14T00:00:00"/>
    <b v="0"/>
    <s v="Approved"/>
    <s v="Norco Bicycles"/>
    <s v="Standard"/>
    <s v="low"/>
    <s v="medium"/>
    <n v="363.01"/>
    <n v="290.41000000000003"/>
    <d v="2005-05-10T00:00:00"/>
  </r>
  <r>
    <n v="19903"/>
    <n v="5"/>
    <x v="2724"/>
    <d v="2017-02-17T00:00:00"/>
    <b v="1"/>
    <s v="Approved"/>
    <s v="Trek Bicycles"/>
    <s v="Mountain"/>
    <s v="low"/>
    <s v="medium"/>
    <n v="574.64"/>
    <n v="459.71"/>
    <d v="2011-08-29T00:00:00"/>
  </r>
  <r>
    <n v="19904"/>
    <n v="21"/>
    <x v="2699"/>
    <d v="2017-04-29T00:00:00"/>
    <b v="0"/>
    <s v="Approved"/>
    <s v="WeareA2B"/>
    <s v="Touring"/>
    <s v="medium"/>
    <s v="medium"/>
    <n v="1466.68"/>
    <n v="363.25"/>
    <d v="2014-03-03T00:00:00"/>
  </r>
  <r>
    <n v="19905"/>
    <n v="55"/>
    <x v="575"/>
    <d v="2017-05-14T00:00:00"/>
    <b v="0"/>
    <s v="Approved"/>
    <s v="Trek Bicycles"/>
    <s v="Road"/>
    <s v="medium"/>
    <s v="large"/>
    <n v="1894.19"/>
    <n v="598.76"/>
    <d v="2003-07-21T00:00:00"/>
  </r>
  <r>
    <n v="19906"/>
    <n v="91"/>
    <x v="133"/>
    <d v="2017-02-21T00:00:00"/>
    <b v="0"/>
    <s v="Approved"/>
    <s v="WeareA2B"/>
    <s v="Standard"/>
    <s v="low"/>
    <s v="medium"/>
    <n v="642.30999999999995"/>
    <n v="513.85"/>
    <d v="1991-07-10T00:00:00"/>
  </r>
  <r>
    <n v="19907"/>
    <n v="41"/>
    <x v="650"/>
    <d v="2017-12-30T00:00:00"/>
    <b v="0"/>
    <s v="Approved"/>
    <s v="Norco Bicycles"/>
    <s v="Standard"/>
    <s v="low"/>
    <s v="medium"/>
    <n v="958.74"/>
    <n v="748.9"/>
    <d v="2005-12-07T00:00:00"/>
  </r>
  <r>
    <n v="19908"/>
    <n v="23"/>
    <x v="2796"/>
    <d v="2017-06-08T00:00:00"/>
    <b v="1"/>
    <s v="Approved"/>
    <s v="Norco Bicycles"/>
    <s v="Mountain"/>
    <s v="low"/>
    <s v="small"/>
    <n v="688.63"/>
    <n v="612.88"/>
    <d v="1993-04-12T00:00:00"/>
  </r>
  <r>
    <n v="19909"/>
    <n v="80"/>
    <x v="427"/>
    <d v="2017-04-23T00:00:00"/>
    <b v="0"/>
    <s v="Approved"/>
    <s v="OHM Cycles"/>
    <s v="Touring"/>
    <s v="low"/>
    <s v="medium"/>
    <n v="1073.07"/>
    <n v="933.84"/>
    <d v="2015-08-10T00:00:00"/>
  </r>
  <r>
    <n v="19910"/>
    <n v="72"/>
    <x v="1581"/>
    <d v="2017-05-28T00:00:00"/>
    <b v="1"/>
    <s v="Approved"/>
    <s v="Norco Bicycles"/>
    <s v="Standard"/>
    <s v="medium"/>
    <s v="medium"/>
    <n v="360.4"/>
    <n v="270.3"/>
    <d v="2016-12-06T00:00:00"/>
  </r>
  <r>
    <n v="19911"/>
    <n v="90"/>
    <x v="1589"/>
    <d v="2017-01-09T00:00:00"/>
    <b v="1"/>
    <s v="Approved"/>
    <s v="Solex"/>
    <s v="Standard"/>
    <s v="low"/>
    <s v="medium"/>
    <n v="945.04"/>
    <n v="507.58"/>
    <d v="1997-05-10T00:00:00"/>
  </r>
  <r>
    <n v="19912"/>
    <n v="3"/>
    <x v="3491"/>
    <d v="2017-09-30T00:00:00"/>
    <b v="0"/>
    <s v="Approved"/>
    <s v="Trek Bicycles"/>
    <s v="Standard"/>
    <s v="medium"/>
    <s v="large"/>
    <n v="2091.4699999999998"/>
    <n v="388.92"/>
    <d v="2013-09-16T00:00:00"/>
  </r>
  <r>
    <n v="19913"/>
    <n v="31"/>
    <x v="1930"/>
    <d v="2017-07-04T00:00:00"/>
    <b v="1"/>
    <s v="Approved"/>
    <s v="Giant Bicycles"/>
    <s v="Standard"/>
    <s v="medium"/>
    <s v="medium"/>
    <n v="230.91"/>
    <n v="173.18"/>
    <d v="2003-03-18T00:00:00"/>
  </r>
  <r>
    <n v="19914"/>
    <n v="22"/>
    <x v="2066"/>
    <d v="2017-10-14T00:00:00"/>
    <b v="0"/>
    <s v="Approved"/>
    <s v="WeareA2B"/>
    <s v="Standard"/>
    <s v="medium"/>
    <s v="medium"/>
    <n v="60.34"/>
    <n v="45.26"/>
    <d v="1993-07-15T00:00:00"/>
  </r>
  <r>
    <n v="19915"/>
    <n v="0"/>
    <x v="1428"/>
    <d v="2017-03-13T00:00:00"/>
    <b v="1"/>
    <s v="Approved"/>
    <s v="WeareA2B"/>
    <s v="Standard"/>
    <s v="medium"/>
    <s v="medium"/>
    <n v="60.34"/>
    <n v="45.26"/>
    <d v="2011-05-07T00:00:00"/>
  </r>
  <r>
    <n v="19916"/>
    <n v="10"/>
    <x v="578"/>
    <d v="2017-10-03T00:00:00"/>
    <b v="1"/>
    <s v="Approved"/>
    <s v="WeareA2B"/>
    <s v="Touring"/>
    <s v="medium"/>
    <s v="medium"/>
    <n v="1466.68"/>
    <n v="363.25"/>
    <d v="2014-03-03T00:00:00"/>
  </r>
  <r>
    <n v="19917"/>
    <n v="24"/>
    <x v="2265"/>
    <d v="2017-05-27T00:00:00"/>
    <b v="1"/>
    <s v="Approved"/>
    <s v="Solex"/>
    <s v="Road"/>
    <s v="medium"/>
    <s v="large"/>
    <n v="1777.8"/>
    <n v="820.78"/>
    <d v="2011-05-07T00:00:00"/>
  </r>
  <r>
    <n v="19918"/>
    <n v="1"/>
    <x v="2824"/>
    <d v="2017-07-12T00:00:00"/>
    <b v="1"/>
    <s v="Approved"/>
    <s v="Giant Bicycles"/>
    <s v="Standard"/>
    <s v="medium"/>
    <s v="medium"/>
    <n v="1403.5"/>
    <n v="954.82"/>
    <d v="2016-11-14T00:00:00"/>
  </r>
  <r>
    <n v="19919"/>
    <n v="41"/>
    <x v="2193"/>
    <d v="2017-10-09T00:00:00"/>
    <b v="1"/>
    <s v="Approved"/>
    <s v="Norco Bicycles"/>
    <s v="Standard"/>
    <s v="low"/>
    <s v="medium"/>
    <n v="958.74"/>
    <n v="748.9"/>
    <d v="2005-12-07T00:00:00"/>
  </r>
  <r>
    <n v="19920"/>
    <n v="36"/>
    <x v="2556"/>
    <d v="2017-09-06T00:00:00"/>
    <b v="0"/>
    <s v="Approved"/>
    <s v="Solex"/>
    <s v="Standard"/>
    <s v="low"/>
    <s v="medium"/>
    <n v="945.04"/>
    <n v="507.58"/>
    <d v="1995-12-19T00:00:00"/>
  </r>
  <r>
    <n v="19921"/>
    <n v="38"/>
    <x v="2773"/>
    <d v="2017-10-20T00:00:00"/>
    <b v="0"/>
    <s v="Approved"/>
    <s v="Trek Bicycles"/>
    <s v="Standard"/>
    <s v="medium"/>
    <s v="large"/>
    <n v="2091.4699999999998"/>
    <n v="388.92"/>
    <d v="1993-07-20T00:00:00"/>
  </r>
  <r>
    <n v="19922"/>
    <n v="0"/>
    <x v="3443"/>
    <d v="2017-01-06T00:00:00"/>
    <b v="1"/>
    <s v="Approved"/>
    <s v="Norco Bicycles"/>
    <s v="Road"/>
    <s v="medium"/>
    <s v="medium"/>
    <n v="543.39"/>
    <n v="407.54"/>
    <d v="2003-03-18T00:00:00"/>
  </r>
  <r>
    <n v="19923"/>
    <n v="10"/>
    <x v="1918"/>
    <d v="2017-06-08T00:00:00"/>
    <b v="1"/>
    <s v="Approved"/>
    <s v="WeareA2B"/>
    <s v="Touring"/>
    <s v="medium"/>
    <s v="medium"/>
    <n v="1466.68"/>
    <n v="363.25"/>
    <d v="2013-03-12T00:00:00"/>
  </r>
  <r>
    <n v="19924"/>
    <n v="61"/>
    <x v="1503"/>
    <d v="2017-07-05T00:00:00"/>
    <b v="1"/>
    <s v="Approved"/>
    <s v="OHM Cycles"/>
    <s v="Standard"/>
    <s v="low"/>
    <s v="medium"/>
    <n v="71.16"/>
    <n v="56.93"/>
    <d v="2015-06-17T00:00:00"/>
  </r>
  <r>
    <n v="19925"/>
    <n v="56"/>
    <x v="2632"/>
    <d v="2017-01-06T00:00:00"/>
    <b v="1"/>
    <s v="Approved"/>
    <s v="OHM Cycles"/>
    <s v="Standard"/>
    <s v="medium"/>
    <s v="medium"/>
    <n v="183.86"/>
    <n v="137.9"/>
    <d v="1997-10-04T00:00:00"/>
  </r>
  <r>
    <n v="19926"/>
    <n v="90"/>
    <x v="2891"/>
    <d v="2017-08-26T00:00:00"/>
    <b v="1"/>
    <s v="Approved"/>
    <s v="Solex"/>
    <s v="Standard"/>
    <s v="low"/>
    <s v="medium"/>
    <n v="945.04"/>
    <n v="507.58"/>
    <d v="1999-12-04T00:00:00"/>
  </r>
  <r>
    <n v="19927"/>
    <n v="40"/>
    <x v="1679"/>
    <d v="2017-01-18T00:00:00"/>
    <b v="1"/>
    <s v="Approved"/>
    <s v="OHM Cycles"/>
    <s v="Standard"/>
    <s v="high"/>
    <s v="medium"/>
    <n v="1458.17"/>
    <n v="874.9"/>
    <d v="1993-04-12T00:00:00"/>
  </r>
  <r>
    <n v="19928"/>
    <n v="13"/>
    <x v="1218"/>
    <d v="2017-02-05T00:00:00"/>
    <b v="0"/>
    <s v="Approved"/>
    <s v="Solex"/>
    <s v="Standard"/>
    <s v="medium"/>
    <s v="medium"/>
    <n v="1163.8900000000001"/>
    <n v="589.27"/>
    <d v="2016-07-09T00:00:00"/>
  </r>
  <r>
    <n v="19929"/>
    <n v="9"/>
    <x v="306"/>
    <d v="2017-12-26T00:00:00"/>
    <b v="1"/>
    <s v="Approved"/>
    <s v="Norco Bicycles"/>
    <s v="Standard"/>
    <s v="medium"/>
    <s v="small"/>
    <n v="1216.1400000000001"/>
    <n v="1082.3599999999999"/>
    <d v="1991-08-05T00:00:00"/>
  </r>
  <r>
    <n v="19930"/>
    <n v="82"/>
    <x v="2559"/>
    <d v="2017-04-22T00:00:00"/>
    <b v="1"/>
    <s v="Approved"/>
    <s v="Norco Bicycles"/>
    <s v="Standard"/>
    <s v="high"/>
    <s v="medium"/>
    <n v="1148.6400000000001"/>
    <n v="689.18"/>
    <d v="2015-08-10T00:00:00"/>
  </r>
  <r>
    <n v="19931"/>
    <n v="93"/>
    <x v="3070"/>
    <d v="2017-09-07T00:00:00"/>
    <b v="1"/>
    <s v="Approved"/>
    <s v="OHM Cycles"/>
    <s v="Standard"/>
    <s v="high"/>
    <s v="medium"/>
    <n v="1458.17"/>
    <n v="874.9"/>
    <d v="2006-02-02T00:00:00"/>
  </r>
  <r>
    <n v="19932"/>
    <n v="51"/>
    <x v="703"/>
    <d v="2017-11-21T00:00:00"/>
    <b v="1"/>
    <s v="Approved"/>
    <s v="OHM Cycles"/>
    <s v="Standard"/>
    <s v="high"/>
    <s v="medium"/>
    <n v="2005.66"/>
    <n v="1203.4000000000001"/>
    <d v="2012-04-10T00:00:00"/>
  </r>
  <r>
    <n v="19933"/>
    <n v="84"/>
    <x v="1668"/>
    <d v="2017-07-11T00:00:00"/>
    <b v="0"/>
    <s v="Approved"/>
    <s v="Trek Bicycles"/>
    <s v="Road"/>
    <s v="medium"/>
    <s v="medium"/>
    <n v="290.62"/>
    <n v="215.14"/>
    <d v="2015-08-02T00:00:00"/>
  </r>
  <r>
    <n v="19934"/>
    <n v="19"/>
    <x v="1858"/>
    <d v="2017-10-22T00:00:00"/>
    <b v="0"/>
    <s v="Approved"/>
    <s v="OHM Cycles"/>
    <s v="Road"/>
    <s v="high"/>
    <s v="large"/>
    <n v="12.01"/>
    <n v="7.21"/>
    <d v="2009-03-08T00:00:00"/>
  </r>
  <r>
    <n v="19935"/>
    <n v="30"/>
    <x v="736"/>
    <d v="2017-08-17T00:00:00"/>
    <b v="0"/>
    <s v="Approved"/>
    <s v="Solex"/>
    <s v="Standard"/>
    <s v="high"/>
    <s v="medium"/>
    <n v="748.17"/>
    <n v="448.9"/>
    <d v="1991-11-10T00:00:00"/>
  </r>
  <r>
    <n v="19936"/>
    <n v="77"/>
    <x v="1209"/>
    <d v="2017-11-13T00:00:00"/>
    <b v="0"/>
    <s v="Approved"/>
    <s v="WeareA2B"/>
    <s v="Standard"/>
    <s v="medium"/>
    <s v="medium"/>
    <n v="1769.64"/>
    <n v="108.76"/>
    <d v="2011-05-09T00:00:00"/>
  </r>
  <r>
    <n v="19937"/>
    <n v="37"/>
    <x v="144"/>
    <d v="2017-09-07T00:00:00"/>
    <b v="1"/>
    <s v="Approved"/>
    <s v="OHM Cycles"/>
    <s v="Standard"/>
    <s v="low"/>
    <s v="medium"/>
    <n v="1793.43"/>
    <n v="248.82"/>
    <d v="1999-07-20T00:00:00"/>
  </r>
  <r>
    <n v="19938"/>
    <n v="35"/>
    <x v="2046"/>
    <d v="2017-10-06T00:00:00"/>
    <b v="0"/>
    <s v="Approved"/>
    <s v="Giant Bicycles"/>
    <s v="Standard"/>
    <s v="medium"/>
    <s v="medium"/>
    <n v="1403.5"/>
    <n v="954.82"/>
    <d v="2012-12-02T00:00:00"/>
  </r>
  <r>
    <n v="19939"/>
    <n v="96"/>
    <x v="1542"/>
    <d v="2017-04-27T00:00:00"/>
    <b v="0"/>
    <s v="Approved"/>
    <s v="Giant Bicycles"/>
    <s v="Standard"/>
    <s v="medium"/>
    <s v="large"/>
    <n v="1635.3"/>
    <n v="993.66"/>
    <d v="2013-06-09T00:00:00"/>
  </r>
  <r>
    <n v="19940"/>
    <n v="35"/>
    <x v="442"/>
    <d v="2017-08-24T00:00:00"/>
    <b v="1"/>
    <s v="Approved"/>
    <s v="Trek Bicycles"/>
    <s v="Standard"/>
    <s v="low"/>
    <s v="medium"/>
    <n v="1057.51"/>
    <n v="154.4"/>
    <d v="1994-07-12T00:00:00"/>
  </r>
  <r>
    <n v="19941"/>
    <n v="74"/>
    <x v="2044"/>
    <d v="2017-01-23T00:00:00"/>
    <b v="0"/>
    <s v="Approved"/>
    <s v="WeareA2B"/>
    <s v="Standard"/>
    <s v="medium"/>
    <s v="medium"/>
    <n v="1228.07"/>
    <n v="400.91"/>
    <d v="2003-09-09T00:00:00"/>
  </r>
  <r>
    <n v="19942"/>
    <n v="0"/>
    <x v="1306"/>
    <d v="2017-07-30T00:00:00"/>
    <b v="1"/>
    <s v="Approved"/>
    <s v="OHM Cycles"/>
    <s v="Standard"/>
    <s v="low"/>
    <s v="medium"/>
    <n v="71.16"/>
    <n v="56.93"/>
    <d v="2005-10-22T00:00:00"/>
  </r>
  <r>
    <n v="19943"/>
    <n v="94"/>
    <x v="2430"/>
    <d v="2017-06-27T00:00:00"/>
    <b v="0"/>
    <s v="Approved"/>
    <s v="Giant Bicycles"/>
    <s v="Standard"/>
    <s v="medium"/>
    <s v="large"/>
    <n v="1635.3"/>
    <n v="993.66"/>
    <d v="2013-06-09T00:00:00"/>
  </r>
  <r>
    <n v="19944"/>
    <n v="19"/>
    <x v="1463"/>
    <d v="2017-05-26T00:00:00"/>
    <b v="1"/>
    <s v="Approved"/>
    <s v="Trek Bicycles"/>
    <s v="Mountain"/>
    <s v="low"/>
    <s v="medium"/>
    <n v="574.64"/>
    <n v="459.71"/>
    <d v="2003-02-07T00:00:00"/>
  </r>
  <r>
    <n v="19945"/>
    <n v="31"/>
    <x v="2409"/>
    <d v="2017-03-01T00:00:00"/>
    <b v="0"/>
    <s v="Approved"/>
    <s v="Giant Bicycles"/>
    <s v="Standard"/>
    <s v="medium"/>
    <s v="medium"/>
    <n v="230.91"/>
    <n v="173.18"/>
    <d v="2006-11-10T00:00:00"/>
  </r>
  <r>
    <n v="19946"/>
    <n v="38"/>
    <x v="3403"/>
    <d v="2017-07-30T00:00:00"/>
    <b v="1"/>
    <s v="Approved"/>
    <s v="Solex"/>
    <s v="Standard"/>
    <s v="medium"/>
    <s v="medium"/>
    <n v="1577.53"/>
    <n v="826.51"/>
    <d v="2010-06-07T00:00:00"/>
  </r>
  <r>
    <n v="19947"/>
    <n v="67"/>
    <x v="703"/>
    <d v="2017-01-29T00:00:00"/>
    <b v="0"/>
    <s v="Approved"/>
    <s v="Norco Bicycles"/>
    <s v="Road"/>
    <s v="medium"/>
    <s v="medium"/>
    <n v="544.04999999999995"/>
    <n v="376.84"/>
    <d v="2005-10-22T00:00:00"/>
  </r>
  <r>
    <n v="19948"/>
    <n v="33"/>
    <x v="2491"/>
    <d v="2017-02-28T00:00:00"/>
    <b v="0"/>
    <s v="Approved"/>
    <s v="OHM Cycles"/>
    <s v="Road"/>
    <s v="medium"/>
    <s v="small"/>
    <n v="1810"/>
    <n v="1610.9"/>
    <d v="2008-03-19T00:00:00"/>
  </r>
  <r>
    <n v="19949"/>
    <n v="16"/>
    <x v="3001"/>
    <d v="2017-11-26T00:00:00"/>
    <b v="0"/>
    <s v="Approved"/>
    <s v="Norco Bicycles"/>
    <s v="Standard"/>
    <s v="high"/>
    <s v="small"/>
    <n v="1661.92"/>
    <n v="1479.11"/>
    <d v="1994-09-09T00:00:00"/>
  </r>
  <r>
    <n v="19950"/>
    <n v="85"/>
    <x v="1327"/>
    <d v="2017-08-30T00:00:00"/>
    <b v="1"/>
    <s v="Approved"/>
    <s v="WeareA2B"/>
    <s v="Standard"/>
    <s v="medium"/>
    <s v="medium"/>
    <n v="752.64"/>
    <n v="205.36"/>
    <d v="2000-11-03T00:00:00"/>
  </r>
  <r>
    <n v="19951"/>
    <n v="41"/>
    <x v="3079"/>
    <d v="2017-03-21T00:00:00"/>
    <b v="1"/>
    <s v="Approved"/>
    <s v="Norco Bicycles"/>
    <s v="Standard"/>
    <s v="low"/>
    <s v="medium"/>
    <n v="958.74"/>
    <n v="748.9"/>
    <d v="2005-12-07T00:00:00"/>
  </r>
  <r>
    <n v="19952"/>
    <n v="18"/>
    <x v="884"/>
    <d v="2017-12-25T00:00:00"/>
    <b v="0"/>
    <s v="Approved"/>
    <s v="Solex"/>
    <s v="Standard"/>
    <s v="medium"/>
    <s v="medium"/>
    <n v="575.27"/>
    <n v="431.45"/>
    <d v="2011-05-07T00:00:00"/>
  </r>
  <r>
    <n v="19953"/>
    <n v="4"/>
    <x v="365"/>
    <d v="2017-10-03T00:00:00"/>
    <b v="0"/>
    <s v="Approved"/>
    <s v="Solex"/>
    <s v="Standard"/>
    <s v="medium"/>
    <s v="medium"/>
    <n v="1483.2"/>
    <n v="99.59"/>
    <d v="2015-05-21T00:00:00"/>
  </r>
  <r>
    <n v="19954"/>
    <n v="59"/>
    <x v="1121"/>
    <d v="2017-07-12T00:00:00"/>
    <b v="1"/>
    <s v="Approved"/>
    <s v="Solex"/>
    <s v="Standard"/>
    <s v="medium"/>
    <s v="large"/>
    <n v="1061.56"/>
    <n v="733.58"/>
    <d v="2011-05-07T00:00:00"/>
  </r>
  <r>
    <n v="19955"/>
    <n v="31"/>
    <x v="2313"/>
    <d v="2017-03-17T00:00:00"/>
    <b v="0"/>
    <s v="Approved"/>
    <s v="Giant Bicycles"/>
    <s v="Standard"/>
    <s v="medium"/>
    <s v="medium"/>
    <n v="230.91"/>
    <n v="173.18"/>
    <d v="2006-11-10T00:00:00"/>
  </r>
  <r>
    <n v="19956"/>
    <n v="90"/>
    <x v="2338"/>
    <d v="2017-03-05T00:00:00"/>
    <b v="1"/>
    <s v="Approved"/>
    <s v="Norco Bicycles"/>
    <s v="Standard"/>
    <s v="low"/>
    <s v="medium"/>
    <n v="363.01"/>
    <n v="290.41000000000003"/>
    <d v="2005-05-10T00:00:00"/>
  </r>
  <r>
    <n v="19957"/>
    <n v="49"/>
    <x v="2135"/>
    <d v="2017-04-17T00:00:00"/>
    <b v="1"/>
    <s v="Approved"/>
    <s v="Trek Bicycles"/>
    <s v="Road"/>
    <s v="medium"/>
    <s v="medium"/>
    <n v="533.51"/>
    <n v="400.13"/>
    <d v="2009-04-12T00:00:00"/>
  </r>
  <r>
    <n v="19958"/>
    <n v="56"/>
    <x v="3100"/>
    <d v="2017-06-04T00:00:00"/>
    <b v="1"/>
    <s v="Cancelled"/>
    <s v="OHM Cycles"/>
    <s v="Standard"/>
    <s v="medium"/>
    <s v="medium"/>
    <n v="183.86"/>
    <n v="137.9"/>
    <d v="1993-07-20T00:00:00"/>
  </r>
  <r>
    <n v="19959"/>
    <n v="4"/>
    <x v="436"/>
    <d v="2017-12-30T00:00:00"/>
    <b v="0"/>
    <s v="Approved"/>
    <s v="Solex"/>
    <s v="Standard"/>
    <s v="medium"/>
    <s v="medium"/>
    <n v="1483.2"/>
    <n v="99.59"/>
    <d v="2005-10-22T00:00:00"/>
  </r>
  <r>
    <n v="19960"/>
    <n v="19"/>
    <x v="3134"/>
    <d v="2017-11-06T00:00:00"/>
    <b v="1"/>
    <s v="Approved"/>
    <s v="OHM Cycles"/>
    <s v="Road"/>
    <s v="high"/>
    <s v="large"/>
    <n v="12.01"/>
    <n v="7.21"/>
    <d v="2009-03-08T00:00:00"/>
  </r>
  <r>
    <n v="19961"/>
    <n v="42"/>
    <x v="3422"/>
    <d v="2017-02-16T00:00:00"/>
    <b v="0"/>
    <s v="Approved"/>
    <s v="OHM Cycles"/>
    <s v="Road"/>
    <s v="medium"/>
    <s v="small"/>
    <n v="1810"/>
    <n v="1610.9"/>
    <d v="2008-03-19T00:00:00"/>
  </r>
  <r>
    <n v="19962"/>
    <n v="94"/>
    <x v="1004"/>
    <d v="2017-05-20T00:00:00"/>
    <b v="0"/>
    <s v="Approved"/>
    <s v="Giant Bicycles"/>
    <s v="Standard"/>
    <s v="medium"/>
    <s v="large"/>
    <n v="1635.3"/>
    <n v="993.66"/>
    <d v="2013-06-09T00:00:00"/>
  </r>
  <r>
    <n v="19963"/>
    <n v="66"/>
    <x v="2121"/>
    <d v="2017-09-22T00:00:00"/>
    <b v="0"/>
    <s v="Approved"/>
    <s v="Solex"/>
    <s v="Standard"/>
    <s v="medium"/>
    <s v="medium"/>
    <n v="1163.8900000000001"/>
    <n v="589.27"/>
    <d v="1994-09-09T00:00:00"/>
  </r>
  <r>
    <n v="19964"/>
    <n v="74"/>
    <x v="2632"/>
    <d v="2017-08-23T00:00:00"/>
    <b v="0"/>
    <s v="Approved"/>
    <s v="WeareA2B"/>
    <s v="Standard"/>
    <s v="medium"/>
    <s v="medium"/>
    <n v="1228.07"/>
    <n v="400.91"/>
    <d v="2000-05-22T00:00:00"/>
  </r>
  <r>
    <n v="19965"/>
    <n v="6"/>
    <x v="2610"/>
    <d v="2017-01-15T00:00:00"/>
    <b v="0"/>
    <s v="Approved"/>
    <s v="OHM Cycles"/>
    <s v="Standard"/>
    <s v="high"/>
    <s v="medium"/>
    <n v="227.88"/>
    <n v="136.72999999999999"/>
    <d v="2003-08-05T00:00:00"/>
  </r>
  <r>
    <n v="19966"/>
    <n v="36"/>
    <x v="2765"/>
    <d v="2017-08-28T00:00:00"/>
    <b v="1"/>
    <s v="Approved"/>
    <s v="Solex"/>
    <s v="Standard"/>
    <s v="low"/>
    <s v="medium"/>
    <n v="945.04"/>
    <n v="507.58"/>
    <d v="2011-05-09T00:00:00"/>
  </r>
  <r>
    <n v="19967"/>
    <n v="13"/>
    <x v="210"/>
    <d v="2017-12-05T00:00:00"/>
    <b v="1"/>
    <s v="Approved"/>
    <s v="Solex"/>
    <s v="Standard"/>
    <s v="medium"/>
    <s v="medium"/>
    <n v="1163.8900000000001"/>
    <n v="589.27"/>
    <d v="2015-10-18T00:00:00"/>
  </r>
  <r>
    <n v="19968"/>
    <n v="0"/>
    <x v="3139"/>
    <d v="2017-04-06T00:00:00"/>
    <b v="0"/>
    <s v="Approved"/>
    <s v="WeareA2B"/>
    <s v="Standard"/>
    <s v="medium"/>
    <s v="medium"/>
    <n v="60.34"/>
    <n v="45.26"/>
    <d v="1993-07-15T00:00:00"/>
  </r>
  <r>
    <n v="19969"/>
    <n v="81"/>
    <x v="1829"/>
    <d v="2017-09-11T00:00:00"/>
    <b v="0"/>
    <s v="Approved"/>
    <s v="Solex"/>
    <s v="Standard"/>
    <s v="medium"/>
    <s v="medium"/>
    <n v="1151.96"/>
    <n v="649.49"/>
    <d v="1999-12-04T00:00:00"/>
  </r>
  <r>
    <n v="19970"/>
    <n v="5"/>
    <x v="3197"/>
    <d v="2017-10-18T00:00:00"/>
    <b v="1"/>
    <s v="Approved"/>
    <s v="Trek Bicycles"/>
    <s v="Mountain"/>
    <s v="low"/>
    <s v="medium"/>
    <n v="574.64"/>
    <n v="459.71"/>
    <d v="2011-04-16T00:00:00"/>
  </r>
  <r>
    <n v="19971"/>
    <n v="1"/>
    <x v="2453"/>
    <d v="2017-03-18T00:00:00"/>
    <b v="0"/>
    <s v="Approved"/>
    <s v="Giant Bicycles"/>
    <s v="Standard"/>
    <s v="medium"/>
    <s v="medium"/>
    <n v="1403.5"/>
    <n v="954.82"/>
    <d v="2012-12-02T00:00:00"/>
  </r>
  <r>
    <n v="19972"/>
    <n v="46"/>
    <x v="2884"/>
    <d v="2017-05-10T00:00:00"/>
    <b v="0"/>
    <s v="Approved"/>
    <s v="Solex"/>
    <s v="Standard"/>
    <s v="low"/>
    <s v="medium"/>
    <n v="1289.8499999999999"/>
    <n v="74.510000000000005"/>
    <d v="2001-11-25T00:00:00"/>
  </r>
  <r>
    <n v="19973"/>
    <n v="39"/>
    <x v="3137"/>
    <d v="2017-05-13T00:00:00"/>
    <b v="1"/>
    <s v="Approved"/>
    <s v="Giant Bicycles"/>
    <s v="Standard"/>
    <s v="medium"/>
    <s v="large"/>
    <n v="1812.75"/>
    <n v="582.48"/>
    <d v="2006-02-02T00:00:00"/>
  </r>
  <r>
    <n v="19974"/>
    <n v="80"/>
    <x v="2125"/>
    <d v="2017-11-17T00:00:00"/>
    <b v="1"/>
    <s v="Approved"/>
    <s v="OHM Cycles"/>
    <s v="Touring"/>
    <s v="low"/>
    <s v="medium"/>
    <n v="1073.07"/>
    <n v="933.84"/>
    <d v="1991-07-10T00:00:00"/>
  </r>
  <r>
    <n v="19975"/>
    <n v="88"/>
    <x v="1943"/>
    <d v="2017-09-08T00:00:00"/>
    <b v="1"/>
    <s v="Approved"/>
    <s v="Norco Bicycles"/>
    <s v="Standard"/>
    <s v="high"/>
    <s v="small"/>
    <n v="1661.92"/>
    <n v="1479.11"/>
    <d v="1994-07-12T00:00:00"/>
  </r>
  <r>
    <n v="19976"/>
    <n v="35"/>
    <x v="1191"/>
    <d v="2017-10-22T00:00:00"/>
    <b v="0"/>
    <s v="Approved"/>
    <s v="Giant Bicycles"/>
    <s v="Standard"/>
    <s v="medium"/>
    <s v="medium"/>
    <n v="1403.5"/>
    <n v="954.82"/>
    <d v="2016-11-14T00:00:00"/>
  </r>
  <r>
    <n v="19977"/>
    <n v="44"/>
    <x v="880"/>
    <d v="2017-01-02T00:00:00"/>
    <b v="0"/>
    <s v="Approved"/>
    <s v="WeareA2B"/>
    <s v="Standard"/>
    <s v="medium"/>
    <s v="medium"/>
    <n v="1769.64"/>
    <n v="108.76"/>
    <d v="2006-02-02T00:00:00"/>
  </r>
  <r>
    <n v="19978"/>
    <n v="57"/>
    <x v="3066"/>
    <d v="2017-10-08T00:00:00"/>
    <b v="1"/>
    <s v="Approved"/>
    <s v="WeareA2B"/>
    <s v="Touring"/>
    <s v="medium"/>
    <s v="large"/>
    <n v="1890.39"/>
    <n v="260.14"/>
    <d v="1991-01-21T00:00:00"/>
  </r>
  <r>
    <n v="19979"/>
    <n v="27"/>
    <x v="499"/>
    <d v="2017-12-08T00:00:00"/>
    <b v="1"/>
    <s v="Approved"/>
    <s v="Trek Bicycles"/>
    <s v="Standard"/>
    <s v="medium"/>
    <s v="medium"/>
    <n v="499.53"/>
    <n v="388.72"/>
    <d v="2003-03-18T00:00:00"/>
  </r>
  <r>
    <n v="19980"/>
    <n v="30"/>
    <x v="177"/>
    <d v="2017-03-04T00:00:00"/>
    <b v="1"/>
    <s v="Approved"/>
    <s v="Solex"/>
    <s v="Standard"/>
    <s v="high"/>
    <s v="medium"/>
    <n v="748.17"/>
    <n v="448.9"/>
    <d v="2002-03-22T00:00:00"/>
  </r>
  <r>
    <n v="19981"/>
    <n v="95"/>
    <x v="1639"/>
    <d v="2017-06-07T00:00:00"/>
    <b v="0"/>
    <s v="Approved"/>
    <s v="Giant Bicycles"/>
    <s v="Standard"/>
    <s v="medium"/>
    <s v="large"/>
    <n v="569.55999999999995"/>
    <n v="528.42999999999995"/>
    <d v="2003-09-10T00:00:00"/>
  </r>
  <r>
    <n v="19982"/>
    <n v="28"/>
    <x v="1746"/>
    <d v="2017-07-20T00:00:00"/>
    <b v="1"/>
    <s v="Approved"/>
    <s v="Solex"/>
    <s v="Road"/>
    <s v="medium"/>
    <s v="small"/>
    <n v="1703.52"/>
    <n v="1516.13"/>
    <d v="2011-04-16T00:00:00"/>
  </r>
  <r>
    <n v="19983"/>
    <n v="11"/>
    <x v="2584"/>
    <d v="2017-03-11T00:00:00"/>
    <b v="1"/>
    <s v="Approved"/>
    <s v="Giant Bicycles"/>
    <s v="Standard"/>
    <s v="high"/>
    <s v="medium"/>
    <n v="1274.93"/>
    <n v="764.96"/>
    <d v="2007-08-04T00:00:00"/>
  </r>
  <r>
    <n v="19984"/>
    <n v="80"/>
    <x v="1462"/>
    <d v="2017-07-02T00:00:00"/>
    <b v="0"/>
    <s v="Approved"/>
    <s v="Trek Bicycles"/>
    <s v="Standard"/>
    <s v="medium"/>
    <s v="large"/>
    <n v="1469.44"/>
    <n v="596.54999999999995"/>
    <d v="2012-05-18T00:00:00"/>
  </r>
  <r>
    <n v="19985"/>
    <n v="31"/>
    <x v="2515"/>
    <d v="2017-11-15T00:00:00"/>
    <b v="1"/>
    <s v="Approved"/>
    <s v="Giant Bicycles"/>
    <s v="Standard"/>
    <s v="medium"/>
    <s v="medium"/>
    <n v="230.91"/>
    <n v="173.18"/>
    <d v="1994-07-12T00:00:00"/>
  </r>
  <r>
    <n v="19986"/>
    <n v="36"/>
    <x v="1801"/>
    <d v="2017-11-09T00:00:00"/>
    <b v="1"/>
    <s v="Approved"/>
    <s v="Solex"/>
    <s v="Standard"/>
    <s v="low"/>
    <s v="medium"/>
    <n v="945.04"/>
    <n v="507.58"/>
    <d v="2008-03-19T00:00:00"/>
  </r>
  <r>
    <n v="19987"/>
    <n v="38"/>
    <x v="984"/>
    <d v="2017-11-01T00:00:00"/>
    <b v="0"/>
    <s v="Approved"/>
    <s v="Solex"/>
    <s v="Standard"/>
    <s v="medium"/>
    <s v="medium"/>
    <n v="1577.53"/>
    <n v="826.51"/>
    <d v="2011-03-16T00:00:00"/>
  </r>
  <r>
    <n v="19988"/>
    <n v="0"/>
    <x v="3248"/>
    <d v="2017-04-05T00:00:00"/>
    <b v="1"/>
    <s v="Approved"/>
    <s v="Norco Bicycles"/>
    <s v="Road"/>
    <s v="medium"/>
    <s v="medium"/>
    <n v="544.04999999999995"/>
    <n v="376.84"/>
    <d v="2015-04-11T00:00:00"/>
  </r>
  <r>
    <n v="19989"/>
    <n v="0"/>
    <x v="2479"/>
    <d v="2017-04-27T00:00:00"/>
    <b v="1"/>
    <s v="Approved"/>
    <s v="Norco Bicycles"/>
    <s v="Standard"/>
    <s v="low"/>
    <s v="medium"/>
    <n v="363.01"/>
    <n v="290.41000000000003"/>
    <d v="2003-01-05T00:00:00"/>
  </r>
  <r>
    <n v="19990"/>
    <n v="55"/>
    <x v="886"/>
    <d v="2017-01-27T00:00:00"/>
    <b v="1"/>
    <s v="Cancelled"/>
    <s v="Trek Bicycles"/>
    <s v="Road"/>
    <s v="medium"/>
    <s v="large"/>
    <n v="1894.19"/>
    <n v="598.76"/>
    <d v="2003-07-21T00:00:00"/>
  </r>
  <r>
    <n v="19991"/>
    <n v="78"/>
    <x v="2888"/>
    <d v="2017-01-26T00:00:00"/>
    <b v="0"/>
    <s v="Approved"/>
    <s v="Giant Bicycles"/>
    <s v="Standard"/>
    <s v="medium"/>
    <s v="large"/>
    <n v="1765.3"/>
    <n v="709.48"/>
    <d v="2015-08-02T00:00:00"/>
  </r>
  <r>
    <n v="19992"/>
    <n v="11"/>
    <x v="615"/>
    <d v="2017-09-14T00:00:00"/>
    <b v="0"/>
    <s v="Approved"/>
    <s v="Giant Bicycles"/>
    <s v="Standard"/>
    <s v="high"/>
    <s v="medium"/>
    <n v="1274.93"/>
    <n v="764.96"/>
    <d v="2007-08-04T00:00:00"/>
  </r>
  <r>
    <n v="19993"/>
    <n v="13"/>
    <x v="1644"/>
    <d v="2017-04-28T00:00:00"/>
    <b v="0"/>
    <s v="Approved"/>
    <s v="Solex"/>
    <s v="Standard"/>
    <s v="medium"/>
    <s v="medium"/>
    <n v="1163.8900000000001"/>
    <n v="589.27"/>
    <d v="2009-03-08T00:00:00"/>
  </r>
  <r>
    <n v="19994"/>
    <n v="77"/>
    <x v="524"/>
    <d v="2017-12-23T00:00:00"/>
    <b v="0"/>
    <s v="Approved"/>
    <s v="Norco Bicycles"/>
    <s v="Road"/>
    <s v="medium"/>
    <s v="large"/>
    <n v="1240.31"/>
    <n v="795.1"/>
    <d v="2011-01-10T00:00:00"/>
  </r>
  <r>
    <n v="19995"/>
    <n v="9"/>
    <x v="921"/>
    <d v="2017-05-13T00:00:00"/>
    <b v="1"/>
    <s v="Approved"/>
    <s v="OHM Cycles"/>
    <s v="Road"/>
    <s v="medium"/>
    <s v="medium"/>
    <n v="742.54"/>
    <n v="667.4"/>
    <d v="2004-08-17T00:00:00"/>
  </r>
  <r>
    <n v="19996"/>
    <n v="51"/>
    <x v="485"/>
    <d v="2017-06-24T00:00:00"/>
    <b v="1"/>
    <s v="Approved"/>
    <s v="OHM Cycles"/>
    <s v="Standard"/>
    <s v="high"/>
    <s v="medium"/>
    <n v="2005.66"/>
    <n v="1203.4000000000001"/>
    <d v="2003-07-21T00:00:00"/>
  </r>
  <r>
    <n v="19997"/>
    <n v="41"/>
    <x v="979"/>
    <d v="2017-11-09T00:00:00"/>
    <b v="1"/>
    <s v="Approved"/>
    <s v="Solex"/>
    <s v="Road"/>
    <s v="medium"/>
    <s v="medium"/>
    <n v="416.98"/>
    <n v="312.74"/>
    <d v="1997-05-10T00:00:00"/>
  </r>
  <r>
    <n v="19998"/>
    <n v="87"/>
    <x v="1497"/>
    <d v="2017-04-14T00:00:00"/>
    <b v="1"/>
    <s v="Approved"/>
    <s v="OHM Cycles"/>
    <s v="Standard"/>
    <s v="medium"/>
    <s v="medium"/>
    <n v="1636.9"/>
    <n v="44.71"/>
    <d v="2010-08-20T00:00:00"/>
  </r>
  <r>
    <n v="19999"/>
    <n v="6"/>
    <x v="3490"/>
    <d v="2017-07-03T00:00:00"/>
    <b v="0"/>
    <s v="Approved"/>
    <s v="OHM Cycles"/>
    <s v="Standard"/>
    <s v="high"/>
    <s v="medium"/>
    <n v="227.88"/>
    <n v="136.72999999999999"/>
    <d v="2004-08-17T00:00:00"/>
  </r>
  <r>
    <n v="20000"/>
    <n v="11"/>
    <x v="1900"/>
    <d v="2017-09-22T00:00:00"/>
    <b v="1"/>
    <s v="Approved"/>
    <s v="Trek Bicycles"/>
    <s v="Standard"/>
    <s v="medium"/>
    <s v="small"/>
    <n v="1775.81"/>
    <n v="1580.47"/>
    <d v="1999-06-23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2">
  <r>
    <n v="1"/>
    <n v="11"/>
    <n v="9084.4499999999989"/>
    <n v="825.85909090909081"/>
    <n v="5.5684399999999998"/>
    <n v="11"/>
    <n v="50586.214757999995"/>
    <s v="Mass Customer"/>
    <x v="0"/>
    <x v="0"/>
    <s v="Executive Secretary"/>
  </r>
  <r>
    <n v="2"/>
    <n v="3"/>
    <n v="4149.07"/>
    <n v="1383.0233333333333"/>
    <n v="5.5684399999999998"/>
    <n v="16"/>
    <n v="123220.51920426666"/>
    <s v="Mass Customer"/>
    <x v="1"/>
    <x v="1"/>
    <s v="Administrative Officer"/>
  </r>
  <r>
    <n v="3"/>
    <n v="7"/>
    <n v="9525.2199999999993"/>
    <n v="1360.7457142857143"/>
    <n v="5.5684399999999998"/>
    <n v="15"/>
    <n v="113658.46297885715"/>
    <s v="Mass Customer"/>
    <x v="1"/>
    <x v="2"/>
    <s v="Recruiting Manager"/>
  </r>
  <r>
    <n v="4"/>
    <n v="2"/>
    <n v="1047.72"/>
    <n v="523.86"/>
    <n v="5.5684399999999998"/>
    <n v="7"/>
    <n v="20419.580848799997"/>
    <s v="Mass Customer"/>
    <x v="1"/>
    <x v="3"/>
    <s v="Unknown"/>
  </r>
  <r>
    <n v="5"/>
    <n v="6"/>
    <n v="5903.2"/>
    <n v="983.86666666666667"/>
    <n v="5.5684399999999998"/>
    <n v="8"/>
    <n v="43828.820010666663"/>
    <s v="Affluent Customer"/>
    <x v="0"/>
    <x v="4"/>
    <s v="Senior Editor"/>
  </r>
  <r>
    <n v="6"/>
    <n v="5"/>
    <n v="5931.6900000000005"/>
    <n v="1186.3380000000002"/>
    <n v="5.5684399999999998"/>
    <n v="13"/>
    <n v="85878.67564536001"/>
    <s v="High Net Worth"/>
    <x v="1"/>
    <x v="5"/>
    <s v="Unknown"/>
  </r>
  <r>
    <n v="7"/>
    <n v="3"/>
    <n v="995.38"/>
    <n v="331.79333333333335"/>
    <n v="5.5684399999999998"/>
    <n v="11"/>
    <n v="20323.283959733333"/>
    <s v="Affluent Customer"/>
    <x v="0"/>
    <x v="1"/>
    <s v="Unknown"/>
  </r>
  <r>
    <n v="8"/>
    <n v="9"/>
    <n v="9933.2899999999991"/>
    <n v="1103.6988888888889"/>
    <n v="5.5684399999999998"/>
    <n v="7"/>
    <n v="43021.167285911113"/>
    <s v="Mass Customer"/>
    <x v="1"/>
    <x v="4"/>
    <s v="Media Manager I"/>
  </r>
  <r>
    <n v="9"/>
    <n v="6"/>
    <n v="5357.55"/>
    <n v="892.92500000000007"/>
    <n v="5.5684399999999998"/>
    <n v="8"/>
    <n v="39777.594296000003"/>
    <s v="Affluent Customer"/>
    <x v="0"/>
    <x v="6"/>
    <s v="Business Systems Development Analyst"/>
  </r>
  <r>
    <n v="10"/>
    <n v="5"/>
    <n v="5003.75"/>
    <n v="1000.75"/>
    <n v="5.5684399999999998"/>
    <n v="20"/>
    <n v="111452.3266"/>
    <s v="Mass Customer"/>
    <x v="0"/>
    <x v="1"/>
    <s v="Senior Quality Engineer"/>
  </r>
  <r>
    <n v="11"/>
    <n v="5"/>
    <n v="6026.8"/>
    <n v="1205.3600000000001"/>
    <n v="5.5684399999999998"/>
    <n v="9"/>
    <n v="60407.773545600001"/>
    <s v="Mass Customer"/>
    <x v="1"/>
    <x v="2"/>
    <s v="Unknown"/>
  </r>
  <r>
    <n v="12"/>
    <n v="7"/>
    <n v="6394.21"/>
    <n v="913.45857142857142"/>
    <n v="5.5684399999999998"/>
    <n v="8"/>
    <n v="40692.313979885716"/>
    <s v="Mass Customer"/>
    <x v="1"/>
    <x v="7"/>
    <s v="Nuclear Power Engineer"/>
  </r>
  <r>
    <n v="13"/>
    <n v="7"/>
    <n v="7734.7400000000007"/>
    <n v="1104.9628571428573"/>
    <n v="5.5684399999999998"/>
    <n v="8"/>
    <n v="49223.354977828574"/>
    <s v="High Net Worth"/>
    <x v="1"/>
    <x v="1"/>
    <s v="Developer I"/>
  </r>
  <r>
    <n v="14"/>
    <n v="3"/>
    <n v="2509.3900000000003"/>
    <n v="836.46333333333348"/>
    <n v="5.5684399999999998"/>
    <n v="6"/>
    <n v="27946.775303200004"/>
    <s v="Affluent Customer"/>
    <x v="0"/>
    <x v="1"/>
    <s v="Account Executive"/>
  </r>
  <r>
    <n v="15"/>
    <n v="6"/>
    <n v="4923.3399999999992"/>
    <n v="820.5566666666665"/>
    <n v="5.5684399999999998"/>
    <n v="1"/>
    <n v="4569.2205649333318"/>
    <s v="Mass Customer"/>
    <x v="1"/>
    <x v="7"/>
    <s v="Junior Executive"/>
  </r>
  <r>
    <n v="16"/>
    <n v="5"/>
    <n v="7763.79"/>
    <n v="1552.758"/>
    <n v="5.5684399999999998"/>
    <n v="18"/>
    <n v="155635.91563536"/>
    <s v="Mass Customer"/>
    <x v="1"/>
    <x v="4"/>
    <s v="Media Manager IV"/>
  </r>
  <r>
    <n v="17"/>
    <n v="5"/>
    <n v="4676.1900000000005"/>
    <n v="935.23800000000006"/>
    <n v="5.5684399999999998"/>
    <n v="15"/>
    <n v="78117.250330800001"/>
    <s v="Affluent Customer"/>
    <x v="1"/>
    <x v="4"/>
    <s v="Sales Associate"/>
  </r>
  <r>
    <n v="18"/>
    <n v="7"/>
    <n v="8878.6200000000008"/>
    <n v="1268.3742857142859"/>
    <n v="5.5684399999999998"/>
    <n v="11"/>
    <n v="77691.527182971433"/>
    <s v="Affluent Customer"/>
    <x v="0"/>
    <x v="4"/>
    <s v="Professor"/>
  </r>
  <r>
    <n v="19"/>
    <n v="2"/>
    <n v="2948.34"/>
    <n v="1474.17"/>
    <n v="5.5684399999999998"/>
    <n v="1"/>
    <n v="8208.8271948000001"/>
    <s v="High Net Worth"/>
    <x v="0"/>
    <x v="7"/>
    <s v="Geological Engineer"/>
  </r>
  <r>
    <n v="20"/>
    <n v="4"/>
    <n v="6618.8600000000006"/>
    <n v="1654.7150000000001"/>
    <n v="5.5684399999999998"/>
    <n v="11"/>
    <n v="101355.9931406"/>
    <s v="Mass Customer"/>
    <x v="1"/>
    <x v="7"/>
    <s v="Project Manager"/>
  </r>
  <r>
    <n v="21"/>
    <n v="5"/>
    <n v="7446.2099999999991"/>
    <n v="1489.2419999999997"/>
    <n v="5.5684399999999998"/>
    <n v="16"/>
    <n v="132684.07555967997"/>
    <s v="Affluent Customer"/>
    <x v="1"/>
    <x v="7"/>
    <s v="Safety Technician I"/>
  </r>
  <r>
    <n v="22"/>
    <n v="8"/>
    <n v="9546.35"/>
    <n v="1193.29375"/>
    <n v="5.5684399999999998"/>
    <n v="11"/>
    <n v="73092.631141749996"/>
    <s v="Mass Customer"/>
    <x v="0"/>
    <x v="3"/>
    <s v="Unknown"/>
  </r>
  <r>
    <n v="23"/>
    <n v="6"/>
    <n v="6377.76"/>
    <n v="1062.96"/>
    <n v="5.5684399999999998"/>
    <n v="1"/>
    <n v="5919.0289824000001"/>
    <s v="High Net Worth"/>
    <x v="1"/>
    <x v="4"/>
    <s v="Unknown"/>
  </r>
  <r>
    <n v="24"/>
    <n v="7"/>
    <n v="6885.51"/>
    <n v="983.64428571428573"/>
    <n v="5.5684399999999998"/>
    <n v="15"/>
    <n v="82160.462795142856"/>
    <s v="Mass Customer"/>
    <x v="0"/>
    <x v="6"/>
    <s v="Research Assistant I"/>
  </r>
  <r>
    <n v="25"/>
    <n v="12"/>
    <n v="9996.33"/>
    <n v="833.02750000000003"/>
    <n v="5.5684399999999998"/>
    <n v="21"/>
    <n v="97411.936694100004"/>
    <s v="Mass Customer"/>
    <x v="1"/>
    <x v="1"/>
    <s v="Accounting Assistant III"/>
  </r>
  <r>
    <n v="26"/>
    <n v="2"/>
    <n v="2245.85"/>
    <n v="1122.925"/>
    <n v="5.5684399999999998"/>
    <n v="16"/>
    <n v="100047.047792"/>
    <s v="Mass Customer"/>
    <x v="0"/>
    <x v="1"/>
    <s v="Editor"/>
  </r>
  <r>
    <n v="27"/>
    <n v="7"/>
    <n v="7679.97"/>
    <n v="1097.1385714285714"/>
    <n v="5.5684399999999998"/>
    <n v="12"/>
    <n v="73312.203680228558"/>
    <s v="Mass Customer"/>
    <x v="1"/>
    <x v="0"/>
    <s v="Research Nurse"/>
  </r>
  <r>
    <n v="28"/>
    <n v="6"/>
    <n v="5492.9000000000005"/>
    <n v="915.48333333333346"/>
    <n v="5.5684399999999998"/>
    <n v="21"/>
    <n v="107054.09426600001"/>
    <s v="Affluent Customer"/>
    <x v="1"/>
    <x v="0"/>
    <s v="Senior Quality Engineer"/>
  </r>
  <r>
    <n v="29"/>
    <n v="9"/>
    <n v="10855.57"/>
    <n v="1206.1744444444444"/>
    <n v="5.5684399999999998"/>
    <n v="19"/>
    <n v="127613.69044502222"/>
    <s v="Mass Customer"/>
    <x v="0"/>
    <x v="7"/>
    <s v="Safety Technician III"/>
  </r>
  <r>
    <n v="30"/>
    <n v="3"/>
    <n v="3736.5199999999995"/>
    <n v="1245.5066666666664"/>
    <n v="5.5684399999999998"/>
    <n v="6"/>
    <n v="41613.174857599995"/>
    <s v="Affluent Customer"/>
    <x v="1"/>
    <x v="3"/>
    <s v="Unknown"/>
  </r>
  <r>
    <n v="31"/>
    <n v="4"/>
    <n v="3109.9999999999995"/>
    <n v="777.49999999999989"/>
    <n v="5.5684399999999998"/>
    <n v="14"/>
    <n v="60612.469399999987"/>
    <s v="High Net Worth"/>
    <x v="0"/>
    <x v="8"/>
    <s v="Staff Accountant III"/>
  </r>
  <r>
    <n v="32"/>
    <n v="7"/>
    <n v="7873.18"/>
    <n v="1124.74"/>
    <n v="5.5684399999999998"/>
    <n v="4"/>
    <n v="25052.188822399999"/>
    <s v="Affluent Customer"/>
    <x v="0"/>
    <x v="7"/>
    <s v="Legal Assistant"/>
  </r>
  <r>
    <n v="33"/>
    <n v="7"/>
    <n v="9384.23"/>
    <n v="1340.6042857142857"/>
    <n v="5.5684399999999998"/>
    <n v="11"/>
    <n v="82115.819816171424"/>
    <s v="Affluent Customer"/>
    <x v="1"/>
    <x v="4"/>
    <s v="Product Engineer"/>
  </r>
  <r>
    <n v="34"/>
    <n v="8"/>
    <n v="12098.830000000002"/>
    <n v="1512.3537500000002"/>
    <n v="5.5684399999999998"/>
    <n v="20"/>
    <n v="168429.02231300002"/>
    <s v="Affluent Customer"/>
    <x v="2"/>
    <x v="3"/>
    <s v="Legal Assistant"/>
  </r>
  <r>
    <n v="35"/>
    <n v="4"/>
    <n v="4182.28"/>
    <n v="1045.57"/>
    <n v="5.5684399999999998"/>
    <n v="16"/>
    <n v="93155.100972799992"/>
    <s v="High Net Worth"/>
    <x v="0"/>
    <x v="0"/>
    <s v="Information Systems Manager"/>
  </r>
  <r>
    <n v="36"/>
    <n v="2"/>
    <n v="1781.04"/>
    <n v="890.52"/>
    <n v="5.5684399999999998"/>
    <n v="22"/>
    <n v="109093.75815359999"/>
    <s v="Affluent Customer"/>
    <x v="0"/>
    <x v="4"/>
    <s v="VP Quality Control"/>
  </r>
  <r>
    <n v="37"/>
    <n v="9"/>
    <n v="11291.71"/>
    <n v="1254.6344444444444"/>
    <n v="5.5684399999999998"/>
    <n v="16"/>
    <n v="111781.70601315555"/>
    <s v="High Net Worth"/>
    <x v="0"/>
    <x v="0"/>
    <s v="Social Worker"/>
  </r>
  <r>
    <n v="38"/>
    <n v="4"/>
    <n v="4502.59"/>
    <n v="1125.6475"/>
    <n v="5.5684399999999998"/>
    <n v="20"/>
    <n v="125362.011298"/>
    <s v="Affluent Customer"/>
    <x v="0"/>
    <x v="1"/>
    <s v="Senior Cost Accountant"/>
  </r>
  <r>
    <n v="39"/>
    <n v="12"/>
    <n v="11237.19"/>
    <n v="936.4325"/>
    <n v="5.5684399999999998"/>
    <n v="22"/>
    <n v="114718.3001866"/>
    <s v="Mass Customer"/>
    <x v="1"/>
    <x v="9"/>
    <s v="Assistant Media Planner"/>
  </r>
  <r>
    <n v="40"/>
    <n v="5"/>
    <n v="4882.43"/>
    <n v="976.4860000000001"/>
    <n v="5.5684399999999998"/>
    <n v="14"/>
    <n v="76125.051825760005"/>
    <s v="Affluent Customer"/>
    <x v="0"/>
    <x v="7"/>
    <s v="Payment Adjustment Coordinator"/>
  </r>
  <r>
    <n v="41"/>
    <n v="9"/>
    <n v="9114.1500000000015"/>
    <n v="1012.6833333333335"/>
    <n v="5.5684399999999998"/>
    <n v="16"/>
    <n v="90225.062090666674"/>
    <s v="Mass Customer"/>
    <x v="1"/>
    <x v="0"/>
    <s v="Food Chemist"/>
  </r>
  <r>
    <n v="42"/>
    <n v="4"/>
    <n v="1936.46"/>
    <n v="484.11500000000001"/>
    <n v="5.5684399999999998"/>
    <n v="18"/>
    <n v="48523.775950800002"/>
    <s v="Mass Customer"/>
    <x v="0"/>
    <x v="7"/>
    <s v="Accountant III"/>
  </r>
  <r>
    <n v="43"/>
    <n v="9"/>
    <n v="6574.59"/>
    <n v="730.51"/>
    <n v="5.5684399999999998"/>
    <n v="5"/>
    <n v="20339.005521999999"/>
    <s v="Mass Customer"/>
    <x v="0"/>
    <x v="5"/>
    <s v="Director of Sales"/>
  </r>
  <r>
    <n v="44"/>
    <n v="7"/>
    <n v="7497.3999999999987"/>
    <n v="1071.0571428571427"/>
    <n v="5.5684399999999998"/>
    <n v="17"/>
    <n v="101389.99642171427"/>
    <s v="Affluent Customer"/>
    <x v="1"/>
    <x v="9"/>
    <s v="Assistant Media Planner"/>
  </r>
  <r>
    <n v="45"/>
    <n v="3"/>
    <n v="2912.33"/>
    <n v="970.77666666666664"/>
    <n v="5.5684399999999998"/>
    <n v="8"/>
    <n v="43245.692973866666"/>
    <s v="Mass Customer"/>
    <x v="1"/>
    <x v="1"/>
    <s v="Senior Financial Analyst"/>
  </r>
  <r>
    <n v="46"/>
    <n v="5"/>
    <n v="4923.1400000000003"/>
    <n v="984.62800000000004"/>
    <n v="5.5684399999999998"/>
    <n v="15"/>
    <n v="82242.629104800013"/>
    <s v="Affluent Customer"/>
    <x v="0"/>
    <x v="4"/>
    <s v="Unknown"/>
  </r>
  <r>
    <n v="47"/>
    <n v="7"/>
    <n v="8022.01"/>
    <n v="1146.0014285714285"/>
    <n v="5.5684399999999998"/>
    <n v="2"/>
    <n v="12762.88038982857"/>
    <s v="Affluent Customer"/>
    <x v="1"/>
    <x v="0"/>
    <s v="Registered Nurse"/>
  </r>
  <r>
    <n v="48"/>
    <n v="8"/>
    <n v="9654.119999999999"/>
    <n v="1206.7649999999999"/>
    <n v="5.5684399999999998"/>
    <n v="8"/>
    <n v="53758.387972799996"/>
    <s v="Mass Customer"/>
    <x v="0"/>
    <x v="4"/>
    <s v="Biostatistician II"/>
  </r>
  <r>
    <n v="49"/>
    <n v="4"/>
    <n v="5637.4900000000007"/>
    <n v="1409.3725000000002"/>
    <n v="5.5684399999999998"/>
    <n v="1"/>
    <n v="7848.0062039000004"/>
    <s v="Affluent Customer"/>
    <x v="1"/>
    <x v="4"/>
    <s v="VP Quality Control"/>
  </r>
  <r>
    <n v="50"/>
    <n v="7"/>
    <n v="7362.2699999999995"/>
    <n v="1051.752857142857"/>
    <n v="5.5684399999999998"/>
    <n v="16"/>
    <n v="93705.96287725713"/>
    <s v="Mass Customer"/>
    <x v="1"/>
    <x v="7"/>
    <s v="Account Executive"/>
  </r>
  <r>
    <n v="51"/>
    <n v="8"/>
    <n v="9667.4600000000028"/>
    <n v="1208.4325000000003"/>
    <n v="5.5684399999999998"/>
    <n v="18"/>
    <n v="121123.50966540004"/>
    <s v="Mass Customer"/>
    <x v="1"/>
    <x v="5"/>
    <s v="Computer Systems Analyst II"/>
  </r>
  <r>
    <n v="52"/>
    <n v="6"/>
    <n v="9779.7099999999991"/>
    <n v="1629.9516666666666"/>
    <n v="5.5684399999999998"/>
    <n v="13"/>
    <n v="117991.74476353332"/>
    <s v="Mass Customer"/>
    <x v="1"/>
    <x v="1"/>
    <s v="Unknown"/>
  </r>
  <r>
    <n v="53"/>
    <n v="5"/>
    <n v="5472.74"/>
    <n v="1094.548"/>
    <n v="5.5684399999999998"/>
    <n v="16"/>
    <n v="97518.797841919994"/>
    <s v="Mass Customer"/>
    <x v="0"/>
    <x v="1"/>
    <s v="Software Test Engineer II"/>
  </r>
  <r>
    <n v="54"/>
    <n v="7"/>
    <n v="9813.66"/>
    <n v="1401.9514285714286"/>
    <n v="5.5684399999999998"/>
    <n v="18"/>
    <n v="140520.28343245713"/>
    <s v="Mass Customer"/>
    <x v="0"/>
    <x v="2"/>
    <s v="Sales Associate"/>
  </r>
  <r>
    <n v="55"/>
    <n v="8"/>
    <n v="6754.2099999999991"/>
    <n v="844.27624999999989"/>
    <n v="5.5684399999999998"/>
    <n v="7"/>
    <n v="32909.111490849995"/>
    <s v="Affluent Customer"/>
    <x v="1"/>
    <x v="1"/>
    <s v="Paralegal"/>
  </r>
  <r>
    <n v="56"/>
    <n v="7"/>
    <n v="5060.8599999999997"/>
    <n v="722.9799999999999"/>
    <n v="5.5684399999999998"/>
    <n v="4"/>
    <n v="16103.483004799997"/>
    <s v="Mass Customer"/>
    <x v="1"/>
    <x v="2"/>
    <s v="VP Sales"/>
  </r>
  <r>
    <n v="57"/>
    <n v="6"/>
    <n v="8748.75"/>
    <n v="1458.125"/>
    <n v="5.5684399999999998"/>
    <n v="13"/>
    <n v="105553.260475"/>
    <s v="Mass Customer"/>
    <x v="1"/>
    <x v="4"/>
    <s v="Chief Design Engineer"/>
  </r>
  <r>
    <n v="58"/>
    <n v="8"/>
    <n v="6967.3099999999995"/>
    <n v="870.91374999999994"/>
    <n v="5.5684399999999998"/>
    <n v="17"/>
    <n v="82443.72635484999"/>
    <s v="Affluent Customer"/>
    <x v="0"/>
    <x v="1"/>
    <s v="Office Assistant III"/>
  </r>
  <r>
    <n v="59"/>
    <n v="3"/>
    <n v="2797.47"/>
    <n v="932.4899999999999"/>
    <n v="5.5684399999999998"/>
    <n v="3"/>
    <n v="15577.543846799997"/>
    <s v="High Net Worth"/>
    <x v="1"/>
    <x v="4"/>
    <s v="Physical Therapy Assistant"/>
  </r>
  <r>
    <n v="60"/>
    <n v="2"/>
    <n v="1526.9"/>
    <n v="763.45"/>
    <n v="5.5684399999999998"/>
    <n v="10"/>
    <n v="42512.25518"/>
    <s v="Mass Customer"/>
    <x v="0"/>
    <x v="7"/>
    <s v="Unknown"/>
  </r>
  <r>
    <n v="61"/>
    <n v="6"/>
    <n v="7529.3600000000006"/>
    <n v="1254.8933333333334"/>
    <n v="5.5684399999999998"/>
    <n v="13"/>
    <n v="90841.377029866679"/>
    <s v="High Net Worth"/>
    <x v="0"/>
    <x v="2"/>
    <s v="Help Desk Operator"/>
  </r>
  <r>
    <n v="62"/>
    <n v="6"/>
    <n v="5845.95"/>
    <n v="974.32499999999993"/>
    <n v="5.5684399999999998"/>
    <n v="22"/>
    <n v="119360.34666599998"/>
    <s v="Mass Customer"/>
    <x v="0"/>
    <x v="3"/>
    <s v="Unknown"/>
  </r>
  <r>
    <n v="63"/>
    <n v="3"/>
    <n v="4156.66"/>
    <n v="1385.5533333333333"/>
    <n v="5.5684399999999998"/>
    <n v="16"/>
    <n v="123445.92965546667"/>
    <s v="Mass Customer"/>
    <x v="0"/>
    <x v="5"/>
    <s v="Senior Quality Engineer"/>
  </r>
  <r>
    <n v="64"/>
    <n v="5"/>
    <n v="4111.12"/>
    <n v="822.22399999999993"/>
    <n v="5.5684399999999998"/>
    <n v="4"/>
    <n v="18314.020042239998"/>
    <s v="High Net Worth"/>
    <x v="1"/>
    <x v="3"/>
    <s v="Legal Assistant"/>
  </r>
  <r>
    <n v="65"/>
    <n v="5"/>
    <n v="6421.17"/>
    <n v="1284.2339999999999"/>
    <n v="5.5684399999999998"/>
    <n v="15"/>
    <n v="107267.69962439999"/>
    <s v="Affluent Customer"/>
    <x v="1"/>
    <x v="1"/>
    <s v="Information Systems Manager"/>
  </r>
  <r>
    <n v="66"/>
    <n v="5"/>
    <n v="6489.33"/>
    <n v="1297.866"/>
    <n v="5.5684399999999998"/>
    <n v="1"/>
    <n v="7227.0889490399995"/>
    <s v="High Net Worth"/>
    <x v="1"/>
    <x v="6"/>
    <s v="Account Executive"/>
  </r>
  <r>
    <n v="67"/>
    <n v="5"/>
    <n v="5304.15"/>
    <n v="1060.83"/>
    <n v="5.5684399999999998"/>
    <n v="18"/>
    <n v="106329.02769359999"/>
    <s v="Mass Customer"/>
    <x v="1"/>
    <x v="5"/>
    <s v="Web Developer II"/>
  </r>
  <r>
    <n v="68"/>
    <n v="3"/>
    <n v="5127.9799999999996"/>
    <n v="1709.3266666666666"/>
    <n v="5.5684399999999998"/>
    <n v="9"/>
    <n v="85664.546853599983"/>
    <s v="Affluent Customer"/>
    <x v="0"/>
    <x v="4"/>
    <s v="Information Systems Manager"/>
  </r>
  <r>
    <n v="69"/>
    <n v="6"/>
    <n v="8395.75"/>
    <n v="1399.2916666666667"/>
    <n v="5.5684399999999998"/>
    <n v="6"/>
    <n v="46751.230130000004"/>
    <s v="Mass Customer"/>
    <x v="0"/>
    <x v="4"/>
    <s v="Web Developer II"/>
  </r>
  <r>
    <n v="70"/>
    <n v="5"/>
    <n v="4801.1099999999997"/>
    <n v="960.22199999999998"/>
    <n v="5.5684399999999998"/>
    <n v="8"/>
    <n v="42775.50874944"/>
    <s v="Affluent Customer"/>
    <x v="1"/>
    <x v="1"/>
    <s v="Paralegal"/>
  </r>
  <r>
    <n v="71"/>
    <n v="1"/>
    <n v="1415.01"/>
    <n v="1415.01"/>
    <n v="5.5684399999999998"/>
    <n v="12"/>
    <n v="94552.779412799995"/>
    <s v="Affluent Customer"/>
    <x v="1"/>
    <x v="6"/>
    <s v="Research Associate"/>
  </r>
  <r>
    <n v="72"/>
    <n v="4"/>
    <n v="4048.85"/>
    <n v="1012.2125"/>
    <n v="5.5684399999999998"/>
    <n v="16"/>
    <n v="90183.113175999999"/>
    <s v="Affluent Customer"/>
    <x v="1"/>
    <x v="7"/>
    <s v="Administrative Officer"/>
  </r>
  <r>
    <n v="73"/>
    <n v="6"/>
    <n v="5265.87"/>
    <n v="877.64499999999998"/>
    <n v="5.5684399999999998"/>
    <n v="5"/>
    <n v="24435.567618999998"/>
    <s v="Affluent Customer"/>
    <x v="0"/>
    <x v="4"/>
    <s v="Teacher"/>
  </r>
  <r>
    <n v="74"/>
    <n v="3"/>
    <n v="2985.6400000000003"/>
    <n v="995.21333333333348"/>
    <n v="5.5684399999999998"/>
    <n v="6"/>
    <n v="33250.714403200007"/>
    <s v="Mass Customer"/>
    <x v="0"/>
    <x v="4"/>
    <s v="Unknown"/>
  </r>
  <r>
    <n v="75"/>
    <n v="8"/>
    <n v="7130.63"/>
    <n v="891.32875000000001"/>
    <n v="5.5684399999999998"/>
    <n v="19"/>
    <n v="94302.902628349999"/>
    <s v="Mass Customer"/>
    <x v="0"/>
    <x v="2"/>
    <s v="VP Product Management"/>
  </r>
  <r>
    <n v="76"/>
    <n v="8"/>
    <n v="7425.04"/>
    <n v="928.13"/>
    <n v="5.5684399999999998"/>
    <n v="18"/>
    <n v="93028.251909599989"/>
    <s v="High Net Worth"/>
    <x v="0"/>
    <x v="5"/>
    <s v="Statistician II"/>
  </r>
  <r>
    <n v="77"/>
    <n v="3"/>
    <n v="2964.73"/>
    <n v="988.24333333333334"/>
    <n v="5.5684399999999998"/>
    <n v="7"/>
    <n v="38520.815949466669"/>
    <s v="Mass Customer"/>
    <x v="1"/>
    <x v="1"/>
    <s v="Automation Specialist IV"/>
  </r>
  <r>
    <n v="78"/>
    <n v="2"/>
    <n v="1139.1199999999999"/>
    <n v="569.55999999999995"/>
    <n v="5.5684399999999998"/>
    <n v="8"/>
    <n v="25372.485491199997"/>
    <s v="Affluent Customer"/>
    <x v="1"/>
    <x v="6"/>
    <s v="Business Systems Development Analyst"/>
  </r>
  <r>
    <n v="79"/>
    <n v="5"/>
    <n v="4918.51"/>
    <n v="983.702"/>
    <n v="5.5684399999999998"/>
    <n v="18"/>
    <n v="98598.340167839997"/>
    <s v="Mass Customer"/>
    <x v="0"/>
    <x v="7"/>
    <s v="Account Executive"/>
  </r>
  <r>
    <n v="80"/>
    <n v="10"/>
    <n v="12564.820000000002"/>
    <n v="1256.4820000000002"/>
    <n v="5.5684399999999998"/>
    <n v="13"/>
    <n v="90956.380165040013"/>
    <s v="Mass Customer"/>
    <x v="1"/>
    <x v="9"/>
    <s v="Data Coordiator"/>
  </r>
  <r>
    <n v="81"/>
    <n v="4"/>
    <n v="4421.7"/>
    <n v="1105.425"/>
    <n v="5.5684399999999998"/>
    <n v="13"/>
    <n v="80021.406230999986"/>
    <s v="High Net Worth"/>
    <x v="0"/>
    <x v="0"/>
    <s v="Unknown"/>
  </r>
  <r>
    <n v="82"/>
    <n v="5"/>
    <n v="5293.91"/>
    <n v="1058.7819999999999"/>
    <n v="5.5684399999999998"/>
    <n v="19"/>
    <n v="112019.51676151999"/>
    <s v="High Net Worth"/>
    <x v="0"/>
    <x v="2"/>
    <s v="Software Test Engineer III"/>
  </r>
  <r>
    <n v="83"/>
    <n v="6"/>
    <n v="4464.6500000000005"/>
    <n v="744.10833333333346"/>
    <n v="5.5684399999999998"/>
    <n v="18"/>
    <n v="74583.406938000015"/>
    <s v="Mass Customer"/>
    <x v="1"/>
    <x v="3"/>
    <s v="Internal Auditor"/>
  </r>
  <r>
    <n v="84"/>
    <n v="7"/>
    <n v="5464.65"/>
    <n v="780.66428571428571"/>
    <n v="5.5684399999999998"/>
    <n v="14"/>
    <n v="60859.151291999995"/>
    <s v="Mass Customer"/>
    <x v="1"/>
    <x v="4"/>
    <s v="Accountant III"/>
  </r>
  <r>
    <n v="85"/>
    <n v="6"/>
    <n v="3158.6299999999997"/>
    <n v="526.43833333333328"/>
    <n v="5.5684399999999998"/>
    <n v="8"/>
    <n v="23451.522182933331"/>
    <s v="Mass Customer"/>
    <x v="1"/>
    <x v="4"/>
    <s v="Analyst Programmer"/>
  </r>
  <r>
    <n v="86"/>
    <n v="9"/>
    <n v="7319.3499999999995"/>
    <n v="813.26111111111106"/>
    <n v="5.5684399999999998"/>
    <n v="7"/>
    <n v="31700.169910888886"/>
    <s v="High Net Worth"/>
    <x v="1"/>
    <x v="0"/>
    <s v="Occupational Therapist"/>
  </r>
  <r>
    <n v="87"/>
    <n v="9"/>
    <n v="7994.73"/>
    <n v="888.30333333333328"/>
    <n v="5.5684399999999998"/>
    <n v="8"/>
    <n v="39571.710507733333"/>
    <s v="Mass Customer"/>
    <x v="1"/>
    <x v="1"/>
    <s v="Editor"/>
  </r>
  <r>
    <n v="88"/>
    <n v="6"/>
    <n v="5550.83"/>
    <n v="925.13833333333332"/>
    <n v="5.5684399999999998"/>
    <n v="7"/>
    <n v="36061.041106066667"/>
    <s v="High Net Worth"/>
    <x v="0"/>
    <x v="2"/>
    <s v="Help Desk Operator"/>
  </r>
  <r>
    <n v="89"/>
    <n v="9"/>
    <n v="12741.44"/>
    <n v="1415.7155555555555"/>
    <n v="5.5684399999999998"/>
    <n v="14"/>
    <n v="110366.57979448888"/>
    <s v="Mass Customer"/>
    <x v="1"/>
    <x v="0"/>
    <s v="Speech Pathologist"/>
  </r>
  <r>
    <n v="90"/>
    <n v="7"/>
    <n v="7703.5800000000008"/>
    <n v="1100.5114285714287"/>
    <n v="5.5684399999999998"/>
    <n v="11"/>
    <n v="67409.450452457153"/>
    <s v="Mass Customer"/>
    <x v="1"/>
    <x v="7"/>
    <s v="Quality Control Specialist"/>
  </r>
  <r>
    <n v="91"/>
    <n v="8"/>
    <n v="8066.4400000000005"/>
    <n v="1008.3050000000001"/>
    <n v="5.5684399999999998"/>
    <n v="17"/>
    <n v="95449.660201399995"/>
    <s v="Affluent Customer"/>
    <x v="1"/>
    <x v="1"/>
    <s v="Senior Financial Analyst"/>
  </r>
  <r>
    <n v="92"/>
    <n v="3"/>
    <n v="5098.43"/>
    <n v="1699.4766666666667"/>
    <n v="5.5684399999999998"/>
    <n v="12"/>
    <n v="113561.20619680001"/>
    <s v="Mass Customer"/>
    <x v="0"/>
    <x v="0"/>
    <s v="Recruiting Manager"/>
  </r>
  <r>
    <n v="93"/>
    <n v="3"/>
    <n v="5276.13"/>
    <n v="1758.71"/>
    <n v="5.5684399999999998"/>
    <n v="10"/>
    <n v="97932.711123999994"/>
    <s v="Mass Customer"/>
    <x v="1"/>
    <x v="5"/>
    <s v="Project Manager"/>
  </r>
  <r>
    <n v="94"/>
    <n v="7"/>
    <n v="8305.77"/>
    <n v="1186.5385714285715"/>
    <n v="5.5684399999999998"/>
    <n v="21"/>
    <n v="138750.54569639999"/>
    <s v="Mass Customer"/>
    <x v="1"/>
    <x v="7"/>
    <s v="Civil Engineer"/>
  </r>
  <r>
    <n v="95"/>
    <n v="4"/>
    <n v="5049.7999999999993"/>
    <n v="1262.4499999999998"/>
    <n v="5.5684399999999998"/>
    <n v="8"/>
    <n v="56239.016623999989"/>
    <s v="Affluent Customer"/>
    <x v="0"/>
    <x v="7"/>
    <s v="Software Engineer III"/>
  </r>
  <r>
    <n v="96"/>
    <n v="3"/>
    <n v="2783.33"/>
    <n v="927.77666666666664"/>
    <n v="5.5684399999999998"/>
    <n v="15"/>
    <n v="77494.030525999988"/>
    <s v="Mass Customer"/>
    <x v="1"/>
    <x v="7"/>
    <s v="Nuclear Power Engineer"/>
  </r>
  <r>
    <n v="97"/>
    <n v="8"/>
    <n v="8895.9500000000007"/>
    <n v="1111.9937500000001"/>
    <n v="5.5684399999999998"/>
    <n v="10"/>
    <n v="61920.704772500001"/>
    <s v="Mass Customer"/>
    <x v="1"/>
    <x v="1"/>
    <s v="Community Outreach Specialist"/>
  </r>
  <r>
    <n v="98"/>
    <n v="4"/>
    <n v="5405.52"/>
    <n v="1351.38"/>
    <n v="5.5684399999999998"/>
    <n v="7"/>
    <n v="52675.549130400002"/>
    <s v="Mass Customer"/>
    <x v="0"/>
    <x v="0"/>
    <s v="Safety Technician IV"/>
  </r>
  <r>
    <n v="99"/>
    <n v="9"/>
    <n v="8279.06"/>
    <n v="919.89555555555546"/>
    <n v="5.5684399999999998"/>
    <n v="3"/>
    <n v="15367.149622133329"/>
    <s v="Mass Customer"/>
    <x v="1"/>
    <x v="1"/>
    <s v="VP Accounting"/>
  </r>
  <r>
    <n v="100"/>
    <n v="2"/>
    <n v="2748.2"/>
    <n v="1374.1"/>
    <n v="5.5684399999999998"/>
    <n v="4"/>
    <n v="30606.373615999997"/>
    <s v="Mass Customer"/>
    <x v="1"/>
    <x v="1"/>
    <s v="General Manager"/>
  </r>
  <r>
    <n v="101"/>
    <n v="4"/>
    <n v="4309.82"/>
    <n v="1077.4549999999999"/>
    <n v="5.5684399999999998"/>
    <n v="11"/>
    <n v="65997.178722199998"/>
    <s v="High Net Worth"/>
    <x v="1"/>
    <x v="7"/>
    <s v="Nurse Practicioner"/>
  </r>
  <r>
    <n v="102"/>
    <n v="7"/>
    <n v="6659.2199999999993"/>
    <n v="951.31714285714281"/>
    <n v="5.5684399999999998"/>
    <n v="16"/>
    <n v="84757.638895542856"/>
    <s v="Affluent Customer"/>
    <x v="1"/>
    <x v="7"/>
    <s v="Quality Control Specialist"/>
  </r>
  <r>
    <n v="103"/>
    <n v="4"/>
    <n v="4838.3500000000004"/>
    <n v="1209.5875000000001"/>
    <n v="5.5684399999999998"/>
    <n v="4"/>
    <n v="26942.061674"/>
    <s v="Affluent Customer"/>
    <x v="0"/>
    <x v="1"/>
    <s v="Product Engineer"/>
  </r>
  <r>
    <n v="104"/>
    <n v="7"/>
    <n v="6361.89"/>
    <n v="908.84142857142865"/>
    <n v="5.5684399999999998"/>
    <n v="9"/>
    <n v="45547.460680628574"/>
    <s v="Mass Customer"/>
    <x v="0"/>
    <x v="0"/>
    <s v="Automation Specialist II"/>
  </r>
  <r>
    <n v="105"/>
    <n v="4"/>
    <n v="6234.35"/>
    <n v="1558.5875000000001"/>
    <n v="5.5684399999999998"/>
    <n v="1"/>
    <n v="8678.9009784999998"/>
    <s v="Mass Customer"/>
    <x v="0"/>
    <x v="7"/>
    <s v="Recruiting Manager"/>
  </r>
  <r>
    <n v="106"/>
    <n v="3"/>
    <n v="2906.16"/>
    <n v="968.71999999999991"/>
    <n v="5.5684399999999998"/>
    <n v="18"/>
    <n v="97096.665542399991"/>
    <s v="High Net Worth"/>
    <x v="1"/>
    <x v="0"/>
    <s v="Software Test Engineer III"/>
  </r>
  <r>
    <n v="107"/>
    <n v="4"/>
    <n v="3345.1000000000004"/>
    <n v="836.27500000000009"/>
    <n v="5.5684399999999998"/>
    <n v="9"/>
    <n v="41910.724449000001"/>
    <s v="Mass Customer"/>
    <x v="0"/>
    <x v="1"/>
    <s v="Nurse Practicioner"/>
  </r>
  <r>
    <n v="108"/>
    <n v="3"/>
    <n v="3556.66"/>
    <n v="1185.5533333333333"/>
    <n v="5.5684399999999998"/>
    <n v="3"/>
    <n v="19805.047810399999"/>
    <s v="High Net Worth"/>
    <x v="0"/>
    <x v="4"/>
    <s v="Unknown"/>
  </r>
  <r>
    <n v="109"/>
    <n v="10"/>
    <n v="10661.51"/>
    <n v="1066.1510000000001"/>
    <n v="5.5684399999999998"/>
    <n v="4"/>
    <n v="23747.191497759999"/>
    <s v="Affluent Customer"/>
    <x v="1"/>
    <x v="4"/>
    <s v="Marketing Assistant"/>
  </r>
  <r>
    <n v="110"/>
    <n v="7"/>
    <n v="7788.71"/>
    <n v="1112.6728571428571"/>
    <n v="5.5684399999999998"/>
    <n v="1"/>
    <n v="6195.8520446285711"/>
    <s v="Affluent Customer"/>
    <x v="1"/>
    <x v="1"/>
    <s v="Unknown"/>
  </r>
  <r>
    <n v="111"/>
    <n v="4"/>
    <n v="4873.0599999999995"/>
    <n v="1218.2649999999999"/>
    <n v="5.5684399999999998"/>
    <n v="2"/>
    <n v="13567.671113199998"/>
    <s v="Mass Customer"/>
    <x v="0"/>
    <x v="4"/>
    <s v="Analyst Programmer"/>
  </r>
  <r>
    <n v="112"/>
    <n v="6"/>
    <n v="9059.8900000000012"/>
    <n v="1509.9816666666668"/>
    <n v="5.5684399999999998"/>
    <n v="12"/>
    <n v="100898.90774320002"/>
    <s v="High Net Worth"/>
    <x v="0"/>
    <x v="5"/>
    <s v="Marketing Manager"/>
  </r>
  <r>
    <n v="113"/>
    <n v="6"/>
    <n v="5412.9699999999993"/>
    <n v="902.16166666666652"/>
    <n v="5.5684399999999998"/>
    <n v="20"/>
    <n v="100472.66222266664"/>
    <s v="Mass Customer"/>
    <x v="1"/>
    <x v="4"/>
    <s v="Staff Scientist"/>
  </r>
  <r>
    <n v="114"/>
    <n v="4"/>
    <n v="3233"/>
    <n v="808.25"/>
    <n v="5.5684399999999998"/>
    <n v="8"/>
    <n v="36005.533040000002"/>
    <s v="Affluent Customer"/>
    <x v="0"/>
    <x v="9"/>
    <s v="Teacher"/>
  </r>
  <r>
    <n v="115"/>
    <n v="8"/>
    <n v="8398.18"/>
    <n v="1049.7725"/>
    <n v="5.5684399999999998"/>
    <n v="18"/>
    <n v="105220.71323820001"/>
    <s v="Mass Customer"/>
    <x v="1"/>
    <x v="0"/>
    <s v="Account Executive"/>
  </r>
  <r>
    <n v="116"/>
    <n v="8"/>
    <n v="5663.920000000001"/>
    <n v="707.99000000000012"/>
    <n v="5.5684399999999998"/>
    <n v="2"/>
    <n v="7884.7996712000013"/>
    <s v="Affluent Customer"/>
    <x v="1"/>
    <x v="7"/>
    <s v="Assistant Professor"/>
  </r>
  <r>
    <n v="117"/>
    <n v="10"/>
    <n v="12856.83"/>
    <n v="1285.683"/>
    <n v="5.5684399999999998"/>
    <n v="15"/>
    <n v="107388.7296678"/>
    <s v="Mass Customer"/>
    <x v="0"/>
    <x v="7"/>
    <s v="Marketing Manager"/>
  </r>
  <r>
    <n v="118"/>
    <n v="5"/>
    <n v="5319.51"/>
    <n v="1063.902"/>
    <n v="5.5684399999999998"/>
    <n v="19"/>
    <n v="112561.21460472001"/>
    <s v="High Net Worth"/>
    <x v="1"/>
    <x v="4"/>
    <s v="Budget/Accounting Analyst IV"/>
  </r>
  <r>
    <n v="119"/>
    <n v="4"/>
    <n v="5217.66"/>
    <n v="1304.415"/>
    <n v="5.5684399999999998"/>
    <n v="9"/>
    <n v="65372.0099634"/>
    <s v="High Net Worth"/>
    <x v="1"/>
    <x v="4"/>
    <s v="Associate Professor"/>
  </r>
  <r>
    <n v="120"/>
    <n v="2"/>
    <n v="2173.3000000000002"/>
    <n v="1086.6500000000001"/>
    <n v="5.5684399999999998"/>
    <n v="4"/>
    <n v="24203.781304"/>
    <s v="High Net Worth"/>
    <x v="1"/>
    <x v="1"/>
    <s v="Legal Assistant"/>
  </r>
  <r>
    <n v="121"/>
    <n v="4"/>
    <n v="4327.4400000000005"/>
    <n v="1081.8600000000001"/>
    <n v="5.5684399999999998"/>
    <n v="15"/>
    <n v="90364.087476000015"/>
    <s v="Mass Customer"/>
    <x v="1"/>
    <x v="7"/>
    <s v="Graphic Designer"/>
  </r>
  <r>
    <n v="122"/>
    <n v="5"/>
    <n v="6533.39"/>
    <n v="1306.6780000000001"/>
    <n v="5.5684399999999998"/>
    <n v="12"/>
    <n v="87313.896507840007"/>
    <s v="Mass Customer"/>
    <x v="1"/>
    <x v="1"/>
    <s v="Quality Control Specialist"/>
  </r>
  <r>
    <n v="123"/>
    <n v="4"/>
    <n v="5337.7900000000009"/>
    <n v="1334.4475000000002"/>
    <n v="5.5684399999999998"/>
    <n v="15"/>
    <n v="111461.8625535"/>
    <s v="High Net Worth"/>
    <x v="0"/>
    <x v="1"/>
    <s v="Analyst Programmer"/>
  </r>
  <r>
    <n v="124"/>
    <n v="7"/>
    <n v="8272.15"/>
    <n v="1181.7357142857143"/>
    <n v="5.5684399999999998"/>
    <n v="5"/>
    <n v="32902.122104285714"/>
    <s v="High Net Worth"/>
    <x v="0"/>
    <x v="0"/>
    <s v="Administrative Assistant II"/>
  </r>
  <r>
    <n v="125"/>
    <n v="10"/>
    <n v="7107.32"/>
    <n v="710.73199999999997"/>
    <n v="5.5684399999999998"/>
    <n v="16"/>
    <n v="63322.695969279994"/>
    <s v="Mass Customer"/>
    <x v="0"/>
    <x v="2"/>
    <s v="Computer Systems Analyst II"/>
  </r>
  <r>
    <n v="126"/>
    <n v="3"/>
    <n v="3448.12"/>
    <n v="1149.3733333333332"/>
    <n v="5.5684399999999998"/>
    <n v="3"/>
    <n v="19200.6493328"/>
    <s v="Mass Customer"/>
    <x v="1"/>
    <x v="0"/>
    <s v="Administrative Officer"/>
  </r>
  <r>
    <n v="127"/>
    <n v="10"/>
    <n v="9949.619999999999"/>
    <n v="994.96199999999988"/>
    <n v="5.5684399999999998"/>
    <n v="19"/>
    <n v="105267.33778631999"/>
    <s v="Mass Customer"/>
    <x v="0"/>
    <x v="1"/>
    <s v="Compensation Analyst"/>
  </r>
  <r>
    <n v="128"/>
    <n v="4"/>
    <n v="3679.75"/>
    <n v="919.9375"/>
    <n v="5.5684399999999998"/>
    <n v="12"/>
    <n v="61471.401269999995"/>
    <s v="Mass Customer"/>
    <x v="1"/>
    <x v="2"/>
    <s v="Systems Administrator III"/>
  </r>
  <r>
    <n v="129"/>
    <n v="4"/>
    <n v="4090.48"/>
    <n v="1022.62"/>
    <n v="5.5684399999999998"/>
    <n v="19"/>
    <n v="108193.5641432"/>
    <s v="High Net Worth"/>
    <x v="1"/>
    <x v="1"/>
    <s v="Financial Advisor"/>
  </r>
  <r>
    <n v="130"/>
    <n v="2"/>
    <n v="3340.42"/>
    <n v="1670.21"/>
    <n v="5.5684399999999998"/>
    <n v="1"/>
    <n v="9300.4641723999994"/>
    <s v="Mass Customer"/>
    <x v="1"/>
    <x v="7"/>
    <s v="Chemical Engineer"/>
  </r>
  <r>
    <n v="131"/>
    <n v="6"/>
    <n v="8745.2800000000007"/>
    <n v="1457.5466666666669"/>
    <n v="5.5684399999999998"/>
    <n v="8"/>
    <n v="64930.089284266673"/>
    <s v="High Net Worth"/>
    <x v="0"/>
    <x v="5"/>
    <s v="Administrative Officer"/>
  </r>
  <r>
    <n v="132"/>
    <n v="6"/>
    <n v="7365.93"/>
    <n v="1227.655"/>
    <n v="5.5684399999999998"/>
    <n v="9"/>
    <n v="61525.108873799996"/>
    <s v="Mass Customer"/>
    <x v="0"/>
    <x v="7"/>
    <s v="Web Designer I"/>
  </r>
  <r>
    <n v="133"/>
    <n v="5"/>
    <n v="3164.55"/>
    <n v="632.91000000000008"/>
    <n v="5.5684399999999998"/>
    <n v="16"/>
    <n v="56389.141766400004"/>
    <s v="Mass Customer"/>
    <x v="1"/>
    <x v="1"/>
    <s v="VP Accounting"/>
  </r>
  <r>
    <n v="134"/>
    <n v="6"/>
    <n v="7170.95"/>
    <n v="1195.1583333333333"/>
    <n v="5.5684399999999998"/>
    <n v="5"/>
    <n v="33275.837348333327"/>
    <s v="Affluent Customer"/>
    <x v="0"/>
    <x v="8"/>
    <s v="Legal Assistant"/>
  </r>
  <r>
    <n v="135"/>
    <n v="7"/>
    <n v="6860.4600000000009"/>
    <n v="980.06571428571442"/>
    <n v="5.5684399999999998"/>
    <n v="3"/>
    <n v="16372.311378171431"/>
    <s v="Mass Customer"/>
    <x v="0"/>
    <x v="3"/>
    <s v="Internal Auditor"/>
  </r>
  <r>
    <n v="136"/>
    <n v="8"/>
    <n v="9406.85"/>
    <n v="1175.85625"/>
    <n v="5.5684399999999998"/>
    <n v="7"/>
    <n v="45833.794837249996"/>
    <s v="High Net Worth"/>
    <x v="1"/>
    <x v="7"/>
    <s v="Senior Developer"/>
  </r>
  <r>
    <n v="137"/>
    <n v="5"/>
    <n v="3507.0499999999997"/>
    <n v="701.41"/>
    <n v="5.5684399999999998"/>
    <n v="10"/>
    <n v="39057.595003999995"/>
    <s v="High Net Worth"/>
    <x v="1"/>
    <x v="2"/>
    <s v="Office Assistant II"/>
  </r>
  <r>
    <n v="138"/>
    <n v="7"/>
    <n v="4927.3499999999995"/>
    <n v="703.90714285714273"/>
    <n v="5.5684399999999998"/>
    <n v="13"/>
    <n v="50955.640977428564"/>
    <s v="Affluent Customer"/>
    <x v="1"/>
    <x v="1"/>
    <s v="Recruiter"/>
  </r>
  <r>
    <n v="139"/>
    <n v="9"/>
    <n v="10638.89"/>
    <n v="1182.0988888888887"/>
    <n v="5.5684399999999998"/>
    <n v="4"/>
    <n v="26329.786947377772"/>
    <s v="Affluent Customer"/>
    <x v="1"/>
    <x v="8"/>
    <s v="Operator"/>
  </r>
  <r>
    <n v="140"/>
    <n v="6"/>
    <n v="7649.3399999999992"/>
    <n v="1274.8899999999999"/>
    <n v="5.5684399999999998"/>
    <n v="2"/>
    <n v="14198.296943199997"/>
    <s v="Mass Customer"/>
    <x v="1"/>
    <x v="7"/>
    <s v="Programmer Analyst III"/>
  </r>
  <r>
    <n v="141"/>
    <n v="3"/>
    <n v="4053.9800000000005"/>
    <n v="1351.3266666666668"/>
    <n v="5.5684399999999998"/>
    <n v="10"/>
    <n v="75247.814637333344"/>
    <s v="High Net Worth"/>
    <x v="1"/>
    <x v="1"/>
    <s v="Teacher"/>
  </r>
  <r>
    <n v="142"/>
    <n v="11"/>
    <n v="12474.740000000002"/>
    <n v="1134.0672727272729"/>
    <n v="5.5684399999999998"/>
    <n v="17"/>
    <n v="107354.75459047273"/>
    <s v="Affluent Customer"/>
    <x v="1"/>
    <x v="0"/>
    <s v="Quality Engineer"/>
  </r>
  <r>
    <n v="143"/>
    <n v="4"/>
    <n v="4689.21"/>
    <n v="1172.3025"/>
    <n v="5.5684399999999998"/>
    <n v="11"/>
    <n v="71806.857464100001"/>
    <s v="Mass Customer"/>
    <x v="1"/>
    <x v="6"/>
    <s v="Operator"/>
  </r>
  <r>
    <n v="144"/>
    <n v="8"/>
    <n v="8961.14"/>
    <n v="1120.1424999999999"/>
    <n v="5.5684399999999998"/>
    <n v="11"/>
    <n v="68611.909329699993"/>
    <s v="Mass Customer"/>
    <x v="2"/>
    <x v="3"/>
    <s v="Environmental Tech"/>
  </r>
  <r>
    <n v="145"/>
    <n v="7"/>
    <n v="8149.1899999999987"/>
    <n v="1164.1699999999998"/>
    <n v="5.5684399999999998"/>
    <n v="4"/>
    <n v="25930.443179199996"/>
    <s v="Mass Customer"/>
    <x v="1"/>
    <x v="1"/>
    <s v="Account Executive"/>
  </r>
  <r>
    <n v="146"/>
    <n v="2"/>
    <n v="1973.29"/>
    <n v="986.64499999999998"/>
    <n v="5.5684399999999998"/>
    <n v="8"/>
    <n v="43952.587870399999"/>
    <s v="Mass Customer"/>
    <x v="1"/>
    <x v="7"/>
    <s v="Quality Control Specialist"/>
  </r>
  <r>
    <n v="147"/>
    <n v="6"/>
    <n v="8079.0899999999992"/>
    <n v="1346.5149999999999"/>
    <n v="5.5684399999999998"/>
    <n v="10"/>
    <n v="74979.879865999988"/>
    <s v="Mass Customer"/>
    <x v="0"/>
    <x v="0"/>
    <s v="Analog Circuit Design manager"/>
  </r>
  <r>
    <n v="148"/>
    <n v="5"/>
    <n v="5808.83"/>
    <n v="1161.7660000000001"/>
    <n v="5.5684399999999998"/>
    <n v="5"/>
    <n v="32346.121325200002"/>
    <s v="Mass Customer"/>
    <x v="0"/>
    <x v="4"/>
    <s v="Programmer Analyst III"/>
  </r>
  <r>
    <n v="149"/>
    <n v="4"/>
    <n v="4945.6900000000005"/>
    <n v="1236.4225000000001"/>
    <n v="5.5684399999999998"/>
    <n v="1"/>
    <n v="6884.9445059000009"/>
    <s v="Mass Customer"/>
    <x v="0"/>
    <x v="0"/>
    <s v="Research Nurse"/>
  </r>
  <r>
    <n v="150"/>
    <n v="4"/>
    <n v="3630.96"/>
    <n v="907.74"/>
    <n v="5.5684399999999998"/>
    <n v="17"/>
    <n v="85929.827335199996"/>
    <s v="Affluent Customer"/>
    <x v="1"/>
    <x v="1"/>
    <s v="Cost Accountant"/>
  </r>
  <r>
    <n v="151"/>
    <n v="7"/>
    <n v="11422.85"/>
    <n v="1631.8357142857144"/>
    <n v="5.5684399999999998"/>
    <n v="13"/>
    <n v="118128.13044314286"/>
    <s v="Mass Customer"/>
    <x v="1"/>
    <x v="7"/>
    <s v="Marketing Manager"/>
  </r>
  <r>
    <n v="152"/>
    <n v="2"/>
    <n v="2941.37"/>
    <n v="1470.6849999999999"/>
    <n v="5.5684399999999998"/>
    <n v="16"/>
    <n v="131030.73890239999"/>
    <s v="Mass Customer"/>
    <x v="0"/>
    <x v="1"/>
    <s v="Compensation Analyst"/>
  </r>
  <r>
    <n v="153"/>
    <n v="7"/>
    <n v="7808.16"/>
    <n v="1115.4514285714286"/>
    <n v="5.5684399999999998"/>
    <n v="12"/>
    <n v="74535.892234971427"/>
    <s v="Mass Customer"/>
    <x v="0"/>
    <x v="9"/>
    <s v="Assistant Media Planner"/>
  </r>
  <r>
    <n v="154"/>
    <n v="5"/>
    <n v="3521.53"/>
    <n v="704.30600000000004"/>
    <n v="5.5684399999999998"/>
    <n v="11"/>
    <n v="43140.742729040001"/>
    <s v="Mass Customer"/>
    <x v="0"/>
    <x v="4"/>
    <s v="Junior Executive"/>
  </r>
  <r>
    <n v="155"/>
    <n v="3"/>
    <n v="4008.51"/>
    <n v="1336.17"/>
    <n v="5.5684399999999998"/>
    <n v="10"/>
    <n v="74403.824748000014"/>
    <s v="Mass Customer"/>
    <x v="1"/>
    <x v="7"/>
    <s v="Quality Engineer"/>
  </r>
  <r>
    <n v="156"/>
    <n v="5"/>
    <n v="4831.579999999999"/>
    <n v="966.3159999999998"/>
    <n v="5.5684399999999998"/>
    <n v="11"/>
    <n v="59189.599337439984"/>
    <s v="Mass Customer"/>
    <x v="0"/>
    <x v="1"/>
    <s v="Cost Accountant"/>
  </r>
  <r>
    <n v="157"/>
    <n v="3"/>
    <n v="1748.4899999999998"/>
    <n v="582.82999999999993"/>
    <n v="5.5684399999999998"/>
    <n v="16"/>
    <n v="51927.262163199994"/>
    <s v="Affluent Customer"/>
    <x v="1"/>
    <x v="1"/>
    <s v="Financial Advisor"/>
  </r>
  <r>
    <n v="158"/>
    <n v="6"/>
    <n v="7221.0499999999993"/>
    <n v="1203.5083333333332"/>
    <n v="5.5684399999999998"/>
    <n v="5"/>
    <n v="33508.319718333325"/>
    <s v="Affluent Customer"/>
    <x v="1"/>
    <x v="4"/>
    <s v="Internal Auditor"/>
  </r>
  <r>
    <n v="159"/>
    <n v="6"/>
    <n v="6016.3200000000006"/>
    <n v="1002.7200000000001"/>
    <n v="5.5684399999999998"/>
    <n v="13"/>
    <n v="72586.620038400011"/>
    <s v="Affluent Customer"/>
    <x v="1"/>
    <x v="0"/>
    <s v="Research Nurse"/>
  </r>
  <r>
    <n v="160"/>
    <n v="2"/>
    <n v="3024.58"/>
    <n v="1512.29"/>
    <n v="5.5684399999999998"/>
    <n v="18"/>
    <n v="151579.7302968"/>
    <s v="Mass Customer"/>
    <x v="1"/>
    <x v="0"/>
    <s v="Registered Nurse"/>
  </r>
  <r>
    <n v="161"/>
    <n v="1"/>
    <n v="1148.6400000000001"/>
    <n v="1148.6400000000001"/>
    <n v="5.5684399999999998"/>
    <n v="16"/>
    <n v="102338.12674560001"/>
    <s v="Mass Customer"/>
    <x v="1"/>
    <x v="4"/>
    <s v="Unknown"/>
  </r>
  <r>
    <n v="162"/>
    <n v="3"/>
    <n v="3317.47"/>
    <n v="1105.8233333333333"/>
    <n v="5.5684399999999998"/>
    <n v="15"/>
    <n v="92365.663233999992"/>
    <s v="Mass Customer"/>
    <x v="1"/>
    <x v="3"/>
    <s v="Nurse Practicioner"/>
  </r>
  <r>
    <n v="163"/>
    <n v="2"/>
    <n v="3089.24"/>
    <n v="1544.62"/>
    <n v="5.5684399999999998"/>
    <n v="14"/>
    <n v="120415.73309919999"/>
    <s v="High Net Worth"/>
    <x v="0"/>
    <x v="9"/>
    <s v="Librarian"/>
  </r>
  <r>
    <n v="164"/>
    <n v="3"/>
    <n v="2583.85"/>
    <n v="861.2833333333333"/>
    <n v="5.5684399999999998"/>
    <n v="1"/>
    <n v="4796.0045646666667"/>
    <s v="Affluent Customer"/>
    <x v="0"/>
    <x v="5"/>
    <s v="Senior Editor"/>
  </r>
  <r>
    <n v="165"/>
    <n v="8"/>
    <n v="9603.1299999999992"/>
    <n v="1200.3912499999999"/>
    <n v="5.5684399999999998"/>
    <n v="12"/>
    <n v="80211.679825799991"/>
    <s v="Mass Customer"/>
    <x v="1"/>
    <x v="6"/>
    <s v="Administrative Officer"/>
  </r>
  <r>
    <n v="166"/>
    <n v="7"/>
    <n v="8521.58"/>
    <n v="1217.3685714285714"/>
    <n v="5.5684399999999998"/>
    <n v="6"/>
    <n v="40673.063087314287"/>
    <s v="Affluent Customer"/>
    <x v="1"/>
    <x v="7"/>
    <s v="Structural Analysis Engineer"/>
  </r>
  <r>
    <n v="167"/>
    <n v="9"/>
    <n v="9888.61"/>
    <n v="1098.7344444444445"/>
    <n v="5.5684399999999998"/>
    <n v="17"/>
    <n v="104010.02610697779"/>
    <s v="High Net Worth"/>
    <x v="0"/>
    <x v="0"/>
    <s v="Unknown"/>
  </r>
  <r>
    <n v="168"/>
    <n v="8"/>
    <n v="8563.4199999999983"/>
    <n v="1070.4274999999998"/>
    <n v="5.5684399999999998"/>
    <n v="11"/>
    <n v="65566.724389099982"/>
    <s v="Affluent Customer"/>
    <x v="2"/>
    <x v="3"/>
    <s v="General Manager"/>
  </r>
  <r>
    <n v="169"/>
    <n v="3"/>
    <n v="2065.08"/>
    <n v="688.36"/>
    <n v="5.5684399999999998"/>
    <n v="5"/>
    <n v="19165.456792000001"/>
    <s v="High Net Worth"/>
    <x v="1"/>
    <x v="8"/>
    <s v="Data Coordiator"/>
  </r>
  <r>
    <n v="170"/>
    <n v="3"/>
    <n v="3684.75"/>
    <n v="1228.25"/>
    <n v="5.5684399999999998"/>
    <n v="21"/>
    <n v="143628.16503"/>
    <s v="High Net Worth"/>
    <x v="1"/>
    <x v="0"/>
    <s v="Pharmacist"/>
  </r>
  <r>
    <n v="171"/>
    <n v="8"/>
    <n v="9347.85"/>
    <n v="1168.48125"/>
    <n v="5.5684399999999998"/>
    <n v="10"/>
    <n v="65066.177317499998"/>
    <s v="Mass Customer"/>
    <x v="0"/>
    <x v="7"/>
    <s v="Assistant Manager"/>
  </r>
  <r>
    <n v="172"/>
    <n v="7"/>
    <n v="9250.2199999999993"/>
    <n v="1321.4599999999998"/>
    <n v="5.5684399999999998"/>
    <n v="6"/>
    <n v="44150.824334399993"/>
    <s v="Affluent Customer"/>
    <x v="1"/>
    <x v="7"/>
    <s v="Editor"/>
  </r>
  <r>
    <n v="173"/>
    <n v="9"/>
    <n v="14061.479999999998"/>
    <n v="1562.3866666666663"/>
    <n v="5.5684399999999998"/>
    <n v="1"/>
    <n v="8700.0564101333312"/>
    <s v="Affluent Customer"/>
    <x v="0"/>
    <x v="0"/>
    <s v="General Manager"/>
  </r>
  <r>
    <n v="174"/>
    <n v="10"/>
    <n v="12893.570000000002"/>
    <n v="1289.3570000000002"/>
    <n v="5.5684399999999998"/>
    <n v="12"/>
    <n v="86156.485116960015"/>
    <s v="Mass Customer"/>
    <x v="0"/>
    <x v="0"/>
    <s v="Food Chemist"/>
  </r>
  <r>
    <n v="175"/>
    <n v="5"/>
    <n v="6008.03"/>
    <n v="1201.606"/>
    <n v="5.5684399999999998"/>
    <n v="5"/>
    <n v="33455.354573199998"/>
    <s v="Affluent Customer"/>
    <x v="1"/>
    <x v="7"/>
    <s v="Quality Engineer"/>
  </r>
  <r>
    <n v="176"/>
    <n v="4"/>
    <n v="6146.7"/>
    <n v="1536.675"/>
    <n v="5.5684399999999998"/>
    <n v="10"/>
    <n v="85568.825369999991"/>
    <s v="Mass Customer"/>
    <x v="1"/>
    <x v="2"/>
    <s v="Accountant I"/>
  </r>
  <r>
    <n v="177"/>
    <n v="12"/>
    <n v="11826.34"/>
    <n v="985.52833333333331"/>
    <n v="5.5684399999999998"/>
    <n v="4"/>
    <n v="21951.421569866667"/>
    <s v="High Net Worth"/>
    <x v="0"/>
    <x v="1"/>
    <s v="Professor"/>
  </r>
  <r>
    <n v="178"/>
    <n v="4"/>
    <n v="3504.09"/>
    <n v="876.02250000000004"/>
    <n v="5.5684399999999998"/>
    <n v="8"/>
    <n v="39024.629839200003"/>
    <s v="Affluent Customer"/>
    <x v="1"/>
    <x v="4"/>
    <s v="Unknown"/>
  </r>
  <r>
    <n v="179"/>
    <n v="3"/>
    <n v="3168.84"/>
    <n v="1056.28"/>
    <n v="5.5684399999999998"/>
    <n v="6"/>
    <n v="35290.9908192"/>
    <s v="High Net Worth"/>
    <x v="1"/>
    <x v="7"/>
    <s v="Environmental Tech"/>
  </r>
  <r>
    <n v="180"/>
    <n v="7"/>
    <n v="7970.57"/>
    <n v="1138.6528571428571"/>
    <n v="5.5684399999999998"/>
    <n v="14"/>
    <n v="88767.281621599992"/>
    <s v="Affluent Customer"/>
    <x v="0"/>
    <x v="6"/>
    <s v="Web Designer III"/>
  </r>
  <r>
    <n v="181"/>
    <n v="5"/>
    <n v="4262.2700000000004"/>
    <n v="852.45400000000006"/>
    <n v="5.5684399999999998"/>
    <n v="9"/>
    <n v="42721.55056584"/>
    <s v="Mass Customer"/>
    <x v="0"/>
    <x v="7"/>
    <s v="Senior Editor"/>
  </r>
  <r>
    <n v="182"/>
    <n v="7"/>
    <n v="9279.01"/>
    <n v="1325.5728571428572"/>
    <n v="5.5684399999999998"/>
    <n v="7"/>
    <n v="51669.610444400001"/>
    <s v="Affluent Customer"/>
    <x v="1"/>
    <x v="1"/>
    <s v="Sales Associate"/>
  </r>
  <r>
    <n v="183"/>
    <n v="6"/>
    <n v="5947.98"/>
    <n v="991.32999999999993"/>
    <n v="5.5684399999999998"/>
    <n v="3"/>
    <n v="16560.484875599999"/>
    <s v="Affluent Customer"/>
    <x v="0"/>
    <x v="5"/>
    <s v="Geologist III"/>
  </r>
  <r>
    <n v="184"/>
    <n v="3"/>
    <n v="3734.88"/>
    <n v="1244.96"/>
    <n v="5.5684399999999998"/>
    <n v="7"/>
    <n v="48527.395436799998"/>
    <s v="High Net Worth"/>
    <x v="1"/>
    <x v="7"/>
    <s v="Marketing Manager"/>
  </r>
  <r>
    <n v="185"/>
    <n v="7"/>
    <n v="9254.2799999999988"/>
    <n v="1322.0399999999997"/>
    <n v="5.5684399999999998"/>
    <n v="13"/>
    <n v="95702.105428799972"/>
    <s v="Mass Customer"/>
    <x v="1"/>
    <x v="2"/>
    <s v="Unknown"/>
  </r>
  <r>
    <n v="186"/>
    <n v="6"/>
    <n v="5550.85"/>
    <n v="925.14166666666677"/>
    <n v="5.5684399999999998"/>
    <n v="3"/>
    <n v="15454.787587000001"/>
    <s v="Mass Customer"/>
    <x v="0"/>
    <x v="1"/>
    <s v="Software Test Engineer I"/>
  </r>
  <r>
    <n v="187"/>
    <n v="7"/>
    <n v="6898.7900000000009"/>
    <n v="985.5414285714287"/>
    <n v="5.5684399999999998"/>
    <n v="11"/>
    <n v="60367.211437657155"/>
    <s v="Mass Customer"/>
    <x v="1"/>
    <x v="4"/>
    <s v="Structural Engineer"/>
  </r>
  <r>
    <n v="188"/>
    <n v="6"/>
    <n v="5126.07"/>
    <n v="854.34499999999991"/>
    <n v="5.5684399999999998"/>
    <n v="13"/>
    <n v="61845.79533339999"/>
    <s v="High Net Worth"/>
    <x v="0"/>
    <x v="2"/>
    <s v="Safety Technician II"/>
  </r>
  <r>
    <n v="189"/>
    <n v="5"/>
    <n v="8633.6899999999987"/>
    <n v="1726.7379999999998"/>
    <n v="5.5684399999999998"/>
    <n v="10"/>
    <n v="96152.369487199991"/>
    <s v="Affluent Customer"/>
    <x v="1"/>
    <x v="1"/>
    <s v="Safety Technician I"/>
  </r>
  <r>
    <n v="190"/>
    <n v="4"/>
    <n v="3083.07"/>
    <n v="770.76750000000004"/>
    <n v="5.5684399999999998"/>
    <n v="10"/>
    <n v="42919.725777"/>
    <s v="Affluent Customer"/>
    <x v="0"/>
    <x v="0"/>
    <s v="Registered Nurse"/>
  </r>
  <r>
    <n v="191"/>
    <n v="1"/>
    <n v="1065.03"/>
    <n v="1065.03"/>
    <n v="5.5684399999999998"/>
    <n v="6"/>
    <n v="35583.333919199998"/>
    <s v="Affluent Customer"/>
    <x v="1"/>
    <x v="4"/>
    <s v="Help Desk Operator"/>
  </r>
  <r>
    <n v="192"/>
    <n v="4"/>
    <n v="3836.29"/>
    <n v="959.07249999999999"/>
    <n v="5.5684399999999998"/>
    <n v="8"/>
    <n v="42724.301375199997"/>
    <s v="Mass Customer"/>
    <x v="0"/>
    <x v="0"/>
    <s v="Junior Executive"/>
  </r>
  <r>
    <n v="193"/>
    <n v="5"/>
    <n v="7368.3599999999988"/>
    <n v="1473.6719999999998"/>
    <n v="5.5684399999999998"/>
    <n v="12"/>
    <n v="98472.649340159973"/>
    <s v="Mass Customer"/>
    <x v="1"/>
    <x v="7"/>
    <s v="Recruiting Manager"/>
  </r>
  <r>
    <n v="194"/>
    <n v="3"/>
    <n v="4313.5300000000007"/>
    <n v="1437.8433333333335"/>
    <n v="5.5684399999999998"/>
    <n v="10"/>
    <n v="80065.443310666669"/>
    <s v="Affluent Customer"/>
    <x v="0"/>
    <x v="1"/>
    <s v="Web Developer III"/>
  </r>
  <r>
    <n v="195"/>
    <n v="7"/>
    <n v="12479.459999999997"/>
    <n v="1782.7799999999995"/>
    <n v="5.5684399999999998"/>
    <n v="6"/>
    <n v="59563.820779199974"/>
    <s v="Mass Customer"/>
    <x v="0"/>
    <x v="7"/>
    <s v="Project Manager"/>
  </r>
  <r>
    <n v="196"/>
    <n v="8"/>
    <n v="6346.6100000000006"/>
    <n v="793.32625000000007"/>
    <n v="5.5684399999999998"/>
    <n v="6"/>
    <n v="26505.537741300002"/>
    <s v="High Net Worth"/>
    <x v="1"/>
    <x v="7"/>
    <s v="Programmer Analyst II"/>
  </r>
  <r>
    <n v="197"/>
    <n v="9"/>
    <n v="8456.02"/>
    <n v="939.5577777777778"/>
    <n v="5.5684399999999998"/>
    <n v="5"/>
    <n v="26159.355560444448"/>
    <s v="High Net Worth"/>
    <x v="0"/>
    <x v="4"/>
    <s v="Unknown"/>
  </r>
  <r>
    <n v="198"/>
    <n v="9"/>
    <n v="11648.85"/>
    <n v="1294.3166666666666"/>
    <n v="5.5684399999999998"/>
    <n v="16"/>
    <n v="115317.19518933333"/>
    <s v="Mass Customer"/>
    <x v="0"/>
    <x v="9"/>
    <s v="Assistant Media Planner"/>
  </r>
  <r>
    <n v="199"/>
    <n v="4"/>
    <n v="4323.8600000000006"/>
    <n v="1080.9650000000001"/>
    <n v="5.5684399999999998"/>
    <n v="21"/>
    <n v="126405.06363660001"/>
    <s v="Mass Customer"/>
    <x v="0"/>
    <x v="0"/>
    <s v="Junior Executive"/>
  </r>
  <r>
    <n v="200"/>
    <n v="9"/>
    <n v="11117.36"/>
    <n v="1235.2622222222224"/>
    <n v="5.5684399999999998"/>
    <n v="19"/>
    <n v="130691.18780551112"/>
    <s v="Affluent Customer"/>
    <x v="1"/>
    <x v="2"/>
    <s v="Physical Therapy Assistant"/>
  </r>
  <r>
    <n v="201"/>
    <n v="8"/>
    <n v="9167.380000000001"/>
    <n v="1145.9225000000001"/>
    <n v="5.5684399999999998"/>
    <n v="11"/>
    <n v="70191.0075449"/>
    <s v="Mass Customer"/>
    <x v="1"/>
    <x v="7"/>
    <s v="Design Engineer"/>
  </r>
  <r>
    <n v="202"/>
    <n v="3"/>
    <n v="2511.8200000000002"/>
    <n v="837.27333333333343"/>
    <n v="5.5684399999999998"/>
    <n v="16"/>
    <n v="74596.901124266675"/>
    <s v="Affluent Customer"/>
    <x v="0"/>
    <x v="9"/>
    <s v="Librarian"/>
  </r>
  <r>
    <n v="203"/>
    <n v="5"/>
    <n v="4376.2599999999993"/>
    <n v="875.25199999999984"/>
    <n v="5.5684399999999998"/>
    <n v="11"/>
    <n v="53611.670715679989"/>
    <s v="Mass Customer"/>
    <x v="1"/>
    <x v="6"/>
    <s v="Senior Quality Engineer"/>
  </r>
  <r>
    <n v="204"/>
    <n v="8"/>
    <n v="11444"/>
    <n v="1430.5"/>
    <n v="5.5684399999999998"/>
    <n v="5"/>
    <n v="39828.267099999997"/>
    <s v="Mass Customer"/>
    <x v="1"/>
    <x v="1"/>
    <s v="Editor"/>
  </r>
  <r>
    <n v="205"/>
    <n v="9"/>
    <n v="6904.8799999999992"/>
    <n v="767.20888888888885"/>
    <n v="5.5684399999999998"/>
    <n v="6"/>
    <n v="25632.939991466665"/>
    <s v="Mass Customer"/>
    <x v="1"/>
    <x v="1"/>
    <s v="Administrative Assistant II"/>
  </r>
  <r>
    <n v="206"/>
    <n v="4"/>
    <n v="5633.8099999999995"/>
    <n v="1408.4524999999999"/>
    <n v="5.5684399999999998"/>
    <n v="14"/>
    <n v="109800.36534739999"/>
    <s v="Mass Customer"/>
    <x v="0"/>
    <x v="4"/>
    <s v="Statistician I"/>
  </r>
  <r>
    <n v="207"/>
    <n v="2"/>
    <n v="2638.26"/>
    <n v="1319.13"/>
    <n v="5.5684399999999998"/>
    <n v="7"/>
    <n v="51418.473800400003"/>
    <s v="Mass Customer"/>
    <x v="0"/>
    <x v="4"/>
    <s v="Unknown"/>
  </r>
  <r>
    <n v="208"/>
    <n v="5"/>
    <n v="5158.9799999999996"/>
    <n v="1031.7959999999998"/>
    <n v="5.5684399999999998"/>
    <n v="5"/>
    <n v="28727.470591199995"/>
    <s v="High Net Worth"/>
    <x v="1"/>
    <x v="2"/>
    <s v="Office Assistant III"/>
  </r>
  <r>
    <n v="209"/>
    <n v="5"/>
    <n v="6093.4800000000005"/>
    <n v="1218.6960000000001"/>
    <n v="5.5684399999999998"/>
    <n v="6"/>
    <n v="40717.413325440008"/>
    <s v="Affluent Customer"/>
    <x v="1"/>
    <x v="4"/>
    <s v="Analog Circuit Design manager"/>
  </r>
  <r>
    <n v="210"/>
    <n v="6"/>
    <n v="8805.1999999999989"/>
    <n v="1467.5333333333331"/>
    <n v="5.5684399999999998"/>
    <n v="18"/>
    <n v="147093.68366399998"/>
    <s v="Mass Customer"/>
    <x v="1"/>
    <x v="2"/>
    <s v="Assistant Manager"/>
  </r>
  <r>
    <n v="211"/>
    <n v="9"/>
    <n v="10073.759999999998"/>
    <n v="1119.3066666666664"/>
    <n v="5.5684399999999998"/>
    <n v="5"/>
    <n v="31163.960074666655"/>
    <s v="Mass Customer"/>
    <x v="0"/>
    <x v="7"/>
    <s v="VP Marketing"/>
  </r>
  <r>
    <n v="212"/>
    <n v="2"/>
    <n v="2429.8000000000002"/>
    <n v="1214.9000000000001"/>
    <n v="5.5684399999999998"/>
    <n v="1"/>
    <n v="6765.0977560000001"/>
    <s v="Affluent Customer"/>
    <x v="0"/>
    <x v="3"/>
    <s v="Desktop Support Technician"/>
  </r>
  <r>
    <n v="213"/>
    <n v="10"/>
    <n v="11681.589999999998"/>
    <n v="1168.1589999999999"/>
    <n v="5.5684399999999998"/>
    <n v="6"/>
    <n v="39028.939811759992"/>
    <s v="High Net Worth"/>
    <x v="1"/>
    <x v="1"/>
    <s v="Actuary"/>
  </r>
  <r>
    <n v="214"/>
    <n v="5"/>
    <n v="5776.9500000000007"/>
    <n v="1155.3900000000001"/>
    <n v="5.5684399999999998"/>
    <n v="6"/>
    <n v="38602.319349600002"/>
    <s v="Mass Customer"/>
    <x v="1"/>
    <x v="0"/>
    <s v="Food Chemist"/>
  </r>
  <r>
    <n v="215"/>
    <n v="8"/>
    <n v="8485.16"/>
    <n v="1060.645"/>
    <n v="5.5684399999999998"/>
    <n v="18"/>
    <n v="106310.48478839999"/>
    <s v="High Net Worth"/>
    <x v="0"/>
    <x v="5"/>
    <s v="Assistant Professor"/>
  </r>
  <r>
    <n v="216"/>
    <n v="4"/>
    <n v="4801.6100000000006"/>
    <n v="1200.4025000000001"/>
    <n v="5.5684399999999998"/>
    <n v="7"/>
    <n v="46790.585079700009"/>
    <s v="High Net Worth"/>
    <x v="0"/>
    <x v="1"/>
    <s v="Quality Engineer"/>
  </r>
  <r>
    <n v="217"/>
    <n v="7"/>
    <n v="9487.89"/>
    <n v="1355.4128571428571"/>
    <n v="5.5684399999999998"/>
    <n v="16"/>
    <n v="120760.56272365713"/>
    <s v="High Net Worth"/>
    <x v="0"/>
    <x v="7"/>
    <s v="Unknown"/>
  </r>
  <r>
    <n v="218"/>
    <n v="4"/>
    <n v="3125.6"/>
    <n v="781.4"/>
    <n v="5.5684399999999998"/>
    <n v="8"/>
    <n v="34809.432128"/>
    <s v="High Net Worth"/>
    <x v="0"/>
    <x v="2"/>
    <s v="Administrative Officer"/>
  </r>
  <r>
    <n v="219"/>
    <n v="6"/>
    <n v="6156.27"/>
    <n v="1026.0450000000001"/>
    <n v="5.5684399999999998"/>
    <n v="7"/>
    <n v="39994.290138600001"/>
    <s v="Mass Customer"/>
    <x v="1"/>
    <x v="0"/>
    <s v="Database Administrator III"/>
  </r>
  <r>
    <n v="220"/>
    <n v="6"/>
    <n v="7458.69"/>
    <n v="1243.115"/>
    <n v="5.5684399999999998"/>
    <n v="9"/>
    <n v="62299.901615399998"/>
    <s v="High Net Worth"/>
    <x v="0"/>
    <x v="7"/>
    <s v="Electrical Engineer"/>
  </r>
  <r>
    <n v="221"/>
    <n v="6"/>
    <n v="6729.84"/>
    <n v="1121.6400000000001"/>
    <n v="5.5684399999999998"/>
    <n v="14"/>
    <n v="87440.990582400002"/>
    <s v="Mass Customer"/>
    <x v="0"/>
    <x v="7"/>
    <s v="Tax Accountant"/>
  </r>
  <r>
    <n v="222"/>
    <n v="2"/>
    <n v="2626.81"/>
    <n v="1313.405"/>
    <n v="5.5684399999999998"/>
    <n v="16"/>
    <n v="117017.8710112"/>
    <s v="Mass Customer"/>
    <x v="1"/>
    <x v="0"/>
    <s v="Clinical Specialist"/>
  </r>
  <r>
    <n v="223"/>
    <n v="6"/>
    <n v="8743.94"/>
    <n v="1457.3233333333335"/>
    <n v="5.5684399999999998"/>
    <n v="14"/>
    <n v="113610.24559173334"/>
    <s v="Affluent Customer"/>
    <x v="1"/>
    <x v="4"/>
    <s v="VP Sales"/>
  </r>
  <r>
    <n v="224"/>
    <n v="6"/>
    <n v="6209.4599999999991"/>
    <n v="1034.9099999999999"/>
    <n v="5.5684399999999998"/>
    <n v="17"/>
    <n v="97968.182086799978"/>
    <s v="Affluent Customer"/>
    <x v="1"/>
    <x v="1"/>
    <s v="Compensation Analyst"/>
  </r>
  <r>
    <n v="225"/>
    <n v="3"/>
    <n v="2416.13"/>
    <n v="805.37666666666667"/>
    <n v="5.5684399999999998"/>
    <n v="13"/>
    <n v="58300.991394533339"/>
    <s v="Affluent Customer"/>
    <x v="0"/>
    <x v="0"/>
    <s v="Pharmacist"/>
  </r>
  <r>
    <n v="226"/>
    <n v="2"/>
    <n v="1639.95"/>
    <n v="819.97500000000002"/>
    <n v="5.5684399999999998"/>
    <n v="20"/>
    <n v="91319.631779999996"/>
    <s v="Mass Customer"/>
    <x v="1"/>
    <x v="7"/>
    <s v="Database Administrator IV"/>
  </r>
  <r>
    <n v="227"/>
    <n v="5"/>
    <n v="5589.13"/>
    <n v="1117.826"/>
    <n v="5.5684399999999998"/>
    <n v="18"/>
    <n v="112041.84620592"/>
    <s v="Mass Customer"/>
    <x v="1"/>
    <x v="9"/>
    <s v="Accountant I"/>
  </r>
  <r>
    <n v="228"/>
    <n v="5"/>
    <n v="5178.17"/>
    <n v="1035.634"/>
    <n v="5.5684399999999998"/>
    <n v="12"/>
    <n v="69202.389491519993"/>
    <s v="High Net Worth"/>
    <x v="0"/>
    <x v="7"/>
    <s v="Systems Administrator II"/>
  </r>
  <r>
    <n v="229"/>
    <n v="5"/>
    <n v="4473.07"/>
    <n v="894.61399999999992"/>
    <n v="5.5684399999999998"/>
    <n v="19"/>
    <n v="94650.48326103999"/>
    <s v="High Net Worth"/>
    <x v="1"/>
    <x v="2"/>
    <s v="Unknown"/>
  </r>
  <r>
    <n v="230"/>
    <n v="11"/>
    <n v="11755.6"/>
    <n v="1068.6909090909091"/>
    <n v="5.5684399999999998"/>
    <n v="11"/>
    <n v="65460.353263999998"/>
    <s v="High Net Worth"/>
    <x v="0"/>
    <x v="2"/>
    <s v="Internal Auditor"/>
  </r>
  <r>
    <n v="231"/>
    <n v="4"/>
    <n v="5338.64"/>
    <n v="1334.66"/>
    <n v="5.5684399999999998"/>
    <n v="3"/>
    <n v="22295.922391200002"/>
    <s v="Mass Customer"/>
    <x v="1"/>
    <x v="1"/>
    <s v="Design Engineer"/>
  </r>
  <r>
    <n v="232"/>
    <n v="6"/>
    <n v="4132.4399999999996"/>
    <n v="688.7399999999999"/>
    <n v="5.5684399999999998"/>
    <n v="12"/>
    <n v="46022.488387199992"/>
    <s v="Mass Customer"/>
    <x v="0"/>
    <x v="5"/>
    <s v="Professor"/>
  </r>
  <r>
    <n v="233"/>
    <n v="6"/>
    <n v="5218.6200000000008"/>
    <n v="869.7700000000001"/>
    <n v="5.5684399999999998"/>
    <n v="13"/>
    <n v="62962.406764400002"/>
    <s v="Mass Customer"/>
    <x v="1"/>
    <x v="2"/>
    <s v="Environmental Tech"/>
  </r>
  <r>
    <n v="234"/>
    <n v="9"/>
    <n v="11070.19"/>
    <n v="1230.0211111111112"/>
    <n v="5.5684399999999998"/>
    <n v="12"/>
    <n v="82191.585071466674"/>
    <s v="High Net Worth"/>
    <x v="0"/>
    <x v="5"/>
    <s v="Chief Design Engineer"/>
  </r>
  <r>
    <n v="235"/>
    <n v="11"/>
    <n v="9629.6099999999988"/>
    <n v="875.41909090909076"/>
    <n v="5.5684399999999998"/>
    <n v="15"/>
    <n v="73120.780238727253"/>
    <s v="Mass Customer"/>
    <x v="0"/>
    <x v="0"/>
    <s v="Social Worker"/>
  </r>
  <r>
    <n v="236"/>
    <n v="4"/>
    <n v="5255.34"/>
    <n v="1313.835"/>
    <n v="5.5684399999999998"/>
    <n v="14"/>
    <n v="102424.1591436"/>
    <s v="Affluent Customer"/>
    <x v="1"/>
    <x v="0"/>
    <s v="Research Nurse"/>
  </r>
  <r>
    <n v="237"/>
    <n v="8"/>
    <n v="7156.79"/>
    <n v="894.59875"/>
    <n v="5.5684399999999998"/>
    <n v="11"/>
    <n v="54796.714097949996"/>
    <s v="High Net Worth"/>
    <x v="1"/>
    <x v="2"/>
    <s v="Account Coordinator"/>
  </r>
  <r>
    <n v="238"/>
    <n v="5"/>
    <n v="5838.6"/>
    <n v="1167.72"/>
    <n v="5.5684399999999998"/>
    <n v="14"/>
    <n v="91033.302595200003"/>
    <s v="Mass Customer"/>
    <x v="1"/>
    <x v="4"/>
    <s v="Programmer III"/>
  </r>
  <r>
    <n v="239"/>
    <n v="9"/>
    <n v="12986.130000000001"/>
    <n v="1442.9033333333334"/>
    <n v="5.5684399999999998"/>
    <n v="3"/>
    <n v="24104.161912399999"/>
    <s v="Affluent Customer"/>
    <x v="1"/>
    <x v="0"/>
    <s v="Registered Nurse"/>
  </r>
  <r>
    <n v="240"/>
    <n v="6"/>
    <n v="5689.5300000000007"/>
    <n v="948.25500000000011"/>
    <n v="5.5684399999999998"/>
    <n v="15"/>
    <n v="79204.51608300001"/>
    <s v="High Net Worth"/>
    <x v="1"/>
    <x v="3"/>
    <s v="Administrative Assistant III"/>
  </r>
  <r>
    <n v="241"/>
    <n v="4"/>
    <n v="3855.87"/>
    <n v="963.96749999999997"/>
    <n v="5.5684399999999998"/>
    <n v="20"/>
    <n v="107355.903714"/>
    <s v="Mass Customer"/>
    <x v="1"/>
    <x v="9"/>
    <s v="Quality Engineer"/>
  </r>
  <r>
    <n v="242"/>
    <n v="7"/>
    <n v="7798.25"/>
    <n v="1114.0357142857142"/>
    <n v="5.5684399999999998"/>
    <n v="8"/>
    <n v="49627.528262857137"/>
    <s v="Affluent Customer"/>
    <x v="1"/>
    <x v="2"/>
    <s v="Nurse"/>
  </r>
  <r>
    <n v="243"/>
    <n v="5"/>
    <n v="6741.5700000000006"/>
    <n v="1348.3140000000001"/>
    <n v="5.5684399999999998"/>
    <n v="14"/>
    <n v="105112.07854224001"/>
    <s v="High Net Worth"/>
    <x v="0"/>
    <x v="7"/>
    <s v="Teacher"/>
  </r>
  <r>
    <n v="244"/>
    <n v="3"/>
    <n v="4356.25"/>
    <n v="1452.0833333333333"/>
    <n v="5.5684399999999998"/>
    <n v="8"/>
    <n v="64686.711333333325"/>
    <s v="Affluent Customer"/>
    <x v="1"/>
    <x v="5"/>
    <s v="Unknown"/>
  </r>
  <r>
    <n v="245"/>
    <n v="5"/>
    <n v="4855.26"/>
    <n v="971.05200000000002"/>
    <n v="5.5684399999999998"/>
    <n v="1"/>
    <n v="5407.2447988799995"/>
    <s v="Affluent Customer"/>
    <x v="0"/>
    <x v="1"/>
    <s v="Associate Professor"/>
  </r>
  <r>
    <n v="246"/>
    <n v="9"/>
    <n v="9724.98"/>
    <n v="1080.5533333333333"/>
    <n v="5.5684399999999998"/>
    <n v="9"/>
    <n v="54152.967631199994"/>
    <s v="High Net Worth"/>
    <x v="0"/>
    <x v="7"/>
    <s v="Technical Writer"/>
  </r>
  <r>
    <n v="247"/>
    <n v="7"/>
    <n v="9778.3700000000008"/>
    <n v="1396.91"/>
    <n v="5.5684399999999998"/>
    <n v="13"/>
    <n v="101121.9237652"/>
    <s v="High Net Worth"/>
    <x v="0"/>
    <x v="1"/>
    <s v="Staff Accountant II"/>
  </r>
  <r>
    <n v="248"/>
    <n v="7"/>
    <n v="8902.16"/>
    <n v="1271.7371428571428"/>
    <n v="5.5684399999999998"/>
    <n v="12"/>
    <n v="84979.103709257135"/>
    <s v="Affluent Customer"/>
    <x v="0"/>
    <x v="0"/>
    <s v="Clinical Specialist"/>
  </r>
  <r>
    <n v="249"/>
    <n v="9"/>
    <n v="6569.1399999999994"/>
    <n v="729.90444444444438"/>
    <n v="5.5684399999999998"/>
    <n v="9"/>
    <n v="36579.861941599993"/>
    <s v="High Net Worth"/>
    <x v="1"/>
    <x v="3"/>
    <s v="Quality Control Specialist"/>
  </r>
  <r>
    <n v="250"/>
    <n v="6"/>
    <n v="8100.97"/>
    <n v="1350.1616666666666"/>
    <n v="5.5684399999999998"/>
    <n v="13"/>
    <n v="97737.825004733328"/>
    <s v="Mass Customer"/>
    <x v="1"/>
    <x v="0"/>
    <s v="Legal Assistant"/>
  </r>
  <r>
    <n v="251"/>
    <n v="4"/>
    <n v="3425"/>
    <n v="856.25"/>
    <n v="5.5684399999999998"/>
    <n v="10"/>
    <n v="47679.767500000002"/>
    <s v="Affluent Customer"/>
    <x v="0"/>
    <x v="1"/>
    <s v="VP Sales"/>
  </r>
  <r>
    <n v="252"/>
    <n v="5"/>
    <n v="5565.48"/>
    <n v="1113.096"/>
    <n v="5.5684399999999998"/>
    <n v="13"/>
    <n v="80576.707773119997"/>
    <s v="Mass Customer"/>
    <x v="0"/>
    <x v="2"/>
    <s v="Account Coordinator"/>
  </r>
  <r>
    <n v="253"/>
    <n v="5"/>
    <n v="2932.39"/>
    <n v="586.47799999999995"/>
    <n v="5.5684399999999998"/>
    <n v="1"/>
    <n v="3265.7675543199998"/>
    <s v="Mass Customer"/>
    <x v="0"/>
    <x v="0"/>
    <s v="Food Chemist"/>
  </r>
  <r>
    <n v="254"/>
    <n v="7"/>
    <n v="9801.07"/>
    <n v="1400.1528571428571"/>
    <n v="5.5684399999999998"/>
    <n v="14"/>
    <n v="109153.34046159999"/>
    <s v="Mass Customer"/>
    <x v="0"/>
    <x v="5"/>
    <s v="Information Systems Manager"/>
  </r>
  <r>
    <n v="255"/>
    <n v="11"/>
    <n v="14027.76"/>
    <n v="1275.2509090909091"/>
    <n v="5.5684399999999998"/>
    <n v="5"/>
    <n v="35505.790861090907"/>
    <s v="Mass Customer"/>
    <x v="0"/>
    <x v="3"/>
    <s v="Desktop Support Technician"/>
  </r>
  <r>
    <n v="256"/>
    <n v="5"/>
    <n v="5861.16"/>
    <n v="1172.232"/>
    <n v="5.5684399999999998"/>
    <n v="21"/>
    <n v="137077.57471967998"/>
    <s v="High Net Worth"/>
    <x v="0"/>
    <x v="0"/>
    <s v="Director of Sales"/>
  </r>
  <r>
    <n v="257"/>
    <n v="5"/>
    <n v="7616.0499999999993"/>
    <n v="1523.2099999999998"/>
    <n v="5.5684399999999998"/>
    <n v="19"/>
    <n v="161156.16635559997"/>
    <s v="Affluent Customer"/>
    <x v="0"/>
    <x v="7"/>
    <s v="Sales Associate"/>
  </r>
  <r>
    <n v="258"/>
    <n v="5"/>
    <n v="4816.3999999999996"/>
    <n v="963.28"/>
    <n v="5.5684399999999998"/>
    <n v="9"/>
    <n v="48275.701948800001"/>
    <s v="High Net Worth"/>
    <x v="0"/>
    <x v="7"/>
    <s v="Administrative Officer"/>
  </r>
  <r>
    <n v="259"/>
    <n v="4"/>
    <n v="5329.9400000000005"/>
    <n v="1332.4850000000001"/>
    <n v="5.5684399999999998"/>
    <n v="3"/>
    <n v="22259.5883202"/>
    <s v="High Net Worth"/>
    <x v="0"/>
    <x v="0"/>
    <s v="Senior Developer"/>
  </r>
  <r>
    <n v="260"/>
    <n v="9"/>
    <n v="8587"/>
    <n v="954.11111111111109"/>
    <n v="5.5684399999999998"/>
    <n v="22"/>
    <n v="116884.03046222222"/>
    <s v="High Net Worth"/>
    <x v="0"/>
    <x v="0"/>
    <s v="Senior Quality Engineer"/>
  </r>
  <r>
    <n v="261"/>
    <n v="9"/>
    <n v="9137.6700000000019"/>
    <n v="1015.2966666666669"/>
    <n v="5.5684399999999998"/>
    <n v="8"/>
    <n v="45228.948564266677"/>
    <s v="Mass Customer"/>
    <x v="1"/>
    <x v="4"/>
    <s v="Structural Engineer"/>
  </r>
  <r>
    <n v="262"/>
    <n v="5"/>
    <n v="4597.37"/>
    <n v="919.47399999999993"/>
    <n v="5.5684399999999998"/>
    <n v="10"/>
    <n v="51200.358005599992"/>
    <s v="High Net Worth"/>
    <x v="1"/>
    <x v="0"/>
    <s v="Unknown"/>
  </r>
  <r>
    <n v="263"/>
    <n v="7"/>
    <n v="7902.84"/>
    <n v="1128.9771428571428"/>
    <n v="5.5684399999999998"/>
    <n v="7"/>
    <n v="44006.490369599996"/>
    <s v="High Net Worth"/>
    <x v="0"/>
    <x v="0"/>
    <s v="Dental Hygienist"/>
  </r>
  <r>
    <n v="264"/>
    <n v="4"/>
    <n v="2339.86"/>
    <n v="584.96500000000003"/>
    <n v="5.5684399999999998"/>
    <n v="11"/>
    <n v="35830.767550600001"/>
    <s v="Mass Customer"/>
    <x v="1"/>
    <x v="0"/>
    <s v="Technical Writer"/>
  </r>
  <r>
    <n v="265"/>
    <n v="4"/>
    <n v="4809.1399999999994"/>
    <n v="1202.2849999999999"/>
    <n v="5.5684399999999998"/>
    <n v="18"/>
    <n v="120507.33393719998"/>
    <s v="High Net Worth"/>
    <x v="1"/>
    <x v="5"/>
    <s v="Sales Representative"/>
  </r>
  <r>
    <n v="266"/>
    <n v="4"/>
    <n v="4191.43"/>
    <n v="1047.8575000000001"/>
    <n v="5.5684399999999998"/>
    <n v="18"/>
    <n v="105028.7691114"/>
    <s v="Affluent Customer"/>
    <x v="0"/>
    <x v="5"/>
    <s v="Account Executive"/>
  </r>
  <r>
    <n v="267"/>
    <n v="4"/>
    <n v="5029.25"/>
    <n v="1257.3125"/>
    <n v="5.5684399999999998"/>
    <n v="11"/>
    <n v="77013.961392500001"/>
    <s v="High Net Worth"/>
    <x v="2"/>
    <x v="3"/>
    <s v="Unknown"/>
  </r>
  <r>
    <n v="268"/>
    <n v="4"/>
    <n v="5104.5600000000004"/>
    <n v="1276.1400000000001"/>
    <n v="5.5684399999999998"/>
    <n v="10"/>
    <n v="71061.090215999997"/>
    <s v="Mass Customer"/>
    <x v="0"/>
    <x v="7"/>
    <s v="Chemical Engineer"/>
  </r>
  <r>
    <n v="269"/>
    <n v="5"/>
    <n v="5215.37"/>
    <n v="1043.0740000000001"/>
    <n v="5.5684399999999998"/>
    <n v="9"/>
    <n v="52274.654861040006"/>
    <s v="Mass Customer"/>
    <x v="1"/>
    <x v="2"/>
    <s v="Nurse Practicioner"/>
  </r>
  <r>
    <n v="270"/>
    <n v="7"/>
    <n v="7413.61"/>
    <n v="1059.0871428571429"/>
    <n v="5.5684399999999998"/>
    <n v="17"/>
    <n v="100256.87456611429"/>
    <s v="Mass Customer"/>
    <x v="0"/>
    <x v="4"/>
    <s v="Budget/Accounting Analyst III"/>
  </r>
  <r>
    <n v="271"/>
    <n v="2"/>
    <n v="2293.0200000000004"/>
    <n v="1146.5100000000002"/>
    <n v="5.5684399999999998"/>
    <n v="4"/>
    <n v="25537.088577600003"/>
    <s v="Mass Customer"/>
    <x v="0"/>
    <x v="1"/>
    <s v="Financial Advisor"/>
  </r>
  <r>
    <n v="272"/>
    <n v="7"/>
    <n v="7345.1699999999992"/>
    <n v="1049.31"/>
    <n v="5.5684399999999998"/>
    <n v="1"/>
    <n v="5843.0197763999995"/>
    <s v="Mass Customer"/>
    <x v="0"/>
    <x v="5"/>
    <s v="Product Engineer"/>
  </r>
  <r>
    <n v="273"/>
    <n v="10"/>
    <n v="11372.240000000002"/>
    <n v="1137.2240000000002"/>
    <n v="5.5684399999999998"/>
    <n v="19"/>
    <n v="120318.70860064001"/>
    <s v="Mass Customer"/>
    <x v="1"/>
    <x v="4"/>
    <s v="Computer Systems Analyst IV"/>
  </r>
  <r>
    <n v="274"/>
    <n v="4"/>
    <n v="2597.6800000000003"/>
    <n v="649.42000000000007"/>
    <n v="5.5684399999999998"/>
    <n v="14"/>
    <n v="50627.588267200001"/>
    <s v="Mass Customer"/>
    <x v="0"/>
    <x v="0"/>
    <s v="Social Worker"/>
  </r>
  <r>
    <n v="275"/>
    <n v="6"/>
    <n v="8841.83"/>
    <n v="1473.6383333333333"/>
    <n v="5.5684399999999998"/>
    <n v="13"/>
    <n v="106676.26633126667"/>
    <s v="High Net Worth"/>
    <x v="1"/>
    <x v="0"/>
    <s v="VP Sales"/>
  </r>
  <r>
    <n v="276"/>
    <n v="6"/>
    <n v="6112.08"/>
    <n v="1018.68"/>
    <n v="5.5684399999999998"/>
    <n v="22"/>
    <n v="124794.08610239998"/>
    <s v="Mass Customer"/>
    <x v="0"/>
    <x v="1"/>
    <s v="Unknown"/>
  </r>
  <r>
    <n v="277"/>
    <n v="3"/>
    <n v="3580.48"/>
    <n v="1193.4933333333333"/>
    <n v="5.5684399999999998"/>
    <n v="15"/>
    <n v="99688.440256000002"/>
    <s v="High Net Worth"/>
    <x v="0"/>
    <x v="4"/>
    <s v="VP Product Management"/>
  </r>
  <r>
    <n v="278"/>
    <n v="1"/>
    <n v="1228.07"/>
    <n v="1228.07"/>
    <n v="5.5684399999999998"/>
    <n v="4"/>
    <n v="27353.736443199999"/>
    <s v="Affluent Customer"/>
    <x v="1"/>
    <x v="4"/>
    <s v="Executive Secretary"/>
  </r>
  <r>
    <n v="279"/>
    <n v="6"/>
    <n v="3817.17"/>
    <n v="636.19500000000005"/>
    <n v="5.5684399999999998"/>
    <n v="11"/>
    <n v="38968.750543800001"/>
    <s v="Mass Customer"/>
    <x v="0"/>
    <x v="7"/>
    <s v="Web Designer I"/>
  </r>
  <r>
    <n v="280"/>
    <n v="10"/>
    <n v="10822.28"/>
    <n v="1082.2280000000001"/>
    <n v="5.5684399999999998"/>
    <n v="5"/>
    <n v="30131.608421599998"/>
    <s v="Affluent Customer"/>
    <x v="1"/>
    <x v="4"/>
    <s v="Geologist I"/>
  </r>
  <r>
    <n v="281"/>
    <n v="4"/>
    <n v="3537.46"/>
    <n v="884.36500000000001"/>
    <n v="5.5684399999999998"/>
    <n v="8"/>
    <n v="39396.267524800001"/>
    <s v="High Net Worth"/>
    <x v="0"/>
    <x v="1"/>
    <s v="Cost Accountant"/>
  </r>
  <r>
    <n v="282"/>
    <n v="2"/>
    <n v="2565.84"/>
    <n v="1282.92"/>
    <n v="5.5684399999999998"/>
    <n v="11"/>
    <n v="78582.4934928"/>
    <s v="High Net Worth"/>
    <x v="1"/>
    <x v="6"/>
    <s v="VP Quality Control"/>
  </r>
  <r>
    <n v="283"/>
    <n v="5"/>
    <n v="7164.45"/>
    <n v="1432.8899999999999"/>
    <n v="5.5684399999999998"/>
    <n v="2"/>
    <n v="15957.923983199998"/>
    <s v="Mass Customer"/>
    <x v="0"/>
    <x v="5"/>
    <s v="Assistant Manager"/>
  </r>
  <r>
    <n v="284"/>
    <n v="5"/>
    <n v="5874.8399999999992"/>
    <n v="1174.9679999999998"/>
    <n v="5.5684399999999998"/>
    <n v="9"/>
    <n v="58884.649289279987"/>
    <s v="High Net Worth"/>
    <x v="1"/>
    <x v="1"/>
    <s v="Financial Analyst"/>
  </r>
  <r>
    <n v="285"/>
    <n v="6"/>
    <n v="6725.29"/>
    <n v="1120.8816666666667"/>
    <n v="5.5684399999999998"/>
    <n v="12"/>
    <n v="74898.7476952"/>
    <s v="Mass Customer"/>
    <x v="0"/>
    <x v="7"/>
    <s v="Community Outreach Specialist"/>
  </r>
  <r>
    <n v="286"/>
    <n v="4"/>
    <n v="6402.06"/>
    <n v="1600.5150000000001"/>
    <n v="5.5684399999999998"/>
    <n v="11"/>
    <n v="98036.089212599996"/>
    <s v="Affluent Customer"/>
    <x v="1"/>
    <x v="7"/>
    <s v="Accounting Assistant II"/>
  </r>
  <r>
    <n v="287"/>
    <n v="1"/>
    <n v="2083.94"/>
    <n v="2083.94"/>
    <n v="5.5684399999999998"/>
    <n v="4"/>
    <n v="46417.179414400001"/>
    <s v="Affluent Customer"/>
    <x v="0"/>
    <x v="7"/>
    <s v="Nuclear Power Engineer"/>
  </r>
  <r>
    <n v="288"/>
    <n v="4"/>
    <n v="3936.57"/>
    <n v="984.14250000000004"/>
    <n v="5.5684399999999998"/>
    <n v="9"/>
    <n v="49321.246164299999"/>
    <s v="High Net Worth"/>
    <x v="1"/>
    <x v="7"/>
    <s v="Unknown"/>
  </r>
  <r>
    <n v="289"/>
    <n v="9"/>
    <n v="9320.1200000000008"/>
    <n v="1035.568888888889"/>
    <n v="5.5684399999999998"/>
    <n v="10"/>
    <n v="57665.032236444451"/>
    <s v="High Net Worth"/>
    <x v="0"/>
    <x v="0"/>
    <s v="Clinical Specialist"/>
  </r>
  <r>
    <n v="290"/>
    <n v="5"/>
    <n v="5912.9299999999994"/>
    <n v="1182.5859999999998"/>
    <n v="5.5684399999999998"/>
    <n v="11"/>
    <n v="72436.751044239994"/>
    <s v="Mass Customer"/>
    <x v="2"/>
    <x v="3"/>
    <s v="Senior Sales Associate"/>
  </r>
  <r>
    <n v="291"/>
    <n v="2"/>
    <n v="983.55"/>
    <n v="491.77499999999998"/>
    <n v="5.5684399999999998"/>
    <n v="4"/>
    <n v="10953.678323999999"/>
    <s v="Mass Customer"/>
    <x v="0"/>
    <x v="9"/>
    <s v="Assistant Media Planner"/>
  </r>
  <r>
    <n v="292"/>
    <n v="7"/>
    <n v="8825.9699999999993"/>
    <n v="1260.8528571428571"/>
    <n v="5.5684399999999998"/>
    <n v="9"/>
    <n v="63188.851354457147"/>
    <s v="Affluent Customer"/>
    <x v="0"/>
    <x v="4"/>
    <s v="VP Product Management"/>
  </r>
  <r>
    <n v="293"/>
    <n v="5"/>
    <n v="5175.5600000000004"/>
    <n v="1035.1120000000001"/>
    <n v="5.5684399999999998"/>
    <n v="20"/>
    <n v="115279.18130560001"/>
    <s v="Mass Customer"/>
    <x v="1"/>
    <x v="7"/>
    <s v="Administrative Assistant III"/>
  </r>
  <r>
    <n v="294"/>
    <n v="7"/>
    <n v="8719.14"/>
    <n v="1245.5914285714284"/>
    <n v="5.5684399999999998"/>
    <n v="5"/>
    <n v="34680.005672571424"/>
    <s v="High Net Worth"/>
    <x v="1"/>
    <x v="4"/>
    <s v="Recruiting Manager"/>
  </r>
  <r>
    <n v="295"/>
    <n v="7"/>
    <n v="5956.4600000000009"/>
    <n v="850.92285714285731"/>
    <n v="5.5684399999999998"/>
    <n v="18"/>
    <n v="85289.631743314298"/>
    <s v="Mass Customer"/>
    <x v="0"/>
    <x v="4"/>
    <s v="Database Administrator II"/>
  </r>
  <r>
    <n v="296"/>
    <n v="3"/>
    <n v="4016.3600000000006"/>
    <n v="1338.7866666666669"/>
    <n v="5.5684399999999998"/>
    <n v="17"/>
    <n v="126734.20484426669"/>
    <s v="High Net Worth"/>
    <x v="1"/>
    <x v="0"/>
    <s v="Unknown"/>
  </r>
  <r>
    <n v="297"/>
    <n v="4"/>
    <n v="5674.71"/>
    <n v="1418.6775"/>
    <n v="5.5684399999999998"/>
    <n v="16"/>
    <n v="126397.1286096"/>
    <s v="High Net Worth"/>
    <x v="0"/>
    <x v="7"/>
    <s v="Electrical Engineer"/>
  </r>
  <r>
    <n v="298"/>
    <n v="9"/>
    <n v="10336.31"/>
    <n v="1148.4788888888888"/>
    <n v="5.5684399999999998"/>
    <n v="9"/>
    <n v="57557.122056399996"/>
    <s v="High Net Worth"/>
    <x v="1"/>
    <x v="7"/>
    <s v="Engineer I"/>
  </r>
  <r>
    <n v="299"/>
    <n v="7"/>
    <n v="10296.119999999999"/>
    <n v="1470.8742857142856"/>
    <n v="5.5684399999999998"/>
    <n v="7"/>
    <n v="57333.3264528"/>
    <s v="Mass Customer"/>
    <x v="0"/>
    <x v="1"/>
    <s v="Budget/Accounting Analyst I"/>
  </r>
  <r>
    <n v="300"/>
    <n v="5"/>
    <n v="7003.74"/>
    <n v="1400.748"/>
    <n v="5.5684399999999998"/>
    <n v="9"/>
    <n v="70199.830738079996"/>
    <s v="Mass Customer"/>
    <x v="1"/>
    <x v="0"/>
    <s v="Clinical Specialist"/>
  </r>
  <r>
    <n v="301"/>
    <n v="2"/>
    <n v="361.78"/>
    <n v="180.89"/>
    <n v="5.5684399999999998"/>
    <n v="19"/>
    <n v="19138.227120399999"/>
    <s v="High Net Worth"/>
    <x v="0"/>
    <x v="7"/>
    <s v="Developer IV"/>
  </r>
  <r>
    <n v="302"/>
    <n v="1"/>
    <n v="1661.92"/>
    <n v="1661.92"/>
    <n v="5.5684399999999998"/>
    <n v="13"/>
    <n v="120305.92346239999"/>
    <s v="Mass Customer"/>
    <x v="0"/>
    <x v="0"/>
    <s v="Unknown"/>
  </r>
  <r>
    <n v="303"/>
    <n v="3"/>
    <n v="3874.1800000000003"/>
    <n v="1291.3933333333334"/>
    <n v="5.5684399999999998"/>
    <n v="14"/>
    <n v="100674.64810293334"/>
    <s v="Mass Customer"/>
    <x v="0"/>
    <x v="6"/>
    <s v="Assistant Professor"/>
  </r>
  <r>
    <n v="304"/>
    <n v="9"/>
    <n v="7284.7"/>
    <n v="809.41111111111104"/>
    <n v="5.5684399999999998"/>
    <n v="15"/>
    <n v="67607.358113333321"/>
    <s v="Mass Customer"/>
    <x v="1"/>
    <x v="7"/>
    <s v="VP Marketing"/>
  </r>
  <r>
    <n v="305"/>
    <n v="6"/>
    <n v="5206.2599999999993"/>
    <n v="867.70999999999992"/>
    <n v="5.5684399999999998"/>
    <n v="11"/>
    <n v="53149.701796399997"/>
    <s v="Mass Customer"/>
    <x v="0"/>
    <x v="1"/>
    <s v="Financial Analyst"/>
  </r>
  <r>
    <n v="306"/>
    <n v="2"/>
    <n v="1362.46"/>
    <n v="681.23"/>
    <n v="5.5684399999999998"/>
    <n v="18"/>
    <n v="68280.990861600003"/>
    <s v="High Net Worth"/>
    <x v="1"/>
    <x v="0"/>
    <s v="Registered Nurse"/>
  </r>
  <r>
    <n v="307"/>
    <n v="9"/>
    <n v="9818"/>
    <n v="1090.8888888888889"/>
    <n v="5.5684399999999998"/>
    <n v="12"/>
    <n v="72894.591893333331"/>
    <s v="Affluent Customer"/>
    <x v="1"/>
    <x v="0"/>
    <s v="Clinical Specialist"/>
  </r>
  <r>
    <n v="308"/>
    <n v="6"/>
    <n v="7432.0199999999995"/>
    <n v="1238.6699999999998"/>
    <n v="5.5684399999999998"/>
    <n v="4"/>
    <n v="27589.838299199997"/>
    <s v="High Net Worth"/>
    <x v="1"/>
    <x v="3"/>
    <s v="Database Administrator I"/>
  </r>
  <r>
    <n v="309"/>
    <n v="4"/>
    <n v="5475.93"/>
    <n v="1368.9825000000001"/>
    <n v="5.5684399999999998"/>
    <n v="21"/>
    <n v="160085.03515830002"/>
    <s v="Mass Customer"/>
    <x v="0"/>
    <x v="0"/>
    <s v="Clinical Specialist"/>
  </r>
  <r>
    <n v="310"/>
    <n v="7"/>
    <n v="9065.0400000000009"/>
    <n v="1295.0057142857145"/>
    <n v="5.5684399999999998"/>
    <n v="18"/>
    <n v="129800.90915382859"/>
    <s v="Mass Customer"/>
    <x v="0"/>
    <x v="1"/>
    <s v="Account Coordinator"/>
  </r>
  <r>
    <n v="311"/>
    <n v="6"/>
    <n v="7559.0599999999995"/>
    <n v="1259.8433333333332"/>
    <n v="5.5684399999999998"/>
    <n v="12"/>
    <n v="84184.34413279999"/>
    <s v="High Net Worth"/>
    <x v="0"/>
    <x v="0"/>
    <s v="Internal Auditor"/>
  </r>
  <r>
    <n v="312"/>
    <n v="5"/>
    <n v="6921.420000000001"/>
    <n v="1384.2840000000001"/>
    <n v="5.5684399999999998"/>
    <n v="6"/>
    <n v="46249.814381760007"/>
    <s v="Affluent Customer"/>
    <x v="1"/>
    <x v="1"/>
    <s v="Desktop Support Technician"/>
  </r>
  <r>
    <n v="313"/>
    <n v="6"/>
    <n v="8979"/>
    <n v="1496.5"/>
    <n v="5.5684399999999998"/>
    <n v="13"/>
    <n v="108331.21597999999"/>
    <s v="Mass Customer"/>
    <x v="1"/>
    <x v="7"/>
    <s v="Operator"/>
  </r>
  <r>
    <n v="314"/>
    <n v="8"/>
    <n v="6264.7300000000005"/>
    <n v="783.09125000000006"/>
    <n v="5.5684399999999998"/>
    <n v="5"/>
    <n v="21802.983200750001"/>
    <s v="High Net Worth"/>
    <x v="0"/>
    <x v="5"/>
    <s v="Marketing Assistant"/>
  </r>
  <r>
    <n v="315"/>
    <n v="9"/>
    <n v="7677.51"/>
    <n v="853.05666666666673"/>
    <n v="5.5684399999999998"/>
    <n v="12"/>
    <n v="57002.338379200002"/>
    <s v="Affluent Customer"/>
    <x v="0"/>
    <x v="7"/>
    <s v="Chief Design Engineer"/>
  </r>
  <r>
    <n v="316"/>
    <n v="4"/>
    <n v="3813.84"/>
    <n v="953.46"/>
    <n v="5.5684399999999998"/>
    <n v="10"/>
    <n v="53092.848024000006"/>
    <s v="Mass Customer"/>
    <x v="0"/>
    <x v="7"/>
    <s v="Environmental Specialist"/>
  </r>
  <r>
    <n v="317"/>
    <n v="4"/>
    <n v="5779.95"/>
    <n v="1444.9875"/>
    <n v="5.5684399999999998"/>
    <n v="14"/>
    <n v="112648.566723"/>
    <s v="Mass Customer"/>
    <x v="0"/>
    <x v="9"/>
    <s v="Automation Specialist II"/>
  </r>
  <r>
    <n v="318"/>
    <n v="7"/>
    <n v="9276.0700000000015"/>
    <n v="1325.1528571428573"/>
    <n v="5.5684399999999998"/>
    <n v="18"/>
    <n v="132822.61516491428"/>
    <s v="Affluent Customer"/>
    <x v="0"/>
    <x v="5"/>
    <s v="Programmer III"/>
  </r>
  <r>
    <n v="319"/>
    <n v="5"/>
    <n v="7051.54"/>
    <n v="1410.308"/>
    <n v="5.5684399999999998"/>
    <n v="14"/>
    <n v="109945.01671328"/>
    <s v="Mass Customer"/>
    <x v="0"/>
    <x v="5"/>
    <s v="Unknown"/>
  </r>
  <r>
    <n v="320"/>
    <n v="10"/>
    <n v="11721.06"/>
    <n v="1172.106"/>
    <n v="5.5684399999999998"/>
    <n v="4"/>
    <n v="26107.207738559999"/>
    <s v="Mass Customer"/>
    <x v="1"/>
    <x v="0"/>
    <s v="Registered Nurse"/>
  </r>
  <r>
    <n v="321"/>
    <n v="5"/>
    <n v="5405.99"/>
    <n v="1081.1979999999999"/>
    <n v="5.5684399999999998"/>
    <n v="18"/>
    <n v="108370.55144015998"/>
    <s v="Mass Customer"/>
    <x v="0"/>
    <x v="4"/>
    <s v="Marketing Manager"/>
  </r>
  <r>
    <n v="322"/>
    <n v="11"/>
    <n v="14770.22"/>
    <n v="1342.7472727272727"/>
    <n v="5.5684399999999998"/>
    <n v="11"/>
    <n v="82247.083856800004"/>
    <s v="Mass Customer"/>
    <x v="0"/>
    <x v="1"/>
    <s v="Research Associate"/>
  </r>
  <r>
    <n v="323"/>
    <n v="6"/>
    <n v="4992.1100000000006"/>
    <n v="832.01833333333343"/>
    <n v="5.5684399999999998"/>
    <n v="7"/>
    <n v="32431.309176466671"/>
    <s v="Mass Customer"/>
    <x v="0"/>
    <x v="0"/>
    <s v="Senior Developer"/>
  </r>
  <r>
    <n v="324"/>
    <n v="5"/>
    <n v="2711.1399999999994"/>
    <n v="542.22799999999984"/>
    <n v="5.5684399999999998"/>
    <n v="15"/>
    <n v="45290.461264799989"/>
    <s v="Mass Customer"/>
    <x v="1"/>
    <x v="3"/>
    <s v="Computer Systems Analyst I"/>
  </r>
  <r>
    <n v="325"/>
    <n v="6"/>
    <n v="7543.920000000001"/>
    <n v="1257.3200000000002"/>
    <n v="5.5684399999999998"/>
    <n v="17"/>
    <n v="119022.28667360001"/>
    <s v="Affluent Customer"/>
    <x v="0"/>
    <x v="1"/>
    <s v="Computer Systems Analyst I"/>
  </r>
  <r>
    <n v="326"/>
    <n v="3"/>
    <n v="3419.08"/>
    <n v="1139.6933333333334"/>
    <n v="5.5684399999999998"/>
    <n v="6"/>
    <n v="38077.883670399999"/>
    <s v="Mass Customer"/>
    <x v="0"/>
    <x v="1"/>
    <s v="Help Desk Operator"/>
  </r>
  <r>
    <n v="327"/>
    <n v="5"/>
    <n v="6108.2099999999991"/>
    <n v="1221.6419999999998"/>
    <n v="5.5684399999999998"/>
    <n v="12"/>
    <n v="81631.682141759986"/>
    <s v="Mass Customer"/>
    <x v="0"/>
    <x v="0"/>
    <s v="Design Engineer"/>
  </r>
  <r>
    <n v="328"/>
    <n v="8"/>
    <n v="5739.5299999999988"/>
    <n v="717.44124999999985"/>
    <n v="5.5684399999999998"/>
    <n v="12"/>
    <n v="47940.34264979999"/>
    <s v="Mass Customer"/>
    <x v="0"/>
    <x v="7"/>
    <s v="Senior Developer"/>
  </r>
  <r>
    <n v="329"/>
    <n v="6"/>
    <n v="5425.24"/>
    <n v="904.20666666666659"/>
    <n v="5.5684399999999998"/>
    <n v="12"/>
    <n v="60420.246851199998"/>
    <s v="High Net Worth"/>
    <x v="1"/>
    <x v="9"/>
    <s v="Account Representative IV"/>
  </r>
  <r>
    <n v="330"/>
    <n v="6"/>
    <n v="8513.1999999999989"/>
    <n v="1418.8666666666666"/>
    <n v="5.5684399999999998"/>
    <n v="7"/>
    <n v="55306.117309333327"/>
    <s v="High Net Worth"/>
    <x v="1"/>
    <x v="7"/>
    <s v="Recruiting Manager"/>
  </r>
  <r>
    <n v="331"/>
    <n v="6"/>
    <n v="7052.26"/>
    <n v="1175.3766666666668"/>
    <n v="5.5684399999999998"/>
    <n v="3"/>
    <n v="19635.043337200001"/>
    <s v="Mass Customer"/>
    <x v="1"/>
    <x v="0"/>
    <s v="Desktop Support Technician"/>
  </r>
  <r>
    <n v="332"/>
    <n v="2"/>
    <n v="1362.46"/>
    <n v="681.23"/>
    <n v="5.5684399999999998"/>
    <n v="14"/>
    <n v="53107.437336800002"/>
    <s v="High Net Worth"/>
    <x v="0"/>
    <x v="0"/>
    <s v="Registered Nurse"/>
  </r>
  <r>
    <n v="333"/>
    <n v="6"/>
    <n v="5889.4"/>
    <n v="981.56666666666661"/>
    <n v="5.5684399999999998"/>
    <n v="8"/>
    <n v="43726.360714666662"/>
    <s v="Affluent Customer"/>
    <x v="0"/>
    <x v="1"/>
    <s v="Sales Associate"/>
  </r>
  <r>
    <n v="334"/>
    <n v="6"/>
    <n v="6125.9"/>
    <n v="1020.9833333333332"/>
    <n v="5.5684399999999998"/>
    <n v="3"/>
    <n v="17055.853297999998"/>
    <s v="Affluent Customer"/>
    <x v="0"/>
    <x v="1"/>
    <s v="Financial Advisor"/>
  </r>
  <r>
    <n v="335"/>
    <n v="2"/>
    <n v="2234.34"/>
    <n v="1117.17"/>
    <n v="5.5684399999999998"/>
    <n v="8"/>
    <n v="49767.152918400003"/>
    <s v="Affluent Customer"/>
    <x v="0"/>
    <x v="4"/>
    <s v="Senior Editor"/>
  </r>
  <r>
    <n v="336"/>
    <n v="5"/>
    <n v="3711.9500000000003"/>
    <n v="742.3900000000001"/>
    <n v="5.5684399999999998"/>
    <n v="3"/>
    <n v="12401.862514800001"/>
    <s v="High Net Worth"/>
    <x v="0"/>
    <x v="7"/>
    <s v="Unknown"/>
  </r>
  <r>
    <n v="337"/>
    <n v="6"/>
    <n v="5855.57"/>
    <n v="975.92833333333328"/>
    <n v="5.5684399999999998"/>
    <n v="12"/>
    <n v="65212.780421599993"/>
    <s v="High Net Worth"/>
    <x v="0"/>
    <x v="6"/>
    <s v="Statistician IV"/>
  </r>
  <r>
    <n v="338"/>
    <n v="7"/>
    <n v="8578.51"/>
    <n v="1225.5014285714285"/>
    <n v="5.5684399999999998"/>
    <n v="19"/>
    <n v="129658.49232337142"/>
    <s v="Mass Customer"/>
    <x v="0"/>
    <x v="0"/>
    <s v="Unknown"/>
  </r>
  <r>
    <n v="339"/>
    <n v="5"/>
    <n v="6459.18"/>
    <n v="1291.836"/>
    <n v="5.5684399999999998"/>
    <n v="12"/>
    <n v="86322.135070079996"/>
    <s v="Mass Customer"/>
    <x v="0"/>
    <x v="0"/>
    <s v="Human Resources Manager"/>
  </r>
  <r>
    <n v="340"/>
    <n v="8"/>
    <n v="8079.91"/>
    <n v="1009.98875"/>
    <n v="5.5684399999999998"/>
    <n v="17"/>
    <n v="95609.049835850004"/>
    <s v="Mass Customer"/>
    <x v="1"/>
    <x v="6"/>
    <s v="Unknown"/>
  </r>
  <r>
    <n v="341"/>
    <n v="2"/>
    <n v="3532.9399999999996"/>
    <n v="1766.4699999999998"/>
    <n v="5.5684399999999998"/>
    <n v="5"/>
    <n v="49182.411033999997"/>
    <s v="Mass Customer"/>
    <x v="1"/>
    <x v="1"/>
    <s v="GIS Technical Architect"/>
  </r>
  <r>
    <n v="342"/>
    <n v="3"/>
    <n v="1960.04"/>
    <n v="653.34666666666669"/>
    <n v="5.5684399999999998"/>
    <n v="2"/>
    <n v="7276.2434250666665"/>
    <s v="High Net Worth"/>
    <x v="1"/>
    <x v="0"/>
    <s v="Programmer IV"/>
  </r>
  <r>
    <n v="343"/>
    <n v="9"/>
    <n v="10377.999999999998"/>
    <n v="1153.1111111111109"/>
    <n v="5.5684399999999998"/>
    <n v="13"/>
    <n v="83473.390462222203"/>
    <s v="Affluent Customer"/>
    <x v="0"/>
    <x v="2"/>
    <s v="Recruiter"/>
  </r>
  <r>
    <n v="344"/>
    <n v="9"/>
    <n v="11386.87"/>
    <n v="1265.2077777777779"/>
    <n v="5.5684399999999998"/>
    <n v="4"/>
    <n v="28180.934392355557"/>
    <s v="High Net Worth"/>
    <x v="0"/>
    <x v="4"/>
    <s v="Unknown"/>
  </r>
  <r>
    <n v="345"/>
    <n v="7"/>
    <n v="7446.1399999999985"/>
    <n v="1063.7342857142855"/>
    <n v="5.5684399999999998"/>
    <n v="17"/>
    <n v="100696.78928102856"/>
    <s v="High Net Worth"/>
    <x v="0"/>
    <x v="0"/>
    <s v="Senior Sales Associate"/>
  </r>
  <r>
    <n v="346"/>
    <n v="9"/>
    <n v="8874.36"/>
    <n v="986.04000000000008"/>
    <n v="5.5684399999999998"/>
    <n v="3"/>
    <n v="16472.1137328"/>
    <s v="Mass Customer"/>
    <x v="1"/>
    <x v="1"/>
    <s v="Financial Analyst"/>
  </r>
  <r>
    <n v="347"/>
    <n v="7"/>
    <n v="12360.26"/>
    <n v="1765.7514285714285"/>
    <n v="5.5684399999999998"/>
    <n v="9"/>
    <n v="88492.327964228563"/>
    <s v="Mass Customer"/>
    <x v="1"/>
    <x v="1"/>
    <s v="Marketing Manager"/>
  </r>
  <r>
    <n v="348"/>
    <n v="6"/>
    <n v="5562.58"/>
    <n v="927.09666666666669"/>
    <n v="5.5684399999999998"/>
    <n v="9"/>
    <n v="46462.339462800002"/>
    <s v="Mass Customer"/>
    <x v="1"/>
    <x v="5"/>
    <s v="Assistant Professor"/>
  </r>
  <r>
    <n v="349"/>
    <n v="5"/>
    <n v="4619.93"/>
    <n v="923.9860000000001"/>
    <n v="5.5684399999999998"/>
    <n v="4"/>
    <n v="20580.642407360003"/>
    <s v="High Net Worth"/>
    <x v="0"/>
    <x v="7"/>
    <s v="Computer Systems Analyst IV"/>
  </r>
  <r>
    <n v="350"/>
    <n v="6"/>
    <n v="4728.13"/>
    <n v="788.02166666666665"/>
    <n v="5.5684399999999998"/>
    <n v="9"/>
    <n v="39492.462325799999"/>
    <s v="Mass Customer"/>
    <x v="0"/>
    <x v="0"/>
    <s v="Clinical Specialist"/>
  </r>
  <r>
    <n v="351"/>
    <n v="2"/>
    <n v="2832.11"/>
    <n v="1416.0550000000001"/>
    <n v="5.5684399999999998"/>
    <n v="2"/>
    <n v="15770.434608400001"/>
    <s v="Mass Customer"/>
    <x v="1"/>
    <x v="0"/>
    <s v="Pharmacist"/>
  </r>
  <r>
    <n v="352"/>
    <n v="6"/>
    <n v="8533.27"/>
    <n v="1422.2116666666668"/>
    <n v="5.5684399999999998"/>
    <n v="4"/>
    <n v="31678.001332533335"/>
    <s v="Mass Customer"/>
    <x v="1"/>
    <x v="5"/>
    <s v="Sales Representative"/>
  </r>
  <r>
    <n v="353"/>
    <n v="11"/>
    <n v="13721.089999999998"/>
    <n v="1247.3718181818181"/>
    <n v="5.5684399999999998"/>
    <n v="3"/>
    <n v="20837.745381709086"/>
    <s v="Mass Customer"/>
    <x v="0"/>
    <x v="4"/>
    <s v="Information Systems Manager"/>
  </r>
  <r>
    <n v="354"/>
    <n v="6"/>
    <n v="5392.1099999999988"/>
    <n v="898.68499999999983"/>
    <n v="5.5684399999999998"/>
    <n v="9"/>
    <n v="45038.461512599992"/>
    <s v="Mass Customer"/>
    <x v="0"/>
    <x v="2"/>
    <s v="Legal Assistant"/>
  </r>
  <r>
    <n v="355"/>
    <n v="5"/>
    <n v="4674.0199999999995"/>
    <n v="934.80399999999986"/>
    <n v="5.5684399999999998"/>
    <n v="3"/>
    <n v="15616.199957279998"/>
    <s v="Mass Customer"/>
    <x v="0"/>
    <x v="5"/>
    <s v="Database Administrator II"/>
  </r>
  <r>
    <n v="356"/>
    <n v="5"/>
    <n v="5765.9"/>
    <n v="1153.1799999999998"/>
    <n v="5.5684399999999998"/>
    <n v="5"/>
    <n v="32107.068195999997"/>
    <s v="High Net Worth"/>
    <x v="0"/>
    <x v="9"/>
    <s v="Librarian"/>
  </r>
  <r>
    <n v="357"/>
    <n v="8"/>
    <n v="8779.2200000000012"/>
    <n v="1097.4025000000001"/>
    <n v="5.5684399999999998"/>
    <n v="18"/>
    <n v="109994.75958780001"/>
    <s v="Affluent Customer"/>
    <x v="0"/>
    <x v="4"/>
    <s v="Director of Sales"/>
  </r>
  <r>
    <n v="358"/>
    <n v="2"/>
    <n v="2129.8200000000002"/>
    <n v="1064.9100000000001"/>
    <n v="5.5684399999999998"/>
    <n v="18"/>
    <n v="106737.9739272"/>
    <s v="Mass Customer"/>
    <x v="0"/>
    <x v="4"/>
    <s v="Accounting Assistant IV"/>
  </r>
  <r>
    <n v="359"/>
    <n v="10"/>
    <n v="8564.6299999999992"/>
    <n v="856.46299999999997"/>
    <n v="5.5684399999999998"/>
    <n v="6"/>
    <n v="28614.976966319999"/>
    <s v="Affluent Customer"/>
    <x v="0"/>
    <x v="7"/>
    <s v="Legal Assistant"/>
  </r>
  <r>
    <n v="360"/>
    <n v="5"/>
    <n v="6069.39"/>
    <n v="1213.8780000000002"/>
    <n v="5.5684399999999998"/>
    <n v="19"/>
    <n v="128428.72939608002"/>
    <s v="Mass Customer"/>
    <x v="0"/>
    <x v="2"/>
    <s v="Staff Scientist"/>
  </r>
  <r>
    <n v="361"/>
    <n v="7"/>
    <n v="6592.67"/>
    <n v="941.81000000000006"/>
    <n v="5.5684399999999998"/>
    <n v="2"/>
    <n v="10488.8249528"/>
    <s v="Mass Customer"/>
    <x v="0"/>
    <x v="0"/>
    <s v="Software Engineer IV"/>
  </r>
  <r>
    <n v="362"/>
    <n v="4"/>
    <n v="1612.5100000000002"/>
    <n v="403.12750000000005"/>
    <n v="5.5684399999999998"/>
    <n v="18"/>
    <n v="40406.243329800003"/>
    <s v="High Net Worth"/>
    <x v="0"/>
    <x v="1"/>
    <s v="Software Engineer IV"/>
  </r>
  <r>
    <n v="363"/>
    <n v="6"/>
    <n v="11621.14"/>
    <n v="1936.8566666666666"/>
    <n v="5.5684399999999998"/>
    <n v="7"/>
    <n v="75496.890958533317"/>
    <s v="Mass Customer"/>
    <x v="0"/>
    <x v="5"/>
    <s v="Project Manager"/>
  </r>
  <r>
    <n v="364"/>
    <n v="6"/>
    <n v="6791.39"/>
    <n v="1131.8983333333333"/>
    <n v="5.5684399999999998"/>
    <n v="11"/>
    <n v="69331.987507933329"/>
    <s v="Affluent Customer"/>
    <x v="0"/>
    <x v="1"/>
    <s v="Database Administrator III"/>
  </r>
  <r>
    <n v="365"/>
    <n v="7"/>
    <n v="8188.2900000000009"/>
    <n v="1169.7557142857145"/>
    <n v="5.5684399999999998"/>
    <n v="15"/>
    <n v="97705.717644857155"/>
    <s v="High Net Worth"/>
    <x v="0"/>
    <x v="2"/>
    <s v="VP Quality Control"/>
  </r>
  <r>
    <n v="366"/>
    <n v="6"/>
    <n v="5867.1100000000006"/>
    <n v="977.8516666666668"/>
    <n v="5.5684399999999998"/>
    <n v="19"/>
    <n v="103457.05835993335"/>
    <s v="High Net Worth"/>
    <x v="0"/>
    <x v="9"/>
    <s v="Librarian"/>
  </r>
  <r>
    <n v="367"/>
    <n v="5"/>
    <n v="5068.58"/>
    <n v="1013.716"/>
    <n v="5.5684399999999998"/>
    <n v="12"/>
    <n v="67737.800676479994"/>
    <s v="Mass Customer"/>
    <x v="0"/>
    <x v="7"/>
    <s v="Programmer II"/>
  </r>
  <r>
    <n v="368"/>
    <n v="9"/>
    <n v="9300.06"/>
    <n v="1033.3399999999999"/>
    <n v="5.5684399999999998"/>
    <n v="6"/>
    <n v="34524.550737599995"/>
    <s v="High Net Worth"/>
    <x v="0"/>
    <x v="1"/>
    <s v="Unknown"/>
  </r>
  <r>
    <n v="369"/>
    <n v="8"/>
    <n v="9536.3499999999985"/>
    <n v="1192.0437499999998"/>
    <n v="5.5684399999999998"/>
    <n v="9"/>
    <n v="59740.416893249989"/>
    <s v="Mass Customer"/>
    <x v="1"/>
    <x v="1"/>
    <s v="Actuary"/>
  </r>
  <r>
    <n v="370"/>
    <n v="7"/>
    <n v="7633.95"/>
    <n v="1090.5642857142857"/>
    <n v="5.5684399999999998"/>
    <n v="3"/>
    <n v="18218.22537342857"/>
    <s v="Affluent Customer"/>
    <x v="1"/>
    <x v="8"/>
    <s v="Unknown"/>
  </r>
  <r>
    <n v="371"/>
    <n v="5"/>
    <n v="6859.8000000000011"/>
    <n v="1371.9600000000003"/>
    <n v="5.5684399999999998"/>
    <n v="7"/>
    <n v="53477.738596800009"/>
    <s v="Mass Customer"/>
    <x v="1"/>
    <x v="1"/>
    <s v="Systems Administrator III"/>
  </r>
  <r>
    <n v="372"/>
    <n v="8"/>
    <n v="6870.42"/>
    <n v="858.80250000000001"/>
    <n v="5.5684399999999998"/>
    <n v="4"/>
    <n v="19128.760772400001"/>
    <s v="Affluent Customer"/>
    <x v="0"/>
    <x v="2"/>
    <s v="Graphic Designer"/>
  </r>
  <r>
    <n v="373"/>
    <n v="1"/>
    <n v="1466.68"/>
    <n v="1466.68"/>
    <n v="5.5684399999999998"/>
    <n v="1"/>
    <n v="8167.1195791999999"/>
    <s v="High Net Worth"/>
    <x v="0"/>
    <x v="0"/>
    <s v="Structural Analysis Engineer"/>
  </r>
  <r>
    <n v="374"/>
    <n v="6"/>
    <n v="7756.64"/>
    <n v="1292.7733333333333"/>
    <n v="5.5684399999999998"/>
    <n v="8"/>
    <n v="57589.845922133332"/>
    <s v="Mass Customer"/>
    <x v="1"/>
    <x v="1"/>
    <s v="Senior Financial Analyst"/>
  </r>
  <r>
    <n v="375"/>
    <n v="4"/>
    <n v="3460.33"/>
    <n v="865.08249999999998"/>
    <n v="5.5684399999999998"/>
    <n v="7"/>
    <n v="33720.119974100002"/>
    <s v="Mass Customer"/>
    <x v="1"/>
    <x v="7"/>
    <s v="Automation Specialist II"/>
  </r>
  <r>
    <n v="376"/>
    <n v="3"/>
    <n v="1981.8899999999999"/>
    <n v="660.63"/>
    <n v="5.5684399999999998"/>
    <n v="19"/>
    <n v="69894.891826799998"/>
    <s v="Mass Customer"/>
    <x v="0"/>
    <x v="1"/>
    <s v="Financial Advisor"/>
  </r>
  <r>
    <n v="377"/>
    <n v="11"/>
    <n v="9343.58"/>
    <n v="849.4163636363636"/>
    <n v="5.5684399999999998"/>
    <n v="1"/>
    <n v="4729.9240559272721"/>
    <s v="Mass Customer"/>
    <x v="1"/>
    <x v="6"/>
    <s v="Staff Scientist"/>
  </r>
  <r>
    <n v="378"/>
    <n v="7"/>
    <n v="5827.91"/>
    <n v="832.55857142857144"/>
    <n v="5.5684399999999998"/>
    <n v="17"/>
    <n v="78812.891675257139"/>
    <s v="Mass Customer"/>
    <x v="0"/>
    <x v="5"/>
    <s v="Senior Developer"/>
  </r>
  <r>
    <n v="379"/>
    <n v="2"/>
    <n v="2849.83"/>
    <n v="1424.915"/>
    <n v="5.5684399999999998"/>
    <n v="4"/>
    <n v="31738.214730399999"/>
    <s v="High Net Worth"/>
    <x v="1"/>
    <x v="7"/>
    <s v="Unknown"/>
  </r>
  <r>
    <n v="380"/>
    <n v="8"/>
    <n v="10261.59"/>
    <n v="1282.69875"/>
    <n v="5.5684399999999998"/>
    <n v="17"/>
    <n v="121424.72746665"/>
    <s v="Mass Customer"/>
    <x v="0"/>
    <x v="2"/>
    <s v="Structural Engineer"/>
  </r>
  <r>
    <n v="381"/>
    <n v="8"/>
    <n v="8019.8000000000011"/>
    <n v="1002.4750000000001"/>
    <n v="5.5684399999999998"/>
    <n v="1"/>
    <n v="5582.2218890000004"/>
    <s v="Affluent Customer"/>
    <x v="0"/>
    <x v="4"/>
    <s v="Sales Associate"/>
  </r>
  <r>
    <n v="382"/>
    <n v="7"/>
    <n v="6536.92"/>
    <n v="933.84571428571428"/>
    <n v="5.5684399999999998"/>
    <n v="7"/>
    <n v="36400.446804799998"/>
    <s v="Mass Customer"/>
    <x v="1"/>
    <x v="0"/>
    <s v="Research Nurse"/>
  </r>
  <r>
    <n v="383"/>
    <n v="3"/>
    <n v="3922.8999999999996"/>
    <n v="1307.6333333333332"/>
    <n v="5.5684399999999998"/>
    <n v="14"/>
    <n v="101940.68862133332"/>
    <s v="Affluent Customer"/>
    <x v="1"/>
    <x v="4"/>
    <s v="Nurse Practicioner"/>
  </r>
  <r>
    <n v="384"/>
    <n v="5"/>
    <n v="5068.24"/>
    <n v="1013.6479999999999"/>
    <n v="5.5684399999999998"/>
    <n v="17"/>
    <n v="95955.447175039997"/>
    <s v="Affluent Customer"/>
    <x v="0"/>
    <x v="1"/>
    <s v="Unknown"/>
  </r>
  <r>
    <n v="385"/>
    <n v="9"/>
    <n v="10758.23"/>
    <n v="1195.3588888888889"/>
    <n v="5.5684399999999998"/>
    <n v="9"/>
    <n v="59906.558261200007"/>
    <s v="High Net Worth"/>
    <x v="1"/>
    <x v="0"/>
    <s v="Project Manager"/>
  </r>
  <r>
    <n v="386"/>
    <n v="5"/>
    <n v="5445.4400000000005"/>
    <n v="1089.0880000000002"/>
    <n v="5.5684399999999998"/>
    <n v="5"/>
    <n v="30322.605913600004"/>
    <s v="Mass Customer"/>
    <x v="0"/>
    <x v="6"/>
    <s v="Senior Quality Engineer"/>
  </r>
  <r>
    <n v="387"/>
    <n v="3"/>
    <n v="5303.1"/>
    <n v="1767.7"/>
    <n v="5.5684399999999998"/>
    <n v="22"/>
    <n v="216553.29053600001"/>
    <s v="Mass Customer"/>
    <x v="1"/>
    <x v="1"/>
    <s v="Administrative Officer"/>
  </r>
  <r>
    <n v="388"/>
    <n v="3"/>
    <n v="2857.55"/>
    <n v="952.51666666666677"/>
    <n v="5.5684399999999998"/>
    <n v="11"/>
    <n v="58344.35098066667"/>
    <s v="Mass Customer"/>
    <x v="0"/>
    <x v="1"/>
    <s v="Unknown"/>
  </r>
  <r>
    <n v="389"/>
    <n v="6"/>
    <n v="3948.4300000000003"/>
    <n v="658.07166666666672"/>
    <n v="5.5684399999999998"/>
    <n v="17"/>
    <n v="62295.354056066666"/>
    <s v="Affluent Customer"/>
    <x v="0"/>
    <x v="9"/>
    <s v="Help Desk Operator"/>
  </r>
  <r>
    <n v="390"/>
    <n v="5"/>
    <n v="2855.2200000000003"/>
    <n v="571.0440000000001"/>
    <n v="5.5684399999999998"/>
    <n v="3"/>
    <n v="9539.4727540800013"/>
    <s v="Affluent Customer"/>
    <x v="1"/>
    <x v="0"/>
    <s v="Programmer Analyst II"/>
  </r>
  <r>
    <n v="391"/>
    <n v="4"/>
    <n v="3132.87"/>
    <n v="783.21749999999997"/>
    <n v="5.5684399999999998"/>
    <n v="16"/>
    <n v="69780.794491199995"/>
    <s v="Mass Customer"/>
    <x v="1"/>
    <x v="6"/>
    <s v="Unknown"/>
  </r>
  <r>
    <n v="392"/>
    <n v="7"/>
    <n v="8157.6"/>
    <n v="1165.3714285714286"/>
    <n v="5.5684399999999998"/>
    <n v="13"/>
    <n v="84360.911410285713"/>
    <s v="Mass Customer"/>
    <x v="1"/>
    <x v="2"/>
    <s v="Safety Technician I"/>
  </r>
  <r>
    <n v="393"/>
    <n v="2"/>
    <n v="2728.3599999999997"/>
    <n v="1364.1799999999998"/>
    <n v="5.5684399999999998"/>
    <n v="9"/>
    <n v="68367.190312799983"/>
    <s v="Mass Customer"/>
    <x v="1"/>
    <x v="7"/>
    <s v="Associate Professor"/>
  </r>
  <r>
    <n v="394"/>
    <n v="8"/>
    <n v="7818.74"/>
    <n v="977.34249999999997"/>
    <n v="5.5684399999999998"/>
    <n v="16"/>
    <n v="87076.369131200001"/>
    <s v="High Net Worth"/>
    <x v="0"/>
    <x v="0"/>
    <s v="Legal Assistant"/>
  </r>
  <r>
    <n v="395"/>
    <n v="6"/>
    <n v="6571.34"/>
    <n v="1095.2233333333334"/>
    <n v="5.5684399999999998"/>
    <n v="9"/>
    <n v="54888.168764399998"/>
    <s v="High Net Worth"/>
    <x v="1"/>
    <x v="5"/>
    <s v="Data Coordiator"/>
  </r>
  <r>
    <n v="396"/>
    <n v="6"/>
    <n v="6560.6900000000005"/>
    <n v="1093.4483333333335"/>
    <n v="5.5684399999999998"/>
    <n v="16"/>
    <n v="97420.822996266681"/>
    <s v="High Net Worth"/>
    <x v="0"/>
    <x v="8"/>
    <s v="Systems Administrator III"/>
  </r>
  <r>
    <n v="397"/>
    <n v="5"/>
    <n v="3791.0999999999995"/>
    <n v="758.21999999999991"/>
    <n v="5.5684399999999998"/>
    <n v="5"/>
    <n v="21110.512883999996"/>
    <s v="Affluent Customer"/>
    <x v="0"/>
    <x v="1"/>
    <s v="Paralegal"/>
  </r>
  <r>
    <n v="398"/>
    <n v="6"/>
    <n v="4088.0899999999992"/>
    <n v="681.34833333333324"/>
    <n v="5.5684399999999998"/>
    <n v="11"/>
    <n v="41734.520445933325"/>
    <s v="Affluent Customer"/>
    <x v="0"/>
    <x v="5"/>
    <s v="Unknown"/>
  </r>
  <r>
    <n v="399"/>
    <n v="6"/>
    <n v="7848.56"/>
    <n v="1308.0933333333335"/>
    <n v="5.5684399999999998"/>
    <n v="16"/>
    <n v="116544.62785706668"/>
    <s v="Affluent Customer"/>
    <x v="1"/>
    <x v="7"/>
    <s v="Engineer III"/>
  </r>
  <r>
    <n v="400"/>
    <n v="5"/>
    <n v="4266.01"/>
    <n v="853.202"/>
    <n v="5.5684399999999998"/>
    <n v="5"/>
    <n v="23755.020724400001"/>
    <s v="Mass Customer"/>
    <x v="0"/>
    <x v="1"/>
    <s v="Financial Analyst"/>
  </r>
  <r>
    <n v="401"/>
    <n v="7"/>
    <n v="7478.6799999999994"/>
    <n v="1068.3828571428571"/>
    <n v="5.5684399999999998"/>
    <n v="15"/>
    <n v="89238.387555428562"/>
    <s v="Mass Customer"/>
    <x v="0"/>
    <x v="5"/>
    <s v="Assistant Professor"/>
  </r>
  <r>
    <n v="402"/>
    <n v="6"/>
    <n v="8148.2199999999993"/>
    <n v="1358.0366666666666"/>
    <n v="5.5684399999999998"/>
    <n v="22"/>
    <n v="166367.20531493332"/>
    <s v="Affluent Customer"/>
    <x v="1"/>
    <x v="5"/>
    <s v="Desktop Support Technician"/>
  </r>
  <r>
    <n v="403"/>
    <n v="5"/>
    <n v="4228.4399999999996"/>
    <n v="845.68799999999987"/>
    <n v="5.5684399999999998"/>
    <n v="17"/>
    <n v="80055.769074239986"/>
    <s v="Mass Customer"/>
    <x v="0"/>
    <x v="4"/>
    <s v="Graphic Designer"/>
  </r>
  <r>
    <n v="404"/>
    <n v="8"/>
    <n v="9102.3799999999992"/>
    <n v="1137.7974999999999"/>
    <n v="5.5684399999999998"/>
    <n v="4"/>
    <n v="25343.028443599997"/>
    <s v="Affluent Customer"/>
    <x v="1"/>
    <x v="1"/>
    <s v="Geologist I"/>
  </r>
  <r>
    <n v="405"/>
    <n v="6"/>
    <n v="7468.88"/>
    <n v="1244.8133333333333"/>
    <n v="5.5684399999999998"/>
    <n v="14"/>
    <n v="97043.357010133332"/>
    <s v="High Net Worth"/>
    <x v="0"/>
    <x v="7"/>
    <s v="Unknown"/>
  </r>
  <r>
    <n v="406"/>
    <n v="5"/>
    <n v="5322.9500000000007"/>
    <n v="1064.5900000000001"/>
    <n v="5.5684399999999998"/>
    <n v="12"/>
    <n v="71137.266475200013"/>
    <s v="High Net Worth"/>
    <x v="0"/>
    <x v="1"/>
    <s v="Financial Analyst"/>
  </r>
  <r>
    <n v="407"/>
    <n v="9"/>
    <n v="7837.83"/>
    <n v="870.87"/>
    <n v="5.5684399999999998"/>
    <n v="15"/>
    <n v="72740.810142000002"/>
    <s v="High Net Worth"/>
    <x v="0"/>
    <x v="4"/>
    <s v="Structural Analysis Engineer"/>
  </r>
  <r>
    <n v="408"/>
    <n v="5"/>
    <n v="5252.97"/>
    <n v="1050.5940000000001"/>
    <n v="5.5684399999999998"/>
    <n v="11"/>
    <n v="64351.866186959996"/>
    <s v="Affluent Customer"/>
    <x v="1"/>
    <x v="1"/>
    <s v="Senior Financial Analyst"/>
  </r>
  <r>
    <n v="409"/>
    <n v="4"/>
    <n v="3610.1099999999997"/>
    <n v="902.52749999999992"/>
    <n v="5.5684399999999998"/>
    <n v="13"/>
    <n v="65333.71301729999"/>
    <s v="Mass Customer"/>
    <x v="0"/>
    <x v="0"/>
    <s v="Executive Secretary"/>
  </r>
  <r>
    <n v="410"/>
    <n v="7"/>
    <n v="5472.9"/>
    <n v="781.84285714285704"/>
    <n v="5.5684399999999998"/>
    <n v="11"/>
    <n v="47890.095433714283"/>
    <s v="Mass Customer"/>
    <x v="0"/>
    <x v="4"/>
    <s v="Structural Engineer"/>
  </r>
  <r>
    <n v="411"/>
    <n v="5"/>
    <n v="5130.24"/>
    <n v="1026.048"/>
    <n v="5.5684399999999998"/>
    <n v="12"/>
    <n v="68561.84070144"/>
    <s v="High Net Worth"/>
    <x v="0"/>
    <x v="1"/>
    <s v="Director of Sales"/>
  </r>
  <r>
    <n v="412"/>
    <n v="3"/>
    <n v="3041.12"/>
    <n v="1013.7066666666666"/>
    <n v="5.5684399999999998"/>
    <n v="19"/>
    <n v="107250.53026773332"/>
    <s v="High Net Worth"/>
    <x v="0"/>
    <x v="3"/>
    <s v="Unknown"/>
  </r>
  <r>
    <n v="413"/>
    <n v="5"/>
    <n v="5306.63"/>
    <n v="1061.326"/>
    <n v="5.5684399999999998"/>
    <n v="19"/>
    <n v="112288.67287736"/>
    <s v="High Net Worth"/>
    <x v="1"/>
    <x v="4"/>
    <s v="VP Quality Control"/>
  </r>
  <r>
    <n v="414"/>
    <n v="6"/>
    <n v="4770.45"/>
    <n v="795.07499999999993"/>
    <n v="5.5684399999999998"/>
    <n v="10"/>
    <n v="44273.274329999993"/>
    <s v="High Net Worth"/>
    <x v="1"/>
    <x v="0"/>
    <s v="Social Worker"/>
  </r>
  <r>
    <n v="415"/>
    <n v="2"/>
    <n v="3670"/>
    <n v="1835"/>
    <n v="5.5684399999999998"/>
    <n v="18"/>
    <n v="183925.57320000001"/>
    <s v="Affluent Customer"/>
    <x v="0"/>
    <x v="1"/>
    <s v="Senior Financial Analyst"/>
  </r>
  <r>
    <n v="416"/>
    <n v="5"/>
    <n v="4670.05"/>
    <n v="934.01"/>
    <n v="5.5684399999999998"/>
    <n v="1"/>
    <n v="5200.9786444000001"/>
    <s v="Mass Customer"/>
    <x v="0"/>
    <x v="4"/>
    <s v="Software Consultant"/>
  </r>
  <r>
    <n v="417"/>
    <n v="7"/>
    <n v="8689.25"/>
    <n v="1241.3214285714287"/>
    <n v="5.5684399999999998"/>
    <n v="15"/>
    <n v="103683.3584357143"/>
    <s v="Mass Customer"/>
    <x v="0"/>
    <x v="6"/>
    <s v="Biostatistician IV"/>
  </r>
  <r>
    <n v="418"/>
    <n v="6"/>
    <n v="6298.1399999999994"/>
    <n v="1049.6899999999998"/>
    <n v="5.5684399999999998"/>
    <n v="6"/>
    <n v="35070.814701599993"/>
    <s v="Mass Customer"/>
    <x v="0"/>
    <x v="4"/>
    <s v="Unknown"/>
  </r>
  <r>
    <n v="419"/>
    <n v="7"/>
    <n v="7917.4299999999994"/>
    <n v="1131.0614285714285"/>
    <n v="5.5684399999999998"/>
    <n v="17"/>
    <n v="107070.21092234284"/>
    <s v="Affluent Customer"/>
    <x v="0"/>
    <x v="7"/>
    <s v="VP Marketing"/>
  </r>
  <r>
    <n v="420"/>
    <n v="10"/>
    <n v="11080.54"/>
    <n v="1108.0540000000001"/>
    <n v="5.5684399999999998"/>
    <n v="7"/>
    <n v="43190.925510320005"/>
    <s v="High Net Worth"/>
    <x v="1"/>
    <x v="9"/>
    <s v="Help Desk Operator"/>
  </r>
  <r>
    <n v="421"/>
    <n v="6"/>
    <n v="7222.93"/>
    <n v="1203.8216666666667"/>
    <n v="5.5684399999999998"/>
    <n v="2"/>
    <n v="13406.817443066668"/>
    <s v="Mass Customer"/>
    <x v="0"/>
    <x v="5"/>
    <s v="Sales Representative"/>
  </r>
  <r>
    <n v="422"/>
    <n v="4"/>
    <n v="5465"/>
    <n v="1366.25"/>
    <n v="5.5684399999999998"/>
    <n v="1"/>
    <n v="7607.8811500000002"/>
    <s v="Affluent Customer"/>
    <x v="1"/>
    <x v="7"/>
    <s v="Unknown"/>
  </r>
  <r>
    <n v="423"/>
    <n v="5"/>
    <n v="5058.62"/>
    <n v="1011.7239999999999"/>
    <n v="5.5684399999999998"/>
    <n v="9"/>
    <n v="50703.519515039996"/>
    <s v="Mass Customer"/>
    <x v="1"/>
    <x v="4"/>
    <s v="Senior Quality Engineer"/>
  </r>
  <r>
    <n v="424"/>
    <n v="7"/>
    <n v="9036.619999999999"/>
    <n v="1290.9457142857141"/>
    <n v="5.5684399999999998"/>
    <n v="9"/>
    <n v="64696.983779314272"/>
    <s v="High Net Worth"/>
    <x v="1"/>
    <x v="0"/>
    <s v="Research Nurse"/>
  </r>
  <r>
    <n v="425"/>
    <n v="7"/>
    <n v="10925.23"/>
    <n v="1560.7471428571428"/>
    <n v="5.5684399999999998"/>
    <n v="20"/>
    <n v="173818.53640342856"/>
    <s v="Mass Customer"/>
    <x v="0"/>
    <x v="5"/>
    <s v="Sales Representative"/>
  </r>
  <r>
    <n v="426"/>
    <n v="8"/>
    <n v="8616.4699999999993"/>
    <n v="1077.0587499999999"/>
    <n v="5.5684399999999998"/>
    <n v="8"/>
    <n v="47980.296206799998"/>
    <s v="Affluent Customer"/>
    <x v="0"/>
    <x v="7"/>
    <s v="Nuclear Power Engineer"/>
  </r>
  <r>
    <n v="427"/>
    <n v="4"/>
    <n v="4678.55"/>
    <n v="1169.6375"/>
    <n v="5.5684399999999998"/>
    <n v="2"/>
    <n v="13026.112481"/>
    <s v="Mass Customer"/>
    <x v="1"/>
    <x v="9"/>
    <s v="Assistant Media Planner"/>
  </r>
  <r>
    <n v="428"/>
    <n v="8"/>
    <n v="9009.4500000000007"/>
    <n v="1126.1812500000001"/>
    <n v="5.5684399999999998"/>
    <n v="14"/>
    <n v="87795.018076499997"/>
    <s v="High Net Worth"/>
    <x v="0"/>
    <x v="0"/>
    <s v="Structural Engineer"/>
  </r>
  <r>
    <n v="429"/>
    <n v="8"/>
    <n v="8631.57"/>
    <n v="1078.94625"/>
    <n v="5.5684399999999998"/>
    <n v="21"/>
    <n v="126168.99658334999"/>
    <s v="High Net Worth"/>
    <x v="0"/>
    <x v="3"/>
    <s v="Community Outreach Specialist"/>
  </r>
  <r>
    <n v="430"/>
    <n v="6"/>
    <n v="7494.51"/>
    <n v="1249.085"/>
    <n v="5.5684399999999998"/>
    <n v="11"/>
    <n v="76510.003651400009"/>
    <s v="High Net Worth"/>
    <x v="0"/>
    <x v="1"/>
    <s v="Paralegal"/>
  </r>
  <r>
    <n v="431"/>
    <n v="1"/>
    <n v="1289.8499999999999"/>
    <n v="1289.8499999999999"/>
    <n v="5.5684399999999998"/>
    <n v="18"/>
    <n v="129284.142012"/>
    <s v="Affluent Customer"/>
    <x v="1"/>
    <x v="0"/>
    <s v="Research Nurse"/>
  </r>
  <r>
    <n v="432"/>
    <n v="8"/>
    <n v="9237.06"/>
    <n v="1154.6324999999999"/>
    <n v="5.5684399999999998"/>
    <n v="10"/>
    <n v="64295.017982999998"/>
    <s v="Affluent Customer"/>
    <x v="1"/>
    <x v="7"/>
    <s v="Nuclear Power Engineer"/>
  </r>
  <r>
    <n v="433"/>
    <n v="9"/>
    <n v="10236.83"/>
    <n v="1137.4255555555555"/>
    <n v="5.5684399999999998"/>
    <n v="15"/>
    <n v="95005.289408666664"/>
    <s v="Affluent Customer"/>
    <x v="1"/>
    <x v="2"/>
    <s v="Statistician II"/>
  </r>
  <r>
    <n v="434"/>
    <n v="2"/>
    <n v="1945.46"/>
    <n v="972.73"/>
    <n v="5.5684399999999998"/>
    <n v="19"/>
    <n v="102915.1841828"/>
    <s v="Mass Customer"/>
    <x v="1"/>
    <x v="1"/>
    <s v="Unknown"/>
  </r>
  <r>
    <n v="435"/>
    <n v="4"/>
    <n v="5669.1"/>
    <n v="1417.2750000000001"/>
    <n v="5.5684399999999998"/>
    <n v="1"/>
    <n v="7892.0108010000004"/>
    <s v="Mass Customer"/>
    <x v="1"/>
    <x v="8"/>
    <s v="GIS Technical Architect"/>
  </r>
  <r>
    <n v="436"/>
    <n v="3"/>
    <n v="3374.59"/>
    <n v="1124.8633333333335"/>
    <n v="5.5684399999999998"/>
    <n v="18"/>
    <n v="112747.2116376"/>
    <s v="Mass Customer"/>
    <x v="1"/>
    <x v="3"/>
    <s v="Internal Auditor"/>
  </r>
  <r>
    <n v="437"/>
    <n v="6"/>
    <n v="5595.76"/>
    <n v="932.62666666666667"/>
    <n v="5.5684399999999998"/>
    <n v="17"/>
    <n v="88285.685807466652"/>
    <s v="Affluent Customer"/>
    <x v="1"/>
    <x v="7"/>
    <s v="Systems Administrator III"/>
  </r>
  <r>
    <n v="438"/>
    <n v="8"/>
    <n v="12777.29"/>
    <n v="1597.1612500000001"/>
    <n v="5.5684399999999998"/>
    <n v="13"/>
    <n v="115618.05568234999"/>
    <s v="High Net Worth"/>
    <x v="1"/>
    <x v="2"/>
    <s v="Internal Auditor"/>
  </r>
  <r>
    <n v="439"/>
    <n v="5"/>
    <n v="5412.13"/>
    <n v="1082.4259999999999"/>
    <n v="5.5684399999999998"/>
    <n v="10"/>
    <n v="60274.24235439999"/>
    <s v="Affluent Customer"/>
    <x v="0"/>
    <x v="4"/>
    <s v="GIS Technical Architect"/>
  </r>
  <r>
    <n v="440"/>
    <n v="8"/>
    <n v="7773.0499999999993"/>
    <n v="971.63124999999991"/>
    <n v="5.5684399999999998"/>
    <n v="10"/>
    <n v="54104.703177499992"/>
    <s v="Mass Customer"/>
    <x v="0"/>
    <x v="8"/>
    <s v="Business Systems Development Analyst"/>
  </r>
  <r>
    <n v="441"/>
    <n v="3"/>
    <n v="2910.7200000000003"/>
    <n v="970.24000000000012"/>
    <n v="5.5684399999999998"/>
    <n v="11"/>
    <n v="59429.955481600009"/>
    <s v="Mass Customer"/>
    <x v="0"/>
    <x v="3"/>
    <s v="Analyst Programmer"/>
  </r>
  <r>
    <n v="442"/>
    <n v="7"/>
    <n v="5714.68"/>
    <n v="816.38285714285723"/>
    <n v="5.5684399999999998"/>
    <n v="1"/>
    <n v="4545.978957028572"/>
    <s v="Mass Customer"/>
    <x v="1"/>
    <x v="1"/>
    <s v="Unknown"/>
  </r>
  <r>
    <n v="443"/>
    <n v="6"/>
    <n v="6781.3899999999994"/>
    <n v="1130.2316666666666"/>
    <n v="5.5684399999999998"/>
    <n v="10"/>
    <n v="62936.272219333325"/>
    <s v="High Net Worth"/>
    <x v="0"/>
    <x v="6"/>
    <s v="Unknown"/>
  </r>
  <r>
    <n v="444"/>
    <n v="7"/>
    <n v="7147.1100000000006"/>
    <n v="1021.0157142857144"/>
    <n v="5.5684399999999998"/>
    <n v="8"/>
    <n v="45483.717952457147"/>
    <s v="Mass Customer"/>
    <x v="0"/>
    <x v="7"/>
    <s v="Staff Scientist"/>
  </r>
  <r>
    <n v="445"/>
    <n v="11"/>
    <n v="14593.22"/>
    <n v="1326.6563636363635"/>
    <n v="5.5684399999999998"/>
    <n v="5"/>
    <n v="36937.031807636362"/>
    <s v="Mass Customer"/>
    <x v="1"/>
    <x v="1"/>
    <s v="Executive Secretary"/>
  </r>
  <r>
    <n v="446"/>
    <n v="8"/>
    <n v="10683.109999999999"/>
    <n v="1335.3887499999998"/>
    <n v="5.5684399999999998"/>
    <n v="4"/>
    <n v="29744.128524199994"/>
    <s v="Affluent Customer"/>
    <x v="0"/>
    <x v="3"/>
    <s v="Tax Accountant"/>
  </r>
  <r>
    <n v="447"/>
    <n v="5"/>
    <n v="6275.0400000000009"/>
    <n v="1255.0080000000003"/>
    <n v="5.5684399999999998"/>
    <n v="1"/>
    <n v="6988.4367475200015"/>
    <s v="Mass Customer"/>
    <x v="0"/>
    <x v="6"/>
    <s v="Help Desk Technician"/>
  </r>
  <r>
    <n v="448"/>
    <n v="4"/>
    <n v="4424.38"/>
    <n v="1106.095"/>
    <n v="5.5684399999999998"/>
    <n v="3"/>
    <n v="18477.670925400002"/>
    <s v="High Net Worth"/>
    <x v="0"/>
    <x v="3"/>
    <s v="Software Engineer III"/>
  </r>
  <r>
    <n v="449"/>
    <n v="6"/>
    <n v="6240.9500000000007"/>
    <n v="1040.1583333333335"/>
    <n v="5.5684399999999998"/>
    <n v="6"/>
    <n v="34752.355618000001"/>
    <s v="High Net Worth"/>
    <x v="0"/>
    <x v="7"/>
    <s v="VP Product Management"/>
  </r>
  <r>
    <n v="450"/>
    <n v="4"/>
    <n v="5369.5499999999993"/>
    <n v="1342.3874999999998"/>
    <n v="5.5684399999999998"/>
    <n v="18"/>
    <n v="134550.07650899998"/>
    <s v="Mass Customer"/>
    <x v="0"/>
    <x v="9"/>
    <s v="Structural Analysis Engineer"/>
  </r>
  <r>
    <n v="451"/>
    <n v="6"/>
    <n v="5925.5199999999995"/>
    <n v="987.58666666666659"/>
    <n v="5.5684399999999998"/>
    <n v="11"/>
    <n v="60492.488079466653"/>
    <s v="High Net Worth"/>
    <x v="2"/>
    <x v="3"/>
    <s v="Quality Control Specialist"/>
  </r>
  <r>
    <n v="452"/>
    <n v="5"/>
    <n v="3872.43"/>
    <n v="774.48599999999999"/>
    <n v="5.5684399999999998"/>
    <n v="5"/>
    <n v="21563.394109199999"/>
    <s v="Mass Customer"/>
    <x v="0"/>
    <x v="2"/>
    <s v="Account Coordinator"/>
  </r>
  <r>
    <n v="453"/>
    <n v="8"/>
    <n v="6220.21"/>
    <n v="777.52625"/>
    <n v="5.5684399999999998"/>
    <n v="11"/>
    <n v="47625.690987049995"/>
    <s v="High Net Worth"/>
    <x v="2"/>
    <x v="3"/>
    <s v="Assistant Professor"/>
  </r>
  <r>
    <n v="454"/>
    <n v="7"/>
    <n v="9662.82"/>
    <n v="1380.4028571428571"/>
    <n v="5.5684399999999998"/>
    <n v="11"/>
    <n v="84553.595344114277"/>
    <s v="Affluent Customer"/>
    <x v="2"/>
    <x v="0"/>
    <s v="Research Nurse"/>
  </r>
  <r>
    <n v="455"/>
    <n v="3"/>
    <n v="4076.17"/>
    <n v="1358.7233333333334"/>
    <n v="5.5684399999999998"/>
    <n v="5"/>
    <n v="37829.846791333337"/>
    <s v="Mass Customer"/>
    <x v="1"/>
    <x v="7"/>
    <s v="Civil Engineer"/>
  </r>
  <r>
    <n v="456"/>
    <n v="5"/>
    <n v="6261.6399999999994"/>
    <n v="1252.328"/>
    <n v="5.5684399999999998"/>
    <n v="17"/>
    <n v="118549.72658143999"/>
    <s v="Affluent Customer"/>
    <x v="1"/>
    <x v="7"/>
    <s v="Automation Specialist I"/>
  </r>
  <r>
    <n v="457"/>
    <n v="5"/>
    <n v="6553.52"/>
    <n v="1310.7040000000002"/>
    <n v="5.5684399999999998"/>
    <n v="17"/>
    <n v="124075.80188992001"/>
    <s v="High Net Worth"/>
    <x v="0"/>
    <x v="1"/>
    <s v="Recruiting Manager"/>
  </r>
  <r>
    <n v="458"/>
    <n v="5"/>
    <n v="3615.63"/>
    <n v="723.12599999999998"/>
    <n v="5.5684399999999998"/>
    <n v="18"/>
    <n v="72480.307381919993"/>
    <s v="Affluent Customer"/>
    <x v="1"/>
    <x v="7"/>
    <s v="Account Representative IV"/>
  </r>
  <r>
    <n v="459"/>
    <n v="5"/>
    <n v="6449.1299999999992"/>
    <n v="1289.8259999999998"/>
    <n v="5.5684399999999998"/>
    <n v="13"/>
    <n v="93370.142988719977"/>
    <s v="Mass Customer"/>
    <x v="0"/>
    <x v="7"/>
    <s v="Civil Engineer"/>
  </r>
  <r>
    <n v="460"/>
    <n v="3"/>
    <n v="3597.96"/>
    <n v="1199.32"/>
    <n v="5.5684399999999998"/>
    <n v="16"/>
    <n v="106853.46337279999"/>
    <s v="Affluent Customer"/>
    <x v="0"/>
    <x v="7"/>
    <s v="Electrical Engineer"/>
  </r>
  <r>
    <n v="461"/>
    <n v="8"/>
    <n v="10366.86"/>
    <n v="1295.8575000000001"/>
    <n v="5.5684399999999998"/>
    <n v="14"/>
    <n v="101022.66632220001"/>
    <s v="Mass Customer"/>
    <x v="0"/>
    <x v="0"/>
    <s v="Social Worker"/>
  </r>
  <r>
    <n v="462"/>
    <n v="6"/>
    <n v="7830.79"/>
    <n v="1305.1316666666667"/>
    <n v="5.5684399999999998"/>
    <n v="5"/>
    <n v="36337.736889666667"/>
    <s v="Affluent Customer"/>
    <x v="0"/>
    <x v="7"/>
    <s v="Unknown"/>
  </r>
  <r>
    <n v="463"/>
    <n v="7"/>
    <n v="7679.4699999999993"/>
    <n v="1097.0671428571427"/>
    <n v="5.5684399999999998"/>
    <n v="20"/>
    <n v="122179.05121942854"/>
    <s v="Mass Customer"/>
    <x v="0"/>
    <x v="1"/>
    <s v="Senior Cost Accountant"/>
  </r>
  <r>
    <n v="464"/>
    <n v="6"/>
    <n v="8289.8599999999988"/>
    <n v="1381.6433333333332"/>
    <n v="5.5684399999999998"/>
    <n v="10"/>
    <n v="76935.980030666658"/>
    <s v="Mass Customer"/>
    <x v="0"/>
    <x v="4"/>
    <s v="Unknown"/>
  </r>
  <r>
    <n v="465"/>
    <n v="6"/>
    <n v="4766.91"/>
    <n v="794.48500000000001"/>
    <n v="5.5684399999999998"/>
    <n v="14"/>
    <n v="61936.588747599992"/>
    <s v="Affluent Customer"/>
    <x v="0"/>
    <x v="1"/>
    <s v="Developer III"/>
  </r>
  <r>
    <n v="466"/>
    <n v="7"/>
    <n v="6597.52"/>
    <n v="942.50285714285724"/>
    <n v="5.5684399999999998"/>
    <n v="2"/>
    <n v="10496.541219657143"/>
    <s v="Affluent Customer"/>
    <x v="1"/>
    <x v="7"/>
    <s v="Unknown"/>
  </r>
  <r>
    <n v="467"/>
    <n v="6"/>
    <n v="7065.3900000000012"/>
    <n v="1177.5650000000003"/>
    <n v="5.5684399999999998"/>
    <n v="15"/>
    <n v="98358.000729000021"/>
    <s v="Affluent Customer"/>
    <x v="1"/>
    <x v="2"/>
    <s v="Human Resources Assistant I"/>
  </r>
  <r>
    <n v="468"/>
    <n v="6"/>
    <n v="7264.8599999999988"/>
    <n v="1210.8099999999997"/>
    <n v="5.5684399999999998"/>
    <n v="8"/>
    <n v="53938.582691199983"/>
    <s v="High Net Worth"/>
    <x v="0"/>
    <x v="2"/>
    <s v="Software Test Engineer I"/>
  </r>
  <r>
    <n v="469"/>
    <n v="10"/>
    <n v="7566.66"/>
    <n v="756.66599999999994"/>
    <n v="5.5684399999999998"/>
    <n v="3"/>
    <n v="12640.347663119999"/>
    <s v="High Net Worth"/>
    <x v="1"/>
    <x v="1"/>
    <s v="Actuary"/>
  </r>
  <r>
    <n v="470"/>
    <n v="7"/>
    <n v="7158.48"/>
    <n v="1022.64"/>
    <n v="5.5684399999999998"/>
    <n v="1"/>
    <n v="5694.5094816000001"/>
    <s v="Mass Customer"/>
    <x v="1"/>
    <x v="5"/>
    <s v="Internal Auditor"/>
  </r>
  <r>
    <n v="471"/>
    <n v="6"/>
    <n v="6243.619999999999"/>
    <n v="1040.6033333333332"/>
    <n v="5.5684399999999998"/>
    <n v="14"/>
    <n v="81123.52115653333"/>
    <s v="Affluent Customer"/>
    <x v="0"/>
    <x v="1"/>
    <s v="GIS Technical Architect"/>
  </r>
  <r>
    <n v="472"/>
    <n v="5"/>
    <n v="5989.6600000000008"/>
    <n v="1197.9320000000002"/>
    <n v="5.5684399999999998"/>
    <n v="8"/>
    <n v="53364.899728640012"/>
    <s v="Mass Customer"/>
    <x v="0"/>
    <x v="1"/>
    <s v="Internal Auditor"/>
  </r>
  <r>
    <n v="473"/>
    <n v="9"/>
    <n v="12033.62"/>
    <n v="1337.068888888889"/>
    <n v="5.5684399999999998"/>
    <n v="20"/>
    <n v="148907.7576728889"/>
    <s v="Mass Customer"/>
    <x v="1"/>
    <x v="0"/>
    <s v="Junior Executive"/>
  </r>
  <r>
    <n v="474"/>
    <n v="2"/>
    <n v="2107.8199999999997"/>
    <n v="1053.9099999999999"/>
    <n v="5.5684399999999998"/>
    <n v="18"/>
    <n v="105635.42280719998"/>
    <s v="Affluent Customer"/>
    <x v="0"/>
    <x v="9"/>
    <s v="Geologist IV"/>
  </r>
  <r>
    <n v="475"/>
    <n v="7"/>
    <n v="5131.2499999999991"/>
    <n v="733.03571428571411"/>
    <n v="5.5684399999999998"/>
    <n v="1"/>
    <n v="4081.8653928571416"/>
    <s v="Affluent Customer"/>
    <x v="1"/>
    <x v="7"/>
    <s v="Nuclear Power Engineer"/>
  </r>
  <r>
    <n v="476"/>
    <n v="4"/>
    <n v="4416.9000000000005"/>
    <n v="1104.2250000000001"/>
    <n v="5.5684399999999998"/>
    <n v="14"/>
    <n v="86083.349226000006"/>
    <s v="Mass Customer"/>
    <x v="1"/>
    <x v="4"/>
    <s v="Computer Systems Analyst IV"/>
  </r>
  <r>
    <n v="477"/>
    <n v="5"/>
    <n v="5899.43"/>
    <n v="1179.886"/>
    <n v="5.5684399999999998"/>
    <n v="13"/>
    <n v="85411.617171919992"/>
    <s v="High Net Worth"/>
    <x v="0"/>
    <x v="1"/>
    <s v="Media Manager II"/>
  </r>
  <r>
    <n v="478"/>
    <n v="9"/>
    <n v="8880.93"/>
    <n v="986.77"/>
    <n v="5.5684399999999998"/>
    <n v="5"/>
    <n v="27473.847693999996"/>
    <s v="Affluent Customer"/>
    <x v="0"/>
    <x v="4"/>
    <s v="Chief Design Engineer"/>
  </r>
  <r>
    <n v="479"/>
    <n v="9"/>
    <n v="8781.24"/>
    <n v="975.69333333333327"/>
    <n v="5.5684399999999998"/>
    <n v="4"/>
    <n v="21732.359140266664"/>
    <s v="Mass Customer"/>
    <x v="0"/>
    <x v="3"/>
    <s v="Unknown"/>
  </r>
  <r>
    <n v="480"/>
    <n v="2"/>
    <n v="3179.31"/>
    <n v="1589.655"/>
    <n v="5.5684399999999998"/>
    <n v="11"/>
    <n v="97370.883370199997"/>
    <s v="Mass Customer"/>
    <x v="2"/>
    <x v="0"/>
    <s v="Registered Nurse"/>
  </r>
  <r>
    <n v="481"/>
    <n v="2"/>
    <n v="2156.44"/>
    <n v="1078.22"/>
    <n v="5.5684399999999998"/>
    <n v="8"/>
    <n v="48032.027014400002"/>
    <s v="Mass Customer"/>
    <x v="0"/>
    <x v="6"/>
    <s v="Programmer IV"/>
  </r>
  <r>
    <n v="482"/>
    <n v="10"/>
    <n v="11870.130000000001"/>
    <n v="1187.0130000000001"/>
    <n v="5.5684399999999998"/>
    <n v="20"/>
    <n v="132196.21339440002"/>
    <s v="Mass Customer"/>
    <x v="1"/>
    <x v="0"/>
    <s v="Unknown"/>
  </r>
  <r>
    <n v="483"/>
    <n v="7"/>
    <n v="8372.1099999999988"/>
    <n v="1196.015714285714"/>
    <n v="5.5684399999999998"/>
    <n v="9"/>
    <n v="59939.475696514273"/>
    <s v="Affluent Customer"/>
    <x v="1"/>
    <x v="5"/>
    <s v="Sales Representative"/>
  </r>
  <r>
    <n v="484"/>
    <n v="5"/>
    <n v="5694.35"/>
    <n v="1138.8700000000001"/>
    <n v="5.5684399999999998"/>
    <n v="22"/>
    <n v="139518.04378160002"/>
    <s v="Mass Customer"/>
    <x v="1"/>
    <x v="7"/>
    <s v="Programmer IV"/>
  </r>
  <r>
    <n v="485"/>
    <n v="6"/>
    <n v="5662.31"/>
    <n v="943.71833333333336"/>
    <n v="5.5684399999999998"/>
    <n v="20"/>
    <n v="105100.77832133333"/>
    <s v="High Net Worth"/>
    <x v="0"/>
    <x v="7"/>
    <s v="Statistician III"/>
  </r>
  <r>
    <n v="486"/>
    <n v="5"/>
    <n v="7323.58"/>
    <n v="1464.7159999999999"/>
    <n v="5.5684399999999998"/>
    <n v="15"/>
    <n v="122342.74744559999"/>
    <s v="Affluent Customer"/>
    <x v="0"/>
    <x v="7"/>
    <s v="Technical Writer"/>
  </r>
  <r>
    <n v="487"/>
    <n v="2"/>
    <n v="1875.15"/>
    <n v="937.57500000000005"/>
    <n v="5.5684399999999998"/>
    <n v="10"/>
    <n v="52208.301330000002"/>
    <s v="Mass Customer"/>
    <x v="0"/>
    <x v="0"/>
    <s v="Food Chemist"/>
  </r>
  <r>
    <n v="488"/>
    <n v="7"/>
    <n v="4859.0999999999995"/>
    <n v="694.15714285714273"/>
    <n v="5.5684399999999998"/>
    <n v="10"/>
    <n v="38653.724005714277"/>
    <s v="Mass Customer"/>
    <x v="0"/>
    <x v="2"/>
    <s v="Help Desk Operator"/>
  </r>
  <r>
    <n v="489"/>
    <n v="5"/>
    <n v="5450.6900000000005"/>
    <n v="1090.1380000000001"/>
    <n v="5.5684399999999998"/>
    <n v="4"/>
    <n v="24281.472178880002"/>
    <s v="Mass Customer"/>
    <x v="0"/>
    <x v="5"/>
    <s v="Senior Editor"/>
  </r>
  <r>
    <n v="490"/>
    <n v="9"/>
    <n v="9886.75"/>
    <n v="1098.5277777777778"/>
    <n v="5.5684399999999998"/>
    <n v="6"/>
    <n v="36702.516113333331"/>
    <s v="Mass Customer"/>
    <x v="0"/>
    <x v="6"/>
    <s v="Environmental Tech"/>
  </r>
  <r>
    <n v="491"/>
    <n v="7"/>
    <n v="6140.67"/>
    <n v="877.23857142857139"/>
    <n v="5.5684399999999998"/>
    <n v="19"/>
    <n v="92812.156663028567"/>
    <s v="Affluent Customer"/>
    <x v="1"/>
    <x v="2"/>
    <s v="Speech Pathologist"/>
  </r>
  <r>
    <n v="492"/>
    <n v="4"/>
    <n v="5248.1500000000005"/>
    <n v="1312.0375000000001"/>
    <n v="5.5684399999999998"/>
    <n v="21"/>
    <n v="153426.04402650002"/>
    <s v="Mass Customer"/>
    <x v="1"/>
    <x v="1"/>
    <s v="Environmental Tech"/>
  </r>
  <r>
    <n v="493"/>
    <n v="3"/>
    <n v="607.78"/>
    <n v="202.59333333333333"/>
    <n v="5.5684399999999998"/>
    <n v="5"/>
    <n v="5640.6441053333328"/>
    <s v="Mass Customer"/>
    <x v="0"/>
    <x v="7"/>
    <s v="Electrical Engineer"/>
  </r>
  <r>
    <n v="494"/>
    <n v="3"/>
    <n v="2524.5299999999997"/>
    <n v="841.50999999999988"/>
    <n v="5.5684399999999998"/>
    <n v="9"/>
    <n v="42173.08149959999"/>
    <s v="Mass Customer"/>
    <x v="1"/>
    <x v="7"/>
    <s v="Design Engineer"/>
  </r>
  <r>
    <n v="495"/>
    <n v="6"/>
    <n v="6120.1399999999994"/>
    <n v="1020.0233333333332"/>
    <n v="5.5684399999999998"/>
    <n v="6"/>
    <n v="34079.632381599993"/>
    <s v="Mass Customer"/>
    <x v="1"/>
    <x v="1"/>
    <s v="VP Accounting"/>
  </r>
  <r>
    <n v="496"/>
    <n v="4"/>
    <n v="3612.1900000000005"/>
    <n v="903.04750000000013"/>
    <n v="5.5684399999999998"/>
    <n v="11"/>
    <n v="55314.224029900004"/>
    <s v="Affluent Customer"/>
    <x v="0"/>
    <x v="1"/>
    <s v="Engineer II"/>
  </r>
  <r>
    <n v="497"/>
    <n v="4"/>
    <n v="2772.1500000000005"/>
    <n v="693.03750000000014"/>
    <n v="5.5684399999999998"/>
    <n v="11"/>
    <n v="42450.515101500008"/>
    <s v="Mass Customer"/>
    <x v="0"/>
    <x v="2"/>
    <s v="Unknown"/>
  </r>
  <r>
    <n v="498"/>
    <n v="7"/>
    <n v="9834.9500000000007"/>
    <n v="1404.9928571428572"/>
    <n v="5.5684399999999998"/>
    <n v="10"/>
    <n v="78236.184254285719"/>
    <s v="High Net Worth"/>
    <x v="0"/>
    <x v="7"/>
    <s v="VP Sales"/>
  </r>
  <r>
    <n v="499"/>
    <n v="11"/>
    <n v="8960.43"/>
    <n v="814.58454545454549"/>
    <n v="5.5684399999999998"/>
    <n v="19"/>
    <n v="86183.33815952728"/>
    <s v="Affluent Customer"/>
    <x v="1"/>
    <x v="1"/>
    <s v="Budget/Accounting Analyst III"/>
  </r>
  <r>
    <n v="500"/>
    <n v="8"/>
    <n v="9381.92"/>
    <n v="1172.74"/>
    <n v="5.5684399999999998"/>
    <n v="10"/>
    <n v="65303.323255999996"/>
    <s v="Affluent Customer"/>
    <x v="1"/>
    <x v="5"/>
    <s v="Recruiting Manager"/>
  </r>
  <r>
    <n v="501"/>
    <n v="3"/>
    <n v="2476.1999999999998"/>
    <n v="825.4"/>
    <n v="5.5684399999999998"/>
    <n v="19"/>
    <n v="87327.617143999989"/>
    <s v="High Net Worth"/>
    <x v="0"/>
    <x v="4"/>
    <s v="Environmental Specialist"/>
  </r>
  <r>
    <n v="502"/>
    <n v="4"/>
    <n v="3572.03"/>
    <n v="893.00750000000005"/>
    <n v="5.5684399999999998"/>
    <n v="18"/>
    <n v="89507.856299400009"/>
    <s v="Mass Customer"/>
    <x v="0"/>
    <x v="7"/>
    <s v="Teacher"/>
  </r>
  <r>
    <n v="503"/>
    <n v="3"/>
    <n v="2643.58"/>
    <n v="881.19333333333327"/>
    <n v="5.5684399999999998"/>
    <n v="10"/>
    <n v="49068.722050666664"/>
    <s v="Affluent Customer"/>
    <x v="1"/>
    <x v="0"/>
    <s v="Dental Hygienist"/>
  </r>
  <r>
    <n v="504"/>
    <n v="8"/>
    <n v="7145.6699999999992"/>
    <n v="893.2087499999999"/>
    <n v="5.5684399999999998"/>
    <n v="7"/>
    <n v="34816.455322949994"/>
    <s v="High Net Worth"/>
    <x v="1"/>
    <x v="7"/>
    <s v="Environmental Tech"/>
  </r>
  <r>
    <n v="505"/>
    <n v="5"/>
    <n v="6456.41"/>
    <n v="1291.2819999999999"/>
    <n v="5.5684399999999998"/>
    <n v="10"/>
    <n v="71904.263400799988"/>
    <s v="High Net Worth"/>
    <x v="0"/>
    <x v="4"/>
    <s v="Unknown"/>
  </r>
  <r>
    <n v="506"/>
    <n v="10"/>
    <n v="14208.249999999998"/>
    <n v="1420.8249999999998"/>
    <n v="5.5684399999999998"/>
    <n v="21"/>
    <n v="166147.35402299996"/>
    <s v="Mass Customer"/>
    <x v="0"/>
    <x v="5"/>
    <s v="Health Coach II"/>
  </r>
  <r>
    <n v="507"/>
    <n v="7"/>
    <n v="7567.66"/>
    <n v="1081.0942857142857"/>
    <n v="5.5684399999999998"/>
    <n v="7"/>
    <n v="42140.060650399995"/>
    <s v="Mass Customer"/>
    <x v="0"/>
    <x v="0"/>
    <s v="Unknown"/>
  </r>
  <r>
    <n v="508"/>
    <n v="4"/>
    <n v="5351.73"/>
    <n v="1337.9324999999999"/>
    <n v="5.5684399999999998"/>
    <n v="11"/>
    <n v="81952.165353299992"/>
    <s v="Mass Customer"/>
    <x v="0"/>
    <x v="2"/>
    <s v="Project Manager"/>
  </r>
  <r>
    <n v="509"/>
    <n v="6"/>
    <n v="6017.45"/>
    <n v="1002.9083333333333"/>
    <n v="5.5684399999999998"/>
    <n v="21"/>
    <n v="117277.33247299999"/>
    <s v="Affluent Customer"/>
    <x v="1"/>
    <x v="1"/>
    <s v="Developer II"/>
  </r>
  <r>
    <n v="510"/>
    <n v="2"/>
    <n v="3333.38"/>
    <n v="1666.69"/>
    <n v="5.5684399999999998"/>
    <n v="2"/>
    <n v="18561.7265272"/>
    <s v="Mass Customer"/>
    <x v="0"/>
    <x v="4"/>
    <s v="Unknown"/>
  </r>
  <r>
    <n v="511"/>
    <n v="5"/>
    <n v="4598.6900000000005"/>
    <n v="919.73800000000006"/>
    <n v="5.5684399999999998"/>
    <n v="10"/>
    <n v="51215.058687199999"/>
    <s v="High Net Worth"/>
    <x v="0"/>
    <x v="0"/>
    <s v="Dental Hygienist"/>
  </r>
  <r>
    <n v="512"/>
    <n v="4"/>
    <n v="4233.95"/>
    <n v="1058.4875"/>
    <n v="5.5684399999999998"/>
    <n v="6"/>
    <n v="35364.744806999995"/>
    <s v="Mass Customer"/>
    <x v="1"/>
    <x v="1"/>
    <s v="VP Accounting"/>
  </r>
  <r>
    <n v="513"/>
    <n v="5"/>
    <n v="5958.0399999999991"/>
    <n v="1191.6079999999997"/>
    <n v="5.5684399999999998"/>
    <n v="11"/>
    <n v="72989.374166719979"/>
    <s v="Mass Customer"/>
    <x v="2"/>
    <x v="3"/>
    <s v="Tax Accountant"/>
  </r>
  <r>
    <n v="514"/>
    <n v="5"/>
    <n v="7401.0599999999995"/>
    <n v="1480.212"/>
    <n v="5.5684399999999998"/>
    <n v="4"/>
    <n v="32969.886837120001"/>
    <s v="Mass Customer"/>
    <x v="1"/>
    <x v="1"/>
    <s v="Associate Professor"/>
  </r>
  <r>
    <n v="515"/>
    <n v="8"/>
    <n v="11033.65"/>
    <n v="1379.20625"/>
    <n v="5.5684399999999998"/>
    <n v="8"/>
    <n v="61440.218005999996"/>
    <s v="High Net Worth"/>
    <x v="0"/>
    <x v="3"/>
    <s v="Help Desk Operator"/>
  </r>
  <r>
    <n v="516"/>
    <n v="10"/>
    <n v="9021.7000000000007"/>
    <n v="902.17000000000007"/>
    <n v="5.5684399999999998"/>
    <n v="20"/>
    <n v="100473.59029600001"/>
    <s v="Mass Customer"/>
    <x v="1"/>
    <x v="1"/>
    <s v="Environmental Tech"/>
  </r>
  <r>
    <n v="517"/>
    <n v="6"/>
    <n v="5083.1099999999997"/>
    <n v="847.18499999999995"/>
    <n v="5.5684399999999998"/>
    <n v="3"/>
    <n v="14152.4965242"/>
    <s v="Mass Customer"/>
    <x v="0"/>
    <x v="2"/>
    <s v="Chief Design Engineer"/>
  </r>
  <r>
    <n v="518"/>
    <n v="3"/>
    <n v="3288.99"/>
    <n v="1096.33"/>
    <n v="5.5684399999999998"/>
    <n v="10"/>
    <n v="61048.478251999994"/>
    <s v="Mass Customer"/>
    <x v="1"/>
    <x v="5"/>
    <s v="Database Administrator IV"/>
  </r>
  <r>
    <n v="519"/>
    <n v="4"/>
    <n v="4470.8500000000004"/>
    <n v="1117.7125000000001"/>
    <n v="5.5684399999999998"/>
    <n v="1"/>
    <n v="6223.9149935000005"/>
    <s v="Mass Customer"/>
    <x v="1"/>
    <x v="4"/>
    <s v="Unknown"/>
  </r>
  <r>
    <n v="520"/>
    <n v="5"/>
    <n v="2566.04"/>
    <n v="513.20799999999997"/>
    <n v="5.5684399999999998"/>
    <n v="15"/>
    <n v="42866.519332799995"/>
    <s v="Affluent Customer"/>
    <x v="0"/>
    <x v="1"/>
    <s v="VP Quality Control"/>
  </r>
  <r>
    <n v="521"/>
    <n v="2"/>
    <n v="1849.5700000000002"/>
    <n v="924.78500000000008"/>
    <n v="5.5684399999999998"/>
    <n v="16"/>
    <n v="82393.756566399999"/>
    <s v="High Net Worth"/>
    <x v="0"/>
    <x v="0"/>
    <s v="Help Desk Operator"/>
  </r>
  <r>
    <n v="522"/>
    <n v="4"/>
    <n v="3520.19"/>
    <n v="880.04750000000001"/>
    <n v="5.5684399999999998"/>
    <n v="16"/>
    <n v="78407.867214400001"/>
    <s v="Affluent Customer"/>
    <x v="0"/>
    <x v="4"/>
    <s v="Unknown"/>
  </r>
  <r>
    <n v="523"/>
    <n v="6"/>
    <n v="6485.21"/>
    <n v="1080.8683333333333"/>
    <n v="5.5684399999999998"/>
    <n v="16"/>
    <n v="96300.007393066669"/>
    <s v="Affluent Customer"/>
    <x v="0"/>
    <x v="1"/>
    <s v="Senior Financial Analyst"/>
  </r>
  <r>
    <n v="524"/>
    <n v="7"/>
    <n v="6400.86"/>
    <n v="914.40857142857135"/>
    <n v="5.5684399999999998"/>
    <n v="11"/>
    <n v="56010.121920342855"/>
    <s v="Mass Customer"/>
    <x v="0"/>
    <x v="5"/>
    <s v="Nurse"/>
  </r>
  <r>
    <n v="525"/>
    <n v="8"/>
    <n v="10372.679999999998"/>
    <n v="1296.5849999999998"/>
    <n v="5.5684399999999998"/>
    <n v="9"/>
    <n v="64979.601996599988"/>
    <s v="Mass Customer"/>
    <x v="1"/>
    <x v="7"/>
    <s v="Chemical Engineer"/>
  </r>
  <r>
    <n v="526"/>
    <n v="3"/>
    <n v="2674.66"/>
    <n v="891.55333333333328"/>
    <n v="5.5684399999999998"/>
    <n v="11"/>
    <n v="54610.173678133331"/>
    <s v="Mass Customer"/>
    <x v="2"/>
    <x v="0"/>
    <s v="Social Worker"/>
  </r>
  <r>
    <n v="527"/>
    <n v="2"/>
    <n v="2476.84"/>
    <n v="1238.42"/>
    <n v="5.5684399999999998"/>
    <n v="9"/>
    <n v="62064.607183200002"/>
    <s v="Mass Customer"/>
    <x v="0"/>
    <x v="1"/>
    <s v="VP Quality Control"/>
  </r>
  <r>
    <n v="528"/>
    <n v="7"/>
    <n v="7737.1100000000006"/>
    <n v="1105.3014285714287"/>
    <n v="5.5684399999999998"/>
    <n v="4"/>
    <n v="24619.218747657145"/>
    <s v="Mass Customer"/>
    <x v="0"/>
    <x v="0"/>
    <s v="Registered Nurse"/>
  </r>
  <r>
    <n v="529"/>
    <n v="6"/>
    <n v="6036.22"/>
    <n v="1006.0366666666667"/>
    <n v="5.5684399999999998"/>
    <n v="10"/>
    <n v="56020.54816133334"/>
    <s v="Affluent Customer"/>
    <x v="1"/>
    <x v="5"/>
    <s v="Operator"/>
  </r>
  <r>
    <n v="530"/>
    <n v="3"/>
    <n v="2816.79"/>
    <n v="938.93"/>
    <n v="5.5684399999999998"/>
    <n v="15"/>
    <n v="78425.630537999983"/>
    <s v="Mass Customer"/>
    <x v="1"/>
    <x v="7"/>
    <s v="Recruiter"/>
  </r>
  <r>
    <n v="531"/>
    <n v="5"/>
    <n v="4164.33"/>
    <n v="832.86599999999999"/>
    <n v="5.5684399999999998"/>
    <n v="1"/>
    <n v="4637.7643490399996"/>
    <s v="High Net Worth"/>
    <x v="0"/>
    <x v="1"/>
    <s v="Senior Cost Accountant"/>
  </r>
  <r>
    <n v="532"/>
    <n v="5"/>
    <n v="5725.47"/>
    <n v="1145.0940000000001"/>
    <n v="5.5684399999999998"/>
    <n v="19"/>
    <n v="121151.35743384001"/>
    <s v="Affluent Customer"/>
    <x v="0"/>
    <x v="1"/>
    <s v="Community Outreach Specialist"/>
  </r>
  <r>
    <n v="533"/>
    <n v="6"/>
    <n v="8210.1"/>
    <n v="1368.3500000000001"/>
    <n v="5.5684399999999998"/>
    <n v="11"/>
    <n v="83815.323614000008"/>
    <s v="Mass Customer"/>
    <x v="1"/>
    <x v="5"/>
    <s v="Database Administrator III"/>
  </r>
  <r>
    <n v="534"/>
    <n v="8"/>
    <n v="8223.81"/>
    <n v="1027.9762499999999"/>
    <n v="5.5684399999999998"/>
    <n v="12"/>
    <n v="68690.688834599991"/>
    <s v="Mass Customer"/>
    <x v="0"/>
    <x v="4"/>
    <s v="Systems Administrator I"/>
  </r>
  <r>
    <n v="535"/>
    <n v="2"/>
    <n v="1679.29"/>
    <n v="839.64499999999998"/>
    <n v="5.5684399999999998"/>
    <n v="3"/>
    <n v="14026.538411399997"/>
    <s v="Affluent Customer"/>
    <x v="0"/>
    <x v="4"/>
    <s v="Unknown"/>
  </r>
  <r>
    <n v="536"/>
    <n v="3"/>
    <n v="3876.2299999999996"/>
    <n v="1292.0766666666666"/>
    <n v="5.5684399999999998"/>
    <n v="16"/>
    <n v="115117.62229973332"/>
    <s v="Affluent Customer"/>
    <x v="0"/>
    <x v="7"/>
    <s v="Recruiting Manager"/>
  </r>
  <r>
    <n v="537"/>
    <n v="3"/>
    <n v="2906.29"/>
    <n v="968.76333333333332"/>
    <n v="5.5684399999999998"/>
    <n v="7"/>
    <n v="37761.503471066666"/>
    <s v="High Net Worth"/>
    <x v="0"/>
    <x v="9"/>
    <s v="Structural Engineer"/>
  </r>
  <r>
    <n v="538"/>
    <n v="7"/>
    <n v="8944.2099999999991"/>
    <n v="1277.7442857142855"/>
    <n v="5.5684399999999998"/>
    <n v="5"/>
    <n v="35575.211951714278"/>
    <s v="Mass Customer"/>
    <x v="0"/>
    <x v="7"/>
    <s v="Chemical Engineer"/>
  </r>
  <r>
    <n v="539"/>
    <n v="8"/>
    <n v="7188.39"/>
    <n v="898.54875000000004"/>
    <n v="5.5684399999999998"/>
    <n v="15"/>
    <n v="75052.72202175"/>
    <s v="High Net Worth"/>
    <x v="1"/>
    <x v="0"/>
    <s v="Unknown"/>
  </r>
  <r>
    <n v="540"/>
    <n v="6"/>
    <n v="4419.63"/>
    <n v="736.60500000000002"/>
    <n v="5.5684399999999998"/>
    <n v="1"/>
    <n v="4101.7407462000001"/>
    <s v="Mass Customer"/>
    <x v="0"/>
    <x v="7"/>
    <s v="Chemical Engineer"/>
  </r>
  <r>
    <n v="541"/>
    <n v="5"/>
    <n v="6244.03"/>
    <n v="1248.806"/>
    <n v="5.5684399999999998"/>
    <n v="13"/>
    <n v="90400.716674320007"/>
    <s v="Affluent Customer"/>
    <x v="0"/>
    <x v="7"/>
    <s v="Unknown"/>
  </r>
  <r>
    <n v="542"/>
    <n v="6"/>
    <n v="6399.45"/>
    <n v="1066.575"/>
    <n v="5.5684399999999998"/>
    <n v="18"/>
    <n v="106904.860074"/>
    <s v="Mass Customer"/>
    <x v="0"/>
    <x v="7"/>
    <s v="Accountant III"/>
  </r>
  <r>
    <n v="543"/>
    <n v="5"/>
    <n v="4605.8"/>
    <n v="921.16000000000008"/>
    <n v="5.5684399999999998"/>
    <n v="17"/>
    <n v="87200.211236799994"/>
    <s v="Affluent Customer"/>
    <x v="1"/>
    <x v="5"/>
    <s v="Account Coordinator"/>
  </r>
  <r>
    <n v="544"/>
    <n v="4"/>
    <n v="4228.66"/>
    <n v="1057.165"/>
    <n v="5.5684399999999998"/>
    <n v="5"/>
    <n v="29433.799362999998"/>
    <s v="High Net Worth"/>
    <x v="1"/>
    <x v="7"/>
    <s v="Structural Engineer"/>
  </r>
  <r>
    <n v="545"/>
    <n v="6"/>
    <n v="8697.3599999999988"/>
    <n v="1449.5599999999997"/>
    <n v="5.5684399999999998"/>
    <n v="18"/>
    <n v="145292.18195519998"/>
    <s v="Mass Customer"/>
    <x v="0"/>
    <x v="0"/>
    <s v="Project Manager"/>
  </r>
  <r>
    <n v="546"/>
    <n v="5"/>
    <n v="7164.9"/>
    <n v="1432.98"/>
    <n v="5.5684399999999998"/>
    <n v="12"/>
    <n v="95753.557814400003"/>
    <s v="Mass Customer"/>
    <x v="0"/>
    <x v="0"/>
    <s v="Information Systems Manager"/>
  </r>
  <r>
    <n v="547"/>
    <n v="6"/>
    <n v="5913.5300000000007"/>
    <n v="985.58833333333348"/>
    <n v="5.5684399999999998"/>
    <n v="5"/>
    <n v="27440.947494333337"/>
    <s v="Mass Customer"/>
    <x v="0"/>
    <x v="0"/>
    <s v="Sales Associate"/>
  </r>
  <r>
    <n v="548"/>
    <n v="7"/>
    <n v="7497.25"/>
    <n v="1071.0357142857142"/>
    <n v="5.5684399999999998"/>
    <n v="11"/>
    <n v="65603.979241428562"/>
    <s v="High Net Worth"/>
    <x v="2"/>
    <x v="3"/>
    <s v="Unknown"/>
  </r>
  <r>
    <n v="549"/>
    <n v="8"/>
    <n v="7971.78"/>
    <n v="996.47249999999997"/>
    <n v="5.5684399999999998"/>
    <n v="2"/>
    <n v="11097.5946558"/>
    <s v="Mass Customer"/>
    <x v="1"/>
    <x v="5"/>
    <s v="Human Resources Manager"/>
  </r>
  <r>
    <n v="550"/>
    <n v="5"/>
    <n v="4546.57"/>
    <n v="909.31399999999996"/>
    <n v="5.5684399999999998"/>
    <n v="15"/>
    <n v="75951.906752399998"/>
    <s v="Mass Customer"/>
    <x v="0"/>
    <x v="5"/>
    <s v="Unknown"/>
  </r>
  <r>
    <n v="551"/>
    <n v="4"/>
    <n v="3722.38"/>
    <n v="930.59500000000003"/>
    <n v="5.5684399999999998"/>
    <n v="9"/>
    <n v="46637.661796200002"/>
    <s v="High Net Worth"/>
    <x v="0"/>
    <x v="1"/>
    <s v="Structural Engineer"/>
  </r>
  <r>
    <n v="552"/>
    <n v="4"/>
    <n v="2960.2700000000004"/>
    <n v="740.06750000000011"/>
    <n v="5.5684399999999998"/>
    <n v="20"/>
    <n v="82420.429394000006"/>
    <s v="High Net Worth"/>
    <x v="1"/>
    <x v="7"/>
    <s v="Geological Engineer"/>
  </r>
  <r>
    <n v="553"/>
    <n v="6"/>
    <n v="6913.18"/>
    <n v="1152.1966666666667"/>
    <n v="5.5684399999999998"/>
    <n v="7"/>
    <n v="44911.566045733336"/>
    <s v="Affluent Customer"/>
    <x v="0"/>
    <x v="6"/>
    <s v="Senior Sales Associate"/>
  </r>
  <r>
    <n v="554"/>
    <n v="3"/>
    <n v="2306.3799999999997"/>
    <n v="768.79333333333318"/>
    <n v="5.5684399999999998"/>
    <n v="7"/>
    <n v="29966.856843466659"/>
    <s v="Mass Customer"/>
    <x v="0"/>
    <x v="0"/>
    <s v="Graphic Designer"/>
  </r>
  <r>
    <n v="555"/>
    <n v="4"/>
    <n v="5261.7300000000005"/>
    <n v="1315.4325000000001"/>
    <n v="5.5684399999999998"/>
    <n v="4"/>
    <n v="29299.6278012"/>
    <s v="Mass Customer"/>
    <x v="1"/>
    <x v="2"/>
    <s v="Junior Executive"/>
  </r>
  <r>
    <n v="556"/>
    <n v="5"/>
    <n v="6960.33"/>
    <n v="1392.066"/>
    <n v="5.5684399999999998"/>
    <n v="11"/>
    <n v="85267.995967440002"/>
    <s v="Mass Customer"/>
    <x v="0"/>
    <x v="4"/>
    <s v="Junior Executive"/>
  </r>
  <r>
    <n v="557"/>
    <n v="2"/>
    <n v="1834.45"/>
    <n v="917.22500000000002"/>
    <n v="5.5684399999999998"/>
    <n v="18"/>
    <n v="91935.222821999996"/>
    <s v="Affluent Customer"/>
    <x v="0"/>
    <x v="7"/>
    <s v="Unknown"/>
  </r>
  <r>
    <n v="558"/>
    <n v="6"/>
    <n v="5672.88"/>
    <n v="945.48"/>
    <n v="5.5684399999999998"/>
    <n v="8"/>
    <n v="42118.7892096"/>
    <s v="Mass Customer"/>
    <x v="0"/>
    <x v="4"/>
    <s v="Programmer Analyst III"/>
  </r>
  <r>
    <n v="559"/>
    <n v="4"/>
    <n v="4129.6799999999994"/>
    <n v="1032.4199999999998"/>
    <n v="5.5684399999999998"/>
    <n v="16"/>
    <n v="91983.501196799989"/>
    <s v="High Net Worth"/>
    <x v="0"/>
    <x v="5"/>
    <s v="Payment Adjustment Coordinator"/>
  </r>
  <r>
    <n v="560"/>
    <n v="6"/>
    <n v="7033.2599999999993"/>
    <n v="1172.2099999999998"/>
    <n v="5.5684399999999998"/>
    <n v="8"/>
    <n v="52219.048419199993"/>
    <s v="Affluent Customer"/>
    <x v="0"/>
    <x v="0"/>
    <s v="Social Worker"/>
  </r>
  <r>
    <n v="561"/>
    <n v="6"/>
    <n v="5776.22"/>
    <n v="962.70333333333338"/>
    <n v="5.5684399999999998"/>
    <n v="12"/>
    <n v="64329.068993600005"/>
    <s v="Mass Customer"/>
    <x v="0"/>
    <x v="4"/>
    <s v="Tax Accountant"/>
  </r>
  <r>
    <n v="562"/>
    <n v="5"/>
    <n v="3686.9400000000005"/>
    <n v="737.38800000000015"/>
    <n v="5.5684399999999998"/>
    <n v="17"/>
    <n v="69803.714190240004"/>
    <s v="Mass Customer"/>
    <x v="0"/>
    <x v="4"/>
    <s v="Marketing Assistant"/>
  </r>
  <r>
    <n v="563"/>
    <n v="7"/>
    <n v="5492.75"/>
    <n v="784.67857142857144"/>
    <n v="5.5684399999999998"/>
    <n v="19"/>
    <n v="83019.275341428569"/>
    <s v="Mass Customer"/>
    <x v="1"/>
    <x v="3"/>
    <s v="Accounting Assistant II"/>
  </r>
  <r>
    <n v="564"/>
    <n v="6"/>
    <n v="7415.5399999999991"/>
    <n v="1235.9233333333332"/>
    <n v="5.5684399999999998"/>
    <n v="7"/>
    <n v="48175.15448386666"/>
    <s v="High Net Worth"/>
    <x v="0"/>
    <x v="5"/>
    <s v="Operator"/>
  </r>
  <r>
    <n v="565"/>
    <n v="10"/>
    <n v="12454.339999999998"/>
    <n v="1245.4339999999997"/>
    <n v="5.5684399999999998"/>
    <n v="16"/>
    <n v="110961.99204735998"/>
    <s v="Mass Customer"/>
    <x v="1"/>
    <x v="7"/>
    <s v="Civil Engineer"/>
  </r>
  <r>
    <n v="566"/>
    <n v="3"/>
    <n v="2893.23"/>
    <n v="964.41"/>
    <n v="5.5684399999999998"/>
    <n v="9"/>
    <n v="48332.33298359999"/>
    <s v="High Net Worth"/>
    <x v="0"/>
    <x v="1"/>
    <s v="Systems Administrator I"/>
  </r>
  <r>
    <n v="567"/>
    <n v="4"/>
    <n v="1621.62"/>
    <n v="405.40499999999997"/>
    <n v="5.5684399999999998"/>
    <n v="16"/>
    <n v="36119.574691199996"/>
    <s v="Affluent Customer"/>
    <x v="1"/>
    <x v="1"/>
    <s v="Unknown"/>
  </r>
  <r>
    <n v="568"/>
    <n v="7"/>
    <n v="5025.95"/>
    <n v="717.99285714285713"/>
    <n v="5.5684399999999998"/>
    <n v="13"/>
    <n v="51975.301890571427"/>
    <s v="Mass Customer"/>
    <x v="1"/>
    <x v="7"/>
    <s v="VP Sales"/>
  </r>
  <r>
    <n v="569"/>
    <n v="4"/>
    <n v="7560.33"/>
    <n v="1890.0825"/>
    <n v="5.5684399999999998"/>
    <n v="10"/>
    <n v="105248.109963"/>
    <s v="Mass Customer"/>
    <x v="1"/>
    <x v="3"/>
    <s v="Analog Circuit Design manager"/>
  </r>
  <r>
    <n v="570"/>
    <n v="6"/>
    <n v="6987.99"/>
    <n v="1164.665"/>
    <n v="5.5684399999999998"/>
    <n v="15"/>
    <n v="97280.507588999986"/>
    <s v="Mass Customer"/>
    <x v="1"/>
    <x v="1"/>
    <s v="VP Product Management"/>
  </r>
  <r>
    <n v="571"/>
    <n v="3"/>
    <n v="3718.5299999999997"/>
    <n v="1239.51"/>
    <n v="5.5684399999999998"/>
    <n v="6"/>
    <n v="41412.822386400003"/>
    <s v="Mass Customer"/>
    <x v="0"/>
    <x v="9"/>
    <s v="Assistant Media Planner"/>
  </r>
  <r>
    <n v="572"/>
    <n v="6"/>
    <n v="5372.65"/>
    <n v="895.44166666666661"/>
    <n v="5.5684399999999998"/>
    <n v="5"/>
    <n v="24931.065971666663"/>
    <s v="High Net Worth"/>
    <x v="1"/>
    <x v="0"/>
    <s v="Clinical Specialist"/>
  </r>
  <r>
    <n v="573"/>
    <n v="2"/>
    <n v="2449.81"/>
    <n v="1224.905"/>
    <n v="5.5684399999999998"/>
    <n v="2"/>
    <n v="13641.619996399999"/>
    <s v="Mass Customer"/>
    <x v="1"/>
    <x v="4"/>
    <s v="General Manager"/>
  </r>
  <r>
    <n v="574"/>
    <n v="4"/>
    <n v="4757.79"/>
    <n v="1189.4475"/>
    <n v="5.5684399999999998"/>
    <n v="20"/>
    <n v="132467.340738"/>
    <s v="Mass Customer"/>
    <x v="1"/>
    <x v="1"/>
    <s v="Senior Cost Accountant"/>
  </r>
  <r>
    <n v="575"/>
    <n v="2"/>
    <n v="1998.31"/>
    <n v="999.15499999999997"/>
    <n v="5.5684399999999998"/>
    <n v="11"/>
    <n v="61201.081350199995"/>
    <s v="High Net Worth"/>
    <x v="1"/>
    <x v="1"/>
    <s v="VP Accounting"/>
  </r>
  <r>
    <n v="576"/>
    <n v="6"/>
    <n v="9475.4199999999983"/>
    <n v="1579.2366666666665"/>
    <n v="5.5684399999999998"/>
    <n v="7"/>
    <n v="61557.192368933327"/>
    <s v="Mass Customer"/>
    <x v="1"/>
    <x v="5"/>
    <s v="Recruiter"/>
  </r>
  <r>
    <n v="577"/>
    <n v="11"/>
    <n v="10515"/>
    <n v="955.90909090909088"/>
    <n v="5.5684399999999998"/>
    <n v="19"/>
    <n v="101135.52594545454"/>
    <s v="Mass Customer"/>
    <x v="0"/>
    <x v="2"/>
    <s v="Unknown"/>
  </r>
  <r>
    <n v="578"/>
    <n v="7"/>
    <n v="6301.1"/>
    <n v="900.15714285714296"/>
    <n v="5.5684399999999998"/>
    <n v="3"/>
    <n v="15037.413121714286"/>
    <s v="High Net Worth"/>
    <x v="0"/>
    <x v="4"/>
    <s v="Web Developer I"/>
  </r>
  <r>
    <n v="579"/>
    <n v="9"/>
    <n v="10450.340000000002"/>
    <n v="1161.1488888888891"/>
    <n v="5.5684399999999998"/>
    <n v="12"/>
    <n v="77589.45502613335"/>
    <s v="Mass Customer"/>
    <x v="0"/>
    <x v="0"/>
    <s v="Software Engineer II"/>
  </r>
  <r>
    <n v="580"/>
    <n v="5"/>
    <n v="4456.28"/>
    <n v="891.25599999999997"/>
    <n v="5.5684399999999998"/>
    <n v="14"/>
    <n v="69480.677848959996"/>
    <s v="Mass Customer"/>
    <x v="1"/>
    <x v="1"/>
    <s v="Compensation Analyst"/>
  </r>
  <r>
    <n v="581"/>
    <n v="4"/>
    <n v="5597.1900000000005"/>
    <n v="1399.2975000000001"/>
    <n v="5.5684399999999998"/>
    <n v="16"/>
    <n v="124670.4667344"/>
    <s v="Mass Customer"/>
    <x v="0"/>
    <x v="1"/>
    <s v="Computer Systems Analyst IV"/>
  </r>
  <r>
    <n v="582"/>
    <n v="4"/>
    <n v="4163.0599999999995"/>
    <n v="1040.7649999999999"/>
    <n v="5.5684399999999998"/>
    <n v="11"/>
    <n v="63749.812022599988"/>
    <s v="Affluent Customer"/>
    <x v="2"/>
    <x v="3"/>
    <s v="Staff Scientist"/>
  </r>
  <r>
    <n v="583"/>
    <n v="4"/>
    <n v="4129.9799999999996"/>
    <n v="1032.4949999999999"/>
    <n v="5.5684399999999998"/>
    <n v="4"/>
    <n v="22997.545831199997"/>
    <s v="Mass Customer"/>
    <x v="1"/>
    <x v="0"/>
    <s v="Registered Nurse"/>
  </r>
  <r>
    <n v="584"/>
    <n v="4"/>
    <n v="3399.52"/>
    <n v="849.88"/>
    <n v="5.5684399999999998"/>
    <n v="19"/>
    <n v="89917.609956799992"/>
    <s v="Affluent Customer"/>
    <x v="0"/>
    <x v="7"/>
    <s v="Tax Accountant"/>
  </r>
  <r>
    <n v="585"/>
    <n v="6"/>
    <n v="6998.6799999999994"/>
    <n v="1166.4466666666665"/>
    <n v="5.5684399999999998"/>
    <n v="10"/>
    <n v="64952.882765333328"/>
    <s v="Mass Customer"/>
    <x v="0"/>
    <x v="0"/>
    <s v="Pharmacist"/>
  </r>
  <r>
    <n v="586"/>
    <n v="3"/>
    <n v="4165.0200000000004"/>
    <n v="1388.3400000000001"/>
    <n v="5.5684399999999998"/>
    <n v="4"/>
    <n v="30923.551958400003"/>
    <s v="Mass Customer"/>
    <x v="0"/>
    <x v="7"/>
    <s v="Chief Design Engineer"/>
  </r>
  <r>
    <n v="587"/>
    <n v="6"/>
    <n v="6833.5599999999995"/>
    <n v="1138.9266666666665"/>
    <n v="5.5684399999999998"/>
    <n v="19"/>
    <n v="120498.85134693331"/>
    <s v="Mass Customer"/>
    <x v="1"/>
    <x v="0"/>
    <s v="Registered Nurse"/>
  </r>
  <r>
    <n v="588"/>
    <n v="5"/>
    <n v="6053.33"/>
    <n v="1210.6659999999999"/>
    <n v="5.5684399999999998"/>
    <n v="11"/>
    <n v="74156.730791439986"/>
    <s v="Mass Customer"/>
    <x v="1"/>
    <x v="9"/>
    <s v="Assistant Media Planner"/>
  </r>
  <r>
    <n v="589"/>
    <n v="3"/>
    <n v="3259.93"/>
    <n v="1086.6433333333332"/>
    <n v="5.5684399999999998"/>
    <n v="1"/>
    <n v="6050.9082030666659"/>
    <s v="Mass Customer"/>
    <x v="1"/>
    <x v="1"/>
    <s v="Compensation Analyst"/>
  </r>
  <r>
    <n v="590"/>
    <n v="11"/>
    <n v="13200.689999999999"/>
    <n v="1200.0627272727272"/>
    <n v="5.5684399999999998"/>
    <n v="11"/>
    <n v="73507.2502236"/>
    <s v="Mass Customer"/>
    <x v="0"/>
    <x v="0"/>
    <s v="Assistant Professor"/>
  </r>
  <r>
    <n v="591"/>
    <n v="2"/>
    <n v="1083.8"/>
    <n v="541.9"/>
    <n v="5.5684399999999998"/>
    <n v="16"/>
    <n v="48280.602175999993"/>
    <s v="Affluent Customer"/>
    <x v="1"/>
    <x v="9"/>
    <s v="Business Systems Development Analyst"/>
  </r>
  <r>
    <n v="592"/>
    <n v="4"/>
    <n v="3192.9399999999996"/>
    <n v="798.2349999999999"/>
    <n v="5.5684399999999998"/>
    <n v="2"/>
    <n v="8889.8474067999978"/>
    <s v="Mass Customer"/>
    <x v="1"/>
    <x v="7"/>
    <s v="VP Sales"/>
  </r>
  <r>
    <n v="593"/>
    <n v="6"/>
    <n v="5682.7699999999995"/>
    <n v="947.12833333333322"/>
    <n v="5.5684399999999998"/>
    <n v="4"/>
    <n v="21096.109185866662"/>
    <s v="Mass Customer"/>
    <x v="1"/>
    <x v="4"/>
    <s v="Structural Analysis Engineer"/>
  </r>
  <r>
    <n v="594"/>
    <n v="9"/>
    <n v="11996.119999999999"/>
    <n v="1332.902222222222"/>
    <n v="5.5684399999999998"/>
    <n v="13"/>
    <n v="96488.418654044421"/>
    <s v="Mass Customer"/>
    <x v="1"/>
    <x v="4"/>
    <s v="Office Assistant II"/>
  </r>
  <r>
    <n v="595"/>
    <n v="3"/>
    <n v="3268.42"/>
    <n v="1089.4733333333334"/>
    <n v="5.5684399999999998"/>
    <n v="22"/>
    <n v="133466.67154186667"/>
    <s v="Mass Customer"/>
    <x v="1"/>
    <x v="1"/>
    <s v="VP Marketing"/>
  </r>
  <r>
    <n v="596"/>
    <n v="3"/>
    <n v="4864.7100000000009"/>
    <n v="1621.5700000000004"/>
    <n v="5.5684399999999998"/>
    <n v="13"/>
    <n v="117384.99826040003"/>
    <s v="Affluent Customer"/>
    <x v="0"/>
    <x v="2"/>
    <s v="Recruiter"/>
  </r>
  <r>
    <n v="597"/>
    <n v="5"/>
    <n v="4299.4000000000005"/>
    <n v="859.88000000000011"/>
    <n v="5.5684399999999998"/>
    <n v="6"/>
    <n v="28729.141123200003"/>
    <s v="Mass Customer"/>
    <x v="0"/>
    <x v="7"/>
    <s v="Recruiter"/>
  </r>
  <r>
    <n v="598"/>
    <n v="7"/>
    <n v="5976.1900000000005"/>
    <n v="853.74142857142863"/>
    <n v="5.5684399999999998"/>
    <n v="12"/>
    <n v="57048.095046171424"/>
    <s v="High Net Worth"/>
    <x v="1"/>
    <x v="1"/>
    <s v="Financial Advisor"/>
  </r>
  <r>
    <n v="599"/>
    <n v="5"/>
    <n v="7250.75"/>
    <n v="1450.15"/>
    <n v="5.5684399999999998"/>
    <n v="11"/>
    <n v="88825.805926000001"/>
    <s v="Mass Customer"/>
    <x v="2"/>
    <x v="1"/>
    <s v="Senior Financial Analyst"/>
  </r>
  <r>
    <n v="600"/>
    <n v="3"/>
    <n v="3893.54"/>
    <n v="1297.8466666666666"/>
    <n v="5.5684399999999998"/>
    <n v="8"/>
    <n v="57815.850340266661"/>
    <s v="Mass Customer"/>
    <x v="1"/>
    <x v="6"/>
    <s v="Nurse"/>
  </r>
  <r>
    <n v="601"/>
    <n v="5"/>
    <n v="5216.1399999999994"/>
    <n v="1043.2279999999998"/>
    <n v="5.5684399999999998"/>
    <n v="4"/>
    <n v="23236.610097279994"/>
    <s v="High Net Worth"/>
    <x v="1"/>
    <x v="5"/>
    <s v="Senior Quality Engineer"/>
  </r>
  <r>
    <n v="602"/>
    <n v="5"/>
    <n v="5591.2800000000007"/>
    <n v="1118.2560000000001"/>
    <n v="5.5684399999999998"/>
    <n v="9"/>
    <n v="56042.472965760004"/>
    <s v="High Net Worth"/>
    <x v="0"/>
    <x v="4"/>
    <s v="Office Assistant II"/>
  </r>
  <r>
    <n v="603"/>
    <n v="7"/>
    <n v="8284.07"/>
    <n v="1183.4385714285713"/>
    <n v="5.5684399999999998"/>
    <n v="11"/>
    <n v="72488.973465542847"/>
    <s v="Affluent Customer"/>
    <x v="0"/>
    <x v="1"/>
    <s v="Marketing Assistant"/>
  </r>
  <r>
    <n v="604"/>
    <n v="6"/>
    <n v="8162.76"/>
    <n v="1360.46"/>
    <n v="5.5684399999999998"/>
    <n v="3"/>
    <n v="22726.9196472"/>
    <s v="Affluent Customer"/>
    <x v="0"/>
    <x v="3"/>
    <s v="Help Desk Operator"/>
  </r>
  <r>
    <n v="605"/>
    <n v="8"/>
    <n v="9180.130000000001"/>
    <n v="1147.5162500000001"/>
    <n v="5.5684399999999998"/>
    <n v="5"/>
    <n v="31949.376935750002"/>
    <s v="Mass Customer"/>
    <x v="1"/>
    <x v="7"/>
    <s v="Electrical Engineer"/>
  </r>
  <r>
    <n v="606"/>
    <n v="6"/>
    <n v="6229.0899999999992"/>
    <n v="1038.1816666666666"/>
    <n v="5.5684399999999998"/>
    <n v="2"/>
    <n v="11562.104639866666"/>
    <s v="Mass Customer"/>
    <x v="0"/>
    <x v="7"/>
    <s v="Chemical Engineer"/>
  </r>
  <r>
    <n v="607"/>
    <n v="10"/>
    <n v="12940.990000000002"/>
    <n v="1294.0990000000002"/>
    <n v="5.5684399999999998"/>
    <n v="15"/>
    <n v="108091.68953340001"/>
    <s v="Mass Customer"/>
    <x v="0"/>
    <x v="0"/>
    <s v="Dental Hygienist"/>
  </r>
  <r>
    <n v="608"/>
    <n v="8"/>
    <n v="9260.2899999999991"/>
    <n v="1157.5362499999999"/>
    <n v="5.5684399999999998"/>
    <n v="12"/>
    <n v="77348.053871399985"/>
    <s v="High Net Worth"/>
    <x v="0"/>
    <x v="5"/>
    <s v="Accounting Assistant I"/>
  </r>
  <r>
    <n v="609"/>
    <n v="4"/>
    <n v="3937.44"/>
    <n v="984.36"/>
    <n v="5.5684399999999998"/>
    <n v="1"/>
    <n v="5481.3495984000001"/>
    <s v="Mass Customer"/>
    <x v="0"/>
    <x v="0"/>
    <s v="Computer Systems Analyst II"/>
  </r>
  <r>
    <n v="610"/>
    <n v="9"/>
    <n v="8135.9500000000007"/>
    <n v="903.99444444444453"/>
    <n v="5.5684399999999998"/>
    <n v="15"/>
    <n v="75507.582363333335"/>
    <s v="Mass Customer"/>
    <x v="1"/>
    <x v="1"/>
    <s v="Help Desk Technician"/>
  </r>
  <r>
    <n v="611"/>
    <n v="8"/>
    <n v="10622.380000000001"/>
    <n v="1327.7975000000001"/>
    <n v="5.5684399999999998"/>
    <n v="16"/>
    <n v="118300.1713744"/>
    <s v="Mass Customer"/>
    <x v="1"/>
    <x v="7"/>
    <s v="Help Desk Technician"/>
  </r>
  <r>
    <n v="612"/>
    <n v="4"/>
    <n v="5011.4699999999993"/>
    <n v="1252.8674999999998"/>
    <n v="5.5684399999999998"/>
    <n v="14"/>
    <n v="97671.245023799987"/>
    <s v="Mass Customer"/>
    <x v="1"/>
    <x v="0"/>
    <s v="GIS Technical Architect"/>
  </r>
  <r>
    <n v="613"/>
    <n v="6"/>
    <n v="5898.85"/>
    <n v="983.14166666666677"/>
    <n v="5.5684399999999998"/>
    <n v="17"/>
    <n v="93067.611499666673"/>
    <s v="High Net Worth"/>
    <x v="0"/>
    <x v="2"/>
    <s v="Analyst Programmer"/>
  </r>
  <r>
    <n v="614"/>
    <n v="9"/>
    <n v="8557"/>
    <n v="950.77777777777783"/>
    <n v="5.5684399999999998"/>
    <n v="11"/>
    <n v="58237.839097777782"/>
    <s v="Mass Customer"/>
    <x v="0"/>
    <x v="7"/>
    <s v="Unknown"/>
  </r>
  <r>
    <n v="615"/>
    <n v="4"/>
    <n v="6230.8100000000013"/>
    <n v="1557.7025000000003"/>
    <n v="5.5684399999999998"/>
    <n v="19"/>
    <n v="164805.48527290003"/>
    <s v="Mass Customer"/>
    <x v="0"/>
    <x v="2"/>
    <s v="Human Resources Assistant I"/>
  </r>
  <r>
    <n v="616"/>
    <n v="4"/>
    <n v="5439.8099999999995"/>
    <n v="1359.9524999999999"/>
    <n v="5.5684399999999998"/>
    <n v="6"/>
    <n v="45436.883394599994"/>
    <s v="High Net Worth"/>
    <x v="0"/>
    <x v="0"/>
    <s v="Unknown"/>
  </r>
  <r>
    <n v="617"/>
    <n v="4"/>
    <n v="3343.8599999999997"/>
    <n v="835.96499999999992"/>
    <n v="5.5684399999999998"/>
    <n v="15"/>
    <n v="69825.31416899999"/>
    <s v="Mass Customer"/>
    <x v="0"/>
    <x v="2"/>
    <s v="Director of Sales"/>
  </r>
  <r>
    <n v="618"/>
    <n v="2"/>
    <n v="2207.71"/>
    <n v="1103.855"/>
    <n v="5.5684399999999998"/>
    <n v="18"/>
    <n v="110641.50605159999"/>
    <s v="Affluent Customer"/>
    <x v="1"/>
    <x v="7"/>
    <s v="Electrical Engineer"/>
  </r>
  <r>
    <n v="619"/>
    <n v="7"/>
    <n v="7042.7099999999991"/>
    <n v="1006.1014285714284"/>
    <n v="5.5684399999999998"/>
    <n v="20"/>
    <n v="112048.3087782857"/>
    <s v="Mass Customer"/>
    <x v="1"/>
    <x v="2"/>
    <s v="Speech Pathologist"/>
  </r>
  <r>
    <n v="620"/>
    <n v="8"/>
    <n v="5422.25"/>
    <n v="677.78125"/>
    <n v="5.5684399999999998"/>
    <n v="5"/>
    <n v="18870.92111875"/>
    <s v="Mass Customer"/>
    <x v="0"/>
    <x v="1"/>
    <s v="Financial Analyst"/>
  </r>
  <r>
    <n v="621"/>
    <n v="9"/>
    <n v="11872.47"/>
    <n v="1319.1633333333332"/>
    <n v="5.5684399999999998"/>
    <n v="14"/>
    <n v="102839.54620613332"/>
    <s v="High Net Worth"/>
    <x v="1"/>
    <x v="4"/>
    <s v="Systems Administrator III"/>
  </r>
  <r>
    <n v="622"/>
    <n v="3"/>
    <n v="4498"/>
    <n v="1499.3333333333333"/>
    <n v="5.5684399999999998"/>
    <n v="17"/>
    <n v="141932.11101333331"/>
    <s v="Mass Customer"/>
    <x v="1"/>
    <x v="1"/>
    <s v="Unknown"/>
  </r>
  <r>
    <n v="623"/>
    <n v="3"/>
    <n v="5060.18"/>
    <n v="1686.7266666666667"/>
    <n v="5.5684399999999998"/>
    <n v="4"/>
    <n v="37569.744958933334"/>
    <s v="High Net Worth"/>
    <x v="1"/>
    <x v="2"/>
    <s v="Health Coach II"/>
  </r>
  <r>
    <n v="624"/>
    <n v="3"/>
    <n v="5079.93"/>
    <n v="1693.3100000000002"/>
    <n v="5.5684399999999998"/>
    <n v="13"/>
    <n v="122578.23677320001"/>
    <s v="Mass Customer"/>
    <x v="1"/>
    <x v="7"/>
    <s v="Research Assistant II"/>
  </r>
  <r>
    <n v="625"/>
    <n v="6"/>
    <n v="5688.67"/>
    <n v="948.11166666666668"/>
    <n v="5.5684399999999998"/>
    <n v="7"/>
    <n v="36956.52050393333"/>
    <s v="High Net Worth"/>
    <x v="0"/>
    <x v="9"/>
    <s v="Assistant Media Planner"/>
  </r>
  <r>
    <n v="626"/>
    <n v="9"/>
    <n v="8102.3"/>
    <n v="900.25555555555559"/>
    <n v="5.5684399999999998"/>
    <n v="2"/>
    <n v="10026.038091555556"/>
    <s v="Mass Customer"/>
    <x v="1"/>
    <x v="7"/>
    <s v="Geological Engineer"/>
  </r>
  <r>
    <n v="627"/>
    <n v="5"/>
    <n v="6786.5300000000007"/>
    <n v="1357.306"/>
    <n v="5.5684399999999998"/>
    <n v="10"/>
    <n v="75580.770226399996"/>
    <s v="High Net Worth"/>
    <x v="0"/>
    <x v="4"/>
    <s v="Unknown"/>
  </r>
  <r>
    <n v="628"/>
    <n v="5"/>
    <n v="5519.54"/>
    <n v="1103.9079999999999"/>
    <n v="5.5684399999999998"/>
    <n v="13"/>
    <n v="79911.59102575999"/>
    <s v="Mass Customer"/>
    <x v="0"/>
    <x v="1"/>
    <s v="Actuary"/>
  </r>
  <r>
    <n v="629"/>
    <n v="8"/>
    <n v="6490.53"/>
    <n v="811.31624999999997"/>
    <n v="5.5684399999999998"/>
    <n v="6"/>
    <n v="27106.595154899995"/>
    <s v="High Net Worth"/>
    <x v="1"/>
    <x v="7"/>
    <s v="Chemical Engineer"/>
  </r>
  <r>
    <n v="630"/>
    <n v="7"/>
    <n v="9406.5499999999993"/>
    <n v="1343.792857142857"/>
    <n v="5.5684399999999998"/>
    <n v="17"/>
    <n v="127208.10825628569"/>
    <s v="Affluent Customer"/>
    <x v="1"/>
    <x v="2"/>
    <s v="Statistician III"/>
  </r>
  <r>
    <n v="631"/>
    <n v="6"/>
    <n v="3211.98"/>
    <n v="535.33000000000004"/>
    <n v="5.5684399999999998"/>
    <n v="17"/>
    <n v="50676.200748399999"/>
    <s v="Affluent Customer"/>
    <x v="0"/>
    <x v="0"/>
    <s v="Computer Systems Analyst I"/>
  </r>
  <r>
    <n v="632"/>
    <n v="3"/>
    <n v="3911.85"/>
    <n v="1303.95"/>
    <n v="5.5684399999999998"/>
    <n v="1"/>
    <n v="7260.9673380000004"/>
    <s v="Mass Customer"/>
    <x v="1"/>
    <x v="0"/>
    <s v="General Manager"/>
  </r>
  <r>
    <n v="633"/>
    <n v="7"/>
    <n v="7054.02"/>
    <n v="1007.7171428571429"/>
    <n v="5.5684399999999998"/>
    <n v="11"/>
    <n v="61725.53691668572"/>
    <s v="High Net Worth"/>
    <x v="1"/>
    <x v="4"/>
    <s v="Nurse"/>
  </r>
  <r>
    <n v="634"/>
    <n v="7"/>
    <n v="6314.14"/>
    <n v="902.0200000000001"/>
    <n v="5.5684399999999998"/>
    <n v="15"/>
    <n v="75342.663732000001"/>
    <s v="Mass Customer"/>
    <x v="0"/>
    <x v="7"/>
    <s v="Speech Pathologist"/>
  </r>
  <r>
    <n v="635"/>
    <n v="6"/>
    <n v="3988.82"/>
    <n v="664.8033333333334"/>
    <n v="5.5684399999999998"/>
    <n v="9"/>
    <n v="33317.2572612"/>
    <s v="Mass Customer"/>
    <x v="0"/>
    <x v="4"/>
    <s v="Programmer Analyst IV"/>
  </r>
  <r>
    <n v="636"/>
    <n v="7"/>
    <n v="7808.7100000000009"/>
    <n v="1115.5300000000002"/>
    <n v="5.5684399999999998"/>
    <n v="19"/>
    <n v="118023.47559080002"/>
    <s v="Mass Customer"/>
    <x v="0"/>
    <x v="4"/>
    <s v="Systems Administrator II"/>
  </r>
  <r>
    <n v="637"/>
    <n v="13"/>
    <n v="13899.73"/>
    <n v="1069.21"/>
    <n v="5.5684399999999998"/>
    <n v="13"/>
    <n v="77399.812521200001"/>
    <s v="High Net Worth"/>
    <x v="0"/>
    <x v="0"/>
    <s v="Health Coach I"/>
  </r>
  <r>
    <n v="638"/>
    <n v="8"/>
    <n v="10198.93"/>
    <n v="1274.86625"/>
    <n v="5.5684399999999998"/>
    <n v="13"/>
    <n v="92287.210874950004"/>
    <s v="High Net Worth"/>
    <x v="1"/>
    <x v="7"/>
    <s v="Unknown"/>
  </r>
  <r>
    <n v="639"/>
    <n v="6"/>
    <n v="5831.5499999999993"/>
    <n v="971.92499999999984"/>
    <n v="5.5684399999999998"/>
    <n v="16"/>
    <n v="86593.696751999989"/>
    <s v="Mass Customer"/>
    <x v="1"/>
    <x v="7"/>
    <s v="Nuclear Power Engineer"/>
  </r>
  <r>
    <n v="640"/>
    <n v="8"/>
    <n v="11141.29"/>
    <n v="1392.6612500000001"/>
    <n v="5.5684399999999998"/>
    <n v="10"/>
    <n v="77549.506109500013"/>
    <s v="High Net Worth"/>
    <x v="1"/>
    <x v="9"/>
    <s v="Librarian"/>
  </r>
  <r>
    <n v="641"/>
    <n v="4"/>
    <n v="3853.3399999999997"/>
    <n v="963.33499999999992"/>
    <n v="5.5684399999999998"/>
    <n v="3"/>
    <n v="16092.819442199998"/>
    <s v="Affluent Customer"/>
    <x v="1"/>
    <x v="7"/>
    <s v="Accounting Assistant I"/>
  </r>
  <r>
    <n v="642"/>
    <n v="7"/>
    <n v="5304.37"/>
    <n v="757.76714285714286"/>
    <n v="5.5684399999999998"/>
    <n v="12"/>
    <n v="50634.970427657143"/>
    <s v="Mass Customer"/>
    <x v="1"/>
    <x v="2"/>
    <s v="Automation Specialist IV"/>
  </r>
  <r>
    <n v="643"/>
    <n v="4"/>
    <n v="5034.78"/>
    <n v="1258.6949999999999"/>
    <n v="5.5684399999999998"/>
    <n v="10"/>
    <n v="70089.675857999988"/>
    <s v="Mass Customer"/>
    <x v="0"/>
    <x v="9"/>
    <s v="Assistant Media Planner"/>
  </r>
  <r>
    <n v="644"/>
    <n v="3"/>
    <n v="1808.74"/>
    <n v="602.9133333333333"/>
    <n v="5.5684399999999998"/>
    <n v="2"/>
    <n v="6714.5734437333331"/>
    <s v="Affluent Customer"/>
    <x v="1"/>
    <x v="0"/>
    <s v="Administrative Officer"/>
  </r>
  <r>
    <n v="645"/>
    <n v="7"/>
    <n v="9008.59"/>
    <n v="1286.9414285714286"/>
    <n v="5.5684399999999998"/>
    <n v="11"/>
    <n v="78828.817413657147"/>
    <s v="High Net Worth"/>
    <x v="1"/>
    <x v="4"/>
    <s v="Analyst Programmer"/>
  </r>
  <r>
    <n v="646"/>
    <n v="4"/>
    <n v="4809.5199999999995"/>
    <n v="1202.3799999999999"/>
    <n v="5.5684399999999998"/>
    <n v="13"/>
    <n v="87039.951533599989"/>
    <s v="Affluent Customer"/>
    <x v="0"/>
    <x v="7"/>
    <s v="Human Resources Manager"/>
  </r>
  <r>
    <n v="647"/>
    <n v="9"/>
    <n v="10703.609999999999"/>
    <n v="1189.29"/>
    <n v="5.5684399999999998"/>
    <n v="10"/>
    <n v="66224.900075999991"/>
    <s v="Mass Customer"/>
    <x v="1"/>
    <x v="5"/>
    <s v="Assistant Manager"/>
  </r>
  <r>
    <n v="648"/>
    <n v="7"/>
    <n v="8410.9299999999985"/>
    <n v="1201.5614285714285"/>
    <n v="5.5684399999999998"/>
    <n v="9"/>
    <n v="60217.404491828558"/>
    <s v="Mass Customer"/>
    <x v="1"/>
    <x v="1"/>
    <s v="Accountant II"/>
  </r>
  <r>
    <n v="649"/>
    <n v="5"/>
    <n v="1718.19"/>
    <n v="343.63800000000003"/>
    <n v="5.5684399999999998"/>
    <n v="10"/>
    <n v="19135.275847199999"/>
    <s v="Mass Customer"/>
    <x v="0"/>
    <x v="1"/>
    <s v="Legal Assistant"/>
  </r>
  <r>
    <n v="650"/>
    <n v="6"/>
    <n v="7082.77"/>
    <n v="1180.4616666666668"/>
    <n v="5.5684399999999998"/>
    <n v="13"/>
    <n v="85453.289520733335"/>
    <s v="Mass Customer"/>
    <x v="1"/>
    <x v="0"/>
    <s v="Assistant Manager"/>
  </r>
  <r>
    <n v="651"/>
    <n v="3"/>
    <n v="5028.17"/>
    <n v="1676.0566666666666"/>
    <n v="5.5684399999999998"/>
    <n v="13"/>
    <n v="121329.27280413333"/>
    <s v="Affluent Customer"/>
    <x v="0"/>
    <x v="0"/>
    <s v="Tax Accountant"/>
  </r>
  <r>
    <n v="652"/>
    <n v="9"/>
    <n v="10240.869999999999"/>
    <n v="1137.8744444444444"/>
    <n v="5.5684399999999998"/>
    <n v="1"/>
    <n v="6336.185571422222"/>
    <s v="High Net Worth"/>
    <x v="0"/>
    <x v="1"/>
    <s v="Staff Scientist"/>
  </r>
  <r>
    <n v="653"/>
    <n v="5"/>
    <n v="4502.58"/>
    <n v="900.51599999999996"/>
    <n v="5.5684399999999998"/>
    <n v="19"/>
    <n v="95274.916985759992"/>
    <s v="Affluent Customer"/>
    <x v="1"/>
    <x v="1"/>
    <s v="Graphic Designer"/>
  </r>
  <r>
    <n v="654"/>
    <n v="3"/>
    <n v="3391.62"/>
    <n v="1130.54"/>
    <n v="5.5684399999999998"/>
    <n v="5"/>
    <n v="31476.720787999999"/>
    <s v="Affluent Customer"/>
    <x v="0"/>
    <x v="7"/>
    <s v="Administrative Officer"/>
  </r>
  <r>
    <n v="655"/>
    <n v="6"/>
    <n v="8876.489999999998"/>
    <n v="1479.4149999999997"/>
    <n v="5.5684399999999998"/>
    <n v="19"/>
    <n v="156522.63958939997"/>
    <s v="Affluent Customer"/>
    <x v="1"/>
    <x v="7"/>
    <s v="General Manager"/>
  </r>
  <r>
    <n v="656"/>
    <n v="8"/>
    <n v="8438.3499999999985"/>
    <n v="1054.7937499999998"/>
    <n v="5.5684399999999998"/>
    <n v="8"/>
    <n v="46988.445673999988"/>
    <s v="High Net Worth"/>
    <x v="0"/>
    <x v="7"/>
    <s v="Automation Specialist III"/>
  </r>
  <r>
    <n v="657"/>
    <n v="6"/>
    <n v="6640.48"/>
    <n v="1106.7466666666667"/>
    <n v="5.5684399999999998"/>
    <n v="10"/>
    <n v="61628.524085333331"/>
    <s v="Affluent Customer"/>
    <x v="1"/>
    <x v="7"/>
    <s v="Safety Technician II"/>
  </r>
  <r>
    <n v="658"/>
    <n v="5"/>
    <n v="5305.31"/>
    <n v="1061.0620000000001"/>
    <n v="5.5684399999999998"/>
    <n v="8"/>
    <n v="47267.680666240005"/>
    <s v="Affluent Customer"/>
    <x v="1"/>
    <x v="7"/>
    <s v="Tax Accountant"/>
  </r>
  <r>
    <n v="659"/>
    <n v="3"/>
    <n v="5140.6100000000006"/>
    <n v="1713.5366666666669"/>
    <n v="5.5684399999999998"/>
    <n v="15"/>
    <n v="143125.89174200001"/>
    <s v="Affluent Customer"/>
    <x v="0"/>
    <x v="1"/>
    <s v="Unknown"/>
  </r>
  <r>
    <n v="660"/>
    <n v="4"/>
    <n v="5360.14"/>
    <n v="1340.0350000000001"/>
    <n v="5.5684399999999998"/>
    <n v="6"/>
    <n v="44771.426972400004"/>
    <s v="High Net Worth"/>
    <x v="0"/>
    <x v="7"/>
    <s v="Geological Engineer"/>
  </r>
  <r>
    <n v="661"/>
    <n v="6"/>
    <n v="5564.07"/>
    <n v="927.34499999999991"/>
    <n v="5.5684399999999998"/>
    <n v="14"/>
    <n v="72294.109885199985"/>
    <s v="High Net Worth"/>
    <x v="0"/>
    <x v="3"/>
    <s v="Sales Associate"/>
  </r>
  <r>
    <n v="662"/>
    <n v="7"/>
    <n v="6635.87"/>
    <n v="947.98142857142852"/>
    <n v="5.5684399999999998"/>
    <n v="5"/>
    <n v="26393.888530571425"/>
    <s v="Mass Customer"/>
    <x v="0"/>
    <x v="7"/>
    <s v="Chemical Engineer"/>
  </r>
  <r>
    <n v="663"/>
    <n v="4"/>
    <n v="5447.2100000000009"/>
    <n v="1361.8025000000002"/>
    <n v="5.5684399999999998"/>
    <n v="3"/>
    <n v="22749.346539300004"/>
    <s v="Affluent Customer"/>
    <x v="1"/>
    <x v="2"/>
    <s v="VP Sales"/>
  </r>
  <r>
    <n v="664"/>
    <n v="4"/>
    <n v="2941.31"/>
    <n v="735.32749999999999"/>
    <n v="5.5684399999999998"/>
    <n v="4"/>
    <n v="16378.508256399999"/>
    <s v="High Net Worth"/>
    <x v="1"/>
    <x v="0"/>
    <s v="Research Nurse"/>
  </r>
  <r>
    <n v="665"/>
    <n v="7"/>
    <n v="7378.3"/>
    <n v="1054.0428571428572"/>
    <n v="5.5684399999999998"/>
    <n v="5"/>
    <n v="29346.872037142857"/>
    <s v="Mass Customer"/>
    <x v="1"/>
    <x v="4"/>
    <s v="Human Resources Assistant I"/>
  </r>
  <r>
    <n v="666"/>
    <n v="5"/>
    <n v="5173.84"/>
    <n v="1034.768"/>
    <n v="5.5684399999999998"/>
    <n v="15"/>
    <n v="86430.652828799997"/>
    <s v="High Net Worth"/>
    <x v="0"/>
    <x v="0"/>
    <s v="Social Worker"/>
  </r>
  <r>
    <n v="667"/>
    <n v="5"/>
    <n v="5826.33"/>
    <n v="1165.2660000000001"/>
    <n v="5.5684399999999998"/>
    <n v="3"/>
    <n v="19466.141415120001"/>
    <s v="High Net Worth"/>
    <x v="0"/>
    <x v="7"/>
    <s v="Payment Adjustment Coordinator"/>
  </r>
  <r>
    <n v="668"/>
    <n v="7"/>
    <n v="7399.77"/>
    <n v="1057.1100000000001"/>
    <n v="5.5684399999999998"/>
    <n v="7"/>
    <n v="41205.175258800002"/>
    <s v="Mass Customer"/>
    <x v="0"/>
    <x v="0"/>
    <s v="Junior Executive"/>
  </r>
  <r>
    <n v="669"/>
    <n v="11"/>
    <n v="12187.94"/>
    <n v="1107.9945454545455"/>
    <n v="5.5684399999999998"/>
    <n v="3"/>
    <n v="18509.403440072729"/>
    <s v="Mass Customer"/>
    <x v="0"/>
    <x v="4"/>
    <s v="Research Associate"/>
  </r>
  <r>
    <n v="670"/>
    <n v="4"/>
    <n v="4078.3999999999996"/>
    <n v="1019.5999999999999"/>
    <n v="5.5684399999999998"/>
    <n v="8"/>
    <n v="45420.651391999992"/>
    <s v="Affluent Customer"/>
    <x v="0"/>
    <x v="5"/>
    <s v="Business Systems Development Analyst"/>
  </r>
  <r>
    <n v="671"/>
    <n v="6"/>
    <n v="7450.68"/>
    <n v="1241.78"/>
    <n v="5.5684399999999998"/>
    <n v="5"/>
    <n v="34573.887115999998"/>
    <s v="Mass Customer"/>
    <x v="1"/>
    <x v="6"/>
    <s v="Unknown"/>
  </r>
  <r>
    <n v="672"/>
    <n v="3"/>
    <n v="4786.2199999999993"/>
    <n v="1595.4066666666665"/>
    <n v="5.5684399999999998"/>
    <n v="12"/>
    <n v="106607.11558719999"/>
    <s v="High Net Worth"/>
    <x v="1"/>
    <x v="5"/>
    <s v="Analog Circuit Design manager"/>
  </r>
  <r>
    <n v="673"/>
    <n v="5"/>
    <n v="3435.2199999999993"/>
    <n v="687.04399999999987"/>
    <n v="5.5684399999999998"/>
    <n v="4"/>
    <n v="15303.053165439997"/>
    <s v="Mass Customer"/>
    <x v="1"/>
    <x v="0"/>
    <s v="VP Sales"/>
  </r>
  <r>
    <n v="674"/>
    <n v="6"/>
    <n v="6404.8500000000013"/>
    <n v="1067.4750000000001"/>
    <n v="5.5684399999999998"/>
    <n v="5"/>
    <n v="29720.852445000004"/>
    <s v="Mass Customer"/>
    <x v="0"/>
    <x v="4"/>
    <s v="Developer II"/>
  </r>
  <r>
    <n v="675"/>
    <n v="3"/>
    <n v="4204.51"/>
    <n v="1401.5033333333333"/>
    <n v="5.5684399999999998"/>
    <n v="17"/>
    <n v="132671.18276493333"/>
    <s v="Mass Customer"/>
    <x v="0"/>
    <x v="1"/>
    <s v="Administrative Assistant I"/>
  </r>
  <r>
    <n v="676"/>
    <n v="6"/>
    <n v="6739.82"/>
    <n v="1123.3033333333333"/>
    <n v="5.5684399999999998"/>
    <n v="14"/>
    <n v="87570.660988533331"/>
    <s v="High Net Worth"/>
    <x v="1"/>
    <x v="4"/>
    <s v="Senior Editor"/>
  </r>
  <r>
    <n v="677"/>
    <n v="5"/>
    <n v="3703.8700000000008"/>
    <n v="740.77400000000011"/>
    <n v="5.5684399999999998"/>
    <n v="5"/>
    <n v="20624.777862800001"/>
    <s v="Mass Customer"/>
    <x v="1"/>
    <x v="1"/>
    <s v="Senior Cost Accountant"/>
  </r>
  <r>
    <n v="678"/>
    <n v="3"/>
    <n v="2079.27"/>
    <n v="693.09"/>
    <n v="5.5684399999999998"/>
    <n v="2"/>
    <n v="7718.8601592000005"/>
    <s v="High Net Worth"/>
    <x v="0"/>
    <x v="3"/>
    <s v="Accounting Assistant II"/>
  </r>
  <r>
    <n v="679"/>
    <n v="10"/>
    <n v="8300.07"/>
    <n v="830.00699999999995"/>
    <n v="5.5684399999999998"/>
    <n v="12"/>
    <n v="55462.130148960001"/>
    <s v="Mass Customer"/>
    <x v="0"/>
    <x v="0"/>
    <s v="Registered Nurse"/>
  </r>
  <r>
    <n v="680"/>
    <n v="4"/>
    <n v="5597.05"/>
    <n v="1399.2625"/>
    <n v="5.5684399999999998"/>
    <n v="11"/>
    <n v="85708.80203050001"/>
    <s v="High Net Worth"/>
    <x v="2"/>
    <x v="3"/>
    <s v="Unknown"/>
  </r>
  <r>
    <n v="681"/>
    <n v="6"/>
    <n v="5888.7400000000007"/>
    <n v="981.45666666666682"/>
    <n v="5.5684399999999998"/>
    <n v="17"/>
    <n v="92908.10353586667"/>
    <s v="Mass Customer"/>
    <x v="0"/>
    <x v="7"/>
    <s v="VP Product Management"/>
  </r>
  <r>
    <n v="682"/>
    <n v="7"/>
    <n v="8280.35"/>
    <n v="1182.9071428571428"/>
    <n v="5.5684399999999998"/>
    <n v="7"/>
    <n v="46108.632153999992"/>
    <s v="Affluent Customer"/>
    <x v="1"/>
    <x v="0"/>
    <s v="Health Coach IV"/>
  </r>
  <r>
    <n v="683"/>
    <n v="5"/>
    <n v="5616.71"/>
    <n v="1123.3420000000001"/>
    <n v="5.5684399999999998"/>
    <n v="10"/>
    <n v="62552.625264800008"/>
    <s v="Mass Customer"/>
    <x v="1"/>
    <x v="7"/>
    <s v="Unknown"/>
  </r>
  <r>
    <n v="684"/>
    <n v="8"/>
    <n v="6011.92"/>
    <n v="751.49"/>
    <n v="5.5684399999999998"/>
    <n v="14"/>
    <n v="58584.777658400002"/>
    <s v="Mass Customer"/>
    <x v="1"/>
    <x v="1"/>
    <s v="Desktop Support Technician"/>
  </r>
  <r>
    <n v="685"/>
    <n v="6"/>
    <n v="9271.6299999999992"/>
    <n v="1545.2716666666665"/>
    <n v="5.5684399999999998"/>
    <n v="11"/>
    <n v="94652.278154866653"/>
    <s v="Mass Customer"/>
    <x v="2"/>
    <x v="3"/>
    <s v="Senior Developer"/>
  </r>
  <r>
    <n v="686"/>
    <n v="5"/>
    <n v="4622.87"/>
    <n v="924.57399999999996"/>
    <n v="5.5684399999999998"/>
    <n v="5"/>
    <n v="25742.1742228"/>
    <s v="High Net Worth"/>
    <x v="0"/>
    <x v="6"/>
    <s v="GIS Technical Architect"/>
  </r>
  <r>
    <n v="687"/>
    <n v="6"/>
    <n v="2828.68"/>
    <n v="471.44666666666666"/>
    <n v="5.5684399999999998"/>
    <n v="5"/>
    <n v="13126.112382666666"/>
    <s v="High Net Worth"/>
    <x v="1"/>
    <x v="5"/>
    <s v="Executive Secretary"/>
  </r>
  <r>
    <n v="688"/>
    <n v="4"/>
    <n v="5647.04"/>
    <n v="1411.76"/>
    <n v="5.5684399999999998"/>
    <n v="9"/>
    <n v="70751.707689599993"/>
    <s v="High Net Worth"/>
    <x v="1"/>
    <x v="0"/>
    <s v="Junior Executive"/>
  </r>
  <r>
    <n v="689"/>
    <n v="3"/>
    <n v="3614.25"/>
    <n v="1204.75"/>
    <n v="5.5684399999999998"/>
    <n v="16"/>
    <n v="107337.24944"/>
    <s v="High Net Worth"/>
    <x v="1"/>
    <x v="9"/>
    <s v="Senior Developer"/>
  </r>
  <r>
    <n v="690"/>
    <n v="5"/>
    <n v="4511.08"/>
    <n v="902.21600000000001"/>
    <n v="5.5684399999999998"/>
    <n v="17"/>
    <n v="85406.906271679996"/>
    <s v="Affluent Customer"/>
    <x v="1"/>
    <x v="4"/>
    <s v="Assistant Professor"/>
  </r>
  <r>
    <n v="691"/>
    <n v="8"/>
    <n v="9841.2200000000012"/>
    <n v="1230.1525000000001"/>
    <n v="5.5684399999999998"/>
    <n v="5"/>
    <n v="34250.151935500005"/>
    <s v="Affluent Customer"/>
    <x v="1"/>
    <x v="1"/>
    <s v="Unknown"/>
  </r>
  <r>
    <n v="692"/>
    <n v="9"/>
    <n v="8189.4699999999993"/>
    <n v="909.94111111111101"/>
    <n v="5.5684399999999998"/>
    <n v="7"/>
    <n v="35468.667365288878"/>
    <s v="Mass Customer"/>
    <x v="1"/>
    <x v="2"/>
    <s v="Database Administrator IV"/>
  </r>
  <r>
    <n v="693"/>
    <n v="5"/>
    <n v="6667.92"/>
    <n v="1333.5840000000001"/>
    <n v="5.5684399999999998"/>
    <n v="19"/>
    <n v="141093.66729024"/>
    <s v="Affluent Customer"/>
    <x v="0"/>
    <x v="1"/>
    <s v="Unknown"/>
  </r>
  <r>
    <n v="694"/>
    <n v="5"/>
    <n v="4359.78"/>
    <n v="871.9559999999999"/>
    <n v="5.5684399999999998"/>
    <n v="13"/>
    <n v="63120.650692319992"/>
    <s v="Mass Customer"/>
    <x v="0"/>
    <x v="0"/>
    <s v="Media Manager III"/>
  </r>
  <r>
    <n v="695"/>
    <n v="8"/>
    <n v="10407.64"/>
    <n v="1300.9549999999999"/>
    <n v="5.5684399999999998"/>
    <n v="11"/>
    <n v="79687.188462199993"/>
    <s v="High Net Worth"/>
    <x v="1"/>
    <x v="0"/>
    <s v="Engineer II"/>
  </r>
  <r>
    <n v="696"/>
    <n v="6"/>
    <n v="3720.1000000000004"/>
    <n v="620.01666666666677"/>
    <n v="5.5684399999999998"/>
    <n v="6"/>
    <n v="20715.153644000005"/>
    <s v="Affluent Customer"/>
    <x v="1"/>
    <x v="4"/>
    <s v="Programmer Analyst II"/>
  </r>
  <r>
    <n v="697"/>
    <n v="4"/>
    <n v="5888.76"/>
    <n v="1472.19"/>
    <n v="5.5684399999999998"/>
    <n v="10"/>
    <n v="81978.01683600001"/>
    <s v="Mass Customer"/>
    <x v="1"/>
    <x v="9"/>
    <s v="Environmental Specialist"/>
  </r>
  <r>
    <n v="698"/>
    <n v="3"/>
    <n v="3362.66"/>
    <n v="1120.8866666666665"/>
    <n v="5.5684399999999998"/>
    <n v="1"/>
    <n v="6241.5901501333328"/>
    <s v="High Net Worth"/>
    <x v="0"/>
    <x v="7"/>
    <s v="Human Resources Manager"/>
  </r>
  <r>
    <n v="699"/>
    <n v="3"/>
    <n v="2655.81"/>
    <n v="885.27"/>
    <n v="5.5684399999999998"/>
    <n v="16"/>
    <n v="78873.166060799995"/>
    <s v="Affluent Customer"/>
    <x v="0"/>
    <x v="3"/>
    <s v="Account Representative IV"/>
  </r>
  <r>
    <n v="700"/>
    <n v="8"/>
    <n v="7960.0300000000007"/>
    <n v="995.00375000000008"/>
    <n v="5.5684399999999998"/>
    <n v="4"/>
    <n v="22162.474726600001"/>
    <s v="Mass Customer"/>
    <x v="1"/>
    <x v="1"/>
    <s v="Unknown"/>
  </r>
  <r>
    <n v="701"/>
    <n v="6"/>
    <n v="6285.2900000000009"/>
    <n v="1047.5483333333334"/>
    <n v="5.5684399999999998"/>
    <n v="8"/>
    <n v="46665.680330133335"/>
    <s v="Mass Customer"/>
    <x v="1"/>
    <x v="0"/>
    <s v="Food Chemist"/>
  </r>
  <r>
    <n v="702"/>
    <n v="3"/>
    <n v="3825.66"/>
    <n v="1275.22"/>
    <n v="5.5684399999999998"/>
    <n v="8"/>
    <n v="56807.888454400003"/>
    <s v="Mass Customer"/>
    <x v="0"/>
    <x v="4"/>
    <s v="Help Desk Technician"/>
  </r>
  <r>
    <n v="703"/>
    <n v="5"/>
    <n v="7301.15"/>
    <n v="1460.23"/>
    <n v="5.5684399999999998"/>
    <n v="15"/>
    <n v="121968.04711799999"/>
    <s v="Mass Customer"/>
    <x v="0"/>
    <x v="2"/>
    <s v="Unknown"/>
  </r>
  <r>
    <n v="704"/>
    <n v="10"/>
    <n v="10881.810000000001"/>
    <n v="1088.181"/>
    <n v="5.5684399999999998"/>
    <n v="4"/>
    <n v="24237.882430559999"/>
    <s v="Mass Customer"/>
    <x v="0"/>
    <x v="0"/>
    <s v="Research Nurse"/>
  </r>
  <r>
    <n v="705"/>
    <n v="4"/>
    <n v="2127.8599999999997"/>
    <n v="531.96499999999992"/>
    <n v="5.5684399999999998"/>
    <n v="14"/>
    <n v="41471.012584399992"/>
    <s v="High Net Worth"/>
    <x v="1"/>
    <x v="5"/>
    <s v="Quality Engineer"/>
  </r>
  <r>
    <n v="706"/>
    <n v="6"/>
    <n v="10040.499999999998"/>
    <n v="1673.4166666666663"/>
    <n v="5.5684399999999998"/>
    <n v="5"/>
    <n v="46591.601516666648"/>
    <s v="High Net Worth"/>
    <x v="1"/>
    <x v="1"/>
    <s v="Media Manager IV"/>
  </r>
  <r>
    <n v="707"/>
    <n v="6"/>
    <n v="7563.61"/>
    <n v="1260.6016666666667"/>
    <n v="5.5684399999999998"/>
    <n v="7"/>
    <n v="49137.093213133332"/>
    <s v="Mass Customer"/>
    <x v="1"/>
    <x v="4"/>
    <s v="Executive Secretary"/>
  </r>
  <r>
    <n v="708"/>
    <n v="3"/>
    <n v="3149.03"/>
    <n v="1049.6766666666667"/>
    <n v="5.5684399999999998"/>
    <n v="10"/>
    <n v="58450.615377333335"/>
    <s v="Mass Customer"/>
    <x v="0"/>
    <x v="3"/>
    <s v="Safety Technician II"/>
  </r>
  <r>
    <n v="709"/>
    <n v="5"/>
    <n v="5948.8099999999995"/>
    <n v="1189.7619999999999"/>
    <n v="5.5684399999999998"/>
    <n v="5"/>
    <n v="33125.591556399995"/>
    <s v="Mass Customer"/>
    <x v="0"/>
    <x v="1"/>
    <s v="Accountant III"/>
  </r>
  <r>
    <n v="710"/>
    <n v="6"/>
    <n v="7830.880000000001"/>
    <n v="1305.1466666666668"/>
    <n v="5.5684399999999998"/>
    <n v="13"/>
    <n v="94479.201758933341"/>
    <s v="High Net Worth"/>
    <x v="1"/>
    <x v="5"/>
    <s v="Sales Representative"/>
  </r>
  <r>
    <n v="711"/>
    <n v="4"/>
    <n v="3784.83"/>
    <n v="946.20749999999998"/>
    <n v="5.5684399999999998"/>
    <n v="7"/>
    <n v="36882.2978391"/>
    <s v="Affluent Customer"/>
    <x v="0"/>
    <x v="4"/>
    <s v="Unknown"/>
  </r>
  <r>
    <n v="712"/>
    <n v="8"/>
    <n v="9223.66"/>
    <n v="1152.9575"/>
    <n v="5.5684399999999998"/>
    <n v="14"/>
    <n v="89882.445258199994"/>
    <s v="Mass Customer"/>
    <x v="0"/>
    <x v="3"/>
    <s v="Unknown"/>
  </r>
  <r>
    <n v="713"/>
    <n v="4"/>
    <n v="4564.42"/>
    <n v="1141.105"/>
    <n v="5.5684399999999998"/>
    <n v="4"/>
    <n v="25416.6989048"/>
    <s v="Mass Customer"/>
    <x v="0"/>
    <x v="4"/>
    <s v="Help Desk Technician"/>
  </r>
  <r>
    <n v="714"/>
    <n v="9"/>
    <n v="8362.18"/>
    <n v="929.13111111111118"/>
    <n v="5.5684399999999998"/>
    <n v="15"/>
    <n v="77607.162665333337"/>
    <s v="High Net Worth"/>
    <x v="1"/>
    <x v="7"/>
    <s v="Unknown"/>
  </r>
  <r>
    <n v="715"/>
    <n v="3"/>
    <n v="4278.66"/>
    <n v="1426.22"/>
    <n v="5.5684399999999998"/>
    <n v="6"/>
    <n v="47650.922980800002"/>
    <s v="Mass Customer"/>
    <x v="1"/>
    <x v="4"/>
    <s v="Junior Executive"/>
  </r>
  <r>
    <n v="716"/>
    <n v="6"/>
    <n v="6680.7800000000007"/>
    <n v="1113.4633333333334"/>
    <n v="5.5684399999999998"/>
    <n v="11"/>
    <n v="68202.79140253333"/>
    <s v="Mass Customer"/>
    <x v="0"/>
    <x v="0"/>
    <s v="Social Worker"/>
  </r>
  <r>
    <n v="717"/>
    <n v="6"/>
    <n v="4696.9100000000008"/>
    <n v="782.8183333333335"/>
    <n v="5.5684399999999998"/>
    <n v="11"/>
    <n v="47949.846120733338"/>
    <s v="Mass Customer"/>
    <x v="1"/>
    <x v="7"/>
    <s v="VP Product Management"/>
  </r>
  <r>
    <n v="718"/>
    <n v="8"/>
    <n v="6777.4299999999994"/>
    <n v="847.17874999999992"/>
    <n v="5.5684399999999998"/>
    <n v="7"/>
    <n v="33022.248270550001"/>
    <s v="Mass Customer"/>
    <x v="0"/>
    <x v="7"/>
    <s v="Engineer I"/>
  </r>
  <r>
    <n v="719"/>
    <n v="8"/>
    <n v="10796.76"/>
    <n v="1349.595"/>
    <n v="5.5684399999999998"/>
    <n v="14"/>
    <n v="105211.9429452"/>
    <s v="Mass Customer"/>
    <x v="1"/>
    <x v="5"/>
    <s v="Administrative Officer"/>
  </r>
  <r>
    <n v="720"/>
    <n v="10"/>
    <n v="13004.35"/>
    <n v="1300.4349999999999"/>
    <n v="5.5684399999999998"/>
    <n v="6"/>
    <n v="43448.365628399995"/>
    <s v="Affluent Customer"/>
    <x v="1"/>
    <x v="5"/>
    <s v="Recruiting Manager"/>
  </r>
  <r>
    <n v="721"/>
    <n v="7"/>
    <n v="8883.6099999999988"/>
    <n v="1269.0871428571427"/>
    <n v="5.5684399999999998"/>
    <n v="1"/>
    <n v="7066.8356097714277"/>
    <s v="Affluent Customer"/>
    <x v="0"/>
    <x v="4"/>
    <s v="Account Representative III"/>
  </r>
  <r>
    <n v="722"/>
    <n v="5"/>
    <n v="6548.6100000000006"/>
    <n v="1309.7220000000002"/>
    <n v="5.5684399999999998"/>
    <n v="5"/>
    <n v="36465.541868400003"/>
    <s v="Mass Customer"/>
    <x v="1"/>
    <x v="3"/>
    <s v="Marketing Manager"/>
  </r>
  <r>
    <n v="723"/>
    <n v="8"/>
    <n v="7012.59"/>
    <n v="876.57375000000002"/>
    <n v="5.5684399999999998"/>
    <n v="6"/>
    <n v="29286.889994699995"/>
    <s v="Mass Customer"/>
    <x v="0"/>
    <x v="0"/>
    <s v="Food Chemist"/>
  </r>
  <r>
    <n v="724"/>
    <n v="8"/>
    <n v="9812.6999999999989"/>
    <n v="1226.5874999999999"/>
    <n v="5.5684399999999998"/>
    <n v="4"/>
    <n v="27320.715593999998"/>
    <s v="Mass Customer"/>
    <x v="1"/>
    <x v="1"/>
    <s v="Analog Circuit Design manager"/>
  </r>
  <r>
    <n v="725"/>
    <n v="11"/>
    <n v="13048.82"/>
    <n v="1186.2563636363636"/>
    <n v="5.5684399999999998"/>
    <n v="19"/>
    <n v="125506.35032501817"/>
    <s v="High Net Worth"/>
    <x v="1"/>
    <x v="0"/>
    <s v="Design Engineer"/>
  </r>
  <r>
    <n v="726"/>
    <n v="3"/>
    <n v="5134.71"/>
    <n v="1711.57"/>
    <n v="5.5684399999999998"/>
    <n v="10"/>
    <n v="95307.74850799999"/>
    <s v="Mass Customer"/>
    <x v="0"/>
    <x v="0"/>
    <s v="Information Systems Manager"/>
  </r>
  <r>
    <n v="727"/>
    <n v="6"/>
    <n v="8768.09"/>
    <n v="1461.3483333333334"/>
    <n v="5.5684399999999998"/>
    <n v="3"/>
    <n v="24412.2915398"/>
    <s v="Mass Customer"/>
    <x v="1"/>
    <x v="7"/>
    <s v="Senior Editor"/>
  </r>
  <r>
    <n v="728"/>
    <n v="9"/>
    <n v="10919.45"/>
    <n v="1213.2722222222224"/>
    <n v="5.5684399999999998"/>
    <n v="8"/>
    <n v="54048.268584888894"/>
    <s v="Mass Customer"/>
    <x v="1"/>
    <x v="1"/>
    <s v="VP Accounting"/>
  </r>
  <r>
    <n v="729"/>
    <n v="9"/>
    <n v="14032.57"/>
    <n v="1559.1744444444444"/>
    <n v="5.5684399999999998"/>
    <n v="11"/>
    <n v="95503.862777644434"/>
    <s v="Affluent Customer"/>
    <x v="0"/>
    <x v="0"/>
    <s v="Analog Circuit Design manager"/>
  </r>
  <r>
    <n v="730"/>
    <n v="7"/>
    <n v="6529.49"/>
    <n v="932.78428571428572"/>
    <n v="5.5684399999999998"/>
    <n v="14"/>
    <n v="72718.146591199999"/>
    <s v="Mass Customer"/>
    <x v="1"/>
    <x v="4"/>
    <s v="Web Designer IV"/>
  </r>
  <r>
    <n v="731"/>
    <n v="4"/>
    <n v="3872.51"/>
    <n v="968.12750000000005"/>
    <n v="5.5684399999999998"/>
    <n v="6"/>
    <n v="32345.759376599999"/>
    <s v="Mass Customer"/>
    <x v="0"/>
    <x v="4"/>
    <s v="Unknown"/>
  </r>
  <r>
    <n v="732"/>
    <n v="5"/>
    <n v="6099.15"/>
    <n v="1219.83"/>
    <n v="5.5684399999999998"/>
    <n v="5"/>
    <n v="33962.750825999996"/>
    <s v="Mass Customer"/>
    <x v="0"/>
    <x v="1"/>
    <s v="Actuary"/>
  </r>
  <r>
    <n v="733"/>
    <n v="10"/>
    <n v="14532.509999999998"/>
    <n v="1453.2509999999997"/>
    <n v="5.5684399999999998"/>
    <n v="13"/>
    <n v="105200.43297971998"/>
    <s v="Mass Customer"/>
    <x v="1"/>
    <x v="7"/>
    <s v="Unknown"/>
  </r>
  <r>
    <n v="734"/>
    <n v="3"/>
    <n v="3346.12"/>
    <n v="1115.3733333333332"/>
    <n v="5.5684399999999998"/>
    <n v="11"/>
    <n v="68319.784326933324"/>
    <s v="Affluent Customer"/>
    <x v="1"/>
    <x v="5"/>
    <s v="Programmer III"/>
  </r>
  <r>
    <n v="735"/>
    <n v="4"/>
    <n v="6814.03"/>
    <n v="1703.5074999999999"/>
    <n v="5.5684399999999998"/>
    <n v="11"/>
    <n v="104344.67233630001"/>
    <s v="Mass Customer"/>
    <x v="1"/>
    <x v="1"/>
    <s v="Assistant Manager"/>
  </r>
  <r>
    <n v="736"/>
    <n v="5"/>
    <n v="5823.83"/>
    <n v="1164.7660000000001"/>
    <n v="5.5684399999999998"/>
    <n v="8"/>
    <n v="51887.436680320003"/>
    <s v="High Net Worth"/>
    <x v="1"/>
    <x v="4"/>
    <s v="Help Desk Operator"/>
  </r>
  <r>
    <n v="737"/>
    <n v="7"/>
    <n v="7386.14"/>
    <n v="1055.1628571428571"/>
    <n v="5.5684399999999998"/>
    <n v="16"/>
    <n v="94009.776963657132"/>
    <s v="Mass Customer"/>
    <x v="0"/>
    <x v="4"/>
    <s v="Systems Administrator III"/>
  </r>
  <r>
    <n v="738"/>
    <n v="8"/>
    <n v="8764.369999999999"/>
    <n v="1095.5462499999999"/>
    <n v="5.5684399999999998"/>
    <n v="9"/>
    <n v="54904.352043149986"/>
    <s v="Mass Customer"/>
    <x v="0"/>
    <x v="6"/>
    <s v="Unknown"/>
  </r>
  <r>
    <n v="739"/>
    <n v="10"/>
    <n v="9430.630000000001"/>
    <n v="943.0630000000001"/>
    <n v="5.5684399999999998"/>
    <n v="8"/>
    <n v="42011.117853760006"/>
    <s v="Mass Customer"/>
    <x v="1"/>
    <x v="7"/>
    <s v="Senior Editor"/>
  </r>
  <r>
    <n v="740"/>
    <n v="4"/>
    <n v="6155.5300000000007"/>
    <n v="1538.8825000000002"/>
    <n v="5.5684399999999998"/>
    <n v="6"/>
    <n v="51415.049209800003"/>
    <s v="Affluent Customer"/>
    <x v="1"/>
    <x v="1"/>
    <s v="Unknown"/>
  </r>
  <r>
    <n v="741"/>
    <n v="5"/>
    <n v="3482.2999999999997"/>
    <n v="696.45999999999992"/>
    <n v="5.5684399999999998"/>
    <n v="11"/>
    <n v="42660.15294639999"/>
    <s v="Mass Customer"/>
    <x v="0"/>
    <x v="4"/>
    <s v="Unknown"/>
  </r>
  <r>
    <n v="742"/>
    <n v="6"/>
    <n v="6918.9599999999991"/>
    <n v="1153.1599999999999"/>
    <n v="5.5684399999999998"/>
    <n v="15"/>
    <n v="96319.534055999975"/>
    <s v="Mass Customer"/>
    <x v="1"/>
    <x v="7"/>
    <s v="Senior Developer"/>
  </r>
  <r>
    <n v="743"/>
    <n v="4"/>
    <n v="4994.21"/>
    <n v="1248.5525"/>
    <n v="5.5684399999999998"/>
    <n v="13"/>
    <n v="90382.3658803"/>
    <s v="Mass Customer"/>
    <x v="1"/>
    <x v="1"/>
    <s v="VP Accounting"/>
  </r>
  <r>
    <n v="744"/>
    <n v="5"/>
    <n v="4149.55"/>
    <n v="829.91000000000008"/>
    <n v="5.5684399999999998"/>
    <n v="14"/>
    <n v="64698.256565600008"/>
    <s v="Affluent Customer"/>
    <x v="1"/>
    <x v="7"/>
    <s v="Graphic Designer"/>
  </r>
  <r>
    <n v="745"/>
    <n v="4"/>
    <n v="2697.98"/>
    <n v="674.495"/>
    <n v="5.5684399999999998"/>
    <n v="13"/>
    <n v="48826.504191400003"/>
    <s v="Mass Customer"/>
    <x v="0"/>
    <x v="7"/>
    <s v="Unknown"/>
  </r>
  <r>
    <n v="746"/>
    <n v="6"/>
    <n v="4853.96"/>
    <n v="808.99333333333334"/>
    <n v="5.5684399999999998"/>
    <n v="17"/>
    <n v="76582.124230133326"/>
    <s v="Affluent Customer"/>
    <x v="1"/>
    <x v="4"/>
    <s v="Business Systems Development Analyst"/>
  </r>
  <r>
    <n v="747"/>
    <n v="2"/>
    <n v="1801.98"/>
    <n v="900.99"/>
    <n v="5.5684399999999998"/>
    <n v="7"/>
    <n v="35119.761289200003"/>
    <s v="Mass Customer"/>
    <x v="0"/>
    <x v="4"/>
    <s v="Database Administrator II"/>
  </r>
  <r>
    <n v="748"/>
    <n v="9"/>
    <n v="8538.0499999999993"/>
    <n v="948.6722222222221"/>
    <n v="5.5684399999999998"/>
    <n v="7"/>
    <n v="36978.370443777771"/>
    <s v="High Net Worth"/>
    <x v="0"/>
    <x v="1"/>
    <s v="VP Marketing"/>
  </r>
  <r>
    <n v="749"/>
    <n v="9"/>
    <n v="7591.94"/>
    <n v="843.54888888888888"/>
    <n v="5.5684399999999998"/>
    <n v="19"/>
    <n v="89247.776122044437"/>
    <s v="Mass Customer"/>
    <x v="1"/>
    <x v="6"/>
    <s v="Environmental Specialist"/>
  </r>
  <r>
    <n v="750"/>
    <n v="6"/>
    <n v="7506.7300000000005"/>
    <n v="1251.1216666666667"/>
    <n v="5.5684399999999998"/>
    <n v="7"/>
    <n v="48767.571534733332"/>
    <s v="Affluent Customer"/>
    <x v="1"/>
    <x v="5"/>
    <s v="Analyst Programmer"/>
  </r>
  <r>
    <n v="751"/>
    <n v="2"/>
    <n v="386.48"/>
    <n v="193.24"/>
    <n v="5.5684399999999998"/>
    <n v="1"/>
    <n v="1076.0453456"/>
    <s v="Affluent Customer"/>
    <x v="0"/>
    <x v="1"/>
    <s v="Business Systems Development Analyst"/>
  </r>
  <r>
    <n v="752"/>
    <n v="8"/>
    <n v="8004.32"/>
    <n v="1000.54"/>
    <n v="5.5684399999999998"/>
    <n v="12"/>
    <n v="66857.363491199998"/>
    <s v="High Net Worth"/>
    <x v="1"/>
    <x v="1"/>
    <s v="Speech Pathologist"/>
  </r>
  <r>
    <n v="753"/>
    <n v="8"/>
    <n v="11935.38"/>
    <n v="1491.9224999999999"/>
    <n v="5.5684399999999998"/>
    <n v="6"/>
    <n v="49846.085555399986"/>
    <s v="Affluent Customer"/>
    <x v="0"/>
    <x v="0"/>
    <s v="Food Chemist"/>
  </r>
  <r>
    <n v="754"/>
    <n v="2"/>
    <n v="814.03"/>
    <n v="407.01499999999999"/>
    <n v="5.5684399999999998"/>
    <n v="14"/>
    <n v="31730.140492399994"/>
    <s v="Mass Customer"/>
    <x v="0"/>
    <x v="1"/>
    <s v="Senior Financial Analyst"/>
  </r>
  <r>
    <n v="755"/>
    <n v="3"/>
    <n v="2071.7800000000002"/>
    <n v="690.59333333333336"/>
    <n v="5.5684399999999998"/>
    <n v="4"/>
    <n v="15382.110164266667"/>
    <s v="Mass Customer"/>
    <x v="1"/>
    <x v="1"/>
    <s v="Senior Cost Accountant"/>
  </r>
  <r>
    <n v="756"/>
    <n v="6"/>
    <n v="3859.1699999999996"/>
    <n v="643.19499999999994"/>
    <n v="5.5684399999999998"/>
    <n v="16"/>
    <n v="57305.484252799994"/>
    <s v="Mass Customer"/>
    <x v="0"/>
    <x v="7"/>
    <s v="Computer Systems Analyst IV"/>
  </r>
  <r>
    <n v="757"/>
    <n v="5"/>
    <n v="3967.6"/>
    <n v="793.52"/>
    <n v="5.5684399999999998"/>
    <n v="18"/>
    <n v="79536.033158399994"/>
    <s v="Mass Customer"/>
    <x v="1"/>
    <x v="1"/>
    <s v="Environmental Tech"/>
  </r>
  <r>
    <n v="758"/>
    <n v="2"/>
    <n v="651.02"/>
    <n v="325.51"/>
    <n v="5.5684399999999998"/>
    <n v="11"/>
    <n v="19938.4119484"/>
    <s v="High Net Worth"/>
    <x v="0"/>
    <x v="7"/>
    <s v="Unknown"/>
  </r>
  <r>
    <n v="759"/>
    <n v="8"/>
    <n v="7442.61"/>
    <n v="930.32624999999996"/>
    <n v="5.5684399999999998"/>
    <n v="13"/>
    <n v="67346.056746150003"/>
    <s v="High Net Worth"/>
    <x v="1"/>
    <x v="0"/>
    <s v="Clinical Specialist"/>
  </r>
  <r>
    <n v="760"/>
    <n v="9"/>
    <n v="8569.2899999999991"/>
    <n v="952.1433333333332"/>
    <n v="5.5684399999999998"/>
    <n v="18"/>
    <n v="95435.154415199984"/>
    <s v="Mass Customer"/>
    <x v="1"/>
    <x v="4"/>
    <s v="Assistant Professor"/>
  </r>
  <r>
    <n v="761"/>
    <n v="5"/>
    <n v="6483.6800000000012"/>
    <n v="1296.7360000000003"/>
    <n v="5.5684399999999998"/>
    <n v="4"/>
    <n v="28883.186447360007"/>
    <s v="Affluent Customer"/>
    <x v="1"/>
    <x v="0"/>
    <s v="Media Manager II"/>
  </r>
  <r>
    <n v="762"/>
    <n v="5"/>
    <n v="3989.6800000000003"/>
    <n v="797.93600000000004"/>
    <n v="5.5684399999999998"/>
    <n v="22"/>
    <n v="97751.692276479997"/>
    <s v="Mass Customer"/>
    <x v="1"/>
    <x v="4"/>
    <s v="Environmental Specialist"/>
  </r>
  <r>
    <n v="763"/>
    <n v="6"/>
    <n v="6989.88"/>
    <n v="1164.98"/>
    <n v="5.5684399999999998"/>
    <n v="12"/>
    <n v="77845.454774400001"/>
    <s v="Affluent Customer"/>
    <x v="0"/>
    <x v="7"/>
    <s v="Computer Systems Analyst IV"/>
  </r>
  <r>
    <n v="764"/>
    <n v="3"/>
    <n v="3627.46"/>
    <n v="1209.1533333333334"/>
    <n v="5.5684399999999998"/>
    <n v="22"/>
    <n v="148128.15132426668"/>
    <s v="Mass Customer"/>
    <x v="1"/>
    <x v="1"/>
    <s v="Environmental Tech"/>
  </r>
  <r>
    <n v="765"/>
    <n v="10"/>
    <n v="8794.98"/>
    <n v="879.49799999999993"/>
    <n v="5.5684399999999998"/>
    <n v="16"/>
    <n v="78358.909489919984"/>
    <s v="Affluent Customer"/>
    <x v="0"/>
    <x v="5"/>
    <s v="Unknown"/>
  </r>
  <r>
    <n v="766"/>
    <n v="6"/>
    <n v="4962.24"/>
    <n v="827.04"/>
    <n v="5.5684399999999998"/>
    <n v="14"/>
    <n v="64474.516646399999"/>
    <s v="Mass Customer"/>
    <x v="0"/>
    <x v="5"/>
    <s v="Unknown"/>
  </r>
  <r>
    <n v="767"/>
    <n v="5"/>
    <n v="6197.59"/>
    <n v="1239.518"/>
    <n v="5.5684399999999998"/>
    <n v="11"/>
    <n v="75923.997731120005"/>
    <s v="High Net Worth"/>
    <x v="1"/>
    <x v="7"/>
    <s v="Budget/Accounting Analyst II"/>
  </r>
  <r>
    <n v="768"/>
    <n v="9"/>
    <n v="9425.52"/>
    <n v="1047.28"/>
    <n v="5.5684399999999998"/>
    <n v="21"/>
    <n v="122466.03270719999"/>
    <s v="Affluent Customer"/>
    <x v="0"/>
    <x v="6"/>
    <s v="Web Developer IV"/>
  </r>
  <r>
    <n v="769"/>
    <n v="8"/>
    <n v="9694.7900000000009"/>
    <n v="1211.8487500000001"/>
    <n v="5.5684399999999998"/>
    <n v="12"/>
    <n v="80977.284641400009"/>
    <s v="Mass Customer"/>
    <x v="1"/>
    <x v="3"/>
    <s v="Analog Circuit Design manager"/>
  </r>
  <r>
    <n v="770"/>
    <n v="6"/>
    <n v="6789.79"/>
    <n v="1131.6316666666667"/>
    <n v="5.5684399999999998"/>
    <n v="13"/>
    <n v="81918.499493133335"/>
    <s v="High Net Worth"/>
    <x v="0"/>
    <x v="3"/>
    <s v="Software Consultant"/>
  </r>
  <r>
    <n v="771"/>
    <n v="6"/>
    <n v="5901.7"/>
    <n v="983.61666666666667"/>
    <n v="5.5684399999999998"/>
    <n v="8"/>
    <n v="43817.683130666665"/>
    <s v="Affluent Customer"/>
    <x v="1"/>
    <x v="4"/>
    <s v="Unknown"/>
  </r>
  <r>
    <n v="772"/>
    <n v="6"/>
    <n v="8421.58"/>
    <n v="1403.5966666666666"/>
    <n v="5.5684399999999998"/>
    <n v="4"/>
    <n v="31263.375290133332"/>
    <s v="Mass Customer"/>
    <x v="0"/>
    <x v="9"/>
    <s v="Community Outreach Specialist"/>
  </r>
  <r>
    <n v="773"/>
    <n v="8"/>
    <n v="10334.68"/>
    <n v="1291.835"/>
    <n v="5.5684399999999998"/>
    <n v="20"/>
    <n v="143870.113748"/>
    <s v="Affluent Customer"/>
    <x v="1"/>
    <x v="1"/>
    <s v="Unknown"/>
  </r>
  <r>
    <n v="774"/>
    <n v="1"/>
    <n v="1311.44"/>
    <n v="1311.44"/>
    <n v="5.5684399999999998"/>
    <n v="1"/>
    <n v="7302.6749535999998"/>
    <s v="High Net Worth"/>
    <x v="0"/>
    <x v="7"/>
    <s v="Operator"/>
  </r>
  <r>
    <n v="775"/>
    <n v="7"/>
    <n v="6985.21"/>
    <n v="997.88714285714286"/>
    <n v="5.5684399999999998"/>
    <n v="4"/>
    <n v="22226.698727085713"/>
    <s v="Affluent Customer"/>
    <x v="1"/>
    <x v="7"/>
    <s v="Accounting Assistant IV"/>
  </r>
  <r>
    <n v="776"/>
    <n v="9"/>
    <n v="9151.17"/>
    <n v="1016.7966666666666"/>
    <n v="5.5684399999999998"/>
    <n v="20"/>
    <n v="113239.42461066667"/>
    <s v="High Net Worth"/>
    <x v="1"/>
    <x v="1"/>
    <s v="Financial Analyst"/>
  </r>
  <r>
    <n v="777"/>
    <n v="6"/>
    <n v="5113.99"/>
    <n v="852.33166666666659"/>
    <n v="5.5684399999999998"/>
    <n v="4"/>
    <n v="18984.630983733332"/>
    <s v="High Net Worth"/>
    <x v="1"/>
    <x v="1"/>
    <s v="Paralegal"/>
  </r>
  <r>
    <n v="778"/>
    <n v="3"/>
    <n v="2604.1800000000003"/>
    <n v="868.06000000000006"/>
    <n v="5.5684399999999998"/>
    <n v="13"/>
    <n v="62838.620343199997"/>
    <s v="High Net Worth"/>
    <x v="1"/>
    <x v="7"/>
    <s v="Assistant Professor"/>
  </r>
  <r>
    <n v="779"/>
    <n v="4"/>
    <n v="3079.5"/>
    <n v="769.875"/>
    <n v="5.5684399999999998"/>
    <n v="7"/>
    <n v="30009.019215"/>
    <s v="High Net Worth"/>
    <x v="0"/>
    <x v="0"/>
    <s v="Staff Accountant III"/>
  </r>
  <r>
    <n v="780"/>
    <n v="3"/>
    <n v="3499.7200000000003"/>
    <n v="1166.5733333333335"/>
    <n v="5.5684399999999998"/>
    <n v="20"/>
    <n v="129919.87224533336"/>
    <s v="Mass Customer"/>
    <x v="0"/>
    <x v="1"/>
    <s v="Professor"/>
  </r>
  <r>
    <n v="781"/>
    <n v="5"/>
    <n v="3763.46"/>
    <n v="752.69200000000001"/>
    <n v="5.5684399999999998"/>
    <n v="17"/>
    <n v="71252.444088159988"/>
    <s v="Mass Customer"/>
    <x v="1"/>
    <x v="7"/>
    <s v="Legal Assistant"/>
  </r>
  <r>
    <n v="782"/>
    <n v="6"/>
    <n v="10216.48"/>
    <n v="1702.7466666666667"/>
    <n v="5.5684399999999998"/>
    <n v="17"/>
    <n v="161187.92502506665"/>
    <s v="Mass Customer"/>
    <x v="0"/>
    <x v="7"/>
    <s v="Geological Engineer"/>
  </r>
  <r>
    <n v="783"/>
    <n v="5"/>
    <n v="6170.6"/>
    <n v="1234.1200000000001"/>
    <n v="5.5684399999999998"/>
    <n v="14"/>
    <n v="96209.724419200007"/>
    <s v="Affluent Customer"/>
    <x v="1"/>
    <x v="5"/>
    <s v="Information Systems Manager"/>
  </r>
  <r>
    <n v="784"/>
    <n v="2"/>
    <n v="760.18"/>
    <n v="380.09"/>
    <n v="5.5684399999999998"/>
    <n v="22"/>
    <n v="46563.183911200002"/>
    <s v="High Net Worth"/>
    <x v="1"/>
    <x v="3"/>
    <s v="Accounting Assistant III"/>
  </r>
  <r>
    <n v="785"/>
    <n v="6"/>
    <n v="4304.54"/>
    <n v="717.42333333333329"/>
    <n v="5.5684399999999998"/>
    <n v="18"/>
    <n v="71908.718152799993"/>
    <s v="Mass Customer"/>
    <x v="0"/>
    <x v="7"/>
    <s v="Assistant Professor"/>
  </r>
  <r>
    <n v="786"/>
    <n v="7"/>
    <n v="7114.27"/>
    <n v="1016.3242857142858"/>
    <n v="5.5684399999999998"/>
    <n v="16"/>
    <n v="90549.452888685715"/>
    <s v="Affluent Customer"/>
    <x v="1"/>
    <x v="1"/>
    <s v="Unknown"/>
  </r>
  <r>
    <n v="787"/>
    <n v="10"/>
    <n v="11292.539999999999"/>
    <n v="1129.2539999999999"/>
    <n v="5.5684399999999998"/>
    <n v="2"/>
    <n v="12576.366287519999"/>
    <s v="Affluent Customer"/>
    <x v="0"/>
    <x v="5"/>
    <s v="Unknown"/>
  </r>
  <r>
    <n v="788"/>
    <n v="5"/>
    <n v="4638.62"/>
    <n v="927.72399999999993"/>
    <n v="5.5684399999999998"/>
    <n v="11"/>
    <n v="56825.729736159992"/>
    <s v="Mass Customer"/>
    <x v="1"/>
    <x v="0"/>
    <s v="Social Worker"/>
  </r>
  <r>
    <n v="789"/>
    <n v="8"/>
    <n v="4497.3"/>
    <n v="562.16250000000002"/>
    <n v="5.5684399999999998"/>
    <n v="14"/>
    <n v="43825.154121"/>
    <s v="Affluent Customer"/>
    <x v="0"/>
    <x v="7"/>
    <s v="Geological Engineer"/>
  </r>
  <r>
    <n v="790"/>
    <n v="8"/>
    <n v="9306.6099999999988"/>
    <n v="1163.3262499999998"/>
    <n v="5.5684399999999998"/>
    <n v="15"/>
    <n v="97168.68635324997"/>
    <s v="Affluent Customer"/>
    <x v="0"/>
    <x v="4"/>
    <s v="Senior Editor"/>
  </r>
  <r>
    <n v="791"/>
    <n v="6"/>
    <n v="6605.22"/>
    <n v="1100.8700000000001"/>
    <n v="5.5684399999999998"/>
    <n v="14"/>
    <n v="85821.799599200007"/>
    <s v="Mass Customer"/>
    <x v="0"/>
    <x v="7"/>
    <s v="Professor"/>
  </r>
  <r>
    <n v="792"/>
    <n v="6"/>
    <n v="6907.9000000000015"/>
    <n v="1151.3166666666668"/>
    <n v="5.5684399999999998"/>
    <n v="4"/>
    <n v="25644.151117333335"/>
    <s v="High Net Worth"/>
    <x v="1"/>
    <x v="4"/>
    <s v="Structural Engineer"/>
  </r>
  <r>
    <n v="793"/>
    <n v="10"/>
    <n v="12116.109999999999"/>
    <n v="1211.6109999999999"/>
    <n v="5.5684399999999998"/>
    <n v="9"/>
    <n v="60721.04841155999"/>
    <s v="High Net Worth"/>
    <x v="0"/>
    <x v="1"/>
    <s v="Actuary"/>
  </r>
  <r>
    <n v="794"/>
    <n v="7"/>
    <n v="7832.7399999999989"/>
    <n v="1118.962857142857"/>
    <n v="5.5684399999999998"/>
    <n v="16"/>
    <n v="99694.040515657136"/>
    <s v="Affluent Customer"/>
    <x v="1"/>
    <x v="1"/>
    <s v="Compensation Analyst"/>
  </r>
  <r>
    <n v="795"/>
    <n v="5"/>
    <n v="5980.89"/>
    <n v="1196.1780000000001"/>
    <n v="5.5684399999999998"/>
    <n v="18"/>
    <n v="119895.21760176001"/>
    <s v="High Net Worth"/>
    <x v="0"/>
    <x v="1"/>
    <s v="Environmental Tech"/>
  </r>
  <r>
    <n v="796"/>
    <n v="7"/>
    <n v="6097.0500000000011"/>
    <n v="871.00714285714298"/>
    <n v="5.5684399999999998"/>
    <n v="2"/>
    <n v="9700.3020291428584"/>
    <s v="Mass Customer"/>
    <x v="0"/>
    <x v="1"/>
    <s v="Financial Analyst"/>
  </r>
  <r>
    <n v="797"/>
    <n v="4"/>
    <n v="4668.4900000000007"/>
    <n v="1167.1225000000002"/>
    <n v="5.5684399999999998"/>
    <n v="19"/>
    <n v="123481.98066410002"/>
    <s v="Mass Customer"/>
    <x v="0"/>
    <x v="1"/>
    <s v="Internal Auditor"/>
  </r>
  <r>
    <n v="798"/>
    <n v="3"/>
    <n v="4285.05"/>
    <n v="1428.3500000000001"/>
    <n v="5.5684399999999998"/>
    <n v="5"/>
    <n v="39768.406370000004"/>
    <s v="High Net Worth"/>
    <x v="0"/>
    <x v="1"/>
    <s v="Teacher"/>
  </r>
  <r>
    <n v="799"/>
    <n v="11"/>
    <n v="14399.890000000001"/>
    <n v="1309.0809090909092"/>
    <n v="5.5684399999999998"/>
    <n v="11"/>
    <n v="80184.923471600006"/>
    <s v="Mass Customer"/>
    <x v="2"/>
    <x v="3"/>
    <s v="Programmer I"/>
  </r>
  <r>
    <n v="800"/>
    <n v="6"/>
    <n v="6283.9"/>
    <n v="1047.3166666666666"/>
    <n v="5.5684399999999998"/>
    <n v="8"/>
    <n v="46655.360154666661"/>
    <s v="Mass Customer"/>
    <x v="1"/>
    <x v="7"/>
    <s v="Account Coordinator"/>
  </r>
  <r>
    <n v="801"/>
    <n v="2"/>
    <n v="1074.8"/>
    <n v="537.4"/>
    <n v="5.5684399999999998"/>
    <n v="20"/>
    <n v="59849.593119999998"/>
    <s v="Affluent Customer"/>
    <x v="1"/>
    <x v="4"/>
    <s v="Geologist IV"/>
  </r>
  <r>
    <n v="802"/>
    <n v="6"/>
    <n v="7508.74"/>
    <n v="1251.4566666666667"/>
    <n v="5.5684399999999998"/>
    <n v="3"/>
    <n v="20905.984082800001"/>
    <s v="Mass Customer"/>
    <x v="0"/>
    <x v="1"/>
    <s v="Financial Analyst"/>
  </r>
  <r>
    <n v="803"/>
    <n v="6"/>
    <n v="3818.2500000000005"/>
    <n v="636.37500000000011"/>
    <n v="5.5684399999999998"/>
    <n v="3"/>
    <n v="10630.848015000001"/>
    <s v="High Net Worth"/>
    <x v="0"/>
    <x v="7"/>
    <s v="Nuclear Power Engineer"/>
  </r>
  <r>
    <n v="804"/>
    <n v="3"/>
    <n v="3480.5"/>
    <n v="1160.1666666666667"/>
    <n v="5.5684399999999998"/>
    <n v="1"/>
    <n v="6460.3184733333337"/>
    <s v="High Net Worth"/>
    <x v="0"/>
    <x v="4"/>
    <s v="Technical Writer"/>
  </r>
  <r>
    <n v="805"/>
    <n v="6"/>
    <n v="6966.17"/>
    <n v="1161.0283333333334"/>
    <n v="5.5684399999999998"/>
    <n v="10"/>
    <n v="64651.16612466667"/>
    <s v="Mass Customer"/>
    <x v="0"/>
    <x v="7"/>
    <s v="Electrical Engineer"/>
  </r>
  <r>
    <n v="806"/>
    <n v="4"/>
    <n v="4854.46"/>
    <n v="1213.615"/>
    <n v="5.5684399999999998"/>
    <n v="7"/>
    <n v="47305.596174199993"/>
    <s v="Mass Customer"/>
    <x v="1"/>
    <x v="5"/>
    <s v="Sales Representative"/>
  </r>
  <r>
    <n v="807"/>
    <n v="4"/>
    <n v="4367.13"/>
    <n v="1091.7825"/>
    <n v="5.5684399999999998"/>
    <n v="16"/>
    <n v="97272.405508800002"/>
    <s v="Affluent Customer"/>
    <x v="0"/>
    <x v="4"/>
    <s v="Safety Technician I"/>
  </r>
  <r>
    <n v="808"/>
    <n v="3"/>
    <n v="3676.8199999999997"/>
    <n v="1225.6066666666666"/>
    <n v="5.5684399999999998"/>
    <n v="17"/>
    <n v="116020.19217786664"/>
    <s v="High Net Worth"/>
    <x v="1"/>
    <x v="0"/>
    <s v="Social Worker"/>
  </r>
  <r>
    <n v="809"/>
    <n v="4"/>
    <n v="3653.47"/>
    <n v="913.36749999999995"/>
    <n v="5.5684399999999998"/>
    <n v="18"/>
    <n v="91548.57819059999"/>
    <s v="Mass Customer"/>
    <x v="0"/>
    <x v="0"/>
    <s v="Biostatistician III"/>
  </r>
  <r>
    <n v="810"/>
    <n v="4"/>
    <n v="4539.42"/>
    <n v="1134.855"/>
    <n v="5.5684399999999998"/>
    <n v="1"/>
    <n v="6319.3719762000001"/>
    <s v="Mass Customer"/>
    <x v="0"/>
    <x v="0"/>
    <s v="Software Test Engineer IV"/>
  </r>
  <r>
    <n v="811"/>
    <n v="3"/>
    <n v="1388.0299999999997"/>
    <n v="462.67666666666656"/>
    <n v="5.5684399999999998"/>
    <n v="8"/>
    <n v="20611.098061866662"/>
    <s v="Mass Customer"/>
    <x v="1"/>
    <x v="4"/>
    <s v="Nurse Practicioner"/>
  </r>
  <r>
    <n v="812"/>
    <n v="2"/>
    <n v="1400.23"/>
    <n v="700.11500000000001"/>
    <n v="5.5684399999999998"/>
    <n v="16"/>
    <n v="62376.7739296"/>
    <s v="Mass Customer"/>
    <x v="0"/>
    <x v="1"/>
    <s v="Unknown"/>
  </r>
  <r>
    <n v="813"/>
    <n v="5"/>
    <n v="4386.05"/>
    <n v="877.21"/>
    <n v="5.5684399999999998"/>
    <n v="14"/>
    <n v="68385.677533599999"/>
    <s v="Mass Customer"/>
    <x v="0"/>
    <x v="0"/>
    <s v="Account Representative III"/>
  </r>
  <r>
    <n v="814"/>
    <n v="3"/>
    <n v="4661.2299999999996"/>
    <n v="1553.7433333333331"/>
    <n v="5.5684399999999998"/>
    <n v="14"/>
    <n v="121126.97137893332"/>
    <s v="Mass Customer"/>
    <x v="1"/>
    <x v="7"/>
    <s v="Analog Circuit Design manager"/>
  </r>
  <r>
    <n v="815"/>
    <n v="6"/>
    <n v="7646.7699999999995"/>
    <n v="1274.4616666666666"/>
    <n v="5.5684399999999998"/>
    <n v="22"/>
    <n v="156128.79310893331"/>
    <s v="Mass Customer"/>
    <x v="0"/>
    <x v="7"/>
    <s v="Unknown"/>
  </r>
  <r>
    <n v="816"/>
    <n v="3"/>
    <n v="1548.1299999999999"/>
    <n v="516.04333333333329"/>
    <n v="5.5684399999999998"/>
    <n v="15"/>
    <n v="43103.345085999994"/>
    <s v="Mass Customer"/>
    <x v="0"/>
    <x v="7"/>
    <s v="Product Engineer"/>
  </r>
  <r>
    <n v="817"/>
    <n v="5"/>
    <n v="5340"/>
    <n v="1068"/>
    <n v="5.5684399999999998"/>
    <n v="6"/>
    <n v="35682.563520000003"/>
    <s v="Mass Customer"/>
    <x v="1"/>
    <x v="1"/>
    <s v="Editor"/>
  </r>
  <r>
    <n v="818"/>
    <n v="6"/>
    <n v="6141.4599999999991"/>
    <n v="1023.5766666666665"/>
    <n v="5.5684399999999998"/>
    <n v="11"/>
    <n v="62696.97779106666"/>
    <s v="Mass Customer"/>
    <x v="0"/>
    <x v="7"/>
    <s v="Chemical Engineer"/>
  </r>
  <r>
    <n v="819"/>
    <n v="5"/>
    <n v="5033.2100000000009"/>
    <n v="1006.6420000000002"/>
    <n v="5.5684399999999998"/>
    <n v="5"/>
    <n v="28027.127892400003"/>
    <s v="Affluent Customer"/>
    <x v="1"/>
    <x v="7"/>
    <s v="Associate Professor"/>
  </r>
  <r>
    <n v="820"/>
    <n v="9"/>
    <n v="7355.73"/>
    <n v="817.30333333333328"/>
    <n v="5.5684399999999998"/>
    <n v="16"/>
    <n v="72817.673175466654"/>
    <s v="High Net Worth"/>
    <x v="0"/>
    <x v="1"/>
    <s v="Unknown"/>
  </r>
  <r>
    <n v="821"/>
    <n v="5"/>
    <n v="4826.3900000000003"/>
    <n v="965.27800000000002"/>
    <n v="5.5684399999999998"/>
    <n v="7"/>
    <n v="37625.648384239998"/>
    <s v="Mass Customer"/>
    <x v="1"/>
    <x v="1"/>
    <s v="Financial Analyst"/>
  </r>
  <r>
    <n v="822"/>
    <n v="1"/>
    <n v="2005.66"/>
    <n v="2005.66"/>
    <n v="5.5684399999999998"/>
    <n v="17"/>
    <n v="189862.75529679999"/>
    <s v="High Net Worth"/>
    <x v="0"/>
    <x v="0"/>
    <s v="Sales Associate"/>
  </r>
  <r>
    <n v="823"/>
    <n v="6"/>
    <n v="9755.8100000000013"/>
    <n v="1625.9683333333335"/>
    <n v="5.5684399999999998"/>
    <n v="9"/>
    <n v="81486.963954600011"/>
    <s v="Affluent Customer"/>
    <x v="0"/>
    <x v="7"/>
    <s v="Internal Auditor"/>
  </r>
  <r>
    <n v="824"/>
    <n v="4"/>
    <n v="6017.27"/>
    <n v="1504.3175000000001"/>
    <n v="5.5684399999999998"/>
    <n v="12"/>
    <n v="100520.42087639999"/>
    <s v="Affluent Customer"/>
    <x v="0"/>
    <x v="1"/>
    <s v="Financial Advisor"/>
  </r>
  <r>
    <n v="825"/>
    <n v="6"/>
    <n v="4476.59"/>
    <n v="746.09833333333336"/>
    <n v="5.5684399999999998"/>
    <n v="16"/>
    <n v="66473.660852266665"/>
    <s v="Affluent Customer"/>
    <x v="1"/>
    <x v="4"/>
    <s v="Computer Systems Analyst IV"/>
  </r>
  <r>
    <n v="826"/>
    <n v="4"/>
    <n v="4829.57"/>
    <n v="1207.3924999999999"/>
    <n v="5.5684399999999998"/>
    <n v="1"/>
    <n v="6723.292692699999"/>
    <s v="Mass Customer"/>
    <x v="1"/>
    <x v="1"/>
    <s v="Recruiting Manager"/>
  </r>
  <r>
    <n v="827"/>
    <n v="8"/>
    <n v="9051.4500000000007"/>
    <n v="1131.4312500000001"/>
    <n v="5.5684399999999998"/>
    <n v="5"/>
    <n v="31501.535148750005"/>
    <s v="Affluent Customer"/>
    <x v="0"/>
    <x v="0"/>
    <s v="Unknown"/>
  </r>
  <r>
    <n v="828"/>
    <n v="5"/>
    <n v="3777.5299999999997"/>
    <n v="755.50599999999997"/>
    <n v="5.5684399999999998"/>
    <n v="20"/>
    <n v="84139.796612799997"/>
    <s v="Mass Customer"/>
    <x v="0"/>
    <x v="0"/>
    <s v="Unknown"/>
  </r>
  <r>
    <n v="829"/>
    <n v="6"/>
    <n v="9236.19"/>
    <n v="1539.365"/>
    <n v="5.5684399999999998"/>
    <n v="2"/>
    <n v="17143.7232812"/>
    <s v="High Net Worth"/>
    <x v="1"/>
    <x v="1"/>
    <s v="Environmental Tech"/>
  </r>
  <r>
    <n v="830"/>
    <n v="6"/>
    <n v="6106.9400000000005"/>
    <n v="1017.8233333333334"/>
    <n v="5.5684399999999998"/>
    <n v="6"/>
    <n v="34006.128973600004"/>
    <s v="Affluent Customer"/>
    <x v="1"/>
    <x v="7"/>
    <s v="VP Quality Control"/>
  </r>
  <r>
    <n v="831"/>
    <n v="5"/>
    <n v="4245.84"/>
    <n v="849.16800000000001"/>
    <n v="5.5684399999999998"/>
    <n v="11"/>
    <n v="52013.951637120001"/>
    <s v="Affluent Customer"/>
    <x v="1"/>
    <x v="1"/>
    <s v="Paralegal"/>
  </r>
  <r>
    <n v="832"/>
    <n v="11"/>
    <n v="12410.17"/>
    <n v="1128.1972727272728"/>
    <n v="5.5684399999999998"/>
    <n v="14"/>
    <n v="87952.18349883637"/>
    <s v="Mass Customer"/>
    <x v="1"/>
    <x v="5"/>
    <s v="Research Assistant IV"/>
  </r>
  <r>
    <n v="833"/>
    <n v="8"/>
    <n v="8852.31"/>
    <n v="1106.5387499999999"/>
    <n v="5.5684399999999998"/>
    <n v="4"/>
    <n v="24646.778548199996"/>
    <s v="High Net Worth"/>
    <x v="1"/>
    <x v="4"/>
    <s v="Safety Technician II"/>
  </r>
  <r>
    <n v="834"/>
    <n v="4"/>
    <n v="3595.5299999999997"/>
    <n v="898.88249999999994"/>
    <n v="5.5684399999999998"/>
    <n v="3"/>
    <n v="15016.1198049"/>
    <s v="Mass Customer"/>
    <x v="1"/>
    <x v="1"/>
    <s v="Environmental Tech"/>
  </r>
  <r>
    <n v="835"/>
    <n v="8"/>
    <n v="8541.23"/>
    <n v="1067.6537499999999"/>
    <n v="5.5684399999999998"/>
    <n v="9"/>
    <n v="53506.492628849999"/>
    <s v="Mass Customer"/>
    <x v="1"/>
    <x v="7"/>
    <s v="Electrical Engineer"/>
  </r>
  <r>
    <n v="836"/>
    <n v="4"/>
    <n v="3562.2000000000003"/>
    <n v="890.55000000000007"/>
    <n v="5.5684399999999998"/>
    <n v="9"/>
    <n v="44630.768177999998"/>
    <s v="Mass Customer"/>
    <x v="0"/>
    <x v="1"/>
    <s v="Actuary"/>
  </r>
  <r>
    <n v="837"/>
    <n v="3"/>
    <n v="3406.25"/>
    <n v="1135.4166666666667"/>
    <n v="5.5684399999999998"/>
    <n v="13"/>
    <n v="82192.494583333333"/>
    <s v="Mass Customer"/>
    <x v="1"/>
    <x v="4"/>
    <s v="Internal Auditor"/>
  </r>
  <r>
    <n v="838"/>
    <n v="4"/>
    <n v="3724.8199999999997"/>
    <n v="931.20499999999993"/>
    <n v="5.5684399999999998"/>
    <n v="15"/>
    <n v="77780.387552999993"/>
    <s v="High Net Worth"/>
    <x v="1"/>
    <x v="1"/>
    <s v="Financial Advisor"/>
  </r>
  <r>
    <n v="839"/>
    <n v="4"/>
    <n v="2550.7299999999996"/>
    <n v="637.68249999999989"/>
    <n v="5.5684399999999998"/>
    <n v="11"/>
    <n v="39059.864143299994"/>
    <s v="Mass Customer"/>
    <x v="2"/>
    <x v="3"/>
    <s v="Structural Analysis Engineer"/>
  </r>
  <r>
    <n v="840"/>
    <n v="6"/>
    <n v="8144.96"/>
    <n v="1357.4933333333333"/>
    <n v="5.5684399999999998"/>
    <n v="19"/>
    <n v="143623.28336426668"/>
    <s v="Affluent Customer"/>
    <x v="1"/>
    <x v="1"/>
    <s v="VP Sales"/>
  </r>
  <r>
    <n v="841"/>
    <n v="7"/>
    <n v="10936.199999999999"/>
    <n v="1562.3142857142855"/>
    <n v="5.5684399999999998"/>
    <n v="8"/>
    <n v="69597.226889142839"/>
    <s v="Affluent Customer"/>
    <x v="1"/>
    <x v="7"/>
    <s v="Marketing Manager"/>
  </r>
  <r>
    <n v="842"/>
    <n v="3"/>
    <n v="2614.8000000000002"/>
    <n v="871.6"/>
    <n v="5.5684399999999998"/>
    <n v="2"/>
    <n v="9706.9046080000007"/>
    <s v="High Net Worth"/>
    <x v="1"/>
    <x v="1"/>
    <s v="Compensation Analyst"/>
  </r>
  <r>
    <n v="843"/>
    <n v="6"/>
    <n v="4090.1900000000005"/>
    <n v="681.69833333333338"/>
    <n v="5.5684399999999998"/>
    <n v="9"/>
    <n v="34163.966405400002"/>
    <s v="Affluent Customer"/>
    <x v="1"/>
    <x v="7"/>
    <s v="Developer II"/>
  </r>
  <r>
    <n v="844"/>
    <n v="9"/>
    <n v="12523.550000000001"/>
    <n v="1391.5055555555557"/>
    <n v="5.5684399999999998"/>
    <n v="9"/>
    <n v="69736.636762000009"/>
    <s v="High Net Worth"/>
    <x v="1"/>
    <x v="1"/>
    <s v="Nurse Practicioner"/>
  </r>
  <r>
    <n v="845"/>
    <n v="4"/>
    <n v="3639.4299999999994"/>
    <n v="909.85749999999985"/>
    <n v="5.5684399999999998"/>
    <n v="3"/>
    <n v="15199.460691899998"/>
    <s v="Mass Customer"/>
    <x v="0"/>
    <x v="7"/>
    <s v="Associate Professor"/>
  </r>
  <r>
    <n v="846"/>
    <n v="3"/>
    <n v="4385.62"/>
    <n v="1461.8733333333332"/>
    <n v="5.5684399999999998"/>
    <n v="17"/>
    <n v="138386.01705253334"/>
    <s v="Affluent Customer"/>
    <x v="1"/>
    <x v="7"/>
    <s v="Geologist I"/>
  </r>
  <r>
    <n v="847"/>
    <n v="4"/>
    <n v="4928.17"/>
    <n v="1232.0425"/>
    <n v="5.5684399999999998"/>
    <n v="9"/>
    <n v="61744.992648299994"/>
    <s v="High Net Worth"/>
    <x v="0"/>
    <x v="5"/>
    <s v="Chief Design Engineer"/>
  </r>
  <r>
    <n v="848"/>
    <n v="4"/>
    <n v="4711.04"/>
    <n v="1177.76"/>
    <n v="5.5684399999999998"/>
    <n v="13"/>
    <n v="85257.716627200003"/>
    <s v="Mass Customer"/>
    <x v="1"/>
    <x v="7"/>
    <s v="VP Product Management"/>
  </r>
  <r>
    <n v="849"/>
    <n v="6"/>
    <n v="6086.6600000000008"/>
    <n v="1014.4433333333335"/>
    <n v="5.5684399999999998"/>
    <n v="10"/>
    <n v="56488.668350666674"/>
    <s v="Mass Customer"/>
    <x v="1"/>
    <x v="9"/>
    <s v="Librarian"/>
  </r>
  <r>
    <n v="850"/>
    <n v="8"/>
    <n v="7476.7899999999991"/>
    <n v="934.59874999999988"/>
    <n v="5.5684399999999998"/>
    <n v="1"/>
    <n v="5204.2570634499989"/>
    <s v="Mass Customer"/>
    <x v="1"/>
    <x v="0"/>
    <s v="Clinical Specialist"/>
  </r>
  <r>
    <n v="851"/>
    <n v="4"/>
    <n v="5346.9999999999991"/>
    <n v="1336.7499999999998"/>
    <n v="5.5684399999999998"/>
    <n v="2"/>
    <n v="14887.224339999997"/>
    <s v="Affluent Customer"/>
    <x v="0"/>
    <x v="4"/>
    <s v="Project Manager"/>
  </r>
  <r>
    <n v="853"/>
    <n v="9"/>
    <n v="12711.369999999997"/>
    <n v="1412.3744444444442"/>
    <n v="5.5684399999999998"/>
    <n v="16"/>
    <n v="125835.55762275553"/>
    <s v="Mass Customer"/>
    <x v="0"/>
    <x v="5"/>
    <s v="Media Manager I"/>
  </r>
  <r>
    <n v="854"/>
    <n v="4"/>
    <n v="3992.51"/>
    <n v="998.12750000000005"/>
    <n v="5.5684399999999998"/>
    <n v="2"/>
    <n v="11116.026192200001"/>
    <s v="Affluent Customer"/>
    <x v="0"/>
    <x v="4"/>
    <s v="Marketing Manager"/>
  </r>
  <r>
    <n v="855"/>
    <n v="4"/>
    <n v="7241.66"/>
    <n v="1810.415"/>
    <n v="5.5684399999999998"/>
    <n v="16"/>
    <n v="161298.99684159999"/>
    <s v="High Net Worth"/>
    <x v="0"/>
    <x v="5"/>
    <s v="General Manager"/>
  </r>
  <r>
    <n v="856"/>
    <n v="7"/>
    <n v="6845.0400000000009"/>
    <n v="977.86285714285725"/>
    <n v="5.5684399999999998"/>
    <n v="9"/>
    <n v="49006.535834057147"/>
    <s v="Mass Customer"/>
    <x v="1"/>
    <x v="1"/>
    <s v="Quality Engineer"/>
  </r>
  <r>
    <n v="857"/>
    <n v="5"/>
    <n v="6692.93"/>
    <n v="1338.586"/>
    <n v="5.5684399999999998"/>
    <n v="4"/>
    <n v="29815.343303359998"/>
    <s v="High Net Worth"/>
    <x v="0"/>
    <x v="4"/>
    <s v="General Manager"/>
  </r>
  <r>
    <n v="858"/>
    <n v="6"/>
    <n v="5654.55"/>
    <n v="942.42500000000007"/>
    <n v="5.5684399999999998"/>
    <n v="9"/>
    <n v="47230.533603000003"/>
    <s v="High Net Worth"/>
    <x v="0"/>
    <x v="1"/>
    <s v="Internal Auditor"/>
  </r>
  <r>
    <n v="859"/>
    <n v="6"/>
    <n v="6979.7800000000007"/>
    <n v="1163.2966666666669"/>
    <n v="5.5684399999999998"/>
    <n v="7"/>
    <n v="45344.233833733342"/>
    <s v="Affluent Customer"/>
    <x v="0"/>
    <x v="1"/>
    <s v="Geologist I"/>
  </r>
  <r>
    <n v="860"/>
    <n v="4"/>
    <n v="7381.1900000000005"/>
    <n v="1845.2975000000001"/>
    <n v="5.5684399999999998"/>
    <n v="7"/>
    <n v="71927.9988763"/>
    <s v="High Net Worth"/>
    <x v="0"/>
    <x v="4"/>
    <s v="Unknown"/>
  </r>
  <r>
    <n v="861"/>
    <n v="5"/>
    <n v="5226.41"/>
    <n v="1045.2819999999999"/>
    <n v="5.5684399999999998"/>
    <n v="17"/>
    <n v="98950.031701359985"/>
    <s v="High Net Worth"/>
    <x v="0"/>
    <x v="1"/>
    <s v="Senior Financial Analyst"/>
  </r>
  <r>
    <n v="862"/>
    <n v="1"/>
    <n v="774.53"/>
    <n v="774.53"/>
    <n v="5.5684399999999998"/>
    <n v="16"/>
    <n v="69006.781331199993"/>
    <s v="High Net Worth"/>
    <x v="1"/>
    <x v="6"/>
    <s v="Information Systems Manager"/>
  </r>
  <r>
    <n v="863"/>
    <n v="4"/>
    <n v="2288.23"/>
    <n v="572.0575"/>
    <n v="5.5684399999999998"/>
    <n v="5"/>
    <n v="15927.339326500001"/>
    <s v="Affluent Customer"/>
    <x v="0"/>
    <x v="1"/>
    <s v="Senior Financial Analyst"/>
  </r>
  <r>
    <n v="864"/>
    <n v="6"/>
    <n v="8911.39"/>
    <n v="1485.2316666666666"/>
    <n v="5.5684399999999998"/>
    <n v="4"/>
    <n v="33081.693687733328"/>
    <s v="High Net Worth"/>
    <x v="1"/>
    <x v="5"/>
    <s v="Unknown"/>
  </r>
  <r>
    <n v="865"/>
    <n v="7"/>
    <n v="7192.9000000000005"/>
    <n v="1027.5571428571429"/>
    <n v="5.5684399999999998"/>
    <n v="19"/>
    <n v="108715.91563485714"/>
    <s v="Mass Customer"/>
    <x v="0"/>
    <x v="8"/>
    <s v="Desktop Support Technician"/>
  </r>
  <r>
    <n v="866"/>
    <n v="5"/>
    <n v="7599.92"/>
    <n v="1519.9839999999999"/>
    <n v="5.5684399999999998"/>
    <n v="14"/>
    <n v="118495.15586943999"/>
    <s v="Affluent Customer"/>
    <x v="1"/>
    <x v="4"/>
    <s v="Associate Professor"/>
  </r>
  <r>
    <n v="867"/>
    <n v="5"/>
    <n v="6543.92"/>
    <n v="1308.7840000000001"/>
    <n v="5.5684399999999998"/>
    <n v="17"/>
    <n v="123894.04800832001"/>
    <s v="Mass Customer"/>
    <x v="0"/>
    <x v="4"/>
    <s v="VP Marketing"/>
  </r>
  <r>
    <n v="868"/>
    <n v="6"/>
    <n v="7529.64"/>
    <n v="1254.94"/>
    <n v="5.5684399999999998"/>
    <n v="11"/>
    <n v="76868.639029600003"/>
    <s v="Mass Customer"/>
    <x v="0"/>
    <x v="1"/>
    <s v="VP Accounting"/>
  </r>
  <r>
    <n v="870"/>
    <n v="7"/>
    <n v="6201.42"/>
    <n v="885.91714285714284"/>
    <n v="5.5684399999999998"/>
    <n v="6"/>
    <n v="29599.058729828568"/>
    <s v="Mass Customer"/>
    <x v="1"/>
    <x v="0"/>
    <s v="Pharmacist"/>
  </r>
  <r>
    <n v="871"/>
    <n v="8"/>
    <n v="8700.5600000000013"/>
    <n v="1087.5700000000002"/>
    <n v="5.5684399999999998"/>
    <n v="5"/>
    <n v="30280.341454000005"/>
    <s v="Mass Customer"/>
    <x v="0"/>
    <x v="4"/>
    <s v="Unknown"/>
  </r>
  <r>
    <n v="872"/>
    <n v="1"/>
    <n v="290.62"/>
    <n v="290.62"/>
    <n v="5.5684399999999998"/>
    <n v="13"/>
    <n v="21037.9004264"/>
    <s v="Mass Customer"/>
    <x v="0"/>
    <x v="3"/>
    <s v="Structural Engineer"/>
  </r>
  <r>
    <n v="873"/>
    <n v="5"/>
    <n v="4426.2"/>
    <n v="885.24"/>
    <n v="5.5684399999999998"/>
    <n v="20"/>
    <n v="98588.116511999993"/>
    <s v="Affluent Customer"/>
    <x v="1"/>
    <x v="0"/>
    <s v="Occupational Therapist"/>
  </r>
  <r>
    <n v="874"/>
    <n v="8"/>
    <n v="8569.99"/>
    <n v="1071.24875"/>
    <n v="5.5684399999999998"/>
    <n v="1"/>
    <n v="5965.1843894499998"/>
    <s v="Mass Customer"/>
    <x v="1"/>
    <x v="0"/>
    <s v="Unknown"/>
  </r>
  <r>
    <n v="875"/>
    <n v="6"/>
    <n v="6933.6899999999987"/>
    <n v="1155.6149999999998"/>
    <n v="5.5684399999999998"/>
    <n v="2"/>
    <n v="12869.945581199998"/>
    <s v="Mass Customer"/>
    <x v="1"/>
    <x v="1"/>
    <s v="Recruiting Manager"/>
  </r>
  <r>
    <n v="876"/>
    <n v="3"/>
    <n v="2732.4700000000003"/>
    <n v="910.82333333333338"/>
    <n v="5.5684399999999998"/>
    <n v="19"/>
    <n v="96365.436563066673"/>
    <s v="High Net Worth"/>
    <x v="1"/>
    <x v="3"/>
    <s v="Physical Therapy Assistant"/>
  </r>
  <r>
    <n v="877"/>
    <n v="9"/>
    <n v="9182.89"/>
    <n v="1020.321111111111"/>
    <n v="5.5684399999999998"/>
    <n v="3"/>
    <n v="17044.790663866665"/>
    <s v="Mass Customer"/>
    <x v="0"/>
    <x v="1"/>
    <s v="Accounting Assistant III"/>
  </r>
  <r>
    <n v="878"/>
    <n v="3"/>
    <n v="4531.79"/>
    <n v="1510.5966666666666"/>
    <n v="5.5684399999999998"/>
    <n v="9"/>
    <n v="75705.002122799982"/>
    <s v="Mass Customer"/>
    <x v="1"/>
    <x v="7"/>
    <s v="Environmental Specialist"/>
  </r>
  <r>
    <n v="879"/>
    <n v="4"/>
    <n v="3356.34"/>
    <n v="839.08500000000004"/>
    <n v="5.5684399999999998"/>
    <n v="12"/>
    <n v="56068.733728799998"/>
    <s v="Mass Customer"/>
    <x v="0"/>
    <x v="4"/>
    <s v="Unknown"/>
  </r>
  <r>
    <n v="880"/>
    <n v="3"/>
    <n v="4774.51"/>
    <n v="1591.5033333333333"/>
    <n v="5.5684399999999998"/>
    <n v="10"/>
    <n v="88621.908214666648"/>
    <s v="High Net Worth"/>
    <x v="0"/>
    <x v="4"/>
    <s v="Internal Auditor"/>
  </r>
  <r>
    <n v="881"/>
    <n v="3"/>
    <n v="5353.8600000000006"/>
    <n v="1784.6200000000001"/>
    <n v="5.5684399999999998"/>
    <n v="15"/>
    <n v="149063.240892"/>
    <s v="High Net Worth"/>
    <x v="0"/>
    <x v="4"/>
    <s v="Information Systems Manager"/>
  </r>
  <r>
    <n v="882"/>
    <n v="5"/>
    <n v="6628.36"/>
    <n v="1325.672"/>
    <n v="5.5684399999999998"/>
    <n v="11"/>
    <n v="81201.174908479996"/>
    <s v="Mass Customer"/>
    <x v="0"/>
    <x v="2"/>
    <s v="Unknown"/>
  </r>
  <r>
    <n v="883"/>
    <n v="4"/>
    <n v="2114.02"/>
    <n v="528.505"/>
    <n v="5.5684399999999998"/>
    <n v="11"/>
    <n v="32372.432204199999"/>
    <s v="Mass Customer"/>
    <x v="2"/>
    <x v="3"/>
    <s v="Recruiter"/>
  </r>
  <r>
    <n v="884"/>
    <n v="5"/>
    <n v="9210.74"/>
    <n v="1842.1479999999999"/>
    <n v="5.5684399999999998"/>
    <n v="17"/>
    <n v="174384.14035503997"/>
    <s v="Mass Customer"/>
    <x v="1"/>
    <x v="2"/>
    <s v="Web Designer IV"/>
  </r>
  <r>
    <n v="885"/>
    <n v="3"/>
    <n v="3628.94"/>
    <n v="1209.6466666666668"/>
    <n v="5.5684399999999998"/>
    <n v="18"/>
    <n v="121245.2079216"/>
    <s v="Mass Customer"/>
    <x v="1"/>
    <x v="1"/>
    <s v="Statistician IV"/>
  </r>
  <r>
    <n v="886"/>
    <n v="7"/>
    <n v="9025.0300000000007"/>
    <n v="1289.2900000000002"/>
    <n v="5.5684399999999998"/>
    <n v="11"/>
    <n v="78972.67408360001"/>
    <s v="Mass Customer"/>
    <x v="0"/>
    <x v="0"/>
    <s v="Accounting Assistant III"/>
  </r>
  <r>
    <n v="887"/>
    <n v="8"/>
    <n v="10938.66"/>
    <n v="1367.3325"/>
    <n v="5.5684399999999998"/>
    <n v="1"/>
    <n v="7613.9089862999999"/>
    <s v="High Net Worth"/>
    <x v="1"/>
    <x v="7"/>
    <s v="Unknown"/>
  </r>
  <r>
    <n v="888"/>
    <n v="5"/>
    <n v="5750.6200000000008"/>
    <n v="1150.1240000000003"/>
    <n v="5.5684399999999998"/>
    <n v="10"/>
    <n v="64043.964865600006"/>
    <s v="Mass Customer"/>
    <x v="0"/>
    <x v="7"/>
    <s v="Accountant IV"/>
  </r>
  <r>
    <n v="889"/>
    <n v="5"/>
    <n v="4366.9500000000007"/>
    <n v="873.3900000000001"/>
    <n v="5.5684399999999998"/>
    <n v="10"/>
    <n v="48634.198116000007"/>
    <s v="Affluent Customer"/>
    <x v="1"/>
    <x v="5"/>
    <s v="Sales Representative"/>
  </r>
  <r>
    <n v="890"/>
    <n v="4"/>
    <n v="4485.6000000000004"/>
    <n v="1121.4000000000001"/>
    <n v="5.5684399999999998"/>
    <n v="15"/>
    <n v="93666.729240000015"/>
    <s v="Mass Customer"/>
    <x v="0"/>
    <x v="0"/>
    <s v="Dental Hygienist"/>
  </r>
  <r>
    <n v="891"/>
    <n v="5"/>
    <n v="6442.05"/>
    <n v="1288.4100000000001"/>
    <n v="5.5684399999999998"/>
    <n v="9"/>
    <n v="64569.904023600007"/>
    <s v="High Net Worth"/>
    <x v="1"/>
    <x v="0"/>
    <s v="Occupational Therapist"/>
  </r>
  <r>
    <n v="892"/>
    <n v="10"/>
    <n v="9618.6400000000012"/>
    <n v="961.86400000000015"/>
    <n v="5.5684399999999998"/>
    <n v="11"/>
    <n v="58916.90169376001"/>
    <s v="Mass Customer"/>
    <x v="2"/>
    <x v="3"/>
    <s v="Office Assistant II"/>
  </r>
  <r>
    <n v="893"/>
    <n v="7"/>
    <n v="9202.85"/>
    <n v="1314.6928571428573"/>
    <n v="5.5684399999999998"/>
    <n v="16"/>
    <n v="117132.61269485715"/>
    <s v="Mass Customer"/>
    <x v="1"/>
    <x v="3"/>
    <s v="Geologist I"/>
  </r>
  <r>
    <n v="894"/>
    <n v="8"/>
    <n v="7512.4800000000005"/>
    <n v="939.06000000000006"/>
    <n v="5.5684399999999998"/>
    <n v="9"/>
    <n v="47061.893397600004"/>
    <s v="High Net Worth"/>
    <x v="0"/>
    <x v="1"/>
    <s v="Desktop Support Technician"/>
  </r>
  <r>
    <n v="895"/>
    <n v="3"/>
    <n v="2714.21"/>
    <n v="904.73666666666668"/>
    <n v="5.5684399999999998"/>
    <n v="12"/>
    <n v="60455.662129600001"/>
    <s v="Mass Customer"/>
    <x v="0"/>
    <x v="4"/>
    <s v="Unknown"/>
  </r>
  <r>
    <n v="896"/>
    <n v="4"/>
    <n v="4448.32"/>
    <n v="1112.08"/>
    <n v="5.5684399999999998"/>
    <n v="15"/>
    <n v="92888.261327999979"/>
    <s v="Mass Customer"/>
    <x v="0"/>
    <x v="4"/>
    <s v="VP Sales"/>
  </r>
  <r>
    <n v="897"/>
    <n v="6"/>
    <n v="7311.98"/>
    <n v="1218.6633333333332"/>
    <n v="5.5684399999999998"/>
    <n v="11"/>
    <n v="74646.590170533324"/>
    <s v="Mass Customer"/>
    <x v="0"/>
    <x v="7"/>
    <s v="Account Executive"/>
  </r>
  <r>
    <n v="898"/>
    <n v="1"/>
    <n v="478.16"/>
    <n v="478.16"/>
    <n v="5.5684399999999998"/>
    <n v="16"/>
    <n v="42601.684326399998"/>
    <s v="Affluent Customer"/>
    <x v="0"/>
    <x v="1"/>
    <s v="General Manager"/>
  </r>
  <r>
    <n v="899"/>
    <n v="6"/>
    <n v="4240.0599999999995"/>
    <n v="706.67666666666662"/>
    <n v="5.5684399999999998"/>
    <n v="12"/>
    <n v="47221.03941279999"/>
    <s v="Affluent Customer"/>
    <x v="0"/>
    <x v="0"/>
    <s v="Business Systems Development Analyst"/>
  </r>
  <r>
    <n v="900"/>
    <n v="4"/>
    <n v="2446.4399999999996"/>
    <n v="611.6099999999999"/>
    <n v="5.5684399999999998"/>
    <n v="5"/>
    <n v="17028.567941999998"/>
    <s v="Mass Customer"/>
    <x v="1"/>
    <x v="7"/>
    <s v="Associate Professor"/>
  </r>
  <r>
    <n v="901"/>
    <n v="4"/>
    <n v="6948.22"/>
    <n v="1737.0550000000001"/>
    <n v="5.5684399999999998"/>
    <n v="16"/>
    <n v="154762.9847072"/>
    <s v="Mass Customer"/>
    <x v="0"/>
    <x v="5"/>
    <s v="Unknown"/>
  </r>
  <r>
    <n v="902"/>
    <n v="9"/>
    <n v="9408.5299999999988"/>
    <n v="1045.392222222222"/>
    <n v="5.5684399999999998"/>
    <n v="18"/>
    <n v="104781.66958639998"/>
    <s v="Mass Customer"/>
    <x v="0"/>
    <x v="5"/>
    <s v="Staff Scientist"/>
  </r>
  <r>
    <n v="903"/>
    <n v="9"/>
    <n v="10102.580000000002"/>
    <n v="1122.508888888889"/>
    <n v="5.5684399999999998"/>
    <n v="14"/>
    <n v="87508.727561422231"/>
    <s v="Mass Customer"/>
    <x v="1"/>
    <x v="1"/>
    <s v="Unknown"/>
  </r>
  <r>
    <n v="904"/>
    <n v="4"/>
    <n v="5063.82"/>
    <n v="1265.9549999999999"/>
    <n v="5.5684399999999998"/>
    <n v="11"/>
    <n v="77543.339062199986"/>
    <s v="High Net Worth"/>
    <x v="0"/>
    <x v="4"/>
    <s v="Database Administrator II"/>
  </r>
  <r>
    <n v="905"/>
    <n v="8"/>
    <n v="6801.49"/>
    <n v="850.18624999999997"/>
    <n v="5.5684399999999998"/>
    <n v="12"/>
    <n v="56810.533463399988"/>
    <s v="Affluent Customer"/>
    <x v="0"/>
    <x v="7"/>
    <s v="Safety Technician II"/>
  </r>
  <r>
    <n v="906"/>
    <n v="9"/>
    <n v="12920.29"/>
    <n v="1435.5877777777778"/>
    <n v="5.5684399999999998"/>
    <n v="3"/>
    <n v="23981.953215866666"/>
    <s v="High Net Worth"/>
    <x v="1"/>
    <x v="1"/>
    <s v="Financial Analyst"/>
  </r>
  <r>
    <n v="907"/>
    <n v="7"/>
    <n v="3448.8699999999994"/>
    <n v="492.69571428571419"/>
    <n v="5.5684399999999998"/>
    <n v="17"/>
    <n v="46640.290895371421"/>
    <s v="High Net Worth"/>
    <x v="1"/>
    <x v="2"/>
    <s v="Sales Associate"/>
  </r>
  <r>
    <n v="908"/>
    <n v="7"/>
    <n v="4679.1499999999996"/>
    <n v="668.44999999999993"/>
    <n v="5.5684399999999998"/>
    <n v="17"/>
    <n v="63277.803205999997"/>
    <s v="Affluent Customer"/>
    <x v="0"/>
    <x v="1"/>
    <s v="Unknown"/>
  </r>
  <r>
    <n v="909"/>
    <n v="5"/>
    <n v="8560.51"/>
    <n v="1712.1020000000001"/>
    <n v="5.5684399999999998"/>
    <n v="8"/>
    <n v="76269.898087039997"/>
    <s v="High Net Worth"/>
    <x v="0"/>
    <x v="4"/>
    <s v="Operator"/>
  </r>
  <r>
    <n v="910"/>
    <n v="2"/>
    <n v="1932.55"/>
    <n v="966.27499999999998"/>
    <n v="5.5684399999999998"/>
    <n v="14"/>
    <n v="75329.021053999997"/>
    <s v="Mass Customer"/>
    <x v="1"/>
    <x v="1"/>
    <s v="Biostatistician I"/>
  </r>
  <r>
    <n v="911"/>
    <n v="5"/>
    <n v="3792.6"/>
    <n v="758.52"/>
    <n v="5.5684399999999998"/>
    <n v="3"/>
    <n v="12671.3193264"/>
    <s v="Affluent Customer"/>
    <x v="1"/>
    <x v="2"/>
    <s v="Structural Analysis Engineer"/>
  </r>
  <r>
    <n v="912"/>
    <n v="7"/>
    <n v="7206.5199999999995"/>
    <n v="1029.502857142857"/>
    <n v="5.5684399999999998"/>
    <n v="19"/>
    <n v="108921.77290674284"/>
    <s v="Mass Customer"/>
    <x v="1"/>
    <x v="5"/>
    <s v="Sales Representative"/>
  </r>
  <r>
    <n v="913"/>
    <n v="3"/>
    <n v="3591.41"/>
    <n v="1197.1366666666665"/>
    <n v="5.5684399999999998"/>
    <n v="1"/>
    <n v="6666.1837001333324"/>
    <s v="Mass Customer"/>
    <x v="0"/>
    <x v="1"/>
    <s v="Unknown"/>
  </r>
  <r>
    <n v="914"/>
    <n v="5"/>
    <n v="5533.82"/>
    <n v="1106.7639999999999"/>
    <n v="5.5684399999999998"/>
    <n v="2"/>
    <n v="12325.897856319998"/>
    <s v="Affluent Customer"/>
    <x v="1"/>
    <x v="7"/>
    <s v="Chemical Engineer"/>
  </r>
  <r>
    <n v="915"/>
    <n v="5"/>
    <n v="4802.6000000000004"/>
    <n v="960.5200000000001"/>
    <n v="5.5684399999999998"/>
    <n v="7"/>
    <n v="37440.185921600001"/>
    <s v="Mass Customer"/>
    <x v="0"/>
    <x v="9"/>
    <s v="Budget/Accounting Analyst IV"/>
  </r>
  <r>
    <n v="916"/>
    <n v="4"/>
    <n v="4884.0000000000009"/>
    <n v="1221.0000000000002"/>
    <n v="5.5684399999999998"/>
    <n v="8"/>
    <n v="54392.521920000007"/>
    <s v="Affluent Customer"/>
    <x v="0"/>
    <x v="4"/>
    <s v="Recruiter"/>
  </r>
  <r>
    <n v="917"/>
    <n v="8"/>
    <n v="7452.88"/>
    <n v="931.61"/>
    <n v="5.5684399999999998"/>
    <n v="19"/>
    <n v="98564.673379600004"/>
    <s v="Mass Customer"/>
    <x v="1"/>
    <x v="1"/>
    <s v="VP Product Management"/>
  </r>
  <r>
    <n v="918"/>
    <n v="5"/>
    <n v="5684.7"/>
    <n v="1136.94"/>
    <n v="5.5684399999999998"/>
    <n v="13"/>
    <n v="82302.768256800002"/>
    <s v="High Net Worth"/>
    <x v="1"/>
    <x v="0"/>
    <s v="Internal Auditor"/>
  </r>
  <r>
    <n v="919"/>
    <n v="9"/>
    <n v="10701.039999999999"/>
    <n v="1189.0044444444443"/>
    <n v="5.5684399999999998"/>
    <n v="13"/>
    <n v="86071.698812088871"/>
    <s v="Mass Customer"/>
    <x v="1"/>
    <x v="0"/>
    <s v="Registered Nurse"/>
  </r>
  <r>
    <n v="920"/>
    <n v="6"/>
    <n v="6259.75"/>
    <n v="1043.2916666666667"/>
    <n v="5.5684399999999998"/>
    <n v="19"/>
    <n v="110380.63391833335"/>
    <s v="Mass Customer"/>
    <x v="1"/>
    <x v="0"/>
    <s v="Software Test Engineer IV"/>
  </r>
  <r>
    <n v="921"/>
    <n v="7"/>
    <n v="10039.390000000001"/>
    <n v="1434.1985714285715"/>
    <n v="5.5684399999999998"/>
    <n v="7"/>
    <n v="55903.740851600007"/>
    <s v="Mass Customer"/>
    <x v="0"/>
    <x v="7"/>
    <s v="Help Desk Technician"/>
  </r>
  <r>
    <n v="922"/>
    <n v="1"/>
    <n v="569.55999999999995"/>
    <n v="569.55999999999995"/>
    <n v="5.5684399999999998"/>
    <n v="19"/>
    <n v="60259.653041599995"/>
    <s v="Mass Customer"/>
    <x v="0"/>
    <x v="1"/>
    <s v="Operator"/>
  </r>
  <r>
    <n v="923"/>
    <n v="7"/>
    <n v="6019.1900000000005"/>
    <n v="859.88428571428574"/>
    <n v="5.5684399999999998"/>
    <n v="19"/>
    <n v="90976.066986914273"/>
    <s v="High Net Worth"/>
    <x v="1"/>
    <x v="1"/>
    <s v="Senior Financial Analyst"/>
  </r>
  <r>
    <n v="924"/>
    <n v="8"/>
    <n v="7663.9699999999993"/>
    <n v="957.99624999999992"/>
    <n v="5.5684399999999998"/>
    <n v="13"/>
    <n v="69349.08029854999"/>
    <s v="Affluent Customer"/>
    <x v="1"/>
    <x v="4"/>
    <s v="Computer Systems Analyst II"/>
  </r>
  <r>
    <n v="925"/>
    <n v="9"/>
    <n v="10701.39"/>
    <n v="1189.0433333333333"/>
    <n v="5.5684399999999998"/>
    <n v="16"/>
    <n v="105937.86334506665"/>
    <s v="Affluent Customer"/>
    <x v="1"/>
    <x v="7"/>
    <s v="Accountant IV"/>
  </r>
  <r>
    <n v="926"/>
    <n v="6"/>
    <n v="5627.58"/>
    <n v="937.93"/>
    <n v="5.5684399999999998"/>
    <n v="10"/>
    <n v="52228.069292"/>
    <s v="Affluent Customer"/>
    <x v="1"/>
    <x v="8"/>
    <s v="Professor"/>
  </r>
  <r>
    <n v="927"/>
    <n v="3"/>
    <n v="3712.1099999999997"/>
    <n v="1237.3699999999999"/>
    <n v="5.5684399999999998"/>
    <n v="18"/>
    <n v="124023.97085039999"/>
    <s v="Mass Customer"/>
    <x v="1"/>
    <x v="1"/>
    <s v="Cost Accountant"/>
  </r>
  <r>
    <n v="928"/>
    <n v="8"/>
    <n v="6370.6900000000005"/>
    <n v="796.33625000000006"/>
    <n v="5.5684399999999998"/>
    <n v="18"/>
    <n v="79818.31130310001"/>
    <s v="High Net Worth"/>
    <x v="1"/>
    <x v="4"/>
    <s v="Associate Professor"/>
  </r>
  <r>
    <n v="929"/>
    <n v="5"/>
    <n v="4985.79"/>
    <n v="997.15800000000002"/>
    <n v="5.5684399999999998"/>
    <n v="13"/>
    <n v="72183.988415760003"/>
    <s v="Mass Customer"/>
    <x v="1"/>
    <x v="1"/>
    <s v="Database Administrator III"/>
  </r>
  <r>
    <n v="930"/>
    <n v="2"/>
    <n v="1431.17"/>
    <n v="715.58500000000004"/>
    <n v="5.5684399999999998"/>
    <n v="8"/>
    <n v="31877.537099199999"/>
    <s v="Mass Customer"/>
    <x v="0"/>
    <x v="5"/>
    <s v="Executive Secretary"/>
  </r>
  <r>
    <n v="931"/>
    <n v="5"/>
    <n v="6046.89"/>
    <n v="1209.3780000000002"/>
    <n v="5.5684399999999998"/>
    <n v="1"/>
    <n v="6734.3488303200011"/>
    <s v="Affluent Customer"/>
    <x v="0"/>
    <x v="7"/>
    <s v="Design Engineer"/>
  </r>
  <r>
    <n v="932"/>
    <n v="6"/>
    <n v="4854.4799999999996"/>
    <n v="809.07999999999993"/>
    <n v="5.5684399999999998"/>
    <n v="18"/>
    <n v="81095.641833599992"/>
    <s v="Mass Customer"/>
    <x v="0"/>
    <x v="4"/>
    <s v="Graphic Designer"/>
  </r>
  <r>
    <n v="933"/>
    <n v="5"/>
    <n v="7598.65"/>
    <n v="1519.73"/>
    <n v="5.5684399999999998"/>
    <n v="5"/>
    <n v="42312.626606000005"/>
    <s v="Mass Customer"/>
    <x v="0"/>
    <x v="5"/>
    <s v="Help Desk Operator"/>
  </r>
  <r>
    <n v="934"/>
    <n v="7"/>
    <n v="8420.8599999999988"/>
    <n v="1202.9799999999998"/>
    <n v="5.5684399999999998"/>
    <n v="6"/>
    <n v="40192.331707199992"/>
    <s v="Mass Customer"/>
    <x v="1"/>
    <x v="7"/>
    <s v="Human Resources Manager"/>
  </r>
  <r>
    <n v="935"/>
    <n v="7"/>
    <n v="8652.2200000000012"/>
    <n v="1236.0314285714287"/>
    <n v="5.5684399999999998"/>
    <n v="3"/>
    <n v="20648.300544342859"/>
    <s v="Mass Customer"/>
    <x v="1"/>
    <x v="4"/>
    <s v="Marketing Manager"/>
  </r>
  <r>
    <n v="936"/>
    <n v="11"/>
    <n v="15702.070000000002"/>
    <n v="1427.4609090909091"/>
    <n v="5.5684399999999998"/>
    <n v="3"/>
    <n v="23846.191273854547"/>
    <s v="High Net Worth"/>
    <x v="1"/>
    <x v="0"/>
    <s v="Speech Pathologist"/>
  </r>
  <r>
    <n v="937"/>
    <n v="5"/>
    <n v="4550.33"/>
    <n v="910.06600000000003"/>
    <n v="5.5684399999999998"/>
    <n v="15"/>
    <n v="76014.718755599999"/>
    <s v="Affluent Customer"/>
    <x v="1"/>
    <x v="7"/>
    <s v="Human Resources Assistant IV"/>
  </r>
  <r>
    <n v="938"/>
    <n v="9"/>
    <n v="7675.2200000000012"/>
    <n v="852.80222222222233"/>
    <n v="5.5684399999999998"/>
    <n v="7"/>
    <n v="33241.446044177777"/>
    <s v="Mass Customer"/>
    <x v="0"/>
    <x v="5"/>
    <s v="Technical Writer"/>
  </r>
  <r>
    <n v="939"/>
    <n v="4"/>
    <n v="5121.0200000000004"/>
    <n v="1280.2550000000001"/>
    <n v="5.5684399999999998"/>
    <n v="6"/>
    <n v="42774.138913200004"/>
    <s v="Mass Customer"/>
    <x v="1"/>
    <x v="7"/>
    <s v="Product Engineer"/>
  </r>
  <r>
    <n v="940"/>
    <n v="5"/>
    <n v="6172.42"/>
    <n v="1234.4839999999999"/>
    <n v="5.5684399999999998"/>
    <n v="9"/>
    <n v="61867.350764639996"/>
    <s v="Mass Customer"/>
    <x v="0"/>
    <x v="7"/>
    <s v="Administrative Officer"/>
  </r>
  <r>
    <n v="941"/>
    <n v="10"/>
    <n v="17898.46"/>
    <n v="1789.846"/>
    <n v="5.5684399999999998"/>
    <n v="1"/>
    <n v="9966.6500602399992"/>
    <s v="Affluent Customer"/>
    <x v="1"/>
    <x v="1"/>
    <s v="Recruiting Manager"/>
  </r>
  <r>
    <n v="942"/>
    <n v="2"/>
    <n v="2265.36"/>
    <n v="1132.68"/>
    <n v="5.5684399999999998"/>
    <n v="14"/>
    <n v="88301.6486688"/>
    <s v="Mass Customer"/>
    <x v="0"/>
    <x v="1"/>
    <s v="Director of Sales"/>
  </r>
  <r>
    <n v="943"/>
    <n v="6"/>
    <n v="7886.52"/>
    <n v="1314.42"/>
    <n v="5.5684399999999998"/>
    <n v="15"/>
    <n v="109789.033572"/>
    <s v="Affluent Customer"/>
    <x v="1"/>
    <x v="2"/>
    <s v="Legal Assistant"/>
  </r>
  <r>
    <n v="944"/>
    <n v="7"/>
    <n v="4739.16"/>
    <n v="677.02285714285711"/>
    <n v="5.5684399999999998"/>
    <n v="15"/>
    <n v="56549.417379428567"/>
    <s v="Mass Customer"/>
    <x v="0"/>
    <x v="7"/>
    <s v="Unknown"/>
  </r>
  <r>
    <n v="945"/>
    <n v="7"/>
    <n v="9247.25"/>
    <n v="1321.0357142857142"/>
    <n v="5.5684399999999998"/>
    <n v="1"/>
    <n v="7356.1081128571423"/>
    <s v="High Net Worth"/>
    <x v="1"/>
    <x v="4"/>
    <s v="Human Resources Manager"/>
  </r>
  <r>
    <n v="946"/>
    <n v="8"/>
    <n v="10866.75"/>
    <n v="1358.34375"/>
    <n v="5.5684399999999998"/>
    <n v="12"/>
    <n v="90766.268054999993"/>
    <s v="High Net Worth"/>
    <x v="0"/>
    <x v="7"/>
    <s v="Research Associate"/>
  </r>
  <r>
    <n v="947"/>
    <n v="5"/>
    <n v="5493.35"/>
    <n v="1098.67"/>
    <n v="5.5684399999999998"/>
    <n v="10"/>
    <n v="61178.779748000008"/>
    <s v="Mass Customer"/>
    <x v="0"/>
    <x v="0"/>
    <s v="Pharmacist"/>
  </r>
  <r>
    <n v="948"/>
    <n v="3"/>
    <n v="3541.5999999999995"/>
    <n v="1180.5333333333331"/>
    <n v="5.5684399999999998"/>
    <n v="10"/>
    <n v="65737.290346666647"/>
    <s v="Affluent Customer"/>
    <x v="1"/>
    <x v="4"/>
    <s v="Recruiting Manager"/>
  </r>
  <r>
    <n v="949"/>
    <n v="6"/>
    <n v="6945.27"/>
    <n v="1157.5450000000001"/>
    <n v="5.5684399999999998"/>
    <n v="3"/>
    <n v="19337.159639400001"/>
    <s v="Mass Customer"/>
    <x v="1"/>
    <x v="0"/>
    <s v="Executive Secretary"/>
  </r>
  <r>
    <n v="950"/>
    <n v="7"/>
    <n v="8329.7000000000007"/>
    <n v="1189.957142857143"/>
    <n v="5.5684399999999998"/>
    <n v="11"/>
    <n v="72888.254478285715"/>
    <s v="High Net Worth"/>
    <x v="2"/>
    <x v="3"/>
    <s v="Recruiter"/>
  </r>
  <r>
    <n v="951"/>
    <n v="6"/>
    <n v="4934.83"/>
    <n v="822.47166666666669"/>
    <n v="5.5684399999999998"/>
    <n v="1"/>
    <n v="4579.8841275333334"/>
    <s v="Mass Customer"/>
    <x v="1"/>
    <x v="9"/>
    <s v="Assistant Media Planner"/>
  </r>
  <r>
    <n v="952"/>
    <n v="5"/>
    <n v="6239.1699999999992"/>
    <n v="1247.8339999999998"/>
    <n v="5.5684399999999998"/>
    <n v="6"/>
    <n v="41690.932553759994"/>
    <s v="Affluent Customer"/>
    <x v="0"/>
    <x v="1"/>
    <s v="VP Sales"/>
  </r>
  <r>
    <n v="953"/>
    <n v="9"/>
    <n v="10996.000000000002"/>
    <n v="1221.7777777777781"/>
    <n v="5.5684399999999998"/>
    <n v="7"/>
    <n v="47623.773742222227"/>
    <s v="Mass Customer"/>
    <x v="0"/>
    <x v="4"/>
    <s v="Unknown"/>
  </r>
  <r>
    <n v="954"/>
    <n v="4"/>
    <n v="5686.31"/>
    <n v="1421.5775000000001"/>
    <n v="5.5684399999999998"/>
    <n v="7"/>
    <n v="55411.783098699998"/>
    <s v="Mass Customer"/>
    <x v="1"/>
    <x v="7"/>
    <s v="VP Quality Control"/>
  </r>
  <r>
    <n v="955"/>
    <n v="7"/>
    <n v="3915.94"/>
    <n v="559.41999999999996"/>
    <n v="5.5684399999999998"/>
    <n v="9"/>
    <n v="28035.870343199997"/>
    <s v="Mass Customer"/>
    <x v="0"/>
    <x v="0"/>
    <s v="Research Nurse"/>
  </r>
  <r>
    <n v="956"/>
    <n v="3"/>
    <n v="3675.74"/>
    <n v="1225.2466666666667"/>
    <n v="5.5684399999999998"/>
    <n v="9"/>
    <n v="61404.412936799999"/>
    <s v="Mass Customer"/>
    <x v="1"/>
    <x v="7"/>
    <s v="Nuclear Power Engineer"/>
  </r>
  <r>
    <n v="957"/>
    <n v="5"/>
    <n v="4868.3"/>
    <n v="973.66000000000008"/>
    <n v="5.5684399999999998"/>
    <n v="7"/>
    <n v="37952.371032800002"/>
    <s v="Affluent Customer"/>
    <x v="0"/>
    <x v="7"/>
    <s v="Automation Specialist I"/>
  </r>
  <r>
    <n v="958"/>
    <n v="6"/>
    <n v="5470.13"/>
    <n v="911.68833333333339"/>
    <n v="5.5684399999999998"/>
    <n v="18"/>
    <n v="91380.272091600011"/>
    <s v="High Net Worth"/>
    <x v="1"/>
    <x v="0"/>
    <s v="Biostatistician IV"/>
  </r>
  <r>
    <n v="959"/>
    <n v="6"/>
    <n v="5701.8499999999995"/>
    <n v="950.30833333333328"/>
    <n v="5.5684399999999998"/>
    <n v="21"/>
    <n v="111126.433649"/>
    <s v="Affluent Customer"/>
    <x v="0"/>
    <x v="4"/>
    <s v="Staff Scientist"/>
  </r>
  <r>
    <n v="960"/>
    <n v="4"/>
    <n v="5971.35"/>
    <n v="1492.8375000000001"/>
    <n v="5.5684399999999998"/>
    <n v="12"/>
    <n v="99753.312581999999"/>
    <s v="Mass Customer"/>
    <x v="1"/>
    <x v="0"/>
    <s v="GIS Technical Architect"/>
  </r>
  <r>
    <n v="961"/>
    <n v="3"/>
    <n v="3792.14"/>
    <n v="1264.0466666666666"/>
    <n v="5.5684399999999998"/>
    <n v="6"/>
    <n v="42232.6081232"/>
    <s v="Mass Customer"/>
    <x v="0"/>
    <x v="1"/>
    <s v="Assistant Manager"/>
  </r>
  <r>
    <n v="962"/>
    <n v="7"/>
    <n v="5930.27"/>
    <n v="847.18142857142868"/>
    <n v="5.5684399999999998"/>
    <n v="17"/>
    <n v="80197.142219942863"/>
    <s v="High Net Worth"/>
    <x v="1"/>
    <x v="4"/>
    <s v="VP Product Management"/>
  </r>
  <r>
    <n v="963"/>
    <n v="12"/>
    <n v="12068.12"/>
    <n v="1005.6766666666667"/>
    <n v="5.5684399999999998"/>
    <n v="16"/>
    <n v="89600.802843733341"/>
    <s v="High Net Worth"/>
    <x v="0"/>
    <x v="4"/>
    <s v="Budget/Accounting Analyst I"/>
  </r>
  <r>
    <n v="964"/>
    <n v="5"/>
    <n v="4224.59"/>
    <n v="844.91800000000001"/>
    <n v="5.5684399999999998"/>
    <n v="6"/>
    <n v="28229.251127520001"/>
    <s v="High Net Worth"/>
    <x v="0"/>
    <x v="1"/>
    <s v="Assistant Professor"/>
  </r>
  <r>
    <n v="965"/>
    <n v="4"/>
    <n v="5232.6500000000005"/>
    <n v="1308.1625000000001"/>
    <n v="5.5684399999999998"/>
    <n v="5"/>
    <n v="36422.1219575"/>
    <s v="High Net Worth"/>
    <x v="0"/>
    <x v="5"/>
    <s v="Structural Engineer"/>
  </r>
  <r>
    <n v="966"/>
    <n v="4"/>
    <n v="1885.6100000000001"/>
    <n v="471.40250000000003"/>
    <n v="5.5684399999999998"/>
    <n v="5"/>
    <n v="13124.882685500001"/>
    <s v="High Net Worth"/>
    <x v="0"/>
    <x v="5"/>
    <s v="Speech Pathologist"/>
  </r>
  <r>
    <n v="967"/>
    <n v="4"/>
    <n v="5974.77"/>
    <n v="1493.6925000000001"/>
    <n v="5.5684399999999998"/>
    <n v="1"/>
    <n v="8317.5370647"/>
    <s v="Affluent Customer"/>
    <x v="0"/>
    <x v="7"/>
    <s v="Sales Associate"/>
  </r>
  <r>
    <n v="968"/>
    <n v="6"/>
    <n v="7331.34"/>
    <n v="1221.8900000000001"/>
    <n v="5.5684399999999998"/>
    <n v="16"/>
    <n v="108864.3384256"/>
    <s v="High Net Worth"/>
    <x v="1"/>
    <x v="3"/>
    <s v="Accountant IV"/>
  </r>
  <r>
    <n v="969"/>
    <n v="5"/>
    <n v="6968.38"/>
    <n v="1393.6759999999999"/>
    <n v="5.5684399999999998"/>
    <n v="18"/>
    <n v="139690.82133792"/>
    <s v="High Net Worth"/>
    <x v="0"/>
    <x v="0"/>
    <s v="Health Coach IV"/>
  </r>
  <r>
    <n v="970"/>
    <n v="5"/>
    <n v="6237.67"/>
    <n v="1247.5340000000001"/>
    <n v="5.5684399999999998"/>
    <n v="14"/>
    <n v="97255.455177440002"/>
    <s v="High Net Worth"/>
    <x v="0"/>
    <x v="1"/>
    <s v="VP Accounting"/>
  </r>
  <r>
    <n v="971"/>
    <n v="5"/>
    <n v="5862.57"/>
    <n v="1172.5139999999999"/>
    <n v="5.5684399999999998"/>
    <n v="22"/>
    <n v="143639.62487951998"/>
    <s v="High Net Worth"/>
    <x v="1"/>
    <x v="7"/>
    <s v="Geologist I"/>
  </r>
  <r>
    <n v="972"/>
    <n v="2"/>
    <n v="3318.8099999999995"/>
    <n v="1659.4049999999997"/>
    <n v="5.5684399999999998"/>
    <n v="10"/>
    <n v="92402.971781999979"/>
    <s v="Mass Customer"/>
    <x v="0"/>
    <x v="5"/>
    <s v="Project Manager"/>
  </r>
  <r>
    <n v="973"/>
    <n v="8"/>
    <n v="12724.26"/>
    <n v="1590.5325"/>
    <n v="5.5684399999999998"/>
    <n v="15"/>
    <n v="132851.77191449999"/>
    <s v="High Net Worth"/>
    <x v="0"/>
    <x v="0"/>
    <s v="Data Coordiator"/>
  </r>
  <r>
    <n v="974"/>
    <n v="6"/>
    <n v="6929.71"/>
    <n v="1154.9516666666666"/>
    <n v="5.5684399999999998"/>
    <n v="4"/>
    <n v="25725.116234933332"/>
    <s v="Mass Customer"/>
    <x v="0"/>
    <x v="4"/>
    <s v="Administrative Assistant IV"/>
  </r>
  <r>
    <n v="975"/>
    <n v="8"/>
    <n v="9093.8799999999992"/>
    <n v="1136.7349999999999"/>
    <n v="5.5684399999999998"/>
    <n v="11"/>
    <n v="69628.247077399981"/>
    <s v="Mass Customer"/>
    <x v="2"/>
    <x v="3"/>
    <s v="Automation Specialist IV"/>
  </r>
  <r>
    <n v="976"/>
    <n v="6"/>
    <n v="6710.56"/>
    <n v="1118.4266666666667"/>
    <n v="5.5684399999999998"/>
    <n v="10"/>
    <n v="62278.917877333333"/>
    <s v="Affluent Customer"/>
    <x v="1"/>
    <x v="1"/>
    <s v="Graphic Designer"/>
  </r>
  <r>
    <n v="977"/>
    <n v="5"/>
    <n v="5149.34"/>
    <n v="1029.8679999999999"/>
    <n v="5.5684399999999998"/>
    <n v="13"/>
    <n v="74551.856156959999"/>
    <s v="High Net Worth"/>
    <x v="0"/>
    <x v="4"/>
    <s v="Staff Accountant III"/>
  </r>
  <r>
    <n v="978"/>
    <n v="5"/>
    <n v="4373.97"/>
    <n v="874.7940000000001"/>
    <n v="5.5684399999999998"/>
    <n v="15"/>
    <n v="73068.568520400004"/>
    <s v="High Net Worth"/>
    <x v="0"/>
    <x v="4"/>
    <s v="Nurse Practicioner"/>
  </r>
  <r>
    <n v="979"/>
    <n v="5"/>
    <n v="7486.8200000000006"/>
    <n v="1497.364"/>
    <n v="5.5684399999999998"/>
    <n v="12"/>
    <n v="100055.77910592"/>
    <s v="High Net Worth"/>
    <x v="0"/>
    <x v="7"/>
    <s v="Budget/Accounting Analyst I"/>
  </r>
  <r>
    <n v="980"/>
    <n v="4"/>
    <n v="5656.34"/>
    <n v="1414.085"/>
    <n v="5.5684399999999998"/>
    <n v="8"/>
    <n v="62993.979819200002"/>
    <s v="Mass Customer"/>
    <x v="0"/>
    <x v="0"/>
    <s v="Registered Nurse"/>
  </r>
  <r>
    <n v="981"/>
    <n v="7"/>
    <n v="9042.0499999999993"/>
    <n v="1291.7214285714285"/>
    <n v="5.5684399999999998"/>
    <n v="11"/>
    <n v="79121.605988857147"/>
    <s v="Mass Customer"/>
    <x v="1"/>
    <x v="5"/>
    <s v="Unknown"/>
  </r>
  <r>
    <n v="982"/>
    <n v="6"/>
    <n v="2794.75"/>
    <n v="465.79166666666669"/>
    <n v="5.5684399999999998"/>
    <n v="6"/>
    <n v="15562.39769"/>
    <s v="High Net Worth"/>
    <x v="1"/>
    <x v="0"/>
    <s v="Geologist III"/>
  </r>
  <r>
    <n v="983"/>
    <n v="8"/>
    <n v="9637.26"/>
    <n v="1204.6575"/>
    <n v="5.5684399999999998"/>
    <n v="11"/>
    <n v="73788.693102299992"/>
    <s v="Affluent Customer"/>
    <x v="2"/>
    <x v="3"/>
    <s v="Unknown"/>
  </r>
  <r>
    <n v="984"/>
    <n v="8"/>
    <n v="6208.7199999999993"/>
    <n v="776.08999999999992"/>
    <n v="5.5684399999999998"/>
    <n v="16"/>
    <n v="69145.769593599995"/>
    <s v="Affluent Customer"/>
    <x v="1"/>
    <x v="7"/>
    <s v="Programmer I"/>
  </r>
  <r>
    <n v="985"/>
    <n v="4"/>
    <n v="5554.1900000000005"/>
    <n v="1388.5475000000001"/>
    <n v="5.5684399999999998"/>
    <n v="15"/>
    <n v="115980.65161350001"/>
    <s v="High Net Worth"/>
    <x v="0"/>
    <x v="5"/>
    <s v="Help Desk Operator"/>
  </r>
  <r>
    <n v="986"/>
    <n v="8"/>
    <n v="8673.32"/>
    <n v="1084.165"/>
    <n v="5.5684399999999998"/>
    <n v="8"/>
    <n v="48296.862020799999"/>
    <s v="Mass Customer"/>
    <x v="1"/>
    <x v="7"/>
    <s v="Office Assistant I"/>
  </r>
  <r>
    <n v="987"/>
    <n v="8"/>
    <n v="8979.65"/>
    <n v="1122.45625"/>
    <n v="5.5684399999999998"/>
    <n v="11"/>
    <n v="68753.63308824999"/>
    <s v="Affluent Customer"/>
    <x v="1"/>
    <x v="1"/>
    <s v="Senior Cost Accountant"/>
  </r>
  <r>
    <n v="988"/>
    <n v="2"/>
    <n v="769.14"/>
    <n v="384.57"/>
    <n v="5.5684399999999998"/>
    <n v="7"/>
    <n v="14990.1847956"/>
    <s v="High Net Worth"/>
    <x v="0"/>
    <x v="7"/>
    <s v="Director of Sales"/>
  </r>
  <r>
    <n v="989"/>
    <n v="4"/>
    <n v="5497.8399999999992"/>
    <n v="1374.4599999999998"/>
    <n v="5.5684399999999998"/>
    <n v="17"/>
    <n v="130111.16672079999"/>
    <s v="Mass Customer"/>
    <x v="0"/>
    <x v="1"/>
    <s v="Project Manager"/>
  </r>
  <r>
    <n v="990"/>
    <n v="7"/>
    <n v="8441.6"/>
    <n v="1205.9428571428573"/>
    <n v="5.5684399999999998"/>
    <n v="14"/>
    <n v="94013.086208000008"/>
    <s v="Mass Customer"/>
    <x v="0"/>
    <x v="7"/>
    <s v="Administrative Officer"/>
  </r>
  <r>
    <n v="991"/>
    <n v="6"/>
    <n v="7774.3"/>
    <n v="1295.7166666666667"/>
    <n v="5.5684399999999998"/>
    <n v="10"/>
    <n v="72151.205153333329"/>
    <s v="Mass Customer"/>
    <x v="0"/>
    <x v="1"/>
    <s v="Financial Analyst"/>
  </r>
  <r>
    <n v="992"/>
    <n v="1"/>
    <n v="1807.45"/>
    <n v="1807.45"/>
    <n v="5.5684399999999998"/>
    <n v="8"/>
    <n v="80517.415024000002"/>
    <s v="Mass Customer"/>
    <x v="0"/>
    <x v="2"/>
    <s v="Unknown"/>
  </r>
  <r>
    <n v="993"/>
    <n v="9"/>
    <n v="8086.79"/>
    <n v="898.53222222222223"/>
    <n v="5.5684399999999998"/>
    <n v="17"/>
    <n v="85058.187047688873"/>
    <s v="High Net Worth"/>
    <x v="0"/>
    <x v="6"/>
    <s v="Account Coordinator"/>
  </r>
  <r>
    <n v="994"/>
    <n v="5"/>
    <n v="3901.01"/>
    <n v="780.202"/>
    <n v="5.5684399999999998"/>
    <n v="5"/>
    <n v="21722.540124399999"/>
    <s v="Affluent Customer"/>
    <x v="0"/>
    <x v="9"/>
    <s v="Librarian"/>
  </r>
  <r>
    <n v="995"/>
    <n v="7"/>
    <n v="9379.0400000000009"/>
    <n v="1339.8628571428574"/>
    <n v="5.5684399999999998"/>
    <n v="19"/>
    <n v="141757.97263634286"/>
    <s v="Mass Customer"/>
    <x v="1"/>
    <x v="0"/>
    <s v="Information Systems Manager"/>
  </r>
  <r>
    <n v="996"/>
    <n v="5"/>
    <n v="6754.420000000001"/>
    <n v="1350.8840000000002"/>
    <n v="5.5684399999999998"/>
    <n v="11"/>
    <n v="82745.481510560014"/>
    <s v="Mass Customer"/>
    <x v="2"/>
    <x v="3"/>
    <s v="Assistant Manager"/>
  </r>
  <r>
    <n v="997"/>
    <n v="7"/>
    <n v="6397.73"/>
    <n v="913.96142857142854"/>
    <n v="5.5684399999999998"/>
    <n v="13"/>
    <n v="66161.411905085712"/>
    <s v="Mass Customer"/>
    <x v="1"/>
    <x v="8"/>
    <s v="Teacher"/>
  </r>
  <r>
    <n v="998"/>
    <n v="2"/>
    <n v="1565.5500000000002"/>
    <n v="782.77500000000009"/>
    <n v="5.5684399999999998"/>
    <n v="5"/>
    <n v="21794.178104999999"/>
    <s v="Affluent Customer"/>
    <x v="0"/>
    <x v="7"/>
    <s v="Speech Pathologist"/>
  </r>
  <r>
    <n v="999"/>
    <n v="9"/>
    <n v="14166.419999999998"/>
    <n v="1574.0466666666664"/>
    <n v="5.5684399999999998"/>
    <n v="4"/>
    <n v="35059.937682133328"/>
    <s v="High Net Worth"/>
    <x v="0"/>
    <x v="4"/>
    <s v="Recruiting Manager"/>
  </r>
  <r>
    <n v="1000"/>
    <n v="9"/>
    <n v="10183.700000000001"/>
    <n v="1131.5222222222224"/>
    <n v="5.5684399999999998"/>
    <n v="11"/>
    <n v="69308.949634222226"/>
    <s v="Mass Customer"/>
    <x v="0"/>
    <x v="1"/>
    <s v="Compensation Analyst"/>
  </r>
  <r>
    <n v="1001"/>
    <n v="7"/>
    <n v="6233.5099999999993"/>
    <n v="890.50142857142851"/>
    <n v="5.5684399999999998"/>
    <n v="14"/>
    <n v="69421.852848800001"/>
    <s v="Mass Customer"/>
    <x v="1"/>
    <x v="5"/>
    <s v="Recruiter"/>
  </r>
  <r>
    <n v="1002"/>
    <n v="4"/>
    <n v="5038.32"/>
    <n v="1259.58"/>
    <n v="5.5684399999999998"/>
    <n v="18"/>
    <n v="126250.12179359999"/>
    <s v="Mass Customer"/>
    <x v="1"/>
    <x v="4"/>
    <s v="Business Systems Development Analyst"/>
  </r>
  <r>
    <n v="1003"/>
    <n v="9"/>
    <n v="9111.19"/>
    <n v="1012.3544444444445"/>
    <n v="5.5684399999999998"/>
    <n v="18"/>
    <n v="101470.2296872"/>
    <s v="High Net Worth"/>
    <x v="0"/>
    <x v="1"/>
    <s v="Paralegal"/>
  </r>
  <r>
    <n v="1004"/>
    <n v="6"/>
    <n v="8437.869999999999"/>
    <n v="1406.3116666666665"/>
    <n v="5.5684399999999998"/>
    <n v="22"/>
    <n v="172281.16701693332"/>
    <s v="High Net Worth"/>
    <x v="1"/>
    <x v="3"/>
    <s v="Business Systems Development Analyst"/>
  </r>
  <r>
    <n v="1005"/>
    <n v="5"/>
    <n v="7863.7599999999993"/>
    <n v="1572.752"/>
    <n v="5.5684399999999998"/>
    <n v="8"/>
    <n v="70062.201175039998"/>
    <s v="High Net Worth"/>
    <x v="0"/>
    <x v="3"/>
    <s v="Design Engineer"/>
  </r>
  <r>
    <n v="1006"/>
    <n v="8"/>
    <n v="9481.25"/>
    <n v="1185.15625"/>
    <n v="5.5684399999999998"/>
    <n v="19"/>
    <n v="125389.95790625"/>
    <s v="Affluent Customer"/>
    <x v="1"/>
    <x v="8"/>
    <s v="Quality Control Specialist"/>
  </r>
  <r>
    <n v="1007"/>
    <n v="6"/>
    <n v="7998.9500000000007"/>
    <n v="1333.1583333333335"/>
    <n v="5.5684399999999998"/>
    <n v="5"/>
    <n v="37118.060948333339"/>
    <s v="Mass Customer"/>
    <x v="1"/>
    <x v="5"/>
    <s v="Unknown"/>
  </r>
  <r>
    <n v="1008"/>
    <n v="4"/>
    <n v="5409.6900000000005"/>
    <n v="1352.4225000000001"/>
    <n v="5.5684399999999998"/>
    <n v="21"/>
    <n v="158148.55446390001"/>
    <s v="Mass Customer"/>
    <x v="0"/>
    <x v="4"/>
    <s v="Teacher"/>
  </r>
  <r>
    <n v="1009"/>
    <n v="4"/>
    <n v="5716.2"/>
    <n v="1429.05"/>
    <n v="5.5684399999999998"/>
    <n v="13"/>
    <n v="103448.52936599999"/>
    <s v="High Net Worth"/>
    <x v="0"/>
    <x v="7"/>
    <s v="Research Associate"/>
  </r>
  <r>
    <n v="1010"/>
    <n v="3"/>
    <n v="1501.59"/>
    <n v="500.53"/>
    <n v="5.5684399999999998"/>
    <n v="17"/>
    <n v="47381.911644399996"/>
    <s v="Affluent Customer"/>
    <x v="1"/>
    <x v="1"/>
    <s v="Nurse"/>
  </r>
  <r>
    <n v="1011"/>
    <n v="3"/>
    <n v="3940.1800000000003"/>
    <n v="1313.3933333333334"/>
    <n v="5.5684399999999998"/>
    <n v="10"/>
    <n v="73135.519730666681"/>
    <s v="High Net Worth"/>
    <x v="0"/>
    <x v="0"/>
    <s v="Occupational Therapist"/>
  </r>
  <r>
    <n v="1012"/>
    <n v="4"/>
    <n v="5094.62"/>
    <n v="1273.655"/>
    <n v="5.5684399999999998"/>
    <n v="11"/>
    <n v="78014.985930199997"/>
    <s v="High Net Worth"/>
    <x v="0"/>
    <x v="4"/>
    <s v="Software Test Engineer III"/>
  </r>
  <r>
    <n v="1013"/>
    <n v="6"/>
    <n v="7207.57"/>
    <n v="1201.2616666666665"/>
    <n v="5.5684399999999998"/>
    <n v="17"/>
    <n v="113715.60975726666"/>
    <s v="High Net Worth"/>
    <x v="0"/>
    <x v="5"/>
    <s v="Physical Therapy Assistant"/>
  </r>
  <r>
    <n v="1014"/>
    <n v="7"/>
    <n v="6269.75"/>
    <n v="895.67857142857144"/>
    <n v="5.5684399999999998"/>
    <n v="8"/>
    <n v="39900.259074285714"/>
    <s v="Mass Customer"/>
    <x v="1"/>
    <x v="2"/>
    <s v="Senior Developer"/>
  </r>
  <r>
    <n v="1015"/>
    <n v="6"/>
    <n v="7096.7899999999991"/>
    <n v="1182.7983333333332"/>
    <n v="5.5684399999999998"/>
    <n v="17"/>
    <n v="111967.80637153331"/>
    <s v="Mass Customer"/>
    <x v="1"/>
    <x v="0"/>
    <s v="Web Developer I"/>
  </r>
  <r>
    <n v="1016"/>
    <n v="6"/>
    <n v="5697.7999999999993"/>
    <n v="949.63333333333321"/>
    <n v="5.5684399999999998"/>
    <n v="17"/>
    <n v="89895.596057333329"/>
    <s v="Mass Customer"/>
    <x v="1"/>
    <x v="3"/>
    <s v="Legal Assistant"/>
  </r>
  <r>
    <n v="1017"/>
    <n v="3"/>
    <n v="5234.68"/>
    <n v="1744.8933333333334"/>
    <n v="5.5684399999999998"/>
    <n v="16"/>
    <n v="155461.34132906666"/>
    <s v="High Net Worth"/>
    <x v="0"/>
    <x v="9"/>
    <s v="Assistant Media Planner"/>
  </r>
  <r>
    <n v="1018"/>
    <n v="5"/>
    <n v="6164.88"/>
    <n v="1232.9760000000001"/>
    <n v="5.5684399999999998"/>
    <n v="7"/>
    <n v="48060.270142080008"/>
    <s v="Mass Customer"/>
    <x v="1"/>
    <x v="7"/>
    <s v="Help Desk Operator"/>
  </r>
  <r>
    <n v="1019"/>
    <n v="5"/>
    <n v="5805.35"/>
    <n v="1161.0700000000002"/>
    <n v="5.5684399999999998"/>
    <n v="14"/>
    <n v="90514.880831200018"/>
    <s v="Mass Customer"/>
    <x v="1"/>
    <x v="7"/>
    <s v="Human Resources Assistant II"/>
  </r>
  <r>
    <n v="1020"/>
    <n v="4"/>
    <n v="4075.21"/>
    <n v="1018.8025"/>
    <n v="5.5684399999999998"/>
    <n v="13"/>
    <n v="73750.8277103"/>
    <s v="Affluent Customer"/>
    <x v="0"/>
    <x v="3"/>
    <s v="Unknown"/>
  </r>
  <r>
    <n v="1021"/>
    <n v="8"/>
    <n v="9624.4499999999989"/>
    <n v="1203.0562499999999"/>
    <n v="5.5684399999999998"/>
    <n v="7"/>
    <n v="46894.025813249988"/>
    <s v="High Net Worth"/>
    <x v="1"/>
    <x v="5"/>
    <s v="Mechanical Systems Engineer"/>
  </r>
  <r>
    <n v="1022"/>
    <n v="5"/>
    <n v="8161.4"/>
    <n v="1632.28"/>
    <n v="5.5684399999999998"/>
    <n v="14"/>
    <n v="127249.54540479998"/>
    <s v="Affluent Customer"/>
    <x v="0"/>
    <x v="1"/>
    <s v="Assistant Manager"/>
  </r>
  <r>
    <n v="1023"/>
    <n v="2"/>
    <n v="1579.3899999999999"/>
    <n v="789.69499999999994"/>
    <n v="5.5684399999999998"/>
    <n v="6"/>
    <n v="26384.215354799995"/>
    <s v="Affluent Customer"/>
    <x v="0"/>
    <x v="1"/>
    <s v="Unknown"/>
  </r>
  <r>
    <n v="1024"/>
    <n v="8"/>
    <n v="9592.0300000000007"/>
    <n v="1199.0037500000001"/>
    <n v="5.5684399999999998"/>
    <n v="2"/>
    <n v="13353.160883300001"/>
    <s v="High Net Worth"/>
    <x v="0"/>
    <x v="0"/>
    <s v="Social Worker"/>
  </r>
  <r>
    <n v="1025"/>
    <n v="8"/>
    <n v="8141.2900000000009"/>
    <n v="1017.6612500000001"/>
    <n v="5.5684399999999998"/>
    <n v="5"/>
    <n v="28333.928054750002"/>
    <s v="Mass Customer"/>
    <x v="1"/>
    <x v="3"/>
    <s v="Quality Engineer"/>
  </r>
  <r>
    <n v="1026"/>
    <n v="6"/>
    <n v="4769.8100000000004"/>
    <n v="794.96833333333336"/>
    <n v="5.5684399999999998"/>
    <n v="4"/>
    <n v="17706.933864266666"/>
    <s v="Affluent Customer"/>
    <x v="1"/>
    <x v="1"/>
    <s v="Unknown"/>
  </r>
  <r>
    <n v="1027"/>
    <n v="6"/>
    <n v="6580.15"/>
    <n v="1096.6916666666666"/>
    <n v="5.5684399999999998"/>
    <n v="18"/>
    <n v="109923.511398"/>
    <s v="Affluent Customer"/>
    <x v="1"/>
    <x v="1"/>
    <s v="Statistician I"/>
  </r>
  <r>
    <n v="1028"/>
    <n v="7"/>
    <n v="12001.41"/>
    <n v="1714.4871428571428"/>
    <n v="5.5684399999999998"/>
    <n v="1"/>
    <n v="9547.0187857714282"/>
    <s v="High Net Worth"/>
    <x v="1"/>
    <x v="4"/>
    <s v="Project Manager"/>
  </r>
  <r>
    <n v="1029"/>
    <n v="6"/>
    <n v="6223.08"/>
    <n v="1037.18"/>
    <n v="5.5684399999999998"/>
    <n v="4"/>
    <n v="23101.898396799999"/>
    <s v="Mass Customer"/>
    <x v="1"/>
    <x v="4"/>
    <s v="VP Sales"/>
  </r>
  <r>
    <n v="1030"/>
    <n v="8"/>
    <n v="10951.8"/>
    <n v="1368.9749999999999"/>
    <n v="5.5684399999999998"/>
    <n v="5"/>
    <n v="38115.275744999992"/>
    <s v="Mass Customer"/>
    <x v="0"/>
    <x v="0"/>
    <s v="Food Chemist"/>
  </r>
  <r>
    <n v="1031"/>
    <n v="3"/>
    <n v="2352.9300000000003"/>
    <n v="784.31000000000006"/>
    <n v="5.5684399999999998"/>
    <n v="6"/>
    <n v="26204.299058400004"/>
    <s v="Mass Customer"/>
    <x v="1"/>
    <x v="7"/>
    <s v="Junior Executive"/>
  </r>
  <r>
    <n v="1032"/>
    <n v="8"/>
    <n v="6902.8399999999992"/>
    <n v="862.8549999999999"/>
    <n v="5.5684399999999998"/>
    <n v="18"/>
    <n v="86485.61333159999"/>
    <s v="Mass Customer"/>
    <x v="0"/>
    <x v="4"/>
    <s v="Executive Secretary"/>
  </r>
  <r>
    <n v="1033"/>
    <n v="8"/>
    <n v="11261.67"/>
    <n v="1407.70875"/>
    <n v="5.5684399999999998"/>
    <n v="3"/>
    <n v="23516.225135549998"/>
    <s v="Affluent Customer"/>
    <x v="1"/>
    <x v="4"/>
    <s v="Unknown"/>
  </r>
  <r>
    <n v="1034"/>
    <n v="2"/>
    <n v="1819.46"/>
    <n v="909.73"/>
    <n v="5.5684399999999998"/>
    <n v="3"/>
    <n v="15197.330763600001"/>
    <s v="High Net Worth"/>
    <x v="1"/>
    <x v="4"/>
    <s v="Unknown"/>
  </r>
  <r>
    <n v="1035"/>
    <n v="3"/>
    <n v="1327.0600000000002"/>
    <n v="442.35333333333341"/>
    <n v="5.5684399999999998"/>
    <n v="5"/>
    <n v="12316.089977333337"/>
    <s v="Affluent Customer"/>
    <x v="0"/>
    <x v="5"/>
    <s v="Operator"/>
  </r>
  <r>
    <n v="1036"/>
    <n v="5"/>
    <n v="7125.2600000000011"/>
    <n v="1425.0520000000001"/>
    <n v="5.5684399999999998"/>
    <n v="12"/>
    <n v="95223.798706560003"/>
    <s v="Mass Customer"/>
    <x v="0"/>
    <x v="1"/>
    <s v="Paralegal"/>
  </r>
  <r>
    <n v="1037"/>
    <n v="8"/>
    <n v="6925.18"/>
    <n v="865.64750000000004"/>
    <n v="5.5684399999999998"/>
    <n v="10"/>
    <n v="48203.061649000003"/>
    <s v="Mass Customer"/>
    <x v="0"/>
    <x v="1"/>
    <s v="Human Resources Assistant II"/>
  </r>
  <r>
    <n v="1038"/>
    <n v="4"/>
    <n v="6144.1100000000006"/>
    <n v="1536.0275000000001"/>
    <n v="5.5684399999999998"/>
    <n v="11"/>
    <n v="94086.046693100012"/>
    <s v="Mass Customer"/>
    <x v="2"/>
    <x v="7"/>
    <s v="Engineer I"/>
  </r>
  <r>
    <n v="1039"/>
    <n v="7"/>
    <n v="9522.77"/>
    <n v="1360.3957142857143"/>
    <n v="5.5684399999999998"/>
    <n v="15"/>
    <n v="113629.22866885715"/>
    <s v="High Net Worth"/>
    <x v="0"/>
    <x v="4"/>
    <s v="Unknown"/>
  </r>
  <r>
    <n v="1040"/>
    <n v="4"/>
    <n v="4072.6499999999996"/>
    <n v="1018.1624999999999"/>
    <n v="5.5684399999999998"/>
    <n v="9"/>
    <n v="51026.191123500001"/>
    <s v="High Net Worth"/>
    <x v="0"/>
    <x v="0"/>
    <s v="Food Chemist"/>
  </r>
  <r>
    <n v="1041"/>
    <n v="4"/>
    <n v="4271.03"/>
    <n v="1067.7574999999999"/>
    <n v="5.5684399999999998"/>
    <n v="15"/>
    <n v="89186.153599499987"/>
    <s v="Affluent Customer"/>
    <x v="1"/>
    <x v="2"/>
    <s v="Unknown"/>
  </r>
  <r>
    <n v="1042"/>
    <n v="3"/>
    <n v="4585.7700000000004"/>
    <n v="1528.5900000000001"/>
    <n v="5.5684399999999998"/>
    <n v="11"/>
    <n v="93630.478695600003"/>
    <s v="High Net Worth"/>
    <x v="1"/>
    <x v="7"/>
    <s v="Nuclear Power Engineer"/>
  </r>
  <r>
    <n v="1043"/>
    <n v="8"/>
    <n v="10994.24"/>
    <n v="1374.28"/>
    <n v="5.5684399999999998"/>
    <n v="16"/>
    <n v="122441.5315712"/>
    <s v="Mass Customer"/>
    <x v="1"/>
    <x v="1"/>
    <s v="Sales Associate"/>
  </r>
  <r>
    <n v="1044"/>
    <n v="5"/>
    <n v="4616.29"/>
    <n v="923.25800000000004"/>
    <n v="5.5684399999999998"/>
    <n v="11"/>
    <n v="56552.174552719996"/>
    <s v="High Net Worth"/>
    <x v="2"/>
    <x v="0"/>
    <s v="Food Chemist"/>
  </r>
  <r>
    <n v="1045"/>
    <n v="3"/>
    <n v="4405.5999999999995"/>
    <n v="1468.5333333333331"/>
    <n v="5.5684399999999998"/>
    <n v="19"/>
    <n v="155371.35533866665"/>
    <s v="Mass Customer"/>
    <x v="0"/>
    <x v="1"/>
    <s v="Unknown"/>
  </r>
  <r>
    <n v="1046"/>
    <n v="5"/>
    <n v="3846.1"/>
    <n v="769.22"/>
    <n v="5.5684399999999998"/>
    <n v="11"/>
    <n v="47116.9095848"/>
    <s v="Affluent Customer"/>
    <x v="0"/>
    <x v="4"/>
    <s v="Budget/Accounting Analyst II"/>
  </r>
  <r>
    <n v="1047"/>
    <n v="7"/>
    <n v="5171.3500000000004"/>
    <n v="738.76428571428573"/>
    <n v="5.5684399999999998"/>
    <n v="11"/>
    <n v="45251.410590571431"/>
    <s v="Affluent Customer"/>
    <x v="1"/>
    <x v="1"/>
    <s v="VP Accounting"/>
  </r>
  <r>
    <n v="1048"/>
    <n v="7"/>
    <n v="6677.74"/>
    <n v="953.96285714285716"/>
    <n v="5.5684399999999998"/>
    <n v="15"/>
    <n v="79681.273983428575"/>
    <s v="Affluent Customer"/>
    <x v="1"/>
    <x v="4"/>
    <s v="Internal Auditor"/>
  </r>
  <r>
    <n v="1049"/>
    <n v="10"/>
    <n v="11130.050000000001"/>
    <n v="1113.0050000000001"/>
    <n v="5.5684399999999998"/>
    <n v="2"/>
    <n v="12395.403124400002"/>
    <s v="Mass Customer"/>
    <x v="1"/>
    <x v="2"/>
    <s v="Software Consultant"/>
  </r>
  <r>
    <n v="1050"/>
    <n v="6"/>
    <n v="4722.12"/>
    <n v="787.02"/>
    <n v="5.5684399999999998"/>
    <n v="15"/>
    <n v="65737.104731999993"/>
    <s v="Mass Customer"/>
    <x v="0"/>
    <x v="8"/>
    <s v="Software Consultant"/>
  </r>
  <r>
    <n v="1051"/>
    <n v="5"/>
    <n v="4878.8100000000004"/>
    <n v="975.76200000000006"/>
    <n v="5.5684399999999998"/>
    <n v="14"/>
    <n v="76068.61011791999"/>
    <s v="High Net Worth"/>
    <x v="0"/>
    <x v="2"/>
    <s v="Help Desk Technician"/>
  </r>
  <r>
    <n v="1052"/>
    <n v="6"/>
    <n v="8478.41"/>
    <n v="1413.0683333333334"/>
    <n v="5.5684399999999998"/>
    <n v="3"/>
    <n v="23605.7586902"/>
    <s v="High Net Worth"/>
    <x v="0"/>
    <x v="1"/>
    <s v="Junior Executive"/>
  </r>
  <r>
    <n v="1053"/>
    <n v="3"/>
    <n v="3482.79"/>
    <n v="1160.93"/>
    <n v="5.5684399999999998"/>
    <n v="8"/>
    <n v="51716.552393600003"/>
    <s v="Mass Customer"/>
    <x v="1"/>
    <x v="7"/>
    <s v="Unknown"/>
  </r>
  <r>
    <n v="1054"/>
    <n v="8"/>
    <n v="8433.75"/>
    <n v="1054.21875"/>
    <n v="5.5684399999999998"/>
    <n v="13"/>
    <n v="76314.600131250001"/>
    <s v="Mass Customer"/>
    <x v="1"/>
    <x v="7"/>
    <s v="Nuclear Power Engineer"/>
  </r>
  <r>
    <n v="1055"/>
    <n v="2"/>
    <n v="924.06"/>
    <n v="462.03"/>
    <n v="5.5684399999999998"/>
    <n v="12"/>
    <n v="30873.435998399997"/>
    <s v="Mass Customer"/>
    <x v="0"/>
    <x v="7"/>
    <s v="Data Coordiator"/>
  </r>
  <r>
    <n v="1056"/>
    <n v="7"/>
    <n v="7920.27"/>
    <n v="1131.467142857143"/>
    <n v="5.5684399999999998"/>
    <n v="6"/>
    <n v="37803.041381828574"/>
    <s v="Affluent Customer"/>
    <x v="1"/>
    <x v="7"/>
    <s v="Software Test Engineer IV"/>
  </r>
  <r>
    <n v="1057"/>
    <n v="3"/>
    <n v="4028.4700000000003"/>
    <n v="1342.8233333333335"/>
    <n v="5.5684399999999998"/>
    <n v="5"/>
    <n v="37387.155811333338"/>
    <s v="Mass Customer"/>
    <x v="0"/>
    <x v="0"/>
    <s v="Registered Nurse"/>
  </r>
  <r>
    <n v="1058"/>
    <n v="3"/>
    <n v="2308.7200000000003"/>
    <n v="769.57333333333338"/>
    <n v="5.5684399999999998"/>
    <n v="4"/>
    <n v="17141.291729066666"/>
    <s v="Affluent Customer"/>
    <x v="0"/>
    <x v="5"/>
    <s v="Research Assistant IV"/>
  </r>
  <r>
    <n v="1059"/>
    <n v="2"/>
    <n v="2449.81"/>
    <n v="1224.905"/>
    <n v="5.5684399999999998"/>
    <n v="6"/>
    <n v="40924.859989199998"/>
    <s v="High Net Worth"/>
    <x v="0"/>
    <x v="9"/>
    <s v="Account Representative III"/>
  </r>
  <r>
    <n v="1060"/>
    <n v="6"/>
    <n v="9606.77"/>
    <n v="1601.1283333333333"/>
    <n v="5.5684399999999998"/>
    <n v="13"/>
    <n v="115905.23173406666"/>
    <s v="Affluent Customer"/>
    <x v="0"/>
    <x v="6"/>
    <s v="Associate Professor"/>
  </r>
  <r>
    <n v="1061"/>
    <n v="6"/>
    <n v="4056.7599999999998"/>
    <n v="676.12666666666667"/>
    <n v="5.5684399999999998"/>
    <n v="19"/>
    <n v="71534.444738933322"/>
    <s v="Mass Customer"/>
    <x v="1"/>
    <x v="1"/>
    <s v="Speech Pathologist"/>
  </r>
  <r>
    <n v="1062"/>
    <n v="6"/>
    <n v="7619.47"/>
    <n v="1269.9116666666666"/>
    <n v="5.5684399999999998"/>
    <n v="14"/>
    <n v="98999.976895866668"/>
    <s v="Mass Customer"/>
    <x v="0"/>
    <x v="4"/>
    <s v="Junior Executive"/>
  </r>
  <r>
    <n v="1063"/>
    <n v="6"/>
    <n v="5833.22"/>
    <n v="972.20333333333338"/>
    <n v="5.5684399999999998"/>
    <n v="13"/>
    <n v="70377.52708306667"/>
    <s v="Affluent Customer"/>
    <x v="1"/>
    <x v="1"/>
    <s v="Actuary"/>
  </r>
  <r>
    <n v="1064"/>
    <n v="3"/>
    <n v="5404.67"/>
    <n v="1801.5566666666666"/>
    <n v="5.5684399999999998"/>
    <n v="8"/>
    <n v="80254.881639466665"/>
    <s v="Affluent Customer"/>
    <x v="1"/>
    <x v="9"/>
    <s v="Librarian"/>
  </r>
  <r>
    <n v="1065"/>
    <n v="6"/>
    <n v="4709.66"/>
    <n v="784.94333333333327"/>
    <n v="5.5684399999999998"/>
    <n v="8"/>
    <n v="34967.278840533327"/>
    <s v="Mass Customer"/>
    <x v="1"/>
    <x v="1"/>
    <s v="Quality Engineer"/>
  </r>
  <r>
    <n v="1066"/>
    <n v="3"/>
    <n v="2637.5299999999997"/>
    <n v="879.17666666666662"/>
    <n v="5.5684399999999998"/>
    <n v="12"/>
    <n v="58747.710212799997"/>
    <s v="High Net Worth"/>
    <x v="1"/>
    <x v="8"/>
    <s v="Recruiter"/>
  </r>
  <r>
    <n v="1067"/>
    <n v="2"/>
    <n v="1854.93"/>
    <n v="927.46500000000003"/>
    <n v="5.5684399999999998"/>
    <n v="13"/>
    <n v="67138.9316598"/>
    <s v="Mass Customer"/>
    <x v="0"/>
    <x v="1"/>
    <s v="Engineer IV"/>
  </r>
  <r>
    <n v="1068"/>
    <n v="14"/>
    <n v="14254.549999999997"/>
    <n v="1018.1821428571427"/>
    <n v="5.5684399999999998"/>
    <n v="3"/>
    <n v="17009.058514714285"/>
    <s v="Mass Customer"/>
    <x v="1"/>
    <x v="0"/>
    <s v="Unknown"/>
  </r>
  <r>
    <n v="1069"/>
    <n v="5"/>
    <n v="6910.5"/>
    <n v="1382.1"/>
    <n v="5.5684399999999998"/>
    <n v="15"/>
    <n v="115442.11385999998"/>
    <s v="Mass Customer"/>
    <x v="1"/>
    <x v="8"/>
    <s v="Web Designer I"/>
  </r>
  <r>
    <n v="1070"/>
    <n v="4"/>
    <n v="5754.6600000000008"/>
    <n v="1438.6650000000002"/>
    <n v="5.5684399999999998"/>
    <n v="1"/>
    <n v="8011.119732600001"/>
    <s v="Mass Customer"/>
    <x v="1"/>
    <x v="4"/>
    <s v="Account Representative IV"/>
  </r>
  <r>
    <n v="1071"/>
    <n v="6"/>
    <n v="7958.6799999999994"/>
    <n v="1326.4466666666665"/>
    <n v="5.5684399999999998"/>
    <n v="1"/>
    <n v="7386.2386765333322"/>
    <s v="High Net Worth"/>
    <x v="1"/>
    <x v="5"/>
    <s v="Unknown"/>
  </r>
  <r>
    <n v="1072"/>
    <n v="3"/>
    <n v="3697.58"/>
    <n v="1232.5266666666666"/>
    <n v="5.5684399999999998"/>
    <n v="8"/>
    <n v="54906.006333866666"/>
    <s v="High Net Worth"/>
    <x v="1"/>
    <x v="1"/>
    <s v="Senior Cost Accountant"/>
  </r>
  <r>
    <n v="1073"/>
    <n v="6"/>
    <n v="6454.89"/>
    <n v="1075.8150000000001"/>
    <n v="5.5684399999999998"/>
    <n v="7"/>
    <n v="41934.278950200001"/>
    <s v="Affluent Customer"/>
    <x v="0"/>
    <x v="4"/>
    <s v="Associate Professor"/>
  </r>
  <r>
    <n v="1074"/>
    <n v="8"/>
    <n v="9370.01"/>
    <n v="1171.25125"/>
    <n v="5.5684399999999998"/>
    <n v="18"/>
    <n v="117396.76158990001"/>
    <s v="High Net Worth"/>
    <x v="1"/>
    <x v="4"/>
    <s v="Accounting Assistant IV"/>
  </r>
  <r>
    <n v="1075"/>
    <n v="6"/>
    <n v="6597.82"/>
    <n v="1099.6366666666665"/>
    <n v="5.5684399999999998"/>
    <n v="7"/>
    <n v="42862.825600933327"/>
    <s v="High Net Worth"/>
    <x v="1"/>
    <x v="7"/>
    <s v="Administrative Officer"/>
  </r>
  <r>
    <n v="1076"/>
    <n v="12"/>
    <n v="14390.1"/>
    <n v="1199.175"/>
    <n v="5.5684399999999998"/>
    <n v="2"/>
    <n v="13355.068073999999"/>
    <s v="Affluent Customer"/>
    <x v="1"/>
    <x v="0"/>
    <s v="Pharmacist"/>
  </r>
  <r>
    <n v="1077"/>
    <n v="6"/>
    <n v="6570.44"/>
    <n v="1095.0733333333333"/>
    <n v="5.5684399999999998"/>
    <n v="18"/>
    <n v="109761.30274079999"/>
    <s v="Mass Customer"/>
    <x v="0"/>
    <x v="8"/>
    <s v="Unknown"/>
  </r>
  <r>
    <n v="1078"/>
    <n v="5"/>
    <n v="3640.22"/>
    <n v="728.04399999999998"/>
    <n v="5.5684399999999998"/>
    <n v="20"/>
    <n v="81081.386627200001"/>
    <s v="Mass Customer"/>
    <x v="1"/>
    <x v="7"/>
    <s v="Executive Secretary"/>
  </r>
  <r>
    <n v="1079"/>
    <n v="4"/>
    <n v="3829.1099999999997"/>
    <n v="957.27749999999992"/>
    <n v="5.5684399999999998"/>
    <n v="18"/>
    <n v="95949.761797799991"/>
    <s v="Mass Customer"/>
    <x v="1"/>
    <x v="7"/>
    <s v="Nurse Practicioner"/>
  </r>
  <r>
    <n v="1080"/>
    <n v="3"/>
    <n v="3133.43"/>
    <n v="1044.4766666666667"/>
    <n v="5.5684399999999998"/>
    <n v="2"/>
    <n v="11632.211299466666"/>
    <s v="Mass Customer"/>
    <x v="0"/>
    <x v="2"/>
    <s v="Speech Pathologist"/>
  </r>
  <r>
    <n v="1081"/>
    <n v="5"/>
    <n v="6119.7199999999993"/>
    <n v="1223.944"/>
    <n v="5.5684399999999998"/>
    <n v="16"/>
    <n v="109047.33963776"/>
    <s v="Mass Customer"/>
    <x v="0"/>
    <x v="0"/>
    <s v="Social Worker"/>
  </r>
  <r>
    <n v="1082"/>
    <n v="5"/>
    <n v="4492.05"/>
    <n v="898.41000000000008"/>
    <n v="5.5684399999999998"/>
    <n v="11"/>
    <n v="55030.163984400002"/>
    <s v="Mass Customer"/>
    <x v="2"/>
    <x v="1"/>
    <s v="Financial Analyst"/>
  </r>
  <r>
    <n v="1083"/>
    <n v="2"/>
    <n v="2418.19"/>
    <n v="1209.095"/>
    <n v="5.5684399999999998"/>
    <n v="1"/>
    <n v="6732.7729618000003"/>
    <s v="Affluent Customer"/>
    <x v="1"/>
    <x v="4"/>
    <s v="VP Product Management"/>
  </r>
  <r>
    <n v="1084"/>
    <n v="11"/>
    <n v="11437.05"/>
    <n v="1039.7318181818182"/>
    <n v="5.5684399999999998"/>
    <n v="8"/>
    <n v="46317.47396509091"/>
    <s v="Affluent Customer"/>
    <x v="0"/>
    <x v="5"/>
    <s v="Accounting Assistant I"/>
  </r>
  <r>
    <n v="1085"/>
    <n v="4"/>
    <n v="2487.7000000000003"/>
    <n v="621.92500000000007"/>
    <n v="5.5684399999999998"/>
    <n v="8"/>
    <n v="27705.216376000004"/>
    <s v="Mass Customer"/>
    <x v="1"/>
    <x v="0"/>
    <s v="Internal Auditor"/>
  </r>
  <r>
    <n v="1086"/>
    <n v="9"/>
    <n v="8640.2200000000012"/>
    <n v="960.02444444444461"/>
    <n v="5.5684399999999998"/>
    <n v="4"/>
    <n v="21383.354069688892"/>
    <s v="Mass Customer"/>
    <x v="1"/>
    <x v="2"/>
    <s v="Statistician IV"/>
  </r>
  <r>
    <n v="1087"/>
    <n v="3"/>
    <n v="3535.79"/>
    <n v="1178.5966666666666"/>
    <n v="5.5684399999999998"/>
    <n v="8"/>
    <n v="52503.558580266661"/>
    <s v="Mass Customer"/>
    <x v="0"/>
    <x v="1"/>
    <s v="Financial Analyst"/>
  </r>
  <r>
    <n v="1088"/>
    <n v="6"/>
    <n v="6230.39"/>
    <n v="1038.3983333333333"/>
    <n v="5.5684399999999998"/>
    <n v="3"/>
    <n v="17346.776445800002"/>
    <s v="High Net Worth"/>
    <x v="0"/>
    <x v="4"/>
    <s v="Design Engineer"/>
  </r>
  <r>
    <n v="1089"/>
    <n v="7"/>
    <n v="6202.8499999999995"/>
    <n v="886.12142857142851"/>
    <n v="5.5684399999999998"/>
    <n v="12"/>
    <n v="59211.768092571423"/>
    <s v="Affluent Customer"/>
    <x v="0"/>
    <x v="2"/>
    <s v="Product Engineer"/>
  </r>
  <r>
    <n v="1090"/>
    <n v="7"/>
    <n v="5882.43"/>
    <n v="840.3471428571429"/>
    <n v="5.5684399999999998"/>
    <n v="17"/>
    <n v="79550.184950914292"/>
    <s v="Affluent Customer"/>
    <x v="0"/>
    <x v="8"/>
    <s v="Computer Systems Analyst II"/>
  </r>
  <r>
    <n v="1091"/>
    <n v="10"/>
    <n v="10147.25"/>
    <n v="1014.725"/>
    <n v="5.5684399999999998"/>
    <n v="15"/>
    <n v="84756.529185000007"/>
    <s v="Mass Customer"/>
    <x v="1"/>
    <x v="0"/>
    <s v="Unknown"/>
  </r>
  <r>
    <n v="1092"/>
    <n v="5"/>
    <n v="4893.72"/>
    <n v="978.74400000000003"/>
    <n v="5.5684399999999998"/>
    <n v="5"/>
    <n v="27250.386196799998"/>
    <s v="Mass Customer"/>
    <x v="0"/>
    <x v="5"/>
    <s v="VP Quality Control"/>
  </r>
  <r>
    <n v="1093"/>
    <n v="9"/>
    <n v="12492.4"/>
    <n v="1388.0444444444445"/>
    <n v="5.5684399999999998"/>
    <n v="5"/>
    <n v="38646.21103111111"/>
    <s v="Affluent Customer"/>
    <x v="0"/>
    <x v="4"/>
    <s v="Business Systems Development Analyst"/>
  </r>
  <r>
    <n v="1094"/>
    <n v="7"/>
    <n v="7255.12"/>
    <n v="1036.4457142857143"/>
    <n v="5.5684399999999998"/>
    <n v="19"/>
    <n v="109656.32969188572"/>
    <s v="High Net Worth"/>
    <x v="1"/>
    <x v="0"/>
    <s v="Dental Hygienist"/>
  </r>
  <r>
    <n v="1095"/>
    <n v="4"/>
    <n v="6916.0399999999991"/>
    <n v="1729.0099999999998"/>
    <n v="5.5684399999999998"/>
    <n v="6"/>
    <n v="57767.330666399983"/>
    <s v="Mass Customer"/>
    <x v="0"/>
    <x v="0"/>
    <s v="Project Manager"/>
  </r>
  <r>
    <n v="1096"/>
    <n v="5"/>
    <n v="3865.37"/>
    <n v="773.07399999999996"/>
    <n v="5.5684399999999998"/>
    <n v="14"/>
    <n v="60267.426583839995"/>
    <s v="High Net Worth"/>
    <x v="1"/>
    <x v="0"/>
    <s v="Software Test Engineer I"/>
  </r>
  <r>
    <n v="1097"/>
    <n v="3"/>
    <n v="2378.5100000000002"/>
    <n v="792.8366666666667"/>
    <n v="5.5684399999999998"/>
    <n v="18"/>
    <n v="79467.541346399987"/>
    <s v="Mass Customer"/>
    <x v="0"/>
    <x v="1"/>
    <s v="Engineer II"/>
  </r>
  <r>
    <n v="1098"/>
    <n v="8"/>
    <n v="7594.2900000000009"/>
    <n v="949.28625000000011"/>
    <n v="5.5684399999999998"/>
    <n v="12"/>
    <n v="63432.522311399996"/>
    <s v="Mass Customer"/>
    <x v="0"/>
    <x v="1"/>
    <s v="Administrative Assistant IV"/>
  </r>
  <r>
    <n v="1099"/>
    <n v="2"/>
    <n v="1248.96"/>
    <n v="624.48"/>
    <n v="5.5684399999999998"/>
    <n v="11"/>
    <n v="38251.173523199999"/>
    <s v="Affluent Customer"/>
    <x v="1"/>
    <x v="7"/>
    <s v="Tax Accountant"/>
  </r>
  <r>
    <n v="1100"/>
    <n v="3"/>
    <n v="2767.35"/>
    <n v="922.44999999999993"/>
    <n v="5.5684399999999998"/>
    <n v="15"/>
    <n v="77049.112169999993"/>
    <s v="Mass Customer"/>
    <x v="1"/>
    <x v="7"/>
    <s v="Engineer I"/>
  </r>
  <r>
    <n v="1101"/>
    <n v="5"/>
    <n v="6377.6200000000008"/>
    <n v="1275.5240000000001"/>
    <n v="5.5684399999999998"/>
    <n v="15"/>
    <n v="106540.1829384"/>
    <s v="Mass Customer"/>
    <x v="0"/>
    <x v="4"/>
    <s v="Senior Editor"/>
  </r>
  <r>
    <n v="1102"/>
    <n v="8"/>
    <n v="8832.98"/>
    <n v="1104.1224999999999"/>
    <n v="5.5684399999999998"/>
    <n v="15"/>
    <n v="92223.598408499995"/>
    <s v="Affluent Customer"/>
    <x v="0"/>
    <x v="7"/>
    <s v="Recruiting Manager"/>
  </r>
  <r>
    <n v="1103"/>
    <n v="12"/>
    <n v="15447.920000000002"/>
    <n v="1287.3266666666668"/>
    <n v="5.5684399999999998"/>
    <n v="20"/>
    <n v="143368.02607466668"/>
    <s v="High Net Worth"/>
    <x v="0"/>
    <x v="1"/>
    <s v="Financial Advisor"/>
  </r>
  <r>
    <n v="1104"/>
    <n v="7"/>
    <n v="6458.3"/>
    <n v="922.61428571428576"/>
    <n v="5.5684399999999998"/>
    <n v="8"/>
    <n v="41100.178345142856"/>
    <s v="Mass Customer"/>
    <x v="0"/>
    <x v="5"/>
    <s v="Programmer III"/>
  </r>
  <r>
    <n v="1105"/>
    <n v="2"/>
    <n v="3965.4399999999996"/>
    <n v="1982.7199999999998"/>
    <n v="5.5684399999999998"/>
    <n v="18"/>
    <n v="198731.83242239998"/>
    <s v="Mass Customer"/>
    <x v="1"/>
    <x v="4"/>
    <s v="General Manager"/>
  </r>
  <r>
    <n v="1106"/>
    <n v="9"/>
    <n v="11078.47"/>
    <n v="1230.941111111111"/>
    <n v="5.5684399999999998"/>
    <n v="15"/>
    <n v="102816.32581133333"/>
    <s v="Mass Customer"/>
    <x v="0"/>
    <x v="5"/>
    <s v="Software Consultant"/>
  </r>
  <r>
    <n v="1107"/>
    <n v="5"/>
    <n v="3752.08"/>
    <n v="750.41599999999994"/>
    <n v="5.5684399999999998"/>
    <n v="18"/>
    <n v="75215.63647872"/>
    <s v="High Net Worth"/>
    <x v="0"/>
    <x v="0"/>
    <s v="Social Worker"/>
  </r>
  <r>
    <n v="1108"/>
    <n v="4"/>
    <n v="1790"/>
    <n v="447.5"/>
    <n v="5.5684399999999998"/>
    <n v="17"/>
    <n v="42361.907299999999"/>
    <s v="Mass Customer"/>
    <x v="0"/>
    <x v="0"/>
    <s v="Dental Hygienist"/>
  </r>
  <r>
    <n v="1109"/>
    <n v="3"/>
    <n v="2411.02"/>
    <n v="803.67333333333329"/>
    <n v="5.5684399999999998"/>
    <n v="6"/>
    <n v="26851.240417599998"/>
    <s v="High Net Worth"/>
    <x v="1"/>
    <x v="9"/>
    <s v="Web Developer II"/>
  </r>
  <r>
    <n v="1110"/>
    <n v="6"/>
    <n v="7310.3600000000006"/>
    <n v="1218.3933333333334"/>
    <n v="5.5684399999999998"/>
    <n v="12"/>
    <n v="81414.602076800016"/>
    <s v="High Net Worth"/>
    <x v="1"/>
    <x v="5"/>
    <s v="Information Systems Manager"/>
  </r>
  <r>
    <n v="1111"/>
    <n v="7"/>
    <n v="6922.7"/>
    <n v="988.9571428571428"/>
    <n v="5.5684399999999998"/>
    <n v="18"/>
    <n v="99125.073226285705"/>
    <s v="High Net Worth"/>
    <x v="1"/>
    <x v="4"/>
    <s v="Director of Sales"/>
  </r>
  <r>
    <n v="1112"/>
    <n v="3"/>
    <n v="3589.44"/>
    <n v="1196.48"/>
    <n v="5.5684399999999998"/>
    <n v="13"/>
    <n v="86612.852185600001"/>
    <s v="Mass Customer"/>
    <x v="1"/>
    <x v="4"/>
    <s v="Unknown"/>
  </r>
  <r>
    <n v="1113"/>
    <n v="9"/>
    <n v="10999.369999999999"/>
    <n v="1222.152222222222"/>
    <n v="5.5684399999999998"/>
    <n v="6"/>
    <n v="40832.887921866655"/>
    <s v="Mass Customer"/>
    <x v="1"/>
    <x v="2"/>
    <s v="Recruiter"/>
  </r>
  <r>
    <n v="1114"/>
    <n v="4"/>
    <n v="4156.3999999999996"/>
    <n v="1039.0999999999999"/>
    <n v="5.5684399999999998"/>
    <n v="14"/>
    <n v="81006.324055999998"/>
    <s v="Mass Customer"/>
    <x v="0"/>
    <x v="5"/>
    <s v="Structural Engineer"/>
  </r>
  <r>
    <n v="1115"/>
    <n v="9"/>
    <n v="9270.0300000000007"/>
    <n v="1030.0033333333333"/>
    <n v="5.5684399999999998"/>
    <n v="17"/>
    <n v="97503.699944933323"/>
    <s v="High Net Worth"/>
    <x v="0"/>
    <x v="4"/>
    <s v="Account Coordinator"/>
  </r>
  <r>
    <n v="1116"/>
    <n v="3"/>
    <n v="4932.34"/>
    <n v="1644.1133333333335"/>
    <n v="5.5684399999999998"/>
    <n v="16"/>
    <n v="146482.34319786666"/>
    <s v="Mass Customer"/>
    <x v="0"/>
    <x v="0"/>
    <s v="Assistant Manager"/>
  </r>
  <r>
    <n v="1117"/>
    <n v="10"/>
    <n v="8604.73"/>
    <n v="860.47299999999996"/>
    <n v="5.5684399999999998"/>
    <n v="14"/>
    <n v="67080.891809680004"/>
    <s v="Affluent Customer"/>
    <x v="0"/>
    <x v="4"/>
    <s v="Quality Engineer"/>
  </r>
  <r>
    <n v="1118"/>
    <n v="4"/>
    <n v="3365.1899999999996"/>
    <n v="841.2974999999999"/>
    <n v="5.5684399999999998"/>
    <n v="9"/>
    <n v="42162.431858099997"/>
    <s v="Mass Customer"/>
    <x v="0"/>
    <x v="5"/>
    <s v="Sales Representative"/>
  </r>
  <r>
    <n v="1119"/>
    <n v="6"/>
    <n v="10841.93"/>
    <n v="1806.9883333333335"/>
    <n v="5.5684399999999998"/>
    <n v="19"/>
    <n v="191180.01618246667"/>
    <s v="Mass Customer"/>
    <x v="1"/>
    <x v="9"/>
    <s v="Unknown"/>
  </r>
  <r>
    <n v="1120"/>
    <n v="5"/>
    <n v="3916.82"/>
    <n v="783.36400000000003"/>
    <n v="5.5684399999999998"/>
    <n v="12"/>
    <n v="52345.385185919993"/>
    <s v="Affluent Customer"/>
    <x v="0"/>
    <x v="5"/>
    <s v="Web Developer IV"/>
  </r>
  <r>
    <n v="1121"/>
    <n v="2"/>
    <n v="2973.36"/>
    <n v="1486.68"/>
    <n v="5.5684399999999998"/>
    <n v="3"/>
    <n v="24835.4651376"/>
    <s v="Mass Customer"/>
    <x v="0"/>
    <x v="0"/>
    <s v="Registered Nurse"/>
  </r>
  <r>
    <n v="1122"/>
    <n v="5"/>
    <n v="4714.8100000000004"/>
    <n v="942.9620000000001"/>
    <n v="5.5684399999999998"/>
    <n v="11"/>
    <n v="57759.100512080011"/>
    <s v="Mass Customer"/>
    <x v="0"/>
    <x v="4"/>
    <s v="Unknown"/>
  </r>
  <r>
    <n v="1123"/>
    <n v="5"/>
    <n v="6742.5"/>
    <n v="1348.5"/>
    <n v="5.5684399999999998"/>
    <n v="13"/>
    <n v="97617.537419999993"/>
    <s v="Mass Customer"/>
    <x v="1"/>
    <x v="2"/>
    <s v="Unknown"/>
  </r>
  <r>
    <n v="1124"/>
    <n v="3"/>
    <n v="3731.08"/>
    <n v="1243.6933333333334"/>
    <n v="5.5684399999999998"/>
    <n v="9"/>
    <n v="62328.8853456"/>
    <s v="Affluent Customer"/>
    <x v="1"/>
    <x v="0"/>
    <s v="Health Coach III"/>
  </r>
  <r>
    <n v="1125"/>
    <n v="5"/>
    <n v="3793.5699999999997"/>
    <n v="758.71399999999994"/>
    <n v="5.5684399999999998"/>
    <n v="9"/>
    <n v="38023.68047544"/>
    <s v="Affluent Customer"/>
    <x v="1"/>
    <x v="3"/>
    <s v="Software Test Engineer III"/>
  </r>
  <r>
    <n v="1126"/>
    <n v="4"/>
    <n v="4725.4400000000005"/>
    <n v="1181.3600000000001"/>
    <n v="5.5684399999999998"/>
    <n v="14"/>
    <n v="92096.651897600008"/>
    <s v="Mass Customer"/>
    <x v="0"/>
    <x v="4"/>
    <s v="Executive Secretary"/>
  </r>
  <r>
    <n v="1127"/>
    <n v="4"/>
    <n v="5261.43"/>
    <n v="1315.3575000000001"/>
    <n v="5.5684399999999998"/>
    <n v="8"/>
    <n v="58595.9145384"/>
    <s v="Mass Customer"/>
    <x v="0"/>
    <x v="1"/>
    <s v="Physical Therapy Assistant"/>
  </r>
  <r>
    <n v="1128"/>
    <n v="5"/>
    <n v="5855.4400000000005"/>
    <n v="1171.0880000000002"/>
    <n v="5.5684399999999998"/>
    <n v="8"/>
    <n v="52169.066101760007"/>
    <s v="Mass Customer"/>
    <x v="0"/>
    <x v="1"/>
    <s v="Financial Advisor"/>
  </r>
  <r>
    <n v="1129"/>
    <n v="13"/>
    <n v="18349.27"/>
    <n v="1411.4823076923078"/>
    <n v="5.5684399999999998"/>
    <n v="9"/>
    <n v="70737.790873015387"/>
    <s v="Mass Customer"/>
    <x v="1"/>
    <x v="9"/>
    <s v="VP Marketing"/>
  </r>
  <r>
    <n v="1130"/>
    <n v="5"/>
    <n v="6301.2800000000007"/>
    <n v="1260.2560000000001"/>
    <n v="5.5684399999999998"/>
    <n v="16"/>
    <n v="112282.55873024001"/>
    <s v="Mass Customer"/>
    <x v="0"/>
    <x v="4"/>
    <s v="Sales Associate"/>
  </r>
  <r>
    <n v="1131"/>
    <n v="7"/>
    <n v="9150.94"/>
    <n v="1307.277142857143"/>
    <n v="5.5684399999999998"/>
    <n v="15"/>
    <n v="109192.41500057143"/>
    <s v="Mass Customer"/>
    <x v="1"/>
    <x v="4"/>
    <s v="VP Marketing"/>
  </r>
  <r>
    <n v="1132"/>
    <n v="8"/>
    <n v="9603.1"/>
    <n v="1200.3875"/>
    <n v="5.5684399999999998"/>
    <n v="9"/>
    <n v="60158.571934499996"/>
    <s v="Affluent Customer"/>
    <x v="0"/>
    <x v="1"/>
    <s v="Actuary"/>
  </r>
  <r>
    <n v="1133"/>
    <n v="5"/>
    <n v="7124.59"/>
    <n v="1424.9180000000001"/>
    <n v="5.5684399999999998"/>
    <n v="6"/>
    <n v="47607.422327519998"/>
    <s v="Affluent Customer"/>
    <x v="1"/>
    <x v="7"/>
    <s v="Unknown"/>
  </r>
  <r>
    <n v="1134"/>
    <n v="7"/>
    <n v="6797.3899999999994"/>
    <n v="971.0557142857142"/>
    <n v="5.5684399999999998"/>
    <n v="3"/>
    <n v="16221.796444971427"/>
    <s v="Affluent Customer"/>
    <x v="1"/>
    <x v="1"/>
    <s v="Administrative Assistant IV"/>
  </r>
  <r>
    <n v="1135"/>
    <n v="3"/>
    <n v="3530.65"/>
    <n v="1176.8833333333334"/>
    <n v="5.5684399999999998"/>
    <n v="11"/>
    <n v="72087.446515333344"/>
    <s v="Mass Customer"/>
    <x v="0"/>
    <x v="1"/>
    <s v="Software Engineer IV"/>
  </r>
  <r>
    <n v="1136"/>
    <n v="5"/>
    <n v="5369.95"/>
    <n v="1073.99"/>
    <n v="5.5684399999999998"/>
    <n v="7"/>
    <n v="41863.142129200001"/>
    <s v="High Net Worth"/>
    <x v="1"/>
    <x v="2"/>
    <s v="Executive Secretary"/>
  </r>
  <r>
    <n v="1137"/>
    <n v="9"/>
    <n v="8092.3100000000013"/>
    <n v="899.14555555555569"/>
    <n v="5.5684399999999998"/>
    <n v="18"/>
    <n v="90123.0853928"/>
    <s v="Mass Customer"/>
    <x v="1"/>
    <x v="4"/>
    <s v="Business Systems Development Analyst"/>
  </r>
  <r>
    <n v="1138"/>
    <n v="6"/>
    <n v="7506.16"/>
    <n v="1251.0266666666666"/>
    <n v="5.5684399999999998"/>
    <n v="5"/>
    <n v="34831.334658666667"/>
    <s v="Mass Customer"/>
    <x v="0"/>
    <x v="5"/>
    <s v="Statistician I"/>
  </r>
  <r>
    <n v="1139"/>
    <n v="4"/>
    <n v="3684.36"/>
    <n v="921.09"/>
    <n v="5.5684399999999998"/>
    <n v="16"/>
    <n v="82064.550393600002"/>
    <s v="Mass Customer"/>
    <x v="1"/>
    <x v="7"/>
    <s v="Editor"/>
  </r>
  <r>
    <n v="1140"/>
    <n v="11"/>
    <n v="12657.130000000001"/>
    <n v="1150.6481818181819"/>
    <n v="5.5684399999999998"/>
    <n v="13"/>
    <n v="83295.099700327279"/>
    <s v="Mass Customer"/>
    <x v="0"/>
    <x v="4"/>
    <s v="Executive Secretary"/>
  </r>
  <r>
    <n v="1141"/>
    <n v="5"/>
    <n v="4507.79"/>
    <n v="901.55799999999999"/>
    <n v="5.5684399999999998"/>
    <n v="4"/>
    <n v="20081.086518079999"/>
    <s v="High Net Worth"/>
    <x v="0"/>
    <x v="1"/>
    <s v="Unknown"/>
  </r>
  <r>
    <n v="1142"/>
    <n v="4"/>
    <n v="4828.3899999999994"/>
    <n v="1207.0974999999999"/>
    <n v="5.5684399999999998"/>
    <n v="2"/>
    <n v="13443.300005799998"/>
    <s v="Mass Customer"/>
    <x v="1"/>
    <x v="8"/>
    <s v="Desktop Support Technician"/>
  </r>
  <r>
    <n v="1143"/>
    <n v="5"/>
    <n v="7112.88"/>
    <n v="1422.576"/>
    <n v="5.5684399999999998"/>
    <n v="6"/>
    <n v="47529.174608640002"/>
    <s v="Mass Customer"/>
    <x v="1"/>
    <x v="0"/>
    <s v="Office Assistant IV"/>
  </r>
  <r>
    <n v="1144"/>
    <n v="7"/>
    <n v="9425.65"/>
    <n v="1346.5214285714285"/>
    <n v="5.5684399999999998"/>
    <n v="5"/>
    <n v="37490.118918571425"/>
    <s v="High Net Worth"/>
    <x v="1"/>
    <x v="0"/>
    <s v="Environmental Specialist"/>
  </r>
  <r>
    <n v="1145"/>
    <n v="2"/>
    <n v="2382.7200000000003"/>
    <n v="1191.3600000000001"/>
    <n v="5.5684399999999998"/>
    <n v="14"/>
    <n v="92876.233497599998"/>
    <s v="Mass Customer"/>
    <x v="0"/>
    <x v="2"/>
    <s v="Unknown"/>
  </r>
  <r>
    <n v="1146"/>
    <n v="2"/>
    <n v="2213.67"/>
    <n v="1106.835"/>
    <n v="5.5684399999999998"/>
    <n v="8"/>
    <n v="49306.754299200002"/>
    <s v="High Net Worth"/>
    <x v="1"/>
    <x v="1"/>
    <s v="Assistant Professor"/>
  </r>
  <r>
    <n v="1147"/>
    <n v="6"/>
    <n v="8766.8700000000008"/>
    <n v="1461.1450000000002"/>
    <n v="5.5684399999999998"/>
    <n v="9"/>
    <n v="73226.684374200006"/>
    <s v="High Net Worth"/>
    <x v="1"/>
    <x v="9"/>
    <s v="Health Coach II"/>
  </r>
  <r>
    <n v="1148"/>
    <n v="3"/>
    <n v="3426.09"/>
    <n v="1142.03"/>
    <n v="5.5684399999999998"/>
    <n v="5"/>
    <n v="31796.627666"/>
    <s v="High Net Worth"/>
    <x v="1"/>
    <x v="1"/>
    <s v="Statistician IV"/>
  </r>
  <r>
    <n v="1149"/>
    <n v="4"/>
    <n v="5793.3600000000006"/>
    <n v="1448.3400000000001"/>
    <n v="5.5684399999999998"/>
    <n v="14"/>
    <n v="112909.9214544"/>
    <s v="Affluent Customer"/>
    <x v="0"/>
    <x v="4"/>
    <s v="Developer III"/>
  </r>
  <r>
    <n v="1150"/>
    <n v="5"/>
    <n v="8439.82"/>
    <n v="1687.9639999999999"/>
    <n v="5.5684399999999998"/>
    <n v="13"/>
    <n v="122191.24133007998"/>
    <s v="Mass Customer"/>
    <x v="0"/>
    <x v="1"/>
    <s v="Information Systems Manager"/>
  </r>
  <r>
    <n v="1151"/>
    <n v="5"/>
    <n v="5819.58"/>
    <n v="1163.9159999999999"/>
    <n v="5.5684399999999998"/>
    <n v="19"/>
    <n v="123142.73180975999"/>
    <s v="High Net Worth"/>
    <x v="0"/>
    <x v="6"/>
    <s v="VP Product Management"/>
  </r>
  <r>
    <n v="1152"/>
    <n v="8"/>
    <n v="9434.77"/>
    <n v="1179.3462500000001"/>
    <n v="5.5684399999999998"/>
    <n v="3"/>
    <n v="19701.356497050001"/>
    <s v="Mass Customer"/>
    <x v="1"/>
    <x v="1"/>
    <s v="Business Systems Development Analyst"/>
  </r>
  <r>
    <n v="1153"/>
    <n v="5"/>
    <n v="3306.2400000000002"/>
    <n v="661.24800000000005"/>
    <n v="5.5684399999999998"/>
    <n v="3"/>
    <n v="11046.359439360001"/>
    <s v="Mass Customer"/>
    <x v="0"/>
    <x v="0"/>
    <s v="Desktop Support Technician"/>
  </r>
  <r>
    <n v="1154"/>
    <n v="6"/>
    <n v="3442.7799999999997"/>
    <n v="573.79666666666662"/>
    <n v="5.5684399999999998"/>
    <n v="20"/>
    <n v="63903.04621066666"/>
    <s v="Mass Customer"/>
    <x v="1"/>
    <x v="0"/>
    <s v="Research Nurse"/>
  </r>
  <r>
    <n v="1155"/>
    <n v="7"/>
    <n v="5342.1299999999992"/>
    <n v="763.16142857142847"/>
    <n v="5.5684399999999998"/>
    <n v="9"/>
    <n v="38246.567627828568"/>
    <s v="Mass Customer"/>
    <x v="0"/>
    <x v="2"/>
    <s v="VP Marketing"/>
  </r>
  <r>
    <n v="1156"/>
    <n v="4"/>
    <n v="5965.44"/>
    <n v="1491.36"/>
    <n v="5.5684399999999998"/>
    <n v="1"/>
    <n v="8304.5486783999986"/>
    <s v="Mass Customer"/>
    <x v="0"/>
    <x v="6"/>
    <s v="Marketing Assistant"/>
  </r>
  <r>
    <n v="1157"/>
    <n v="7"/>
    <n v="7726.53"/>
    <n v="1103.79"/>
    <n v="5.5684399999999998"/>
    <n v="17"/>
    <n v="104488.6025892"/>
    <s v="Affluent Customer"/>
    <x v="1"/>
    <x v="0"/>
    <s v="Research Nurse"/>
  </r>
  <r>
    <n v="1158"/>
    <n v="7"/>
    <n v="9091.98"/>
    <n v="1298.8542857142857"/>
    <n v="5.5684399999999998"/>
    <n v="19"/>
    <n v="137419.25101611429"/>
    <s v="Mass Customer"/>
    <x v="1"/>
    <x v="4"/>
    <s v="Senior Quality Engineer"/>
  </r>
  <r>
    <n v="1159"/>
    <n v="4"/>
    <n v="5803.34"/>
    <n v="1450.835"/>
    <n v="5.5684399999999998"/>
    <n v="1"/>
    <n v="8078.8876473999999"/>
    <s v="Mass Customer"/>
    <x v="1"/>
    <x v="9"/>
    <s v="Librarian"/>
  </r>
  <r>
    <n v="1160"/>
    <n v="3"/>
    <n v="3192.0099999999998"/>
    <n v="1064.0033333333333"/>
    <n v="5.5684399999999998"/>
    <n v="10"/>
    <n v="59248.387214666662"/>
    <s v="Affluent Customer"/>
    <x v="0"/>
    <x v="3"/>
    <s v="Speech Pathologist"/>
  </r>
  <r>
    <n v="1161"/>
    <n v="4"/>
    <n v="4151.9799999999996"/>
    <n v="1037.9949999999999"/>
    <n v="5.5684399999999998"/>
    <n v="15"/>
    <n v="86700.19316699999"/>
    <s v="Mass Customer"/>
    <x v="0"/>
    <x v="5"/>
    <s v="Senior Quality Engineer"/>
  </r>
  <r>
    <n v="1162"/>
    <n v="4"/>
    <n v="5369.27"/>
    <n v="1342.3175000000001"/>
    <n v="5.5684399999999998"/>
    <n v="7"/>
    <n v="52322.3012179"/>
    <s v="Mass Customer"/>
    <x v="1"/>
    <x v="4"/>
    <s v="Marketing Assistant"/>
  </r>
  <r>
    <n v="1163"/>
    <n v="5"/>
    <n v="2853.67"/>
    <n v="570.73400000000004"/>
    <n v="5.5684399999999998"/>
    <n v="8"/>
    <n v="25424.78427968"/>
    <s v="High Net Worth"/>
    <x v="1"/>
    <x v="1"/>
    <s v="Cost Accountant"/>
  </r>
  <r>
    <n v="1164"/>
    <n v="3"/>
    <n v="2164.2199999999998"/>
    <n v="721.40666666666664"/>
    <n v="5.5684399999999998"/>
    <n v="17"/>
    <n v="68290.865561866667"/>
    <s v="Mass Customer"/>
    <x v="0"/>
    <x v="0"/>
    <s v="Food Chemist"/>
  </r>
  <r>
    <n v="1165"/>
    <n v="9"/>
    <n v="6796.8799999999992"/>
    <n v="755.20888888888885"/>
    <n v="5.5684399999999998"/>
    <n v="2"/>
    <n v="8410.6707704888886"/>
    <s v="High Net Worth"/>
    <x v="0"/>
    <x v="1"/>
    <s v="Administrative Assistant IV"/>
  </r>
  <r>
    <n v="1166"/>
    <n v="6"/>
    <n v="7638.8"/>
    <n v="1273.1333333333334"/>
    <n v="5.5684399999999998"/>
    <n v="8"/>
    <n v="56714.932629333336"/>
    <s v="Affluent Customer"/>
    <x v="0"/>
    <x v="0"/>
    <s v="Quality Control Specialist"/>
  </r>
  <r>
    <n v="1167"/>
    <n v="4"/>
    <n v="4106.6400000000003"/>
    <n v="1026.6600000000001"/>
    <n v="5.5684399999999998"/>
    <n v="4"/>
    <n v="22867.578441600002"/>
    <s v="Mass Customer"/>
    <x v="0"/>
    <x v="0"/>
    <s v="Software Test Engineer III"/>
  </r>
  <r>
    <n v="1168"/>
    <n v="7"/>
    <n v="10263.160000000002"/>
    <n v="1466.1657142857146"/>
    <n v="5.5684399999999998"/>
    <n v="18"/>
    <n v="146956.6045810286"/>
    <s v="Affluent Customer"/>
    <x v="1"/>
    <x v="0"/>
    <s v="Pharmacist"/>
  </r>
  <r>
    <n v="1169"/>
    <n v="7"/>
    <n v="7605.57"/>
    <n v="1086.51"/>
    <n v="5.5684399999999998"/>
    <n v="13"/>
    <n v="78652.1546772"/>
    <s v="Mass Customer"/>
    <x v="0"/>
    <x v="1"/>
    <s v="Actuary"/>
  </r>
  <r>
    <n v="1170"/>
    <n v="5"/>
    <n v="6345.1"/>
    <n v="1269.02"/>
    <n v="5.5684399999999998"/>
    <n v="4"/>
    <n v="28265.8469152"/>
    <s v="Mass Customer"/>
    <x v="0"/>
    <x v="3"/>
    <s v="Assistant Professor"/>
  </r>
  <r>
    <n v="1171"/>
    <n v="9"/>
    <n v="9811.4500000000007"/>
    <n v="1090.1611111111113"/>
    <n v="5.5684399999999998"/>
    <n v="8"/>
    <n v="48563.973900444449"/>
    <s v="Affluent Customer"/>
    <x v="0"/>
    <x v="4"/>
    <s v="Human Resources Manager"/>
  </r>
  <r>
    <n v="1172"/>
    <n v="5"/>
    <n v="6054.04"/>
    <n v="1210.808"/>
    <n v="5.5684399999999998"/>
    <n v="17"/>
    <n v="114619.29889183999"/>
    <s v="Mass Customer"/>
    <x v="1"/>
    <x v="4"/>
    <s v="Recruiter"/>
  </r>
  <r>
    <n v="1173"/>
    <n v="3"/>
    <n v="2042.9699999999998"/>
    <n v="680.9899999999999"/>
    <n v="5.5684399999999998"/>
    <n v="16"/>
    <n v="60672.831289599992"/>
    <s v="High Net Worth"/>
    <x v="0"/>
    <x v="5"/>
    <s v="Statistician IV"/>
  </r>
  <r>
    <n v="1174"/>
    <n v="3"/>
    <n v="3466.9300000000003"/>
    <n v="1155.6433333333334"/>
    <n v="5.5684399999999998"/>
    <n v="11"/>
    <n v="70786.436193733331"/>
    <s v="Mass Customer"/>
    <x v="2"/>
    <x v="3"/>
    <s v="Executive Secretary"/>
  </r>
  <r>
    <n v="1175"/>
    <n v="2"/>
    <n v="2449.2399999999998"/>
    <n v="1224.6199999999999"/>
    <n v="5.5684399999999998"/>
    <n v="8"/>
    <n v="54553.78394239999"/>
    <s v="Mass Customer"/>
    <x v="1"/>
    <x v="4"/>
    <s v="Human Resources Manager"/>
  </r>
  <r>
    <n v="1176"/>
    <n v="4"/>
    <n v="3909.54"/>
    <n v="977.38499999999999"/>
    <n v="5.5684399999999998"/>
    <n v="7"/>
    <n v="38097.568105799997"/>
    <s v="Affluent Customer"/>
    <x v="0"/>
    <x v="4"/>
    <s v="Software Engineer IV"/>
  </r>
  <r>
    <n v="1177"/>
    <n v="8"/>
    <n v="8367.4699999999993"/>
    <n v="1045.9337499999999"/>
    <n v="5.5684399999999998"/>
    <n v="6"/>
    <n v="34945.315985099995"/>
    <s v="Affluent Customer"/>
    <x v="0"/>
    <x v="0"/>
    <s v="Food Chemist"/>
  </r>
  <r>
    <n v="1178"/>
    <n v="8"/>
    <n v="10226.15"/>
    <n v="1278.26875"/>
    <n v="5.5684399999999998"/>
    <n v="13"/>
    <n v="92533.516897249996"/>
    <s v="Mass Customer"/>
    <x v="1"/>
    <x v="0"/>
    <s v="Pharmacist"/>
  </r>
  <r>
    <n v="1179"/>
    <n v="4"/>
    <n v="6441.9500000000007"/>
    <n v="1610.4875000000002"/>
    <n v="5.5684399999999998"/>
    <n v="13"/>
    <n v="116582.73918850003"/>
    <s v="High Net Worth"/>
    <x v="1"/>
    <x v="1"/>
    <s v="Media Manager IV"/>
  </r>
  <r>
    <n v="1180"/>
    <n v="4"/>
    <n v="3870.83"/>
    <n v="967.70749999999998"/>
    <n v="5.5684399999999998"/>
    <n v="10"/>
    <n v="53886.211513000002"/>
    <s v="Affluent Customer"/>
    <x v="0"/>
    <x v="1"/>
    <s v="Account Representative I"/>
  </r>
  <r>
    <n v="1181"/>
    <n v="10"/>
    <n v="9928.3299999999981"/>
    <n v="992.83299999999986"/>
    <n v="5.5684399999999998"/>
    <n v="8"/>
    <n v="44228.247924159994"/>
    <s v="Mass Customer"/>
    <x v="0"/>
    <x v="6"/>
    <s v="Tax Accountant"/>
  </r>
  <r>
    <n v="1182"/>
    <n v="6"/>
    <n v="6422.9400000000005"/>
    <n v="1070.49"/>
    <n v="5.5684399999999998"/>
    <n v="7"/>
    <n v="41726.7153492"/>
    <s v="Mass Customer"/>
    <x v="0"/>
    <x v="3"/>
    <s v="Data Coordiator"/>
  </r>
  <r>
    <n v="1183"/>
    <n v="5"/>
    <n v="7060.07"/>
    <n v="1412.0139999999999"/>
    <n v="5.5684399999999998"/>
    <n v="6"/>
    <n v="47176.291428959994"/>
    <s v="Affluent Customer"/>
    <x v="1"/>
    <x v="4"/>
    <s v="Media Manager II"/>
  </r>
  <r>
    <n v="1184"/>
    <n v="6"/>
    <n v="7155.0300000000007"/>
    <n v="1192.5050000000001"/>
    <n v="5.5684399999999998"/>
    <n v="13"/>
    <n v="86325.103048600009"/>
    <s v="Mass Customer"/>
    <x v="0"/>
    <x v="0"/>
    <s v="Social Worker"/>
  </r>
  <r>
    <n v="1185"/>
    <n v="3"/>
    <n v="1957.1499999999999"/>
    <n v="652.38333333333333"/>
    <n v="5.5684399999999998"/>
    <n v="2"/>
    <n v="7265.5148973333335"/>
    <s v="Mass Customer"/>
    <x v="0"/>
    <x v="4"/>
    <s v="VP Product Management"/>
  </r>
  <r>
    <n v="1186"/>
    <n v="6"/>
    <n v="5299.3499999999995"/>
    <n v="883.22499999999991"/>
    <n v="5.5684399999999998"/>
    <n v="20"/>
    <n v="98363.708379999996"/>
    <s v="Affluent Customer"/>
    <x v="1"/>
    <x v="7"/>
    <s v="Help Desk Operator"/>
  </r>
  <r>
    <n v="1187"/>
    <n v="3"/>
    <n v="1634.25"/>
    <n v="544.75"/>
    <n v="5.5684399999999998"/>
    <n v="1"/>
    <n v="3033.40769"/>
    <s v="Mass Customer"/>
    <x v="1"/>
    <x v="1"/>
    <s v="Unknown"/>
  </r>
  <r>
    <n v="1188"/>
    <n v="2"/>
    <n v="3043.9"/>
    <n v="1521.95"/>
    <n v="5.5684399999999998"/>
    <n v="4"/>
    <n v="33899.549032000003"/>
    <s v="Affluent Customer"/>
    <x v="0"/>
    <x v="4"/>
    <s v="Statistician IV"/>
  </r>
  <r>
    <n v="1189"/>
    <n v="4"/>
    <n v="2894.1"/>
    <n v="723.52499999999998"/>
    <n v="5.5684399999999998"/>
    <n v="8"/>
    <n v="32231.244407999999"/>
    <s v="High Net Worth"/>
    <x v="1"/>
    <x v="0"/>
    <s v="Geologist I"/>
  </r>
  <r>
    <n v="1190"/>
    <n v="6"/>
    <n v="4050.1299999999997"/>
    <n v="675.02166666666665"/>
    <n v="5.5684399999999998"/>
    <n v="10"/>
    <n v="37588.176495333333"/>
    <s v="Affluent Customer"/>
    <x v="0"/>
    <x v="1"/>
    <s v="Assistant Professor"/>
  </r>
  <r>
    <n v="1191"/>
    <n v="8"/>
    <n v="6925.3300000000008"/>
    <n v="865.6662500000001"/>
    <n v="5.5684399999999998"/>
    <n v="1"/>
    <n v="4820.4105731500003"/>
    <s v="Mass Customer"/>
    <x v="0"/>
    <x v="4"/>
    <s v="Director of Sales"/>
  </r>
  <r>
    <n v="1192"/>
    <n v="5"/>
    <n v="4306.09"/>
    <n v="861.21800000000007"/>
    <n v="5.5684399999999998"/>
    <n v="16"/>
    <n v="76730.252158720003"/>
    <s v="Mass Customer"/>
    <x v="0"/>
    <x v="7"/>
    <s v="VP Quality Control"/>
  </r>
  <r>
    <n v="1193"/>
    <n v="4"/>
    <n v="4694.6200000000008"/>
    <n v="1173.6550000000002"/>
    <n v="5.5684399999999998"/>
    <n v="5"/>
    <n v="32677.137241000004"/>
    <s v="High Net Worth"/>
    <x v="1"/>
    <x v="5"/>
    <s v="Safety Technician I"/>
  </r>
  <r>
    <n v="1194"/>
    <n v="8"/>
    <n v="7829.3300000000008"/>
    <n v="978.6662500000001"/>
    <n v="5.5684399999999998"/>
    <n v="3"/>
    <n v="16348.932879450002"/>
    <s v="Affluent Customer"/>
    <x v="0"/>
    <x v="8"/>
    <s v="Junior Executive"/>
  </r>
  <r>
    <n v="1195"/>
    <n v="5"/>
    <n v="5178.38"/>
    <n v="1035.6759999999999"/>
    <n v="5.5684399999999998"/>
    <n v="18"/>
    <n v="103807.79397792"/>
    <s v="Mass Customer"/>
    <x v="0"/>
    <x v="8"/>
    <s v="VP Marketing"/>
  </r>
  <r>
    <n v="1196"/>
    <n v="6"/>
    <n v="5307.82"/>
    <n v="884.63666666666666"/>
    <n v="5.5684399999999998"/>
    <n v="2"/>
    <n v="9852.092400266667"/>
    <s v="Mass Customer"/>
    <x v="0"/>
    <x v="0"/>
    <s v="Research Nurse"/>
  </r>
  <r>
    <n v="1197"/>
    <n v="4"/>
    <n v="4455.8900000000003"/>
    <n v="1113.9725000000001"/>
    <n v="5.5684399999999998"/>
    <n v="5"/>
    <n v="31015.445139500003"/>
    <s v="High Net Worth"/>
    <x v="0"/>
    <x v="1"/>
    <s v="Professor"/>
  </r>
  <r>
    <n v="1198"/>
    <n v="6"/>
    <n v="6397.58"/>
    <n v="1066.2633333333333"/>
    <n v="5.5684399999999998"/>
    <n v="7"/>
    <n v="41561.963771066665"/>
    <s v="High Net Worth"/>
    <x v="0"/>
    <x v="5"/>
    <s v="Sales Representative"/>
  </r>
  <r>
    <n v="1199"/>
    <n v="8"/>
    <n v="6090.4500000000007"/>
    <n v="761.30625000000009"/>
    <n v="5.5684399999999998"/>
    <n v="5"/>
    <n v="21196.440873750002"/>
    <s v="Affluent Customer"/>
    <x v="1"/>
    <x v="1"/>
    <s v="VP Accounting"/>
  </r>
  <r>
    <n v="1200"/>
    <n v="8"/>
    <n v="5923.1100000000006"/>
    <n v="740.38875000000007"/>
    <n v="5.5684399999999998"/>
    <n v="18"/>
    <n v="74210.585958900003"/>
    <s v="High Net Worth"/>
    <x v="0"/>
    <x v="9"/>
    <s v="Librarian"/>
  </r>
  <r>
    <n v="1201"/>
    <n v="3"/>
    <n v="2329.42"/>
    <n v="776.47333333333336"/>
    <n v="5.5684399999999998"/>
    <n v="10"/>
    <n v="43237.451682666666"/>
    <s v="Mass Customer"/>
    <x v="0"/>
    <x v="7"/>
    <s v="Unknown"/>
  </r>
  <r>
    <n v="1202"/>
    <n v="2"/>
    <n v="3753.17"/>
    <n v="1876.585"/>
    <n v="5.5684399999999998"/>
    <n v="8"/>
    <n v="83597.207819200004"/>
    <s v="Mass Customer"/>
    <x v="1"/>
    <x v="5"/>
    <s v="Sales Representative"/>
  </r>
  <r>
    <n v="1203"/>
    <n v="1"/>
    <n v="1036.5899999999999"/>
    <n v="1036.5899999999999"/>
    <n v="5.5684399999999998"/>
    <n v="22"/>
    <n v="126988.16283119998"/>
    <s v="Affluent Customer"/>
    <x v="0"/>
    <x v="0"/>
    <s v="Technical Writer"/>
  </r>
  <r>
    <n v="1204"/>
    <n v="1"/>
    <n v="235.63"/>
    <n v="235.63"/>
    <n v="5.5684399999999998"/>
    <n v="16"/>
    <n v="20993.4642752"/>
    <s v="Affluent Customer"/>
    <x v="0"/>
    <x v="7"/>
    <s v="Senior Developer"/>
  </r>
  <r>
    <n v="1205"/>
    <n v="7"/>
    <n v="9339.3399999999983"/>
    <n v="1334.1914285714283"/>
    <n v="5.5684399999999998"/>
    <n v="13"/>
    <n v="96581.743940685687"/>
    <s v="Affluent Customer"/>
    <x v="1"/>
    <x v="7"/>
    <s v="Business Systems Development Analyst"/>
  </r>
  <r>
    <n v="1206"/>
    <n v="2"/>
    <n v="3229.76"/>
    <n v="1614.88"/>
    <n v="5.5684399999999998"/>
    <n v="13"/>
    <n v="116900.7110336"/>
    <s v="Mass Customer"/>
    <x v="0"/>
    <x v="1"/>
    <s v="Paralegal"/>
  </r>
  <r>
    <n v="1207"/>
    <n v="6"/>
    <n v="4027.6"/>
    <n v="671.26666666666665"/>
    <n v="5.5684399999999998"/>
    <n v="1"/>
    <n v="3737.9081573333333"/>
    <s v="Mass Customer"/>
    <x v="0"/>
    <x v="0"/>
    <s v="Engineer IV"/>
  </r>
  <r>
    <n v="1208"/>
    <n v="5"/>
    <n v="6789.07"/>
    <n v="1357.8139999999999"/>
    <n v="5.5684399999999998"/>
    <n v="15"/>
    <n v="113413.58685239998"/>
    <s v="Mass Customer"/>
    <x v="0"/>
    <x v="1"/>
    <s v="Budget/Accounting Analyst IV"/>
  </r>
  <r>
    <n v="1209"/>
    <n v="2"/>
    <n v="2368.5500000000002"/>
    <n v="1184.2750000000001"/>
    <n v="5.5684399999999998"/>
    <n v="11"/>
    <n v="72540.207091000004"/>
    <s v="High Net Worth"/>
    <x v="1"/>
    <x v="2"/>
    <s v="Senior Developer"/>
  </r>
  <r>
    <n v="1210"/>
    <n v="8"/>
    <n v="9667.75"/>
    <n v="1208.46875"/>
    <n v="5.5684399999999998"/>
    <n v="11"/>
    <n v="74022.142988749998"/>
    <s v="Mass Customer"/>
    <x v="2"/>
    <x v="3"/>
    <s v="Programmer II"/>
  </r>
  <r>
    <n v="1211"/>
    <n v="4"/>
    <n v="2677.25"/>
    <n v="669.3125"/>
    <n v="5.5684399999999998"/>
    <n v="14"/>
    <n v="52178.370965000002"/>
    <s v="Affluent Customer"/>
    <x v="1"/>
    <x v="1"/>
    <s v="VP Sales"/>
  </r>
  <r>
    <n v="1212"/>
    <n v="3"/>
    <n v="3843.34"/>
    <n v="1281.1133333333335"/>
    <n v="5.5684399999999998"/>
    <n v="13"/>
    <n v="92739.435488266681"/>
    <s v="Affluent Customer"/>
    <x v="0"/>
    <x v="2"/>
    <s v="Legal Assistant"/>
  </r>
  <r>
    <n v="1213"/>
    <n v="7"/>
    <n v="8448.4500000000007"/>
    <n v="1206.9214285714286"/>
    <n v="5.5684399999999998"/>
    <n v="15"/>
    <n v="100810.04339571428"/>
    <s v="High Net Worth"/>
    <x v="1"/>
    <x v="4"/>
    <s v="Accounting Assistant II"/>
  </r>
  <r>
    <n v="1214"/>
    <n v="4"/>
    <n v="4251.7"/>
    <n v="1062.925"/>
    <n v="5.5684399999999998"/>
    <n v="15"/>
    <n v="88782.511304999993"/>
    <s v="High Net Worth"/>
    <x v="1"/>
    <x v="2"/>
    <s v="Internal Auditor"/>
  </r>
  <r>
    <n v="1215"/>
    <n v="8"/>
    <n v="7611.5999999999995"/>
    <n v="951.44999999999993"/>
    <n v="5.5684399999999998"/>
    <n v="11"/>
    <n v="58279.014617999994"/>
    <s v="Mass Customer"/>
    <x v="0"/>
    <x v="7"/>
    <s v="VP Quality Control"/>
  </r>
  <r>
    <n v="1216"/>
    <n v="4"/>
    <n v="3354.53"/>
    <n v="838.63250000000005"/>
    <n v="5.5684399999999998"/>
    <n v="10"/>
    <n v="46698.747583000004"/>
    <s v="Affluent Customer"/>
    <x v="0"/>
    <x v="8"/>
    <s v="Software Test Engineer I"/>
  </r>
  <r>
    <n v="1217"/>
    <n v="7"/>
    <n v="8001.53"/>
    <n v="1143.0757142857142"/>
    <n v="5.5684399999999998"/>
    <n v="16"/>
    <n v="101842.37648731428"/>
    <s v="High Net Worth"/>
    <x v="0"/>
    <x v="7"/>
    <s v="Structural Engineer"/>
  </r>
  <r>
    <n v="1218"/>
    <n v="6"/>
    <n v="8266.59"/>
    <n v="1377.7650000000001"/>
    <n v="5.5684399999999998"/>
    <n v="7"/>
    <n v="53704.012156199999"/>
    <s v="Mass Customer"/>
    <x v="0"/>
    <x v="4"/>
    <s v="Unknown"/>
  </r>
  <r>
    <n v="1219"/>
    <n v="3"/>
    <n v="3070.2700000000004"/>
    <n v="1023.4233333333335"/>
    <n v="5.5684399999999998"/>
    <n v="14"/>
    <n v="79784.199967733337"/>
    <s v="Mass Customer"/>
    <x v="1"/>
    <x v="1"/>
    <s v="Unknown"/>
  </r>
  <r>
    <n v="1220"/>
    <n v="5"/>
    <n v="5406.34"/>
    <n v="1081.268"/>
    <n v="5.5684399999999998"/>
    <n v="14"/>
    <n v="84293.663746880004"/>
    <s v="High Net Worth"/>
    <x v="1"/>
    <x v="4"/>
    <s v="Editor"/>
  </r>
  <r>
    <n v="1221"/>
    <n v="7"/>
    <n v="5309.76"/>
    <n v="758.53714285714284"/>
    <n v="5.5684399999999998"/>
    <n v="14"/>
    <n v="59134.159948799999"/>
    <s v="High Net Worth"/>
    <x v="1"/>
    <x v="0"/>
    <s v="VP Product Management"/>
  </r>
  <r>
    <n v="1222"/>
    <n v="3"/>
    <n v="2947.0299999999997"/>
    <n v="982.34333333333325"/>
    <n v="5.5684399999999998"/>
    <n v="19"/>
    <n v="103932.27831026664"/>
    <s v="Mass Customer"/>
    <x v="0"/>
    <x v="2"/>
    <s v="Account Executive"/>
  </r>
  <r>
    <n v="1223"/>
    <n v="7"/>
    <n v="3920.52"/>
    <n v="560.07428571428568"/>
    <n v="5.5684399999999998"/>
    <n v="16"/>
    <n v="49899.840888685707"/>
    <s v="Mass Customer"/>
    <x v="0"/>
    <x v="7"/>
    <s v="Senior Sales Associate"/>
  </r>
  <r>
    <n v="1224"/>
    <n v="7"/>
    <n v="8166.93"/>
    <n v="1166.7042857142858"/>
    <n v="5.5684399999999998"/>
    <n v="16"/>
    <n v="103947.56500388571"/>
    <s v="Mass Customer"/>
    <x v="0"/>
    <x v="7"/>
    <s v="Junior Executive"/>
  </r>
  <r>
    <n v="1225"/>
    <n v="4"/>
    <n v="5271.6"/>
    <n v="1317.9"/>
    <n v="5.5684399999999998"/>
    <n v="10"/>
    <n v="73386.470759999997"/>
    <s v="Mass Customer"/>
    <x v="1"/>
    <x v="0"/>
    <s v="Clinical Specialist"/>
  </r>
  <r>
    <n v="1226"/>
    <n v="5"/>
    <n v="5188.6499999999996"/>
    <n v="1037.73"/>
    <n v="5.5684399999999998"/>
    <n v="13"/>
    <n v="75120.984135599996"/>
    <s v="Mass Customer"/>
    <x v="0"/>
    <x v="0"/>
    <s v="Director of Sales"/>
  </r>
  <r>
    <n v="1227"/>
    <n v="12"/>
    <n v="9340.6699999999983"/>
    <n v="778.38916666666648"/>
    <n v="5.5684399999999998"/>
    <n v="12"/>
    <n v="52012.960454799992"/>
    <s v="Affluent Customer"/>
    <x v="0"/>
    <x v="3"/>
    <s v="Software Engineer I"/>
  </r>
  <r>
    <n v="1228"/>
    <n v="4"/>
    <n v="3561.17"/>
    <n v="890.29250000000002"/>
    <n v="5.5684399999999998"/>
    <n v="6"/>
    <n v="29745.242212199999"/>
    <s v="Affluent Customer"/>
    <x v="0"/>
    <x v="1"/>
    <s v="Senior Cost Accountant"/>
  </r>
  <r>
    <n v="1229"/>
    <n v="9"/>
    <n v="6854.87"/>
    <n v="761.65222222222224"/>
    <n v="5.5684399999999998"/>
    <n v="1"/>
    <n v="4241.2147003111113"/>
    <s v="Affluent Customer"/>
    <x v="1"/>
    <x v="7"/>
    <s v="GIS Technical Architect"/>
  </r>
  <r>
    <n v="1230"/>
    <n v="2"/>
    <n v="1824.33"/>
    <n v="912.16499999999996"/>
    <n v="5.5684399999999998"/>
    <n v="10"/>
    <n v="50793.360725999999"/>
    <s v="Mass Customer"/>
    <x v="1"/>
    <x v="1"/>
    <s v="Unknown"/>
  </r>
  <r>
    <n v="1231"/>
    <n v="2"/>
    <n v="2000.5500000000002"/>
    <n v="1000.2750000000001"/>
    <n v="5.5684399999999998"/>
    <n v="18"/>
    <n v="100259.48377799999"/>
    <s v="Affluent Customer"/>
    <x v="0"/>
    <x v="0"/>
    <s v="Social Worker"/>
  </r>
  <r>
    <n v="1232"/>
    <n v="9"/>
    <n v="10746.19"/>
    <n v="1194.0211111111112"/>
    <n v="5.5684399999999998"/>
    <n v="20"/>
    <n v="132976.69831911111"/>
    <s v="Affluent Customer"/>
    <x v="1"/>
    <x v="2"/>
    <s v="Help Desk Operator"/>
  </r>
  <r>
    <n v="1233"/>
    <n v="9"/>
    <n v="11281.310000000001"/>
    <n v="1253.4788888888891"/>
    <n v="5.5684399999999998"/>
    <n v="16"/>
    <n v="111678.75174471112"/>
    <s v="Affluent Customer"/>
    <x v="0"/>
    <x v="5"/>
    <s v="Unknown"/>
  </r>
  <r>
    <n v="1234"/>
    <n v="7"/>
    <n v="6365.5599999999995"/>
    <n v="909.36571428571426"/>
    <n v="5.5684399999999998"/>
    <n v="17"/>
    <n v="86083.723106971433"/>
    <s v="Mass Customer"/>
    <x v="1"/>
    <x v="4"/>
    <s v="Geologist I"/>
  </r>
  <r>
    <n v="1235"/>
    <n v="3"/>
    <n v="4340.25"/>
    <n v="1446.75"/>
    <n v="5.5684399999999998"/>
    <n v="9"/>
    <n v="72505.26513"/>
    <s v="Mass Customer"/>
    <x v="0"/>
    <x v="0"/>
    <s v="Dental Hygienist"/>
  </r>
  <r>
    <n v="1236"/>
    <n v="5"/>
    <n v="5581.9000000000005"/>
    <n v="1116.3800000000001"/>
    <n v="5.5684399999999998"/>
    <n v="18"/>
    <n v="111896.9108496"/>
    <s v="High Net Worth"/>
    <x v="1"/>
    <x v="1"/>
    <s v="Web Designer IV"/>
  </r>
  <r>
    <n v="1237"/>
    <n v="10"/>
    <n v="12299.65"/>
    <n v="1229.9649999999999"/>
    <n v="5.5684399999999998"/>
    <n v="16"/>
    <n v="109583.78087359999"/>
    <s v="High Net Worth"/>
    <x v="0"/>
    <x v="0"/>
    <s v="Research Nurse"/>
  </r>
  <r>
    <n v="1238"/>
    <n v="4"/>
    <n v="1827.7399999999998"/>
    <n v="456.93499999999995"/>
    <n v="5.5684399999999998"/>
    <n v="6"/>
    <n v="15266.490788399999"/>
    <s v="Affluent Customer"/>
    <x v="1"/>
    <x v="4"/>
    <s v="Graphic Designer"/>
  </r>
  <r>
    <n v="1239"/>
    <n v="7"/>
    <n v="4496.4400000000005"/>
    <n v="642.34857142857152"/>
    <n v="5.5684399999999998"/>
    <n v="17"/>
    <n v="60806.951144457147"/>
    <s v="Mass Customer"/>
    <x v="1"/>
    <x v="4"/>
    <s v="Unknown"/>
  </r>
  <r>
    <n v="1240"/>
    <n v="4"/>
    <n v="4634.82"/>
    <n v="1158.7049999999999"/>
    <n v="5.5684399999999998"/>
    <n v="19"/>
    <n v="122591.40613379999"/>
    <s v="Mass Customer"/>
    <x v="0"/>
    <x v="7"/>
    <s v="Sales Associate"/>
  </r>
  <r>
    <n v="1241"/>
    <n v="7"/>
    <n v="7065.74"/>
    <n v="1009.3914285714285"/>
    <n v="5.5684399999999998"/>
    <n v="11"/>
    <n v="61828.091671657137"/>
    <s v="Affluent Customer"/>
    <x v="0"/>
    <x v="0"/>
    <s v="Pharmacist"/>
  </r>
  <r>
    <n v="1242"/>
    <n v="2"/>
    <n v="2610.13"/>
    <n v="1305.0650000000001"/>
    <n v="5.5684399999999998"/>
    <n v="18"/>
    <n v="130809.17067480001"/>
    <s v="High Net Worth"/>
    <x v="1"/>
    <x v="2"/>
    <s v="Human Resources Assistant III"/>
  </r>
  <r>
    <n v="1243"/>
    <n v="10"/>
    <n v="11625.08"/>
    <n v="1162.508"/>
    <n v="5.5684399999999998"/>
    <n v="8"/>
    <n v="51786.848380160001"/>
    <s v="Mass Customer"/>
    <x v="1"/>
    <x v="5"/>
    <s v="Research Assistant II"/>
  </r>
  <r>
    <n v="1244"/>
    <n v="5"/>
    <n v="4737.43"/>
    <n v="947.4860000000001"/>
    <n v="5.5684399999999998"/>
    <n v="11"/>
    <n v="58036.208360240009"/>
    <s v="Mass Customer"/>
    <x v="2"/>
    <x v="1"/>
    <s v="Financial Analyst"/>
  </r>
  <r>
    <n v="1245"/>
    <n v="7"/>
    <n v="5886.29"/>
    <n v="840.89857142857147"/>
    <n v="5.5684399999999998"/>
    <n v="1"/>
    <n v="4682.4932410857145"/>
    <s v="Affluent Customer"/>
    <x v="1"/>
    <x v="7"/>
    <s v="Product Engineer"/>
  </r>
  <r>
    <n v="1246"/>
    <n v="2"/>
    <n v="2963.46"/>
    <n v="1481.73"/>
    <n v="5.5684399999999998"/>
    <n v="6"/>
    <n v="49505.547607200002"/>
    <s v="High Net Worth"/>
    <x v="1"/>
    <x v="4"/>
    <s v="Unknown"/>
  </r>
  <r>
    <n v="1247"/>
    <n v="4"/>
    <n v="5835.85"/>
    <n v="1458.9625000000001"/>
    <n v="5.5684399999999998"/>
    <n v="11"/>
    <n v="89365.596578500001"/>
    <s v="Affluent Customer"/>
    <x v="0"/>
    <x v="9"/>
    <s v="Geologist I"/>
  </r>
  <r>
    <n v="1248"/>
    <n v="1"/>
    <n v="1661.92"/>
    <n v="1661.92"/>
    <n v="5.5684399999999998"/>
    <n v="7"/>
    <n v="64780.112633599994"/>
    <s v="Affluent Customer"/>
    <x v="0"/>
    <x v="4"/>
    <s v="General Manager"/>
  </r>
  <r>
    <n v="1249"/>
    <n v="5"/>
    <n v="6448.09"/>
    <n v="1289.6179999999999"/>
    <n v="5.5684399999999998"/>
    <n v="16"/>
    <n v="114898.56729471999"/>
    <s v="Mass Customer"/>
    <x v="1"/>
    <x v="8"/>
    <s v="Unknown"/>
  </r>
  <r>
    <n v="1250"/>
    <n v="10"/>
    <n v="9534.1900000000023"/>
    <n v="953.41900000000021"/>
    <n v="5.5684399999999998"/>
    <n v="1"/>
    <n v="5309.0564963600009"/>
    <s v="Mass Customer"/>
    <x v="0"/>
    <x v="7"/>
    <s v="Help Desk Technician"/>
  </r>
  <r>
    <n v="1251"/>
    <n v="4"/>
    <n v="2360.34"/>
    <n v="590.08500000000004"/>
    <n v="5.5684399999999998"/>
    <n v="2"/>
    <n v="6571.7058348"/>
    <s v="Mass Customer"/>
    <x v="1"/>
    <x v="2"/>
    <s v="Desktop Support Technician"/>
  </r>
  <r>
    <n v="1252"/>
    <n v="7"/>
    <n v="9665.09"/>
    <n v="1380.7271428571428"/>
    <n v="5.5684399999999998"/>
    <n v="14"/>
    <n v="107638.9475192"/>
    <s v="Mass Customer"/>
    <x v="1"/>
    <x v="7"/>
    <s v="Recruiting Manager"/>
  </r>
  <r>
    <n v="1253"/>
    <n v="4"/>
    <n v="3836.34"/>
    <n v="959.08500000000004"/>
    <n v="5.5684399999999998"/>
    <n v="5"/>
    <n v="26703.036387"/>
    <s v="Mass Customer"/>
    <x v="0"/>
    <x v="7"/>
    <s v="Research Assistant I"/>
  </r>
  <r>
    <n v="1254"/>
    <n v="7"/>
    <n v="6791.6200000000008"/>
    <n v="970.23142857142864"/>
    <n v="5.5684399999999998"/>
    <n v="5"/>
    <n v="27013.377480571431"/>
    <s v="Mass Customer"/>
    <x v="1"/>
    <x v="5"/>
    <s v="Graphic Designer"/>
  </r>
  <r>
    <n v="1255"/>
    <n v="3"/>
    <n v="1726.6999999999998"/>
    <n v="575.56666666666661"/>
    <n v="5.5684399999999998"/>
    <n v="11"/>
    <n v="35255.092942666663"/>
    <s v="Affluent Customer"/>
    <x v="1"/>
    <x v="0"/>
    <s v="Unknown"/>
  </r>
  <r>
    <n v="1256"/>
    <n v="6"/>
    <n v="6083.15"/>
    <n v="1013.8583333333332"/>
    <n v="5.5684399999999998"/>
    <n v="9"/>
    <n v="50810.483678999997"/>
    <s v="High Net Worth"/>
    <x v="1"/>
    <x v="0"/>
    <s v="Food Chemist"/>
  </r>
  <r>
    <n v="1257"/>
    <n v="3"/>
    <n v="2708.91"/>
    <n v="902.96999999999991"/>
    <n v="5.5684399999999998"/>
    <n v="9"/>
    <n v="45253.208401199998"/>
    <s v="Affluent Customer"/>
    <x v="1"/>
    <x v="2"/>
    <s v="Assistant Professor"/>
  </r>
  <r>
    <n v="1258"/>
    <n v="8"/>
    <n v="8945.5600000000013"/>
    <n v="1118.1950000000002"/>
    <n v="5.5684399999999998"/>
    <n v="6"/>
    <n v="37359.610594800004"/>
    <s v="Mass Customer"/>
    <x v="1"/>
    <x v="7"/>
    <s v="Geological Engineer"/>
  </r>
  <r>
    <n v="1259"/>
    <n v="7"/>
    <n v="8470.17"/>
    <n v="1210.0242857142857"/>
    <n v="5.5684399999999998"/>
    <n v="9"/>
    <n v="60641.528701885713"/>
    <s v="Mass Customer"/>
    <x v="0"/>
    <x v="1"/>
    <s v="Assistant Professor"/>
  </r>
  <r>
    <n v="1260"/>
    <n v="5"/>
    <n v="3845.9700000000003"/>
    <n v="769.19400000000007"/>
    <n v="5.5684399999999998"/>
    <n v="9"/>
    <n v="38548.895736239996"/>
    <s v="Mass Customer"/>
    <x v="1"/>
    <x v="2"/>
    <s v="Tax Accountant"/>
  </r>
  <r>
    <n v="1261"/>
    <n v="6"/>
    <n v="4878.62"/>
    <n v="813.10333333333335"/>
    <n v="5.5684399999999998"/>
    <n v="4"/>
    <n v="18110.868501866666"/>
    <s v="Mass Customer"/>
    <x v="0"/>
    <x v="7"/>
    <s v="Legal Assistant"/>
  </r>
  <r>
    <n v="1262"/>
    <n v="3"/>
    <n v="4584.04"/>
    <n v="1528.0133333333333"/>
    <n v="5.5684399999999998"/>
    <n v="19"/>
    <n v="161664.36075146665"/>
    <s v="High Net Worth"/>
    <x v="0"/>
    <x v="4"/>
    <s v="Technical Writer"/>
  </r>
  <r>
    <n v="1263"/>
    <n v="6"/>
    <n v="5354.29"/>
    <n v="892.38166666666666"/>
    <n v="5.5684399999999998"/>
    <n v="8"/>
    <n v="39753.390143466662"/>
    <s v="Affluent Customer"/>
    <x v="1"/>
    <x v="7"/>
    <s v="Nurse"/>
  </r>
  <r>
    <n v="1264"/>
    <n v="4"/>
    <n v="6000.92"/>
    <n v="1500.23"/>
    <n v="5.5684399999999998"/>
    <n v="7"/>
    <n v="58477.5851884"/>
    <s v="Mass Customer"/>
    <x v="1"/>
    <x v="0"/>
    <s v="Unknown"/>
  </r>
  <r>
    <n v="1265"/>
    <n v="4"/>
    <n v="4449.8600000000006"/>
    <n v="1112.4650000000001"/>
    <n v="5.5684399999999998"/>
    <n v="2"/>
    <n v="12389.389209200001"/>
    <s v="Mass Customer"/>
    <x v="1"/>
    <x v="2"/>
    <s v="Biostatistician I"/>
  </r>
  <r>
    <n v="1266"/>
    <n v="2"/>
    <n v="4182.9399999999996"/>
    <n v="2091.4699999999998"/>
    <n v="5.5684399999999998"/>
    <n v="10"/>
    <n v="116462.25206799997"/>
    <s v="Mass Customer"/>
    <x v="1"/>
    <x v="0"/>
    <s v="Human Resources Manager"/>
  </r>
  <r>
    <n v="1267"/>
    <n v="4"/>
    <n v="6352.41"/>
    <n v="1588.1025"/>
    <n v="5.5684399999999998"/>
    <n v="19"/>
    <n v="168021.81621690001"/>
    <s v="Affluent Customer"/>
    <x v="1"/>
    <x v="9"/>
    <s v="Safety Technician IV"/>
  </r>
  <r>
    <n v="1268"/>
    <n v="3"/>
    <n v="3021.9300000000003"/>
    <n v="1007.3100000000001"/>
    <n v="5.5684399999999998"/>
    <n v="2"/>
    <n v="11218.2905928"/>
    <s v="High Net Worth"/>
    <x v="1"/>
    <x v="1"/>
    <s v="Unknown"/>
  </r>
  <r>
    <n v="1269"/>
    <n v="3"/>
    <n v="2962.88"/>
    <n v="987.62666666666667"/>
    <n v="5.5684399999999998"/>
    <n v="7"/>
    <n v="38496.778850133334"/>
    <s v="High Net Worth"/>
    <x v="1"/>
    <x v="2"/>
    <s v="Account Coordinator"/>
  </r>
  <r>
    <n v="1270"/>
    <n v="4"/>
    <n v="3962.16"/>
    <n v="990.54"/>
    <n v="5.5684399999999998"/>
    <n v="10"/>
    <n v="55157.625575999999"/>
    <s v="Affluent Customer"/>
    <x v="1"/>
    <x v="1"/>
    <s v="Paralegal"/>
  </r>
  <r>
    <n v="1271"/>
    <n v="2"/>
    <n v="3387.5299999999997"/>
    <n v="1693.7649999999999"/>
    <n v="5.5684399999999998"/>
    <n v="6"/>
    <n v="56589.772659599992"/>
    <s v="Mass Customer"/>
    <x v="0"/>
    <x v="8"/>
    <s v="Accounting Assistant II"/>
  </r>
  <r>
    <n v="1272"/>
    <n v="9"/>
    <n v="11128.6"/>
    <n v="1236.5111111111112"/>
    <n v="5.5684399999999998"/>
    <n v="17"/>
    <n v="117052.44483644445"/>
    <s v="Affluent Customer"/>
    <x v="0"/>
    <x v="7"/>
    <s v="Unknown"/>
  </r>
  <r>
    <n v="1273"/>
    <n v="3"/>
    <n v="3050.3100000000004"/>
    <n v="1016.7700000000001"/>
    <n v="5.5684399999999998"/>
    <n v="14"/>
    <n v="79265.518343200005"/>
    <s v="Affluent Customer"/>
    <x v="1"/>
    <x v="1"/>
    <s v="General Manager"/>
  </r>
  <r>
    <n v="1274"/>
    <n v="9"/>
    <n v="6912.7699999999995"/>
    <n v="768.08555555555552"/>
    <n v="5.5684399999999998"/>
    <n v="20"/>
    <n v="85540.766619555536"/>
    <s v="Mass Customer"/>
    <x v="1"/>
    <x v="7"/>
    <s v="Mechanical Systems Engineer"/>
  </r>
  <r>
    <n v="1275"/>
    <n v="6"/>
    <n v="5698.1399999999994"/>
    <n v="949.68999999999994"/>
    <n v="5.5684399999999998"/>
    <n v="8"/>
    <n v="42306.334268799998"/>
    <s v="Mass Customer"/>
    <x v="0"/>
    <x v="0"/>
    <s v="General Manager"/>
  </r>
  <r>
    <n v="1276"/>
    <n v="2"/>
    <n v="2585.3000000000002"/>
    <n v="1292.6500000000001"/>
    <n v="5.5684399999999998"/>
    <n v="4"/>
    <n v="28792.175864000001"/>
    <s v="Affluent Customer"/>
    <x v="1"/>
    <x v="0"/>
    <s v="Dental Hygienist"/>
  </r>
  <r>
    <n v="1277"/>
    <n v="3"/>
    <n v="2701.39"/>
    <n v="900.46333333333325"/>
    <n v="5.5684399999999998"/>
    <n v="9"/>
    <n v="45127.584394799997"/>
    <s v="Mass Customer"/>
    <x v="1"/>
    <x v="4"/>
    <s v="Help Desk Technician"/>
  </r>
  <r>
    <n v="1278"/>
    <n v="4"/>
    <n v="6559.17"/>
    <n v="1639.7925"/>
    <n v="5.5684399999999998"/>
    <n v="2"/>
    <n v="18262.1722974"/>
    <s v="Affluent Customer"/>
    <x v="0"/>
    <x v="0"/>
    <s v="Pharmacist"/>
  </r>
  <r>
    <n v="1279"/>
    <n v="6"/>
    <n v="6106.63"/>
    <n v="1017.7716666666666"/>
    <n v="5.5684399999999998"/>
    <n v="20"/>
    <n v="113348.00919066665"/>
    <s v="Mass Customer"/>
    <x v="1"/>
    <x v="1"/>
    <s v="Staff Accountant I"/>
  </r>
  <r>
    <n v="1280"/>
    <n v="4"/>
    <n v="4802.0499999999993"/>
    <n v="1200.5124999999998"/>
    <n v="5.5684399999999998"/>
    <n v="15"/>
    <n v="100274.72738249999"/>
    <s v="High Net Worth"/>
    <x v="1"/>
    <x v="7"/>
    <s v="Marketing Assistant"/>
  </r>
  <r>
    <n v="1281"/>
    <n v="3"/>
    <n v="3403.1799999999994"/>
    <n v="1134.3933333333332"/>
    <n v="5.5684399999999998"/>
    <n v="16"/>
    <n v="101068.81940906665"/>
    <s v="Affluent Customer"/>
    <x v="1"/>
    <x v="7"/>
    <s v="Administrative Assistant III"/>
  </r>
  <r>
    <n v="1282"/>
    <n v="8"/>
    <n v="10069.949999999999"/>
    <n v="1258.7437499999999"/>
    <n v="5.5684399999999998"/>
    <n v="14"/>
    <n v="98129.346661499992"/>
    <s v="Affluent Customer"/>
    <x v="1"/>
    <x v="9"/>
    <s v="Programmer Analyst III"/>
  </r>
  <r>
    <n v="1283"/>
    <n v="2"/>
    <n v="2964.4"/>
    <n v="1482.2"/>
    <n v="5.5684399999999998"/>
    <n v="1"/>
    <n v="8253.5417679999991"/>
    <s v="Mass Customer"/>
    <x v="0"/>
    <x v="0"/>
    <s v="Clinical Specialist"/>
  </r>
  <r>
    <n v="1284"/>
    <n v="3"/>
    <n v="418.80999999999995"/>
    <n v="139.60333333333332"/>
    <n v="5.5684399999999998"/>
    <n v="11"/>
    <n v="8551.1006401333325"/>
    <s v="Affluent Customer"/>
    <x v="1"/>
    <x v="9"/>
    <s v="Junior Executive"/>
  </r>
  <r>
    <n v="1285"/>
    <n v="7"/>
    <n v="10581.32"/>
    <n v="1511.6171428571429"/>
    <n v="5.5684399999999998"/>
    <n v="12"/>
    <n v="101008.19235565714"/>
    <s v="Mass Customer"/>
    <x v="1"/>
    <x v="7"/>
    <s v="Office Assistant III"/>
  </r>
  <r>
    <n v="1286"/>
    <n v="7"/>
    <n v="6400.92"/>
    <n v="914.41714285714284"/>
    <n v="5.5684399999999998"/>
    <n v="16"/>
    <n v="81470.031919542846"/>
    <s v="High Net Worth"/>
    <x v="0"/>
    <x v="7"/>
    <s v="Senior Quality Engineer"/>
  </r>
  <r>
    <n v="1287"/>
    <n v="7"/>
    <n v="9575.2000000000007"/>
    <n v="1367.8857142857144"/>
    <n v="5.5684399999999998"/>
    <n v="20"/>
    <n v="152339.79053714286"/>
    <s v="Mass Customer"/>
    <x v="1"/>
    <x v="1"/>
    <s v="Systems Administrator I"/>
  </r>
  <r>
    <n v="1288"/>
    <n v="4"/>
    <n v="5733.47"/>
    <n v="1433.3675000000001"/>
    <n v="5.5684399999999998"/>
    <n v="18"/>
    <n v="143669.17659060002"/>
    <s v="Affluent Customer"/>
    <x v="0"/>
    <x v="1"/>
    <s v="Desktop Support Technician"/>
  </r>
  <r>
    <n v="1289"/>
    <n v="6"/>
    <n v="5578.72"/>
    <n v="929.78666666666675"/>
    <n v="5.5684399999999998"/>
    <n v="8"/>
    <n v="41419.690129066672"/>
    <s v="Mass Customer"/>
    <x v="1"/>
    <x v="4"/>
    <s v="Unknown"/>
  </r>
  <r>
    <n v="1290"/>
    <n v="9"/>
    <n v="11890.970000000001"/>
    <n v="1321.2188888888891"/>
    <n v="5.5684399999999998"/>
    <n v="6"/>
    <n v="44142.768657866676"/>
    <s v="High Net Worth"/>
    <x v="1"/>
    <x v="1"/>
    <s v="VP Marketing"/>
  </r>
  <r>
    <n v="1291"/>
    <n v="7"/>
    <n v="8651.92"/>
    <n v="1235.9885714285715"/>
    <n v="5.5684399999999998"/>
    <n v="12"/>
    <n v="82590.338408228563"/>
    <s v="Mass Customer"/>
    <x v="1"/>
    <x v="0"/>
    <s v="Quality Engineer"/>
  </r>
  <r>
    <n v="1292"/>
    <n v="5"/>
    <n v="6404.32"/>
    <n v="1280.864"/>
    <n v="5.5684399999999998"/>
    <n v="20"/>
    <n v="142648.2866432"/>
    <s v="Affluent Customer"/>
    <x v="0"/>
    <x v="4"/>
    <s v="Unknown"/>
  </r>
  <r>
    <n v="1293"/>
    <n v="5"/>
    <n v="5896.44"/>
    <n v="1179.288"/>
    <n v="5.5684399999999998"/>
    <n v="8"/>
    <n v="52534.355765759996"/>
    <s v="Mass Customer"/>
    <x v="1"/>
    <x v="3"/>
    <s v="Quality Engineer"/>
  </r>
  <r>
    <n v="1294"/>
    <n v="3"/>
    <n v="1722.97"/>
    <n v="574.32333333333338"/>
    <n v="5.5684399999999998"/>
    <n v="15"/>
    <n v="47971.275334000005"/>
    <s v="Mass Customer"/>
    <x v="0"/>
    <x v="7"/>
    <s v="Unknown"/>
  </r>
  <r>
    <n v="1295"/>
    <n v="6"/>
    <n v="5147.2300000000005"/>
    <n v="857.87166666666678"/>
    <n v="5.5684399999999998"/>
    <n v="5"/>
    <n v="23885.034517666667"/>
    <s v="Mass Customer"/>
    <x v="1"/>
    <x v="6"/>
    <s v="Nurse"/>
  </r>
  <r>
    <n v="1296"/>
    <n v="4"/>
    <n v="5977.84"/>
    <n v="1494.46"/>
    <n v="5.5684399999999998"/>
    <n v="9"/>
    <n v="74896.297581599996"/>
    <s v="Affluent Customer"/>
    <x v="0"/>
    <x v="1"/>
    <s v="Paralegal"/>
  </r>
  <r>
    <n v="1297"/>
    <n v="6"/>
    <n v="6037.4800000000014"/>
    <n v="1006.2466666666669"/>
    <n v="5.5684399999999998"/>
    <n v="3"/>
    <n v="16809.672565600002"/>
    <s v="Mass Customer"/>
    <x v="1"/>
    <x v="0"/>
    <s v="Social Worker"/>
  </r>
  <r>
    <n v="1298"/>
    <n v="5"/>
    <n v="7471.9800000000005"/>
    <n v="1494.3960000000002"/>
    <n v="5.5684399999999998"/>
    <n v="16"/>
    <n v="133143.27139584001"/>
    <s v="Mass Customer"/>
    <x v="1"/>
    <x v="0"/>
    <s v="Research Nurse"/>
  </r>
  <r>
    <n v="1299"/>
    <n v="7"/>
    <n v="9845.31"/>
    <n v="1406.472857142857"/>
    <n v="5.5684399999999998"/>
    <n v="12"/>
    <n v="93982.316599542857"/>
    <s v="Affluent Customer"/>
    <x v="0"/>
    <x v="4"/>
    <s v="Media Manager IV"/>
  </r>
  <r>
    <n v="1300"/>
    <n v="6"/>
    <n v="9217.3499999999985"/>
    <n v="1536.2249999999997"/>
    <n v="5.5684399999999998"/>
    <n v="9"/>
    <n v="76989.39065099998"/>
    <s v="Affluent Customer"/>
    <x v="0"/>
    <x v="1"/>
    <s v="Physical Therapy Assistant"/>
  </r>
  <r>
    <n v="1301"/>
    <n v="8"/>
    <n v="5396.4400000000005"/>
    <n v="674.55500000000006"/>
    <n v="5.5684399999999998"/>
    <n v="9"/>
    <n v="33805.9713978"/>
    <s v="Mass Customer"/>
    <x v="0"/>
    <x v="0"/>
    <s v="Structural Analysis Engineer"/>
  </r>
  <r>
    <n v="1302"/>
    <n v="13"/>
    <n v="17035.829999999998"/>
    <n v="1310.4484615384613"/>
    <n v="5.5684399999999998"/>
    <n v="2"/>
    <n v="14594.307262338458"/>
    <s v="Affluent Customer"/>
    <x v="0"/>
    <x v="1"/>
    <s v="Biostatistician I"/>
  </r>
  <r>
    <n v="1303"/>
    <n v="6"/>
    <n v="7278.72"/>
    <n v="1213.1200000000001"/>
    <n v="5.5684399999999998"/>
    <n v="15"/>
    <n v="101327.788992"/>
    <s v="Mass Customer"/>
    <x v="1"/>
    <x v="6"/>
    <s v="Unknown"/>
  </r>
  <r>
    <n v="1304"/>
    <n v="6"/>
    <n v="4316.4400000000005"/>
    <n v="719.40666666666675"/>
    <n v="5.5684399999999998"/>
    <n v="11"/>
    <n v="44065.701448266671"/>
    <s v="High Net Worth"/>
    <x v="1"/>
    <x v="4"/>
    <s v="Administrative Assistant III"/>
  </r>
  <r>
    <n v="1305"/>
    <n v="5"/>
    <n v="4862.79"/>
    <n v="972.55799999999999"/>
    <n v="5.5684399999999998"/>
    <n v="6"/>
    <n v="32493.785217119999"/>
    <s v="High Net Worth"/>
    <x v="1"/>
    <x v="1"/>
    <s v="Executive Secretary"/>
  </r>
  <r>
    <n v="1306"/>
    <n v="5"/>
    <n v="5037.3"/>
    <n v="1007.46"/>
    <n v="5.5684399999999998"/>
    <n v="13"/>
    <n v="72929.747311200001"/>
    <s v="Affluent Customer"/>
    <x v="1"/>
    <x v="0"/>
    <s v="Occupational Therapist"/>
  </r>
  <r>
    <n v="1307"/>
    <n v="9"/>
    <n v="9888.5399999999991"/>
    <n v="1098.7266666666665"/>
    <n v="5.5684399999999998"/>
    <n v="10"/>
    <n v="61181.935197333325"/>
    <s v="High Net Worth"/>
    <x v="0"/>
    <x v="0"/>
    <s v="Dental Hygienist"/>
  </r>
  <r>
    <n v="1308"/>
    <n v="5"/>
    <n v="7509.25"/>
    <n v="1501.85"/>
    <n v="5.5684399999999998"/>
    <n v="18"/>
    <n v="150533.309052"/>
    <s v="Affluent Customer"/>
    <x v="1"/>
    <x v="4"/>
    <s v="Analog Circuit Design manager"/>
  </r>
  <r>
    <n v="1309"/>
    <n v="4"/>
    <n v="3547.4399999999996"/>
    <n v="886.8599999999999"/>
    <n v="5.5684399999999998"/>
    <n v="13"/>
    <n v="64199.547079199998"/>
    <s v="Mass Customer"/>
    <x v="1"/>
    <x v="4"/>
    <s v="VP Marketing"/>
  </r>
  <r>
    <n v="1310"/>
    <n v="5"/>
    <n v="4177.0200000000004"/>
    <n v="835.40400000000011"/>
    <n v="5.5684399999999998"/>
    <n v="13"/>
    <n v="60474.661646880006"/>
    <s v="High Net Worth"/>
    <x v="1"/>
    <x v="7"/>
    <s v="Geological Engineer"/>
  </r>
  <r>
    <n v="1311"/>
    <n v="3"/>
    <n v="4724.29"/>
    <n v="1574.7633333333333"/>
    <n v="5.5684399999999998"/>
    <n v="13"/>
    <n v="113996.67676626667"/>
    <s v="Mass Customer"/>
    <x v="0"/>
    <x v="1"/>
    <s v="VP Accounting"/>
  </r>
  <r>
    <n v="1312"/>
    <n v="4"/>
    <n v="3066.41"/>
    <n v="766.60249999999996"/>
    <n v="5.5684399999999998"/>
    <n v="8"/>
    <n v="34150.240200799999"/>
    <s v="Affluent Customer"/>
    <x v="0"/>
    <x v="0"/>
    <s v="Food Chemist"/>
  </r>
  <r>
    <n v="1313"/>
    <n v="7"/>
    <n v="8113.2099999999991"/>
    <n v="1159.03"/>
    <n v="5.5684399999999998"/>
    <n v="22"/>
    <n v="141987.7582904"/>
    <s v="Mass Customer"/>
    <x v="1"/>
    <x v="2"/>
    <s v="Analyst Programmer"/>
  </r>
  <r>
    <n v="1314"/>
    <n v="5"/>
    <n v="5627.01"/>
    <n v="1125.402"/>
    <n v="5.5684399999999998"/>
    <n v="6"/>
    <n v="37600.401077280003"/>
    <s v="Mass Customer"/>
    <x v="0"/>
    <x v="0"/>
    <s v="Clinical Specialist"/>
  </r>
  <r>
    <n v="1315"/>
    <n v="8"/>
    <n v="5675.12"/>
    <n v="709.39"/>
    <n v="5.5684399999999998"/>
    <n v="12"/>
    <n v="47402.347819200004"/>
    <s v="Mass Customer"/>
    <x v="0"/>
    <x v="3"/>
    <s v="Unknown"/>
  </r>
  <r>
    <n v="1316"/>
    <n v="5"/>
    <n v="5704.7099999999991"/>
    <n v="1140.9419999999998"/>
    <n v="5.5684399999999998"/>
    <n v="18"/>
    <n v="114358.80726863997"/>
    <s v="High Net Worth"/>
    <x v="1"/>
    <x v="5"/>
    <s v="Recruiter"/>
  </r>
  <r>
    <n v="1317"/>
    <n v="9"/>
    <n v="15370.809999999998"/>
    <n v="1707.8677777777775"/>
    <n v="5.5684399999999998"/>
    <n v="5"/>
    <n v="47550.796242444441"/>
    <s v="Mass Customer"/>
    <x v="1"/>
    <x v="5"/>
    <s v="General Manager"/>
  </r>
  <r>
    <n v="1318"/>
    <n v="7"/>
    <n v="7834.26"/>
    <n v="1119.18"/>
    <n v="5.5684399999999998"/>
    <n v="4"/>
    <n v="24928.346716800002"/>
    <s v="Mass Customer"/>
    <x v="0"/>
    <x v="1"/>
    <s v="Senior Developer"/>
  </r>
  <r>
    <n v="1319"/>
    <n v="3"/>
    <n v="3463.6099999999997"/>
    <n v="1154.5366666666666"/>
    <n v="5.5684399999999998"/>
    <n v="12"/>
    <n v="77147.617873599986"/>
    <s v="Mass Customer"/>
    <x v="1"/>
    <x v="9"/>
    <s v="Unknown"/>
  </r>
  <r>
    <n v="1320"/>
    <n v="6"/>
    <n v="4696.1799999999994"/>
    <n v="782.6966666666666"/>
    <n v="5.5684399999999998"/>
    <n v="7"/>
    <n v="30508.795985733334"/>
    <s v="High Net Worth"/>
    <x v="0"/>
    <x v="7"/>
    <s v="Unknown"/>
  </r>
  <r>
    <n v="1321"/>
    <n v="7"/>
    <n v="5511.1399999999994"/>
    <n v="787.3057142857142"/>
    <n v="5.5684399999999998"/>
    <n v="8"/>
    <n v="35072.517053257136"/>
    <s v="Affluent Customer"/>
    <x v="0"/>
    <x v="6"/>
    <s v="Editor"/>
  </r>
  <r>
    <n v="1322"/>
    <n v="4"/>
    <n v="6024.3499999999995"/>
    <n v="1506.0874999999999"/>
    <n v="5.5684399999999998"/>
    <n v="1"/>
    <n v="8386.5578784999998"/>
    <s v="Mass Customer"/>
    <x v="0"/>
    <x v="1"/>
    <s v="Data Coordiator"/>
  </r>
  <r>
    <n v="1323"/>
    <n v="7"/>
    <n v="3352.1499999999996"/>
    <n v="478.87857142857138"/>
    <n v="5.5684399999999998"/>
    <n v="9"/>
    <n v="23999.459330571422"/>
    <s v="High Net Worth"/>
    <x v="1"/>
    <x v="4"/>
    <s v="Account Executive"/>
  </r>
  <r>
    <n v="1324"/>
    <n v="7"/>
    <n v="6791.0399999999991"/>
    <n v="970.14857142857124"/>
    <n v="5.5684399999999998"/>
    <n v="11"/>
    <n v="59424.355221942838"/>
    <s v="Mass Customer"/>
    <x v="0"/>
    <x v="7"/>
    <s v="Web Designer III"/>
  </r>
  <r>
    <n v="1325"/>
    <n v="1"/>
    <n v="416.98"/>
    <n v="416.98"/>
    <n v="5.5684399999999998"/>
    <n v="14"/>
    <n v="32506.9935568"/>
    <s v="High Net Worth"/>
    <x v="1"/>
    <x v="6"/>
    <s v="Account Executive"/>
  </r>
  <r>
    <n v="1326"/>
    <n v="6"/>
    <n v="6384.11"/>
    <n v="1064.0183333333332"/>
    <n v="5.5684399999999998"/>
    <n v="5"/>
    <n v="29624.611240333328"/>
    <s v="Affluent Customer"/>
    <x v="1"/>
    <x v="0"/>
    <s v="Biostatistician III"/>
  </r>
  <r>
    <n v="1327"/>
    <n v="5"/>
    <n v="5206.2699999999995"/>
    <n v="1041.2539999999999"/>
    <n v="5.5684399999999998"/>
    <n v="6"/>
    <n v="34788.962542559995"/>
    <s v="Affluent Customer"/>
    <x v="0"/>
    <x v="2"/>
    <s v="Director of Sales"/>
  </r>
  <r>
    <n v="1328"/>
    <n v="7"/>
    <n v="10301.23"/>
    <n v="1471.6042857142857"/>
    <n v="5.5684399999999998"/>
    <n v="6"/>
    <n v="49167.24101245714"/>
    <s v="Mass Customer"/>
    <x v="1"/>
    <x v="3"/>
    <s v="Budget/Accounting Analyst IV"/>
  </r>
  <r>
    <n v="1329"/>
    <n v="11"/>
    <n v="14818.119999999999"/>
    <n v="1347.1018181818181"/>
    <n v="5.5684399999999998"/>
    <n v="11"/>
    <n v="82513.812132799998"/>
    <s v="Mass Customer"/>
    <x v="0"/>
    <x v="4"/>
    <s v="Database Administrator IV"/>
  </r>
  <r>
    <n v="1330"/>
    <n v="6"/>
    <n v="8329.24"/>
    <n v="1388.2066666666667"/>
    <n v="5.5684399999999998"/>
    <n v="19"/>
    <n v="146872.76508773334"/>
    <s v="Affluent Customer"/>
    <x v="1"/>
    <x v="4"/>
    <s v="Technical Writer"/>
  </r>
  <r>
    <n v="1331"/>
    <n v="10"/>
    <n v="11641.260000000002"/>
    <n v="1164.1260000000002"/>
    <n v="5.5684399999999998"/>
    <n v="17"/>
    <n v="110200.21831848002"/>
    <s v="High Net Worth"/>
    <x v="1"/>
    <x v="8"/>
    <s v="Tax Accountant"/>
  </r>
  <r>
    <n v="1332"/>
    <n v="7"/>
    <n v="7755.3600000000006"/>
    <n v="1107.9085714285716"/>
    <n v="5.5684399999999998"/>
    <n v="12"/>
    <n v="74031.868865828583"/>
    <s v="Mass Customer"/>
    <x v="1"/>
    <x v="4"/>
    <s v="Technical Writer"/>
  </r>
  <r>
    <n v="1333"/>
    <n v="3"/>
    <n v="3501.8999999999996"/>
    <n v="1167.3"/>
    <n v="5.5684399999999998"/>
    <n v="9"/>
    <n v="58500.360107999993"/>
    <s v="High Net Worth"/>
    <x v="1"/>
    <x v="1"/>
    <s v="Compensation Analyst"/>
  </r>
  <r>
    <n v="1334"/>
    <n v="2"/>
    <n v="3129.3199999999997"/>
    <n v="1564.6599999999999"/>
    <n v="5.5684399999999998"/>
    <n v="4"/>
    <n v="34850.861321599994"/>
    <s v="Mass Customer"/>
    <x v="0"/>
    <x v="1"/>
    <s v="Senior Financial Analyst"/>
  </r>
  <r>
    <n v="1335"/>
    <n v="7"/>
    <n v="7295.2699999999995"/>
    <n v="1042.1814285714286"/>
    <n v="5.5684399999999998"/>
    <n v="3"/>
    <n v="17409.974262342857"/>
    <s v="Mass Customer"/>
    <x v="0"/>
    <x v="9"/>
    <s v="Unknown"/>
  </r>
  <r>
    <n v="1336"/>
    <n v="6"/>
    <n v="6095.6600000000008"/>
    <n v="1015.9433333333335"/>
    <n v="5.5684399999999998"/>
    <n v="15"/>
    <n v="84858.292426"/>
    <s v="Mass Customer"/>
    <x v="1"/>
    <x v="4"/>
    <s v="Physical Therapy Assistant"/>
  </r>
  <r>
    <n v="1337"/>
    <n v="6"/>
    <n v="6160.39"/>
    <n v="1026.7316666666668"/>
    <n v="5.5684399999999998"/>
    <n v="10"/>
    <n v="57172.936819333336"/>
    <s v="Mass Customer"/>
    <x v="0"/>
    <x v="0"/>
    <s v="Structural Engineer"/>
  </r>
  <r>
    <n v="1338"/>
    <n v="2"/>
    <n v="1671.8400000000001"/>
    <n v="835.92000000000007"/>
    <n v="5.5684399999999998"/>
    <n v="14"/>
    <n v="65166.785107200005"/>
    <s v="High Net Worth"/>
    <x v="1"/>
    <x v="4"/>
    <s v="Product Engineer"/>
  </r>
  <r>
    <n v="1339"/>
    <n v="5"/>
    <n v="6447.4800000000014"/>
    <n v="1289.4960000000003"/>
    <n v="5.5684399999999998"/>
    <n v="14"/>
    <n v="100526.73548736001"/>
    <s v="High Net Worth"/>
    <x v="0"/>
    <x v="3"/>
    <s v="Editor"/>
  </r>
  <r>
    <n v="1340"/>
    <n v="8"/>
    <n v="7371.420000000001"/>
    <n v="921.42750000000012"/>
    <n v="5.5684399999999998"/>
    <n v="18"/>
    <n v="92356.447465800011"/>
    <s v="High Net Worth"/>
    <x v="1"/>
    <x v="4"/>
    <s v="Statistician I"/>
  </r>
  <r>
    <n v="1341"/>
    <n v="4"/>
    <n v="2841.0999999999995"/>
    <n v="710.27499999999986"/>
    <n v="5.5684399999999998"/>
    <n v="15"/>
    <n v="59326.855814999988"/>
    <s v="Affluent Customer"/>
    <x v="1"/>
    <x v="1"/>
    <s v="Computer Systems Analyst I"/>
  </r>
  <r>
    <n v="1342"/>
    <n v="4"/>
    <n v="4066.81"/>
    <n v="1016.7025"/>
    <n v="5.5684399999999998"/>
    <n v="11"/>
    <n v="62275.915560100002"/>
    <s v="Affluent Customer"/>
    <x v="1"/>
    <x v="5"/>
    <s v="Unknown"/>
  </r>
  <r>
    <n v="1343"/>
    <n v="3"/>
    <n v="3737.6800000000003"/>
    <n v="1245.8933333333334"/>
    <n v="5.5684399999999998"/>
    <n v="5"/>
    <n v="34688.411365333333"/>
    <s v="High Net Worth"/>
    <x v="1"/>
    <x v="0"/>
    <s v="Dental Hygienist"/>
  </r>
  <r>
    <n v="1344"/>
    <n v="3"/>
    <n v="1709.46"/>
    <n v="569.82000000000005"/>
    <n v="5.5684399999999998"/>
    <n v="4"/>
    <n v="12692.033923200001"/>
    <s v="Mass Customer"/>
    <x v="0"/>
    <x v="7"/>
    <s v="Tax Accountant"/>
  </r>
  <r>
    <n v="1345"/>
    <n v="6"/>
    <n v="8121.72"/>
    <n v="1353.6200000000001"/>
    <n v="5.5684399999999998"/>
    <n v="12"/>
    <n v="90450.621033600008"/>
    <s v="Mass Customer"/>
    <x v="1"/>
    <x v="7"/>
    <s v="Senior Sales Associate"/>
  </r>
  <r>
    <n v="1346"/>
    <n v="9"/>
    <n v="10530.7"/>
    <n v="1170.0777777777778"/>
    <n v="5.5684399999999998"/>
    <n v="19"/>
    <n v="123794.65011688889"/>
    <s v="Mass Customer"/>
    <x v="1"/>
    <x v="8"/>
    <s v="Administrative Assistant IV"/>
  </r>
  <r>
    <n v="1347"/>
    <n v="6"/>
    <n v="6106.51"/>
    <n v="1017.7516666666667"/>
    <n v="5.5684399999999998"/>
    <n v="14"/>
    <n v="79342.047270266659"/>
    <s v="Mass Customer"/>
    <x v="0"/>
    <x v="7"/>
    <s v="Help Desk Operator"/>
  </r>
  <r>
    <n v="1348"/>
    <n v="5"/>
    <n v="7592.16"/>
    <n v="1518.432"/>
    <n v="5.5684399999999998"/>
    <n v="13"/>
    <n v="109918.86731904"/>
    <s v="High Net Worth"/>
    <x v="1"/>
    <x v="4"/>
    <s v="VP Sales"/>
  </r>
  <r>
    <n v="1349"/>
    <n v="6"/>
    <n v="4387.99"/>
    <n v="731.33166666666659"/>
    <n v="5.5684399999999998"/>
    <n v="1"/>
    <n v="4072.3765059333327"/>
    <s v="Affluent Customer"/>
    <x v="1"/>
    <x v="7"/>
    <s v="Electrical Engineer"/>
  </r>
  <r>
    <n v="1350"/>
    <n v="2"/>
    <n v="2243.46"/>
    <n v="1121.73"/>
    <n v="5.5684399999999998"/>
    <n v="8"/>
    <n v="49970.289609599997"/>
    <s v="Mass Customer"/>
    <x v="1"/>
    <x v="5"/>
    <s v="Staff Scientist"/>
  </r>
  <r>
    <n v="1351"/>
    <n v="6"/>
    <n v="8020.08"/>
    <n v="1336.68"/>
    <n v="5.5684399999999998"/>
    <n v="11"/>
    <n v="81875.446171200005"/>
    <s v="High Net Worth"/>
    <x v="2"/>
    <x v="3"/>
    <s v="Office Assistant IV"/>
  </r>
  <r>
    <n v="1352"/>
    <n v="3"/>
    <n v="2496.04"/>
    <n v="832.01333333333332"/>
    <n v="5.5684399999999998"/>
    <n v="18"/>
    <n v="83394.29386559999"/>
    <s v="High Net Worth"/>
    <x v="1"/>
    <x v="7"/>
    <s v="Electrical Engineer"/>
  </r>
  <r>
    <n v="1353"/>
    <n v="8"/>
    <n v="6708.3499999999995"/>
    <n v="838.54374999999993"/>
    <n v="5.5684399999999998"/>
    <n v="11"/>
    <n v="51363.186151749993"/>
    <s v="Mass Customer"/>
    <x v="0"/>
    <x v="0"/>
    <s v="Clinical Specialist"/>
  </r>
  <r>
    <n v="1354"/>
    <n v="3"/>
    <n v="3170.25"/>
    <n v="1056.75"/>
    <n v="5.5684399999999998"/>
    <n v="2"/>
    <n v="11768.897939999999"/>
    <s v="Affluent Customer"/>
    <x v="0"/>
    <x v="1"/>
    <s v="Analyst Programmer"/>
  </r>
  <r>
    <n v="1355"/>
    <n v="5"/>
    <n v="5458.11"/>
    <n v="1091.6219999999998"/>
    <n v="5.5684399999999998"/>
    <n v="1"/>
    <n v="6078.6316096799992"/>
    <s v="Mass Customer"/>
    <x v="1"/>
    <x v="2"/>
    <s v="VP Quality Control"/>
  </r>
  <r>
    <n v="1356"/>
    <n v="6"/>
    <n v="6474.3899999999994"/>
    <n v="1079.0649999999998"/>
    <n v="5.5684399999999998"/>
    <n v="13"/>
    <n v="78113.213211799986"/>
    <s v="High Net Worth"/>
    <x v="0"/>
    <x v="4"/>
    <s v="Account Representative I"/>
  </r>
  <r>
    <n v="1357"/>
    <n v="9"/>
    <n v="12232.580000000002"/>
    <n v="1359.1755555555558"/>
    <n v="5.5684399999999998"/>
    <n v="6"/>
    <n v="45410.925183466672"/>
    <s v="High Net Worth"/>
    <x v="1"/>
    <x v="0"/>
    <s v="Research Nurse"/>
  </r>
  <r>
    <n v="1358"/>
    <n v="8"/>
    <n v="8559.16"/>
    <n v="1069.895"/>
    <n v="5.5684399999999998"/>
    <n v="6"/>
    <n v="35745.876682799993"/>
    <s v="High Net Worth"/>
    <x v="1"/>
    <x v="0"/>
    <s v="Dental Hygienist"/>
  </r>
  <r>
    <n v="1359"/>
    <n v="2"/>
    <n v="2027.25"/>
    <n v="1013.625"/>
    <n v="5.5684399999999998"/>
    <n v="6"/>
    <n v="33865.859969999998"/>
    <s v="Mass Customer"/>
    <x v="0"/>
    <x v="5"/>
    <s v="Help Desk Technician"/>
  </r>
  <r>
    <n v="1360"/>
    <n v="3"/>
    <n v="3476.3199999999997"/>
    <n v="1158.7733333333333"/>
    <n v="5.5684399999999998"/>
    <n v="15"/>
    <n v="96788.396703999999"/>
    <s v="Mass Customer"/>
    <x v="1"/>
    <x v="7"/>
    <s v="Design Engineer"/>
  </r>
  <r>
    <n v="1361"/>
    <n v="6"/>
    <n v="7203.26"/>
    <n v="1200.5433333333333"/>
    <n v="5.5684399999999998"/>
    <n v="19"/>
    <n v="127017.91686226666"/>
    <s v="Affluent Customer"/>
    <x v="1"/>
    <x v="7"/>
    <s v="Professor"/>
  </r>
  <r>
    <n v="1362"/>
    <n v="2"/>
    <n v="2948.34"/>
    <n v="1474.17"/>
    <n v="5.5684399999999998"/>
    <n v="15"/>
    <n v="123132.407922"/>
    <s v="Affluent Customer"/>
    <x v="0"/>
    <x v="7"/>
    <s v="Account Executive"/>
  </r>
  <r>
    <n v="1363"/>
    <n v="7"/>
    <n v="7017.55"/>
    <n v="1002.5071428571429"/>
    <n v="5.5684399999999998"/>
    <n v="18"/>
    <n v="100483.21574228571"/>
    <s v="Mass Customer"/>
    <x v="1"/>
    <x v="1"/>
    <s v="Associate Professor"/>
  </r>
  <r>
    <n v="1364"/>
    <n v="4"/>
    <n v="3804.88"/>
    <n v="951.22"/>
    <n v="5.5684399999999998"/>
    <n v="21"/>
    <n v="111233.0414328"/>
    <s v="Mass Customer"/>
    <x v="1"/>
    <x v="7"/>
    <s v="Junior Executive"/>
  </r>
  <r>
    <n v="1365"/>
    <n v="4"/>
    <n v="2346.08"/>
    <n v="586.52"/>
    <n v="5.5684399999999998"/>
    <n v="3"/>
    <n v="9798.0042863999988"/>
    <s v="Mass Customer"/>
    <x v="1"/>
    <x v="0"/>
    <s v="Research Associate"/>
  </r>
  <r>
    <n v="1366"/>
    <n v="5"/>
    <n v="4035.1099999999997"/>
    <n v="807.02199999999993"/>
    <n v="5.5684399999999998"/>
    <n v="22"/>
    <n v="98864.778884960004"/>
    <s v="Affluent Customer"/>
    <x v="1"/>
    <x v="5"/>
    <s v="Computer Systems Analyst IV"/>
  </r>
  <r>
    <n v="1367"/>
    <n v="7"/>
    <n v="4991.9000000000005"/>
    <n v="713.12857142857149"/>
    <n v="5.5684399999999998"/>
    <n v="18"/>
    <n v="71478.245921142865"/>
    <s v="Mass Customer"/>
    <x v="0"/>
    <x v="5"/>
    <s v="Internal Auditor"/>
  </r>
  <r>
    <n v="1368"/>
    <n v="6"/>
    <n v="6882.69"/>
    <n v="1147.115"/>
    <n v="5.5684399999999998"/>
    <n v="4"/>
    <n v="25550.564202400001"/>
    <s v="Mass Customer"/>
    <x v="0"/>
    <x v="2"/>
    <s v="Unknown"/>
  </r>
  <r>
    <n v="1369"/>
    <n v="4"/>
    <n v="4920.55"/>
    <n v="1230.1375"/>
    <n v="5.5684399999999998"/>
    <n v="6"/>
    <n v="41099.681163000001"/>
    <s v="Mass Customer"/>
    <x v="0"/>
    <x v="7"/>
    <s v="Civil Engineer"/>
  </r>
  <r>
    <n v="1370"/>
    <n v="4"/>
    <n v="3173.01"/>
    <n v="793.25250000000005"/>
    <n v="5.5684399999999998"/>
    <n v="18"/>
    <n v="79509.2211198"/>
    <s v="Mass Customer"/>
    <x v="0"/>
    <x v="2"/>
    <s v="Computer Systems Analyst IV"/>
  </r>
  <r>
    <n v="1371"/>
    <n v="4"/>
    <n v="4146.6000000000004"/>
    <n v="1036.6500000000001"/>
    <n v="5.5684399999999998"/>
    <n v="13"/>
    <n v="75042.803238000008"/>
    <s v="Mass Customer"/>
    <x v="0"/>
    <x v="5"/>
    <s v="Design Engineer"/>
  </r>
  <r>
    <n v="1372"/>
    <n v="6"/>
    <n v="6444.0099999999993"/>
    <n v="1074.0016666666666"/>
    <n v="5.5684399999999998"/>
    <n v="17"/>
    <n v="101668.73529246665"/>
    <s v="Affluent Customer"/>
    <x v="1"/>
    <x v="7"/>
    <s v="Computer Systems Analyst III"/>
  </r>
  <r>
    <n v="1374"/>
    <n v="8"/>
    <n v="11213.680000000002"/>
    <n v="1401.7100000000003"/>
    <n v="5.5684399999999998"/>
    <n v="8"/>
    <n v="62442.704259200007"/>
    <s v="Mass Customer"/>
    <x v="1"/>
    <x v="7"/>
    <s v="Unknown"/>
  </r>
  <r>
    <n v="1375"/>
    <n v="5"/>
    <n v="6008.9500000000007"/>
    <n v="1201.7900000000002"/>
    <n v="5.5684399999999998"/>
    <n v="18"/>
    <n v="120457.71913680002"/>
    <s v="Affluent Customer"/>
    <x v="1"/>
    <x v="1"/>
    <s v="Analog Circuit Design manager"/>
  </r>
  <r>
    <n v="1376"/>
    <n v="6"/>
    <n v="6902.15"/>
    <n v="1150.3583333333333"/>
    <n v="5.5684399999999998"/>
    <n v="18"/>
    <n v="115302.624438"/>
    <s v="Mass Customer"/>
    <x v="1"/>
    <x v="0"/>
    <s v="Environmental Tech"/>
  </r>
  <r>
    <n v="1377"/>
    <n v="5"/>
    <n v="5783.17"/>
    <n v="1156.634"/>
    <n v="5.5684399999999998"/>
    <n v="2"/>
    <n v="12881.29406192"/>
    <s v="Mass Customer"/>
    <x v="1"/>
    <x v="5"/>
    <s v="Mechanical Systems Engineer"/>
  </r>
  <r>
    <n v="1378"/>
    <n v="6"/>
    <n v="8072.72"/>
    <n v="1345.4533333333334"/>
    <n v="5.5684399999999998"/>
    <n v="7"/>
    <n v="52444.533116266663"/>
    <s v="Affluent Customer"/>
    <x v="0"/>
    <x v="2"/>
    <s v="Unknown"/>
  </r>
  <r>
    <n v="1379"/>
    <n v="5"/>
    <n v="6509.42"/>
    <n v="1301.884"/>
    <n v="5.5684399999999998"/>
    <n v="7"/>
    <n v="50746.24058672"/>
    <s v="Mass Customer"/>
    <x v="0"/>
    <x v="1"/>
    <s v="Legal Assistant"/>
  </r>
  <r>
    <n v="1380"/>
    <n v="3"/>
    <n v="4100.01"/>
    <n v="1366.67"/>
    <n v="5.5684399999999998"/>
    <n v="3"/>
    <n v="22830.659684400001"/>
    <s v="Mass Customer"/>
    <x v="0"/>
    <x v="1"/>
    <s v="Financial Analyst"/>
  </r>
  <r>
    <n v="1381"/>
    <n v="5"/>
    <n v="7293.9900000000007"/>
    <n v="1458.7980000000002"/>
    <n v="5.5684399999999998"/>
    <n v="15"/>
    <n v="121848.43702680002"/>
    <s v="Affluent Customer"/>
    <x v="1"/>
    <x v="7"/>
    <s v="Engineer IV"/>
  </r>
  <r>
    <n v="1382"/>
    <n v="2"/>
    <n v="2998.29"/>
    <n v="1499.145"/>
    <n v="5.5684399999999998"/>
    <n v="20"/>
    <n v="166957.97967599999"/>
    <s v="High Net Worth"/>
    <x v="1"/>
    <x v="7"/>
    <s v="Data Coordiator"/>
  </r>
  <r>
    <n v="1383"/>
    <n v="3"/>
    <n v="4082.21"/>
    <n v="1360.7366666666667"/>
    <n v="5.5684399999999998"/>
    <n v="8"/>
    <n v="60617.443873066666"/>
    <s v="Affluent Customer"/>
    <x v="0"/>
    <x v="3"/>
    <s v="Software Consultant"/>
  </r>
  <r>
    <n v="1384"/>
    <n v="6"/>
    <n v="6268.25"/>
    <n v="1044.7083333333333"/>
    <n v="5.5684399999999998"/>
    <n v="2"/>
    <n v="11634.791343333332"/>
    <s v="Mass Customer"/>
    <x v="0"/>
    <x v="7"/>
    <s v="Quality Control Specialist"/>
  </r>
  <r>
    <n v="1385"/>
    <n v="5"/>
    <n v="7432.72"/>
    <n v="1486.5440000000001"/>
    <n v="5.5684399999999998"/>
    <n v="16"/>
    <n v="132443.69714176"/>
    <s v="Mass Customer"/>
    <x v="0"/>
    <x v="1"/>
    <s v="Cost Accountant"/>
  </r>
  <r>
    <n v="1386"/>
    <n v="3"/>
    <n v="3260.21"/>
    <n v="1086.7366666666667"/>
    <n v="5.5684399999999998"/>
    <n v="12"/>
    <n v="72617.135089599993"/>
    <s v="Mass Customer"/>
    <x v="0"/>
    <x v="5"/>
    <s v="Help Desk Technician"/>
  </r>
  <r>
    <n v="1387"/>
    <n v="1"/>
    <n v="1635.3"/>
    <n v="1635.3"/>
    <n v="5.5684399999999998"/>
    <n v="4"/>
    <n v="36424.279728000001"/>
    <s v="Mass Customer"/>
    <x v="0"/>
    <x v="7"/>
    <s v="Chemical Engineer"/>
  </r>
  <r>
    <n v="1388"/>
    <n v="6"/>
    <n v="6237.99"/>
    <n v="1039.665"/>
    <n v="5.5684399999999998"/>
    <n v="7"/>
    <n v="40525.185208199997"/>
    <s v="Mass Customer"/>
    <x v="1"/>
    <x v="1"/>
    <s v="Internal Auditor"/>
  </r>
  <r>
    <n v="1389"/>
    <n v="8"/>
    <n v="10208.73"/>
    <n v="1276.0912499999999"/>
    <n v="5.5684399999999998"/>
    <n v="15"/>
    <n v="106587.56340224999"/>
    <s v="Affluent Customer"/>
    <x v="0"/>
    <x v="0"/>
    <s v="Unknown"/>
  </r>
  <r>
    <n v="1390"/>
    <n v="9"/>
    <n v="9070.85"/>
    <n v="1007.8722222222223"/>
    <n v="5.5684399999999998"/>
    <n v="1"/>
    <n v="5612.2759971111109"/>
    <s v="High Net Worth"/>
    <x v="0"/>
    <x v="5"/>
    <s v="Accounting Assistant I"/>
  </r>
  <r>
    <n v="1391"/>
    <n v="3"/>
    <n v="3611.7799999999997"/>
    <n v="1203.9266666666665"/>
    <n v="5.5684399999999998"/>
    <n v="12"/>
    <n v="80447.920892799986"/>
    <s v="High Net Worth"/>
    <x v="0"/>
    <x v="5"/>
    <s v="Marketing Assistant"/>
  </r>
  <r>
    <n v="1392"/>
    <n v="3"/>
    <n v="4481.38"/>
    <n v="1493.7933333333333"/>
    <n v="5.5684399999999998"/>
    <n v="1"/>
    <n v="8318.0985490666662"/>
    <s v="Mass Customer"/>
    <x v="0"/>
    <x v="1"/>
    <s v="Human Resources Manager"/>
  </r>
  <r>
    <n v="1393"/>
    <n v="2"/>
    <n v="1674.72"/>
    <n v="837.36"/>
    <n v="5.5684399999999998"/>
    <n v="20"/>
    <n v="93255.778367999999"/>
    <s v="Mass Customer"/>
    <x v="0"/>
    <x v="7"/>
    <s v="Unknown"/>
  </r>
  <r>
    <n v="1394"/>
    <n v="4"/>
    <n v="4565.3599999999997"/>
    <n v="1141.3399999999999"/>
    <n v="5.5684399999999998"/>
    <n v="8"/>
    <n v="50843.866476799994"/>
    <s v="Mass Customer"/>
    <x v="1"/>
    <x v="0"/>
    <s v="Unknown"/>
  </r>
  <r>
    <n v="1395"/>
    <n v="2"/>
    <n v="2860.38"/>
    <n v="1430.19"/>
    <n v="5.5684399999999998"/>
    <n v="16"/>
    <n v="127422.8352576"/>
    <s v="High Net Worth"/>
    <x v="0"/>
    <x v="4"/>
    <s v="VP Product Management"/>
  </r>
  <r>
    <n v="1396"/>
    <n v="10"/>
    <n v="11434.630000000001"/>
    <n v="1143.4630000000002"/>
    <n v="5.5684399999999998"/>
    <n v="18"/>
    <n v="114611.49193896001"/>
    <s v="Mass Customer"/>
    <x v="1"/>
    <x v="1"/>
    <s v="Cost Accountant"/>
  </r>
  <r>
    <n v="1397"/>
    <n v="6"/>
    <n v="7257.4900000000007"/>
    <n v="1209.5816666666667"/>
    <n v="5.5684399999999998"/>
    <n v="14"/>
    <n v="94296.761103066674"/>
    <s v="Mass Customer"/>
    <x v="1"/>
    <x v="7"/>
    <s v="Legal Assistant"/>
  </r>
  <r>
    <n v="1398"/>
    <n v="7"/>
    <n v="8073.77"/>
    <n v="1153.3957142857143"/>
    <n v="5.5684399999999998"/>
    <n v="17"/>
    <n v="109184.45213137144"/>
    <s v="Mass Customer"/>
    <x v="0"/>
    <x v="7"/>
    <s v="Project Manager"/>
  </r>
  <r>
    <n v="1399"/>
    <n v="4"/>
    <n v="6034.2"/>
    <n v="1508.55"/>
    <n v="5.5684399999999998"/>
    <n v="15"/>
    <n v="126004.05242999998"/>
    <s v="Mass Customer"/>
    <x v="0"/>
    <x v="7"/>
    <s v="Staff Scientist"/>
  </r>
  <r>
    <n v="1400"/>
    <n v="7"/>
    <n v="9111.9299999999985"/>
    <n v="1301.7042857142856"/>
    <n v="5.5684399999999998"/>
    <n v="7"/>
    <n v="50739.235489199986"/>
    <s v="Affluent Customer"/>
    <x v="0"/>
    <x v="7"/>
    <s v="Senior Developer"/>
  </r>
  <r>
    <n v="1401"/>
    <n v="4"/>
    <n v="3740.62"/>
    <n v="935.15499999999997"/>
    <n v="5.5684399999999998"/>
    <n v="10"/>
    <n v="52073.545081999997"/>
    <s v="High Net Worth"/>
    <x v="0"/>
    <x v="1"/>
    <s v="Unknown"/>
  </r>
  <r>
    <n v="1402"/>
    <n v="8"/>
    <n v="7968.53"/>
    <n v="996.06624999999997"/>
    <n v="5.5684399999999998"/>
    <n v="1"/>
    <n v="5546.5351491499996"/>
    <s v="Mass Customer"/>
    <x v="1"/>
    <x v="8"/>
    <s v="Assistant Professor"/>
  </r>
  <r>
    <n v="1403"/>
    <n v="2"/>
    <n v="1663.42"/>
    <n v="831.71"/>
    <n v="5.5684399999999998"/>
    <n v="16"/>
    <n v="74101.235718399999"/>
    <s v="Mass Customer"/>
    <x v="0"/>
    <x v="5"/>
    <s v="Geologist II"/>
  </r>
  <r>
    <n v="1404"/>
    <n v="10"/>
    <n v="9401.7100000000009"/>
    <n v="940.17100000000005"/>
    <n v="5.5684399999999998"/>
    <n v="14"/>
    <n v="73294.001245360007"/>
    <s v="Mass Customer"/>
    <x v="1"/>
    <x v="7"/>
    <s v="Chemical Engineer"/>
  </r>
  <r>
    <n v="1405"/>
    <n v="11"/>
    <n v="7668.83"/>
    <n v="697.1663636363636"/>
    <n v="5.5684399999999998"/>
    <n v="11"/>
    <n v="42703.419725199994"/>
    <s v="High Net Worth"/>
    <x v="0"/>
    <x v="7"/>
    <s v="VP Product Management"/>
  </r>
  <r>
    <n v="1406"/>
    <n v="6"/>
    <n v="4605.3499999999995"/>
    <n v="767.55833333333328"/>
    <n v="5.5684399999999998"/>
    <n v="17"/>
    <n v="72659.742936333321"/>
    <s v="High Net Worth"/>
    <x v="1"/>
    <x v="1"/>
    <s v="Cost Accountant"/>
  </r>
  <r>
    <n v="1407"/>
    <n v="9"/>
    <n v="9199.51"/>
    <n v="1022.1677777777778"/>
    <n v="5.5684399999999998"/>
    <n v="9"/>
    <n v="51226.919464399994"/>
    <s v="Mass Customer"/>
    <x v="0"/>
    <x v="7"/>
    <s v="Structural Analysis Engineer"/>
  </r>
  <r>
    <n v="1408"/>
    <n v="3"/>
    <n v="4975.92"/>
    <n v="1658.64"/>
    <n v="5.5684399999999998"/>
    <n v="4"/>
    <n v="36944.149286400003"/>
    <s v="High Net Worth"/>
    <x v="1"/>
    <x v="0"/>
    <s v="Dental Hygienist"/>
  </r>
  <r>
    <n v="1409"/>
    <n v="4"/>
    <n v="5869.5499999999993"/>
    <n v="1467.3874999999998"/>
    <n v="5.5684399999999998"/>
    <n v="4"/>
    <n v="32684.237001999994"/>
    <s v="Mass Customer"/>
    <x v="0"/>
    <x v="4"/>
    <s v="Help Desk Technician"/>
  </r>
  <r>
    <n v="1410"/>
    <n v="7"/>
    <n v="10217.49"/>
    <n v="1459.6414285714286"/>
    <n v="5.5684399999999998"/>
    <n v="6"/>
    <n v="48767.554299085714"/>
    <s v="High Net Worth"/>
    <x v="0"/>
    <x v="5"/>
    <s v="Marketing Manager"/>
  </r>
  <r>
    <n v="1411"/>
    <n v="6"/>
    <n v="8273.7999999999993"/>
    <n v="1378.9666666666665"/>
    <n v="5.5684399999999998"/>
    <n v="5"/>
    <n v="38393.465726666662"/>
    <s v="Mass Customer"/>
    <x v="0"/>
    <x v="0"/>
    <s v="Registered Nurse"/>
  </r>
  <r>
    <n v="1412"/>
    <n v="4"/>
    <n v="3403.46"/>
    <n v="850.86500000000001"/>
    <n v="5.5684399999999998"/>
    <n v="4"/>
    <n v="18951.962802400001"/>
    <s v="Mass Customer"/>
    <x v="0"/>
    <x v="4"/>
    <s v="Tax Accountant"/>
  </r>
  <r>
    <n v="1413"/>
    <n v="6"/>
    <n v="5581.8400000000011"/>
    <n v="930.30666666666684"/>
    <n v="5.5684399999999998"/>
    <n v="3"/>
    <n v="15541.070564800002"/>
    <s v="Mass Customer"/>
    <x v="0"/>
    <x v="1"/>
    <s v="Administrative Assistant II"/>
  </r>
  <r>
    <n v="1414"/>
    <n v="2"/>
    <n v="1758.44"/>
    <n v="879.22"/>
    <n v="5.5684399999999998"/>
    <n v="10"/>
    <n v="48958.838168000002"/>
    <s v="Mass Customer"/>
    <x v="0"/>
    <x v="5"/>
    <s v="Help Desk Technician"/>
  </r>
  <r>
    <n v="1415"/>
    <n v="4"/>
    <n v="4962.58"/>
    <n v="1240.645"/>
    <n v="5.5684399999999998"/>
    <n v="3"/>
    <n v="20725.371731399999"/>
    <s v="High Net Worth"/>
    <x v="0"/>
    <x v="2"/>
    <s v="Executive Secretary"/>
  </r>
  <r>
    <n v="1416"/>
    <n v="4"/>
    <n v="3443.91"/>
    <n v="860.97749999999996"/>
    <n v="5.5684399999999998"/>
    <n v="5"/>
    <n v="23971.507750500001"/>
    <s v="High Net Worth"/>
    <x v="1"/>
    <x v="4"/>
    <s v="Assistant Manager"/>
  </r>
  <r>
    <n v="1417"/>
    <n v="7"/>
    <n v="9187.68"/>
    <n v="1312.5257142857142"/>
    <n v="5.5684399999999998"/>
    <n v="20"/>
    <n v="146174.41376914285"/>
    <s v="High Net Worth"/>
    <x v="0"/>
    <x v="7"/>
    <s v="Unknown"/>
  </r>
  <r>
    <n v="1418"/>
    <n v="5"/>
    <n v="5545.3600000000006"/>
    <n v="1109.0720000000001"/>
    <n v="5.5684399999999998"/>
    <n v="21"/>
    <n v="129691.81864128001"/>
    <s v="Affluent Customer"/>
    <x v="0"/>
    <x v="3"/>
    <s v="Senior Sales Associate"/>
  </r>
  <r>
    <n v="1419"/>
    <n v="5"/>
    <n v="3385.2400000000002"/>
    <n v="677.048"/>
    <n v="5.5684399999999998"/>
    <n v="4"/>
    <n v="15080.404660479999"/>
    <s v="Mass Customer"/>
    <x v="1"/>
    <x v="1"/>
    <s v="Physical Therapy Assistant"/>
  </r>
  <r>
    <n v="1420"/>
    <n v="5"/>
    <n v="4965.84"/>
    <n v="993.16800000000001"/>
    <n v="5.5684399999999998"/>
    <n v="11"/>
    <n v="60834.360597120001"/>
    <s v="Mass Customer"/>
    <x v="0"/>
    <x v="0"/>
    <s v="Dental Hygienist"/>
  </r>
  <r>
    <n v="1421"/>
    <n v="6"/>
    <n v="5452.0300000000007"/>
    <n v="908.67166666666674"/>
    <n v="5.5684399999999998"/>
    <n v="20"/>
    <n v="101197.67311066667"/>
    <s v="Mass Customer"/>
    <x v="0"/>
    <x v="2"/>
    <s v="Senior Editor"/>
  </r>
  <r>
    <n v="1422"/>
    <n v="7"/>
    <n v="5995.74"/>
    <n v="856.53428571428572"/>
    <n v="5.5684399999999998"/>
    <n v="16"/>
    <n v="76312.956447085715"/>
    <s v="Affluent Customer"/>
    <x v="1"/>
    <x v="7"/>
    <s v="Nuclear Power Engineer"/>
  </r>
  <r>
    <n v="1423"/>
    <n v="6"/>
    <n v="7143.39"/>
    <n v="1190.5650000000001"/>
    <n v="5.5684399999999998"/>
    <n v="19"/>
    <n v="125962.2056034"/>
    <s v="Mass Customer"/>
    <x v="0"/>
    <x v="7"/>
    <s v="Project Manager"/>
  </r>
  <r>
    <n v="1424"/>
    <n v="3"/>
    <n v="3560.7"/>
    <n v="1186.8999999999999"/>
    <n v="5.5684399999999998"/>
    <n v="14"/>
    <n v="92528.540103999985"/>
    <s v="High Net Worth"/>
    <x v="1"/>
    <x v="0"/>
    <s v="Occupational Therapist"/>
  </r>
  <r>
    <n v="1425"/>
    <n v="4"/>
    <n v="4470.96"/>
    <n v="1117.74"/>
    <n v="5.5684399999999998"/>
    <n v="11"/>
    <n v="68464.749381599991"/>
    <s v="High Net Worth"/>
    <x v="1"/>
    <x v="5"/>
    <s v="General Manager"/>
  </r>
  <r>
    <n v="1426"/>
    <n v="7"/>
    <n v="5955.06"/>
    <n v="850.72285714285715"/>
    <n v="5.5684399999999998"/>
    <n v="17"/>
    <n v="80532.386172685714"/>
    <s v="Mass Customer"/>
    <x v="0"/>
    <x v="1"/>
    <s v="Financial Advisor"/>
  </r>
  <r>
    <n v="1427"/>
    <n v="5"/>
    <n v="5854.77"/>
    <n v="1170.9540000000002"/>
    <n v="5.5684399999999998"/>
    <n v="8"/>
    <n v="52163.096734080005"/>
    <s v="High Net Worth"/>
    <x v="1"/>
    <x v="1"/>
    <s v="Environmental Specialist"/>
  </r>
  <r>
    <n v="1428"/>
    <n v="10"/>
    <n v="11559.729999999998"/>
    <n v="1155.9729999999997"/>
    <n v="5.5684399999999998"/>
    <n v="1"/>
    <n v="6436.9662921199979"/>
    <s v="High Net Worth"/>
    <x v="0"/>
    <x v="5"/>
    <s v="Sales Representative"/>
  </r>
  <r>
    <n v="1429"/>
    <n v="6"/>
    <n v="3862.7200000000003"/>
    <n v="643.78666666666675"/>
    <n v="5.5684399999999998"/>
    <n v="12"/>
    <n v="43018.649113600004"/>
    <s v="Mass Customer"/>
    <x v="1"/>
    <x v="0"/>
    <s v="Legal Assistant"/>
  </r>
  <r>
    <n v="1430"/>
    <n v="5"/>
    <n v="4676.59"/>
    <n v="935.31799999999998"/>
    <n v="5.5684399999999998"/>
    <n v="3"/>
    <n v="15624.786491759998"/>
    <s v="Mass Customer"/>
    <x v="0"/>
    <x v="7"/>
    <s v="Biostatistician I"/>
  </r>
  <r>
    <n v="1431"/>
    <n v="4"/>
    <n v="3180.4400000000005"/>
    <n v="795.11000000000013"/>
    <n v="5.5684399999999998"/>
    <n v="17"/>
    <n v="75267.8795828"/>
    <s v="Affluent Customer"/>
    <x v="1"/>
    <x v="1"/>
    <s v="Sales Associate"/>
  </r>
  <r>
    <n v="1432"/>
    <n v="6"/>
    <n v="5329.7300000000005"/>
    <n v="888.28833333333341"/>
    <n v="5.5684399999999998"/>
    <n v="2"/>
    <n v="9892.7605737333342"/>
    <s v="High Net Worth"/>
    <x v="1"/>
    <x v="6"/>
    <s v="Tax Accountant"/>
  </r>
  <r>
    <n v="1433"/>
    <n v="3"/>
    <n v="4030.1099999999997"/>
    <n v="1343.37"/>
    <n v="5.5684399999999998"/>
    <n v="20"/>
    <n v="149609.50485599999"/>
    <s v="Mass Customer"/>
    <x v="0"/>
    <x v="3"/>
    <s v="Account Coordinator"/>
  </r>
  <r>
    <n v="1434"/>
    <n v="2"/>
    <n v="2016.27"/>
    <n v="1008.135"/>
    <n v="5.5684399999999998"/>
    <n v="9"/>
    <n v="50523.653334599992"/>
    <s v="High Net Worth"/>
    <x v="1"/>
    <x v="2"/>
    <s v="Statistician I"/>
  </r>
  <r>
    <n v="1435"/>
    <n v="7"/>
    <n v="8853.7099999999991"/>
    <n v="1264.8157142857142"/>
    <n v="5.5684399999999998"/>
    <n v="19"/>
    <n v="133817.9579050857"/>
    <s v="Affluent Customer"/>
    <x v="1"/>
    <x v="8"/>
    <s v="Software Engineer II"/>
  </r>
  <r>
    <n v="1436"/>
    <n v="5"/>
    <n v="5911.1399999999994"/>
    <n v="1182.2279999999998"/>
    <n v="5.5684399999999998"/>
    <n v="3"/>
    <n v="19749.497052959996"/>
    <s v="Affluent Customer"/>
    <x v="1"/>
    <x v="4"/>
    <s v="General Manager"/>
  </r>
  <r>
    <n v="1437"/>
    <n v="3"/>
    <n v="3495.9300000000003"/>
    <n v="1165.3100000000002"/>
    <n v="5.5684399999999998"/>
    <n v="20"/>
    <n v="129779.17632800002"/>
    <s v="Affluent Customer"/>
    <x v="1"/>
    <x v="7"/>
    <s v="Electrical Engineer"/>
  </r>
  <r>
    <n v="1438"/>
    <n v="10"/>
    <n v="10627.41"/>
    <n v="1062.741"/>
    <n v="5.5684399999999998"/>
    <n v="14"/>
    <n v="82849.332916560001"/>
    <s v="Mass Customer"/>
    <x v="0"/>
    <x v="0"/>
    <s v="Social Worker"/>
  </r>
  <r>
    <n v="1439"/>
    <n v="3"/>
    <n v="3310.83"/>
    <n v="1103.6099999999999"/>
    <n v="5.5684399999999998"/>
    <n v="19"/>
    <n v="116762.33529959999"/>
    <s v="Mass Customer"/>
    <x v="1"/>
    <x v="5"/>
    <s v="GIS Technical Architect"/>
  </r>
  <r>
    <n v="1440"/>
    <n v="6"/>
    <n v="8415.02"/>
    <n v="1402.5033333333333"/>
    <n v="5.5684399999999998"/>
    <n v="12"/>
    <n v="93717.06793759999"/>
    <s v="High Net Worth"/>
    <x v="0"/>
    <x v="1"/>
    <s v="Human Resources Manager"/>
  </r>
  <r>
    <n v="1441"/>
    <n v="2"/>
    <n v="1628.66"/>
    <n v="814.33"/>
    <n v="5.5684399999999998"/>
    <n v="5"/>
    <n v="22672.738726000003"/>
    <s v="Affluent Customer"/>
    <x v="0"/>
    <x v="7"/>
    <s v="Unknown"/>
  </r>
  <r>
    <n v="1442"/>
    <n v="2"/>
    <n v="299.37"/>
    <n v="149.685"/>
    <n v="5.5684399999999998"/>
    <n v="17"/>
    <n v="14169.703003799999"/>
    <s v="Affluent Customer"/>
    <x v="1"/>
    <x v="7"/>
    <s v="Unknown"/>
  </r>
  <r>
    <n v="1443"/>
    <n v="10"/>
    <n v="10803.14"/>
    <n v="1080.3139999999999"/>
    <n v="5.5684399999999998"/>
    <n v="22"/>
    <n v="132344.60118351996"/>
    <s v="Affluent Customer"/>
    <x v="0"/>
    <x v="1"/>
    <s v="Unknown"/>
  </r>
  <r>
    <n v="1444"/>
    <n v="5"/>
    <n v="2497.0700000000002"/>
    <n v="499.41400000000004"/>
    <n v="5.5684399999999998"/>
    <n v="8"/>
    <n v="22247.65515328"/>
    <s v="Mass Customer"/>
    <x v="1"/>
    <x v="0"/>
    <s v="Payment Adjustment Coordinator"/>
  </r>
  <r>
    <n v="1445"/>
    <n v="6"/>
    <n v="8482.7099999999991"/>
    <n v="1413.7849999999999"/>
    <n v="5.5684399999999998"/>
    <n v="18"/>
    <n v="141706.38501719999"/>
    <s v="Affluent Customer"/>
    <x v="0"/>
    <x v="3"/>
    <s v="Web Designer II"/>
  </r>
  <r>
    <n v="1446"/>
    <n v="7"/>
    <n v="9653.68"/>
    <n v="1379.0971428571429"/>
    <n v="5.5684399999999998"/>
    <n v="17"/>
    <n v="130550.1348009143"/>
    <s v="Mass Customer"/>
    <x v="1"/>
    <x v="7"/>
    <s v="Engineer I"/>
  </r>
  <r>
    <n v="1447"/>
    <n v="7"/>
    <n v="8905.6299999999992"/>
    <n v="1272.232857142857"/>
    <n v="5.5684399999999998"/>
    <n v="4"/>
    <n v="28337.409324114284"/>
    <s v="Mass Customer"/>
    <x v="1"/>
    <x v="7"/>
    <s v="Civil Engineer"/>
  </r>
  <r>
    <n v="1448"/>
    <n v="1"/>
    <n v="642.30999999999995"/>
    <n v="642.30999999999995"/>
    <n v="5.5684399999999998"/>
    <n v="20"/>
    <n v="71533.293927999999"/>
    <s v="Mass Customer"/>
    <x v="1"/>
    <x v="2"/>
    <s v="VP Product Management"/>
  </r>
  <r>
    <n v="1449"/>
    <n v="6"/>
    <n v="8326.1299999999992"/>
    <n v="1387.6883333333333"/>
    <n v="5.5684399999999998"/>
    <n v="4"/>
    <n v="30909.036891466665"/>
    <s v="High Net Worth"/>
    <x v="0"/>
    <x v="4"/>
    <s v="Staff Accountant IV"/>
  </r>
  <r>
    <n v="1450"/>
    <n v="7"/>
    <n v="8942.8000000000011"/>
    <n v="1277.5428571428572"/>
    <n v="5.5684399999999998"/>
    <n v="6"/>
    <n v="42683.524484571426"/>
    <s v="Affluent Customer"/>
    <x v="0"/>
    <x v="7"/>
    <s v="Statistician I"/>
  </r>
  <r>
    <n v="1451"/>
    <n v="6"/>
    <n v="5516.52"/>
    <n v="919.42000000000007"/>
    <n v="5.5684399999999998"/>
    <n v="16"/>
    <n v="81915.761676800001"/>
    <s v="Mass Customer"/>
    <x v="0"/>
    <x v="6"/>
    <s v="Junior Executive"/>
  </r>
  <r>
    <n v="1452"/>
    <n v="5"/>
    <n v="5937.98"/>
    <n v="1187.596"/>
    <n v="5.5684399999999998"/>
    <n v="20"/>
    <n v="132261.1414048"/>
    <s v="Mass Customer"/>
    <x v="1"/>
    <x v="5"/>
    <s v="Safety Technician III"/>
  </r>
  <r>
    <n v="1453"/>
    <n v="5"/>
    <n v="6332.4"/>
    <n v="1266.48"/>
    <n v="5.5684399999999998"/>
    <n v="13"/>
    <n v="91680.132585600004"/>
    <s v="High Net Worth"/>
    <x v="1"/>
    <x v="0"/>
    <s v="Computer Systems Analyst I"/>
  </r>
  <r>
    <n v="1454"/>
    <n v="5"/>
    <n v="5619.66"/>
    <n v="1123.932"/>
    <n v="5.5684399999999998"/>
    <n v="3"/>
    <n v="18775.64371824"/>
    <s v="Mass Customer"/>
    <x v="1"/>
    <x v="6"/>
    <s v="Physical Therapy Assistant"/>
  </r>
  <r>
    <n v="1455"/>
    <n v="4"/>
    <n v="4018.67"/>
    <n v="1004.6675"/>
    <n v="5.5684399999999998"/>
    <n v="8"/>
    <n v="44755.445549600001"/>
    <s v="Affluent Customer"/>
    <x v="0"/>
    <x v="2"/>
    <s v="Software Engineer I"/>
  </r>
  <r>
    <n v="1456"/>
    <n v="4"/>
    <n v="1713.83"/>
    <n v="428.45749999999998"/>
    <n v="5.5684399999999998"/>
    <n v="6"/>
    <n v="14315.039287799998"/>
    <s v="Mass Customer"/>
    <x v="1"/>
    <x v="2"/>
    <s v="Health Coach II"/>
  </r>
  <r>
    <n v="1457"/>
    <n v="6"/>
    <n v="6224.2199999999993"/>
    <n v="1037.3699999999999"/>
    <n v="5.5684399999999998"/>
    <n v="12"/>
    <n v="69318.391233599992"/>
    <s v="Affluent Customer"/>
    <x v="0"/>
    <x v="4"/>
    <s v="Speech Pathologist"/>
  </r>
  <r>
    <n v="1458"/>
    <n v="3"/>
    <n v="4366.1400000000003"/>
    <n v="1455.38"/>
    <n v="5.5684399999999998"/>
    <n v="11"/>
    <n v="89146.158279200012"/>
    <s v="Affluent Customer"/>
    <x v="1"/>
    <x v="8"/>
    <s v="Account Representative IV"/>
  </r>
  <r>
    <n v="1459"/>
    <n v="4"/>
    <n v="5707.43"/>
    <n v="1426.8575000000001"/>
    <n v="5.5684399999999998"/>
    <n v="4"/>
    <n v="31781.481509199999"/>
    <s v="Mass Customer"/>
    <x v="1"/>
    <x v="7"/>
    <s v="Senior Sales Associate"/>
  </r>
  <r>
    <n v="1460"/>
    <n v="8"/>
    <n v="14633.24"/>
    <n v="1829.155"/>
    <n v="5.5684399999999998"/>
    <n v="13"/>
    <n v="132412.01828659998"/>
    <s v="High Net Worth"/>
    <x v="1"/>
    <x v="1"/>
    <s v="Information Systems Manager"/>
  </r>
  <r>
    <n v="1461"/>
    <n v="7"/>
    <n v="8475.9399999999987"/>
    <n v="1210.8485714285712"/>
    <n v="5.5684399999999998"/>
    <n v="9"/>
    <n v="60682.838571771412"/>
    <s v="Mass Customer"/>
    <x v="1"/>
    <x v="5"/>
    <s v="Unknown"/>
  </r>
  <r>
    <n v="1462"/>
    <n v="5"/>
    <n v="3667.87"/>
    <n v="733.57399999999996"/>
    <n v="5.5684399999999998"/>
    <n v="1"/>
    <n v="4084.8628045599994"/>
    <s v="Mass Customer"/>
    <x v="1"/>
    <x v="1"/>
    <s v="VP Accounting"/>
  </r>
  <r>
    <n v="1463"/>
    <n v="5"/>
    <n v="5593.0800000000008"/>
    <n v="1118.6160000000002"/>
    <n v="5.5684399999999998"/>
    <n v="18"/>
    <n v="112121.02942272002"/>
    <s v="High Net Worth"/>
    <x v="1"/>
    <x v="2"/>
    <s v="Chief Design Engineer"/>
  </r>
  <r>
    <n v="1464"/>
    <n v="6"/>
    <n v="4553.66"/>
    <n v="758.94333333333327"/>
    <n v="5.5684399999999998"/>
    <n v="10"/>
    <n v="42261.304150666663"/>
    <s v="Affluent Customer"/>
    <x v="1"/>
    <x v="4"/>
    <s v="Office Assistant II"/>
  </r>
  <r>
    <n v="1465"/>
    <n v="4"/>
    <n v="3709.83"/>
    <n v="927.45749999999998"/>
    <n v="5.5684399999999998"/>
    <n v="5"/>
    <n v="25822.457206499999"/>
    <s v="Mass Customer"/>
    <x v="0"/>
    <x v="1"/>
    <s v="Mechanical Systems Engineer"/>
  </r>
  <r>
    <n v="1466"/>
    <n v="3"/>
    <n v="3383.13"/>
    <n v="1127.71"/>
    <n v="5.5684399999999998"/>
    <n v="2"/>
    <n v="12559.1709448"/>
    <s v="High Net Worth"/>
    <x v="0"/>
    <x v="1"/>
    <s v="Cost Accountant"/>
  </r>
  <r>
    <n v="1467"/>
    <n v="7"/>
    <n v="5883.48"/>
    <n v="840.49714285714276"/>
    <n v="5.5684399999999998"/>
    <n v="6"/>
    <n v="28081.547461028567"/>
    <s v="Mass Customer"/>
    <x v="0"/>
    <x v="7"/>
    <s v="Unknown"/>
  </r>
  <r>
    <n v="1468"/>
    <n v="6"/>
    <n v="7218.12"/>
    <n v="1203.02"/>
    <n v="5.5684399999999998"/>
    <n v="22"/>
    <n v="147376.78315359997"/>
    <s v="Mass Customer"/>
    <x v="0"/>
    <x v="1"/>
    <s v="Financial Advisor"/>
  </r>
  <r>
    <n v="1469"/>
    <n v="6"/>
    <n v="5088.71"/>
    <n v="848.11833333333334"/>
    <n v="5.5684399999999998"/>
    <n v="14"/>
    <n v="66117.744728933321"/>
    <s v="Affluent Customer"/>
    <x v="1"/>
    <x v="1"/>
    <s v="Financial Advisor"/>
  </r>
  <r>
    <n v="1470"/>
    <n v="7"/>
    <n v="7379.8"/>
    <n v="1054.257142857143"/>
    <n v="5.5684399999999998"/>
    <n v="8"/>
    <n v="46964.541156571431"/>
    <s v="High Net Worth"/>
    <x v="1"/>
    <x v="1"/>
    <s v="Senior Cost Accountant"/>
  </r>
  <r>
    <n v="1471"/>
    <n v="4"/>
    <n v="5207.2700000000004"/>
    <n v="1301.8175000000001"/>
    <n v="5.5684399999999998"/>
    <n v="15"/>
    <n v="108736.3895955"/>
    <s v="Mass Customer"/>
    <x v="0"/>
    <x v="1"/>
    <s v="Unknown"/>
  </r>
  <r>
    <n v="1472"/>
    <n v="7"/>
    <n v="8646.380000000001"/>
    <n v="1235.197142857143"/>
    <n v="5.5684399999999998"/>
    <n v="17"/>
    <n v="116928.06002891429"/>
    <s v="Mass Customer"/>
    <x v="0"/>
    <x v="1"/>
    <s v="Environmental Specialist"/>
  </r>
  <r>
    <n v="1473"/>
    <n v="11"/>
    <n v="11098.84"/>
    <n v="1008.9854545454546"/>
    <n v="5.5684399999999998"/>
    <n v="20"/>
    <n v="112369.49929018182"/>
    <s v="Mass Customer"/>
    <x v="1"/>
    <x v="4"/>
    <s v="VP Product Management"/>
  </r>
  <r>
    <n v="1474"/>
    <n v="5"/>
    <n v="5061.3599999999997"/>
    <n v="1012.2719999999999"/>
    <n v="5.5684399999999998"/>
    <n v="21"/>
    <n v="118372.29380928"/>
    <s v="Mass Customer"/>
    <x v="1"/>
    <x v="0"/>
    <s v="Structural Analysis Engineer"/>
  </r>
  <r>
    <n v="1475"/>
    <n v="7"/>
    <n v="10929.81"/>
    <n v="1561.4014285714286"/>
    <n v="5.5684399999999998"/>
    <n v="7"/>
    <n v="60861.991196399991"/>
    <s v="Affluent Customer"/>
    <x v="1"/>
    <x v="5"/>
    <s v="Recruiting Manager"/>
  </r>
  <r>
    <n v="1476"/>
    <n v="2"/>
    <n v="2055.69"/>
    <n v="1027.845"/>
    <n v="5.5684399999999998"/>
    <n v="20"/>
    <n v="114469.86423599999"/>
    <s v="Affluent Customer"/>
    <x v="1"/>
    <x v="4"/>
    <s v="Structural Analysis Engineer"/>
  </r>
  <r>
    <n v="1477"/>
    <n v="9"/>
    <n v="9549.9700000000012"/>
    <n v="1061.107777777778"/>
    <n v="5.5684399999999998"/>
    <n v="11"/>
    <n v="64995.864934977792"/>
    <s v="Mass Customer"/>
    <x v="2"/>
    <x v="1"/>
    <s v="Actuary"/>
  </r>
  <r>
    <n v="1478"/>
    <n v="7"/>
    <n v="6907.8499999999995"/>
    <n v="986.83571428571418"/>
    <n v="5.5684399999999998"/>
    <n v="9"/>
    <n v="49456.219183714282"/>
    <s v="High Net Worth"/>
    <x v="1"/>
    <x v="1"/>
    <s v="VP Quality Control"/>
  </r>
  <r>
    <n v="1479"/>
    <n v="5"/>
    <n v="4646.92"/>
    <n v="929.38400000000001"/>
    <n v="5.5684399999999998"/>
    <n v="21"/>
    <n v="108679.59986016"/>
    <s v="Mass Customer"/>
    <x v="1"/>
    <x v="6"/>
    <s v="Help Desk Technician"/>
  </r>
  <r>
    <n v="1480"/>
    <n v="9"/>
    <n v="7182.38"/>
    <n v="798.04222222222222"/>
    <n v="5.5684399999999998"/>
    <n v="5"/>
    <n v="22219.251159555555"/>
    <s v="High Net Worth"/>
    <x v="0"/>
    <x v="4"/>
    <s v="Legal Assistant"/>
  </r>
  <r>
    <n v="1481"/>
    <n v="8"/>
    <n v="7837.7499999999991"/>
    <n v="979.71874999999989"/>
    <n v="5.5684399999999998"/>
    <n v="14"/>
    <n v="76377.071067499986"/>
    <s v="Affluent Customer"/>
    <x v="0"/>
    <x v="1"/>
    <s v="Senior Financial Analyst"/>
  </r>
  <r>
    <n v="1482"/>
    <n v="12"/>
    <n v="14366.26"/>
    <n v="1197.1883333333333"/>
    <n v="5.5684399999999998"/>
    <n v="12"/>
    <n v="79997.656834399997"/>
    <s v="Mass Customer"/>
    <x v="1"/>
    <x v="7"/>
    <s v="Electrical Engineer"/>
  </r>
  <r>
    <n v="1483"/>
    <n v="8"/>
    <n v="7979.1699999999983"/>
    <n v="997.39624999999978"/>
    <n v="5.5684399999999998"/>
    <n v="14"/>
    <n v="77755.176440899988"/>
    <s v="Mass Customer"/>
    <x v="0"/>
    <x v="8"/>
    <s v="Senior Quality Engineer"/>
  </r>
  <r>
    <n v="1484"/>
    <n v="4"/>
    <n v="3395.0199999999995"/>
    <n v="848.75499999999988"/>
    <n v="5.5684399999999998"/>
    <n v="18"/>
    <n v="85072.343259599991"/>
    <s v="Mass Customer"/>
    <x v="0"/>
    <x v="4"/>
    <s v="Administrative Assistant IV"/>
  </r>
  <r>
    <n v="1485"/>
    <n v="2"/>
    <n v="1871.67"/>
    <n v="935.83500000000004"/>
    <n v="5.5684399999999998"/>
    <n v="6"/>
    <n v="31266.846284400002"/>
    <s v="Mass Customer"/>
    <x v="1"/>
    <x v="0"/>
    <s v="Food Chemist"/>
  </r>
  <r>
    <n v="1486"/>
    <n v="5"/>
    <n v="4895.26"/>
    <n v="979.05200000000002"/>
    <n v="5.5684399999999998"/>
    <n v="10"/>
    <n v="54517.923188799992"/>
    <s v="Mass Customer"/>
    <x v="1"/>
    <x v="7"/>
    <s v="Geological Engineer"/>
  </r>
  <r>
    <n v="1487"/>
    <n v="2"/>
    <n v="617.38"/>
    <n v="308.69"/>
    <n v="5.5684399999999998"/>
    <n v="5"/>
    <n v="8594.6087179999995"/>
    <s v="Affluent Customer"/>
    <x v="0"/>
    <x v="4"/>
    <s v="Web Designer IV"/>
  </r>
  <r>
    <n v="1488"/>
    <n v="1"/>
    <n v="533.51"/>
    <n v="533.51"/>
    <n v="5.5684399999999998"/>
    <n v="17"/>
    <n v="50503.913214799999"/>
    <s v="Mass Customer"/>
    <x v="0"/>
    <x v="4"/>
    <s v="Assistant Manager"/>
  </r>
  <r>
    <n v="1489"/>
    <n v="4"/>
    <n v="2348.25"/>
    <n v="587.0625"/>
    <n v="5.5684399999999998"/>
    <n v="4"/>
    <n v="13076.08923"/>
    <s v="Mass Customer"/>
    <x v="1"/>
    <x v="0"/>
    <s v="Teacher"/>
  </r>
  <r>
    <n v="1490"/>
    <n v="4"/>
    <n v="4593.42"/>
    <n v="1148.355"/>
    <n v="5.5684399999999998"/>
    <n v="6"/>
    <n v="38367.275497199997"/>
    <s v="Mass Customer"/>
    <x v="0"/>
    <x v="1"/>
    <s v="Cost Accountant"/>
  </r>
  <r>
    <n v="1491"/>
    <n v="3"/>
    <n v="3208.6000000000004"/>
    <n v="1069.5333333333335"/>
    <n v="5.5684399999999998"/>
    <n v="4"/>
    <n v="23822.52877866667"/>
    <s v="Mass Customer"/>
    <x v="0"/>
    <x v="0"/>
    <s v="Senior Sales Associate"/>
  </r>
  <r>
    <n v="1492"/>
    <n v="7"/>
    <n v="10034.769999999999"/>
    <n v="1433.5385714285712"/>
    <n v="5.5684399999999998"/>
    <n v="7"/>
    <n v="55878.014658799992"/>
    <s v="Mass Customer"/>
    <x v="0"/>
    <x v="4"/>
    <s v="Media Manager I"/>
  </r>
  <r>
    <n v="1493"/>
    <n v="10"/>
    <n v="11653.87"/>
    <n v="1165.3870000000002"/>
    <n v="5.5684399999999998"/>
    <n v="22"/>
    <n v="142766.52689816002"/>
    <s v="High Net Worth"/>
    <x v="0"/>
    <x v="6"/>
    <s v="Engineer II"/>
  </r>
  <r>
    <n v="1494"/>
    <n v="10"/>
    <n v="11747.52"/>
    <n v="1174.752"/>
    <n v="5.5684399999999998"/>
    <n v="7"/>
    <n v="45790.752188159997"/>
    <s v="Mass Customer"/>
    <x v="1"/>
    <x v="4"/>
    <s v="Geologist I"/>
  </r>
  <r>
    <n v="1495"/>
    <n v="2"/>
    <n v="1217.97"/>
    <n v="608.98500000000001"/>
    <n v="5.5684399999999998"/>
    <n v="8"/>
    <n v="27128.7714672"/>
    <s v="High Net Worth"/>
    <x v="0"/>
    <x v="0"/>
    <s v="Physical Therapy Assistant"/>
  </r>
  <r>
    <n v="1496"/>
    <n v="5"/>
    <n v="7189.5"/>
    <n v="1437.9"/>
    <n v="5.5684399999999998"/>
    <n v="3"/>
    <n v="24020.579628"/>
    <s v="Affluent Customer"/>
    <x v="0"/>
    <x v="3"/>
    <s v="Human Resources Manager"/>
  </r>
  <r>
    <n v="1497"/>
    <n v="6"/>
    <n v="6257.94"/>
    <n v="1042.99"/>
    <n v="5.5684399999999998"/>
    <n v="14"/>
    <n v="81309.581298399993"/>
    <s v="High Net Worth"/>
    <x v="0"/>
    <x v="5"/>
    <s v="Marketing Assistant"/>
  </r>
  <r>
    <n v="1498"/>
    <n v="4"/>
    <n v="4031.87"/>
    <n v="1007.9675"/>
    <n v="5.5684399999999998"/>
    <n v="13"/>
    <n v="72966.48509409999"/>
    <s v="Affluent Customer"/>
    <x v="0"/>
    <x v="4"/>
    <s v="Nurse"/>
  </r>
  <r>
    <n v="1499"/>
    <n v="5"/>
    <n v="5880.27"/>
    <n v="1176.0540000000001"/>
    <n v="5.5684399999999998"/>
    <n v="11"/>
    <n v="72036.647493360011"/>
    <s v="Mass Customer"/>
    <x v="1"/>
    <x v="7"/>
    <s v="Design Engineer"/>
  </r>
  <r>
    <n v="1500"/>
    <n v="5"/>
    <n v="7075.5599999999995"/>
    <n v="1415.1119999999999"/>
    <n v="5.5684399999999998"/>
    <n v="9"/>
    <n v="70919.696387519987"/>
    <s v="Mass Customer"/>
    <x v="0"/>
    <x v="4"/>
    <s v="Unknown"/>
  </r>
  <r>
    <n v="1501"/>
    <n v="5"/>
    <n v="4317.1000000000004"/>
    <n v="863.42000000000007"/>
    <n v="5.5684399999999998"/>
    <n v="14"/>
    <n v="67310.634507200011"/>
    <s v="Mass Customer"/>
    <x v="0"/>
    <x v="2"/>
    <s v="Account Executive"/>
  </r>
  <r>
    <n v="1502"/>
    <n v="9"/>
    <n v="11571.9"/>
    <n v="1285.7666666666667"/>
    <n v="5.5684399999999998"/>
    <n v="11"/>
    <n v="78756.859910666666"/>
    <s v="Affluent Customer"/>
    <x v="0"/>
    <x v="1"/>
    <s v="Design Engineer"/>
  </r>
  <r>
    <n v="1503"/>
    <n v="8"/>
    <n v="12553.88"/>
    <n v="1569.2349999999999"/>
    <n v="5.5684399999999998"/>
    <n v="6"/>
    <n v="52429.145660399998"/>
    <s v="Affluent Customer"/>
    <x v="0"/>
    <x v="4"/>
    <s v="Media Manager III"/>
  </r>
  <r>
    <n v="1504"/>
    <n v="5"/>
    <n v="5266.7"/>
    <n v="1053.3399999999999"/>
    <n v="5.5684399999999998"/>
    <n v="13"/>
    <n v="76250.987664799992"/>
    <s v="Affluent Customer"/>
    <x v="1"/>
    <x v="2"/>
    <s v="Data Coordiator"/>
  </r>
  <r>
    <n v="1505"/>
    <n v="4"/>
    <n v="5210.83"/>
    <n v="1302.7075"/>
    <n v="5.5684399999999998"/>
    <n v="3"/>
    <n v="21762.145653899999"/>
    <s v="Mass Customer"/>
    <x v="1"/>
    <x v="1"/>
    <s v="Recruiting Manager"/>
  </r>
  <r>
    <n v="1506"/>
    <n v="10"/>
    <n v="11058.14"/>
    <n v="1105.8139999999999"/>
    <n v="5.5684399999999998"/>
    <n v="17"/>
    <n v="104680.20147271999"/>
    <s v="Mass Customer"/>
    <x v="1"/>
    <x v="2"/>
    <s v="Unknown"/>
  </r>
  <r>
    <n v="1507"/>
    <n v="3"/>
    <n v="5420.97"/>
    <n v="1806.99"/>
    <n v="5.5684399999999998"/>
    <n v="22"/>
    <n v="221366.5387032"/>
    <s v="High Net Worth"/>
    <x v="1"/>
    <x v="7"/>
    <s v="Unknown"/>
  </r>
  <r>
    <n v="1508"/>
    <n v="5"/>
    <n v="5437.079999999999"/>
    <n v="1087.4159999999997"/>
    <n v="5.5684399999999998"/>
    <n v="11"/>
    <n v="66607.318261439985"/>
    <s v="Affluent Customer"/>
    <x v="1"/>
    <x v="0"/>
    <s v="Clinical Specialist"/>
  </r>
  <r>
    <n v="1509"/>
    <n v="3"/>
    <n v="2949.68"/>
    <n v="983.22666666666657"/>
    <n v="5.5684399999999998"/>
    <n v="11"/>
    <n v="60225.425697066661"/>
    <s v="High Net Worth"/>
    <x v="2"/>
    <x v="3"/>
    <s v="Computer Systems Analyst I"/>
  </r>
  <r>
    <n v="1510"/>
    <n v="2"/>
    <n v="2588.77"/>
    <n v="1294.385"/>
    <n v="5.5684399999999998"/>
    <n v="18"/>
    <n v="129738.69376920001"/>
    <s v="Mass Customer"/>
    <x v="1"/>
    <x v="1"/>
    <s v="Actuary"/>
  </r>
  <r>
    <n v="1511"/>
    <n v="8"/>
    <n v="7012.24"/>
    <n v="876.53"/>
    <n v="5.5684399999999998"/>
    <n v="4"/>
    <n v="19523.618852799998"/>
    <s v="Mass Customer"/>
    <x v="1"/>
    <x v="1"/>
    <s v="Internal Auditor"/>
  </r>
  <r>
    <n v="1512"/>
    <n v="3"/>
    <n v="4304.62"/>
    <n v="1434.8733333333332"/>
    <n v="5.5684399999999998"/>
    <n v="4"/>
    <n v="31960.024257066663"/>
    <s v="High Net Worth"/>
    <x v="1"/>
    <x v="4"/>
    <s v="Teacher"/>
  </r>
  <r>
    <n v="1513"/>
    <n v="6"/>
    <n v="5632.3200000000006"/>
    <n v="938.72000000000014"/>
    <n v="5.5684399999999998"/>
    <n v="16"/>
    <n v="83635.295948800005"/>
    <s v="Affluent Customer"/>
    <x v="1"/>
    <x v="4"/>
    <s v="Quality Engineer"/>
  </r>
  <r>
    <n v="1514"/>
    <n v="7"/>
    <n v="7863.42"/>
    <n v="1123.3457142857144"/>
    <n v="5.5684399999999998"/>
    <n v="14"/>
    <n v="87573.964929600013"/>
    <s v="Mass Customer"/>
    <x v="1"/>
    <x v="4"/>
    <s v="Professor"/>
  </r>
  <r>
    <n v="1515"/>
    <n v="7"/>
    <n v="5844.51"/>
    <n v="834.93000000000006"/>
    <n v="5.5684399999999998"/>
    <n v="2"/>
    <n v="9298.5152183999999"/>
    <s v="Mass Customer"/>
    <x v="1"/>
    <x v="7"/>
    <s v="Geological Engineer"/>
  </r>
  <r>
    <n v="1516"/>
    <n v="5"/>
    <n v="5692.96"/>
    <n v="1138.5920000000001"/>
    <n v="5.5684399999999998"/>
    <n v="19"/>
    <n v="120463.44349312001"/>
    <s v="Affluent Customer"/>
    <x v="1"/>
    <x v="3"/>
    <s v="VP Sales"/>
  </r>
  <r>
    <n v="1517"/>
    <n v="11"/>
    <n v="13750.08"/>
    <n v="1250.0072727272727"/>
    <n v="5.5684399999999998"/>
    <n v="12"/>
    <n v="83527.085972945453"/>
    <s v="Affluent Customer"/>
    <x v="1"/>
    <x v="3"/>
    <s v="Operator"/>
  </r>
  <r>
    <n v="1518"/>
    <n v="4"/>
    <n v="4780.57"/>
    <n v="1195.1424999999999"/>
    <n v="5.5684399999999998"/>
    <n v="18"/>
    <n v="119791.42744859998"/>
    <s v="Affluent Customer"/>
    <x v="1"/>
    <x v="2"/>
    <s v="Safety Technician IV"/>
  </r>
  <r>
    <n v="1519"/>
    <n v="11"/>
    <n v="9090.0499999999993"/>
    <n v="826.36818181818171"/>
    <n v="5.5684399999999998"/>
    <n v="1"/>
    <n v="4601.5816383636356"/>
    <s v="High Net Worth"/>
    <x v="1"/>
    <x v="8"/>
    <s v="Administrative Assistant IV"/>
  </r>
  <r>
    <n v="1520"/>
    <n v="4"/>
    <n v="4369.87"/>
    <n v="1092.4675"/>
    <n v="5.5684399999999998"/>
    <n v="19"/>
    <n v="115583.45478829999"/>
    <s v="Mass Customer"/>
    <x v="1"/>
    <x v="5"/>
    <s v="Unknown"/>
  </r>
  <r>
    <n v="1521"/>
    <n v="2"/>
    <n v="2287.37"/>
    <n v="1143.6849999999999"/>
    <n v="5.5684399999999998"/>
    <n v="22"/>
    <n v="140107.9086308"/>
    <s v="Affluent Customer"/>
    <x v="1"/>
    <x v="1"/>
    <s v="Business Systems Development Analyst"/>
  </r>
  <r>
    <n v="1522"/>
    <n v="5"/>
    <n v="5030.57"/>
    <n v="1006.1139999999999"/>
    <n v="5.5684399999999998"/>
    <n v="7"/>
    <n v="39217.398095119992"/>
    <s v="Mass Customer"/>
    <x v="1"/>
    <x v="1"/>
    <s v="Paralegal"/>
  </r>
  <r>
    <n v="1523"/>
    <n v="3"/>
    <n v="3736.42"/>
    <n v="1245.4733333333334"/>
    <n v="5.5684399999999998"/>
    <n v="17"/>
    <n v="117900.83998053333"/>
    <s v="Mass Customer"/>
    <x v="1"/>
    <x v="1"/>
    <s v="Product Engineer"/>
  </r>
  <r>
    <n v="1524"/>
    <n v="8"/>
    <n v="5784.920000000001"/>
    <n v="723.11500000000012"/>
    <n v="5.5684399999999998"/>
    <n v="16"/>
    <n v="64425.959849600011"/>
    <s v="Mass Customer"/>
    <x v="0"/>
    <x v="1"/>
    <s v="Administrative Officer"/>
  </r>
  <r>
    <n v="1525"/>
    <n v="3"/>
    <n v="2983.65"/>
    <n v="994.55000000000007"/>
    <n v="5.5684399999999998"/>
    <n v="5"/>
    <n v="27690.460010000003"/>
    <s v="High Net Worth"/>
    <x v="0"/>
    <x v="1"/>
    <s v="Database Administrator III"/>
  </r>
  <r>
    <n v="1526"/>
    <n v="5"/>
    <n v="7076.2900000000009"/>
    <n v="1415.2580000000003"/>
    <n v="5.5684399999999998"/>
    <n v="19"/>
    <n v="149734.80589288002"/>
    <s v="Mass Customer"/>
    <x v="1"/>
    <x v="7"/>
    <s v="Editor"/>
  </r>
  <r>
    <n v="1527"/>
    <n v="8"/>
    <n v="8695.82"/>
    <n v="1086.9775"/>
    <n v="5.5684399999999998"/>
    <n v="2"/>
    <n v="12105.537980199999"/>
    <s v="Mass Customer"/>
    <x v="1"/>
    <x v="7"/>
    <s v="Chemical Engineer"/>
  </r>
  <r>
    <n v="1528"/>
    <n v="7"/>
    <n v="7880.17"/>
    <n v="1125.7385714285715"/>
    <n v="5.5684399999999998"/>
    <n v="3"/>
    <n v="18805.823072057145"/>
    <s v="High Net Worth"/>
    <x v="0"/>
    <x v="7"/>
    <s v="Unknown"/>
  </r>
  <r>
    <n v="1529"/>
    <n v="1"/>
    <n v="1810"/>
    <n v="1810"/>
    <n v="5.5684399999999998"/>
    <n v="5"/>
    <n v="50394.381999999998"/>
    <s v="High Net Worth"/>
    <x v="0"/>
    <x v="1"/>
    <s v="Media Manager III"/>
  </r>
  <r>
    <n v="1530"/>
    <n v="10"/>
    <n v="13634.73"/>
    <n v="1363.473"/>
    <n v="5.5684399999999998"/>
    <n v="9"/>
    <n v="68331.758329079996"/>
    <s v="Mass Customer"/>
    <x v="1"/>
    <x v="0"/>
    <s v="Pharmacist"/>
  </r>
  <r>
    <n v="1531"/>
    <n v="7"/>
    <n v="7667.54"/>
    <n v="1095.3628571428571"/>
    <n v="5.5684399999999998"/>
    <n v="13"/>
    <n v="79293.010526971426"/>
    <s v="Mass Customer"/>
    <x v="0"/>
    <x v="1"/>
    <s v="Administrative Assistant III"/>
  </r>
  <r>
    <n v="1532"/>
    <n v="6"/>
    <n v="6446.1900000000005"/>
    <n v="1074.365"/>
    <n v="5.5684399999999998"/>
    <n v="10"/>
    <n v="59825.370406000002"/>
    <s v="Mass Customer"/>
    <x v="0"/>
    <x v="1"/>
    <s v="VP Accounting"/>
  </r>
  <r>
    <n v="1533"/>
    <n v="8"/>
    <n v="7532.76"/>
    <n v="941.59500000000003"/>
    <n v="5.5684399999999998"/>
    <n v="8"/>
    <n v="41945.7220944"/>
    <s v="Affluent Customer"/>
    <x v="0"/>
    <x v="0"/>
    <s v="Social Worker"/>
  </r>
  <r>
    <n v="1534"/>
    <n v="7"/>
    <n v="7048.7100000000009"/>
    <n v="1006.9585714285715"/>
    <n v="5.5684399999999998"/>
    <n v="4"/>
    <n v="22428.75354994286"/>
    <s v="Mass Customer"/>
    <x v="0"/>
    <x v="7"/>
    <s v="Human Resources Assistant I"/>
  </r>
  <r>
    <n v="1535"/>
    <n v="5"/>
    <n v="7008.06"/>
    <n v="1401.6120000000001"/>
    <n v="5.5684399999999998"/>
    <n v="3"/>
    <n v="23414.376975840001"/>
    <s v="Affluent Customer"/>
    <x v="1"/>
    <x v="1"/>
    <s v="Cost Accountant"/>
  </r>
  <r>
    <n v="1536"/>
    <n v="4"/>
    <n v="4914.46"/>
    <n v="1228.615"/>
    <n v="5.5684399999999998"/>
    <n v="15"/>
    <n v="102622.03365899999"/>
    <s v="Affluent Customer"/>
    <x v="0"/>
    <x v="1"/>
    <s v="Software Consultant"/>
  </r>
  <r>
    <n v="1537"/>
    <n v="9"/>
    <n v="9589.18"/>
    <n v="1065.4644444444446"/>
    <n v="5.5684399999999998"/>
    <n v="10"/>
    <n v="59329.748310222232"/>
    <s v="Mass Customer"/>
    <x v="1"/>
    <x v="9"/>
    <s v="Librarian"/>
  </r>
  <r>
    <n v="1538"/>
    <n v="4"/>
    <n v="891.12"/>
    <n v="222.78"/>
    <n v="5.5684399999999998"/>
    <n v="12"/>
    <n v="14886.444758399999"/>
    <s v="High Net Worth"/>
    <x v="1"/>
    <x v="0"/>
    <s v="Pharmacist"/>
  </r>
  <r>
    <n v="1539"/>
    <n v="8"/>
    <n v="6655.98"/>
    <n v="831.99749999999995"/>
    <n v="5.5684399999999998"/>
    <n v="16"/>
    <n v="74126.850542399989"/>
    <s v="Mass Customer"/>
    <x v="1"/>
    <x v="4"/>
    <s v="Account Executive"/>
  </r>
  <r>
    <n v="1540"/>
    <n v="5"/>
    <n v="5874.45"/>
    <n v="1174.8899999999999"/>
    <n v="5.5684399999999998"/>
    <n v="19"/>
    <n v="124303.78496039999"/>
    <s v="Mass Customer"/>
    <x v="0"/>
    <x v="2"/>
    <s v="Mechanical Systems Engineer"/>
  </r>
  <r>
    <n v="1541"/>
    <n v="5"/>
    <n v="6311.2"/>
    <n v="1262.24"/>
    <n v="5.5684399999999998"/>
    <n v="13"/>
    <n v="91373.200172800003"/>
    <s v="Mass Customer"/>
    <x v="0"/>
    <x v="6"/>
    <s v="Structural Engineer"/>
  </r>
  <r>
    <n v="1542"/>
    <n v="5"/>
    <n v="5625.49"/>
    <n v="1125.098"/>
    <n v="5.5684399999999998"/>
    <n v="12"/>
    <n v="75180.488485440001"/>
    <s v="Mass Customer"/>
    <x v="1"/>
    <x v="0"/>
    <s v="Food Chemist"/>
  </r>
  <r>
    <n v="1543"/>
    <n v="3"/>
    <n v="2638.73"/>
    <n v="879.57666666666671"/>
    <n v="5.5684399999999998"/>
    <n v="9"/>
    <n v="44080.829043600002"/>
    <s v="High Net Worth"/>
    <x v="0"/>
    <x v="4"/>
    <s v="Database Administrator III"/>
  </r>
  <r>
    <n v="1544"/>
    <n v="1"/>
    <n v="1057.51"/>
    <n v="1057.51"/>
    <n v="5.5684399999999998"/>
    <n v="11"/>
    <n v="64775.490828399998"/>
    <s v="Affluent Customer"/>
    <x v="1"/>
    <x v="0"/>
    <s v="Dental Hygienist"/>
  </r>
  <r>
    <n v="1545"/>
    <n v="7"/>
    <n v="6179.73"/>
    <n v="882.81857142857132"/>
    <n v="5.5684399999999998"/>
    <n v="15"/>
    <n v="73738.833688285711"/>
    <s v="Mass Customer"/>
    <x v="1"/>
    <x v="0"/>
    <s v="Associate Professor"/>
  </r>
  <r>
    <n v="1546"/>
    <n v="6"/>
    <n v="6116.73"/>
    <n v="1019.4549999999999"/>
    <n v="5.5684399999999998"/>
    <n v="8"/>
    <n v="45414.192001599993"/>
    <s v="Mass Customer"/>
    <x v="0"/>
    <x v="1"/>
    <s v="Compensation Analyst"/>
  </r>
  <r>
    <n v="1547"/>
    <n v="9"/>
    <n v="12870.899999999998"/>
    <n v="1430.0999999999997"/>
    <n v="5.5684399999999998"/>
    <n v="12"/>
    <n v="95561.112527999969"/>
    <s v="Mass Customer"/>
    <x v="0"/>
    <x v="4"/>
    <s v="Account Coordinator"/>
  </r>
  <r>
    <n v="1548"/>
    <n v="3"/>
    <n v="2239.6899999999996"/>
    <n v="746.56333333333316"/>
    <n v="5.5684399999999998"/>
    <n v="2"/>
    <n v="8314.3862557333305"/>
    <s v="Mass Customer"/>
    <x v="0"/>
    <x v="7"/>
    <s v="Unknown"/>
  </r>
  <r>
    <n v="1549"/>
    <n v="7"/>
    <n v="5720.98"/>
    <n v="817.2828571428571"/>
    <n v="5.5684399999999998"/>
    <n v="4"/>
    <n v="18203.962212114286"/>
    <s v="Affluent Customer"/>
    <x v="0"/>
    <x v="1"/>
    <s v="Unknown"/>
  </r>
  <r>
    <n v="1550"/>
    <n v="6"/>
    <n v="5181.8500000000004"/>
    <n v="863.64166666666677"/>
    <n v="5.5684399999999998"/>
    <n v="12"/>
    <n v="57709.641627999998"/>
    <s v="Mass Customer"/>
    <x v="0"/>
    <x v="3"/>
    <s v="Programmer Analyst II"/>
  </r>
  <r>
    <n v="1551"/>
    <n v="7"/>
    <n v="7800.7800000000007"/>
    <n v="1114.3971428571429"/>
    <n v="5.5684399999999998"/>
    <n v="17"/>
    <n v="105492.71164491428"/>
    <s v="Affluent Customer"/>
    <x v="0"/>
    <x v="9"/>
    <s v="Computer Systems Analyst I"/>
  </r>
  <r>
    <n v="1552"/>
    <n v="5"/>
    <n v="6945.16"/>
    <n v="1389.0319999999999"/>
    <n v="5.5684399999999998"/>
    <n v="8"/>
    <n v="61877.930800639995"/>
    <s v="Mass Customer"/>
    <x v="1"/>
    <x v="9"/>
    <s v="Research Associate"/>
  </r>
  <r>
    <n v="1553"/>
    <n v="4"/>
    <n v="4422.05"/>
    <n v="1105.5125"/>
    <n v="5.5684399999999998"/>
    <n v="7"/>
    <n v="43091.860178499999"/>
    <s v="High Net Worth"/>
    <x v="0"/>
    <x v="5"/>
    <s v="Administrative Assistant IV"/>
  </r>
  <r>
    <n v="1554"/>
    <n v="7"/>
    <n v="9898.2300000000014"/>
    <n v="1414.0328571428574"/>
    <n v="5.5684399999999998"/>
    <n v="3"/>
    <n v="23621.871369085718"/>
    <s v="Affluent Customer"/>
    <x v="1"/>
    <x v="5"/>
    <s v="Assistant Manager"/>
  </r>
  <r>
    <n v="1555"/>
    <n v="7"/>
    <n v="7885.7800000000007"/>
    <n v="1126.5400000000002"/>
    <n v="5.5684399999999998"/>
    <n v="15"/>
    <n v="94096.055963999999"/>
    <s v="High Net Worth"/>
    <x v="1"/>
    <x v="0"/>
    <s v="Tax Accountant"/>
  </r>
  <r>
    <n v="1556"/>
    <n v="5"/>
    <n v="6248.4500000000007"/>
    <n v="1249.69"/>
    <n v="5.5684399999999998"/>
    <n v="6"/>
    <n v="41752.942701599997"/>
    <s v="Mass Customer"/>
    <x v="1"/>
    <x v="7"/>
    <s v="Web Developer III"/>
  </r>
  <r>
    <n v="1557"/>
    <n v="6"/>
    <n v="9663.51"/>
    <n v="1610.585"/>
    <n v="5.5684399999999998"/>
    <n v="6"/>
    <n v="53810.675624399999"/>
    <s v="Mass Customer"/>
    <x v="1"/>
    <x v="1"/>
    <s v="Speech Pathologist"/>
  </r>
  <r>
    <n v="1558"/>
    <n v="9"/>
    <n v="13587.27"/>
    <n v="1509.6966666666667"/>
    <n v="5.5684399999999998"/>
    <n v="2"/>
    <n v="16813.310613066667"/>
    <s v="Affluent Customer"/>
    <x v="1"/>
    <x v="1"/>
    <s v="Information Systems Manager"/>
  </r>
  <r>
    <n v="1559"/>
    <n v="8"/>
    <n v="11795.539999999999"/>
    <n v="1474.4424999999999"/>
    <n v="5.5684399999999998"/>
    <n v="12"/>
    <n v="98524.135136399971"/>
    <s v="High Net Worth"/>
    <x v="1"/>
    <x v="0"/>
    <s v="Unknown"/>
  </r>
  <r>
    <n v="1560"/>
    <n v="3"/>
    <n v="1348.02"/>
    <n v="449.34"/>
    <n v="5.5684399999999998"/>
    <n v="5"/>
    <n v="12510.614148000001"/>
    <s v="Mass Customer"/>
    <x v="1"/>
    <x v="5"/>
    <s v="Unknown"/>
  </r>
  <r>
    <n v="1561"/>
    <n v="8"/>
    <n v="10601.55"/>
    <n v="1325.1937499999999"/>
    <n v="5.5684399999999998"/>
    <n v="14"/>
    <n v="103309.66639349998"/>
    <s v="Mass Customer"/>
    <x v="1"/>
    <x v="7"/>
    <s v="Graphic Designer"/>
  </r>
  <r>
    <n v="1562"/>
    <n v="3"/>
    <n v="4066.1100000000006"/>
    <n v="1355.3700000000001"/>
    <n v="5.5684399999999998"/>
    <n v="3"/>
    <n v="22641.889568400002"/>
    <s v="Affluent Customer"/>
    <x v="0"/>
    <x v="4"/>
    <s v="Staff Scientist"/>
  </r>
  <r>
    <n v="1563"/>
    <n v="4"/>
    <n v="4845.1100000000006"/>
    <n v="1211.2775000000001"/>
    <n v="5.5684399999999998"/>
    <n v="9"/>
    <n v="60704.334738900005"/>
    <s v="Mass Customer"/>
    <x v="1"/>
    <x v="2"/>
    <s v="Account Representative IV"/>
  </r>
  <r>
    <n v="1564"/>
    <n v="3"/>
    <n v="2983.8"/>
    <n v="994.6"/>
    <n v="5.5684399999999998"/>
    <n v="16"/>
    <n v="88613.926783999996"/>
    <s v="Mass Customer"/>
    <x v="0"/>
    <x v="5"/>
    <s v="Geologist III"/>
  </r>
  <r>
    <n v="1565"/>
    <n v="2"/>
    <n v="3083.23"/>
    <n v="1541.615"/>
    <n v="5.5684399999999998"/>
    <n v="11"/>
    <n v="94428.296936599989"/>
    <s v="High Net Worth"/>
    <x v="1"/>
    <x v="5"/>
    <s v="Sales Representative"/>
  </r>
  <r>
    <n v="1566"/>
    <n v="4"/>
    <n v="2886.4399999999996"/>
    <n v="721.6099999999999"/>
    <n v="5.5684399999999998"/>
    <n v="17"/>
    <n v="68310.113802799984"/>
    <s v="Mass Customer"/>
    <x v="1"/>
    <x v="6"/>
    <s v="Executive Secretary"/>
  </r>
  <r>
    <n v="1567"/>
    <n v="7"/>
    <n v="10643.93"/>
    <n v="1520.5614285714287"/>
    <n v="5.5684399999999998"/>
    <n v="16"/>
    <n v="135474.48130102857"/>
    <s v="Mass Customer"/>
    <x v="0"/>
    <x v="4"/>
    <s v="Teacher"/>
  </r>
  <r>
    <n v="1568"/>
    <n v="4"/>
    <n v="6373.65"/>
    <n v="1593.4124999999999"/>
    <n v="5.5684399999999998"/>
    <n v="9"/>
    <n v="79855.397113499988"/>
    <s v="Mass Customer"/>
    <x v="0"/>
    <x v="7"/>
    <s v="Chemical Engineer"/>
  </r>
  <r>
    <n v="1569"/>
    <n v="1"/>
    <n v="1466.68"/>
    <n v="1466.68"/>
    <n v="5.5684399999999998"/>
    <n v="8"/>
    <n v="65336.956633599999"/>
    <s v="Mass Customer"/>
    <x v="1"/>
    <x v="4"/>
    <s v="Structural Analysis Engineer"/>
  </r>
  <r>
    <n v="1570"/>
    <n v="9"/>
    <n v="9958.9500000000007"/>
    <n v="1106.5500000000002"/>
    <n v="5.5684399999999998"/>
    <n v="17"/>
    <n v="104749.87379400001"/>
    <s v="Mass Customer"/>
    <x v="0"/>
    <x v="9"/>
    <s v="Staff Accountant III"/>
  </r>
  <r>
    <n v="1571"/>
    <n v="4"/>
    <n v="6221.7300000000005"/>
    <n v="1555.4325000000001"/>
    <n v="5.5684399999999998"/>
    <n v="22"/>
    <n v="190549.31610659999"/>
    <s v="Mass Customer"/>
    <x v="1"/>
    <x v="0"/>
    <s v="Clinical Specialist"/>
  </r>
  <r>
    <n v="1572"/>
    <n v="6"/>
    <n v="10119.879999999999"/>
    <n v="1686.6466666666665"/>
    <n v="5.5684399999999998"/>
    <n v="16"/>
    <n v="150271.8522325333"/>
    <s v="High Net Worth"/>
    <x v="1"/>
    <x v="1"/>
    <s v="Recruiting Manager"/>
  </r>
  <r>
    <n v="1573"/>
    <n v="4"/>
    <n v="5400.4400000000005"/>
    <n v="1350.1100000000001"/>
    <n v="5.5684399999999998"/>
    <n v="4"/>
    <n v="30072.026113600001"/>
    <s v="Mass Customer"/>
    <x v="0"/>
    <x v="2"/>
    <s v="Web Designer I"/>
  </r>
  <r>
    <n v="1574"/>
    <n v="10"/>
    <n v="9813.7499999999982"/>
    <n v="981.37499999999977"/>
    <n v="5.5684399999999998"/>
    <n v="2"/>
    <n v="10929.455609999997"/>
    <s v="Affluent Customer"/>
    <x v="1"/>
    <x v="4"/>
    <s v="Database Administrator I"/>
  </r>
  <r>
    <n v="1575"/>
    <n v="4"/>
    <n v="4088.84"/>
    <n v="1022.21"/>
    <n v="5.5684399999999998"/>
    <n v="17"/>
    <n v="96765.955890800004"/>
    <s v="Mass Customer"/>
    <x v="0"/>
    <x v="5"/>
    <s v="Design Engineer"/>
  </r>
  <r>
    <n v="1576"/>
    <n v="7"/>
    <n v="7829.9500000000007"/>
    <n v="1118.5642857142859"/>
    <n v="5.5684399999999998"/>
    <n v="20"/>
    <n v="124573.16222285715"/>
    <s v="Mass Customer"/>
    <x v="1"/>
    <x v="1"/>
    <s v="VP Marketing"/>
  </r>
  <r>
    <n v="1577"/>
    <n v="7"/>
    <n v="7980.92"/>
    <n v="1140.1314285714286"/>
    <n v="5.5684399999999998"/>
    <n v="10"/>
    <n v="63487.534521142865"/>
    <s v="High Net Worth"/>
    <x v="0"/>
    <x v="7"/>
    <s v="Automation Specialist I"/>
  </r>
  <r>
    <n v="1578"/>
    <n v="7"/>
    <n v="9064.4200000000019"/>
    <n v="1294.9171428571431"/>
    <n v="5.5684399999999998"/>
    <n v="11"/>
    <n v="79317.352564685716"/>
    <s v="High Net Worth"/>
    <x v="1"/>
    <x v="0"/>
    <s v="Unknown"/>
  </r>
  <r>
    <n v="1579"/>
    <n v="10"/>
    <n v="12087.02"/>
    <n v="1208.702"/>
    <n v="5.5684399999999998"/>
    <n v="17"/>
    <n v="114419.93760296"/>
    <s v="Affluent Customer"/>
    <x v="0"/>
    <x v="1"/>
    <s v="Desktop Support Technician"/>
  </r>
  <r>
    <n v="1580"/>
    <n v="8"/>
    <n v="7454.8099999999995"/>
    <n v="931.85124999999994"/>
    <n v="5.5684399999999998"/>
    <n v="5"/>
    <n v="25944.788872749996"/>
    <s v="High Net Worth"/>
    <x v="1"/>
    <x v="5"/>
    <s v="Associate Professor"/>
  </r>
  <r>
    <n v="1581"/>
    <n v="8"/>
    <n v="7922.66"/>
    <n v="990.33249999999998"/>
    <n v="5.5684399999999998"/>
    <n v="13"/>
    <n v="71689.892381900005"/>
    <s v="Mass Customer"/>
    <x v="0"/>
    <x v="6"/>
    <s v="Recruiter"/>
  </r>
  <r>
    <n v="1582"/>
    <n v="5"/>
    <n v="5202.8899999999994"/>
    <n v="1040.578"/>
    <n v="5.5684399999999998"/>
    <n v="4"/>
    <n v="23177.584633279999"/>
    <s v="Mass Customer"/>
    <x v="1"/>
    <x v="2"/>
    <s v="Office Assistant III"/>
  </r>
  <r>
    <n v="1583"/>
    <n v="4"/>
    <n v="4888.05"/>
    <n v="1222.0125"/>
    <n v="5.5684399999999998"/>
    <n v="11"/>
    <n v="74851.736140499997"/>
    <s v="Mass Customer"/>
    <x v="2"/>
    <x v="3"/>
    <s v="Geologist IV"/>
  </r>
  <r>
    <n v="1584"/>
    <n v="2"/>
    <n v="2749.7200000000003"/>
    <n v="1374.8600000000001"/>
    <n v="5.5684399999999998"/>
    <n v="9"/>
    <n v="68902.428765600009"/>
    <s v="Mass Customer"/>
    <x v="0"/>
    <x v="7"/>
    <s v="Legal Assistant"/>
  </r>
  <r>
    <n v="1585"/>
    <n v="8"/>
    <n v="8002.97"/>
    <n v="1000.37125"/>
    <n v="5.5684399999999998"/>
    <n v="5"/>
    <n v="27852.536416750001"/>
    <s v="Mass Customer"/>
    <x v="1"/>
    <x v="0"/>
    <s v="Pharmacist"/>
  </r>
  <r>
    <n v="1586"/>
    <n v="6"/>
    <n v="6104.44"/>
    <n v="1017.4066666666666"/>
    <n v="5.5684399999999998"/>
    <n v="15"/>
    <n v="84980.519683999999"/>
    <s v="High Net Worth"/>
    <x v="0"/>
    <x v="7"/>
    <s v="Physical Therapy Assistant"/>
  </r>
  <r>
    <n v="1587"/>
    <n v="5"/>
    <n v="4992.59"/>
    <n v="998.51800000000003"/>
    <n v="5.5684399999999998"/>
    <n v="12"/>
    <n v="66722.250863039997"/>
    <s v="Affluent Customer"/>
    <x v="1"/>
    <x v="9"/>
    <s v="Software Test Engineer III"/>
  </r>
  <r>
    <n v="1588"/>
    <n v="7"/>
    <n v="9131.5399999999991"/>
    <n v="1304.5057142857142"/>
    <n v="5.5684399999999998"/>
    <n v="7"/>
    <n v="50848.432597599996"/>
    <s v="High Net Worth"/>
    <x v="1"/>
    <x v="3"/>
    <s v="Administrative Officer"/>
  </r>
  <r>
    <n v="1589"/>
    <n v="6"/>
    <n v="8549.57"/>
    <n v="1424.9283333333333"/>
    <n v="5.5684399999999998"/>
    <n v="4"/>
    <n v="31738.511713866665"/>
    <s v="Mass Customer"/>
    <x v="1"/>
    <x v="0"/>
    <s v="Human Resources Manager"/>
  </r>
  <r>
    <n v="1590"/>
    <n v="3"/>
    <n v="5130.3899999999994"/>
    <n v="1710.1299999999999"/>
    <n v="5.5684399999999998"/>
    <n v="14"/>
    <n v="133318.58816079999"/>
    <s v="Mass Customer"/>
    <x v="0"/>
    <x v="5"/>
    <s v="Assistant Manager"/>
  </r>
  <r>
    <n v="1591"/>
    <n v="11"/>
    <n v="12687.66"/>
    <n v="1153.4236363636364"/>
    <n v="5.5684399999999998"/>
    <n v="14"/>
    <n v="89918.784391418187"/>
    <s v="Mass Customer"/>
    <x v="1"/>
    <x v="7"/>
    <s v="Operator"/>
  </r>
  <r>
    <n v="1592"/>
    <n v="4"/>
    <n v="5703.38"/>
    <n v="1425.845"/>
    <n v="5.5684399999999998"/>
    <n v="14"/>
    <n v="111156.2526452"/>
    <s v="Mass Customer"/>
    <x v="1"/>
    <x v="4"/>
    <s v="Software Test Engineer III"/>
  </r>
  <r>
    <n v="1593"/>
    <n v="6"/>
    <n v="7569.45"/>
    <n v="1261.575"/>
    <n v="5.5684399999999998"/>
    <n v="17"/>
    <n v="119425.07978099999"/>
    <s v="Mass Customer"/>
    <x v="0"/>
    <x v="3"/>
    <s v="Tax Accountant"/>
  </r>
  <r>
    <n v="1594"/>
    <n v="6"/>
    <n v="8475.6299999999992"/>
    <n v="1412.6049999999998"/>
    <n v="5.5684399999999998"/>
    <n v="7"/>
    <n v="55062.043303399987"/>
    <s v="Mass Customer"/>
    <x v="1"/>
    <x v="2"/>
    <s v="Human Resources Manager"/>
  </r>
  <r>
    <n v="1595"/>
    <n v="7"/>
    <n v="9792.8900000000012"/>
    <n v="1398.984285714286"/>
    <n v="5.5684399999999998"/>
    <n v="11"/>
    <n v="85691.760615371444"/>
    <s v="High Net Worth"/>
    <x v="0"/>
    <x v="1"/>
    <s v="Senior Financial Analyst"/>
  </r>
  <r>
    <n v="1596"/>
    <n v="3"/>
    <n v="4400.92"/>
    <n v="1466.9733333333334"/>
    <n v="5.5684399999999998"/>
    <n v="8"/>
    <n v="65350.023906133334"/>
    <s v="High Net Worth"/>
    <x v="1"/>
    <x v="1"/>
    <s v="Cost Accountant"/>
  </r>
  <r>
    <n v="1597"/>
    <n v="11"/>
    <n v="16245.230000000001"/>
    <n v="1476.8390909090911"/>
    <n v="5.5684399999999998"/>
    <n v="14"/>
    <n v="115131.65814334547"/>
    <s v="Affluent Customer"/>
    <x v="1"/>
    <x v="5"/>
    <s v="Nurse Practicioner"/>
  </r>
  <r>
    <n v="1598"/>
    <n v="5"/>
    <n v="6297.23"/>
    <n v="1259.4459999999999"/>
    <n v="5.5684399999999998"/>
    <n v="11"/>
    <n v="77144.644326639987"/>
    <s v="Mass Customer"/>
    <x v="0"/>
    <x v="4"/>
    <s v="Safety Technician III"/>
  </r>
  <r>
    <n v="1599"/>
    <n v="11"/>
    <n v="8164.880000000001"/>
    <n v="742.26181818181828"/>
    <n v="5.5684399999999998"/>
    <n v="1"/>
    <n v="4133.240398836364"/>
    <s v="Affluent Customer"/>
    <x v="1"/>
    <x v="4"/>
    <s v="Unknown"/>
  </r>
  <r>
    <n v="1600"/>
    <n v="9"/>
    <n v="5904.3200000000015"/>
    <n v="656.03555555555567"/>
    <n v="5.5684399999999998"/>
    <n v="2"/>
    <n v="7306.189257955557"/>
    <s v="High Net Worth"/>
    <x v="0"/>
    <x v="1"/>
    <s v="Senior Financial Analyst"/>
  </r>
  <r>
    <n v="1601"/>
    <n v="4"/>
    <n v="3901.84"/>
    <n v="975.46"/>
    <n v="5.5684399999999998"/>
    <n v="1"/>
    <n v="5431.7904823999997"/>
    <s v="Affluent Customer"/>
    <x v="0"/>
    <x v="7"/>
    <s v="Desktop Support Technician"/>
  </r>
  <r>
    <n v="1602"/>
    <n v="5"/>
    <n v="6779.29"/>
    <n v="1355.8579999999999"/>
    <n v="5.5684399999999998"/>
    <n v="15"/>
    <n v="113250.20882279999"/>
    <s v="Mass Customer"/>
    <x v="1"/>
    <x v="5"/>
    <s v="Professor"/>
  </r>
  <r>
    <n v="1603"/>
    <n v="4"/>
    <n v="5471.8899999999994"/>
    <n v="1367.9724999999999"/>
    <n v="5.5684399999999998"/>
    <n v="20"/>
    <n v="152349.455758"/>
    <s v="Affluent Customer"/>
    <x v="1"/>
    <x v="7"/>
    <s v="Quality Engineer"/>
  </r>
  <r>
    <n v="1604"/>
    <n v="3"/>
    <n v="3311.7200000000003"/>
    <n v="1103.9066666666668"/>
    <n v="5.5684399999999998"/>
    <n v="20"/>
    <n v="122940.76077866668"/>
    <s v="High Net Worth"/>
    <x v="1"/>
    <x v="1"/>
    <s v="Unknown"/>
  </r>
  <r>
    <n v="1605"/>
    <n v="3"/>
    <n v="3871.88"/>
    <n v="1290.6266666666668"/>
    <n v="5.5684399999999998"/>
    <n v="9"/>
    <n v="64680.994401600001"/>
    <s v="Affluent Customer"/>
    <x v="0"/>
    <x v="4"/>
    <s v="Unknown"/>
  </r>
  <r>
    <n v="1606"/>
    <n v="4"/>
    <n v="5390.66"/>
    <n v="1347.665"/>
    <n v="5.5684399999999998"/>
    <n v="9"/>
    <n v="67539.525233399996"/>
    <s v="Affluent Customer"/>
    <x v="0"/>
    <x v="4"/>
    <s v="Environmental Specialist"/>
  </r>
  <r>
    <n v="1607"/>
    <n v="5"/>
    <n v="4898.71"/>
    <n v="979.74199999999996"/>
    <n v="5.5684399999999998"/>
    <n v="15"/>
    <n v="81834.518137199993"/>
    <s v="Mass Customer"/>
    <x v="0"/>
    <x v="5"/>
    <s v="Marketing Assistant"/>
  </r>
  <r>
    <n v="1608"/>
    <n v="3"/>
    <n v="2811.51"/>
    <n v="937.17000000000007"/>
    <n v="5.5684399999999998"/>
    <n v="6"/>
    <n v="31311.449488800004"/>
    <s v="Mass Customer"/>
    <x v="0"/>
    <x v="4"/>
    <s v="Software Engineer III"/>
  </r>
  <r>
    <n v="1609"/>
    <n v="5"/>
    <n v="6259.92"/>
    <n v="1251.9839999999999"/>
    <n v="5.5684399999999998"/>
    <n v="3"/>
    <n v="20914.793354879999"/>
    <s v="Mass Customer"/>
    <x v="1"/>
    <x v="2"/>
    <s v="Professor"/>
  </r>
  <r>
    <n v="1610"/>
    <n v="5"/>
    <n v="6734.6100000000006"/>
    <n v="1346.922"/>
    <n v="5.5684399999999998"/>
    <n v="9"/>
    <n v="67502.289075120003"/>
    <s v="High Net Worth"/>
    <x v="0"/>
    <x v="4"/>
    <s v="Structural Engineer"/>
  </r>
  <r>
    <n v="1611"/>
    <n v="12"/>
    <n v="13692.47"/>
    <n v="1141.0391666666667"/>
    <n v="5.5684399999999998"/>
    <n v="13"/>
    <n v="82599.505784033332"/>
    <s v="High Net Worth"/>
    <x v="1"/>
    <x v="0"/>
    <s v="Developer IV"/>
  </r>
  <r>
    <n v="1612"/>
    <n v="2"/>
    <n v="3904.22"/>
    <n v="1952.11"/>
    <n v="5.5684399999999998"/>
    <n v="22"/>
    <n v="239144.5629848"/>
    <s v="High Net Worth"/>
    <x v="1"/>
    <x v="1"/>
    <s v="Community Outreach Specialist"/>
  </r>
  <r>
    <n v="1613"/>
    <n v="8"/>
    <n v="6670.94"/>
    <n v="833.86749999999995"/>
    <n v="5.5684399999999998"/>
    <n v="19"/>
    <n v="88223.481692299989"/>
    <s v="Mass Customer"/>
    <x v="0"/>
    <x v="2"/>
    <s v="Unknown"/>
  </r>
  <r>
    <n v="1614"/>
    <n v="6"/>
    <n v="4720.1500000000005"/>
    <n v="786.69166666666672"/>
    <n v="5.5684399999999998"/>
    <n v="8"/>
    <n v="35045.162754666671"/>
    <s v="High Net Worth"/>
    <x v="1"/>
    <x v="4"/>
    <s v="Unknown"/>
  </r>
  <r>
    <n v="1615"/>
    <n v="5"/>
    <n v="7708.1200000000008"/>
    <n v="1541.6240000000003"/>
    <n v="5.5684399999999998"/>
    <n v="7"/>
    <n v="60091.085225920011"/>
    <s v="Mass Customer"/>
    <x v="0"/>
    <x v="9"/>
    <s v="Unknown"/>
  </r>
  <r>
    <n v="1616"/>
    <n v="7"/>
    <n v="10413.51"/>
    <n v="1487.6442857142858"/>
    <n v="5.5684399999999998"/>
    <n v="19"/>
    <n v="157393.30098051429"/>
    <s v="High Net Worth"/>
    <x v="1"/>
    <x v="5"/>
    <s v="Media Manager II"/>
  </r>
  <r>
    <n v="1617"/>
    <n v="5"/>
    <n v="5926.27"/>
    <n v="1185.2540000000001"/>
    <n v="5.5684399999999998"/>
    <n v="10"/>
    <n v="66000.157837600011"/>
    <s v="Affluent Customer"/>
    <x v="0"/>
    <x v="1"/>
    <s v="Compensation Analyst"/>
  </r>
  <r>
    <n v="1618"/>
    <n v="2"/>
    <n v="2033.21"/>
    <n v="1016.605"/>
    <n v="5.5684399999999998"/>
    <n v="19"/>
    <n v="107557.17497779999"/>
    <s v="Mass Customer"/>
    <x v="0"/>
    <x v="4"/>
    <s v="Senior Developer"/>
  </r>
  <r>
    <n v="1619"/>
    <n v="10"/>
    <n v="11466.11"/>
    <n v="1146.6110000000001"/>
    <n v="5.5684399999999998"/>
    <n v="6"/>
    <n v="38309.00734104"/>
    <s v="Mass Customer"/>
    <x v="1"/>
    <x v="4"/>
    <s v="Staff Accountant III"/>
  </r>
  <r>
    <n v="1620"/>
    <n v="2"/>
    <n v="2947.04"/>
    <n v="1473.52"/>
    <n v="5.5684399999999998"/>
    <n v="2"/>
    <n v="16410.415417600001"/>
    <s v="High Net Worth"/>
    <x v="1"/>
    <x v="4"/>
    <s v="Structural Analysis Engineer"/>
  </r>
  <r>
    <n v="1621"/>
    <n v="5"/>
    <n v="2804.08"/>
    <n v="560.81600000000003"/>
    <n v="5.5684399999999998"/>
    <n v="22"/>
    <n v="68703.145434880003"/>
    <s v="Mass Customer"/>
    <x v="0"/>
    <x v="0"/>
    <s v="Social Worker"/>
  </r>
  <r>
    <n v="1622"/>
    <n v="3"/>
    <n v="1952.29"/>
    <n v="650.76333333333332"/>
    <n v="5.5684399999999998"/>
    <n v="16"/>
    <n v="57979.785213866664"/>
    <s v="High Net Worth"/>
    <x v="1"/>
    <x v="4"/>
    <s v="Senior Quality Engineer"/>
  </r>
  <r>
    <n v="1623"/>
    <n v="6"/>
    <n v="7686.06"/>
    <n v="1281.01"/>
    <n v="5.5684399999999998"/>
    <n v="2"/>
    <n v="14266.4546488"/>
    <s v="High Net Worth"/>
    <x v="0"/>
    <x v="9"/>
    <s v="Software Test Engineer III"/>
  </r>
  <r>
    <n v="1624"/>
    <n v="6"/>
    <n v="4424.3900000000003"/>
    <n v="737.39833333333343"/>
    <n v="5.5684399999999998"/>
    <n v="6"/>
    <n v="24636.950251600007"/>
    <s v="Mass Customer"/>
    <x v="1"/>
    <x v="1"/>
    <s v="Compensation Analyst"/>
  </r>
  <r>
    <n v="1625"/>
    <n v="8"/>
    <n v="12809.369999999999"/>
    <n v="1601.1712499999999"/>
    <n v="5.5684399999999998"/>
    <n v="10"/>
    <n v="89160.260353499994"/>
    <s v="Mass Customer"/>
    <x v="1"/>
    <x v="2"/>
    <s v="Information Systems Manager"/>
  </r>
  <r>
    <n v="1626"/>
    <n v="2"/>
    <n v="1789.3799999999999"/>
    <n v="894.68999999999994"/>
    <n v="5.5684399999999998"/>
    <n v="14"/>
    <n v="69748.386170399986"/>
    <s v="Mass Customer"/>
    <x v="0"/>
    <x v="1"/>
    <s v="VP Accounting"/>
  </r>
  <r>
    <n v="1627"/>
    <n v="8"/>
    <n v="10051.579999999998"/>
    <n v="1256.4474999999998"/>
    <n v="5.5684399999999998"/>
    <n v="16"/>
    <n v="111943.24027039997"/>
    <s v="Affluent Customer"/>
    <x v="1"/>
    <x v="9"/>
    <s v="Librarian"/>
  </r>
  <r>
    <n v="1628"/>
    <n v="2"/>
    <n v="3869.2699999999995"/>
    <n v="1934.6349999999998"/>
    <n v="5.5684399999999998"/>
    <n v="11"/>
    <n v="118501.88811339998"/>
    <s v="Mass Customer"/>
    <x v="2"/>
    <x v="3"/>
    <s v="Assistant Manager"/>
  </r>
  <r>
    <n v="1629"/>
    <n v="7"/>
    <n v="8226.2099999999991"/>
    <n v="1175.1728571428571"/>
    <n v="5.5684399999999998"/>
    <n v="14"/>
    <n v="91614.313624799994"/>
    <s v="Mass Customer"/>
    <x v="1"/>
    <x v="1"/>
    <s v="VP Accounting"/>
  </r>
  <r>
    <n v="1630"/>
    <n v="3"/>
    <n v="3699.7799999999997"/>
    <n v="1233.26"/>
    <n v="5.5684399999999998"/>
    <n v="16"/>
    <n v="109877.3490304"/>
    <s v="Mass Customer"/>
    <x v="0"/>
    <x v="7"/>
    <s v="Professor"/>
  </r>
  <r>
    <n v="1631"/>
    <n v="4"/>
    <n v="4179.6400000000003"/>
    <n v="1044.9100000000001"/>
    <n v="5.5684399999999998"/>
    <n v="1"/>
    <n v="5818.5186404000005"/>
    <s v="Affluent Customer"/>
    <x v="1"/>
    <x v="1"/>
    <s v="Speech Pathologist"/>
  </r>
  <r>
    <n v="1632"/>
    <n v="1"/>
    <n v="1538.99"/>
    <n v="1538.99"/>
    <n v="5.5684399999999998"/>
    <n v="3"/>
    <n v="25709.320426799997"/>
    <s v="High Net Worth"/>
    <x v="1"/>
    <x v="7"/>
    <s v="Electrical Engineer"/>
  </r>
  <r>
    <n v="1633"/>
    <n v="3"/>
    <n v="4623.68"/>
    <n v="1541.2266666666667"/>
    <n v="5.5684399999999998"/>
    <n v="14"/>
    <n v="120151.19507626667"/>
    <s v="High Net Worth"/>
    <x v="0"/>
    <x v="2"/>
    <s v="Mechanical Systems Engineer"/>
  </r>
  <r>
    <n v="1634"/>
    <n v="4"/>
    <n v="3683.93"/>
    <n v="920.98249999999996"/>
    <n v="5.5684399999999998"/>
    <n v="12"/>
    <n v="61541.229507600001"/>
    <s v="Affluent Customer"/>
    <x v="0"/>
    <x v="7"/>
    <s v="Director of Sales"/>
  </r>
  <r>
    <n v="1635"/>
    <n v="4"/>
    <n v="6745.7099999999991"/>
    <n v="1686.4274999999998"/>
    <n v="5.5684399999999998"/>
    <n v="7"/>
    <n v="65735.3924367"/>
    <s v="Mass Customer"/>
    <x v="0"/>
    <x v="1"/>
    <s v="Safety Technician IV"/>
  </r>
  <r>
    <n v="1636"/>
    <n v="5"/>
    <n v="6065.61"/>
    <n v="1213.1219999999998"/>
    <n v="5.5684399999999998"/>
    <n v="5"/>
    <n v="33775.985348399998"/>
    <s v="High Net Worth"/>
    <x v="0"/>
    <x v="7"/>
    <s v="Chemical Engineer"/>
  </r>
  <r>
    <n v="1637"/>
    <n v="7"/>
    <n v="7511.01"/>
    <n v="1073.0014285714285"/>
    <n v="5.5684399999999998"/>
    <n v="6"/>
    <n v="35849.66444948571"/>
    <s v="High Net Worth"/>
    <x v="1"/>
    <x v="7"/>
    <s v="Statistician II"/>
  </r>
  <r>
    <n v="1638"/>
    <n v="4"/>
    <n v="5237.8999999999996"/>
    <n v="1309.4749999999999"/>
    <n v="5.5684399999999998"/>
    <n v="10"/>
    <n v="72917.329689999999"/>
    <s v="Mass Customer"/>
    <x v="1"/>
    <x v="1"/>
    <s v="Speech Pathologist"/>
  </r>
  <r>
    <n v="1639"/>
    <n v="6"/>
    <n v="7481.2199999999993"/>
    <n v="1246.8699999999999"/>
    <n v="5.5684399999999998"/>
    <n v="12"/>
    <n v="83317.449393599993"/>
    <s v="Mass Customer"/>
    <x v="0"/>
    <x v="7"/>
    <s v="Unknown"/>
  </r>
  <r>
    <n v="1640"/>
    <n v="7"/>
    <n v="5455.04"/>
    <n v="779.29142857142858"/>
    <n v="5.5684399999999998"/>
    <n v="3"/>
    <n v="13018.312687542857"/>
    <s v="High Net Worth"/>
    <x v="1"/>
    <x v="4"/>
    <s v="Accountant I"/>
  </r>
  <r>
    <n v="1641"/>
    <n v="9"/>
    <n v="9474.24"/>
    <n v="1052.6933333333334"/>
    <n v="5.5684399999999998"/>
    <n v="14"/>
    <n v="82066.035310933337"/>
    <s v="Mass Customer"/>
    <x v="1"/>
    <x v="1"/>
    <s v="Community Outreach Specialist"/>
  </r>
  <r>
    <n v="1642"/>
    <n v="5"/>
    <n v="4353.22"/>
    <n v="870.64400000000001"/>
    <n v="5.5684399999999998"/>
    <n v="3"/>
    <n v="14544.38662608"/>
    <s v="Affluent Customer"/>
    <x v="1"/>
    <x v="7"/>
    <s v="Systems Administrator II"/>
  </r>
  <r>
    <n v="1643"/>
    <n v="8"/>
    <n v="9571.34"/>
    <n v="1196.4175"/>
    <n v="5.5684399999999998"/>
    <n v="19"/>
    <n v="126581.40221029999"/>
    <s v="Mass Customer"/>
    <x v="0"/>
    <x v="5"/>
    <s v="Unknown"/>
  </r>
  <r>
    <n v="1644"/>
    <n v="7"/>
    <n v="8493.64"/>
    <n v="1213.3771428571429"/>
    <n v="5.5684399999999998"/>
    <n v="10"/>
    <n v="67566.178173714288"/>
    <s v="Mass Customer"/>
    <x v="1"/>
    <x v="0"/>
    <s v="Speech Pathologist"/>
  </r>
  <r>
    <n v="1645"/>
    <n v="7"/>
    <n v="4521.05"/>
    <n v="645.86428571428576"/>
    <n v="5.5684399999999998"/>
    <n v="5"/>
    <n v="17982.282615714288"/>
    <s v="Affluent Customer"/>
    <x v="1"/>
    <x v="4"/>
    <s v="Research Associate"/>
  </r>
  <r>
    <n v="1646"/>
    <n v="7"/>
    <n v="7426.27"/>
    <n v="1060.8957142857143"/>
    <n v="5.5684399999999998"/>
    <n v="1"/>
    <n v="5907.5341312571427"/>
    <s v="Mass Customer"/>
    <x v="0"/>
    <x v="1"/>
    <s v="Senior Financial Analyst"/>
  </r>
  <r>
    <n v="1647"/>
    <n v="7"/>
    <n v="7932.61"/>
    <n v="1133.23"/>
    <n v="5.5684399999999998"/>
    <n v="17"/>
    <n v="107275.4954404"/>
    <s v="High Net Worth"/>
    <x v="0"/>
    <x v="1"/>
    <s v="Unknown"/>
  </r>
  <r>
    <n v="1648"/>
    <n v="4"/>
    <n v="4946.8600000000006"/>
    <n v="1236.7150000000001"/>
    <n v="5.5684399999999998"/>
    <n v="8"/>
    <n v="55092.586196800003"/>
    <s v="Mass Customer"/>
    <x v="0"/>
    <x v="1"/>
    <s v="VP Accounting"/>
  </r>
  <r>
    <n v="1649"/>
    <n v="3"/>
    <n v="4375.29"/>
    <n v="1458.43"/>
    <n v="5.5684399999999998"/>
    <n v="7"/>
    <n v="56848.259644400001"/>
    <s v="Mass Customer"/>
    <x v="1"/>
    <x v="2"/>
    <s v="Chief Design Engineer"/>
  </r>
  <r>
    <n v="1650"/>
    <n v="5"/>
    <n v="4358.8999999999996"/>
    <n v="871.78"/>
    <n v="5.5684399999999998"/>
    <n v="16"/>
    <n v="77671.273971199989"/>
    <s v="High Net Worth"/>
    <x v="0"/>
    <x v="4"/>
    <s v="Tax Accountant"/>
  </r>
  <r>
    <n v="1651"/>
    <n v="5"/>
    <n v="2070.12"/>
    <n v="414.024"/>
    <n v="5.5684399999999998"/>
    <n v="4"/>
    <n v="9221.8712102400004"/>
    <s v="Mass Customer"/>
    <x v="0"/>
    <x v="8"/>
    <s v="Web Designer I"/>
  </r>
  <r>
    <n v="1652"/>
    <n v="6"/>
    <n v="7230.4500000000007"/>
    <n v="1205.075"/>
    <n v="5.5684399999999998"/>
    <n v="7"/>
    <n v="46972.714830999998"/>
    <s v="High Net Worth"/>
    <x v="0"/>
    <x v="7"/>
    <s v="Operator"/>
  </r>
  <r>
    <n v="1653"/>
    <n v="4"/>
    <n v="4606.1400000000003"/>
    <n v="1151.5350000000001"/>
    <n v="5.5684399999999998"/>
    <n v="12"/>
    <n v="76947.042664800014"/>
    <s v="Mass Customer"/>
    <x v="0"/>
    <x v="6"/>
    <s v="Unknown"/>
  </r>
  <r>
    <n v="1654"/>
    <n v="4"/>
    <n v="4021.47"/>
    <n v="1005.3674999999999"/>
    <n v="5.5684399999999998"/>
    <n v="9"/>
    <n v="50384.957415299992"/>
    <s v="High Net Worth"/>
    <x v="0"/>
    <x v="3"/>
    <s v="Professor"/>
  </r>
  <r>
    <n v="1655"/>
    <n v="3"/>
    <n v="3331.17"/>
    <n v="1110.3900000000001"/>
    <n v="5.5684399999999998"/>
    <n v="13"/>
    <n v="80380.821190800008"/>
    <s v="Affluent Customer"/>
    <x v="1"/>
    <x v="7"/>
    <s v="Electrical Engineer"/>
  </r>
  <r>
    <n v="1656"/>
    <n v="6"/>
    <n v="6391.5400000000009"/>
    <n v="1065.2566666666669"/>
    <n v="5.5684399999999998"/>
    <n v="7"/>
    <n v="41522.724830533341"/>
    <s v="Mass Customer"/>
    <x v="1"/>
    <x v="1"/>
    <s v="Chief Design Engineer"/>
  </r>
  <r>
    <n v="1657"/>
    <n v="5"/>
    <n v="5480.33"/>
    <n v="1096.066"/>
    <n v="5.5684399999999998"/>
    <n v="5"/>
    <n v="30516.888785199997"/>
    <s v="Mass Customer"/>
    <x v="1"/>
    <x v="1"/>
    <s v="Computer Systems Analyst III"/>
  </r>
  <r>
    <n v="1658"/>
    <n v="4"/>
    <n v="3729.5499999999997"/>
    <n v="932.38749999999993"/>
    <n v="5.5684399999999998"/>
    <n v="5"/>
    <n v="25959.719252499999"/>
    <s v="Mass Customer"/>
    <x v="0"/>
    <x v="5"/>
    <s v="Sales Representative"/>
  </r>
  <r>
    <n v="1659"/>
    <n v="7"/>
    <n v="8004.3300000000008"/>
    <n v="1143.4757142857145"/>
    <n v="5.5684399999999998"/>
    <n v="13"/>
    <n v="82775.886783942871"/>
    <s v="High Net Worth"/>
    <x v="0"/>
    <x v="2"/>
    <s v="Software Consultant"/>
  </r>
  <r>
    <n v="1660"/>
    <n v="6"/>
    <n v="4480.62"/>
    <n v="746.77"/>
    <n v="5.5684399999999998"/>
    <n v="15"/>
    <n v="62375.159081999998"/>
    <s v="Affluent Customer"/>
    <x v="1"/>
    <x v="5"/>
    <s v="Internal Auditor"/>
  </r>
  <r>
    <n v="1661"/>
    <n v="6"/>
    <n v="8438.94"/>
    <n v="1406.49"/>
    <n v="5.5684399999999998"/>
    <n v="10"/>
    <n v="78319.551756000001"/>
    <s v="Affluent Customer"/>
    <x v="0"/>
    <x v="0"/>
    <s v="Administrative Assistant IV"/>
  </r>
  <r>
    <n v="1662"/>
    <n v="5"/>
    <n v="3125.38"/>
    <n v="625.07600000000002"/>
    <n v="5.5684399999999998"/>
    <n v="11"/>
    <n v="38287.680215840002"/>
    <s v="High Net Worth"/>
    <x v="0"/>
    <x v="7"/>
    <s v="Electrical Engineer"/>
  </r>
  <r>
    <n v="1663"/>
    <n v="6"/>
    <n v="8093.37"/>
    <n v="1348.895"/>
    <n v="5.5684399999999998"/>
    <n v="9"/>
    <n v="67601.16786419999"/>
    <s v="High Net Worth"/>
    <x v="0"/>
    <x v="2"/>
    <s v="VP Quality Control"/>
  </r>
  <r>
    <n v="1664"/>
    <n v="7"/>
    <n v="8460.32"/>
    <n v="1208.6171428571429"/>
    <n v="5.5684399999999998"/>
    <n v="9"/>
    <n v="60571.008386742855"/>
    <s v="Affluent Customer"/>
    <x v="1"/>
    <x v="7"/>
    <s v="Chemical Engineer"/>
  </r>
  <r>
    <n v="1665"/>
    <n v="7"/>
    <n v="6247.18"/>
    <n v="892.45428571428579"/>
    <n v="5.5684399999999998"/>
    <n v="11"/>
    <n v="54665.359570171429"/>
    <s v="Mass Customer"/>
    <x v="1"/>
    <x v="8"/>
    <s v="Quality Engineer"/>
  </r>
  <r>
    <n v="1666"/>
    <n v="4"/>
    <n v="5256.49"/>
    <n v="1314.1224999999999"/>
    <n v="5.5684399999999998"/>
    <n v="14"/>
    <n v="102446.5721146"/>
    <s v="Mass Customer"/>
    <x v="1"/>
    <x v="4"/>
    <s v="Recruiting Manager"/>
  </r>
  <r>
    <n v="1667"/>
    <n v="7"/>
    <n v="9549.75"/>
    <n v="1364.25"/>
    <n v="5.5684399999999998"/>
    <n v="18"/>
    <n v="136741.39686000001"/>
    <s v="High Net Worth"/>
    <x v="1"/>
    <x v="7"/>
    <s v="Geological Engineer"/>
  </r>
  <r>
    <n v="1668"/>
    <n v="6"/>
    <n v="6878.43"/>
    <n v="1146.405"/>
    <n v="5.5684399999999998"/>
    <n v="8"/>
    <n v="51069.4996656"/>
    <s v="Mass Customer"/>
    <x v="0"/>
    <x v="1"/>
    <s v="Financial Advisor"/>
  </r>
  <r>
    <n v="1669"/>
    <n v="6"/>
    <n v="6940.13"/>
    <n v="1156.6883333333333"/>
    <n v="5.5684399999999998"/>
    <n v="21"/>
    <n v="135259.94124019999"/>
    <s v="High Net Worth"/>
    <x v="1"/>
    <x v="1"/>
    <s v="VP Accounting"/>
  </r>
  <r>
    <n v="1670"/>
    <n v="9"/>
    <n v="8855.9600000000009"/>
    <n v="983.99555555555571"/>
    <n v="5.5684399999999998"/>
    <n v="19"/>
    <n v="104107.0840161778"/>
    <s v="Mass Customer"/>
    <x v="0"/>
    <x v="5"/>
    <s v="Web Designer II"/>
  </r>
  <r>
    <n v="1671"/>
    <n v="4"/>
    <n v="3197.84"/>
    <n v="799.46"/>
    <n v="5.5684399999999998"/>
    <n v="14"/>
    <n v="62324.430593600002"/>
    <s v="Mass Customer"/>
    <x v="0"/>
    <x v="2"/>
    <s v="Account Executive"/>
  </r>
  <r>
    <n v="1672"/>
    <n v="11"/>
    <n v="11450.34"/>
    <n v="1040.94"/>
    <n v="5.5684399999999998"/>
    <n v="9"/>
    <n v="52167.707402400003"/>
    <s v="Affluent Customer"/>
    <x v="0"/>
    <x v="3"/>
    <s v="Design Engineer"/>
  </r>
  <r>
    <n v="1673"/>
    <n v="3"/>
    <n v="1318.28"/>
    <n v="439.42666666666668"/>
    <n v="5.5684399999999998"/>
    <n v="21"/>
    <n v="51385.341582399997"/>
    <s v="Affluent Customer"/>
    <x v="0"/>
    <x v="1"/>
    <s v="Professor"/>
  </r>
  <r>
    <n v="1674"/>
    <n v="5"/>
    <n v="1043.6999999999998"/>
    <n v="208.73999999999995"/>
    <n v="5.5684399999999998"/>
    <n v="20"/>
    <n v="23247.123311999996"/>
    <s v="High Net Worth"/>
    <x v="0"/>
    <x v="7"/>
    <s v="Civil Engineer"/>
  </r>
  <r>
    <n v="1675"/>
    <n v="4"/>
    <n v="4572.34"/>
    <n v="1143.085"/>
    <n v="5.5684399999999998"/>
    <n v="14"/>
    <n v="89112.803323600005"/>
    <s v="Affluent Customer"/>
    <x v="1"/>
    <x v="7"/>
    <s v="Engineer I"/>
  </r>
  <r>
    <n v="1676"/>
    <n v="5"/>
    <n v="6881.579999999999"/>
    <n v="1376.3159999999998"/>
    <n v="5.5684399999999998"/>
    <n v="13"/>
    <n v="99631.129871519981"/>
    <s v="Mass Customer"/>
    <x v="1"/>
    <x v="0"/>
    <s v="Information Systems Manager"/>
  </r>
  <r>
    <n v="1677"/>
    <n v="8"/>
    <n v="8188.1799999999985"/>
    <n v="1023.5224999999998"/>
    <n v="5.5684399999999998"/>
    <n v="16"/>
    <n v="91190.778078399977"/>
    <s v="Affluent Customer"/>
    <x v="0"/>
    <x v="0"/>
    <s v="Editor"/>
  </r>
  <r>
    <n v="1678"/>
    <n v="9"/>
    <n v="8841.869999999999"/>
    <n v="982.42999999999984"/>
    <n v="5.5684399999999998"/>
    <n v="13"/>
    <n v="71117.832619599983"/>
    <s v="High Net Worth"/>
    <x v="0"/>
    <x v="1"/>
    <s v="Unknown"/>
  </r>
  <r>
    <n v="1679"/>
    <n v="4"/>
    <n v="5682.89"/>
    <n v="1420.7225000000001"/>
    <n v="5.5684399999999998"/>
    <n v="13"/>
    <n v="102845.70397269999"/>
    <s v="Mass Customer"/>
    <x v="0"/>
    <x v="0"/>
    <s v="Programmer II"/>
  </r>
  <r>
    <n v="1680"/>
    <n v="3"/>
    <n v="5001.21"/>
    <n v="1667.07"/>
    <n v="5.5684399999999998"/>
    <n v="4"/>
    <n v="37131.917083199995"/>
    <s v="Mass Customer"/>
    <x v="0"/>
    <x v="2"/>
    <s v="Desktop Support Technician"/>
  </r>
  <r>
    <n v="1681"/>
    <n v="5"/>
    <n v="5956.62"/>
    <n v="1191.3240000000001"/>
    <n v="5.5684399999999998"/>
    <n v="6"/>
    <n v="39802.89728736"/>
    <s v="High Net Worth"/>
    <x v="1"/>
    <x v="0"/>
    <s v="Unknown"/>
  </r>
  <r>
    <n v="1682"/>
    <n v="6"/>
    <n v="10071.44"/>
    <n v="1678.5733333333335"/>
    <n v="5.5684399999999998"/>
    <n v="6"/>
    <n v="56082.209353600003"/>
    <s v="Affluent Customer"/>
    <x v="0"/>
    <x v="7"/>
    <s v="Structural Engineer"/>
  </r>
  <r>
    <n v="1683"/>
    <n v="9"/>
    <n v="12412.95"/>
    <n v="1379.2166666666667"/>
    <n v="5.5684399999999998"/>
    <n v="11"/>
    <n v="84480.937808666669"/>
    <s v="Mass Customer"/>
    <x v="2"/>
    <x v="3"/>
    <s v="Budget/Accounting Analyst I"/>
  </r>
  <r>
    <n v="1684"/>
    <n v="6"/>
    <n v="4309.7"/>
    <n v="718.2833333333333"/>
    <n v="5.5684399999999998"/>
    <n v="6"/>
    <n v="23998.305867999996"/>
    <s v="Mass Customer"/>
    <x v="0"/>
    <x v="7"/>
    <s v="Environmental Tech"/>
  </r>
  <r>
    <n v="1685"/>
    <n v="2"/>
    <n v="1818.98"/>
    <n v="909.49"/>
    <n v="5.5684399999999998"/>
    <n v="8"/>
    <n v="40515.523964799999"/>
    <s v="Mass Customer"/>
    <x v="0"/>
    <x v="3"/>
    <s v="Budget/Accounting Analyst III"/>
  </r>
  <r>
    <n v="1686"/>
    <n v="10"/>
    <n v="10098.74"/>
    <n v="1009.874"/>
    <n v="5.5684399999999998"/>
    <n v="16"/>
    <n v="89974.764424959998"/>
    <s v="Mass Customer"/>
    <x v="1"/>
    <x v="6"/>
    <s v="Account Representative IV"/>
  </r>
  <r>
    <n v="1687"/>
    <n v="4"/>
    <n v="4032.17"/>
    <n v="1008.0425"/>
    <n v="5.5684399999999998"/>
    <n v="8"/>
    <n v="44905.793429600002"/>
    <s v="Affluent Customer"/>
    <x v="1"/>
    <x v="7"/>
    <s v="Unknown"/>
  </r>
  <r>
    <n v="1688"/>
    <n v="8"/>
    <n v="8917.130000000001"/>
    <n v="1114.6412500000001"/>
    <n v="5.5684399999999998"/>
    <n v="15"/>
    <n v="93102.193832250006"/>
    <s v="Mass Customer"/>
    <x v="0"/>
    <x v="4"/>
    <s v="Systems Administrator II"/>
  </r>
  <r>
    <n v="1689"/>
    <n v="5"/>
    <n v="7091.33"/>
    <n v="1418.2660000000001"/>
    <n v="5.5684399999999998"/>
    <n v="4"/>
    <n v="31590.116500160002"/>
    <s v="Mass Customer"/>
    <x v="1"/>
    <x v="1"/>
    <s v="Quality Control Specialist"/>
  </r>
  <r>
    <n v="1690"/>
    <n v="9"/>
    <n v="8042.1100000000006"/>
    <n v="893.56777777777779"/>
    <n v="5.5684399999999998"/>
    <n v="16"/>
    <n v="79612.456903822225"/>
    <s v="Affluent Customer"/>
    <x v="1"/>
    <x v="0"/>
    <s v="Food Chemist"/>
  </r>
  <r>
    <n v="1691"/>
    <n v="8"/>
    <n v="7630.41"/>
    <n v="953.80124999999998"/>
    <n v="5.5684399999999998"/>
    <n v="7"/>
    <n v="37178.295227850002"/>
    <s v="High Net Worth"/>
    <x v="1"/>
    <x v="4"/>
    <s v="Account Coordinator"/>
  </r>
  <r>
    <n v="1692"/>
    <n v="4"/>
    <n v="1987.2"/>
    <n v="496.8"/>
    <n v="5.5684399999999998"/>
    <n v="17"/>
    <n v="47028.816864"/>
    <s v="Mass Customer"/>
    <x v="0"/>
    <x v="0"/>
    <s v="Senior Quality Engineer"/>
  </r>
  <r>
    <n v="1693"/>
    <n v="6"/>
    <n v="6723.21"/>
    <n v="1120.5350000000001"/>
    <n v="5.5684399999999998"/>
    <n v="4"/>
    <n v="24958.527661600001"/>
    <s v="Affluent Customer"/>
    <x v="1"/>
    <x v="0"/>
    <s v="Accountant I"/>
  </r>
  <r>
    <n v="1694"/>
    <n v="7"/>
    <n v="7616.6299999999992"/>
    <n v="1088.0899999999999"/>
    <n v="5.5684399999999998"/>
    <n v="19"/>
    <n v="115120.31371239998"/>
    <s v="Mass Customer"/>
    <x v="1"/>
    <x v="3"/>
    <s v="Unknown"/>
  </r>
  <r>
    <n v="1695"/>
    <n v="5"/>
    <n v="7504.66"/>
    <n v="1500.932"/>
    <n v="5.5684399999999998"/>
    <n v="4"/>
    <n v="33431.399144319999"/>
    <s v="High Net Worth"/>
    <x v="0"/>
    <x v="4"/>
    <s v="Environmental Specialist"/>
  </r>
  <r>
    <n v="1696"/>
    <n v="9"/>
    <n v="12254.53"/>
    <n v="1361.6144444444444"/>
    <n v="5.5684399999999998"/>
    <n v="2"/>
    <n v="15164.136674044443"/>
    <s v="High Net Worth"/>
    <x v="1"/>
    <x v="9"/>
    <s v="Librarian"/>
  </r>
  <r>
    <n v="1697"/>
    <n v="5"/>
    <n v="6885.1500000000015"/>
    <n v="1377.0300000000002"/>
    <n v="5.5684399999999998"/>
    <n v="12"/>
    <n v="92014.907198400018"/>
    <s v="Mass Customer"/>
    <x v="0"/>
    <x v="0"/>
    <s v="Occupational Therapist"/>
  </r>
  <r>
    <n v="1698"/>
    <n v="8"/>
    <n v="9039.0400000000009"/>
    <n v="1129.8800000000001"/>
    <n v="5.5684399999999998"/>
    <n v="18"/>
    <n v="113250.04176960001"/>
    <s v="Affluent Customer"/>
    <x v="0"/>
    <x v="0"/>
    <s v="Unknown"/>
  </r>
  <r>
    <n v="1699"/>
    <n v="7"/>
    <n v="6876.6399999999994"/>
    <n v="982.37714285714276"/>
    <n v="5.5684399999999998"/>
    <n v="8"/>
    <n v="43762.46541897142"/>
    <s v="Mass Customer"/>
    <x v="1"/>
    <x v="7"/>
    <s v="Nuclear Power Engineer"/>
  </r>
  <r>
    <n v="1700"/>
    <n v="6"/>
    <n v="4957.01"/>
    <n v="826.16833333333341"/>
    <n v="5.5684399999999998"/>
    <n v="14"/>
    <n v="64406.563116933343"/>
    <s v="High Net Worth"/>
    <x v="0"/>
    <x v="7"/>
    <s v="Electrical Engineer"/>
  </r>
  <r>
    <n v="1701"/>
    <n v="5"/>
    <n v="3664.4100000000008"/>
    <n v="732.88200000000018"/>
    <n v="5.5684399999999998"/>
    <n v="17"/>
    <n v="69377.160549360007"/>
    <s v="High Net Worth"/>
    <x v="1"/>
    <x v="7"/>
    <s v="Unknown"/>
  </r>
  <r>
    <n v="1702"/>
    <n v="6"/>
    <n v="5455.5899999999992"/>
    <n v="909.26499999999987"/>
    <n v="5.5684399999999998"/>
    <n v="17"/>
    <n v="86074.189142199975"/>
    <s v="Mass Customer"/>
    <x v="1"/>
    <x v="0"/>
    <s v="Research Nurse"/>
  </r>
  <r>
    <n v="1703"/>
    <n v="4"/>
    <n v="2468.1899999999996"/>
    <n v="617.0474999999999"/>
    <n v="5.5684399999999998"/>
    <n v="3"/>
    <n v="10307.975942699999"/>
    <s v="Mass Customer"/>
    <x v="0"/>
    <x v="8"/>
    <s v="Product Engineer"/>
  </r>
  <r>
    <n v="1704"/>
    <n v="2"/>
    <n v="3009.57"/>
    <n v="1504.7850000000001"/>
    <n v="5.5684399999999998"/>
    <n v="12"/>
    <n v="100551.65982480001"/>
    <s v="High Net Worth"/>
    <x v="1"/>
    <x v="3"/>
    <s v="Analyst Programmer"/>
  </r>
  <r>
    <n v="1705"/>
    <n v="4"/>
    <n v="5029.5"/>
    <n v="1257.375"/>
    <n v="5.5684399999999998"/>
    <n v="9"/>
    <n v="63014.555204999997"/>
    <s v="Mass Customer"/>
    <x v="0"/>
    <x v="1"/>
    <s v="Research Associate"/>
  </r>
  <r>
    <n v="1706"/>
    <n v="8"/>
    <n v="9107.39"/>
    <n v="1138.4237499999999"/>
    <n v="5.5684399999999998"/>
    <n v="10"/>
    <n v="63392.443464499993"/>
    <s v="High Net Worth"/>
    <x v="1"/>
    <x v="1"/>
    <s v="Unknown"/>
  </r>
  <r>
    <n v="1707"/>
    <n v="8"/>
    <n v="6588.76"/>
    <n v="823.59500000000003"/>
    <n v="5.5684399999999998"/>
    <n v="7"/>
    <n v="32102.975392599998"/>
    <s v="High Net Worth"/>
    <x v="1"/>
    <x v="1"/>
    <s v="Cost Accountant"/>
  </r>
  <r>
    <n v="1708"/>
    <n v="4"/>
    <n v="6112.6400000000012"/>
    <n v="1528.1600000000003"/>
    <n v="5.5684399999999998"/>
    <n v="20"/>
    <n v="170189.34540800005"/>
    <s v="High Net Worth"/>
    <x v="0"/>
    <x v="2"/>
    <s v="Marketing Manager"/>
  </r>
  <r>
    <n v="1709"/>
    <n v="5"/>
    <n v="5390.71"/>
    <n v="1078.1420000000001"/>
    <n v="5.5684399999999998"/>
    <n v="6"/>
    <n v="36021.41423088"/>
    <s v="Affluent Customer"/>
    <x v="1"/>
    <x v="0"/>
    <s v="Food Chemist"/>
  </r>
  <r>
    <n v="1710"/>
    <n v="4"/>
    <n v="4067.4900000000002"/>
    <n v="1016.8725000000001"/>
    <n v="5.5684399999999998"/>
    <n v="17"/>
    <n v="96260.689566300003"/>
    <s v="High Net Worth"/>
    <x v="0"/>
    <x v="0"/>
    <s v="Health Coach IV"/>
  </r>
  <r>
    <n v="1711"/>
    <n v="7"/>
    <n v="6222.56"/>
    <n v="888.93714285714293"/>
    <n v="5.5684399999999998"/>
    <n v="7"/>
    <n v="34649.952006400003"/>
    <s v="High Net Worth"/>
    <x v="0"/>
    <x v="7"/>
    <s v="Unknown"/>
  </r>
  <r>
    <n v="1712"/>
    <n v="2"/>
    <n v="1953.53"/>
    <n v="976.76499999999999"/>
    <n v="5.5684399999999998"/>
    <n v="7"/>
    <n v="38073.401076199996"/>
    <s v="High Net Worth"/>
    <x v="0"/>
    <x v="0"/>
    <s v="Dental Hygienist"/>
  </r>
  <r>
    <n v="1713"/>
    <n v="7"/>
    <n v="9031.89"/>
    <n v="1290.27"/>
    <n v="5.5684399999999998"/>
    <n v="21"/>
    <n v="150880.6126548"/>
    <s v="High Net Worth"/>
    <x v="0"/>
    <x v="5"/>
    <s v="Teacher"/>
  </r>
  <r>
    <n v="1714"/>
    <n v="6"/>
    <n v="5717.15"/>
    <n v="952.85833333333323"/>
    <n v="5.5684399999999998"/>
    <n v="4"/>
    <n v="21223.737830666665"/>
    <s v="High Net Worth"/>
    <x v="0"/>
    <x v="2"/>
    <s v="Senior Sales Associate"/>
  </r>
  <r>
    <n v="1715"/>
    <n v="3"/>
    <n v="2616.3199999999997"/>
    <n v="872.10666666666657"/>
    <n v="5.5684399999999998"/>
    <n v="12"/>
    <n v="58275.283763199986"/>
    <s v="Mass Customer"/>
    <x v="1"/>
    <x v="9"/>
    <s v="Web Developer III"/>
  </r>
  <r>
    <n v="1716"/>
    <n v="2"/>
    <n v="2372.87"/>
    <n v="1186.4349999999999"/>
    <n v="5.5684399999999998"/>
    <n v="5"/>
    <n v="33032.960556999999"/>
    <s v="Affluent Customer"/>
    <x v="0"/>
    <x v="8"/>
    <s v="Senior Developer"/>
  </r>
  <r>
    <n v="1717"/>
    <n v="4"/>
    <n v="3349.0299999999997"/>
    <n v="837.25749999999994"/>
    <n v="5.5684399999999998"/>
    <n v="6"/>
    <n v="27973.308919799994"/>
    <s v="Mass Customer"/>
    <x v="1"/>
    <x v="7"/>
    <s v="Civil Engineer"/>
  </r>
  <r>
    <n v="1718"/>
    <n v="5"/>
    <n v="4488.2"/>
    <n v="897.64"/>
    <n v="5.5684399999999998"/>
    <n v="4"/>
    <n v="19993.817926399999"/>
    <s v="High Net Worth"/>
    <x v="0"/>
    <x v="1"/>
    <s v="Professor"/>
  </r>
  <r>
    <n v="1719"/>
    <n v="5"/>
    <n v="5061.53"/>
    <n v="1012.3059999999999"/>
    <n v="5.5684399999999998"/>
    <n v="18"/>
    <n v="101465.37400751999"/>
    <s v="High Net Worth"/>
    <x v="1"/>
    <x v="1"/>
    <s v="Media Manager IV"/>
  </r>
  <r>
    <n v="1720"/>
    <n v="5"/>
    <n v="5561.49"/>
    <n v="1112.298"/>
    <n v="5.5684399999999998"/>
    <n v="13"/>
    <n v="80518.940776560004"/>
    <s v="Mass Customer"/>
    <x v="0"/>
    <x v="1"/>
    <s v="Staff Accountant II"/>
  </r>
  <r>
    <n v="1721"/>
    <n v="7"/>
    <n v="8195.2000000000007"/>
    <n v="1170.7428571428572"/>
    <n v="5.5684399999999998"/>
    <n v="14"/>
    <n v="91268.958975999994"/>
    <s v="High Net Worth"/>
    <x v="0"/>
    <x v="1"/>
    <s v="Senior Quality Engineer"/>
  </r>
  <r>
    <n v="1722"/>
    <n v="8"/>
    <n v="10751.439999999999"/>
    <n v="1343.9299999999998"/>
    <n v="5.5684399999999998"/>
    <n v="4"/>
    <n v="29934.374276799994"/>
    <s v="Mass Customer"/>
    <x v="1"/>
    <x v="1"/>
    <s v="Cost Accountant"/>
  </r>
  <r>
    <n v="1723"/>
    <n v="5"/>
    <n v="4943.21"/>
    <n v="988.64200000000005"/>
    <n v="5.5684399999999998"/>
    <n v="7"/>
    <n v="38536.355609360005"/>
    <s v="Mass Customer"/>
    <x v="0"/>
    <x v="4"/>
    <s v="Geologist IV"/>
  </r>
  <r>
    <n v="1724"/>
    <n v="4"/>
    <n v="2074.23"/>
    <n v="518.5575"/>
    <n v="5.5684399999999998"/>
    <n v="4"/>
    <n v="11550.2253012"/>
    <s v="High Net Worth"/>
    <x v="0"/>
    <x v="9"/>
    <s v="Assistant Media Planner"/>
  </r>
  <r>
    <n v="1725"/>
    <n v="7"/>
    <n v="10331.589999999998"/>
    <n v="1475.9414285714283"/>
    <n v="5.5684399999999998"/>
    <n v="16"/>
    <n v="131499.06061622855"/>
    <s v="High Net Worth"/>
    <x v="0"/>
    <x v="7"/>
    <s v="Junior Executive"/>
  </r>
  <r>
    <n v="1726"/>
    <n v="6"/>
    <n v="8748.93"/>
    <n v="1458.155"/>
    <n v="5.5684399999999998"/>
    <n v="11"/>
    <n v="89316.134910199995"/>
    <s v="High Net Worth"/>
    <x v="0"/>
    <x v="1"/>
    <s v="Junior Executive"/>
  </r>
  <r>
    <n v="1727"/>
    <n v="7"/>
    <n v="7397.04"/>
    <n v="1056.72"/>
    <n v="5.5684399999999998"/>
    <n v="6"/>
    <n v="35305.6915008"/>
    <s v="High Net Worth"/>
    <x v="1"/>
    <x v="9"/>
    <s v="Assistant Media Planner"/>
  </r>
  <r>
    <n v="1728"/>
    <n v="6"/>
    <n v="7811.5999999999995"/>
    <n v="1301.9333333333332"/>
    <n v="5.5684399999999998"/>
    <n v="22"/>
    <n v="159494.22831466663"/>
    <s v="Affluent Customer"/>
    <x v="1"/>
    <x v="1"/>
    <s v="Paralegal"/>
  </r>
  <r>
    <n v="1729"/>
    <n v="6"/>
    <n v="4397.5"/>
    <n v="732.91666666666663"/>
    <n v="5.5684399999999998"/>
    <n v="7"/>
    <n v="28568.41738333333"/>
    <s v="High Net Worth"/>
    <x v="0"/>
    <x v="6"/>
    <s v="Mechanical Systems Engineer"/>
  </r>
  <r>
    <n v="1730"/>
    <n v="3"/>
    <n v="3121.3"/>
    <n v="1040.4333333333334"/>
    <n v="5.5684399999999998"/>
    <n v="20"/>
    <n v="115871.81181333333"/>
    <s v="Mass Customer"/>
    <x v="0"/>
    <x v="1"/>
    <s v="Senior Financial Analyst"/>
  </r>
  <r>
    <n v="1731"/>
    <n v="11"/>
    <n v="8015.92"/>
    <n v="728.72"/>
    <n v="5.5684399999999998"/>
    <n v="19"/>
    <n v="77098.838339199996"/>
    <s v="High Net Worth"/>
    <x v="0"/>
    <x v="0"/>
    <s v="Health Coach III"/>
  </r>
  <r>
    <n v="1732"/>
    <n v="5"/>
    <n v="4804.96"/>
    <n v="960.99199999999996"/>
    <n v="5.5684399999999998"/>
    <n v="10"/>
    <n v="53512.262924800001"/>
    <s v="Mass Customer"/>
    <x v="1"/>
    <x v="6"/>
    <s v="Desktop Support Technician"/>
  </r>
  <r>
    <n v="1733"/>
    <n v="5"/>
    <n v="4933.33"/>
    <n v="986.66599999999994"/>
    <n v="5.5684399999999998"/>
    <n v="20"/>
    <n v="109883.80842079999"/>
    <s v="High Net Worth"/>
    <x v="1"/>
    <x v="1"/>
    <s v="Associate Professor"/>
  </r>
  <r>
    <n v="1734"/>
    <n v="2"/>
    <n v="1998.5900000000001"/>
    <n v="999.29500000000007"/>
    <n v="5.5684399999999998"/>
    <n v="11"/>
    <n v="61209.656747800007"/>
    <s v="Mass Customer"/>
    <x v="0"/>
    <x v="5"/>
    <s v="Community Outreach Specialist"/>
  </r>
  <r>
    <n v="1735"/>
    <n v="4"/>
    <n v="4446.8100000000004"/>
    <n v="1111.7025000000001"/>
    <n v="5.5684399999999998"/>
    <n v="8"/>
    <n v="49523.589352800002"/>
    <s v="Mass Customer"/>
    <x v="1"/>
    <x v="0"/>
    <s v="Occupational Therapist"/>
  </r>
  <r>
    <n v="1736"/>
    <n v="6"/>
    <n v="8725.86"/>
    <n v="1454.3100000000002"/>
    <n v="5.5684399999999998"/>
    <n v="4"/>
    <n v="32392.951905600003"/>
    <s v="Affluent Customer"/>
    <x v="1"/>
    <x v="3"/>
    <s v="Associate Professor"/>
  </r>
  <r>
    <n v="1737"/>
    <n v="3"/>
    <n v="4477.58"/>
    <n v="1492.5266666666666"/>
    <n v="5.5684399999999998"/>
    <n v="13"/>
    <n v="108043.58749253332"/>
    <s v="Affluent Customer"/>
    <x v="0"/>
    <x v="2"/>
    <s v="Senior Developer"/>
  </r>
  <r>
    <n v="1738"/>
    <n v="4"/>
    <n v="2808.24"/>
    <n v="702.06"/>
    <n v="5.5684399999999998"/>
    <n v="14"/>
    <n v="54731.305809599995"/>
    <s v="High Net Worth"/>
    <x v="1"/>
    <x v="6"/>
    <s v="Engineer II"/>
  </r>
  <r>
    <n v="1739"/>
    <n v="4"/>
    <n v="4215.17"/>
    <n v="1053.7925"/>
    <n v="5.5684399999999998"/>
    <n v="7"/>
    <n v="41075.862160899997"/>
    <s v="Mass Customer"/>
    <x v="1"/>
    <x v="9"/>
    <s v="Software Consultant"/>
  </r>
  <r>
    <n v="1740"/>
    <n v="8"/>
    <n v="9327.380000000001"/>
    <n v="1165.9225000000001"/>
    <n v="5.5684399999999998"/>
    <n v="11"/>
    <n v="71416.064344900005"/>
    <s v="Mass Customer"/>
    <x v="2"/>
    <x v="3"/>
    <s v="Research Associate"/>
  </r>
  <r>
    <n v="1741"/>
    <n v="3"/>
    <n v="4261.62"/>
    <n v="1420.54"/>
    <n v="5.5684399999999998"/>
    <n v="3"/>
    <n v="23730.575272800001"/>
    <s v="High Net Worth"/>
    <x v="1"/>
    <x v="1"/>
    <s v="General Manager"/>
  </r>
  <r>
    <n v="1742"/>
    <n v="6"/>
    <n v="7168.48"/>
    <n v="1194.7466666666667"/>
    <n v="5.5684399999999998"/>
    <n v="13"/>
    <n v="86487.376670933329"/>
    <s v="High Net Worth"/>
    <x v="1"/>
    <x v="4"/>
    <s v="Tax Accountant"/>
  </r>
  <r>
    <n v="1743"/>
    <n v="7"/>
    <n v="8615.7300000000014"/>
    <n v="1230.8185714285717"/>
    <n v="5.5684399999999998"/>
    <n v="8"/>
    <n v="54829.914927085723"/>
    <s v="Affluent Customer"/>
    <x v="1"/>
    <x v="7"/>
    <s v="Director of Sales"/>
  </r>
  <r>
    <n v="1744"/>
    <n v="3"/>
    <n v="1889.09"/>
    <n v="629.6966666666666"/>
    <n v="5.5684399999999998"/>
    <n v="12"/>
    <n v="42077.137278399998"/>
    <s v="High Net Worth"/>
    <x v="0"/>
    <x v="1"/>
    <s v="Nurse Practicioner"/>
  </r>
  <r>
    <n v="1745"/>
    <n v="12"/>
    <n v="10025.74"/>
    <n v="835.47833333333335"/>
    <n v="5.5684399999999998"/>
    <n v="6"/>
    <n v="27913.865822799999"/>
    <s v="Mass Customer"/>
    <x v="0"/>
    <x v="1"/>
    <s v="Chief Design Engineer"/>
  </r>
  <r>
    <n v="1746"/>
    <n v="6"/>
    <n v="8448.2100000000009"/>
    <n v="1408.0350000000001"/>
    <n v="5.5684399999999998"/>
    <n v="6"/>
    <n v="47043.350492400001"/>
    <s v="High Net Worth"/>
    <x v="1"/>
    <x v="3"/>
    <s v="Operator"/>
  </r>
  <r>
    <n v="1747"/>
    <n v="4"/>
    <n v="2839.33"/>
    <n v="709.83249999999998"/>
    <n v="5.5684399999999998"/>
    <n v="14"/>
    <n v="55337.235608199997"/>
    <s v="Affluent Customer"/>
    <x v="1"/>
    <x v="1"/>
    <s v="Research Assistant II"/>
  </r>
  <r>
    <n v="1748"/>
    <n v="10"/>
    <n v="11012.260000000002"/>
    <n v="1101.2260000000001"/>
    <n v="5.5684399999999998"/>
    <n v="10"/>
    <n v="61321.109074400003"/>
    <s v="Mass Customer"/>
    <x v="1"/>
    <x v="7"/>
    <s v="Recruiter"/>
  </r>
  <r>
    <n v="1749"/>
    <n v="3"/>
    <n v="3909.98"/>
    <n v="1303.3266666666666"/>
    <n v="5.5684399999999998"/>
    <n v="4"/>
    <n v="29029.985374933331"/>
    <s v="High Net Worth"/>
    <x v="0"/>
    <x v="8"/>
    <s v="Unknown"/>
  </r>
  <r>
    <n v="1750"/>
    <n v="6"/>
    <n v="7768.64"/>
    <n v="1294.7733333333333"/>
    <n v="5.5684399999999998"/>
    <n v="16"/>
    <n v="115357.88192426667"/>
    <s v="Mass Customer"/>
    <x v="1"/>
    <x v="9"/>
    <s v="Internal Auditor"/>
  </r>
  <r>
    <n v="1751"/>
    <n v="4"/>
    <n v="3904.5699999999997"/>
    <n v="976.14249999999993"/>
    <n v="5.5684399999999998"/>
    <n v="4"/>
    <n v="21742.363770799999"/>
    <s v="Mass Customer"/>
    <x v="0"/>
    <x v="0"/>
    <s v="Unknown"/>
  </r>
  <r>
    <n v="1752"/>
    <n v="7"/>
    <n v="5387.5300000000007"/>
    <n v="769.64714285714297"/>
    <n v="5.5684399999999998"/>
    <n v="17"/>
    <n v="72857.476914914296"/>
    <s v="Mass Customer"/>
    <x v="0"/>
    <x v="4"/>
    <s v="Systems Administrator II"/>
  </r>
  <r>
    <n v="1753"/>
    <n v="4"/>
    <n v="4242.6400000000003"/>
    <n v="1060.6600000000001"/>
    <n v="5.5684399999999998"/>
    <n v="1"/>
    <n v="5906.2215704"/>
    <s v="High Net Worth"/>
    <x v="0"/>
    <x v="0"/>
    <s v="VP Product Management"/>
  </r>
  <r>
    <n v="1754"/>
    <n v="5"/>
    <n v="6904.5700000000006"/>
    <n v="1380.9140000000002"/>
    <n v="5.5684399999999998"/>
    <n v="15"/>
    <n v="115343.05131240001"/>
    <s v="Mass Customer"/>
    <x v="0"/>
    <x v="5"/>
    <s v="Unknown"/>
  </r>
  <r>
    <n v="1755"/>
    <n v="6"/>
    <n v="6597.5500000000011"/>
    <n v="1099.5916666666669"/>
    <n v="5.5684399999999998"/>
    <n v="20"/>
    <n v="122460.20440666669"/>
    <s v="Mass Customer"/>
    <x v="0"/>
    <x v="2"/>
    <s v="Tax Accountant"/>
  </r>
  <r>
    <n v="1756"/>
    <n v="3"/>
    <n v="2636.84"/>
    <n v="878.94666666666672"/>
    <n v="5.5684399999999998"/>
    <n v="7"/>
    <n v="34260.532435733337"/>
    <s v="High Net Worth"/>
    <x v="0"/>
    <x v="4"/>
    <s v="Junior Executive"/>
  </r>
  <r>
    <n v="1757"/>
    <n v="1"/>
    <n v="1228.07"/>
    <n v="1228.07"/>
    <n v="5.5684399999999998"/>
    <n v="7"/>
    <n v="47869.038775599998"/>
    <s v="High Net Worth"/>
    <x v="1"/>
    <x v="3"/>
    <s v="Unknown"/>
  </r>
  <r>
    <n v="1758"/>
    <n v="7"/>
    <n v="4887.03"/>
    <n v="698.14714285714285"/>
    <n v="5.5684399999999998"/>
    <n v="6"/>
    <n v="23325.542857028569"/>
    <s v="Mass Customer"/>
    <x v="0"/>
    <x v="6"/>
    <s v="Administrative Assistant I"/>
  </r>
  <r>
    <n v="1759"/>
    <n v="6"/>
    <n v="5494.57"/>
    <n v="915.76166666666666"/>
    <n v="5.5684399999999998"/>
    <n v="15"/>
    <n v="76490.458427000005"/>
    <s v="High Net Worth"/>
    <x v="1"/>
    <x v="1"/>
    <s v="Biostatistician IV"/>
  </r>
  <r>
    <n v="1760"/>
    <n v="6"/>
    <n v="6410.4000000000005"/>
    <n v="1068.4000000000001"/>
    <n v="5.5684399999999998"/>
    <n v="15"/>
    <n v="89239.819440000007"/>
    <s v="High Net Worth"/>
    <x v="0"/>
    <x v="0"/>
    <s v="Dental Hygienist"/>
  </r>
  <r>
    <n v="1761"/>
    <n v="5"/>
    <n v="5743.1"/>
    <n v="1148.6200000000001"/>
    <n v="5.5684399999999998"/>
    <n v="14"/>
    <n v="89544.301739200018"/>
    <s v="Mass Customer"/>
    <x v="0"/>
    <x v="7"/>
    <s v="Legal Assistant"/>
  </r>
  <r>
    <n v="1762"/>
    <n v="12"/>
    <n v="12375.52"/>
    <n v="1031.2933333333333"/>
    <n v="5.5684399999999998"/>
    <n v="18"/>
    <n v="103368.51088319998"/>
    <s v="Mass Customer"/>
    <x v="0"/>
    <x v="0"/>
    <s v="Research Assistant II"/>
  </r>
  <r>
    <n v="1763"/>
    <n v="7"/>
    <n v="7841.4900000000007"/>
    <n v="1120.2128571428573"/>
    <n v="5.5684399999999998"/>
    <n v="7"/>
    <n v="43664.866575600005"/>
    <s v="Affluent Customer"/>
    <x v="0"/>
    <x v="7"/>
    <s v="Automation Specialist I"/>
  </r>
  <r>
    <n v="1764"/>
    <n v="4"/>
    <n v="3350.14"/>
    <n v="837.53499999999997"/>
    <n v="5.5684399999999998"/>
    <n v="10"/>
    <n v="46637.63395399999"/>
    <s v="Mass Customer"/>
    <x v="0"/>
    <x v="4"/>
    <s v="Desktop Support Technician"/>
  </r>
  <r>
    <n v="1765"/>
    <n v="6"/>
    <n v="8083.15"/>
    <n v="1347.1916666666666"/>
    <n v="5.5684399999999998"/>
    <n v="10"/>
    <n v="75017.559643333327"/>
    <s v="High Net Worth"/>
    <x v="0"/>
    <x v="4"/>
    <s v="Senior Quality Engineer"/>
  </r>
  <r>
    <n v="1766"/>
    <n v="5"/>
    <n v="3464.7"/>
    <n v="692.93999999999994"/>
    <n v="5.5684399999999998"/>
    <n v="21"/>
    <n v="81030.491085599991"/>
    <s v="Affluent Customer"/>
    <x v="0"/>
    <x v="4"/>
    <s v="Senior Quality Engineer"/>
  </r>
  <r>
    <n v="1767"/>
    <n v="5"/>
    <n v="5973.14"/>
    <n v="1194.6280000000002"/>
    <n v="5.5684399999999998"/>
    <n v="19"/>
    <n v="126392.07246608002"/>
    <s v="Affluent Customer"/>
    <x v="0"/>
    <x v="7"/>
    <s v="Software Engineer IV"/>
  </r>
  <r>
    <n v="1768"/>
    <n v="1"/>
    <n v="945.04"/>
    <n v="945.04"/>
    <n v="5.5684399999999998"/>
    <n v="13"/>
    <n v="68411.180988799999"/>
    <s v="High Net Worth"/>
    <x v="1"/>
    <x v="7"/>
    <s v="Programmer I"/>
  </r>
  <r>
    <n v="1769"/>
    <n v="6"/>
    <n v="5115.5"/>
    <n v="852.58333333333337"/>
    <n v="5.5684399999999998"/>
    <n v="5"/>
    <n v="23737.795683333334"/>
    <s v="Mass Customer"/>
    <x v="1"/>
    <x v="4"/>
    <s v="Unknown"/>
  </r>
  <r>
    <n v="1770"/>
    <n v="7"/>
    <n v="8228.41"/>
    <n v="1175.4871428571428"/>
    <n v="5.5684399999999998"/>
    <n v="7"/>
    <n v="45819.407380399993"/>
    <s v="Mass Customer"/>
    <x v="0"/>
    <x v="4"/>
    <s v="Junior Executive"/>
  </r>
  <r>
    <n v="1771"/>
    <n v="6"/>
    <n v="7019.9500000000007"/>
    <n v="1169.9916666666668"/>
    <n v="5.5684399999999998"/>
    <n v="14"/>
    <n v="91210.397548666675"/>
    <s v="Mass Customer"/>
    <x v="0"/>
    <x v="7"/>
    <s v="Geological Engineer"/>
  </r>
  <r>
    <n v="1772"/>
    <n v="4"/>
    <n v="4467.8899999999994"/>
    <n v="1116.9724999999999"/>
    <n v="5.5684399999999998"/>
    <n v="14"/>
    <n v="87077.120870599989"/>
    <s v="High Net Worth"/>
    <x v="1"/>
    <x v="1"/>
    <s v="Financial Analyst"/>
  </r>
  <r>
    <n v="1773"/>
    <n v="10"/>
    <n v="12135.49"/>
    <n v="1213.549"/>
    <n v="5.5684399999999998"/>
    <n v="11"/>
    <n v="74333.322729159991"/>
    <s v="Mass Customer"/>
    <x v="2"/>
    <x v="3"/>
    <s v="Unknown"/>
  </r>
  <r>
    <n v="1774"/>
    <n v="4"/>
    <n v="3792.41"/>
    <n v="948.10249999999996"/>
    <n v="5.5684399999999998"/>
    <n v="18"/>
    <n v="95030.133931799995"/>
    <s v="Mass Customer"/>
    <x v="1"/>
    <x v="1"/>
    <s v="Compensation Analyst"/>
  </r>
  <r>
    <n v="1775"/>
    <n v="6"/>
    <n v="6171.3799999999992"/>
    <n v="1028.5633333333333"/>
    <n v="5.5684399999999998"/>
    <n v="3"/>
    <n v="17182.479623599997"/>
    <s v="Affluent Customer"/>
    <x v="0"/>
    <x v="1"/>
    <s v="Actuary"/>
  </r>
  <r>
    <n v="1776"/>
    <n v="6"/>
    <n v="6401.14"/>
    <n v="1066.8566666666668"/>
    <n v="5.5684399999999998"/>
    <n v="10"/>
    <n v="59407.273369333343"/>
    <s v="Affluent Customer"/>
    <x v="1"/>
    <x v="1"/>
    <s v="Accountant I"/>
  </r>
  <r>
    <n v="1777"/>
    <n v="6"/>
    <n v="6896.08"/>
    <n v="1149.3466666666666"/>
    <n v="5.5684399999999998"/>
    <n v="1"/>
    <n v="6400.0679525333326"/>
    <s v="Affluent Customer"/>
    <x v="0"/>
    <x v="5"/>
    <s v="Sales Representative"/>
  </r>
  <r>
    <n v="1778"/>
    <n v="2"/>
    <n v="3040.4"/>
    <n v="1520.2"/>
    <n v="5.5684399999999998"/>
    <n v="2"/>
    <n v="16930.284975999999"/>
    <s v="Mass Customer"/>
    <x v="0"/>
    <x v="4"/>
    <s v="Staff Accountant III"/>
  </r>
  <r>
    <n v="1779"/>
    <n v="6"/>
    <n v="8886.92"/>
    <n v="1481.1533333333334"/>
    <n v="5.5684399999999998"/>
    <n v="5"/>
    <n v="41238.567337333334"/>
    <s v="Affluent Customer"/>
    <x v="1"/>
    <x v="6"/>
    <s v="Information Systems Manager"/>
  </r>
  <r>
    <n v="1780"/>
    <n v="4"/>
    <n v="4117.57"/>
    <n v="1029.3924999999999"/>
    <n v="5.5684399999999998"/>
    <n v="11"/>
    <n v="63053.214099699988"/>
    <s v="Mass Customer"/>
    <x v="2"/>
    <x v="3"/>
    <s v="Research Associate"/>
  </r>
  <r>
    <n v="1781"/>
    <n v="4"/>
    <n v="3282.1799999999994"/>
    <n v="820.54499999999985"/>
    <n v="5.5684399999999998"/>
    <n v="17"/>
    <n v="77675.645196599988"/>
    <s v="Affluent Customer"/>
    <x v="1"/>
    <x v="4"/>
    <s v="Data Coordiator"/>
  </r>
  <r>
    <n v="1782"/>
    <n v="6"/>
    <n v="8490.84"/>
    <n v="1415.14"/>
    <n v="5.5684399999999998"/>
    <n v="9"/>
    <n v="70921.099634400001"/>
    <s v="Affluent Customer"/>
    <x v="1"/>
    <x v="0"/>
    <s v="Pharmacist"/>
  </r>
  <r>
    <n v="1783"/>
    <n v="12"/>
    <n v="11248.250000000002"/>
    <n v="937.35416666666686"/>
    <n v="5.5684399999999998"/>
    <n v="7"/>
    <n v="36537.203050833341"/>
    <s v="Mass Customer"/>
    <x v="1"/>
    <x v="5"/>
    <s v="Unknown"/>
  </r>
  <r>
    <n v="1784"/>
    <n v="4"/>
    <n v="4486.6100000000006"/>
    <n v="1121.6525000000001"/>
    <n v="5.5684399999999998"/>
    <n v="6"/>
    <n v="37475.127882600005"/>
    <s v="Mass Customer"/>
    <x v="0"/>
    <x v="7"/>
    <s v="GIS Technical Architect"/>
  </r>
  <r>
    <n v="1785"/>
    <n v="6"/>
    <n v="5294.27"/>
    <n v="882.37833333333344"/>
    <n v="5.5684399999999998"/>
    <n v="19"/>
    <n v="93355.945322866683"/>
    <s v="Mass Customer"/>
    <x v="1"/>
    <x v="0"/>
    <s v="Clinical Specialist"/>
  </r>
  <r>
    <n v="1786"/>
    <n v="2"/>
    <n v="1570.1"/>
    <n v="785.05"/>
    <n v="5.5684399999999998"/>
    <n v="11"/>
    <n v="48086.542041999994"/>
    <s v="High Net Worth"/>
    <x v="0"/>
    <x v="6"/>
    <s v="Administrative Assistant III"/>
  </r>
  <r>
    <n v="1787"/>
    <n v="6"/>
    <n v="7519.39"/>
    <n v="1253.2316666666668"/>
    <n v="5.5684399999999998"/>
    <n v="13"/>
    <n v="90721.08944513333"/>
    <s v="High Net Worth"/>
    <x v="1"/>
    <x v="5"/>
    <s v="Executive Secretary"/>
  </r>
  <r>
    <n v="1788"/>
    <n v="9"/>
    <n v="10584.150000000001"/>
    <n v="1176.0166666666669"/>
    <n v="5.5684399999999998"/>
    <n v="10"/>
    <n v="65485.782473333347"/>
    <s v="High Net Worth"/>
    <x v="0"/>
    <x v="1"/>
    <s v="Account Representative IV"/>
  </r>
  <r>
    <n v="1789"/>
    <n v="3"/>
    <n v="3728.3"/>
    <n v="1242.7666666666667"/>
    <n v="5.5684399999999998"/>
    <n v="9"/>
    <n v="62282.444555999995"/>
    <s v="Mass Customer"/>
    <x v="0"/>
    <x v="2"/>
    <s v="Analog Circuit Design manager"/>
  </r>
  <r>
    <n v="1790"/>
    <n v="5"/>
    <n v="4313.9799999999996"/>
    <n v="862.79599999999994"/>
    <n v="5.5684399999999998"/>
    <n v="1"/>
    <n v="4804.4277582399991"/>
    <s v="Affluent Customer"/>
    <x v="1"/>
    <x v="0"/>
    <s v="Budget/Accounting Analyst IV"/>
  </r>
  <r>
    <n v="1791"/>
    <n v="6"/>
    <n v="7479.1600000000008"/>
    <n v="1246.5266666666669"/>
    <n v="5.5684399999999998"/>
    <n v="19"/>
    <n v="131882.97008293335"/>
    <s v="Affluent Customer"/>
    <x v="0"/>
    <x v="3"/>
    <s v="Data Coordiator"/>
  </r>
  <r>
    <n v="1792"/>
    <n v="10"/>
    <n v="9395.760000000002"/>
    <n v="939.57600000000025"/>
    <n v="5.5684399999999998"/>
    <n v="15"/>
    <n v="78479.588721600012"/>
    <s v="Mass Customer"/>
    <x v="1"/>
    <x v="1"/>
    <s v="Unknown"/>
  </r>
  <r>
    <n v="1793"/>
    <n v="6"/>
    <n v="7572.3600000000006"/>
    <n v="1262.0600000000002"/>
    <n v="5.5684399999999998"/>
    <n v="2"/>
    <n v="14055.410772800002"/>
    <s v="Mass Customer"/>
    <x v="1"/>
    <x v="1"/>
    <s v="Actuary"/>
  </r>
  <r>
    <n v="1794"/>
    <n v="4"/>
    <n v="3126.8999999999996"/>
    <n v="781.72499999999991"/>
    <n v="5.5684399999999998"/>
    <n v="8"/>
    <n v="34823.910071999991"/>
    <s v="Mass Customer"/>
    <x v="0"/>
    <x v="2"/>
    <s v="Administrative Officer"/>
  </r>
  <r>
    <n v="1795"/>
    <n v="6"/>
    <n v="6133.57"/>
    <n v="1022.2616666666667"/>
    <n v="5.5684399999999998"/>
    <n v="7"/>
    <n v="39846.819285933329"/>
    <s v="Affluent Customer"/>
    <x v="1"/>
    <x v="7"/>
    <s v="Internal Auditor"/>
  </r>
  <r>
    <n v="1796"/>
    <n v="2"/>
    <n v="471.26"/>
    <n v="235.63"/>
    <n v="5.5684399999999998"/>
    <n v="8"/>
    <n v="10496.7321376"/>
    <s v="High Net Worth"/>
    <x v="0"/>
    <x v="7"/>
    <s v="Desktop Support Technician"/>
  </r>
  <r>
    <n v="1797"/>
    <n v="11"/>
    <n v="10502.990000000002"/>
    <n v="954.81727272727289"/>
    <n v="5.5684399999999998"/>
    <n v="8"/>
    <n v="42534.741553163643"/>
    <s v="Mass Customer"/>
    <x v="1"/>
    <x v="4"/>
    <s v="Assistant Professor"/>
  </r>
  <r>
    <n v="1798"/>
    <n v="7"/>
    <n v="6605.3899999999994"/>
    <n v="943.62714285714276"/>
    <n v="5.5684399999999998"/>
    <n v="1"/>
    <n v="5254.5311273714278"/>
    <s v="High Net Worth"/>
    <x v="0"/>
    <x v="7"/>
    <s v="Electrical Engineer"/>
  </r>
  <r>
    <n v="1799"/>
    <n v="4"/>
    <n v="4409.38"/>
    <n v="1102.345"/>
    <n v="5.5684399999999998"/>
    <n v="17"/>
    <n v="104351.8138606"/>
    <s v="Affluent Customer"/>
    <x v="1"/>
    <x v="4"/>
    <s v="Unknown"/>
  </r>
  <r>
    <n v="1800"/>
    <n v="3"/>
    <n v="3565.92"/>
    <n v="1188.6400000000001"/>
    <n v="5.5684399999999998"/>
    <n v="11"/>
    <n v="72807.575737600011"/>
    <s v="High Net Worth"/>
    <x v="0"/>
    <x v="6"/>
    <s v="Executive Secretary"/>
  </r>
  <r>
    <n v="1801"/>
    <n v="8"/>
    <n v="9112.94"/>
    <n v="1139.1175000000001"/>
    <n v="5.5684399999999998"/>
    <n v="21"/>
    <n v="133205.2564857"/>
    <s v="Affluent Customer"/>
    <x v="1"/>
    <x v="7"/>
    <s v="Legal Assistant"/>
  </r>
  <r>
    <n v="1802"/>
    <n v="8"/>
    <n v="10435.94"/>
    <n v="1304.4925000000001"/>
    <n v="5.5684399999999998"/>
    <n v="7"/>
    <n v="50847.917516900001"/>
    <s v="Mass Customer"/>
    <x v="0"/>
    <x v="7"/>
    <s v="Nuclear Power Engineer"/>
  </r>
  <r>
    <n v="1803"/>
    <n v="7"/>
    <n v="7116.2899999999991"/>
    <n v="1016.612857142857"/>
    <n v="5.5684399999999998"/>
    <n v="6"/>
    <n v="33965.686189371423"/>
    <s v="Mass Customer"/>
    <x v="0"/>
    <x v="4"/>
    <s v="Unknown"/>
  </r>
  <r>
    <n v="1804"/>
    <n v="3"/>
    <n v="4740.04"/>
    <n v="1580.0133333333333"/>
    <n v="5.5684399999999998"/>
    <n v="4"/>
    <n v="35192.837783466668"/>
    <s v="Affluent Customer"/>
    <x v="0"/>
    <x v="2"/>
    <s v="Product Engineer"/>
  </r>
  <r>
    <n v="1805"/>
    <n v="4"/>
    <n v="2108.15"/>
    <n v="527.03750000000002"/>
    <n v="5.5684399999999998"/>
    <n v="12"/>
    <n v="35217.320357999997"/>
    <s v="Mass Customer"/>
    <x v="0"/>
    <x v="1"/>
    <s v="Budget/Accounting Analyst II"/>
  </r>
  <r>
    <n v="1806"/>
    <n v="8"/>
    <n v="8723.7899999999991"/>
    <n v="1090.4737499999999"/>
    <n v="5.5684399999999998"/>
    <n v="11"/>
    <n v="66794.614132949995"/>
    <s v="Mass Customer"/>
    <x v="2"/>
    <x v="3"/>
    <s v="Software Test Engineer IV"/>
  </r>
  <r>
    <n v="1807"/>
    <n v="6"/>
    <n v="6829.25"/>
    <n v="1138.2083333333333"/>
    <n v="5.5684399999999998"/>
    <n v="16"/>
    <n v="101408.71698666665"/>
    <s v="High Net Worth"/>
    <x v="0"/>
    <x v="4"/>
    <s v="Help Desk Operator"/>
  </r>
  <r>
    <n v="1808"/>
    <n v="7"/>
    <n v="10837.15"/>
    <n v="1548.1642857142856"/>
    <n v="5.5684399999999998"/>
    <n v="17"/>
    <n v="146554.61889742856"/>
    <s v="High Net Worth"/>
    <x v="1"/>
    <x v="5"/>
    <s v="Information Systems Manager"/>
  </r>
  <r>
    <n v="1809"/>
    <n v="6"/>
    <n v="10150.57"/>
    <n v="1691.7616666666665"/>
    <n v="5.5684399999999998"/>
    <n v="19"/>
    <n v="178988.99336753332"/>
    <s v="Mass Customer"/>
    <x v="0"/>
    <x v="0"/>
    <s v="Programmer II"/>
  </r>
  <r>
    <n v="1810"/>
    <n v="2"/>
    <n v="458.74"/>
    <n v="229.37"/>
    <n v="5.5684399999999998"/>
    <n v="16"/>
    <n v="20435.729324799999"/>
    <s v="High Net Worth"/>
    <x v="1"/>
    <x v="7"/>
    <s v="Geological Engineer"/>
  </r>
  <r>
    <n v="1811"/>
    <n v="8"/>
    <n v="10112.529999999999"/>
    <n v="1264.0662499999999"/>
    <n v="5.5684399999999998"/>
    <n v="1"/>
    <n v="7038.8770691499985"/>
    <s v="Mass Customer"/>
    <x v="1"/>
    <x v="1"/>
    <s v="Unknown"/>
  </r>
  <r>
    <n v="1812"/>
    <n v="9"/>
    <n v="10214.4"/>
    <n v="1134.9333333333334"/>
    <n v="5.5684399999999998"/>
    <n v="14"/>
    <n v="88477.314389333333"/>
    <s v="Affluent Customer"/>
    <x v="0"/>
    <x v="0"/>
    <s v="Clinical Specialist"/>
  </r>
  <r>
    <n v="1813"/>
    <n v="6"/>
    <n v="6307.1799999999994"/>
    <n v="1051.1966666666665"/>
    <n v="5.5684399999999998"/>
    <n v="1"/>
    <n v="5853.5255665333325"/>
    <s v="Mass Customer"/>
    <x v="0"/>
    <x v="7"/>
    <s v="Technical Writer"/>
  </r>
  <r>
    <n v="1814"/>
    <n v="6"/>
    <n v="4848.0300000000007"/>
    <n v="808.00500000000011"/>
    <n v="5.5684399999999998"/>
    <n v="17"/>
    <n v="76488.565157400008"/>
    <s v="Affluent Customer"/>
    <x v="0"/>
    <x v="5"/>
    <s v="Web Designer IV"/>
  </r>
  <r>
    <n v="1815"/>
    <n v="5"/>
    <n v="4235.58"/>
    <n v="847.11599999999999"/>
    <n v="5.5684399999999998"/>
    <n v="19"/>
    <n v="89625.177761759987"/>
    <s v="Mass Customer"/>
    <x v="0"/>
    <x v="6"/>
    <s v="Software Test Engineer I"/>
  </r>
  <r>
    <n v="1816"/>
    <n v="5"/>
    <n v="4929.82"/>
    <n v="985.96399999999994"/>
    <n v="5.5684399999999998"/>
    <n v="18"/>
    <n v="98825.064770879981"/>
    <s v="Mass Customer"/>
    <x v="0"/>
    <x v="6"/>
    <s v="Unknown"/>
  </r>
  <r>
    <n v="1817"/>
    <n v="11"/>
    <n v="10054.070000000002"/>
    <n v="914.00636363636374"/>
    <n v="5.5684399999999998"/>
    <n v="19"/>
    <n v="96702.202315018192"/>
    <s v="High Net Worth"/>
    <x v="1"/>
    <x v="4"/>
    <s v="Graphic Designer"/>
  </r>
  <r>
    <n v="1818"/>
    <n v="7"/>
    <n v="8942.7800000000007"/>
    <n v="1277.5400000000002"/>
    <n v="5.5684399999999998"/>
    <n v="11"/>
    <n v="78252.953213600005"/>
    <s v="Mass Customer"/>
    <x v="0"/>
    <x v="9"/>
    <s v="Assistant Media Planner"/>
  </r>
  <r>
    <n v="1819"/>
    <n v="2"/>
    <n v="2884.59"/>
    <n v="1442.2950000000001"/>
    <n v="5.5684399999999998"/>
    <n v="8"/>
    <n v="64250.665358400001"/>
    <s v="Mass Customer"/>
    <x v="0"/>
    <x v="9"/>
    <s v="Graphic Designer"/>
  </r>
  <r>
    <n v="1820"/>
    <n v="9"/>
    <n v="8429.2900000000009"/>
    <n v="936.58777777777789"/>
    <n v="5.5684399999999998"/>
    <n v="5"/>
    <n v="26076.664226444445"/>
    <s v="Affluent Customer"/>
    <x v="1"/>
    <x v="3"/>
    <s v="Software Engineer II"/>
  </r>
  <r>
    <n v="1821"/>
    <n v="12"/>
    <n v="14387.589999999998"/>
    <n v="1198.9658333333332"/>
    <n v="5.5684399999999998"/>
    <n v="15"/>
    <n v="100145.53957449998"/>
    <s v="High Net Worth"/>
    <x v="1"/>
    <x v="9"/>
    <s v="Web Developer IV"/>
  </r>
  <r>
    <n v="1822"/>
    <n v="5"/>
    <n v="3009.41"/>
    <n v="601.88199999999995"/>
    <n v="5.5684399999999998"/>
    <n v="9"/>
    <n v="30163.894236719996"/>
    <s v="Mass Customer"/>
    <x v="0"/>
    <x v="1"/>
    <s v="Unknown"/>
  </r>
  <r>
    <n v="1823"/>
    <n v="6"/>
    <n v="6635.66"/>
    <n v="1105.9433333333334"/>
    <n v="5.5684399999999998"/>
    <n v="10"/>
    <n v="61583.790950666669"/>
    <s v="High Net Worth"/>
    <x v="0"/>
    <x v="4"/>
    <s v="VP Quality Control"/>
  </r>
  <r>
    <n v="1824"/>
    <n v="7"/>
    <n v="7059.4100000000008"/>
    <n v="1008.487142857143"/>
    <n v="5.5684399999999998"/>
    <n v="5"/>
    <n v="28078.500728857147"/>
    <s v="Affluent Customer"/>
    <x v="0"/>
    <x v="7"/>
    <s v="Safety Technician III"/>
  </r>
  <r>
    <n v="1825"/>
    <n v="6"/>
    <n v="6976.92"/>
    <n v="1162.82"/>
    <n v="5.5684399999999998"/>
    <n v="17"/>
    <n v="110076.5878136"/>
    <s v="Mass Customer"/>
    <x v="1"/>
    <x v="1"/>
    <s v="VP Quality Control"/>
  </r>
  <r>
    <n v="1826"/>
    <n v="7"/>
    <n v="6983.06"/>
    <n v="997.58"/>
    <n v="5.5684399999999998"/>
    <n v="7"/>
    <n v="38884.750626400004"/>
    <s v="High Net Worth"/>
    <x v="1"/>
    <x v="7"/>
    <s v="Chemical Engineer"/>
  </r>
  <r>
    <n v="1827"/>
    <n v="4"/>
    <n v="5169.16"/>
    <n v="1292.29"/>
    <n v="5.5684399999999998"/>
    <n v="18"/>
    <n v="129528.70789679998"/>
    <s v="Affluent Customer"/>
    <x v="0"/>
    <x v="5"/>
    <s v="Sales Representative"/>
  </r>
  <r>
    <n v="1828"/>
    <n v="3"/>
    <n v="2146.84"/>
    <n v="715.61333333333334"/>
    <n v="5.5684399999999998"/>
    <n v="14"/>
    <n v="55787.898738133335"/>
    <s v="Affluent Customer"/>
    <x v="0"/>
    <x v="7"/>
    <s v="Junior Executive"/>
  </r>
  <r>
    <n v="1829"/>
    <n v="3"/>
    <n v="2868.37"/>
    <n v="956.12333333333333"/>
    <n v="5.5684399999999998"/>
    <n v="14"/>
    <n v="74537.615799733336"/>
    <s v="Mass Customer"/>
    <x v="1"/>
    <x v="4"/>
    <s v="Editor"/>
  </r>
  <r>
    <n v="1830"/>
    <n v="7"/>
    <n v="7237.05"/>
    <n v="1033.8642857142856"/>
    <n v="5.5684399999999998"/>
    <n v="12"/>
    <n v="69084.134917714284"/>
    <s v="High Net Worth"/>
    <x v="1"/>
    <x v="7"/>
    <s v="Software Consultant"/>
  </r>
  <r>
    <n v="1831"/>
    <n v="8"/>
    <n v="6774.8799999999992"/>
    <n v="846.8599999999999"/>
    <n v="5.5684399999999998"/>
    <n v="15"/>
    <n v="70735.336475999982"/>
    <s v="Mass Customer"/>
    <x v="1"/>
    <x v="0"/>
    <s v="Social Worker"/>
  </r>
  <r>
    <n v="1832"/>
    <n v="8"/>
    <n v="9260.84"/>
    <n v="1157.605"/>
    <n v="5.5684399999999998"/>
    <n v="12"/>
    <n v="77352.647834399992"/>
    <s v="Mass Customer"/>
    <x v="0"/>
    <x v="7"/>
    <s v="Programmer Analyst III"/>
  </r>
  <r>
    <n v="1833"/>
    <n v="5"/>
    <n v="4197.33"/>
    <n v="839.46600000000001"/>
    <n v="5.5684399999999998"/>
    <n v="19"/>
    <n v="88815.805007759991"/>
    <s v="High Net Worth"/>
    <x v="1"/>
    <x v="1"/>
    <s v="Actuary"/>
  </r>
  <r>
    <n v="1834"/>
    <n v="4"/>
    <n v="6290.79"/>
    <n v="1572.6975"/>
    <n v="5.5684399999999998"/>
    <n v="11"/>
    <n v="96332.188335899991"/>
    <s v="High Net Worth"/>
    <x v="1"/>
    <x v="1"/>
    <s v="Director of Sales"/>
  </r>
  <r>
    <n v="1835"/>
    <n v="6"/>
    <n v="5273.87"/>
    <n v="878.97833333333335"/>
    <n v="5.5684399999999998"/>
    <n v="1"/>
    <n v="4894.5381104666667"/>
    <s v="Affluent Customer"/>
    <x v="1"/>
    <x v="1"/>
    <s v="Financial Advisor"/>
  </r>
  <r>
    <n v="1836"/>
    <n v="2"/>
    <n v="2832.71"/>
    <n v="1416.355"/>
    <n v="5.5684399999999998"/>
    <n v="13"/>
    <n v="102529.54187059999"/>
    <s v="Mass Customer"/>
    <x v="0"/>
    <x v="0"/>
    <s v="Research Nurse"/>
  </r>
  <r>
    <n v="1837"/>
    <n v="7"/>
    <n v="9763.42"/>
    <n v="1394.7742857142857"/>
    <n v="5.5684399999999998"/>
    <n v="19"/>
    <n v="147567.62154731428"/>
    <s v="Mass Customer"/>
    <x v="1"/>
    <x v="7"/>
    <s v="Account Coordinator"/>
  </r>
  <r>
    <n v="1838"/>
    <n v="5"/>
    <n v="7121.1100000000006"/>
    <n v="1424.2220000000002"/>
    <n v="5.5684399999999998"/>
    <n v="12"/>
    <n v="95168.337044160013"/>
    <s v="Affluent Customer"/>
    <x v="0"/>
    <x v="1"/>
    <s v="Business Systems Development Analyst"/>
  </r>
  <r>
    <n v="1839"/>
    <n v="7"/>
    <n v="5930.82"/>
    <n v="847.26"/>
    <n v="5.5684399999999998"/>
    <n v="5"/>
    <n v="23589.582372000001"/>
    <s v="High Net Worth"/>
    <x v="0"/>
    <x v="9"/>
    <s v="Internal Auditor"/>
  </r>
  <r>
    <n v="1840"/>
    <n v="7"/>
    <n v="6929.78"/>
    <n v="989.96857142857141"/>
    <n v="5.5684399999999998"/>
    <n v="20"/>
    <n v="110251.61183771428"/>
    <s v="High Net Worth"/>
    <x v="1"/>
    <x v="6"/>
    <s v="Staff Scientist"/>
  </r>
  <r>
    <n v="1841"/>
    <n v="3"/>
    <n v="4263.92"/>
    <n v="1421.3066666666666"/>
    <n v="5.5684399999999998"/>
    <n v="2"/>
    <n v="15828.921789866665"/>
    <s v="Affluent Customer"/>
    <x v="1"/>
    <x v="6"/>
    <s v="Administrative Assistant III"/>
  </r>
  <r>
    <n v="1842"/>
    <n v="5"/>
    <n v="6542.54"/>
    <n v="1308.508"/>
    <n v="5.5684399999999998"/>
    <n v="8"/>
    <n v="58290.786300159998"/>
    <s v="Mass Customer"/>
    <x v="1"/>
    <x v="1"/>
    <s v="Accountant IV"/>
  </r>
  <r>
    <n v="1843"/>
    <n v="4"/>
    <n v="5065.6399999999994"/>
    <n v="1266.4099999999999"/>
    <n v="5.5684399999999998"/>
    <n v="4"/>
    <n v="28207.712401599994"/>
    <s v="Mass Customer"/>
    <x v="1"/>
    <x v="4"/>
    <s v="Recruiting Manager"/>
  </r>
  <r>
    <n v="1844"/>
    <n v="7"/>
    <n v="9198.9599999999991"/>
    <n v="1314.1371428571426"/>
    <n v="5.5684399999999998"/>
    <n v="12"/>
    <n v="87812.325981257134"/>
    <s v="Mass Customer"/>
    <x v="0"/>
    <x v="4"/>
    <s v="Product Engineer"/>
  </r>
  <r>
    <n v="1845"/>
    <n v="7"/>
    <n v="9342.1999999999989"/>
    <n v="1334.6"/>
    <n v="5.5684399999999998"/>
    <n v="6"/>
    <n v="44589.840143999994"/>
    <s v="Mass Customer"/>
    <x v="1"/>
    <x v="1"/>
    <s v="General Manager"/>
  </r>
  <r>
    <n v="1846"/>
    <n v="1"/>
    <n v="441.49"/>
    <n v="441.49"/>
    <n v="5.5684399999999998"/>
    <n v="7"/>
    <n v="17208.8740292"/>
    <s v="Affluent Customer"/>
    <x v="0"/>
    <x v="7"/>
    <s v="Senior Editor"/>
  </r>
  <r>
    <n v="1847"/>
    <n v="3"/>
    <n v="3921.92"/>
    <n v="1307.3066666666666"/>
    <n v="5.5684399999999998"/>
    <n v="6"/>
    <n v="43677.952409599995"/>
    <s v="Mass Customer"/>
    <x v="0"/>
    <x v="7"/>
    <s v="Executive Secretary"/>
  </r>
  <r>
    <n v="1848"/>
    <n v="6"/>
    <n v="8432.48"/>
    <n v="1405.4133333333332"/>
    <n v="5.5684399999999998"/>
    <n v="9"/>
    <n v="70433.638396799986"/>
    <s v="Mass Customer"/>
    <x v="1"/>
    <x v="7"/>
    <s v="Information Systems Manager"/>
  </r>
  <r>
    <n v="1849"/>
    <n v="6"/>
    <n v="7069.0300000000007"/>
    <n v="1178.1716666666669"/>
    <n v="5.5684399999999998"/>
    <n v="5"/>
    <n v="32802.891177666672"/>
    <s v="Mass Customer"/>
    <x v="1"/>
    <x v="5"/>
    <s v="Unknown"/>
  </r>
  <r>
    <n v="1850"/>
    <n v="7"/>
    <n v="7706.74"/>
    <n v="1100.962857142857"/>
    <n v="5.5684399999999998"/>
    <n v="7"/>
    <n v="42914.519285599992"/>
    <s v="High Net Worth"/>
    <x v="1"/>
    <x v="7"/>
    <s v="Biostatistician II"/>
  </r>
  <r>
    <n v="1851"/>
    <n v="2"/>
    <n v="2498.86"/>
    <n v="1249.43"/>
    <n v="5.5684399999999998"/>
    <n v="13"/>
    <n v="90445.8878596"/>
    <s v="Mass Customer"/>
    <x v="1"/>
    <x v="4"/>
    <s v="Account Representative II"/>
  </r>
  <r>
    <n v="1852"/>
    <n v="5"/>
    <n v="7030.61"/>
    <n v="1406.1219999999998"/>
    <n v="5.5684399999999998"/>
    <n v="18"/>
    <n v="140938.30781423999"/>
    <s v="Affluent Customer"/>
    <x v="0"/>
    <x v="7"/>
    <s v="Research Associate"/>
  </r>
  <r>
    <n v="1853"/>
    <n v="9"/>
    <n v="8957.7999999999993"/>
    <n v="995.31111111111102"/>
    <n v="5.5684399999999998"/>
    <n v="17"/>
    <n v="94219.613460444438"/>
    <s v="Mass Customer"/>
    <x v="0"/>
    <x v="4"/>
    <s v="Recruiter"/>
  </r>
  <r>
    <n v="1854"/>
    <n v="3"/>
    <n v="3384.5600000000004"/>
    <n v="1128.1866666666667"/>
    <n v="5.5684399999999998"/>
    <n v="17"/>
    <n v="106798.07595626668"/>
    <s v="High Net Worth"/>
    <x v="0"/>
    <x v="4"/>
    <s v="Community Outreach Specialist"/>
  </r>
  <r>
    <n v="1855"/>
    <n v="4"/>
    <n v="3648.1"/>
    <n v="912.02499999999998"/>
    <n v="5.5684399999999998"/>
    <n v="18"/>
    <n v="91414.016837999981"/>
    <s v="Mass Customer"/>
    <x v="1"/>
    <x v="9"/>
    <s v="Librarian"/>
  </r>
  <r>
    <n v="1856"/>
    <n v="2"/>
    <n v="1134.6300000000001"/>
    <n v="567.31500000000005"/>
    <n v="5.5684399999999998"/>
    <n v="4"/>
    <n v="12636.2381544"/>
    <s v="Mass Customer"/>
    <x v="0"/>
    <x v="5"/>
    <s v="Associate Professor"/>
  </r>
  <r>
    <n v="1857"/>
    <n v="4"/>
    <n v="6171.18"/>
    <n v="1542.7950000000001"/>
    <n v="5.5684399999999998"/>
    <n v="5"/>
    <n v="42954.806949000005"/>
    <s v="Affluent Customer"/>
    <x v="1"/>
    <x v="7"/>
    <s v="Marketing Manager"/>
  </r>
  <r>
    <n v="1858"/>
    <n v="8"/>
    <n v="12412.279999999999"/>
    <n v="1551.5349999999999"/>
    <n v="5.5684399999999998"/>
    <n v="11"/>
    <n v="95035.925109399992"/>
    <s v="High Net Worth"/>
    <x v="0"/>
    <x v="7"/>
    <s v="Senior Sales Associate"/>
  </r>
  <r>
    <n v="1859"/>
    <n v="5"/>
    <n v="6599.45"/>
    <n v="1319.8899999999999"/>
    <n v="5.5684399999999998"/>
    <n v="12"/>
    <n v="88196.739259199996"/>
    <s v="High Net Worth"/>
    <x v="0"/>
    <x v="3"/>
    <s v="Accountant IV"/>
  </r>
  <r>
    <n v="1860"/>
    <n v="6"/>
    <n v="7424.7800000000007"/>
    <n v="1237.4633333333334"/>
    <n v="5.5684399999999998"/>
    <n v="17"/>
    <n v="117142.58550573332"/>
    <s v="Mass Customer"/>
    <x v="0"/>
    <x v="7"/>
    <s v="Nuclear Power Engineer"/>
  </r>
  <r>
    <n v="1861"/>
    <n v="6"/>
    <n v="7073.07"/>
    <n v="1178.845"/>
    <n v="5.5684399999999998"/>
    <n v="8"/>
    <n v="52514.621214400002"/>
    <s v="Mass Customer"/>
    <x v="0"/>
    <x v="7"/>
    <s v="Geological Engineer"/>
  </r>
  <r>
    <n v="1862"/>
    <n v="7"/>
    <n v="6966.8499999999995"/>
    <n v="995.26428571428562"/>
    <n v="5.5684399999999998"/>
    <n v="4"/>
    <n v="22168.277836571426"/>
    <s v="High Net Worth"/>
    <x v="0"/>
    <x v="0"/>
    <s v="Unknown"/>
  </r>
  <r>
    <n v="1863"/>
    <n v="5"/>
    <n v="7359.9"/>
    <n v="1471.98"/>
    <n v="5.5684399999999998"/>
    <n v="20"/>
    <n v="163932.64622399997"/>
    <s v="High Net Worth"/>
    <x v="1"/>
    <x v="8"/>
    <s v="VP Product Management"/>
  </r>
  <r>
    <n v="1864"/>
    <n v="10"/>
    <n v="7448.4800000000014"/>
    <n v="744.84800000000018"/>
    <n v="5.5684399999999998"/>
    <n v="18"/>
    <n v="74657.545148160018"/>
    <s v="Mass Customer"/>
    <x v="0"/>
    <x v="5"/>
    <s v="Senior Quality Engineer"/>
  </r>
  <r>
    <n v="1865"/>
    <n v="1"/>
    <n v="1071.23"/>
    <n v="1071.23"/>
    <n v="5.5684399999999998"/>
    <n v="3"/>
    <n v="17895.239943599998"/>
    <s v="Mass Customer"/>
    <x v="0"/>
    <x v="4"/>
    <s v="Office Assistant III"/>
  </r>
  <r>
    <n v="1866"/>
    <n v="9"/>
    <n v="12450.76"/>
    <n v="1383.4177777777777"/>
    <n v="5.5684399999999998"/>
    <n v="2"/>
    <n v="15406.957780977777"/>
    <s v="Mass Customer"/>
    <x v="1"/>
    <x v="7"/>
    <s v="Marketing Manager"/>
  </r>
  <r>
    <n v="1867"/>
    <n v="8"/>
    <n v="11055.86"/>
    <n v="1381.9825000000001"/>
    <n v="5.5684399999999998"/>
    <n v="3"/>
    <n v="23086.4598969"/>
    <s v="Affluent Customer"/>
    <x v="0"/>
    <x v="4"/>
    <s v="Senior Developer"/>
  </r>
  <r>
    <n v="1868"/>
    <n v="6"/>
    <n v="10105.23"/>
    <n v="1684.2049999999999"/>
    <n v="5.5684399999999998"/>
    <n v="10"/>
    <n v="93783.944901999988"/>
    <s v="Mass Customer"/>
    <x v="0"/>
    <x v="5"/>
    <s v="Assistant Manager"/>
  </r>
  <r>
    <n v="1869"/>
    <n v="4"/>
    <n v="3260.5899999999997"/>
    <n v="815.14749999999992"/>
    <n v="5.5684399999999998"/>
    <n v="9"/>
    <n v="40851.899504099994"/>
    <s v="High Net Worth"/>
    <x v="0"/>
    <x v="1"/>
    <s v="Geologist IV"/>
  </r>
  <r>
    <n v="1870"/>
    <n v="7"/>
    <n v="7755.7599999999993"/>
    <n v="1107.9657142857143"/>
    <n v="5.5684399999999998"/>
    <n v="9"/>
    <n v="55526.765418514289"/>
    <s v="Affluent Customer"/>
    <x v="0"/>
    <x v="4"/>
    <s v="Graphic Designer"/>
  </r>
  <r>
    <n v="1871"/>
    <n v="4"/>
    <n v="3787.2699999999995"/>
    <n v="946.81749999999988"/>
    <n v="5.5684399999999998"/>
    <n v="8"/>
    <n v="42178.371517599997"/>
    <s v="High Net Worth"/>
    <x v="0"/>
    <x v="1"/>
    <s v="Senior Cost Accountant"/>
  </r>
  <r>
    <n v="1872"/>
    <n v="5"/>
    <n v="5719.53"/>
    <n v="1143.9059999999999"/>
    <n v="5.5684399999999998"/>
    <n v="14"/>
    <n v="89176.806972959996"/>
    <s v="Mass Customer"/>
    <x v="1"/>
    <x v="7"/>
    <s v="Help Desk Technician"/>
  </r>
  <r>
    <n v="1873"/>
    <n v="4"/>
    <n v="5930.68"/>
    <n v="1482.67"/>
    <n v="5.5684399999999998"/>
    <n v="4"/>
    <n v="33024.635739199999"/>
    <s v="Affluent Customer"/>
    <x v="1"/>
    <x v="7"/>
    <s v="General Manager"/>
  </r>
  <r>
    <n v="1874"/>
    <n v="5"/>
    <n v="3958.4700000000003"/>
    <n v="791.69400000000007"/>
    <n v="5.5684399999999998"/>
    <n v="7"/>
    <n v="30859.503761520005"/>
    <s v="High Net Worth"/>
    <x v="1"/>
    <x v="6"/>
    <s v="Unknown"/>
  </r>
  <r>
    <n v="1875"/>
    <n v="6"/>
    <n v="6549.05"/>
    <n v="1091.5083333333334"/>
    <n v="5.5684399999999998"/>
    <n v="19"/>
    <n v="115481.97460966668"/>
    <s v="High Net Worth"/>
    <x v="1"/>
    <x v="5"/>
    <s v="Staff Scientist"/>
  </r>
  <r>
    <n v="1876"/>
    <n v="5"/>
    <n v="10115.02"/>
    <n v="2023.0040000000001"/>
    <n v="5.5684399999999998"/>
    <n v="21"/>
    <n v="236564.50426896001"/>
    <s v="Affluent Customer"/>
    <x v="1"/>
    <x v="1"/>
    <s v="Recruiting Manager"/>
  </r>
  <r>
    <n v="1877"/>
    <n v="6"/>
    <n v="4192.3100000000004"/>
    <n v="698.71833333333336"/>
    <n v="5.5684399999999998"/>
    <n v="16"/>
    <n v="62252.337857066668"/>
    <s v="High Net Worth"/>
    <x v="1"/>
    <x v="1"/>
    <s v="Associate Professor"/>
  </r>
  <r>
    <n v="1878"/>
    <n v="6"/>
    <n v="6231.5899999999992"/>
    <n v="1038.5983333333331"/>
    <n v="5.5684399999999998"/>
    <n v="10"/>
    <n v="57833.725032666654"/>
    <s v="Affluent Customer"/>
    <x v="1"/>
    <x v="0"/>
    <s v="Account Coordinator"/>
  </r>
  <r>
    <n v="1879"/>
    <n v="7"/>
    <n v="5332.8899999999994"/>
    <n v="761.84142857142854"/>
    <n v="5.5684399999999998"/>
    <n v="5"/>
    <n v="21211.341422571426"/>
    <s v="High Net Worth"/>
    <x v="1"/>
    <x v="7"/>
    <s v="Account Representative I"/>
  </r>
  <r>
    <n v="1880"/>
    <n v="5"/>
    <n v="6619.7500000000009"/>
    <n v="1323.9500000000003"/>
    <n v="5.5684399999999998"/>
    <n v="17"/>
    <n v="125329.71434600002"/>
    <s v="High Net Worth"/>
    <x v="1"/>
    <x v="4"/>
    <s v="Unknown"/>
  </r>
  <r>
    <n v="1881"/>
    <n v="7"/>
    <n v="8559.33"/>
    <n v="1222.7614285714285"/>
    <n v="5.5684399999999998"/>
    <n v="12"/>
    <n v="81706.483791771418"/>
    <s v="Affluent Customer"/>
    <x v="1"/>
    <x v="4"/>
    <s v="Quality Control Specialist"/>
  </r>
  <r>
    <n v="1882"/>
    <n v="6"/>
    <n v="5862.02"/>
    <n v="977.00333333333344"/>
    <n v="5.5684399999999998"/>
    <n v="10"/>
    <n v="54403.844414666673"/>
    <s v="Affluent Customer"/>
    <x v="1"/>
    <x v="7"/>
    <s v="Account Executive"/>
  </r>
  <r>
    <n v="1883"/>
    <n v="3"/>
    <n v="4596.28"/>
    <n v="1532.0933333333332"/>
    <n v="5.5684399999999998"/>
    <n v="6"/>
    <n v="51188.2188064"/>
    <s v="Mass Customer"/>
    <x v="0"/>
    <x v="0"/>
    <s v="Unknown"/>
  </r>
  <r>
    <n v="1884"/>
    <n v="7"/>
    <n v="6672"/>
    <n v="953.14285714285711"/>
    <n v="5.5684399999999998"/>
    <n v="17"/>
    <n v="90227.819794285708"/>
    <s v="Mass Customer"/>
    <x v="0"/>
    <x v="7"/>
    <s v="Unknown"/>
  </r>
  <r>
    <n v="1885"/>
    <n v="9"/>
    <n v="10587.230000000001"/>
    <n v="1176.3588888888889"/>
    <n v="5.5684399999999998"/>
    <n v="11"/>
    <n v="72055.32280368889"/>
    <s v="High Net Worth"/>
    <x v="1"/>
    <x v="0"/>
    <s v="Software Consultant"/>
  </r>
  <r>
    <n v="1886"/>
    <n v="4"/>
    <n v="4591.32"/>
    <n v="1147.83"/>
    <n v="5.5684399999999998"/>
    <n v="18"/>
    <n v="115049.2047336"/>
    <s v="Affluent Customer"/>
    <x v="0"/>
    <x v="3"/>
    <s v="Nurse"/>
  </r>
  <r>
    <n v="1887"/>
    <n v="10"/>
    <n v="15364.289999999999"/>
    <n v="1536.4289999999999"/>
    <n v="5.5684399999999998"/>
    <n v="8"/>
    <n v="68444.101606079988"/>
    <s v="Affluent Customer"/>
    <x v="0"/>
    <x v="3"/>
    <s v="Director of Sales"/>
  </r>
  <r>
    <n v="1888"/>
    <n v="4"/>
    <n v="5775.32"/>
    <n v="1443.83"/>
    <n v="5.5684399999999998"/>
    <n v="1"/>
    <n v="8039.8807251999997"/>
    <s v="Mass Customer"/>
    <x v="0"/>
    <x v="0"/>
    <s v="Food Chemist"/>
  </r>
  <r>
    <n v="1889"/>
    <n v="5"/>
    <n v="6210.69"/>
    <n v="1242.1379999999999"/>
    <n v="5.5684399999999998"/>
    <n v="11"/>
    <n v="76084.48017191999"/>
    <s v="Affluent Customer"/>
    <x v="1"/>
    <x v="5"/>
    <s v="Quality Control Specialist"/>
  </r>
  <r>
    <n v="1890"/>
    <n v="9"/>
    <n v="10862.91"/>
    <n v="1206.99"/>
    <n v="5.5684399999999998"/>
    <n v="7"/>
    <n v="47047.359769199997"/>
    <s v="Mass Customer"/>
    <x v="1"/>
    <x v="1"/>
    <s v="Analyst Programmer"/>
  </r>
  <r>
    <n v="1891"/>
    <n v="7"/>
    <n v="9203.4"/>
    <n v="1314.7714285714285"/>
    <n v="5.5684399999999998"/>
    <n v="19"/>
    <n v="139103.29046057141"/>
    <s v="Mass Customer"/>
    <x v="1"/>
    <x v="5"/>
    <s v="Marketing Manager"/>
  </r>
  <r>
    <n v="1892"/>
    <n v="5"/>
    <n v="3113.52"/>
    <n v="622.70399999999995"/>
    <n v="5.5684399999999998"/>
    <n v="2"/>
    <n v="6934.9797235199994"/>
    <s v="High Net Worth"/>
    <x v="0"/>
    <x v="5"/>
    <s v="Unknown"/>
  </r>
  <r>
    <n v="1893"/>
    <n v="7"/>
    <n v="7903.94"/>
    <n v="1129.1342857142856"/>
    <n v="5.5684399999999998"/>
    <n v="5"/>
    <n v="31437.582609714282"/>
    <s v="Mass Customer"/>
    <x v="1"/>
    <x v="4"/>
    <s v="Administrative Officer"/>
  </r>
  <r>
    <n v="1894"/>
    <n v="4"/>
    <n v="3591.0299999999997"/>
    <n v="897.75749999999994"/>
    <n v="5.5684399999999998"/>
    <n v="17"/>
    <n v="84984.849146099994"/>
    <s v="High Net Worth"/>
    <x v="1"/>
    <x v="7"/>
    <s v="Automation Specialist III"/>
  </r>
  <r>
    <n v="1895"/>
    <n v="5"/>
    <n v="2110.2599999999998"/>
    <n v="422.05199999999996"/>
    <n v="5.5684399999999998"/>
    <n v="15"/>
    <n v="35252.568583199994"/>
    <s v="Mass Customer"/>
    <x v="0"/>
    <x v="7"/>
    <s v="Technical Writer"/>
  </r>
  <r>
    <n v="1896"/>
    <n v="3"/>
    <n v="3843.92"/>
    <n v="1281.3066666666666"/>
    <n v="5.5684399999999998"/>
    <n v="1"/>
    <n v="7134.8792949333329"/>
    <s v="High Net Worth"/>
    <x v="1"/>
    <x v="4"/>
    <s v="Project Manager"/>
  </r>
  <r>
    <n v="1897"/>
    <n v="7"/>
    <n v="5120.75"/>
    <n v="731.53571428571433"/>
    <n v="5.5684399999999998"/>
    <n v="1"/>
    <n v="4073.512732857143"/>
    <s v="Mass Customer"/>
    <x v="0"/>
    <x v="4"/>
    <s v="Product Engineer"/>
  </r>
  <r>
    <n v="1898"/>
    <n v="6"/>
    <n v="7885.1100000000006"/>
    <n v="1314.1850000000002"/>
    <n v="5.5684399999999998"/>
    <n v="12"/>
    <n v="87815.523856800006"/>
    <s v="Affluent Customer"/>
    <x v="0"/>
    <x v="7"/>
    <s v="Developer III"/>
  </r>
  <r>
    <n v="1899"/>
    <n v="5"/>
    <n v="3807.34"/>
    <n v="761.46800000000007"/>
    <n v="5.5684399999999998"/>
    <n v="4"/>
    <n v="16960.75547968"/>
    <s v="Affluent Customer"/>
    <x v="1"/>
    <x v="5"/>
    <s v="Unknown"/>
  </r>
  <r>
    <n v="1900"/>
    <n v="4"/>
    <n v="3327.9399999999996"/>
    <n v="831.9849999999999"/>
    <n v="5.5684399999999998"/>
    <n v="19"/>
    <n v="88024.312514599995"/>
    <s v="Affluent Customer"/>
    <x v="1"/>
    <x v="1"/>
    <s v="Safety Technician II"/>
  </r>
  <r>
    <n v="1901"/>
    <n v="7"/>
    <n v="10098.550000000001"/>
    <n v="1442.65"/>
    <n v="5.5684399999999998"/>
    <n v="8"/>
    <n v="64266.479728000006"/>
    <s v="Affluent Customer"/>
    <x v="1"/>
    <x v="6"/>
    <s v="Budget/Accounting Analyst I"/>
  </r>
  <r>
    <n v="1902"/>
    <n v="5"/>
    <n v="5226.46"/>
    <n v="1045.2919999999999"/>
    <n v="5.5684399999999998"/>
    <n v="4"/>
    <n v="23282.583137919999"/>
    <s v="Mass Customer"/>
    <x v="0"/>
    <x v="1"/>
    <s v="Environmental Tech"/>
  </r>
  <r>
    <n v="1903"/>
    <n v="4"/>
    <n v="6548.9400000000005"/>
    <n v="1637.2350000000001"/>
    <n v="5.5684399999999998"/>
    <n v="4"/>
    <n v="36467.379453599999"/>
    <s v="High Net Worth"/>
    <x v="1"/>
    <x v="4"/>
    <s v="Project Manager"/>
  </r>
  <r>
    <n v="1904"/>
    <n v="3"/>
    <n v="1954.46"/>
    <n v="651.48666666666668"/>
    <n v="5.5684399999999998"/>
    <n v="14"/>
    <n v="50788.70179786667"/>
    <s v="High Net Worth"/>
    <x v="0"/>
    <x v="3"/>
    <s v="Technical Writer"/>
  </r>
  <r>
    <n v="1905"/>
    <n v="9"/>
    <n v="9595.4599999999991"/>
    <n v="1066.1622222222222"/>
    <n v="5.5684399999999998"/>
    <n v="15"/>
    <n v="89052.905470666665"/>
    <s v="Affluent Customer"/>
    <x v="0"/>
    <x v="7"/>
    <s v="Help Desk Technician"/>
  </r>
  <r>
    <n v="1906"/>
    <n v="6"/>
    <n v="5992.34"/>
    <n v="998.72333333333336"/>
    <n v="5.5684399999999998"/>
    <n v="22"/>
    <n v="122349.28108186668"/>
    <s v="Mass Customer"/>
    <x v="1"/>
    <x v="5"/>
    <s v="Product Engineer"/>
  </r>
  <r>
    <n v="1907"/>
    <n v="4"/>
    <n v="3740.6000000000004"/>
    <n v="935.15000000000009"/>
    <n v="5.5684399999999998"/>
    <n v="18"/>
    <n v="93731.879988000001"/>
    <s v="High Net Worth"/>
    <x v="1"/>
    <x v="0"/>
    <s v="VP Sales"/>
  </r>
  <r>
    <n v="1908"/>
    <n v="6"/>
    <n v="7578.920000000001"/>
    <n v="1263.1533333333334"/>
    <n v="5.5684399999999998"/>
    <n v="6"/>
    <n v="42202.761284799999"/>
    <s v="High Net Worth"/>
    <x v="0"/>
    <x v="1"/>
    <s v="Help Desk Technician"/>
  </r>
  <r>
    <n v="1909"/>
    <n v="6"/>
    <n v="5543.2"/>
    <n v="923.86666666666667"/>
    <n v="5.5684399999999998"/>
    <n v="13"/>
    <n v="66878.449317333332"/>
    <s v="Affluent Customer"/>
    <x v="0"/>
    <x v="6"/>
    <s v="Research Assistant II"/>
  </r>
  <r>
    <n v="1910"/>
    <n v="3"/>
    <n v="3041.75"/>
    <n v="1013.9166666666666"/>
    <n v="5.5684399999999998"/>
    <n v="14"/>
    <n v="79043.077726666656"/>
    <s v="High Net Worth"/>
    <x v="0"/>
    <x v="2"/>
    <s v="Systems Administrator I"/>
  </r>
  <r>
    <n v="1911"/>
    <n v="2"/>
    <n v="3156.3599999999997"/>
    <n v="1578.1799999999998"/>
    <n v="5.5684399999999998"/>
    <n v="3"/>
    <n v="26364.001917599999"/>
    <s v="Mass Customer"/>
    <x v="1"/>
    <x v="7"/>
    <s v="Director of Sales"/>
  </r>
  <r>
    <n v="1912"/>
    <n v="9"/>
    <n v="7048.1900000000005"/>
    <n v="783.13222222222225"/>
    <n v="5.5684399999999998"/>
    <n v="7"/>
    <n v="30525.773540577778"/>
    <s v="High Net Worth"/>
    <x v="1"/>
    <x v="7"/>
    <s v="Account Coordinator"/>
  </r>
  <r>
    <n v="1913"/>
    <n v="13"/>
    <n v="8621.869999999999"/>
    <n v="663.22076923076918"/>
    <n v="5.5684399999999998"/>
    <n v="17"/>
    <n v="62782.786023661531"/>
    <s v="Mass Customer"/>
    <x v="0"/>
    <x v="0"/>
    <s v="Dental Hygienist"/>
  </r>
  <r>
    <n v="1914"/>
    <n v="8"/>
    <n v="7833.69"/>
    <n v="979.21124999999995"/>
    <n v="5.5684399999999998"/>
    <n v="5"/>
    <n v="27263.395464749996"/>
    <s v="Mass Customer"/>
    <x v="1"/>
    <x v="1"/>
    <s v="VP Product Management"/>
  </r>
  <r>
    <n v="1915"/>
    <n v="5"/>
    <n v="4749.41"/>
    <n v="949.88199999999995"/>
    <n v="5.5684399999999998"/>
    <n v="12"/>
    <n v="63472.331088959996"/>
    <s v="Mass Customer"/>
    <x v="0"/>
    <x v="0"/>
    <s v="Social Worker"/>
  </r>
  <r>
    <n v="1916"/>
    <n v="7"/>
    <n v="7436.0500000000011"/>
    <n v="1062.2928571428572"/>
    <n v="5.5684399999999998"/>
    <n v="7"/>
    <n v="41407.198261999998"/>
    <s v="High Net Worth"/>
    <x v="1"/>
    <x v="5"/>
    <s v="Computer Systems Analyst II"/>
  </r>
  <r>
    <n v="1917"/>
    <n v="7"/>
    <n v="9783.66"/>
    <n v="1397.6657142857143"/>
    <n v="5.5684399999999998"/>
    <n v="8"/>
    <n v="62262.541360457144"/>
    <s v="Affluent Customer"/>
    <x v="0"/>
    <x v="6"/>
    <s v="Senior Sales Associate"/>
  </r>
  <r>
    <n v="1918"/>
    <n v="5"/>
    <n v="6735.7400000000007"/>
    <n v="1347.1480000000001"/>
    <n v="5.5684399999999998"/>
    <n v="11"/>
    <n v="82516.64090032001"/>
    <s v="Affluent Customer"/>
    <x v="2"/>
    <x v="3"/>
    <s v="Staff Accountant II"/>
  </r>
  <r>
    <n v="1919"/>
    <n v="4"/>
    <n v="3935.23"/>
    <n v="983.8075"/>
    <n v="5.5684399999999998"/>
    <n v="19"/>
    <n v="104087.18767069999"/>
    <s v="Mass Customer"/>
    <x v="1"/>
    <x v="6"/>
    <s v="VP Product Management"/>
  </r>
  <r>
    <n v="1920"/>
    <n v="1"/>
    <n v="360.4"/>
    <n v="360.4"/>
    <n v="5.5684399999999998"/>
    <n v="13"/>
    <n v="26089.255087999998"/>
    <s v="Mass Customer"/>
    <x v="1"/>
    <x v="1"/>
    <s v="Sales Associate"/>
  </r>
  <r>
    <n v="1921"/>
    <n v="1"/>
    <n v="586.45000000000005"/>
    <n v="586.45000000000005"/>
    <n v="5.5684399999999998"/>
    <n v="17"/>
    <n v="55515.397846000007"/>
    <s v="Mass Customer"/>
    <x v="0"/>
    <x v="4"/>
    <s v="Accountant III"/>
  </r>
  <r>
    <n v="1922"/>
    <n v="3"/>
    <n v="3352.52"/>
    <n v="1117.5066666666667"/>
    <n v="5.5684399999999998"/>
    <n v="5"/>
    <n v="31113.844114666666"/>
    <s v="High Net Worth"/>
    <x v="0"/>
    <x v="4"/>
    <s v="Speech Pathologist"/>
  </r>
  <r>
    <n v="1923"/>
    <n v="4"/>
    <n v="3704.94"/>
    <n v="926.23500000000001"/>
    <n v="5.5684399999999998"/>
    <n v="9"/>
    <n v="46419.156210599998"/>
    <s v="Mass Customer"/>
    <x v="1"/>
    <x v="0"/>
    <s v="Health Coach IV"/>
  </r>
  <r>
    <n v="1924"/>
    <n v="3"/>
    <n v="4133.3899999999994"/>
    <n v="1377.7966666666664"/>
    <n v="5.5684399999999998"/>
    <n v="14"/>
    <n v="107410.49298746664"/>
    <s v="Mass Customer"/>
    <x v="0"/>
    <x v="4"/>
    <s v="VP Product Management"/>
  </r>
  <r>
    <n v="1925"/>
    <n v="7"/>
    <n v="6617.74"/>
    <n v="945.39142857142849"/>
    <n v="5.5684399999999998"/>
    <n v="7"/>
    <n v="36850.488125599994"/>
    <s v="Mass Customer"/>
    <x v="0"/>
    <x v="4"/>
    <s v="Unknown"/>
  </r>
  <r>
    <n v="1926"/>
    <n v="5"/>
    <n v="7762.71"/>
    <n v="1552.5419999999999"/>
    <n v="5.5684399999999998"/>
    <n v="10"/>
    <n v="86452.369744800002"/>
    <s v="High Net Worth"/>
    <x v="1"/>
    <x v="1"/>
    <s v="Senior Cost Accountant"/>
  </r>
  <r>
    <n v="1927"/>
    <n v="5"/>
    <n v="6439.16"/>
    <n v="1287.8319999999999"/>
    <n v="5.5684399999999998"/>
    <n v="8"/>
    <n v="57369.721776639992"/>
    <s v="Affluent Customer"/>
    <x v="0"/>
    <x v="7"/>
    <s v="Software Test Engineer I"/>
  </r>
  <r>
    <n v="1928"/>
    <n v="2"/>
    <n v="2219.84"/>
    <n v="1109.92"/>
    <n v="5.5684399999999998"/>
    <n v="13"/>
    <n v="80346.798022400006"/>
    <s v="High Net Worth"/>
    <x v="1"/>
    <x v="7"/>
    <s v="Chemical Engineer"/>
  </r>
  <r>
    <n v="1929"/>
    <n v="6"/>
    <n v="3442.2"/>
    <n v="573.69999999999993"/>
    <n v="5.5684399999999998"/>
    <n v="20"/>
    <n v="63892.280559999992"/>
    <s v="Affluent Customer"/>
    <x v="0"/>
    <x v="0"/>
    <s v="Food Chemist"/>
  </r>
  <r>
    <n v="1930"/>
    <n v="5"/>
    <n v="6575.57"/>
    <n v="1315.114"/>
    <n v="5.5684399999999998"/>
    <n v="3"/>
    <n v="21969.400206480001"/>
    <s v="High Net Worth"/>
    <x v="1"/>
    <x v="7"/>
    <s v="Speech Pathologist"/>
  </r>
  <r>
    <n v="1931"/>
    <n v="3"/>
    <n v="2218.5"/>
    <n v="739.5"/>
    <n v="5.5684399999999998"/>
    <n v="6"/>
    <n v="24707.168280000002"/>
    <s v="Affluent Customer"/>
    <x v="1"/>
    <x v="0"/>
    <s v="Senior Developer"/>
  </r>
  <r>
    <n v="1932"/>
    <n v="8"/>
    <n v="12027.439999999999"/>
    <n v="1503.4299999999998"/>
    <n v="5.5684399999999998"/>
    <n v="3"/>
    <n v="25115.279247599996"/>
    <s v="Affluent Customer"/>
    <x v="0"/>
    <x v="9"/>
    <s v="Librarian"/>
  </r>
  <r>
    <n v="1933"/>
    <n v="8"/>
    <n v="10647.53"/>
    <n v="1330.9412500000001"/>
    <n v="5.5684399999999998"/>
    <n v="18"/>
    <n v="133402.7968947"/>
    <s v="Affluent Customer"/>
    <x v="1"/>
    <x v="7"/>
    <s v="Automation Specialist I"/>
  </r>
  <r>
    <n v="1934"/>
    <n v="6"/>
    <n v="6431.09"/>
    <n v="1071.8483333333334"/>
    <n v="5.5684399999999998"/>
    <n v="14"/>
    <n v="83559.323865733328"/>
    <s v="Affluent Customer"/>
    <x v="1"/>
    <x v="4"/>
    <s v="Budget/Accounting Analyst IV"/>
  </r>
  <r>
    <n v="1935"/>
    <n v="6"/>
    <n v="6514.4400000000005"/>
    <n v="1085.74"/>
    <n v="5.5684399999999998"/>
    <n v="9"/>
    <n v="54412.902410399998"/>
    <s v="Mass Customer"/>
    <x v="1"/>
    <x v="4"/>
    <s v="Senior Sales Associate"/>
  </r>
  <r>
    <n v="1936"/>
    <n v="8"/>
    <n v="9673.2000000000007"/>
    <n v="1209.1500000000001"/>
    <n v="5.5684399999999998"/>
    <n v="12"/>
    <n v="80796.950712000005"/>
    <s v="Mass Customer"/>
    <x v="0"/>
    <x v="7"/>
    <s v="Junior Executive"/>
  </r>
  <r>
    <n v="1937"/>
    <n v="6"/>
    <n v="8393.86"/>
    <n v="1398.9766666666667"/>
    <n v="5.5684399999999998"/>
    <n v="19"/>
    <n v="148012.23496493333"/>
    <s v="Mass Customer"/>
    <x v="1"/>
    <x v="0"/>
    <s v="Quality Engineer"/>
  </r>
  <r>
    <n v="1938"/>
    <n v="4"/>
    <n v="5966.8600000000006"/>
    <n v="1491.7150000000001"/>
    <n v="5.5684399999999998"/>
    <n v="11"/>
    <n v="91371.780220600005"/>
    <s v="Mass Customer"/>
    <x v="2"/>
    <x v="3"/>
    <s v="Automation Specialist IV"/>
  </r>
  <r>
    <n v="1939"/>
    <n v="2"/>
    <n v="806.18"/>
    <n v="403.09"/>
    <n v="5.5684399999999998"/>
    <n v="8"/>
    <n v="17956.659836799998"/>
    <s v="Mass Customer"/>
    <x v="1"/>
    <x v="4"/>
    <s v="Safety Technician I"/>
  </r>
  <r>
    <n v="1940"/>
    <n v="4"/>
    <n v="6093.61"/>
    <n v="1523.4024999999999"/>
    <n v="5.5684399999999998"/>
    <n v="8"/>
    <n v="67863.803336799989"/>
    <s v="High Net Worth"/>
    <x v="0"/>
    <x v="7"/>
    <s v="Teacher"/>
  </r>
  <r>
    <n v="1941"/>
    <n v="4"/>
    <n v="4645.6900000000005"/>
    <n v="1161.4225000000001"/>
    <n v="5.5684399999999998"/>
    <n v="2"/>
    <n v="12934.6230118"/>
    <s v="Mass Customer"/>
    <x v="1"/>
    <x v="9"/>
    <s v="Librarian"/>
  </r>
  <r>
    <n v="1942"/>
    <n v="8"/>
    <n v="6241.37"/>
    <n v="780.17124999999999"/>
    <n v="5.5684399999999998"/>
    <n v="19"/>
    <n v="82542.399111649996"/>
    <s v="High Net Worth"/>
    <x v="1"/>
    <x v="1"/>
    <s v="Programmer Analyst II"/>
  </r>
  <r>
    <n v="1943"/>
    <n v="3"/>
    <n v="2075.7799999999997"/>
    <n v="691.92666666666662"/>
    <n v="5.5684399999999998"/>
    <n v="13"/>
    <n v="50088.377660533326"/>
    <s v="Affluent Customer"/>
    <x v="1"/>
    <x v="1"/>
    <s v="Senior Cost Accountant"/>
  </r>
  <r>
    <n v="1944"/>
    <n v="5"/>
    <n v="5704.3600000000006"/>
    <n v="1140.8720000000001"/>
    <n v="5.5684399999999998"/>
    <n v="8"/>
    <n v="50823.018237440003"/>
    <s v="High Net Worth"/>
    <x v="1"/>
    <x v="6"/>
    <s v="Programmer III"/>
  </r>
  <r>
    <n v="1945"/>
    <n v="3"/>
    <n v="2551.62"/>
    <n v="850.54"/>
    <n v="5.5684399999999998"/>
    <n v="9"/>
    <n v="42625.628618399998"/>
    <s v="High Net Worth"/>
    <x v="1"/>
    <x v="4"/>
    <s v="Software Test Engineer II"/>
  </r>
  <r>
    <n v="1946"/>
    <n v="13"/>
    <n v="11237.38"/>
    <n v="864.41384615384607"/>
    <n v="5.5684399999999998"/>
    <n v="8"/>
    <n v="38507.49309981538"/>
    <s v="Mass Customer"/>
    <x v="1"/>
    <x v="4"/>
    <s v="Systems Administrator III"/>
  </r>
  <r>
    <n v="1947"/>
    <n v="9"/>
    <n v="8225.6299999999992"/>
    <n v="913.95888888888885"/>
    <n v="5.5684399999999998"/>
    <n v="18"/>
    <n v="91607.854234400002"/>
    <s v="Affluent Customer"/>
    <x v="0"/>
    <x v="8"/>
    <s v="Geologist II"/>
  </r>
  <r>
    <n v="1948"/>
    <n v="5"/>
    <n v="4266.28"/>
    <n v="853.25599999999997"/>
    <n v="5.5684399999999998"/>
    <n v="11"/>
    <n v="52264.353247039995"/>
    <s v="Mass Customer"/>
    <x v="0"/>
    <x v="9"/>
    <s v="Unknown"/>
  </r>
  <r>
    <n v="1949"/>
    <n v="7"/>
    <n v="8547.61"/>
    <n v="1221.0871428571429"/>
    <n v="5.5684399999999998"/>
    <n v="7"/>
    <n v="47596.853428400005"/>
    <s v="Mass Customer"/>
    <x v="0"/>
    <x v="7"/>
    <s v="Legal Assistant"/>
  </r>
  <r>
    <n v="1950"/>
    <n v="9"/>
    <n v="12108.45"/>
    <n v="1345.3833333333334"/>
    <n v="5.5684399999999998"/>
    <n v="19"/>
    <n v="142342.04100466668"/>
    <s v="Affluent Customer"/>
    <x v="1"/>
    <x v="7"/>
    <s v="Web Developer II"/>
  </r>
  <r>
    <n v="1951"/>
    <n v="8"/>
    <n v="6977.97"/>
    <n v="872.24625000000003"/>
    <n v="5.5684399999999998"/>
    <n v="2"/>
    <n v="9714.1018167000002"/>
    <s v="Mass Customer"/>
    <x v="1"/>
    <x v="7"/>
    <s v="Health Coach II"/>
  </r>
  <r>
    <n v="1952"/>
    <n v="10"/>
    <n v="7870.0000000000009"/>
    <n v="787.00000000000011"/>
    <n v="5.5684399999999998"/>
    <n v="9"/>
    <n v="39441.260520000003"/>
    <s v="Mass Customer"/>
    <x v="0"/>
    <x v="0"/>
    <s v="Payment Adjustment Coordinator"/>
  </r>
  <r>
    <n v="1953"/>
    <n v="7"/>
    <n v="6386.97"/>
    <n v="912.4242857142857"/>
    <n v="5.5684399999999998"/>
    <n v="12"/>
    <n v="60969.358674514282"/>
    <s v="High Net Worth"/>
    <x v="0"/>
    <x v="1"/>
    <s v="Paralegal"/>
  </r>
  <r>
    <n v="1954"/>
    <n v="8"/>
    <n v="9484.0400000000009"/>
    <n v="1185.5050000000001"/>
    <n v="5.5684399999999998"/>
    <n v="5"/>
    <n v="33007.067310999999"/>
    <s v="Affluent Customer"/>
    <x v="1"/>
    <x v="7"/>
    <s v="VP Sales"/>
  </r>
  <r>
    <n v="1955"/>
    <n v="3"/>
    <n v="3235.83"/>
    <n v="1078.6099999999999"/>
    <n v="5.5684399999999998"/>
    <n v="11"/>
    <n v="66067.925752399984"/>
    <s v="Mass Customer"/>
    <x v="1"/>
    <x v="4"/>
    <s v="Environmental Specialist"/>
  </r>
  <r>
    <n v="1956"/>
    <n v="4"/>
    <n v="3039.79"/>
    <n v="759.94749999999999"/>
    <n v="5.5684399999999998"/>
    <n v="3"/>
    <n v="12695.1661707"/>
    <s v="Affluent Customer"/>
    <x v="1"/>
    <x v="0"/>
    <s v="Human Resources Assistant I"/>
  </r>
  <r>
    <n v="1957"/>
    <n v="10"/>
    <n v="11536.57"/>
    <n v="1153.6569999999999"/>
    <n v="5.5684399999999998"/>
    <n v="4"/>
    <n v="25696.279140319999"/>
    <s v="Affluent Customer"/>
    <x v="1"/>
    <x v="2"/>
    <s v="Accountant IV"/>
  </r>
  <r>
    <n v="1958"/>
    <n v="4"/>
    <n v="2389.9899999999998"/>
    <n v="597.49749999999995"/>
    <n v="5.5684399999999998"/>
    <n v="22"/>
    <n v="73196.83753579999"/>
    <s v="Mass Customer"/>
    <x v="0"/>
    <x v="4"/>
    <s v="Professor"/>
  </r>
  <r>
    <n v="1959"/>
    <n v="8"/>
    <n v="7593.28"/>
    <n v="949.16"/>
    <n v="5.5684399999999998"/>
    <n v="16"/>
    <n v="84565.44816639999"/>
    <s v="Mass Customer"/>
    <x v="1"/>
    <x v="0"/>
    <s v="Director of Sales"/>
  </r>
  <r>
    <n v="1960"/>
    <n v="3"/>
    <n v="4742.2"/>
    <n v="1580.7333333333333"/>
    <n v="5.5684399999999998"/>
    <n v="10"/>
    <n v="88022.187226666661"/>
    <s v="Mass Customer"/>
    <x v="1"/>
    <x v="4"/>
    <s v="Software Engineer II"/>
  </r>
  <r>
    <n v="1961"/>
    <n v="3"/>
    <n v="4600.3599999999997"/>
    <n v="1533.4533333333331"/>
    <n v="5.5684399999999998"/>
    <n v="15"/>
    <n v="128084.14319199999"/>
    <s v="Mass Customer"/>
    <x v="0"/>
    <x v="4"/>
    <s v="Physical Therapy Assistant"/>
  </r>
  <r>
    <n v="1962"/>
    <n v="2"/>
    <n v="1385.6"/>
    <n v="692.8"/>
    <n v="5.5684399999999998"/>
    <n v="22"/>
    <n v="84871.935103999989"/>
    <s v="Mass Customer"/>
    <x v="1"/>
    <x v="5"/>
    <s v="Sales Representative"/>
  </r>
  <r>
    <n v="1963"/>
    <n v="2"/>
    <n v="2683.29"/>
    <n v="1341.645"/>
    <n v="5.5684399999999998"/>
    <n v="4"/>
    <n v="29883.478735199998"/>
    <s v="Mass Customer"/>
    <x v="1"/>
    <x v="6"/>
    <s v="Biostatistician I"/>
  </r>
  <r>
    <n v="1964"/>
    <n v="6"/>
    <n v="8039.1899999999987"/>
    <n v="1339.8649999999998"/>
    <n v="5.5684399999999998"/>
    <n v="9"/>
    <n v="67148.620745399981"/>
    <s v="Affluent Customer"/>
    <x v="0"/>
    <x v="1"/>
    <s v="Mechanical Systems Engineer"/>
  </r>
  <r>
    <n v="1965"/>
    <n v="5"/>
    <n v="4201.5700000000006"/>
    <n v="840.31400000000008"/>
    <n v="5.5684399999999998"/>
    <n v="3"/>
    <n v="14037.714270479999"/>
    <s v="Mass Customer"/>
    <x v="1"/>
    <x v="5"/>
    <s v="Web Designer III"/>
  </r>
  <r>
    <n v="1966"/>
    <n v="6"/>
    <n v="3660.46"/>
    <n v="610.07666666666671"/>
    <n v="5.5684399999999998"/>
    <n v="3"/>
    <n v="10191.525941200001"/>
    <s v="High Net Worth"/>
    <x v="1"/>
    <x v="1"/>
    <s v="Unknown"/>
  </r>
  <r>
    <n v="1967"/>
    <n v="5"/>
    <n v="6213.99"/>
    <n v="1242.798"/>
    <n v="5.5684399999999998"/>
    <n v="17"/>
    <n v="117647.58361704"/>
    <s v="Affluent Customer"/>
    <x v="0"/>
    <x v="7"/>
    <s v="Chemical Engineer"/>
  </r>
  <r>
    <n v="1968"/>
    <n v="5"/>
    <n v="4664.6600000000008"/>
    <n v="932.93200000000013"/>
    <n v="5.5684399999999998"/>
    <n v="1"/>
    <n v="5194.9758660800007"/>
    <s v="Mass Customer"/>
    <x v="0"/>
    <x v="9"/>
    <s v="Librarian"/>
  </r>
  <r>
    <n v="1969"/>
    <n v="6"/>
    <n v="6142.67"/>
    <n v="1023.7783333333333"/>
    <n v="5.5684399999999998"/>
    <n v="19"/>
    <n v="108316.11622686665"/>
    <s v="Mass Customer"/>
    <x v="1"/>
    <x v="3"/>
    <s v="Teacher"/>
  </r>
  <r>
    <n v="1970"/>
    <n v="8"/>
    <n v="8590.23"/>
    <n v="1073.7787499999999"/>
    <n v="5.5684399999999998"/>
    <n v="7"/>
    <n v="41854.907798549997"/>
    <s v="Mass Customer"/>
    <x v="1"/>
    <x v="7"/>
    <s v="Desktop Support Technician"/>
  </r>
  <r>
    <n v="1971"/>
    <n v="7"/>
    <n v="8998.8799999999992"/>
    <n v="1285.5542857142857"/>
    <n v="5.5684399999999998"/>
    <n v="4"/>
    <n v="28634.127626971429"/>
    <s v="Mass Customer"/>
    <x v="0"/>
    <x v="7"/>
    <s v="Unknown"/>
  </r>
  <r>
    <n v="1972"/>
    <n v="4"/>
    <n v="4795.1399999999994"/>
    <n v="1198.7849999999999"/>
    <n v="5.5684399999999998"/>
    <n v="2"/>
    <n v="13350.724690799998"/>
    <s v="Mass Customer"/>
    <x v="1"/>
    <x v="3"/>
    <s v="Unknown"/>
  </r>
  <r>
    <n v="1973"/>
    <n v="4"/>
    <n v="4932.1000000000004"/>
    <n v="1233.0250000000001"/>
    <n v="5.5684399999999998"/>
    <n v="5"/>
    <n v="34330.128655"/>
    <s v="High Net Worth"/>
    <x v="0"/>
    <x v="1"/>
    <s v="Media Manager IV"/>
  </r>
  <r>
    <n v="1974"/>
    <n v="5"/>
    <n v="3780.4500000000007"/>
    <n v="756.09000000000015"/>
    <n v="5.5684399999999998"/>
    <n v="15"/>
    <n v="63153.626994000006"/>
    <s v="Mass Customer"/>
    <x v="1"/>
    <x v="4"/>
    <s v="Administrative Officer"/>
  </r>
  <r>
    <n v="1975"/>
    <n v="2"/>
    <n v="661.42"/>
    <n v="330.71"/>
    <n v="5.5684399999999998"/>
    <n v="4"/>
    <n v="7366.1551695999997"/>
    <s v="Affluent Customer"/>
    <x v="0"/>
    <x v="0"/>
    <s v="Product Engineer"/>
  </r>
  <r>
    <n v="1976"/>
    <n v="6"/>
    <n v="6246.0700000000006"/>
    <n v="1041.0116666666668"/>
    <n v="5.5684399999999998"/>
    <n v="11"/>
    <n v="63764.921056466665"/>
    <s v="Mass Customer"/>
    <x v="0"/>
    <x v="7"/>
    <s v="Product Engineer"/>
  </r>
  <r>
    <n v="1977"/>
    <n v="4"/>
    <n v="3681.98"/>
    <n v="920.495"/>
    <n v="5.5684399999999998"/>
    <n v="5"/>
    <n v="25628.605888999999"/>
    <s v="Mass Customer"/>
    <x v="0"/>
    <x v="7"/>
    <s v="Unknown"/>
  </r>
  <r>
    <n v="1978"/>
    <n v="3"/>
    <n v="2048.2599999999998"/>
    <n v="682.75333333333322"/>
    <n v="5.5684399999999998"/>
    <n v="16"/>
    <n v="60829.935543466658"/>
    <s v="Mass Customer"/>
    <x v="0"/>
    <x v="0"/>
    <s v="Dental Hygienist"/>
  </r>
  <r>
    <n v="1979"/>
    <n v="5"/>
    <n v="8062.73"/>
    <n v="1612.5459999999998"/>
    <n v="5.5684399999999998"/>
    <n v="11"/>
    <n v="98773.022130639976"/>
    <s v="Mass Customer"/>
    <x v="1"/>
    <x v="7"/>
    <s v="Statistician III"/>
  </r>
  <r>
    <n v="1980"/>
    <n v="8"/>
    <n v="9465.3799999999992"/>
    <n v="1183.1724999999999"/>
    <n v="5.5684399999999998"/>
    <n v="7"/>
    <n v="46118.975531299999"/>
    <s v="High Net Worth"/>
    <x v="1"/>
    <x v="0"/>
    <s v="Food Chemist"/>
  </r>
  <r>
    <n v="1981"/>
    <n v="3"/>
    <n v="4850.6900000000005"/>
    <n v="1616.8966666666668"/>
    <n v="5.5684399999999998"/>
    <n v="12"/>
    <n v="108043.10489439999"/>
    <s v="Affluent Customer"/>
    <x v="1"/>
    <x v="4"/>
    <s v="Sales Associate"/>
  </r>
  <r>
    <n v="1982"/>
    <n v="8"/>
    <n v="10897.339999999998"/>
    <n v="1362.1674999999998"/>
    <n v="5.5684399999999998"/>
    <n v="16"/>
    <n v="121362.36789919998"/>
    <s v="High Net Worth"/>
    <x v="0"/>
    <x v="1"/>
    <s v="Senior Cost Accountant"/>
  </r>
  <r>
    <n v="1983"/>
    <n v="4"/>
    <n v="5795.41"/>
    <n v="1448.8525"/>
    <n v="5.5684399999999998"/>
    <n v="18"/>
    <n v="145221.2678718"/>
    <s v="Affluent Customer"/>
    <x v="0"/>
    <x v="9"/>
    <s v="Assistant Media Planner"/>
  </r>
  <r>
    <n v="1984"/>
    <n v="7"/>
    <n v="10526.430000000002"/>
    <n v="1503.7757142857147"/>
    <n v="5.5684399999999998"/>
    <n v="1"/>
    <n v="8373.684838457144"/>
    <s v="Mass Customer"/>
    <x v="1"/>
    <x v="0"/>
    <s v="Information Systems Manager"/>
  </r>
  <r>
    <n v="1985"/>
    <n v="7"/>
    <n v="7022.7599999999993"/>
    <n v="1003.2514285714285"/>
    <n v="5.5684399999999998"/>
    <n v="16"/>
    <n v="89384.72615862856"/>
    <s v="Mass Customer"/>
    <x v="0"/>
    <x v="4"/>
    <s v="Computer Systems Analyst I"/>
  </r>
  <r>
    <n v="1986"/>
    <n v="6"/>
    <n v="4472.25"/>
    <n v="745.375"/>
    <n v="5.5684399999999998"/>
    <n v="16"/>
    <n v="66409.21544"/>
    <s v="Mass Customer"/>
    <x v="0"/>
    <x v="5"/>
    <s v="Unknown"/>
  </r>
  <r>
    <n v="1987"/>
    <n v="4"/>
    <n v="3721.38"/>
    <n v="930.34500000000003"/>
    <n v="5.5684399999999998"/>
    <n v="8"/>
    <n v="41444.562494400001"/>
    <s v="Affluent Customer"/>
    <x v="1"/>
    <x v="0"/>
    <s v="Research Associate"/>
  </r>
  <r>
    <n v="1988"/>
    <n v="8"/>
    <n v="10687.63"/>
    <n v="1335.9537499999999"/>
    <n v="5.5684399999999998"/>
    <n v="8"/>
    <n v="59513.426397199997"/>
    <s v="Mass Customer"/>
    <x v="1"/>
    <x v="2"/>
    <s v="Recruiting Manager"/>
  </r>
  <r>
    <n v="1989"/>
    <n v="4"/>
    <n v="5139.46"/>
    <n v="1284.865"/>
    <n v="5.5684399999999998"/>
    <n v="17"/>
    <n v="121629.79223019999"/>
    <s v="High Net Worth"/>
    <x v="0"/>
    <x v="2"/>
    <s v="Graphic Designer"/>
  </r>
  <r>
    <n v="1990"/>
    <n v="8"/>
    <n v="6447.2100000000009"/>
    <n v="805.90125000000012"/>
    <n v="5.5684399999999998"/>
    <n v="11"/>
    <n v="49363.740322049998"/>
    <s v="High Net Worth"/>
    <x v="2"/>
    <x v="1"/>
    <s v="Senior Financial Analyst"/>
  </r>
  <r>
    <n v="1991"/>
    <n v="10"/>
    <n v="12813.27"/>
    <n v="1281.327"/>
    <n v="5.5684399999999998"/>
    <n v="8"/>
    <n v="57079.940159040001"/>
    <s v="Mass Customer"/>
    <x v="1"/>
    <x v="0"/>
    <s v="Research Nurse"/>
  </r>
  <r>
    <n v="1992"/>
    <n v="10"/>
    <n v="14165.05"/>
    <n v="1416.5049999999999"/>
    <n v="5.5684399999999998"/>
    <n v="3"/>
    <n v="23663.169306599997"/>
    <s v="Mass Customer"/>
    <x v="0"/>
    <x v="7"/>
    <s v="Web Developer I"/>
  </r>
  <r>
    <n v="1993"/>
    <n v="8"/>
    <n v="8421.9500000000007"/>
    <n v="1052.7437500000001"/>
    <n v="5.5684399999999998"/>
    <n v="3"/>
    <n v="17586.421221749999"/>
    <s v="High Net Worth"/>
    <x v="1"/>
    <x v="4"/>
    <s v="Accounting Assistant II"/>
  </r>
  <r>
    <n v="1994"/>
    <n v="6"/>
    <n v="7273.34"/>
    <n v="1212.2233333333334"/>
    <n v="5.5684399999999998"/>
    <n v="11"/>
    <n v="74252.121880933337"/>
    <s v="High Net Worth"/>
    <x v="0"/>
    <x v="7"/>
    <s v="Unknown"/>
  </r>
  <r>
    <n v="1995"/>
    <n v="6"/>
    <n v="5245.66"/>
    <n v="874.27666666666664"/>
    <n v="5.5684399999999998"/>
    <n v="11"/>
    <n v="53551.928779066657"/>
    <s v="Mass Customer"/>
    <x v="0"/>
    <x v="4"/>
    <s v="Automation Specialist II"/>
  </r>
  <r>
    <n v="1996"/>
    <n v="7"/>
    <n v="6300.4500000000007"/>
    <n v="900.0642857142858"/>
    <n v="5.5684399999999998"/>
    <n v="4"/>
    <n v="20047.815884571432"/>
    <s v="Mass Customer"/>
    <x v="1"/>
    <x v="7"/>
    <s v="Structural Engineer"/>
  </r>
  <r>
    <n v="1997"/>
    <n v="5"/>
    <n v="4713.7199999999993"/>
    <n v="942.74399999999991"/>
    <n v="5.5684399999999998"/>
    <n v="5"/>
    <n v="26248.0669968"/>
    <s v="Mass Customer"/>
    <x v="1"/>
    <x v="4"/>
    <s v="Structural Engineer"/>
  </r>
  <r>
    <n v="1998"/>
    <n v="4"/>
    <n v="5359.34"/>
    <n v="1339.835"/>
    <n v="5.5684399999999998"/>
    <n v="21"/>
    <n v="156676.6069554"/>
    <s v="High Net Worth"/>
    <x v="1"/>
    <x v="7"/>
    <s v="Media Manager IV"/>
  </r>
  <r>
    <n v="1999"/>
    <n v="7"/>
    <n v="8432.98"/>
    <n v="1204.7114285714285"/>
    <n v="5.5684399999999998"/>
    <n v="7"/>
    <n v="46958.5431512"/>
    <s v="Mass Customer"/>
    <x v="0"/>
    <x v="7"/>
    <s v="Nuclear Power Engineer"/>
  </r>
  <r>
    <n v="2000"/>
    <n v="3"/>
    <n v="2951.12"/>
    <n v="983.70666666666659"/>
    <n v="5.5684399999999998"/>
    <n v="11"/>
    <n v="60254.82706026666"/>
    <s v="High Net Worth"/>
    <x v="2"/>
    <x v="3"/>
    <s v="Assistant Professor"/>
  </r>
  <r>
    <n v="2001"/>
    <n v="8"/>
    <n v="10016.790000000001"/>
    <n v="1252.0987500000001"/>
    <n v="5.5684399999999998"/>
    <n v="3"/>
    <n v="20916.710290350002"/>
    <s v="Mass Customer"/>
    <x v="0"/>
    <x v="7"/>
    <s v="Analog Circuit Design manager"/>
  </r>
  <r>
    <n v="2002"/>
    <n v="3"/>
    <n v="2637.04"/>
    <n v="879.01333333333332"/>
    <n v="5.5684399999999998"/>
    <n v="12"/>
    <n v="58736.7960704"/>
    <s v="Mass Customer"/>
    <x v="0"/>
    <x v="1"/>
    <s v="Mechanical Systems Engineer"/>
  </r>
  <r>
    <n v="2003"/>
    <n v="2"/>
    <n v="1821.05"/>
    <n v="910.52499999999998"/>
    <n v="5.5684399999999998"/>
    <n v="8"/>
    <n v="40561.630647999998"/>
    <s v="High Net Worth"/>
    <x v="0"/>
    <x v="7"/>
    <s v="Statistician III"/>
  </r>
  <r>
    <n v="2004"/>
    <n v="5"/>
    <n v="6042.51"/>
    <n v="1208.502"/>
    <n v="5.5684399999999998"/>
    <n v="10"/>
    <n v="67294.708768799988"/>
    <s v="Affluent Customer"/>
    <x v="1"/>
    <x v="7"/>
    <s v="Nuclear Power Engineer"/>
  </r>
  <r>
    <n v="2005"/>
    <n v="6"/>
    <n v="7337.8200000000006"/>
    <n v="1222.97"/>
    <n v="5.5684399999999998"/>
    <n v="17"/>
    <n v="115770.5961356"/>
    <s v="High Net Worth"/>
    <x v="0"/>
    <x v="7"/>
    <s v="Accountant I"/>
  </r>
  <r>
    <n v="2006"/>
    <n v="5"/>
    <n v="6192.77"/>
    <n v="1238.5540000000001"/>
    <n v="5.5684399999999998"/>
    <n v="2"/>
    <n v="13793.627271520001"/>
    <s v="High Net Worth"/>
    <x v="0"/>
    <x v="2"/>
    <s v="Senior Developer"/>
  </r>
  <r>
    <n v="2007"/>
    <n v="3"/>
    <n v="5180.32"/>
    <n v="1726.7733333333333"/>
    <n v="5.5684399999999998"/>
    <n v="15"/>
    <n v="144231.505504"/>
    <s v="Mass Customer"/>
    <x v="1"/>
    <x v="7"/>
    <s v="Programmer I"/>
  </r>
  <r>
    <n v="2008"/>
    <n v="7"/>
    <n v="7961.9500000000007"/>
    <n v="1137.4214285714286"/>
    <n v="5.5684399999999998"/>
    <n v="3"/>
    <n v="19000.988939142859"/>
    <s v="Mass Customer"/>
    <x v="1"/>
    <x v="1"/>
    <s v="Analyst Programmer"/>
  </r>
  <r>
    <n v="2009"/>
    <n v="7"/>
    <n v="7073.18"/>
    <n v="1010.4542857142858"/>
    <n v="5.5684399999999998"/>
    <n v="19"/>
    <n v="106906.42719211429"/>
    <s v="Affluent Customer"/>
    <x v="0"/>
    <x v="0"/>
    <s v="Staff Accountant IV"/>
  </r>
  <r>
    <n v="2010"/>
    <n v="5"/>
    <n v="5466.66"/>
    <n v="1093.3319999999999"/>
    <n v="5.5684399999999998"/>
    <n v="7"/>
    <n v="42617.075494559998"/>
    <s v="High Net Worth"/>
    <x v="1"/>
    <x v="7"/>
    <s v="Data Coordiator"/>
  </r>
  <r>
    <n v="2011"/>
    <n v="3"/>
    <n v="2057.8200000000002"/>
    <n v="685.94"/>
    <n v="5.5684399999999998"/>
    <n v="12"/>
    <n v="45835.388803200003"/>
    <s v="High Net Worth"/>
    <x v="1"/>
    <x v="7"/>
    <s v="VP Sales"/>
  </r>
  <r>
    <n v="2012"/>
    <n v="5"/>
    <n v="5492.34"/>
    <n v="1098.4680000000001"/>
    <n v="5.5684399999999998"/>
    <n v="4"/>
    <n v="24467.012599680002"/>
    <s v="High Net Worth"/>
    <x v="0"/>
    <x v="0"/>
    <s v="Health Coach I"/>
  </r>
  <r>
    <n v="2013"/>
    <n v="9"/>
    <n v="7999.33"/>
    <n v="888.81444444444446"/>
    <n v="5.5684399999999998"/>
    <n v="19"/>
    <n v="94036.888195422216"/>
    <s v="Affluent Customer"/>
    <x v="0"/>
    <x v="0"/>
    <s v="Registered Nurse"/>
  </r>
  <r>
    <n v="2014"/>
    <n v="6"/>
    <n v="5544.87"/>
    <n v="924.14499999999998"/>
    <n v="5.5684399999999998"/>
    <n v="8"/>
    <n v="41168.367870399998"/>
    <s v="Mass Customer"/>
    <x v="0"/>
    <x v="7"/>
    <s v="Associate Professor"/>
  </r>
  <r>
    <n v="2015"/>
    <n v="6"/>
    <n v="7253.2700000000013"/>
    <n v="1208.8783333333336"/>
    <n v="5.5684399999999998"/>
    <n v="7"/>
    <n v="47120.96526526667"/>
    <s v="Affluent Customer"/>
    <x v="0"/>
    <x v="0"/>
    <s v="Health Coach IV"/>
  </r>
  <r>
    <n v="2016"/>
    <n v="6"/>
    <n v="5897.5599999999995"/>
    <n v="982.92666666666662"/>
    <n v="5.5684399999999998"/>
    <n v="1"/>
    <n v="5473.3681677333325"/>
    <s v="Affluent Customer"/>
    <x v="0"/>
    <x v="5"/>
    <s v="Executive Secretary"/>
  </r>
  <r>
    <n v="2017"/>
    <n v="5"/>
    <n v="5612.86"/>
    <n v="1122.5719999999999"/>
    <n v="5.5684399999999998"/>
    <n v="6"/>
    <n v="37505.848966079997"/>
    <s v="Affluent Customer"/>
    <x v="1"/>
    <x v="1"/>
    <s v="Programmer II"/>
  </r>
  <r>
    <n v="2018"/>
    <n v="7"/>
    <n v="7597.1200000000008"/>
    <n v="1085.3028571428572"/>
    <n v="5.5684399999999998"/>
    <n v="12"/>
    <n v="72521.326101942861"/>
    <s v="Affluent Customer"/>
    <x v="1"/>
    <x v="1"/>
    <s v="Senior Developer"/>
  </r>
  <r>
    <n v="2019"/>
    <n v="8"/>
    <n v="9082.85"/>
    <n v="1135.35625"/>
    <n v="5.5684399999999998"/>
    <n v="17"/>
    <n v="107476.77366475"/>
    <s v="High Net Worth"/>
    <x v="0"/>
    <x v="9"/>
    <s v="VP Marketing"/>
  </r>
  <r>
    <n v="2020"/>
    <n v="7"/>
    <n v="8810.74"/>
    <n v="1258.6771428571428"/>
    <n v="5.5684399999999998"/>
    <n v="14"/>
    <n v="98124.154091200005"/>
    <s v="Affluent Customer"/>
    <x v="0"/>
    <x v="2"/>
    <s v="Biostatistician IV"/>
  </r>
  <r>
    <n v="2021"/>
    <n v="2"/>
    <n v="802.88"/>
    <n v="401.44"/>
    <n v="5.5684399999999998"/>
    <n v="11"/>
    <n v="24589.340089600002"/>
    <s v="High Net Worth"/>
    <x v="2"/>
    <x v="3"/>
    <s v="Software Test Engineer I"/>
  </r>
  <r>
    <n v="2022"/>
    <n v="5"/>
    <n v="5843.2400000000007"/>
    <n v="1168.6480000000001"/>
    <n v="5.5684399999999998"/>
    <n v="7"/>
    <n v="45552.823883840007"/>
    <s v="Affluent Customer"/>
    <x v="1"/>
    <x v="3"/>
    <s v="Unknown"/>
  </r>
  <r>
    <n v="2023"/>
    <n v="10"/>
    <n v="10149.329999999998"/>
    <n v="1014.9329999999998"/>
    <n v="5.5684399999999998"/>
    <n v="10"/>
    <n v="56515.935145199983"/>
    <s v="High Net Worth"/>
    <x v="1"/>
    <x v="4"/>
    <s v="Associate Professor"/>
  </r>
  <r>
    <n v="2024"/>
    <n v="6"/>
    <n v="5998.77"/>
    <n v="999.79500000000007"/>
    <n v="5.5684399999999998"/>
    <n v="2"/>
    <n v="11134.5969396"/>
    <s v="Mass Customer"/>
    <x v="0"/>
    <x v="3"/>
    <s v="VP Sales"/>
  </r>
  <r>
    <n v="2025"/>
    <n v="4"/>
    <n v="4120.88"/>
    <n v="1030.22"/>
    <n v="5.5684399999999998"/>
    <n v="3"/>
    <n v="17210.1547704"/>
    <s v="Mass Customer"/>
    <x v="1"/>
    <x v="4"/>
    <s v="VP Quality Control"/>
  </r>
  <r>
    <n v="2026"/>
    <n v="4"/>
    <n v="6109.3"/>
    <n v="1527.325"/>
    <n v="5.5684399999999998"/>
    <n v="7"/>
    <n v="59533.723361000004"/>
    <s v="Mass Customer"/>
    <x v="0"/>
    <x v="2"/>
    <s v="Structural Engineer"/>
  </r>
  <r>
    <n v="2027"/>
    <n v="7"/>
    <n v="6353.8099999999995"/>
    <n v="907.68714285714282"/>
    <n v="5.5684399999999998"/>
    <n v="10"/>
    <n v="50544.013937714277"/>
    <s v="High Net Worth"/>
    <x v="1"/>
    <x v="4"/>
    <s v="VP Product Management"/>
  </r>
  <r>
    <n v="2028"/>
    <n v="7"/>
    <n v="7274.75"/>
    <n v="1039.25"/>
    <n v="5.5684399999999998"/>
    <n v="18"/>
    <n v="104166.02286"/>
    <s v="Affluent Customer"/>
    <x v="0"/>
    <x v="5"/>
    <s v="Director of Sales"/>
  </r>
  <r>
    <n v="2029"/>
    <n v="9"/>
    <n v="6555.91"/>
    <n v="728.43444444444447"/>
    <n v="5.5684399999999998"/>
    <n v="7"/>
    <n v="28393.704484755555"/>
    <s v="Mass Customer"/>
    <x v="1"/>
    <x v="7"/>
    <s v="Nurse"/>
  </r>
  <r>
    <n v="2030"/>
    <n v="4"/>
    <n v="6169.6200000000008"/>
    <n v="1542.4050000000002"/>
    <n v="5.5684399999999998"/>
    <n v="15"/>
    <n v="128831.84547300001"/>
    <s v="High Net Worth"/>
    <x v="1"/>
    <x v="2"/>
    <s v="Administrative Officer"/>
  </r>
  <r>
    <n v="2031"/>
    <n v="4"/>
    <n v="4477.1900000000005"/>
    <n v="1119.2975000000001"/>
    <n v="5.5684399999999998"/>
    <n v="12"/>
    <n v="74792.891650800011"/>
    <s v="Mass Customer"/>
    <x v="1"/>
    <x v="4"/>
    <s v="Geologist III"/>
  </r>
  <r>
    <n v="2032"/>
    <n v="2"/>
    <n v="1640.3"/>
    <n v="820.15"/>
    <n v="5.5684399999999998"/>
    <n v="9"/>
    <n v="41102.604593999997"/>
    <s v="Mass Customer"/>
    <x v="1"/>
    <x v="2"/>
    <s v="Quality Control Specialist"/>
  </r>
  <r>
    <n v="2033"/>
    <n v="7"/>
    <n v="10152.519999999999"/>
    <n v="1450.36"/>
    <n v="5.5684399999999998"/>
    <n v="10"/>
    <n v="80762.426383999991"/>
    <s v="High Net Worth"/>
    <x v="1"/>
    <x v="0"/>
    <s v="Dental Hygienist"/>
  </r>
  <r>
    <n v="2034"/>
    <n v="6"/>
    <n v="6954.3700000000008"/>
    <n v="1159.0616666666667"/>
    <n v="5.5684399999999998"/>
    <n v="8"/>
    <n v="51633.322777066671"/>
    <s v="Mass Customer"/>
    <x v="0"/>
    <x v="7"/>
    <s v="Speech Pathologist"/>
  </r>
  <r>
    <n v="2035"/>
    <n v="4"/>
    <n v="3371.7999999999997"/>
    <n v="842.94999999999993"/>
    <n v="5.5684399999999998"/>
    <n v="19"/>
    <n v="89184.413461999997"/>
    <s v="Mass Customer"/>
    <x v="1"/>
    <x v="0"/>
    <s v="Senior Developer"/>
  </r>
  <r>
    <n v="2036"/>
    <n v="12"/>
    <n v="10761.289999999999"/>
    <n v="896.77416666666659"/>
    <n v="5.5684399999999998"/>
    <n v="17"/>
    <n v="84891.76339076666"/>
    <s v="Mass Customer"/>
    <x v="0"/>
    <x v="4"/>
    <s v="Unknown"/>
  </r>
  <r>
    <n v="2037"/>
    <n v="4"/>
    <n v="4403.7800000000007"/>
    <n v="1100.9450000000002"/>
    <n v="5.5684399999999998"/>
    <n v="6"/>
    <n v="36783.277054800004"/>
    <s v="Mass Customer"/>
    <x v="1"/>
    <x v="3"/>
    <s v="VP Marketing"/>
  </r>
  <r>
    <n v="2038"/>
    <n v="4"/>
    <n v="4230.2700000000004"/>
    <n v="1057.5675000000001"/>
    <n v="5.5684399999999998"/>
    <n v="5"/>
    <n v="29445.005848500001"/>
    <s v="Mass Customer"/>
    <x v="0"/>
    <x v="1"/>
    <s v="Structural Engineer"/>
  </r>
  <r>
    <n v="2039"/>
    <n v="5"/>
    <n v="5594.1100000000006"/>
    <n v="1118.8220000000001"/>
    <n v="5.5684399999999998"/>
    <n v="7"/>
    <n v="43610.652243760007"/>
    <s v="High Net Worth"/>
    <x v="0"/>
    <x v="3"/>
    <s v="Senior Developer"/>
  </r>
  <r>
    <n v="2040"/>
    <n v="2"/>
    <n v="3028.8900000000003"/>
    <n v="1514.4450000000002"/>
    <n v="5.5684399999999998"/>
    <n v="12"/>
    <n v="101197.15338960002"/>
    <s v="Affluent Customer"/>
    <x v="1"/>
    <x v="5"/>
    <s v="VP Sales"/>
  </r>
  <r>
    <n v="2041"/>
    <n v="6"/>
    <n v="7729.6399999999994"/>
    <n v="1288.2733333333333"/>
    <n v="5.5684399999999998"/>
    <n v="17"/>
    <n v="121952.43692453332"/>
    <s v="Mass Customer"/>
    <x v="1"/>
    <x v="1"/>
    <s v="VP Accounting"/>
  </r>
  <r>
    <n v="2042"/>
    <n v="3"/>
    <n v="4170.51"/>
    <n v="1390.17"/>
    <n v="5.5684399999999998"/>
    <n v="17"/>
    <n v="131598.32999160001"/>
    <s v="Mass Customer"/>
    <x v="1"/>
    <x v="0"/>
    <s v="Registered Nurse"/>
  </r>
  <r>
    <n v="2043"/>
    <n v="5"/>
    <n v="6704.41"/>
    <n v="1340.8820000000001"/>
    <n v="5.5684399999999998"/>
    <n v="7"/>
    <n v="52266.346748559998"/>
    <s v="Mass Customer"/>
    <x v="0"/>
    <x v="4"/>
    <s v="Software Consultant"/>
  </r>
  <r>
    <n v="2044"/>
    <n v="5"/>
    <n v="7468.57"/>
    <n v="1493.7139999999999"/>
    <n v="5.5684399999999998"/>
    <n v="1"/>
    <n v="8317.6567861599997"/>
    <s v="Mass Customer"/>
    <x v="0"/>
    <x v="0"/>
    <s v="Quality Engineer"/>
  </r>
  <r>
    <n v="2045"/>
    <n v="9"/>
    <n v="9255.0300000000007"/>
    <n v="1028.3366666666668"/>
    <n v="5.5684399999999998"/>
    <n v="15"/>
    <n v="85893.465422000008"/>
    <s v="High Net Worth"/>
    <x v="0"/>
    <x v="1"/>
    <s v="VP Sales"/>
  </r>
  <r>
    <n v="2046"/>
    <n v="9"/>
    <n v="13347.529999999999"/>
    <n v="1483.0588888888888"/>
    <n v="5.5684399999999998"/>
    <n v="13"/>
    <n v="107358.21771017776"/>
    <s v="Mass Customer"/>
    <x v="0"/>
    <x v="4"/>
    <s v="Marketing Manager"/>
  </r>
  <r>
    <n v="2047"/>
    <n v="1"/>
    <n v="1289.8499999999999"/>
    <n v="1289.8499999999999"/>
    <n v="5.5684399999999998"/>
    <n v="21"/>
    <n v="150831.499014"/>
    <s v="Affluent Customer"/>
    <x v="0"/>
    <x v="1"/>
    <s v="Paralegal"/>
  </r>
  <r>
    <n v="2048"/>
    <n v="7"/>
    <n v="8820.57"/>
    <n v="1260.0814285714284"/>
    <n v="5.5684399999999998"/>
    <n v="13"/>
    <n v="91216.941791485704"/>
    <s v="High Net Worth"/>
    <x v="0"/>
    <x v="1"/>
    <s v="Financial Advisor"/>
  </r>
  <r>
    <n v="2049"/>
    <n v="6"/>
    <n v="7403.7600000000011"/>
    <n v="1233.9600000000003"/>
    <n v="5.5684399999999998"/>
    <n v="5"/>
    <n v="34356.161112000002"/>
    <s v="High Net Worth"/>
    <x v="1"/>
    <x v="7"/>
    <s v="Assistant Professor"/>
  </r>
  <r>
    <n v="2050"/>
    <n v="4"/>
    <n v="4483.5"/>
    <n v="1120.875"/>
    <n v="5.5684399999999998"/>
    <n v="5"/>
    <n v="31207.625924999997"/>
    <s v="Mass Customer"/>
    <x v="0"/>
    <x v="4"/>
    <s v="Business Systems Development Analyst"/>
  </r>
  <r>
    <n v="2051"/>
    <n v="6"/>
    <n v="7376.9299999999994"/>
    <n v="1229.4883333333332"/>
    <n v="5.5684399999999998"/>
    <n v="20"/>
    <n v="136926.64029733333"/>
    <s v="Affluent Customer"/>
    <x v="0"/>
    <x v="7"/>
    <s v="Geological Engineer"/>
  </r>
  <r>
    <n v="2052"/>
    <n v="9"/>
    <n v="7052.08"/>
    <n v="783.56444444444446"/>
    <n v="5.5684399999999998"/>
    <n v="8"/>
    <n v="34905.852760177775"/>
    <s v="Mass Customer"/>
    <x v="1"/>
    <x v="5"/>
    <s v="Unknown"/>
  </r>
  <r>
    <n v="2053"/>
    <n v="6"/>
    <n v="7727"/>
    <n v="1287.8333333333333"/>
    <n v="5.5684399999999998"/>
    <n v="11"/>
    <n v="78883.449113333321"/>
    <s v="Affluent Customer"/>
    <x v="1"/>
    <x v="1"/>
    <s v="Unknown"/>
  </r>
  <r>
    <n v="2054"/>
    <n v="4"/>
    <n v="5248.59"/>
    <n v="1312.1475"/>
    <n v="5.5684399999999998"/>
    <n v="22"/>
    <n v="160745.5217478"/>
    <s v="Mass Customer"/>
    <x v="1"/>
    <x v="7"/>
    <s v="Unknown"/>
  </r>
  <r>
    <n v="2055"/>
    <n v="9"/>
    <n v="12172.04"/>
    <n v="1352.4488888888891"/>
    <n v="5.5684399999999998"/>
    <n v="7"/>
    <n v="52717.213435911115"/>
    <s v="High Net Worth"/>
    <x v="1"/>
    <x v="5"/>
    <s v="Administrative Assistant III"/>
  </r>
  <r>
    <n v="2056"/>
    <n v="2"/>
    <n v="1829.4899999999998"/>
    <n v="914.74499999999989"/>
    <n v="5.5684399999999998"/>
    <n v="22"/>
    <n v="112061.45825159998"/>
    <s v="High Net Worth"/>
    <x v="0"/>
    <x v="2"/>
    <s v="Biostatistician IV"/>
  </r>
  <r>
    <n v="2057"/>
    <n v="6"/>
    <n v="6889.26"/>
    <n v="1148.21"/>
    <n v="5.5684399999999998"/>
    <n v="15"/>
    <n v="95906.07738599999"/>
    <s v="Affluent Customer"/>
    <x v="0"/>
    <x v="7"/>
    <s v="Accounting Assistant IV"/>
  </r>
  <r>
    <n v="2058"/>
    <n v="7"/>
    <n v="7546.98"/>
    <n v="1078.1399999999999"/>
    <n v="5.5684399999999998"/>
    <n v="7"/>
    <n v="42024.905311199997"/>
    <s v="High Net Worth"/>
    <x v="0"/>
    <x v="6"/>
    <s v="Database Administrator I"/>
  </r>
  <r>
    <n v="2059"/>
    <n v="4"/>
    <n v="2702.14"/>
    <n v="675.53499999999997"/>
    <n v="5.5684399999999998"/>
    <n v="12"/>
    <n v="45140.113384799995"/>
    <s v="High Net Worth"/>
    <x v="0"/>
    <x v="4"/>
    <s v="Graphic Designer"/>
  </r>
  <r>
    <n v="2060"/>
    <n v="11"/>
    <n v="11179.22"/>
    <n v="1016.2927272727272"/>
    <n v="5.5684399999999998"/>
    <n v="17"/>
    <n v="96205.806262327271"/>
    <s v="Mass Customer"/>
    <x v="0"/>
    <x v="1"/>
    <s v="Statistician II"/>
  </r>
  <r>
    <n v="2061"/>
    <n v="6"/>
    <n v="8403.65"/>
    <n v="1400.6083333333333"/>
    <n v="5.5684399999999998"/>
    <n v="4"/>
    <n v="31196.813870666665"/>
    <s v="High Net Worth"/>
    <x v="0"/>
    <x v="7"/>
    <s v="Technical Writer"/>
  </r>
  <r>
    <n v="2062"/>
    <n v="5"/>
    <n v="6976.84"/>
    <n v="1395.3679999999999"/>
    <n v="5.5684399999999998"/>
    <n v="18"/>
    <n v="139860.41374655999"/>
    <s v="Mass Customer"/>
    <x v="1"/>
    <x v="5"/>
    <s v="Junior Executive"/>
  </r>
  <r>
    <n v="2063"/>
    <n v="5"/>
    <n v="4125.82"/>
    <n v="825.16399999999999"/>
    <n v="5.5684399999999998"/>
    <n v="16"/>
    <n v="73518.019586559996"/>
    <s v="Affluent Customer"/>
    <x v="1"/>
    <x v="0"/>
    <s v="Clinical Specialist"/>
  </r>
  <r>
    <n v="2064"/>
    <n v="5"/>
    <n v="5871.14"/>
    <n v="1174.2280000000001"/>
    <n v="5.5684399999999998"/>
    <n v="18"/>
    <n v="117695.12695775999"/>
    <s v="Mass Customer"/>
    <x v="1"/>
    <x v="0"/>
    <s v="VP Marketing"/>
  </r>
  <r>
    <n v="2065"/>
    <n v="4"/>
    <n v="4870.0599999999995"/>
    <n v="1217.5149999999999"/>
    <n v="5.5684399999999998"/>
    <n v="12"/>
    <n v="81355.910719199979"/>
    <s v="Mass Customer"/>
    <x v="1"/>
    <x v="5"/>
    <s v="Technical Writer"/>
  </r>
  <r>
    <n v="2066"/>
    <n v="5"/>
    <n v="6115.09"/>
    <n v="1223.018"/>
    <n v="5.5684399999999998"/>
    <n v="12"/>
    <n v="81723.628223039996"/>
    <s v="High Net Worth"/>
    <x v="1"/>
    <x v="0"/>
    <s v="Food Chemist"/>
  </r>
  <r>
    <n v="2067"/>
    <n v="8"/>
    <n v="9622.0499999999993"/>
    <n v="1202.7562499999999"/>
    <n v="5.5684399999999998"/>
    <n v="17"/>
    <n v="113857.09221675"/>
    <s v="Mass Customer"/>
    <x v="1"/>
    <x v="0"/>
    <s v="Registered Nurse"/>
  </r>
  <r>
    <n v="2068"/>
    <n v="5"/>
    <n v="5158.92"/>
    <n v="1031.7840000000001"/>
    <n v="5.5684399999999998"/>
    <n v="8"/>
    <n v="45963.418375680005"/>
    <s v="High Net Worth"/>
    <x v="0"/>
    <x v="4"/>
    <s v="Account Representative I"/>
  </r>
  <r>
    <n v="2069"/>
    <n v="6"/>
    <n v="10361.070000000002"/>
    <n v="1726.8450000000003"/>
    <n v="5.5684399999999998"/>
    <n v="11"/>
    <n v="105774.16048980002"/>
    <s v="Mass Customer"/>
    <x v="2"/>
    <x v="3"/>
    <s v="Software Test Engineer IV"/>
  </r>
  <r>
    <n v="2070"/>
    <n v="8"/>
    <n v="10228.07"/>
    <n v="1278.50875"/>
    <n v="5.5684399999999998"/>
    <n v="8"/>
    <n v="56954.3941108"/>
    <s v="Mass Customer"/>
    <x v="0"/>
    <x v="4"/>
    <s v="Recruiting Manager"/>
  </r>
  <r>
    <n v="2071"/>
    <n v="7"/>
    <n v="5340.02"/>
    <n v="762.86"/>
    <n v="5.5684399999999998"/>
    <n v="10"/>
    <n v="42479.401384000004"/>
    <s v="Mass Customer"/>
    <x v="0"/>
    <x v="4"/>
    <s v="Unknown"/>
  </r>
  <r>
    <n v="2072"/>
    <n v="13"/>
    <n v="11845.44"/>
    <n v="911.18769230769237"/>
    <n v="5.5684399999999998"/>
    <n v="9"/>
    <n v="45665.045940184624"/>
    <s v="Mass Customer"/>
    <x v="0"/>
    <x v="1"/>
    <s v="Environmental Specialist"/>
  </r>
  <r>
    <n v="2073"/>
    <n v="8"/>
    <n v="8097.380000000001"/>
    <n v="1012.1725000000001"/>
    <n v="5.5684399999999998"/>
    <n v="10"/>
    <n v="56362.218359000006"/>
    <s v="High Net Worth"/>
    <x v="0"/>
    <x v="7"/>
    <s v="Unknown"/>
  </r>
  <r>
    <n v="2075"/>
    <n v="4"/>
    <n v="5575.4100000000008"/>
    <n v="1393.8525000000002"/>
    <n v="5.5684399999999998"/>
    <n v="8"/>
    <n v="62092.672120800009"/>
    <s v="Mass Customer"/>
    <x v="0"/>
    <x v="7"/>
    <s v="Environmental Tech"/>
  </r>
  <r>
    <n v="2076"/>
    <n v="8"/>
    <n v="12082.720000000001"/>
    <n v="1510.3400000000001"/>
    <n v="5.5684399999999998"/>
    <n v="5"/>
    <n v="42051.188348000003"/>
    <s v="Mass Customer"/>
    <x v="0"/>
    <x v="7"/>
    <s v="Assistant Manager"/>
  </r>
  <r>
    <n v="2077"/>
    <n v="3"/>
    <n v="4642.2"/>
    <n v="1547.3999999999999"/>
    <n v="5.5684399999999998"/>
    <n v="7"/>
    <n v="60316.22839199999"/>
    <s v="Mass Customer"/>
    <x v="0"/>
    <x v="1"/>
    <s v="Cost Accountant"/>
  </r>
  <r>
    <n v="2078"/>
    <n v="6"/>
    <n v="7319.86"/>
    <n v="1219.9766666666667"/>
    <n v="5.5684399999999998"/>
    <n v="3"/>
    <n v="20380.100609199999"/>
    <s v="Mass Customer"/>
    <x v="0"/>
    <x v="7"/>
    <s v="Computer Systems Analyst III"/>
  </r>
  <r>
    <n v="2079"/>
    <n v="3"/>
    <n v="4631.3100000000004"/>
    <n v="1543.7700000000002"/>
    <n v="5.5684399999999998"/>
    <n v="11"/>
    <n v="94560.296806800005"/>
    <s v="High Net Worth"/>
    <x v="0"/>
    <x v="4"/>
    <s v="Account Executive"/>
  </r>
  <r>
    <n v="2080"/>
    <n v="6"/>
    <n v="6668.6"/>
    <n v="1111.4333333333334"/>
    <n v="5.5684399999999998"/>
    <n v="17"/>
    <n v="105212.14712133333"/>
    <s v="High Net Worth"/>
    <x v="0"/>
    <x v="4"/>
    <s v="Human Resources Assistant IV"/>
  </r>
  <r>
    <n v="2081"/>
    <n v="5"/>
    <n v="5586.19"/>
    <n v="1117.2379999999998"/>
    <n v="5.5684399999999998"/>
    <n v="13"/>
    <n v="80876.545993359978"/>
    <s v="Mass Customer"/>
    <x v="0"/>
    <x v="1"/>
    <s v="Senior Editor"/>
  </r>
  <r>
    <n v="2082"/>
    <n v="7"/>
    <n v="6778.84"/>
    <n v="968.40571428571434"/>
    <n v="5.5684399999999998"/>
    <n v="19"/>
    <n v="102457.67319748572"/>
    <s v="Affluent Customer"/>
    <x v="0"/>
    <x v="0"/>
    <s v="Legal Assistant"/>
  </r>
  <r>
    <n v="2083"/>
    <n v="9"/>
    <n v="10347.280000000001"/>
    <n v="1149.6977777777779"/>
    <n v="5.5684399999999998"/>
    <n v="4"/>
    <n v="25608.092374755557"/>
    <s v="Mass Customer"/>
    <x v="0"/>
    <x v="4"/>
    <s v="Unknown"/>
  </r>
  <r>
    <n v="2084"/>
    <n v="2"/>
    <n v="1415.51"/>
    <n v="707.755"/>
    <n v="5.5684399999999998"/>
    <n v="17"/>
    <n v="66998.551287399998"/>
    <s v="Mass Customer"/>
    <x v="0"/>
    <x v="3"/>
    <s v="Unknown"/>
  </r>
  <r>
    <n v="2085"/>
    <n v="3"/>
    <n v="4294.1399999999994"/>
    <n v="1431.3799999999999"/>
    <n v="5.5684399999999998"/>
    <n v="11"/>
    <n v="87676.090119199987"/>
    <s v="Mass Customer"/>
    <x v="0"/>
    <x v="0"/>
    <s v="Pharmacist"/>
  </r>
  <r>
    <n v="2086"/>
    <n v="3"/>
    <n v="3812.2200000000003"/>
    <n v="1270.74"/>
    <n v="5.5684399999999998"/>
    <n v="1"/>
    <n v="7076.0394455999995"/>
    <s v="High Net Worth"/>
    <x v="1"/>
    <x v="1"/>
    <s v="Senior Cost Accountant"/>
  </r>
  <r>
    <n v="2087"/>
    <n v="5"/>
    <n v="6577.630000000001"/>
    <n v="1315.5260000000003"/>
    <n v="5.5684399999999998"/>
    <n v="15"/>
    <n v="109881.41399160001"/>
    <s v="Mass Customer"/>
    <x v="1"/>
    <x v="3"/>
    <s v="Administrative Officer"/>
  </r>
  <r>
    <n v="2088"/>
    <n v="7"/>
    <n v="8654.02"/>
    <n v="1236.2885714285715"/>
    <n v="5.5684399999999998"/>
    <n v="14"/>
    <n v="96378.782257600004"/>
    <s v="Mass Customer"/>
    <x v="1"/>
    <x v="1"/>
    <s v="Senior Financial Analyst"/>
  </r>
  <r>
    <n v="2089"/>
    <n v="2"/>
    <n v="477.32000000000005"/>
    <n v="238.66000000000003"/>
    <n v="5.5684399999999998"/>
    <n v="15"/>
    <n v="19934.458356000003"/>
    <s v="High Net Worth"/>
    <x v="1"/>
    <x v="1"/>
    <s v="Safety Technician I"/>
  </r>
  <r>
    <n v="2090"/>
    <n v="2"/>
    <n v="1020.78"/>
    <n v="510.39"/>
    <n v="5.5684399999999998"/>
    <n v="17"/>
    <n v="48315.293557199999"/>
    <s v="Mass Customer"/>
    <x v="1"/>
    <x v="1"/>
    <s v="Help Desk Technician"/>
  </r>
  <r>
    <n v="2091"/>
    <n v="3"/>
    <n v="5499.04"/>
    <n v="1833.0133333333333"/>
    <n v="5.5684399999999998"/>
    <n v="9"/>
    <n v="91863.222892799997"/>
    <s v="Mass Customer"/>
    <x v="0"/>
    <x v="6"/>
    <s v="Office Assistant II"/>
  </r>
  <r>
    <n v="2092"/>
    <n v="5"/>
    <n v="6764.3900000000012"/>
    <n v="1352.8780000000002"/>
    <n v="5.5684399999999998"/>
    <n v="18"/>
    <n v="135601.55946576002"/>
    <s v="High Net Worth"/>
    <x v="1"/>
    <x v="7"/>
    <s v="Safety Technician IV"/>
  </r>
  <r>
    <n v="2093"/>
    <n v="6"/>
    <n v="7654.84"/>
    <n v="1275.8066666666666"/>
    <n v="5.5684399999999998"/>
    <n v="2"/>
    <n v="14208.505749866667"/>
    <s v="High Net Worth"/>
    <x v="1"/>
    <x v="1"/>
    <s v="Programmer II"/>
  </r>
  <r>
    <n v="2094"/>
    <n v="5"/>
    <n v="4214.53"/>
    <n v="842.90599999999995"/>
    <n v="5.5684399999999998"/>
    <n v="16"/>
    <n v="75098.743786239997"/>
    <s v="Mass Customer"/>
    <x v="1"/>
    <x v="4"/>
    <s v="Biostatistician IV"/>
  </r>
  <r>
    <n v="2095"/>
    <n v="10"/>
    <n v="9988.760000000002"/>
    <n v="998.8760000000002"/>
    <n v="5.5684399999999998"/>
    <n v="8"/>
    <n v="44497.448587520004"/>
    <s v="Affluent Customer"/>
    <x v="0"/>
    <x v="7"/>
    <s v="Account Executive"/>
  </r>
  <r>
    <n v="2096"/>
    <n v="5"/>
    <n v="8229.84"/>
    <n v="1645.9680000000001"/>
    <n v="5.5684399999999998"/>
    <n v="12"/>
    <n v="109985.68859904"/>
    <s v="High Net Worth"/>
    <x v="0"/>
    <x v="8"/>
    <s v="Programmer III"/>
  </r>
  <r>
    <n v="2097"/>
    <n v="6"/>
    <n v="7726.09"/>
    <n v="1287.6816666666666"/>
    <n v="5.5684399999999998"/>
    <n v="21"/>
    <n v="150577.9400986"/>
    <s v="Mass Customer"/>
    <x v="1"/>
    <x v="8"/>
    <s v="Recruiter"/>
  </r>
  <r>
    <n v="2098"/>
    <n v="6"/>
    <n v="5472.619999999999"/>
    <n v="912.10333333333313"/>
    <n v="5.5684399999999998"/>
    <n v="16"/>
    <n v="81263.882967466649"/>
    <s v="High Net Worth"/>
    <x v="0"/>
    <x v="0"/>
    <s v="Dental Hygienist"/>
  </r>
  <r>
    <n v="2099"/>
    <n v="7"/>
    <n v="8967.0399999999991"/>
    <n v="1281.0057142857142"/>
    <n v="5.5684399999999998"/>
    <n v="19"/>
    <n v="135530.8657334857"/>
    <s v="High Net Worth"/>
    <x v="1"/>
    <x v="1"/>
    <s v="Senior Cost Accountant"/>
  </r>
  <r>
    <n v="2100"/>
    <n v="5"/>
    <n v="4288.18"/>
    <n v="857.63600000000008"/>
    <n v="5.5684399999999998"/>
    <n v="14"/>
    <n v="66859.72450976001"/>
    <s v="Mass Customer"/>
    <x v="1"/>
    <x v="3"/>
    <s v="Marketing Assistant"/>
  </r>
  <r>
    <n v="2101"/>
    <n v="10"/>
    <n v="14423.33"/>
    <n v="1442.3330000000001"/>
    <n v="5.5684399999999998"/>
    <n v="2"/>
    <n v="16063.089541040001"/>
    <s v="Mass Customer"/>
    <x v="0"/>
    <x v="4"/>
    <s v="General Manager"/>
  </r>
  <r>
    <n v="2102"/>
    <n v="7"/>
    <n v="7317.4600000000009"/>
    <n v="1045.3514285714286"/>
    <n v="5.5684399999999998"/>
    <n v="5"/>
    <n v="29104.883544571429"/>
    <s v="Affluent Customer"/>
    <x v="1"/>
    <x v="4"/>
    <s v="Senior Editor"/>
  </r>
  <r>
    <n v="2103"/>
    <n v="10"/>
    <n v="11617.25"/>
    <n v="1161.7249999999999"/>
    <n v="5.5684399999999998"/>
    <n v="18"/>
    <n v="116441.92726199998"/>
    <s v="Affluent Customer"/>
    <x v="1"/>
    <x v="1"/>
    <s v="Business Systems Development Analyst"/>
  </r>
  <r>
    <n v="2104"/>
    <n v="8"/>
    <n v="7415.8399999999992"/>
    <n v="926.9799999999999"/>
    <n v="5.5684399999999998"/>
    <n v="11"/>
    <n v="56780.157623199993"/>
    <s v="Mass Customer"/>
    <x v="0"/>
    <x v="1"/>
    <s v="Structural Analysis Engineer"/>
  </r>
  <r>
    <n v="2105"/>
    <n v="5"/>
    <n v="7196.7699999999986"/>
    <n v="1439.3539999999998"/>
    <n v="5.5684399999999998"/>
    <n v="6"/>
    <n v="48089.738326559993"/>
    <s v="High Net Worth"/>
    <x v="1"/>
    <x v="0"/>
    <s v="Food Chemist"/>
  </r>
  <r>
    <n v="2106"/>
    <n v="4"/>
    <n v="6782.2800000000007"/>
    <n v="1695.5700000000002"/>
    <n v="5.5684399999999998"/>
    <n v="13"/>
    <n v="122741.83754040001"/>
    <s v="High Net Worth"/>
    <x v="1"/>
    <x v="1"/>
    <s v="Project Manager"/>
  </r>
  <r>
    <n v="2107"/>
    <n v="2"/>
    <n v="1941"/>
    <n v="970.5"/>
    <n v="5.5684399999999998"/>
    <n v="4"/>
    <n v="21616.684079999999"/>
    <s v="Affluent Customer"/>
    <x v="0"/>
    <x v="3"/>
    <s v="Biostatistician IV"/>
  </r>
  <r>
    <n v="2108"/>
    <n v="3"/>
    <n v="3130.2599999999998"/>
    <n v="1043.4199999999998"/>
    <n v="5.5684399999999998"/>
    <n v="18"/>
    <n v="104583.9899664"/>
    <s v="Mass Customer"/>
    <x v="0"/>
    <x v="2"/>
    <s v="Software Test Engineer IV"/>
  </r>
  <r>
    <n v="2109"/>
    <n v="8"/>
    <n v="7637.1200000000008"/>
    <n v="954.6400000000001"/>
    <n v="5.5684399999999998"/>
    <n v="18"/>
    <n v="95685.400108800008"/>
    <s v="High Net Worth"/>
    <x v="0"/>
    <x v="0"/>
    <s v="Account Representative II"/>
  </r>
  <r>
    <n v="2110"/>
    <n v="7"/>
    <n v="7589.5700000000006"/>
    <n v="1084.2242857142858"/>
    <n v="5.5684399999999998"/>
    <n v="14"/>
    <n v="84524.130341600001"/>
    <s v="High Net Worth"/>
    <x v="1"/>
    <x v="7"/>
    <s v="Human Resources Assistant III"/>
  </r>
  <r>
    <n v="2111"/>
    <n v="9"/>
    <n v="11111.3"/>
    <n v="1234.5888888888887"/>
    <n v="5.5684399999999998"/>
    <n v="12"/>
    <n v="82496.809829333331"/>
    <s v="Affluent Customer"/>
    <x v="1"/>
    <x v="2"/>
    <s v="Speech Pathologist"/>
  </r>
  <r>
    <n v="2112"/>
    <n v="4"/>
    <n v="5958.11"/>
    <n v="1489.5274999999999"/>
    <n v="5.5684399999999998"/>
    <n v="6"/>
    <n v="49766.067072599995"/>
    <s v="Mass Customer"/>
    <x v="0"/>
    <x v="1"/>
    <s v="Accounting Assistant I"/>
  </r>
  <r>
    <n v="2113"/>
    <n v="4"/>
    <n v="4987.47"/>
    <n v="1246.8675000000001"/>
    <n v="5.5684399999999998"/>
    <n v="17"/>
    <n v="118032.8166489"/>
    <s v="Affluent Customer"/>
    <x v="0"/>
    <x v="7"/>
    <s v="Internal Auditor"/>
  </r>
  <r>
    <n v="2114"/>
    <n v="6"/>
    <n v="6706.4599999999991"/>
    <n v="1117.7433333333331"/>
    <n v="5.5684399999999998"/>
    <n v="19"/>
    <n v="118257.64705426664"/>
    <s v="High Net Worth"/>
    <x v="1"/>
    <x v="6"/>
    <s v="Safety Technician III"/>
  </r>
  <r>
    <n v="2115"/>
    <n v="2"/>
    <n v="2204.4499999999998"/>
    <n v="1102.2249999999999"/>
    <n v="5.5684399999999998"/>
    <n v="17"/>
    <n v="104340.454243"/>
    <s v="Mass Customer"/>
    <x v="1"/>
    <x v="0"/>
    <s v="Food Chemist"/>
  </r>
  <r>
    <n v="2116"/>
    <n v="4"/>
    <n v="5827.9599999999991"/>
    <n v="1456.9899999999998"/>
    <n v="5.5684399999999998"/>
    <n v="9"/>
    <n v="73018.452560399979"/>
    <s v="Affluent Customer"/>
    <x v="1"/>
    <x v="1"/>
    <s v="Research Associate"/>
  </r>
  <r>
    <n v="2117"/>
    <n v="5"/>
    <n v="3925.1699999999996"/>
    <n v="785.03399999999988"/>
    <n v="5.5684399999999998"/>
    <n v="3"/>
    <n v="13114.244180879996"/>
    <s v="Affluent Customer"/>
    <x v="1"/>
    <x v="0"/>
    <s v="Computer Systems Analyst I"/>
  </r>
  <r>
    <n v="2118"/>
    <n v="6"/>
    <n v="6724.4000000000005"/>
    <n v="1120.7333333333333"/>
    <n v="5.5684399999999998"/>
    <n v="7"/>
    <n v="43685.154258666669"/>
    <s v="High Net Worth"/>
    <x v="1"/>
    <x v="4"/>
    <s v="Developer III"/>
  </r>
  <r>
    <n v="2119"/>
    <n v="4"/>
    <n v="5477.6"/>
    <n v="1369.4"/>
    <n v="5.5684399999999998"/>
    <n v="17"/>
    <n v="129632.16951200001"/>
    <s v="Mass Customer"/>
    <x v="0"/>
    <x v="1"/>
    <s v="Senior Cost Accountant"/>
  </r>
  <r>
    <n v="2120"/>
    <n v="8"/>
    <n v="11028.33"/>
    <n v="1378.54125"/>
    <n v="5.5684399999999998"/>
    <n v="1"/>
    <n v="7676.3242381499995"/>
    <s v="Mass Customer"/>
    <x v="1"/>
    <x v="7"/>
    <s v="Web Designer III"/>
  </r>
  <r>
    <n v="2121"/>
    <n v="9"/>
    <n v="10142.52"/>
    <n v="1126.9466666666667"/>
    <n v="5.5684399999999998"/>
    <n v="22"/>
    <n v="138057.36772373333"/>
    <s v="Mass Customer"/>
    <x v="0"/>
    <x v="1"/>
    <s v="Nurse"/>
  </r>
  <r>
    <n v="2122"/>
    <n v="3"/>
    <n v="2424.17"/>
    <n v="808.05666666666673"/>
    <n v="5.5684399999999998"/>
    <n v="11"/>
    <n v="49495.765714266672"/>
    <s v="High Net Worth"/>
    <x v="1"/>
    <x v="0"/>
    <s v="Registered Nurse"/>
  </r>
  <r>
    <n v="2123"/>
    <n v="6"/>
    <n v="6196.0199999999995"/>
    <n v="1032.6699999999998"/>
    <n v="5.5684399999999998"/>
    <n v="2"/>
    <n v="11500.721869599998"/>
    <s v="Affluent Customer"/>
    <x v="0"/>
    <x v="7"/>
    <s v="Software Engineer II"/>
  </r>
  <r>
    <n v="2124"/>
    <n v="6"/>
    <n v="7618.68"/>
    <n v="1269.78"/>
    <n v="5.5684399999999998"/>
    <n v="18"/>
    <n v="127272.48737759999"/>
    <s v="High Net Worth"/>
    <x v="1"/>
    <x v="5"/>
    <s v="Unknown"/>
  </r>
  <r>
    <n v="2125"/>
    <n v="6"/>
    <n v="4206.4799999999996"/>
    <n v="701.07999999999993"/>
    <n v="5.5684399999999998"/>
    <n v="18"/>
    <n v="70270.594473599995"/>
    <s v="High Net Worth"/>
    <x v="0"/>
    <x v="1"/>
    <s v="VP Quality Control"/>
  </r>
  <r>
    <n v="2126"/>
    <n v="4"/>
    <n v="2963.04"/>
    <n v="740.76"/>
    <n v="5.5684399999999998"/>
    <n v="17"/>
    <n v="70122.919444799991"/>
    <s v="Mass Customer"/>
    <x v="1"/>
    <x v="0"/>
    <s v="Product Engineer"/>
  </r>
  <r>
    <n v="2127"/>
    <n v="5"/>
    <n v="5437.05"/>
    <n v="1087.4100000000001"/>
    <n v="5.5684399999999998"/>
    <n v="7"/>
    <n v="42386.241382800006"/>
    <s v="Mass Customer"/>
    <x v="0"/>
    <x v="7"/>
    <s v="Web Designer I"/>
  </r>
  <r>
    <n v="2128"/>
    <n v="2"/>
    <n v="3787.46"/>
    <n v="1893.73"/>
    <n v="5.5684399999999998"/>
    <n v="16"/>
    <n v="168721.95009920001"/>
    <s v="Affluent Customer"/>
    <x v="1"/>
    <x v="2"/>
    <s v="Data Coordiator"/>
  </r>
  <r>
    <n v="2129"/>
    <n v="2"/>
    <n v="1411.9299999999998"/>
    <n v="705.96499999999992"/>
    <n v="5.5684399999999998"/>
    <n v="3"/>
    <n v="11793.371233799999"/>
    <s v="High Net Worth"/>
    <x v="1"/>
    <x v="7"/>
    <s v="Electrical Engineer"/>
  </r>
  <r>
    <n v="2130"/>
    <n v="8"/>
    <n v="9169.4"/>
    <n v="1146.175"/>
    <n v="5.5684399999999998"/>
    <n v="16"/>
    <n v="102118.507472"/>
    <s v="High Net Worth"/>
    <x v="0"/>
    <x v="2"/>
    <s v="Structural Engineer"/>
  </r>
  <r>
    <n v="2131"/>
    <n v="5"/>
    <n v="5423.2300000000005"/>
    <n v="1084.6460000000002"/>
    <n v="5.5684399999999998"/>
    <n v="7"/>
    <n v="42278.503205680012"/>
    <s v="Mass Customer"/>
    <x v="0"/>
    <x v="4"/>
    <s v="Payment Adjustment Coordinator"/>
  </r>
  <r>
    <n v="2132"/>
    <n v="8"/>
    <n v="12668.239999999998"/>
    <n v="1583.5299999999997"/>
    <n v="5.5684399999999998"/>
    <n v="22"/>
    <n v="193991.41945039996"/>
    <s v="High Net Worth"/>
    <x v="0"/>
    <x v="1"/>
    <s v="Human Resources Manager"/>
  </r>
  <r>
    <n v="2133"/>
    <n v="5"/>
    <n v="6553.4400000000005"/>
    <n v="1310.6880000000001"/>
    <n v="5.5684399999999998"/>
    <n v="3"/>
    <n v="21895.462460160001"/>
    <s v="High Net Worth"/>
    <x v="0"/>
    <x v="1"/>
    <s v="General Manager"/>
  </r>
  <r>
    <n v="2134"/>
    <n v="5"/>
    <n v="6556.68"/>
    <n v="1311.336"/>
    <n v="5.5684399999999998"/>
    <n v="2"/>
    <n v="14604.191671680001"/>
    <s v="Affluent Customer"/>
    <x v="1"/>
    <x v="7"/>
    <s v="Nurse"/>
  </r>
  <r>
    <n v="2135"/>
    <n v="1"/>
    <n v="1977.36"/>
    <n v="1977.36"/>
    <n v="5.5684399999999998"/>
    <n v="15"/>
    <n v="165162.15777600001"/>
    <s v="Mass Customer"/>
    <x v="1"/>
    <x v="4"/>
    <s v="Structural Engineer"/>
  </r>
  <r>
    <n v="2136"/>
    <n v="4"/>
    <n v="6269.92"/>
    <n v="1567.48"/>
    <n v="5.5684399999999998"/>
    <n v="5"/>
    <n v="43642.091656000004"/>
    <s v="High Net Worth"/>
    <x v="0"/>
    <x v="0"/>
    <s v="Office Assistant I"/>
  </r>
  <r>
    <n v="2137"/>
    <n v="4"/>
    <n v="4683.41"/>
    <n v="1170.8525"/>
    <n v="5.5684399999999998"/>
    <n v="5"/>
    <n v="32599.109475500001"/>
    <s v="Affluent Customer"/>
    <x v="0"/>
    <x v="7"/>
    <s v="Chemical Engineer"/>
  </r>
  <r>
    <n v="2138"/>
    <n v="7"/>
    <n v="9725.7800000000007"/>
    <n v="1389.3971428571429"/>
    <n v="5.5684399999999998"/>
    <n v="15"/>
    <n v="116051.61939257142"/>
    <s v="High Net Worth"/>
    <x v="0"/>
    <x v="7"/>
    <s v="Graphic Designer"/>
  </r>
  <r>
    <n v="2139"/>
    <n v="5"/>
    <n v="7480.9400000000005"/>
    <n v="1496.1880000000001"/>
    <n v="5.5684399999999998"/>
    <n v="7"/>
    <n v="58320.031747040004"/>
    <s v="Affluent Customer"/>
    <x v="0"/>
    <x v="3"/>
    <s v="Accountant II"/>
  </r>
  <r>
    <n v="2140"/>
    <n v="8"/>
    <n v="9047.4399999999987"/>
    <n v="1130.9299999999998"/>
    <n v="5.5684399999999998"/>
    <n v="21"/>
    <n v="132247.83283319999"/>
    <s v="High Net Worth"/>
    <x v="1"/>
    <x v="8"/>
    <s v="Help Desk Operator"/>
  </r>
  <r>
    <n v="2141"/>
    <n v="4"/>
    <n v="4820.8500000000004"/>
    <n v="1205.2125000000001"/>
    <n v="5.5684399999999998"/>
    <n v="4"/>
    <n v="26844.613974"/>
    <s v="High Net Worth"/>
    <x v="0"/>
    <x v="1"/>
    <s v="Programmer I"/>
  </r>
  <r>
    <n v="2142"/>
    <n v="7"/>
    <n v="10200.020000000002"/>
    <n v="1457.1457142857146"/>
    <n v="5.5684399999999998"/>
    <n v="7"/>
    <n v="56798.199368800008"/>
    <s v="Affluent Customer"/>
    <x v="0"/>
    <x v="4"/>
    <s v="Biostatistician IV"/>
  </r>
  <r>
    <n v="2143"/>
    <n v="4"/>
    <n v="5641.38"/>
    <n v="1410.345"/>
    <n v="5.5684399999999998"/>
    <n v="10"/>
    <n v="78534.215118000007"/>
    <s v="High Net Worth"/>
    <x v="1"/>
    <x v="4"/>
    <s v="Business Systems Development Analyst"/>
  </r>
  <r>
    <n v="2144"/>
    <n v="8"/>
    <n v="10452.24"/>
    <n v="1306.53"/>
    <n v="5.5684399999999998"/>
    <n v="9"/>
    <n v="65478.00521879999"/>
    <s v="Mass Customer"/>
    <x v="0"/>
    <x v="2"/>
    <s v="Office Assistant IV"/>
  </r>
  <r>
    <n v="2145"/>
    <n v="1"/>
    <n v="748.17"/>
    <n v="748.17"/>
    <n v="5.5684399999999998"/>
    <n v="19"/>
    <n v="79156.655341199992"/>
    <s v="Affluent Customer"/>
    <x v="0"/>
    <x v="9"/>
    <s v="Librarian"/>
  </r>
  <r>
    <n v="2146"/>
    <n v="2"/>
    <n v="2173.1099999999997"/>
    <n v="1086.5549999999998"/>
    <n v="5.5684399999999998"/>
    <n v="13"/>
    <n v="78655.412214599986"/>
    <s v="Mass Customer"/>
    <x v="1"/>
    <x v="4"/>
    <s v="Unknown"/>
  </r>
  <r>
    <n v="2147"/>
    <n v="3"/>
    <n v="2953.18"/>
    <n v="984.39333333333332"/>
    <n v="5.5684399999999998"/>
    <n v="1"/>
    <n v="5481.5352130666661"/>
    <s v="High Net Worth"/>
    <x v="1"/>
    <x v="4"/>
    <s v="Engineer IV"/>
  </r>
  <r>
    <n v="2148"/>
    <n v="4"/>
    <n v="4907.04"/>
    <n v="1226.76"/>
    <n v="5.5684399999999998"/>
    <n v="15"/>
    <n v="102467.091816"/>
    <s v="Mass Customer"/>
    <x v="0"/>
    <x v="7"/>
    <s v="Engineer I"/>
  </r>
  <r>
    <n v="2149"/>
    <n v="9"/>
    <n v="7062.67"/>
    <n v="784.74111111111108"/>
    <n v="5.5684399999999998"/>
    <n v="6"/>
    <n v="26218.702756533334"/>
    <s v="High Net Worth"/>
    <x v="0"/>
    <x v="4"/>
    <s v="Professor"/>
  </r>
  <r>
    <n v="2150"/>
    <n v="6"/>
    <n v="6161.6"/>
    <n v="1026.9333333333334"/>
    <n v="5.5684399999999998"/>
    <n v="8"/>
    <n v="45747.333205333336"/>
    <s v="Affluent Customer"/>
    <x v="1"/>
    <x v="5"/>
    <s v="Unknown"/>
  </r>
  <r>
    <n v="2151"/>
    <n v="6"/>
    <n v="9138.8200000000015"/>
    <n v="1523.136666666667"/>
    <n v="5.5684399999999998"/>
    <n v="6"/>
    <n v="50888.970840800008"/>
    <s v="Affluent Customer"/>
    <x v="1"/>
    <x v="9"/>
    <s v="Unknown"/>
  </r>
  <r>
    <n v="2152"/>
    <n v="9"/>
    <n v="9894.84"/>
    <n v="1099.4266666666667"/>
    <n v="5.5684399999999998"/>
    <n v="19"/>
    <n v="116319.73712693332"/>
    <s v="Mass Customer"/>
    <x v="0"/>
    <x v="7"/>
    <s v="Database Administrator III"/>
  </r>
  <r>
    <n v="2153"/>
    <n v="7"/>
    <n v="7792.47"/>
    <n v="1113.21"/>
    <n v="5.5684399999999998"/>
    <n v="10"/>
    <n v="61988.430924"/>
    <s v="Mass Customer"/>
    <x v="1"/>
    <x v="1"/>
    <s v="Financial Analyst"/>
  </r>
  <r>
    <n v="2154"/>
    <n v="6"/>
    <n v="7924.87"/>
    <n v="1320.8116666666667"/>
    <n v="5.5684399999999998"/>
    <n v="6"/>
    <n v="44129.163102800005"/>
    <s v="High Net Worth"/>
    <x v="0"/>
    <x v="7"/>
    <s v="Chemical Engineer"/>
  </r>
  <r>
    <n v="2155"/>
    <n v="11"/>
    <n v="8886.39"/>
    <n v="807.85363636363627"/>
    <n v="5.5684399999999998"/>
    <n v="14"/>
    <n v="62978.783040218172"/>
    <s v="Mass Customer"/>
    <x v="0"/>
    <x v="4"/>
    <s v="Data Coordiator"/>
  </r>
  <r>
    <n v="2156"/>
    <n v="6"/>
    <n v="6988.71"/>
    <n v="1164.7850000000001"/>
    <n v="5.5684399999999998"/>
    <n v="18"/>
    <n v="116748.6369372"/>
    <s v="Mass Customer"/>
    <x v="1"/>
    <x v="5"/>
    <s v="Desktop Support Technician"/>
  </r>
  <r>
    <n v="2157"/>
    <n v="2"/>
    <n v="2131.52"/>
    <n v="1065.76"/>
    <n v="5.5684399999999998"/>
    <n v="19"/>
    <n v="112757.79167359999"/>
    <s v="Mass Customer"/>
    <x v="0"/>
    <x v="2"/>
    <s v="Community Outreach Specialist"/>
  </r>
  <r>
    <n v="2158"/>
    <n v="5"/>
    <n v="5982.2999999999993"/>
    <n v="1196.4599999999998"/>
    <n v="5.5684399999999998"/>
    <n v="6"/>
    <n v="39974.494334399991"/>
    <s v="Mass Customer"/>
    <x v="1"/>
    <x v="9"/>
    <s v="Physical Therapy Assistant"/>
  </r>
  <r>
    <n v="2159"/>
    <n v="5"/>
    <n v="5111.04"/>
    <n v="1022.208"/>
    <n v="5.5684399999999998"/>
    <n v="6"/>
    <n v="34152.623493120002"/>
    <s v="High Net Worth"/>
    <x v="1"/>
    <x v="4"/>
    <s v="Unknown"/>
  </r>
  <r>
    <n v="2160"/>
    <n v="6"/>
    <n v="6852.88"/>
    <n v="1142.1466666666668"/>
    <n v="5.5684399999999998"/>
    <n v="15"/>
    <n v="95399.627768000006"/>
    <s v="Mass Customer"/>
    <x v="0"/>
    <x v="0"/>
    <s v="Recruiter"/>
  </r>
  <r>
    <n v="2161"/>
    <n v="5"/>
    <n v="5998.47"/>
    <n v="1199.694"/>
    <n v="5.5684399999999998"/>
    <n v="4"/>
    <n v="26721.69622944"/>
    <s v="Mass Customer"/>
    <x v="1"/>
    <x v="1"/>
    <s v="Unknown"/>
  </r>
  <r>
    <n v="2162"/>
    <n v="4"/>
    <n v="4785.3899999999994"/>
    <n v="1196.3474999999999"/>
    <n v="5.5684399999999998"/>
    <n v="10"/>
    <n v="66617.892728999985"/>
    <s v="High Net Worth"/>
    <x v="1"/>
    <x v="1"/>
    <s v="Paralegal"/>
  </r>
  <r>
    <n v="2163"/>
    <n v="4"/>
    <n v="3236.7"/>
    <n v="809.17499999999995"/>
    <n v="5.5684399999999998"/>
    <n v="6"/>
    <n v="27035.054621999996"/>
    <s v="Mass Customer"/>
    <x v="1"/>
    <x v="4"/>
    <s v="VP Product Management"/>
  </r>
  <r>
    <n v="2164"/>
    <n v="7"/>
    <n v="8585.8100000000013"/>
    <n v="1226.5442857142859"/>
    <n v="5.5684399999999998"/>
    <n v="18"/>
    <n v="122938.88872217145"/>
    <s v="Mass Customer"/>
    <x v="0"/>
    <x v="1"/>
    <s v="Financial Analyst"/>
  </r>
  <r>
    <n v="2165"/>
    <n v="10"/>
    <n v="9072.94"/>
    <n v="907.2940000000001"/>
    <n v="5.5684399999999998"/>
    <n v="11"/>
    <n v="55574.334214959999"/>
    <s v="Affluent Customer"/>
    <x v="2"/>
    <x v="7"/>
    <s v="Civil Engineer"/>
  </r>
  <r>
    <n v="2166"/>
    <n v="6"/>
    <n v="6021.83"/>
    <n v="1003.6383333333333"/>
    <n v="5.5684399999999998"/>
    <n v="16"/>
    <n v="89419.197453866669"/>
    <s v="Mass Customer"/>
    <x v="0"/>
    <x v="2"/>
    <s v="Nurse"/>
  </r>
  <r>
    <n v="2167"/>
    <n v="6"/>
    <n v="4691.0200000000004"/>
    <n v="781.8366666666667"/>
    <n v="5.5684399999999998"/>
    <n v="1"/>
    <n v="4353.6105681333338"/>
    <s v="Mass Customer"/>
    <x v="0"/>
    <x v="9"/>
    <s v="Librarian"/>
  </r>
  <r>
    <n v="2168"/>
    <n v="3"/>
    <n v="3828.0999999999995"/>
    <n v="1276.0333333333331"/>
    <n v="5.5684399999999998"/>
    <n v="17"/>
    <n v="120793.7559293333"/>
    <s v="Mass Customer"/>
    <x v="1"/>
    <x v="1"/>
    <s v="VP Accounting"/>
  </r>
  <r>
    <n v="2169"/>
    <n v="5"/>
    <n v="8555.14"/>
    <n v="1711.0279999999998"/>
    <n v="5.5684399999999998"/>
    <n v="18"/>
    <n v="171499.62161375998"/>
    <s v="Mass Customer"/>
    <x v="1"/>
    <x v="1"/>
    <s v="Senior Financial Analyst"/>
  </r>
  <r>
    <n v="2170"/>
    <n v="6"/>
    <n v="7695.7500000000009"/>
    <n v="1282.6250000000002"/>
    <n v="5.5684399999999998"/>
    <n v="6"/>
    <n v="42853.322130000008"/>
    <s v="Affluent Customer"/>
    <x v="1"/>
    <x v="7"/>
    <s v="Geological Engineer"/>
  </r>
  <r>
    <n v="2171"/>
    <n v="6"/>
    <n v="4500.04"/>
    <n v="750.00666666666666"/>
    <n v="5.5684399999999998"/>
    <n v="10"/>
    <n v="41763.671229333333"/>
    <s v="High Net Worth"/>
    <x v="0"/>
    <x v="0"/>
    <s v="Pharmacist"/>
  </r>
  <r>
    <n v="2172"/>
    <n v="4"/>
    <n v="6844.5"/>
    <n v="1711.125"/>
    <n v="5.5684399999999998"/>
    <n v="13"/>
    <n v="123867.859635"/>
    <s v="Affluent Customer"/>
    <x v="1"/>
    <x v="0"/>
    <s v="Information Systems Manager"/>
  </r>
  <r>
    <n v="2173"/>
    <n v="4"/>
    <n v="5112.1499999999996"/>
    <n v="1278.0374999999999"/>
    <n v="5.5684399999999998"/>
    <n v="22"/>
    <n v="156566.85300299997"/>
    <s v="Mass Customer"/>
    <x v="0"/>
    <x v="3"/>
    <s v="Help Desk Technician"/>
  </r>
  <r>
    <n v="2174"/>
    <n v="5"/>
    <n v="6589.8300000000008"/>
    <n v="1317.9660000000001"/>
    <n v="5.5684399999999998"/>
    <n v="11"/>
    <n v="80729.160523440005"/>
    <s v="High Net Worth"/>
    <x v="1"/>
    <x v="6"/>
    <s v="Account Executive"/>
  </r>
  <r>
    <n v="2175"/>
    <n v="4"/>
    <n v="4158.6499999999996"/>
    <n v="1039.6624999999999"/>
    <n v="5.5684399999999998"/>
    <n v="13"/>
    <n v="75260.877269499993"/>
    <s v="Mass Customer"/>
    <x v="1"/>
    <x v="0"/>
    <s v="Web Developer III"/>
  </r>
  <r>
    <n v="2176"/>
    <n v="3"/>
    <n v="2662.8199999999997"/>
    <n v="887.60666666666657"/>
    <n v="5.5684399999999998"/>
    <n v="12"/>
    <n v="59311.013603199994"/>
    <s v="High Net Worth"/>
    <x v="0"/>
    <x v="2"/>
    <s v="Accountant II"/>
  </r>
  <r>
    <n v="2177"/>
    <n v="5"/>
    <n v="6054.2699999999995"/>
    <n v="1210.8539999999998"/>
    <n v="5.5684399999999998"/>
    <n v="9"/>
    <n v="60683.11062983999"/>
    <s v="Mass Customer"/>
    <x v="1"/>
    <x v="0"/>
    <s v="Social Worker"/>
  </r>
  <r>
    <n v="2178"/>
    <n v="4"/>
    <n v="3531.6400000000003"/>
    <n v="882.91000000000008"/>
    <n v="5.5684399999999998"/>
    <n v="12"/>
    <n v="58997.176324799999"/>
    <s v="Mass Customer"/>
    <x v="0"/>
    <x v="5"/>
    <s v="Mechanical Systems Engineer"/>
  </r>
  <r>
    <n v="2179"/>
    <n v="7"/>
    <n v="6889.21"/>
    <n v="984.1728571428572"/>
    <n v="5.5684399999999998"/>
    <n v="17"/>
    <n v="93165.227578685706"/>
    <s v="Mass Customer"/>
    <x v="1"/>
    <x v="7"/>
    <s v="Desktop Support Technician"/>
  </r>
  <r>
    <n v="2180"/>
    <n v="5"/>
    <n v="6162.33"/>
    <n v="1232.4659999999999"/>
    <n v="5.5684399999999998"/>
    <n v="13"/>
    <n v="89217.868649519995"/>
    <s v="High Net Worth"/>
    <x v="1"/>
    <x v="4"/>
    <s v="Chief Design Engineer"/>
  </r>
  <r>
    <n v="2181"/>
    <n v="8"/>
    <n v="6274.12"/>
    <n v="784.26499999999999"/>
    <n v="5.5684399999999998"/>
    <n v="8"/>
    <n v="34937.060772799996"/>
    <s v="Mass Customer"/>
    <x v="1"/>
    <x v="3"/>
    <s v="Account Executive"/>
  </r>
  <r>
    <n v="2182"/>
    <n v="8"/>
    <n v="10722.16"/>
    <n v="1340.27"/>
    <n v="5.5684399999999998"/>
    <n v="16"/>
    <n v="119411.40926079999"/>
    <s v="High Net Worth"/>
    <x v="1"/>
    <x v="9"/>
    <s v="Assistant Media Planner"/>
  </r>
  <r>
    <n v="2183"/>
    <n v="14"/>
    <n v="19071.32"/>
    <n v="1362.2371428571428"/>
    <n v="5.5684399999999998"/>
    <n v="7"/>
    <n v="53098.750570399992"/>
    <s v="Mass Customer"/>
    <x v="0"/>
    <x v="7"/>
    <s v="Programmer Analyst IV"/>
  </r>
  <r>
    <n v="2184"/>
    <n v="11"/>
    <n v="13468.260000000002"/>
    <n v="1224.3872727272728"/>
    <n v="5.5684399999999998"/>
    <n v="11"/>
    <n v="74997.197714399997"/>
    <s v="Mass Customer"/>
    <x v="1"/>
    <x v="0"/>
    <s v="Statistician III"/>
  </r>
  <r>
    <n v="2185"/>
    <n v="7"/>
    <n v="9578.9699999999993"/>
    <n v="1368.4242857142856"/>
    <n v="5.5684399999999998"/>
    <n v="19"/>
    <n v="144779.78206131427"/>
    <s v="Mass Customer"/>
    <x v="0"/>
    <x v="2"/>
    <s v="Human Resources Assistant II"/>
  </r>
  <r>
    <n v="2186"/>
    <n v="3"/>
    <n v="4245.21"/>
    <n v="1415.07"/>
    <n v="5.5684399999999998"/>
    <n v="5"/>
    <n v="39398.661953999996"/>
    <s v="High Net Worth"/>
    <x v="0"/>
    <x v="0"/>
    <s v="Clinical Specialist"/>
  </r>
  <r>
    <n v="2187"/>
    <n v="7"/>
    <n v="8284.3700000000008"/>
    <n v="1183.4814285714288"/>
    <n v="5.5684399999999998"/>
    <n v="2"/>
    <n v="13180.290652228574"/>
    <s v="Mass Customer"/>
    <x v="0"/>
    <x v="0"/>
    <s v="Budget/Accounting Analyst I"/>
  </r>
  <r>
    <n v="2188"/>
    <n v="6"/>
    <n v="6671.5399999999991"/>
    <n v="1111.9233333333332"/>
    <n v="5.5684399999999998"/>
    <n v="17"/>
    <n v="105258.53222653332"/>
    <s v="Mass Customer"/>
    <x v="0"/>
    <x v="4"/>
    <s v="Nurse Practicioner"/>
  </r>
  <r>
    <n v="2189"/>
    <n v="10"/>
    <n v="9861.2999999999993"/>
    <n v="986.12999999999988"/>
    <n v="5.5684399999999998"/>
    <n v="4"/>
    <n v="21964.822948799996"/>
    <s v="High Net Worth"/>
    <x v="1"/>
    <x v="1"/>
    <s v="Safety Technician II"/>
  </r>
  <r>
    <n v="2190"/>
    <n v="8"/>
    <n v="11980.72"/>
    <n v="1497.59"/>
    <n v="5.5684399999999998"/>
    <n v="13"/>
    <n v="108410.12077479999"/>
    <s v="Affluent Customer"/>
    <x v="0"/>
    <x v="3"/>
    <s v="Unknown"/>
  </r>
  <r>
    <n v="2191"/>
    <n v="5"/>
    <n v="7172.5599999999995"/>
    <n v="1434.5119999999999"/>
    <n v="5.5684399999999998"/>
    <n v="4"/>
    <n v="31951.976005119999"/>
    <s v="Mass Customer"/>
    <x v="1"/>
    <x v="4"/>
    <s v="Payment Adjustment Coordinator"/>
  </r>
  <r>
    <n v="2192"/>
    <n v="4"/>
    <n v="2098.19"/>
    <n v="524.54750000000001"/>
    <n v="5.5684399999999998"/>
    <n v="14"/>
    <n v="40892.757932599998"/>
    <s v="Mass Customer"/>
    <x v="1"/>
    <x v="4"/>
    <s v="Staff Accountant II"/>
  </r>
  <r>
    <n v="2193"/>
    <n v="4"/>
    <n v="6086.66"/>
    <n v="1521.665"/>
    <n v="5.5684399999999998"/>
    <n v="6"/>
    <n v="50839.801515600004"/>
    <s v="Mass Customer"/>
    <x v="1"/>
    <x v="4"/>
    <s v="Developer III"/>
  </r>
  <r>
    <n v="2194"/>
    <n v="8"/>
    <n v="8464.84"/>
    <n v="1058.105"/>
    <n v="5.5684399999999998"/>
    <n v="11"/>
    <n v="64811.936268199999"/>
    <s v="Affluent Customer"/>
    <x v="0"/>
    <x v="7"/>
    <s v="Electrical Engineer"/>
  </r>
  <r>
    <n v="2195"/>
    <n v="5"/>
    <n v="7266.61"/>
    <n v="1453.3219999999999"/>
    <n v="5.5684399999999998"/>
    <n v="13"/>
    <n v="105205.57264983999"/>
    <s v="Affluent Customer"/>
    <x v="0"/>
    <x v="1"/>
    <s v="GIS Technical Architect"/>
  </r>
  <r>
    <n v="2196"/>
    <n v="5"/>
    <n v="4425.25"/>
    <n v="885.05"/>
    <n v="5.5684399999999998"/>
    <n v="7"/>
    <n v="34498.434754000002"/>
    <s v="High Net Worth"/>
    <x v="1"/>
    <x v="5"/>
    <s v="Media Manager I"/>
  </r>
  <r>
    <n v="2197"/>
    <n v="3"/>
    <n v="2284.5600000000004"/>
    <n v="761.5200000000001"/>
    <n v="5.5684399999999998"/>
    <n v="7"/>
    <n v="29683.3490016"/>
    <s v="Mass Customer"/>
    <x v="1"/>
    <x v="1"/>
    <s v="Programmer Analyst I"/>
  </r>
  <r>
    <n v="2198"/>
    <n v="3"/>
    <n v="2366.21"/>
    <n v="788.73666666666668"/>
    <n v="5.5684399999999998"/>
    <n v="1"/>
    <n v="4392.0328041333332"/>
    <s v="Affluent Customer"/>
    <x v="1"/>
    <x v="2"/>
    <s v="Editor"/>
  </r>
  <r>
    <n v="2199"/>
    <n v="4"/>
    <n v="4628.71"/>
    <n v="1157.1775"/>
    <n v="5.5684399999999998"/>
    <n v="13"/>
    <n v="83767.7552153"/>
    <s v="High Net Worth"/>
    <x v="0"/>
    <x v="2"/>
    <s v="Account Coordinator"/>
  </r>
  <r>
    <n v="2200"/>
    <n v="2"/>
    <n v="2208.44"/>
    <n v="1104.22"/>
    <n v="5.5684399999999998"/>
    <n v="16"/>
    <n v="98380.525068799994"/>
    <s v="Affluent Customer"/>
    <x v="1"/>
    <x v="4"/>
    <s v="Community Outreach Specialist"/>
  </r>
  <r>
    <n v="2201"/>
    <n v="7"/>
    <n v="10466.460000000001"/>
    <n v="1495.2085714285715"/>
    <n v="5.5684399999999998"/>
    <n v="1"/>
    <n v="8325.9792174857139"/>
    <s v="Affluent Customer"/>
    <x v="0"/>
    <x v="1"/>
    <s v="Design Engineer"/>
  </r>
  <r>
    <n v="2202"/>
    <n v="10"/>
    <n v="8507.06"/>
    <n v="850.7059999999999"/>
    <n v="5.5684399999999998"/>
    <n v="8"/>
    <n v="37896.842549119996"/>
    <s v="Affluent Customer"/>
    <x v="0"/>
    <x v="1"/>
    <s v="Physical Therapy Assistant"/>
  </r>
  <r>
    <n v="2203"/>
    <n v="5"/>
    <n v="6421.1"/>
    <n v="1284.22"/>
    <n v="5.5684399999999998"/>
    <n v="2"/>
    <n v="14302.204033599999"/>
    <s v="High Net Worth"/>
    <x v="1"/>
    <x v="0"/>
    <s v="Sales Associate"/>
  </r>
  <r>
    <n v="2204"/>
    <n v="8"/>
    <n v="7935.08"/>
    <n v="991.88499999999999"/>
    <n v="5.5684399999999998"/>
    <n v="7"/>
    <n v="38662.764765799999"/>
    <s v="High Net Worth"/>
    <x v="0"/>
    <x v="9"/>
    <s v="Librarian"/>
  </r>
  <r>
    <n v="2205"/>
    <n v="3"/>
    <n v="3872.62"/>
    <n v="1290.8733333333332"/>
    <n v="5.5684399999999998"/>
    <n v="11"/>
    <n v="79069.657746933328"/>
    <s v="Mass Customer"/>
    <x v="2"/>
    <x v="3"/>
    <s v="Accounting Assistant III"/>
  </r>
  <r>
    <n v="2206"/>
    <n v="4"/>
    <n v="4155.32"/>
    <n v="1038.83"/>
    <n v="5.5684399999999998"/>
    <n v="14"/>
    <n v="80985.275352799988"/>
    <s v="Affluent Customer"/>
    <x v="1"/>
    <x v="1"/>
    <s v="Structural Engineer"/>
  </r>
  <r>
    <n v="2207"/>
    <n v="6"/>
    <n v="6263.82"/>
    <n v="1043.97"/>
    <n v="5.5684399999999998"/>
    <n v="16"/>
    <n v="93012.548908800003"/>
    <s v="Mass Customer"/>
    <x v="0"/>
    <x v="7"/>
    <s v="Web Designer IV"/>
  </r>
  <r>
    <n v="2208"/>
    <n v="6"/>
    <n v="5236.3099999999995"/>
    <n v="872.71833333333325"/>
    <n v="5.5684399999999998"/>
    <n v="9"/>
    <n v="43737.117084599988"/>
    <s v="Mass Customer"/>
    <x v="0"/>
    <x v="4"/>
    <s v="Unknown"/>
  </r>
  <r>
    <n v="2209"/>
    <n v="1"/>
    <n v="1240.31"/>
    <n v="1240.31"/>
    <n v="5.5684399999999998"/>
    <n v="3"/>
    <n v="20719.775449199999"/>
    <s v="Affluent Customer"/>
    <x v="1"/>
    <x v="0"/>
    <s v="Registered Nurse"/>
  </r>
  <r>
    <n v="2210"/>
    <n v="9"/>
    <n v="8133.83"/>
    <n v="903.75888888888892"/>
    <n v="5.5684399999999998"/>
    <n v="5"/>
    <n v="25162.635736222222"/>
    <s v="High Net Worth"/>
    <x v="1"/>
    <x v="0"/>
    <s v="Registered Nurse"/>
  </r>
  <r>
    <n v="2211"/>
    <n v="3"/>
    <n v="1649.1599999999999"/>
    <n v="549.71999999999991"/>
    <n v="5.5684399999999998"/>
    <n v="18"/>
    <n v="55099.491062399989"/>
    <s v="Mass Customer"/>
    <x v="0"/>
    <x v="7"/>
    <s v="Unknown"/>
  </r>
  <r>
    <n v="2212"/>
    <n v="6"/>
    <n v="4951.08"/>
    <n v="825.18"/>
    <n v="5.5684399999999998"/>
    <n v="20"/>
    <n v="91899.306383999996"/>
    <s v="Affluent Customer"/>
    <x v="0"/>
    <x v="7"/>
    <s v="Technical Writer"/>
  </r>
  <r>
    <n v="2213"/>
    <n v="5"/>
    <n v="7240.4999999999991"/>
    <n v="1448.1"/>
    <n v="5.5684399999999998"/>
    <n v="6"/>
    <n v="48381.947783999996"/>
    <s v="Affluent Customer"/>
    <x v="0"/>
    <x v="4"/>
    <s v="Legal Assistant"/>
  </r>
  <r>
    <n v="2214"/>
    <n v="5"/>
    <n v="5053.0499999999993"/>
    <n v="1010.6099999999999"/>
    <n v="5.5684399999999998"/>
    <n v="8"/>
    <n v="45020.169187199994"/>
    <s v="High Net Worth"/>
    <x v="1"/>
    <x v="7"/>
    <s v="Unknown"/>
  </r>
  <r>
    <n v="2215"/>
    <n v="2"/>
    <n v="1965.6799999999998"/>
    <n v="982.83999999999992"/>
    <n v="5.5684399999999998"/>
    <n v="18"/>
    <n v="98511.940252799977"/>
    <s v="Mass Customer"/>
    <x v="0"/>
    <x v="1"/>
    <s v="Structural Engineer"/>
  </r>
  <r>
    <n v="2216"/>
    <n v="3"/>
    <n v="3352.32"/>
    <n v="1117.44"/>
    <n v="5.5684399999999998"/>
    <n v="10"/>
    <n v="62223.975935999995"/>
    <s v="High Net Worth"/>
    <x v="0"/>
    <x v="2"/>
    <s v="Systems Administrator II"/>
  </r>
  <r>
    <n v="2217"/>
    <n v="7"/>
    <n v="6891.2800000000007"/>
    <n v="984.46857142857152"/>
    <n v="5.5684399999999998"/>
    <n v="16"/>
    <n v="87711.266750171431"/>
    <s v="Mass Customer"/>
    <x v="1"/>
    <x v="1"/>
    <s v="Paralegal"/>
  </r>
  <r>
    <n v="2218"/>
    <n v="3"/>
    <n v="4304.09"/>
    <n v="1434.6966666666667"/>
    <n v="5.5684399999999998"/>
    <n v="4"/>
    <n v="31956.089226133332"/>
    <s v="Affluent Customer"/>
    <x v="0"/>
    <x v="0"/>
    <s v="Senior Sales Associate"/>
  </r>
  <r>
    <n v="2219"/>
    <n v="5"/>
    <n v="6319.34"/>
    <n v="1263.8679999999999"/>
    <n v="5.5684399999999998"/>
    <n v="3"/>
    <n v="21113.319377759995"/>
    <s v="High Net Worth"/>
    <x v="1"/>
    <x v="4"/>
    <s v="Senior Quality Engineer"/>
  </r>
  <r>
    <n v="2220"/>
    <n v="4"/>
    <n v="4529.8999999999996"/>
    <n v="1132.4749999999999"/>
    <n v="5.5684399999999998"/>
    <n v="13"/>
    <n v="81979.548156999983"/>
    <s v="Mass Customer"/>
    <x v="1"/>
    <x v="1"/>
    <s v="Legal Assistant"/>
  </r>
  <r>
    <n v="2221"/>
    <n v="8"/>
    <n v="9100.52"/>
    <n v="1137.5650000000001"/>
    <n v="5.5684399999999998"/>
    <n v="7"/>
    <n v="44341.237140199999"/>
    <s v="Affluent Customer"/>
    <x v="1"/>
    <x v="6"/>
    <s v="General Manager"/>
  </r>
  <r>
    <n v="2222"/>
    <n v="6"/>
    <n v="7051.67"/>
    <n v="1175.2783333333334"/>
    <n v="5.5684399999999998"/>
    <n v="14"/>
    <n v="91622.536354533338"/>
    <s v="Mass Customer"/>
    <x v="0"/>
    <x v="1"/>
    <s v="Professor"/>
  </r>
  <r>
    <n v="2223"/>
    <n v="7"/>
    <n v="5883.75"/>
    <n v="840.53571428571433"/>
    <n v="5.5684399999999998"/>
    <n v="12"/>
    <n v="56165.672314285708"/>
    <s v="Mass Customer"/>
    <x v="0"/>
    <x v="0"/>
    <s v="Professor"/>
  </r>
  <r>
    <n v="2224"/>
    <n v="3"/>
    <n v="2568.2200000000003"/>
    <n v="856.07333333333338"/>
    <n v="5.5684399999999998"/>
    <n v="4"/>
    <n v="19067.971969066668"/>
    <s v="High Net Worth"/>
    <x v="0"/>
    <x v="5"/>
    <s v="Budget/Accounting Analyst III"/>
  </r>
  <r>
    <n v="2225"/>
    <n v="3"/>
    <n v="5546.3099999999995"/>
    <n v="1848.7699999999998"/>
    <n v="5.5684399999999998"/>
    <n v="19"/>
    <n v="195600.53155719998"/>
    <s v="Affluent Customer"/>
    <x v="0"/>
    <x v="0"/>
    <s v="Occupational Therapist"/>
  </r>
  <r>
    <n v="2226"/>
    <n v="8"/>
    <n v="8295.5500000000011"/>
    <n v="1036.9437500000001"/>
    <n v="5.5684399999999998"/>
    <n v="11"/>
    <n v="63515.749607750004"/>
    <s v="Mass Customer"/>
    <x v="0"/>
    <x v="9"/>
    <s v="Biostatistician II"/>
  </r>
  <r>
    <n v="2227"/>
    <n v="5"/>
    <n v="5068.82"/>
    <n v="1013.7639999999999"/>
    <n v="5.5684399999999998"/>
    <n v="9"/>
    <n v="50805.756073439989"/>
    <s v="Affluent Customer"/>
    <x v="1"/>
    <x v="2"/>
    <s v="Systems Administrator I"/>
  </r>
  <r>
    <n v="2228"/>
    <n v="4"/>
    <n v="3579.45"/>
    <n v="894.86249999999995"/>
    <n v="5.5684399999999998"/>
    <n v="9"/>
    <n v="44846.893255499992"/>
    <s v="High Net Worth"/>
    <x v="0"/>
    <x v="7"/>
    <s v="Geological Engineer"/>
  </r>
  <r>
    <n v="2229"/>
    <n v="4"/>
    <n v="3937.92"/>
    <n v="984.48"/>
    <n v="5.5684399999999998"/>
    <n v="7"/>
    <n v="38374.124678400003"/>
    <s v="Affluent Customer"/>
    <x v="0"/>
    <x v="1"/>
    <s v="Cost Accountant"/>
  </r>
  <r>
    <n v="2230"/>
    <n v="7"/>
    <n v="9308.57"/>
    <n v="1329.7957142857142"/>
    <n v="5.5684399999999998"/>
    <n v="19"/>
    <n v="140692.8652978857"/>
    <s v="Mass Customer"/>
    <x v="0"/>
    <x v="4"/>
    <s v="Unknown"/>
  </r>
  <r>
    <n v="2231"/>
    <n v="3"/>
    <n v="4555.37"/>
    <n v="1518.4566666666667"/>
    <n v="5.5684399999999998"/>
    <n v="13"/>
    <n v="109920.65293213332"/>
    <s v="Mass Customer"/>
    <x v="0"/>
    <x v="4"/>
    <s v="Accounting Assistant II"/>
  </r>
  <r>
    <n v="2232"/>
    <n v="6"/>
    <n v="5666.03"/>
    <n v="944.33833333333325"/>
    <n v="5.5684399999999998"/>
    <n v="11"/>
    <n v="57843.40483753333"/>
    <s v="Mass Customer"/>
    <x v="1"/>
    <x v="4"/>
    <s v="Help Desk Technician"/>
  </r>
  <r>
    <n v="2233"/>
    <n v="7"/>
    <n v="6778.2599999999984"/>
    <n v="968.32285714285695"/>
    <n v="5.5684399999999998"/>
    <n v="8"/>
    <n v="43136.381845028562"/>
    <s v="Mass Customer"/>
    <x v="0"/>
    <x v="4"/>
    <s v="Sales Associate"/>
  </r>
  <r>
    <n v="2234"/>
    <n v="6"/>
    <n v="3299.5800000000004"/>
    <n v="549.93000000000006"/>
    <n v="5.5684399999999998"/>
    <n v="18"/>
    <n v="55120.539765600006"/>
    <s v="Mass Customer"/>
    <x v="1"/>
    <x v="7"/>
    <s v="Electrical Engineer"/>
  </r>
  <r>
    <n v="2235"/>
    <n v="6"/>
    <n v="7834.2700000000013"/>
    <n v="1305.7116666666668"/>
    <n v="5.5684399999999998"/>
    <n v="16"/>
    <n v="116332.43317013334"/>
    <s v="Affluent Customer"/>
    <x v="0"/>
    <x v="0"/>
    <s v="Social Worker"/>
  </r>
  <r>
    <n v="2236"/>
    <n v="3"/>
    <n v="4226.47"/>
    <n v="1408.8233333333335"/>
    <n v="5.5684399999999998"/>
    <n v="13"/>
    <n v="101984.32662946667"/>
    <s v="Affluent Customer"/>
    <x v="1"/>
    <x v="7"/>
    <s v="Data Coordiator"/>
  </r>
  <r>
    <n v="2237"/>
    <n v="7"/>
    <n v="7412.94"/>
    <n v="1058.9914285714285"/>
    <n v="5.5684399999999998"/>
    <n v="9"/>
    <n v="53072.372074628569"/>
    <s v="Mass Customer"/>
    <x v="0"/>
    <x v="4"/>
    <s v="Unknown"/>
  </r>
  <r>
    <n v="2238"/>
    <n v="3"/>
    <n v="4185.99"/>
    <n v="1395.33"/>
    <n v="5.5684399999999998"/>
    <n v="14"/>
    <n v="108777.35939279999"/>
    <s v="Mass Customer"/>
    <x v="0"/>
    <x v="5"/>
    <s v="Director of Sales"/>
  </r>
  <r>
    <n v="2239"/>
    <n v="2"/>
    <n v="1693.21"/>
    <n v="846.60500000000002"/>
    <n v="5.5684399999999998"/>
    <n v="8"/>
    <n v="37714.153169600002"/>
    <s v="High Net Worth"/>
    <x v="0"/>
    <x v="2"/>
    <s v="Associate Professor"/>
  </r>
  <r>
    <n v="2240"/>
    <n v="12"/>
    <n v="13961.45"/>
    <n v="1163.4541666666667"/>
    <n v="5.5684399999999998"/>
    <n v="16"/>
    <n v="103657.99551733333"/>
    <s v="High Net Worth"/>
    <x v="1"/>
    <x v="7"/>
    <s v="Automation Specialist III"/>
  </r>
  <r>
    <n v="2241"/>
    <n v="4"/>
    <n v="4335"/>
    <n v="1083.75"/>
    <n v="5.5684399999999998"/>
    <n v="10"/>
    <n v="60347.968499999995"/>
    <s v="High Net Worth"/>
    <x v="1"/>
    <x v="1"/>
    <s v="Paralegal"/>
  </r>
  <r>
    <n v="2242"/>
    <n v="3"/>
    <n v="2540.1099999999997"/>
    <n v="846.70333333333326"/>
    <n v="5.5684399999999998"/>
    <n v="21"/>
    <n v="99011.150898799984"/>
    <s v="Mass Customer"/>
    <x v="0"/>
    <x v="4"/>
    <s v="VP Sales"/>
  </r>
  <r>
    <n v="2243"/>
    <n v="3"/>
    <n v="2141.0500000000002"/>
    <n v="713.68333333333339"/>
    <n v="5.5684399999999998"/>
    <n v="7"/>
    <n v="27818.719744666669"/>
    <s v="Affluent Customer"/>
    <x v="0"/>
    <x v="4"/>
    <s v="Business Systems Development Analyst"/>
  </r>
  <r>
    <n v="2244"/>
    <n v="5"/>
    <n v="5963.92"/>
    <n v="1192.7840000000001"/>
    <n v="5.5684399999999998"/>
    <n v="5"/>
    <n v="33209.730684800001"/>
    <s v="Mass Customer"/>
    <x v="1"/>
    <x v="7"/>
    <s v="Software Test Engineer III"/>
  </r>
  <r>
    <n v="2245"/>
    <n v="7"/>
    <n v="7779.8999999999987"/>
    <n v="1111.4142857142856"/>
    <n v="5.5684399999999998"/>
    <n v="3"/>
    <n v="18566.531295428569"/>
    <s v="Mass Customer"/>
    <x v="0"/>
    <x v="6"/>
    <s v="Marketing Manager"/>
  </r>
  <r>
    <n v="2246"/>
    <n v="4"/>
    <n v="4027.99"/>
    <n v="1006.9974999999999"/>
    <n v="5.5684399999999998"/>
    <n v="13"/>
    <n v="72896.267065699984"/>
    <s v="Mass Customer"/>
    <x v="1"/>
    <x v="4"/>
    <s v="Database Administrator III"/>
  </r>
  <r>
    <n v="2247"/>
    <n v="7"/>
    <n v="8149.48"/>
    <n v="1164.2114285714285"/>
    <n v="5.5684399999999998"/>
    <n v="1"/>
    <n v="6482.8414873142856"/>
    <s v="High Net Worth"/>
    <x v="0"/>
    <x v="5"/>
    <s v="Teacher"/>
  </r>
  <r>
    <n v="2248"/>
    <n v="8"/>
    <n v="8369.31"/>
    <n v="1046.1637499999999"/>
    <n v="5.5684399999999998"/>
    <n v="1"/>
    <n v="5825.5000720499993"/>
    <s v="Mass Customer"/>
    <x v="0"/>
    <x v="7"/>
    <s v="Software Engineer I"/>
  </r>
  <r>
    <n v="2249"/>
    <n v="5"/>
    <n v="5600.46"/>
    <n v="1120.0920000000001"/>
    <n v="5.5684399999999998"/>
    <n v="5"/>
    <n v="31185.8254824"/>
    <s v="Mass Customer"/>
    <x v="0"/>
    <x v="1"/>
    <s v="Unknown"/>
  </r>
  <r>
    <n v="2250"/>
    <n v="3"/>
    <n v="3011.79"/>
    <n v="1003.93"/>
    <n v="5.5684399999999998"/>
    <n v="7"/>
    <n v="39132.267784399999"/>
    <s v="High Net Worth"/>
    <x v="1"/>
    <x v="8"/>
    <s v="Unknown"/>
  </r>
  <r>
    <n v="2251"/>
    <n v="7"/>
    <n v="5798.7099999999991"/>
    <n v="828.38714285714275"/>
    <n v="5.5684399999999998"/>
    <n v="19"/>
    <n v="87643.65793365713"/>
    <s v="High Net Worth"/>
    <x v="1"/>
    <x v="2"/>
    <s v="Unknown"/>
  </r>
  <r>
    <n v="2252"/>
    <n v="4"/>
    <n v="4900.68"/>
    <n v="1225.17"/>
    <n v="5.5684399999999998"/>
    <n v="11"/>
    <n v="75045.141982800007"/>
    <s v="High Net Worth"/>
    <x v="2"/>
    <x v="3"/>
    <s v="Teacher"/>
  </r>
  <r>
    <n v="2253"/>
    <n v="6"/>
    <n v="7418.94"/>
    <n v="1236.49"/>
    <n v="5.5684399999999998"/>
    <n v="13"/>
    <n v="89509.164882800003"/>
    <s v="Affluent Customer"/>
    <x v="0"/>
    <x v="7"/>
    <s v="Office Assistant I"/>
  </r>
  <r>
    <n v="2254"/>
    <n v="5"/>
    <n v="5373.7"/>
    <n v="1074.74"/>
    <n v="5.5684399999999998"/>
    <n v="18"/>
    <n v="107723.25370080001"/>
    <s v="Affluent Customer"/>
    <x v="0"/>
    <x v="0"/>
    <s v="Programmer Analyst II"/>
  </r>
  <r>
    <n v="2255"/>
    <n v="2"/>
    <n v="3277.4700000000003"/>
    <n v="1638.7350000000001"/>
    <n v="5.5684399999999998"/>
    <n v="5"/>
    <n v="45625.987616999999"/>
    <s v="Affluent Customer"/>
    <x v="1"/>
    <x v="0"/>
    <s v="Dental Hygienist"/>
  </r>
  <r>
    <n v="2256"/>
    <n v="3"/>
    <n v="4499.8500000000004"/>
    <n v="1499.95"/>
    <n v="5.5684399999999998"/>
    <n v="15"/>
    <n v="125285.72367000001"/>
    <s v="Mass Customer"/>
    <x v="0"/>
    <x v="5"/>
    <s v="Marketing Manager"/>
  </r>
  <r>
    <n v="2257"/>
    <n v="5"/>
    <n v="6440.81"/>
    <n v="1288.162"/>
    <n v="5.5684399999999998"/>
    <n v="15"/>
    <n v="107595.7921092"/>
    <s v="Mass Customer"/>
    <x v="1"/>
    <x v="9"/>
    <s v="Librarian"/>
  </r>
  <r>
    <n v="2258"/>
    <n v="6"/>
    <n v="7710.9000000000005"/>
    <n v="1285.1500000000001"/>
    <n v="5.5684399999999998"/>
    <n v="7"/>
    <n v="50093.964662000006"/>
    <s v="High Net Worth"/>
    <x v="0"/>
    <x v="5"/>
    <s v="Account Executive"/>
  </r>
  <r>
    <n v="2259"/>
    <n v="4"/>
    <n v="4205.21"/>
    <n v="1051.3025"/>
    <n v="5.5684399999999998"/>
    <n v="2"/>
    <n v="11708.2297862"/>
    <s v="Affluent Customer"/>
    <x v="0"/>
    <x v="4"/>
    <s v="Environmental Specialist"/>
  </r>
  <r>
    <n v="2260"/>
    <n v="6"/>
    <n v="8234.9"/>
    <n v="1372.4833333333333"/>
    <n v="5.5684399999999998"/>
    <n v="11"/>
    <n v="84068.502019333333"/>
    <s v="High Net Worth"/>
    <x v="1"/>
    <x v="6"/>
    <s v="Administrative Assistant IV"/>
  </r>
  <r>
    <n v="2261"/>
    <n v="4"/>
    <n v="3875.6099999999997"/>
    <n v="968.90249999999992"/>
    <n v="5.5684399999999998"/>
    <n v="13"/>
    <n v="70138.580682299988"/>
    <s v="Mass Customer"/>
    <x v="1"/>
    <x v="0"/>
    <s v="Account Representative II"/>
  </r>
  <r>
    <n v="2262"/>
    <n v="4"/>
    <n v="3058.55"/>
    <n v="764.63750000000005"/>
    <n v="5.5684399999999998"/>
    <n v="2"/>
    <n v="8515.6760809999996"/>
    <s v="Mass Customer"/>
    <x v="0"/>
    <x v="0"/>
    <s v="Pharmacist"/>
  </r>
  <r>
    <n v="2263"/>
    <n v="5"/>
    <n v="6359.93"/>
    <n v="1271.9860000000001"/>
    <n v="5.5684399999999998"/>
    <n v="21"/>
    <n v="148742.53215864001"/>
    <s v="Mass Customer"/>
    <x v="0"/>
    <x v="6"/>
    <s v="Professor"/>
  </r>
  <r>
    <n v="2264"/>
    <n v="6"/>
    <n v="5198.18"/>
    <n v="866.36333333333334"/>
    <n v="5.5684399999999998"/>
    <n v="9"/>
    <n v="43418.630158800006"/>
    <s v="Affluent Customer"/>
    <x v="0"/>
    <x v="0"/>
    <s v="Occupational Therapist"/>
  </r>
  <r>
    <n v="2265"/>
    <n v="3"/>
    <n v="3990.7799999999997"/>
    <n v="1330.26"/>
    <n v="5.5684399999999998"/>
    <n v="5"/>
    <n v="37037.364972000003"/>
    <s v="Mass Customer"/>
    <x v="1"/>
    <x v="2"/>
    <s v="Unknown"/>
  </r>
  <r>
    <n v="2266"/>
    <n v="10"/>
    <n v="8911.6"/>
    <n v="891.16000000000008"/>
    <n v="5.5684399999999998"/>
    <n v="1"/>
    <n v="4962.3709904000007"/>
    <s v="High Net Worth"/>
    <x v="1"/>
    <x v="5"/>
    <s v="Unknown"/>
  </r>
  <r>
    <n v="2267"/>
    <n v="5"/>
    <n v="5466.6399999999994"/>
    <n v="1093.328"/>
    <n v="5.5684399999999998"/>
    <n v="14"/>
    <n v="85233.839156479997"/>
    <s v="Affluent Customer"/>
    <x v="0"/>
    <x v="4"/>
    <s v="Business Systems Development Analyst"/>
  </r>
  <r>
    <n v="2268"/>
    <n v="8"/>
    <n v="9258.43"/>
    <n v="1157.30375"/>
    <n v="5.5684399999999998"/>
    <n v="19"/>
    <n v="122443.15337935"/>
    <s v="Mass Customer"/>
    <x v="0"/>
    <x v="0"/>
    <s v="Pharmacist"/>
  </r>
  <r>
    <n v="2269"/>
    <n v="7"/>
    <n v="9233.33"/>
    <n v="1319.0471428571429"/>
    <n v="5.5684399999999998"/>
    <n v="9"/>
    <n v="66105.313849542857"/>
    <s v="Mass Customer"/>
    <x v="0"/>
    <x v="4"/>
    <s v="Product Engineer"/>
  </r>
  <r>
    <n v="2270"/>
    <n v="5"/>
    <n v="7588.2899999999991"/>
    <n v="1517.6579999999999"/>
    <n v="5.5684399999999998"/>
    <n v="9"/>
    <n v="76058.887621679998"/>
    <s v="Affluent Customer"/>
    <x v="1"/>
    <x v="5"/>
    <s v="Information Systems Manager"/>
  </r>
  <r>
    <n v="2271"/>
    <n v="1"/>
    <n v="1362.99"/>
    <n v="1362.99"/>
    <n v="5.5684399999999998"/>
    <n v="18"/>
    <n v="136615.10464080001"/>
    <s v="Mass Customer"/>
    <x v="1"/>
    <x v="8"/>
    <s v="Unknown"/>
  </r>
  <r>
    <n v="2272"/>
    <n v="6"/>
    <n v="8116.8"/>
    <n v="1352.8"/>
    <n v="5.5684399999999998"/>
    <n v="1"/>
    <n v="7532.9856319999999"/>
    <s v="Mass Customer"/>
    <x v="0"/>
    <x v="7"/>
    <s v="Internal Auditor"/>
  </r>
  <r>
    <n v="2273"/>
    <n v="10"/>
    <n v="9867.35"/>
    <n v="986.73500000000001"/>
    <n v="5.5684399999999998"/>
    <n v="9"/>
    <n v="49451.171790600005"/>
    <s v="Mass Customer"/>
    <x v="0"/>
    <x v="4"/>
    <s v="Assistant Professor"/>
  </r>
  <r>
    <n v="2274"/>
    <n v="2"/>
    <n v="142.97999999999999"/>
    <n v="71.489999999999995"/>
    <n v="5.5684399999999998"/>
    <n v="13"/>
    <n v="5175.1410827999998"/>
    <s v="Mass Customer"/>
    <x v="0"/>
    <x v="7"/>
    <s v="Budget/Accounting Analyst IV"/>
  </r>
  <r>
    <n v="2275"/>
    <n v="6"/>
    <n v="8289"/>
    <n v="1381.5"/>
    <n v="5.5684399999999998"/>
    <n v="8"/>
    <n v="61542.398880000001"/>
    <s v="High Net Worth"/>
    <x v="0"/>
    <x v="1"/>
    <s v="Human Resources Assistant II"/>
  </r>
  <r>
    <n v="2276"/>
    <n v="4"/>
    <n v="4714.45"/>
    <n v="1178.6125"/>
    <n v="5.5684399999999998"/>
    <n v="12"/>
    <n v="78756.395873999994"/>
    <s v="Mass Customer"/>
    <x v="0"/>
    <x v="4"/>
    <s v="Desktop Support Technician"/>
  </r>
  <r>
    <n v="2277"/>
    <n v="4"/>
    <n v="4721.53"/>
    <n v="1180.3824999999999"/>
    <n v="5.5684399999999998"/>
    <n v="7"/>
    <n v="46010.223898099997"/>
    <s v="High Net Worth"/>
    <x v="0"/>
    <x v="1"/>
    <s v="Cost Accountant"/>
  </r>
  <r>
    <n v="2278"/>
    <n v="4"/>
    <n v="1635.24"/>
    <n v="408.81"/>
    <n v="5.5684399999999998"/>
    <n v="8"/>
    <n v="18211.471651200001"/>
    <s v="Affluent Customer"/>
    <x v="1"/>
    <x v="0"/>
    <s v="Product Engineer"/>
  </r>
  <r>
    <n v="2279"/>
    <n v="8"/>
    <n v="7565.6999999999989"/>
    <n v="945.71249999999986"/>
    <n v="5.5684399999999998"/>
    <n v="3"/>
    <n v="15798.429940499997"/>
    <s v="Mass Customer"/>
    <x v="1"/>
    <x v="0"/>
    <s v="Human Resources Assistant II"/>
  </r>
  <r>
    <n v="2280"/>
    <n v="5"/>
    <n v="6373.32"/>
    <n v="1274.664"/>
    <n v="5.5684399999999998"/>
    <n v="9"/>
    <n v="63881.010037439999"/>
    <s v="Mass Customer"/>
    <x v="0"/>
    <x v="4"/>
    <s v="Budget/Accounting Analyst I"/>
  </r>
  <r>
    <n v="2281"/>
    <n v="6"/>
    <n v="6617.76"/>
    <n v="1102.96"/>
    <n v="5.5684399999999998"/>
    <n v="14"/>
    <n v="85984.732153599994"/>
    <s v="High Net Worth"/>
    <x v="0"/>
    <x v="4"/>
    <s v="Unknown"/>
  </r>
  <r>
    <n v="2282"/>
    <n v="6"/>
    <n v="6818.6100000000006"/>
    <n v="1136.4350000000002"/>
    <n v="5.5684399999999998"/>
    <n v="7"/>
    <n v="44297.190779800003"/>
    <s v="Affluent Customer"/>
    <x v="1"/>
    <x v="1"/>
    <s v="Senior Financial Analyst"/>
  </r>
  <r>
    <n v="2283"/>
    <n v="7"/>
    <n v="7052.93"/>
    <n v="1007.5614285714286"/>
    <n v="5.5684399999999998"/>
    <n v="16"/>
    <n v="89768.725781028566"/>
    <s v="High Net Worth"/>
    <x v="1"/>
    <x v="4"/>
    <s v="Software Consultant"/>
  </r>
  <r>
    <n v="2284"/>
    <n v="7"/>
    <n v="7556.9399999999987"/>
    <n v="1079.562857142857"/>
    <n v="5.5684399999999998"/>
    <n v="14"/>
    <n v="84160.733947199973"/>
    <s v="High Net Worth"/>
    <x v="0"/>
    <x v="8"/>
    <s v="Staff Accountant IV"/>
  </r>
  <r>
    <n v="2285"/>
    <n v="7"/>
    <n v="4829.5399999999991"/>
    <n v="689.93428571428558"/>
    <n v="5.5684399999999998"/>
    <n v="5"/>
    <n v="19209.288369714282"/>
    <s v="High Net Worth"/>
    <x v="0"/>
    <x v="0"/>
    <s v="Quality Control Specialist"/>
  </r>
  <r>
    <n v="2286"/>
    <n v="5"/>
    <n v="4606.01"/>
    <n v="921.202"/>
    <n v="5.5684399999999998"/>
    <n v="5"/>
    <n v="25648.290324400001"/>
    <s v="High Net Worth"/>
    <x v="0"/>
    <x v="7"/>
    <s v="Staff Scientist"/>
  </r>
  <r>
    <n v="2287"/>
    <n v="2"/>
    <n v="1083.52"/>
    <n v="541.76"/>
    <n v="5.5684399999999998"/>
    <n v="20"/>
    <n v="60335.161087999993"/>
    <s v="High Net Worth"/>
    <x v="0"/>
    <x v="8"/>
    <s v="Human Resources Assistant I"/>
  </r>
  <r>
    <n v="2288"/>
    <n v="6"/>
    <n v="6972.7"/>
    <n v="1162.1166666666666"/>
    <n v="5.5684399999999998"/>
    <n v="8"/>
    <n v="51769.41545066666"/>
    <s v="High Net Worth"/>
    <x v="1"/>
    <x v="7"/>
    <s v="Staff Scientist"/>
  </r>
  <r>
    <n v="2289"/>
    <n v="4"/>
    <n v="4560.12"/>
    <n v="1140.03"/>
    <n v="5.5684399999999998"/>
    <n v="13"/>
    <n v="82526.452491599994"/>
    <s v="Affluent Customer"/>
    <x v="0"/>
    <x v="0"/>
    <s v="Research Nurse"/>
  </r>
  <r>
    <n v="2290"/>
    <n v="5"/>
    <n v="5602.6100000000006"/>
    <n v="1120.5220000000002"/>
    <n v="5.5684399999999998"/>
    <n v="5"/>
    <n v="31197.797628400003"/>
    <s v="Mass Customer"/>
    <x v="1"/>
    <x v="7"/>
    <s v="Account Executive"/>
  </r>
  <r>
    <n v="2291"/>
    <n v="1"/>
    <n v="792.9"/>
    <n v="792.9"/>
    <n v="5.5684399999999998"/>
    <n v="4"/>
    <n v="17660.864303999999"/>
    <s v="Affluent Customer"/>
    <x v="1"/>
    <x v="7"/>
    <s v="Accountant IV"/>
  </r>
  <r>
    <n v="2292"/>
    <n v="7"/>
    <n v="8732.6200000000008"/>
    <n v="1247.517142857143"/>
    <n v="5.5684399999999998"/>
    <n v="2"/>
    <n v="13893.448717942858"/>
    <s v="Mass Customer"/>
    <x v="0"/>
    <x v="0"/>
    <s v="Research Nurse"/>
  </r>
  <r>
    <n v="2293"/>
    <n v="5"/>
    <n v="5018.5200000000004"/>
    <n v="1003.7040000000001"/>
    <n v="5.5684399999999998"/>
    <n v="16"/>
    <n v="89425.048028160003"/>
    <s v="Affluent Customer"/>
    <x v="0"/>
    <x v="1"/>
    <s v="Financial Advisor"/>
  </r>
  <r>
    <n v="2294"/>
    <n v="7"/>
    <n v="9680.2199999999993"/>
    <n v="1382.8885714285714"/>
    <n v="5.5684399999999998"/>
    <n v="21"/>
    <n v="161711.17277040001"/>
    <s v="Mass Customer"/>
    <x v="1"/>
    <x v="7"/>
    <s v="Associate Professor"/>
  </r>
  <r>
    <n v="2295"/>
    <n v="4"/>
    <n v="5830.1399999999994"/>
    <n v="1457.5349999999999"/>
    <n v="5.5684399999999998"/>
    <n v="11"/>
    <n v="89278.158149399984"/>
    <s v="Mass Customer"/>
    <x v="2"/>
    <x v="3"/>
    <s v="Internal Auditor"/>
  </r>
  <r>
    <n v="2296"/>
    <n v="4"/>
    <n v="5259.05"/>
    <n v="1314.7625"/>
    <n v="5.5684399999999998"/>
    <n v="1"/>
    <n v="7321.1760955"/>
    <s v="Affluent Customer"/>
    <x v="0"/>
    <x v="5"/>
    <s v="Geologist IV"/>
  </r>
  <r>
    <n v="2297"/>
    <n v="5"/>
    <n v="6232.6900000000005"/>
    <n v="1246.538"/>
    <n v="5.5684399999999998"/>
    <n v="19"/>
    <n v="131884.16915368001"/>
    <s v="Affluent Customer"/>
    <x v="0"/>
    <x v="7"/>
    <s v="Geological Engineer"/>
  </r>
  <r>
    <n v="2298"/>
    <n v="6"/>
    <n v="6997.85"/>
    <n v="1166.3083333333334"/>
    <n v="5.5684399999999998"/>
    <n v="5"/>
    <n v="32472.589878333332"/>
    <s v="Mass Customer"/>
    <x v="1"/>
    <x v="2"/>
    <s v="Environmental Tech"/>
  </r>
  <r>
    <n v="2299"/>
    <n v="6"/>
    <n v="4359.3200000000006"/>
    <n v="726.5533333333334"/>
    <n v="5.5684399999999998"/>
    <n v="7"/>
    <n v="28320.380504266668"/>
    <s v="High Net Worth"/>
    <x v="1"/>
    <x v="2"/>
    <s v="Computer Systems Analyst I"/>
  </r>
  <r>
    <n v="2300"/>
    <n v="4"/>
    <n v="7346.11"/>
    <n v="1836.5274999999999"/>
    <n v="5.5684399999999998"/>
    <n v="3"/>
    <n v="30679.779576299996"/>
    <s v="Mass Customer"/>
    <x v="1"/>
    <x v="1"/>
    <s v="Unknown"/>
  </r>
  <r>
    <n v="2301"/>
    <n v="6"/>
    <n v="9265.9500000000007"/>
    <n v="1544.325"/>
    <n v="5.5684399999999998"/>
    <n v="19"/>
    <n v="163390.140957"/>
    <s v="Mass Customer"/>
    <x v="1"/>
    <x v="1"/>
    <s v="Senior Cost Accountant"/>
  </r>
  <r>
    <n v="2302"/>
    <n v="3"/>
    <n v="4412.84"/>
    <n v="1470.9466666666667"/>
    <n v="5.5684399999999998"/>
    <n v="4"/>
    <n v="32763.513026133332"/>
    <s v="Mass Customer"/>
    <x v="0"/>
    <x v="5"/>
    <s v="Mechanical Systems Engineer"/>
  </r>
  <r>
    <n v="2303"/>
    <n v="2"/>
    <n v="2696.8599999999997"/>
    <n v="1348.4299999999998"/>
    <n v="5.5684399999999998"/>
    <n v="4"/>
    <n v="30034.606196799996"/>
    <s v="Mass Customer"/>
    <x v="1"/>
    <x v="5"/>
    <s v="Database Administrator IV"/>
  </r>
  <r>
    <n v="2304"/>
    <n v="7"/>
    <n v="9747.9"/>
    <n v="1392.5571428571427"/>
    <n v="5.5684399999999998"/>
    <n v="11"/>
    <n v="85298.079862285711"/>
    <s v="Mass Customer"/>
    <x v="0"/>
    <x v="4"/>
    <s v="Unknown"/>
  </r>
  <r>
    <n v="2305"/>
    <n v="5"/>
    <n v="6011.6900000000005"/>
    <n v="1202.3380000000002"/>
    <n v="5.5684399999999998"/>
    <n v="13"/>
    <n v="87036.911165360012"/>
    <s v="Affluent Customer"/>
    <x v="0"/>
    <x v="1"/>
    <s v="Chief Design Engineer"/>
  </r>
  <r>
    <n v="2306"/>
    <n v="4"/>
    <n v="4938.6399999999994"/>
    <n v="1234.6599999999999"/>
    <n v="5.5684399999999998"/>
    <n v="9"/>
    <n v="61876.171173599992"/>
    <s v="High Net Worth"/>
    <x v="0"/>
    <x v="1"/>
    <s v="Paralegal"/>
  </r>
  <r>
    <n v="2307"/>
    <n v="11"/>
    <n v="10123.710000000001"/>
    <n v="920.33727272727276"/>
    <n v="5.5684399999999998"/>
    <n v="13"/>
    <n v="66622.957478290904"/>
    <s v="High Net Worth"/>
    <x v="0"/>
    <x v="5"/>
    <s v="Desktop Support Technician"/>
  </r>
  <r>
    <n v="2308"/>
    <n v="9"/>
    <n v="11438.37"/>
    <n v="1270.93"/>
    <n v="5.5684399999999998"/>
    <n v="17"/>
    <n v="120310.6566364"/>
    <s v="Mass Customer"/>
    <x v="0"/>
    <x v="1"/>
    <s v="Paralegal"/>
  </r>
  <r>
    <n v="2309"/>
    <n v="12"/>
    <n v="16122.339999999997"/>
    <n v="1343.528333333333"/>
    <n v="5.5684399999999998"/>
    <n v="14"/>
    <n v="104738.9967745333"/>
    <s v="Affluent Customer"/>
    <x v="1"/>
    <x v="7"/>
    <s v="Accounting Assistant I"/>
  </r>
  <r>
    <n v="2310"/>
    <n v="6"/>
    <n v="8126.880000000001"/>
    <n v="1354.4800000000002"/>
    <n v="5.5684399999999998"/>
    <n v="11"/>
    <n v="82965.74672320002"/>
    <s v="High Net Worth"/>
    <x v="1"/>
    <x v="4"/>
    <s v="Executive Secretary"/>
  </r>
  <r>
    <n v="2311"/>
    <n v="5"/>
    <n v="6375.8700000000008"/>
    <n v="1275.1740000000002"/>
    <n v="5.5684399999999998"/>
    <n v="16"/>
    <n v="113611.67853696001"/>
    <s v="Mass Customer"/>
    <x v="0"/>
    <x v="0"/>
    <s v="Design Engineer"/>
  </r>
  <r>
    <n v="2312"/>
    <n v="5"/>
    <n v="7250.51"/>
    <n v="1450.1020000000001"/>
    <n v="5.5684399999999998"/>
    <n v="18"/>
    <n v="145346.50765583999"/>
    <s v="Mass Customer"/>
    <x v="0"/>
    <x v="7"/>
    <s v="Assistant Manager"/>
  </r>
  <r>
    <n v="2313"/>
    <n v="6"/>
    <n v="4657.7999999999993"/>
    <n v="776.29999999999984"/>
    <n v="5.5684399999999998"/>
    <n v="12"/>
    <n v="51873.359663999989"/>
    <s v="Mass Customer"/>
    <x v="0"/>
    <x v="7"/>
    <s v="Chemical Engineer"/>
  </r>
  <r>
    <n v="2314"/>
    <n v="3"/>
    <n v="4114.37"/>
    <n v="1371.4566666666667"/>
    <n v="5.5684399999999998"/>
    <n v="7"/>
    <n v="53458.119126533333"/>
    <s v="High Net Worth"/>
    <x v="1"/>
    <x v="0"/>
    <s v="Registered Nurse"/>
  </r>
  <r>
    <n v="2315"/>
    <n v="5"/>
    <n v="2737.8"/>
    <n v="547.56000000000006"/>
    <n v="5.5684399999999998"/>
    <n v="8"/>
    <n v="24392.440051200003"/>
    <s v="Affluent Customer"/>
    <x v="1"/>
    <x v="1"/>
    <s v="Community Outreach Specialist"/>
  </r>
  <r>
    <n v="2316"/>
    <n v="4"/>
    <n v="2908.85"/>
    <n v="727.21249999999998"/>
    <n v="5.5684399999999998"/>
    <n v="11"/>
    <n v="44543.8309085"/>
    <s v="Affluent Customer"/>
    <x v="1"/>
    <x v="1"/>
    <s v="Computer Systems Analyst IV"/>
  </r>
  <r>
    <n v="2317"/>
    <n v="5"/>
    <n v="6735.95"/>
    <n v="1347.19"/>
    <n v="5.5684399999999998"/>
    <n v="16"/>
    <n v="120027.94693760001"/>
    <s v="Mass Customer"/>
    <x v="1"/>
    <x v="0"/>
    <s v="Tax Accountant"/>
  </r>
  <r>
    <n v="2318"/>
    <n v="7"/>
    <n v="8129.61"/>
    <n v="1161.3728571428571"/>
    <n v="5.5684399999999998"/>
    <n v="6"/>
    <n v="38802.210435771427"/>
    <s v="Mass Customer"/>
    <x v="0"/>
    <x v="7"/>
    <s v="Automation Specialist I"/>
  </r>
  <r>
    <n v="2319"/>
    <n v="4"/>
    <n v="7191.2000000000007"/>
    <n v="1797.8000000000002"/>
    <n v="5.5684399999999998"/>
    <n v="18"/>
    <n v="180196.94577600004"/>
    <s v="High Net Worth"/>
    <x v="1"/>
    <x v="9"/>
    <s v="Librarian"/>
  </r>
  <r>
    <n v="2320"/>
    <n v="3"/>
    <n v="2655.46"/>
    <n v="885.15333333333331"/>
    <n v="5.5684399999999998"/>
    <n v="16"/>
    <n v="78862.771639466664"/>
    <s v="Affluent Customer"/>
    <x v="0"/>
    <x v="7"/>
    <s v="Senior Developer"/>
  </r>
  <r>
    <n v="2321"/>
    <n v="3"/>
    <n v="5473.58"/>
    <n v="1824.5266666666666"/>
    <n v="5.5684399999999998"/>
    <n v="20"/>
    <n v="203195.34543466667"/>
    <s v="Mass Customer"/>
    <x v="0"/>
    <x v="7"/>
    <s v="Nuclear Power Engineer"/>
  </r>
  <r>
    <n v="2322"/>
    <n v="4"/>
    <n v="4035.51"/>
    <n v="1008.8775000000001"/>
    <n v="5.5684399999999998"/>
    <n v="2"/>
    <n v="11235.7476522"/>
    <s v="Mass Customer"/>
    <x v="1"/>
    <x v="0"/>
    <s v="Biostatistician III"/>
  </r>
  <r>
    <n v="2323"/>
    <n v="3"/>
    <n v="4599.45"/>
    <n v="1533.1499999999999"/>
    <n v="5.5684399999999998"/>
    <n v="13"/>
    <n v="110984.29921799999"/>
    <s v="High Net Worth"/>
    <x v="1"/>
    <x v="2"/>
    <s v="Desktop Support Technician"/>
  </r>
  <r>
    <n v="2324"/>
    <n v="4"/>
    <n v="4867.58"/>
    <n v="1216.895"/>
    <n v="5.5684399999999998"/>
    <n v="16"/>
    <n v="108419.3087008"/>
    <s v="Mass Customer"/>
    <x v="1"/>
    <x v="7"/>
    <s v="Sales Associate"/>
  </r>
  <r>
    <n v="2325"/>
    <n v="5"/>
    <n v="6019.48"/>
    <n v="1203.896"/>
    <n v="5.5684399999999998"/>
    <n v="12"/>
    <n v="80445.871706879989"/>
    <s v="High Net Worth"/>
    <x v="1"/>
    <x v="5"/>
    <s v="Database Administrator IV"/>
  </r>
  <r>
    <n v="2326"/>
    <n v="1"/>
    <n v="774.53"/>
    <n v="774.53"/>
    <n v="5.5684399999999998"/>
    <n v="14"/>
    <n v="60380.933664799995"/>
    <s v="High Net Worth"/>
    <x v="1"/>
    <x v="5"/>
    <s v="Programmer Analyst I"/>
  </r>
  <r>
    <n v="2327"/>
    <n v="3"/>
    <n v="4153.1099999999997"/>
    <n v="1384.37"/>
    <n v="5.5684399999999998"/>
    <n v="6"/>
    <n v="46252.687696799992"/>
    <s v="Affluent Customer"/>
    <x v="0"/>
    <x v="4"/>
    <s v="Budget/Accounting Analyst II"/>
  </r>
  <r>
    <n v="2328"/>
    <n v="1"/>
    <n v="441.49"/>
    <n v="441.49"/>
    <n v="5.5684399999999998"/>
    <n v="8"/>
    <n v="19667.284604799999"/>
    <s v="Mass Customer"/>
    <x v="1"/>
    <x v="0"/>
    <s v="Dental Hygienist"/>
  </r>
  <r>
    <n v="2329"/>
    <n v="5"/>
    <n v="4252.3599999999997"/>
    <n v="850.47199999999998"/>
    <n v="5.5684399999999998"/>
    <n v="20"/>
    <n v="94716.046073599995"/>
    <s v="Affluent Customer"/>
    <x v="0"/>
    <x v="3"/>
    <s v="Computer Systems Analyst II"/>
  </r>
  <r>
    <n v="2330"/>
    <n v="3"/>
    <n v="2391.06"/>
    <n v="797.02"/>
    <n v="5.5684399999999998"/>
    <n v="9"/>
    <n v="39943.422439200003"/>
    <s v="Mass Customer"/>
    <x v="0"/>
    <x v="2"/>
    <s v="Account Coordinator"/>
  </r>
  <r>
    <n v="2331"/>
    <n v="7"/>
    <n v="5341.04"/>
    <n v="763.00571428571425"/>
    <n v="5.5684399999999998"/>
    <n v="10"/>
    <n v="42487.515396571427"/>
    <s v="Mass Customer"/>
    <x v="0"/>
    <x v="1"/>
    <s v="Database Administrator III"/>
  </r>
  <r>
    <n v="2332"/>
    <n v="4"/>
    <n v="1972.9"/>
    <n v="493.22500000000002"/>
    <n v="5.5684399999999998"/>
    <n v="10"/>
    <n v="27464.938190000001"/>
    <s v="High Net Worth"/>
    <x v="1"/>
    <x v="2"/>
    <s v="Developer III"/>
  </r>
  <r>
    <n v="2333"/>
    <n v="4"/>
    <n v="5216.8200000000006"/>
    <n v="1304.2050000000002"/>
    <n v="5.5684399999999998"/>
    <n v="10"/>
    <n v="72623.872902000003"/>
    <s v="Mass Customer"/>
    <x v="1"/>
    <x v="1"/>
    <s v="Structural Analysis Engineer"/>
  </r>
  <r>
    <n v="2334"/>
    <n v="3"/>
    <n v="3616.74"/>
    <n v="1205.58"/>
    <n v="5.5684399999999998"/>
    <n v="5"/>
    <n v="33565.999475999997"/>
    <s v="Affluent Customer"/>
    <x v="1"/>
    <x v="0"/>
    <s v="Food Chemist"/>
  </r>
  <r>
    <n v="2335"/>
    <n v="7"/>
    <n v="7350.4600000000009"/>
    <n v="1050.0657142857144"/>
    <n v="5.5684399999999998"/>
    <n v="11"/>
    <n v="64319.507186628573"/>
    <s v="Mass Customer"/>
    <x v="2"/>
    <x v="3"/>
    <s v="Account Executive"/>
  </r>
  <r>
    <n v="2336"/>
    <n v="9"/>
    <n v="10942.55"/>
    <n v="1215.8388888888887"/>
    <n v="5.5684399999999998"/>
    <n v="17"/>
    <n v="115095.54034155553"/>
    <s v="Affluent Customer"/>
    <x v="1"/>
    <x v="0"/>
    <s v="Dental Hygienist"/>
  </r>
  <r>
    <n v="2337"/>
    <n v="3"/>
    <n v="2169.36"/>
    <n v="723.12"/>
    <n v="5.5684399999999998"/>
    <n v="1"/>
    <n v="4026.6503327999999"/>
    <s v="Mass Customer"/>
    <x v="0"/>
    <x v="0"/>
    <s v="Programmer Analyst II"/>
  </r>
  <r>
    <n v="2338"/>
    <n v="7"/>
    <n v="7546.18"/>
    <n v="1078.0257142857142"/>
    <n v="5.5684399999999998"/>
    <n v="5"/>
    <n v="30014.60754228571"/>
    <s v="Mass Customer"/>
    <x v="0"/>
    <x v="7"/>
    <s v="Programmer Analyst IV"/>
  </r>
  <r>
    <n v="2339"/>
    <n v="8"/>
    <n v="8958.4"/>
    <n v="1119.8"/>
    <n v="5.5684399999999998"/>
    <n v="16"/>
    <n v="99768.625791999992"/>
    <s v="Affluent Customer"/>
    <x v="1"/>
    <x v="2"/>
    <s v="Web Designer II"/>
  </r>
  <r>
    <n v="2340"/>
    <n v="9"/>
    <n v="9442.23"/>
    <n v="1049.1366666666665"/>
    <n v="5.5684399999999998"/>
    <n v="16"/>
    <n v="93472.873282133325"/>
    <s v="Mass Customer"/>
    <x v="1"/>
    <x v="0"/>
    <s v="Research Assistant IV"/>
  </r>
  <r>
    <n v="2341"/>
    <n v="7"/>
    <n v="9978.130000000001"/>
    <n v="1425.447142857143"/>
    <n v="5.5684399999999998"/>
    <n v="11"/>
    <n v="87312.68576988572"/>
    <s v="Mass Customer"/>
    <x v="2"/>
    <x v="3"/>
    <s v="Web Designer II"/>
  </r>
  <r>
    <n v="2342"/>
    <n v="2"/>
    <n v="2849.0299999999997"/>
    <n v="1424.5149999999999"/>
    <n v="5.5684399999999998"/>
    <n v="2"/>
    <n v="15864.652613199998"/>
    <s v="Mass Customer"/>
    <x v="0"/>
    <x v="4"/>
    <s v="Unknown"/>
  </r>
  <r>
    <n v="2343"/>
    <n v="3"/>
    <n v="4215.3999999999996"/>
    <n v="1405.1333333333332"/>
    <n v="5.5684399999999998"/>
    <n v="5"/>
    <n v="39122.003293333328"/>
    <s v="High Net Worth"/>
    <x v="1"/>
    <x v="6"/>
    <s v="Nurse Practicioner"/>
  </r>
  <r>
    <n v="2344"/>
    <n v="6"/>
    <n v="6947.2999999999993"/>
    <n v="1157.8833333333332"/>
    <n v="5.5684399999999998"/>
    <n v="7"/>
    <n v="45133.227080666664"/>
    <s v="Mass Customer"/>
    <x v="1"/>
    <x v="1"/>
    <s v="Nurse"/>
  </r>
  <r>
    <n v="2345"/>
    <n v="4"/>
    <n v="6939.88"/>
    <n v="1734.97"/>
    <n v="5.5684399999999998"/>
    <n v="3"/>
    <n v="28983.229040400001"/>
    <s v="Affluent Customer"/>
    <x v="0"/>
    <x v="5"/>
    <s v="Systems Administrator I"/>
  </r>
  <r>
    <n v="2346"/>
    <n v="5"/>
    <n v="6429.33"/>
    <n v="1285.866"/>
    <n v="5.5684399999999998"/>
    <n v="4"/>
    <n v="28641.070676159998"/>
    <s v="Mass Customer"/>
    <x v="1"/>
    <x v="4"/>
    <s v="Information Systems Manager"/>
  </r>
  <r>
    <n v="2347"/>
    <n v="9"/>
    <n v="10730.51"/>
    <n v="1192.278888888889"/>
    <n v="5.5684399999999998"/>
    <n v="11"/>
    <n v="73030.468016488885"/>
    <s v="High Net Worth"/>
    <x v="0"/>
    <x v="4"/>
    <s v="Programmer Analyst I"/>
  </r>
  <r>
    <n v="2348"/>
    <n v="4"/>
    <n v="2451.77"/>
    <n v="612.9425"/>
    <n v="5.5684399999999998"/>
    <n v="16"/>
    <n v="54610.136555199999"/>
    <s v="Mass Customer"/>
    <x v="0"/>
    <x v="7"/>
    <s v="Web Designer IV"/>
  </r>
  <r>
    <n v="2349"/>
    <n v="5"/>
    <n v="3608.1399999999994"/>
    <n v="721.62799999999993"/>
    <n v="5.5684399999999998"/>
    <n v="3"/>
    <n v="12055.026660959998"/>
    <s v="High Net Worth"/>
    <x v="0"/>
    <x v="8"/>
    <s v="Executive Secretary"/>
  </r>
  <r>
    <n v="2350"/>
    <n v="4"/>
    <n v="3747.5"/>
    <n v="936.875"/>
    <n v="5.5684399999999998"/>
    <n v="14"/>
    <n v="73037.051149999999"/>
    <s v="Mass Customer"/>
    <x v="0"/>
    <x v="4"/>
    <s v="Nurse Practicioner"/>
  </r>
  <r>
    <n v="2351"/>
    <n v="7"/>
    <n v="6531.8200000000006"/>
    <n v="933.11714285714299"/>
    <n v="5.5684399999999998"/>
    <n v="10"/>
    <n v="51960.068229714292"/>
    <s v="Affluent Customer"/>
    <x v="0"/>
    <x v="5"/>
    <s v="Assistant Professor"/>
  </r>
  <r>
    <n v="2352"/>
    <n v="1"/>
    <n v="1292.8399999999999"/>
    <n v="1292.8399999999999"/>
    <n v="5.5684399999999998"/>
    <n v="13"/>
    <n v="93588.325604799989"/>
    <s v="Mass Customer"/>
    <x v="0"/>
    <x v="4"/>
    <s v="Statistician II"/>
  </r>
  <r>
    <n v="2353"/>
    <n v="10"/>
    <n v="11013.74"/>
    <n v="1101.374"/>
    <n v="5.5684399999999998"/>
    <n v="12"/>
    <n v="73595.220438720004"/>
    <s v="Affluent Customer"/>
    <x v="1"/>
    <x v="0"/>
    <s v="Health Coach IV"/>
  </r>
  <r>
    <n v="2354"/>
    <n v="5"/>
    <n v="4817.55"/>
    <n v="963.51"/>
    <n v="5.5684399999999998"/>
    <n v="17"/>
    <n v="91209.209614799998"/>
    <s v="Mass Customer"/>
    <x v="0"/>
    <x v="5"/>
    <s v="Product Engineer"/>
  </r>
  <r>
    <n v="2355"/>
    <n v="5"/>
    <n v="5619.56"/>
    <n v="1123.912"/>
    <n v="5.5684399999999998"/>
    <n v="4"/>
    <n v="25033.746149120001"/>
    <s v="Mass Customer"/>
    <x v="1"/>
    <x v="7"/>
    <s v="Operator"/>
  </r>
  <r>
    <n v="2356"/>
    <n v="4"/>
    <n v="5020.2699999999995"/>
    <n v="1255.0674999999999"/>
    <n v="5.5684399999999998"/>
    <n v="3"/>
    <n v="20966.304209099995"/>
    <s v="Affluent Customer"/>
    <x v="0"/>
    <x v="7"/>
    <s v="Geological Engineer"/>
  </r>
  <r>
    <n v="2357"/>
    <n v="4"/>
    <n v="5811.12"/>
    <n v="1452.78"/>
    <n v="5.5684399999999998"/>
    <n v="6"/>
    <n v="48538.309579199995"/>
    <s v="Mass Customer"/>
    <x v="0"/>
    <x v="7"/>
    <s v="Civil Engineer"/>
  </r>
  <r>
    <n v="2358"/>
    <n v="11"/>
    <n v="8523.43"/>
    <n v="774.85727272727274"/>
    <n v="5.5684399999999998"/>
    <n v="15"/>
    <n v="64721.193476181819"/>
    <s v="High Net Worth"/>
    <x v="1"/>
    <x v="5"/>
    <s v="Senior Sales Associate"/>
  </r>
  <r>
    <n v="2359"/>
    <n v="8"/>
    <n v="9029.74"/>
    <n v="1128.7175"/>
    <n v="5.5684399999999998"/>
    <n v="7"/>
    <n v="43996.369729899998"/>
    <s v="High Net Worth"/>
    <x v="0"/>
    <x v="2"/>
    <s v="Mechanical Systems Engineer"/>
  </r>
  <r>
    <n v="2360"/>
    <n v="6"/>
    <n v="8601.41"/>
    <n v="1433.5683333333334"/>
    <n v="5.5684399999999998"/>
    <n v="5"/>
    <n v="39913.696250333334"/>
    <s v="High Net Worth"/>
    <x v="0"/>
    <x v="1"/>
    <s v="VP Accounting"/>
  </r>
  <r>
    <n v="2361"/>
    <n v="7"/>
    <n v="7640.51"/>
    <n v="1091.5014285714285"/>
    <n v="5.5684399999999998"/>
    <n v="20"/>
    <n v="121559.20429828569"/>
    <s v="High Net Worth"/>
    <x v="0"/>
    <x v="4"/>
    <s v="Help Desk Operator"/>
  </r>
  <r>
    <n v="2362"/>
    <n v="3"/>
    <n v="3007.23"/>
    <n v="1002.41"/>
    <n v="5.5684399999999998"/>
    <n v="19"/>
    <n v="106055.33886759999"/>
    <s v="Affluent Customer"/>
    <x v="1"/>
    <x v="1"/>
    <s v="Developer II"/>
  </r>
  <r>
    <n v="2363"/>
    <n v="6"/>
    <n v="5473.37"/>
    <n v="912.22833333333335"/>
    <n v="5.5684399999999998"/>
    <n v="16"/>
    <n v="81275.019847466669"/>
    <s v="Mass Customer"/>
    <x v="1"/>
    <x v="9"/>
    <s v="Nurse"/>
  </r>
  <r>
    <n v="2364"/>
    <n v="5"/>
    <n v="8404.81"/>
    <n v="1680.962"/>
    <n v="5.5684399999999998"/>
    <n v="13"/>
    <n v="121684.36851064001"/>
    <s v="Mass Customer"/>
    <x v="1"/>
    <x v="4"/>
    <s v="Speech Pathologist"/>
  </r>
  <r>
    <n v="2365"/>
    <n v="5"/>
    <n v="5448.58"/>
    <n v="1089.7159999999999"/>
    <n v="5.5684399999999998"/>
    <n v="3"/>
    <n v="18204.054489119997"/>
    <s v="Mass Customer"/>
    <x v="0"/>
    <x v="6"/>
    <s v="Structural Analysis Engineer"/>
  </r>
  <r>
    <n v="2366"/>
    <n v="5"/>
    <n v="5543.9500000000007"/>
    <n v="1108.7900000000002"/>
    <n v="5.5684399999999998"/>
    <n v="15"/>
    <n v="92613.458814000012"/>
    <s v="Mass Customer"/>
    <x v="0"/>
    <x v="0"/>
    <s v="Web Designer I"/>
  </r>
  <r>
    <n v="2367"/>
    <n v="6"/>
    <n v="7931.35"/>
    <n v="1321.8916666666667"/>
    <n v="5.5684399999999998"/>
    <n v="16"/>
    <n v="117773.99091733333"/>
    <s v="Mass Customer"/>
    <x v="1"/>
    <x v="7"/>
    <s v="Electrical Engineer"/>
  </r>
  <r>
    <n v="2368"/>
    <n v="6"/>
    <n v="7617.1"/>
    <n v="1269.5166666666667"/>
    <n v="5.5684399999999998"/>
    <n v="10"/>
    <n v="70692.273873333339"/>
    <s v="Mass Customer"/>
    <x v="0"/>
    <x v="7"/>
    <s v="Chemical Engineer"/>
  </r>
  <r>
    <n v="2369"/>
    <n v="8"/>
    <n v="11223.939999999999"/>
    <n v="1402.9924999999998"/>
    <n v="5.5684399999999998"/>
    <n v="1"/>
    <n v="7812.4795566999992"/>
    <s v="Mass Customer"/>
    <x v="0"/>
    <x v="1"/>
    <s v="Financial Analyst"/>
  </r>
  <r>
    <n v="2370"/>
    <n v="3"/>
    <n v="3107.9700000000003"/>
    <n v="1035.99"/>
    <n v="5.5684399999999998"/>
    <n v="7"/>
    <n v="40381.937089200001"/>
    <s v="High Net Worth"/>
    <x v="0"/>
    <x v="2"/>
    <s v="Analyst Programmer"/>
  </r>
  <r>
    <n v="2371"/>
    <n v="5"/>
    <n v="7720.0999999999995"/>
    <n v="1544.02"/>
    <n v="5.5684399999999998"/>
    <n v="8"/>
    <n v="68782.261830399992"/>
    <s v="High Net Worth"/>
    <x v="0"/>
    <x v="7"/>
    <s v="Staff Scientist"/>
  </r>
  <r>
    <n v="2372"/>
    <n v="9"/>
    <n v="8295"/>
    <n v="921.66666666666663"/>
    <n v="5.5684399999999998"/>
    <n v="10"/>
    <n v="51322.455333333332"/>
    <s v="Affluent Customer"/>
    <x v="1"/>
    <x v="0"/>
    <s v="Clinical Specialist"/>
  </r>
  <r>
    <n v="2373"/>
    <n v="4"/>
    <n v="4758.4399999999996"/>
    <n v="1189.6099999999999"/>
    <n v="5.5684399999999998"/>
    <n v="16"/>
    <n v="105988.35053439999"/>
    <s v="High Net Worth"/>
    <x v="0"/>
    <x v="7"/>
    <s v="Structural Engineer"/>
  </r>
  <r>
    <n v="2374"/>
    <n v="7"/>
    <n v="7495.68"/>
    <n v="1070.8114285714287"/>
    <n v="5.5684399999999998"/>
    <n v="9"/>
    <n v="53664.742721828574"/>
    <s v="Mass Customer"/>
    <x v="1"/>
    <x v="1"/>
    <s v="Design Engineer"/>
  </r>
  <r>
    <n v="2375"/>
    <n v="7"/>
    <n v="9972.86"/>
    <n v="1424.6942857142858"/>
    <n v="5.5684399999999998"/>
    <n v="8"/>
    <n v="63466.59718674286"/>
    <s v="Affluent Customer"/>
    <x v="0"/>
    <x v="5"/>
    <s v="Sales Representative"/>
  </r>
  <r>
    <n v="2376"/>
    <n v="3"/>
    <n v="3621.9700000000003"/>
    <n v="1207.3233333333335"/>
    <n v="5.5684399999999998"/>
    <n v="12"/>
    <n v="80674.890507200005"/>
    <s v="High Net Worth"/>
    <x v="0"/>
    <x v="4"/>
    <s v="Community Outreach Specialist"/>
  </r>
  <r>
    <n v="2377"/>
    <n v="5"/>
    <n v="8081.98"/>
    <n v="1616.396"/>
    <n v="5.5684399999999998"/>
    <n v="2"/>
    <n v="18001.60828448"/>
    <s v="High Net Worth"/>
    <x v="0"/>
    <x v="3"/>
    <s v="Analog Circuit Design manager"/>
  </r>
  <r>
    <n v="2378"/>
    <n v="5"/>
    <n v="5040.6400000000003"/>
    <n v="1008.128"/>
    <n v="5.5684399999999998"/>
    <n v="1"/>
    <n v="5613.7002803200003"/>
    <s v="Affluent Customer"/>
    <x v="0"/>
    <x v="7"/>
    <s v="Research Assistant II"/>
  </r>
  <r>
    <n v="2379"/>
    <n v="11"/>
    <n v="13030.07"/>
    <n v="1184.5518181818181"/>
    <n v="5.5684399999999998"/>
    <n v="15"/>
    <n v="98941.585896545454"/>
    <s v="Affluent Customer"/>
    <x v="0"/>
    <x v="0"/>
    <s v="Occupational Therapist"/>
  </r>
  <r>
    <n v="2380"/>
    <n v="6"/>
    <n v="6658.59"/>
    <n v="1109.7650000000001"/>
    <n v="5.5684399999999998"/>
    <n v="15"/>
    <n v="92694.897249000001"/>
    <s v="Mass Customer"/>
    <x v="0"/>
    <x v="5"/>
    <s v="Technical Writer"/>
  </r>
  <r>
    <n v="2381"/>
    <n v="7"/>
    <n v="7877.93"/>
    <n v="1125.4185714285716"/>
    <n v="5.5684399999999998"/>
    <n v="5"/>
    <n v="31334.128949428574"/>
    <s v="Affluent Customer"/>
    <x v="0"/>
    <x v="6"/>
    <s v="Programmer I"/>
  </r>
  <r>
    <n v="2382"/>
    <n v="7"/>
    <n v="3369.77"/>
    <n v="481.39571428571429"/>
    <n v="5.5684399999999998"/>
    <n v="4"/>
    <n v="10722.49260502857"/>
    <s v="Mass Customer"/>
    <x v="1"/>
    <x v="5"/>
    <s v="Accounting Assistant III"/>
  </r>
  <r>
    <n v="2383"/>
    <n v="9"/>
    <n v="13104.08"/>
    <n v="1456.0088888888888"/>
    <n v="5.5684399999999998"/>
    <n v="15"/>
    <n v="121615.47205866665"/>
    <s v="Mass Customer"/>
    <x v="0"/>
    <x v="1"/>
    <s v="Compensation Analyst"/>
  </r>
  <r>
    <n v="2384"/>
    <n v="6"/>
    <n v="5845.17"/>
    <n v="974.19500000000005"/>
    <n v="5.5684399999999998"/>
    <n v="6"/>
    <n v="32548.478434800003"/>
    <s v="High Net Worth"/>
    <x v="1"/>
    <x v="0"/>
    <s v="Operator"/>
  </r>
  <r>
    <n v="2385"/>
    <n v="8"/>
    <n v="7901.9400000000005"/>
    <n v="987.74250000000006"/>
    <n v="5.5684399999999998"/>
    <n v="8"/>
    <n v="44001.4787736"/>
    <s v="Mass Customer"/>
    <x v="1"/>
    <x v="0"/>
    <s v="Dental Hygienist"/>
  </r>
  <r>
    <n v="2386"/>
    <n v="7"/>
    <n v="7710.1200000000008"/>
    <n v="1101.4457142857143"/>
    <n v="5.5684399999999998"/>
    <n v="2"/>
    <n v="12266.668746514286"/>
    <s v="Mass Customer"/>
    <x v="0"/>
    <x v="1"/>
    <s v="Compensation Analyst"/>
  </r>
  <r>
    <n v="2387"/>
    <n v="2"/>
    <n v="591.30999999999995"/>
    <n v="295.65499999999997"/>
    <n v="5.5684399999999998"/>
    <n v="9"/>
    <n v="14817.034153799999"/>
    <s v="High Net Worth"/>
    <x v="1"/>
    <x v="4"/>
    <s v="Nurse"/>
  </r>
  <r>
    <n v="2388"/>
    <n v="7"/>
    <n v="10013.26"/>
    <n v="1430.4657142857143"/>
    <n v="5.5684399999999998"/>
    <n v="1"/>
    <n v="7965.462502057143"/>
    <s v="Mass Customer"/>
    <x v="1"/>
    <x v="1"/>
    <s v="Cost Accountant"/>
  </r>
  <r>
    <n v="2389"/>
    <n v="3"/>
    <n v="2456.1800000000003"/>
    <n v="818.7266666666668"/>
    <n v="5.5684399999999998"/>
    <n v="7"/>
    <n v="31913.212238133339"/>
    <s v="High Net Worth"/>
    <x v="1"/>
    <x v="5"/>
    <s v="Desktop Support Technician"/>
  </r>
  <r>
    <n v="2390"/>
    <n v="6"/>
    <n v="8204.630000000001"/>
    <n v="1367.4383333333335"/>
    <n v="5.5684399999999998"/>
    <n v="12"/>
    <n v="91373.979754400003"/>
    <s v="Mass Customer"/>
    <x v="0"/>
    <x v="2"/>
    <s v="Legal Assistant"/>
  </r>
  <r>
    <n v="2391"/>
    <n v="10"/>
    <n v="10874.649999999998"/>
    <n v="1087.4649999999997"/>
    <n v="5.5684399999999998"/>
    <n v="14"/>
    <n v="84776.770464399975"/>
    <s v="Mass Customer"/>
    <x v="0"/>
    <x v="0"/>
    <s v="Nurse Practicioner"/>
  </r>
  <r>
    <n v="2392"/>
    <n v="5"/>
    <n v="5215.1799999999994"/>
    <n v="1043.0359999999998"/>
    <n v="5.5684399999999998"/>
    <n v="2"/>
    <n v="11616.166767679997"/>
    <s v="Affluent Customer"/>
    <x v="0"/>
    <x v="7"/>
    <s v="Marketing Assistant"/>
  </r>
  <r>
    <n v="2393"/>
    <n v="2"/>
    <n v="1228.76"/>
    <n v="614.38"/>
    <n v="5.5684399999999998"/>
    <n v="11"/>
    <n v="37632.519839199995"/>
    <s v="High Net Worth"/>
    <x v="0"/>
    <x v="0"/>
    <s v="Registered Nurse"/>
  </r>
  <r>
    <n v="2394"/>
    <n v="1"/>
    <n v="980.37"/>
    <n v="980.37"/>
    <n v="5.5684399999999998"/>
    <n v="7"/>
    <n v="38213.9206596"/>
    <s v="Mass Customer"/>
    <x v="0"/>
    <x v="4"/>
    <s v="GIS Technical Architect"/>
  </r>
  <r>
    <n v="2395"/>
    <n v="1"/>
    <n v="230.91"/>
    <n v="230.91"/>
    <n v="5.5684399999999998"/>
    <n v="16"/>
    <n v="20572.9356864"/>
    <s v="High Net Worth"/>
    <x v="1"/>
    <x v="4"/>
    <s v="Executive Secretary"/>
  </r>
  <r>
    <n v="2396"/>
    <n v="4"/>
    <n v="4326.13"/>
    <n v="1081.5325"/>
    <n v="5.5684399999999998"/>
    <n v="7"/>
    <n v="42157.141840100005"/>
    <s v="Affluent Customer"/>
    <x v="0"/>
    <x v="5"/>
    <s v="Recruiter"/>
  </r>
  <r>
    <n v="2397"/>
    <n v="9"/>
    <n v="10464.009999999998"/>
    <n v="1162.6677777777777"/>
    <n v="5.5684399999999998"/>
    <n v="4"/>
    <n v="25896.983041955555"/>
    <s v="Affluent Customer"/>
    <x v="1"/>
    <x v="5"/>
    <s v="Analyst Programmer"/>
  </r>
  <r>
    <n v="2398"/>
    <n v="3"/>
    <n v="2426.9300000000003"/>
    <n v="808.9766666666668"/>
    <n v="5.5684399999999998"/>
    <n v="1"/>
    <n v="4504.7380297333339"/>
    <s v="High Net Worth"/>
    <x v="0"/>
    <x v="1"/>
    <s v="Administrative Assistant IV"/>
  </r>
  <r>
    <n v="2399"/>
    <n v="6"/>
    <n v="6424.4400000000005"/>
    <n v="1070.74"/>
    <n v="5.5684399999999998"/>
    <n v="14"/>
    <n v="83472.920238400009"/>
    <s v="High Net Worth"/>
    <x v="0"/>
    <x v="7"/>
    <s v="Software Consultant"/>
  </r>
  <r>
    <n v="2400"/>
    <n v="8"/>
    <n v="10452.280000000001"/>
    <n v="1306.5350000000001"/>
    <n v="5.5684399999999998"/>
    <n v="22"/>
    <n v="160057.95861880001"/>
    <s v="Mass Customer"/>
    <x v="1"/>
    <x v="2"/>
    <s v="Office Assistant III"/>
  </r>
  <r>
    <n v="2401"/>
    <n v="8"/>
    <n v="10935.93"/>
    <n v="1366.99125"/>
    <n v="5.5684399999999998"/>
    <n v="15"/>
    <n v="114180.13134225001"/>
    <s v="Mass Customer"/>
    <x v="1"/>
    <x v="4"/>
    <s v="Staff Scientist"/>
  </r>
  <r>
    <n v="2402"/>
    <n v="3"/>
    <n v="4490.75"/>
    <n v="1496.9166666666667"/>
    <n v="5.5684399999999998"/>
    <n v="8"/>
    <n v="66683.925146666661"/>
    <s v="Mass Customer"/>
    <x v="0"/>
    <x v="1"/>
    <s v="Cost Accountant"/>
  </r>
  <r>
    <n v="2403"/>
    <n v="5"/>
    <n v="3202.84"/>
    <n v="640.56799999999998"/>
    <n v="5.5684399999999998"/>
    <n v="12"/>
    <n v="42803.57368704"/>
    <s v="Affluent Customer"/>
    <x v="0"/>
    <x v="1"/>
    <s v="Technical Writer"/>
  </r>
  <r>
    <n v="2404"/>
    <n v="5"/>
    <n v="7607.1999999999989"/>
    <n v="1521.4399999999998"/>
    <n v="5.5684399999999998"/>
    <n v="6"/>
    <n v="50832.284121599994"/>
    <s v="Mass Customer"/>
    <x v="1"/>
    <x v="5"/>
    <s v="Graphic Designer"/>
  </r>
  <r>
    <n v="2405"/>
    <n v="5"/>
    <n v="2817.81"/>
    <n v="563.56200000000001"/>
    <n v="5.5684399999999998"/>
    <n v="18"/>
    <n v="56486.901299040001"/>
    <s v="Mass Customer"/>
    <x v="0"/>
    <x v="4"/>
    <s v="Structural Analysis Engineer"/>
  </r>
  <r>
    <n v="2406"/>
    <n v="4"/>
    <n v="4117.37"/>
    <n v="1029.3425"/>
    <n v="5.5684399999999998"/>
    <n v="9"/>
    <n v="51586.487556299995"/>
    <s v="Affluent Customer"/>
    <x v="1"/>
    <x v="4"/>
    <s v="Executive Secretary"/>
  </r>
  <r>
    <n v="2407"/>
    <n v="5"/>
    <n v="5107.5300000000007"/>
    <n v="1021.5060000000001"/>
    <n v="5.5684399999999998"/>
    <n v="6"/>
    <n v="34129.169223839999"/>
    <s v="High Net Worth"/>
    <x v="0"/>
    <x v="1"/>
    <s v="Unknown"/>
  </r>
  <r>
    <n v="2408"/>
    <n v="3"/>
    <n v="3920.17"/>
    <n v="1306.7233333333334"/>
    <n v="5.5684399999999998"/>
    <n v="16"/>
    <n v="116422.56765226666"/>
    <s v="Mass Customer"/>
    <x v="0"/>
    <x v="0"/>
    <s v="VP Marketing"/>
  </r>
  <r>
    <n v="2409"/>
    <n v="7"/>
    <n v="7117.35"/>
    <n v="1016.7642857142857"/>
    <n v="5.5684399999999998"/>
    <n v="12"/>
    <n v="67941.491029714292"/>
    <s v="Mass Customer"/>
    <x v="0"/>
    <x v="0"/>
    <s v="Unknown"/>
  </r>
  <r>
    <n v="2410"/>
    <n v="6"/>
    <n v="6772.0199999999995"/>
    <n v="1128.6699999999998"/>
    <n v="5.5684399999999998"/>
    <n v="21"/>
    <n v="131983.55467079999"/>
    <s v="Mass Customer"/>
    <x v="0"/>
    <x v="7"/>
    <s v="Geological Engineer"/>
  </r>
  <r>
    <n v="2411"/>
    <n v="4"/>
    <n v="6535.3899999999994"/>
    <n v="1633.8474999999999"/>
    <n v="5.5684399999999998"/>
    <n v="13"/>
    <n v="118273.76304769999"/>
    <s v="High Net Worth"/>
    <x v="1"/>
    <x v="1"/>
    <s v="Technical Writer"/>
  </r>
  <r>
    <n v="2412"/>
    <n v="6"/>
    <n v="7097.64"/>
    <n v="1182.94"/>
    <n v="5.5684399999999998"/>
    <n v="8"/>
    <n v="52697.043308799999"/>
    <s v="Affluent Customer"/>
    <x v="0"/>
    <x v="7"/>
    <s v="Chemical Engineer"/>
  </r>
  <r>
    <n v="2413"/>
    <n v="7"/>
    <n v="8666.869999999999"/>
    <n v="1238.1242857142856"/>
    <n v="5.5684399999999998"/>
    <n v="17"/>
    <n v="117205.15355822856"/>
    <s v="High Net Worth"/>
    <x v="1"/>
    <x v="7"/>
    <s v="Environmental Specialist"/>
  </r>
  <r>
    <n v="2414"/>
    <n v="3"/>
    <n v="4553.33"/>
    <n v="1517.7766666666666"/>
    <n v="5.5684399999999998"/>
    <n v="11"/>
    <n v="92968.131319066655"/>
    <s v="Mass Customer"/>
    <x v="2"/>
    <x v="0"/>
    <s v="Registered Nurse"/>
  </r>
  <r>
    <n v="2415"/>
    <n v="5"/>
    <n v="4412.09"/>
    <n v="882.41800000000001"/>
    <n v="5.5684399999999998"/>
    <n v="3"/>
    <n v="14741.075063759999"/>
    <s v="Mass Customer"/>
    <x v="1"/>
    <x v="7"/>
    <s v="Web Designer II"/>
  </r>
  <r>
    <n v="2416"/>
    <n v="2"/>
    <n v="2220.23"/>
    <n v="1110.115"/>
    <n v="5.5684399999999998"/>
    <n v="16"/>
    <n v="98905.740329599997"/>
    <s v="Affluent Customer"/>
    <x v="1"/>
    <x v="0"/>
    <s v="Office Assistant I"/>
  </r>
  <r>
    <n v="2417"/>
    <n v="1"/>
    <n v="1129.1300000000001"/>
    <n v="1129.1300000000001"/>
    <n v="5.5684399999999998"/>
    <n v="22"/>
    <n v="138324.83845840002"/>
    <s v="Affluent Customer"/>
    <x v="0"/>
    <x v="4"/>
    <s v="Nurse"/>
  </r>
  <r>
    <n v="2418"/>
    <n v="7"/>
    <n v="9068.2800000000007"/>
    <n v="1295.4685714285715"/>
    <n v="5.5684399999999998"/>
    <n v="13"/>
    <n v="93778.607154514291"/>
    <s v="Mass Customer"/>
    <x v="0"/>
    <x v="2"/>
    <s v="Software Engineer III"/>
  </r>
  <r>
    <n v="2419"/>
    <n v="8"/>
    <n v="8651.869999999999"/>
    <n v="1081.4837499999999"/>
    <n v="5.5684399999999998"/>
    <n v="9"/>
    <n v="54199.596355649992"/>
    <s v="High Net Worth"/>
    <x v="1"/>
    <x v="2"/>
    <s v="Physical Therapy Assistant"/>
  </r>
  <r>
    <n v="2420"/>
    <n v="3"/>
    <n v="2367.71"/>
    <n v="789.23666666666668"/>
    <n v="5.5684399999999998"/>
    <n v="16"/>
    <n v="70317.072386133339"/>
    <s v="High Net Worth"/>
    <x v="0"/>
    <x v="1"/>
    <s v="Staff Scientist"/>
  </r>
  <r>
    <n v="2421"/>
    <n v="6"/>
    <n v="2836.38"/>
    <n v="472.73"/>
    <n v="5.5684399999999998"/>
    <n v="13"/>
    <n v="34220.792335600003"/>
    <s v="Affluent Customer"/>
    <x v="0"/>
    <x v="0"/>
    <s v="Research Nurse"/>
  </r>
  <r>
    <n v="2422"/>
    <n v="5"/>
    <n v="4670.18"/>
    <n v="934.03600000000006"/>
    <n v="5.5684399999999998"/>
    <n v="13"/>
    <n v="67614.604509919998"/>
    <s v="High Net Worth"/>
    <x v="0"/>
    <x v="9"/>
    <s v="Librarian"/>
  </r>
  <r>
    <n v="2423"/>
    <n v="1"/>
    <n v="202.62"/>
    <n v="202.62"/>
    <n v="5.5684399999999998"/>
    <n v="20"/>
    <n v="22565.546255999998"/>
    <s v="Mass Customer"/>
    <x v="1"/>
    <x v="3"/>
    <s v="Professor"/>
  </r>
  <r>
    <n v="2424"/>
    <n v="6"/>
    <n v="5579.9499999999989"/>
    <n v="929.99166666666645"/>
    <n v="5.5684399999999998"/>
    <n v="15"/>
    <n v="77679.041944999975"/>
    <s v="Affluent Customer"/>
    <x v="1"/>
    <x v="4"/>
    <s v="Unknown"/>
  </r>
  <r>
    <n v="2425"/>
    <n v="9"/>
    <n v="8310.5"/>
    <n v="923.38888888888891"/>
    <n v="5.5684399999999998"/>
    <n v="11"/>
    <n v="56560.191868888891"/>
    <s v="Mass Customer"/>
    <x v="1"/>
    <x v="4"/>
    <s v="Help Desk Technician"/>
  </r>
  <r>
    <n v="2426"/>
    <n v="5"/>
    <n v="8399.89"/>
    <n v="1679.9779999999998"/>
    <n v="5.5684399999999998"/>
    <n v="11"/>
    <n v="102903.42363751998"/>
    <s v="Affluent Customer"/>
    <x v="2"/>
    <x v="3"/>
    <s v="Unknown"/>
  </r>
  <r>
    <n v="2427"/>
    <n v="6"/>
    <n v="7962.3600000000006"/>
    <n v="1327.0600000000002"/>
    <n v="5.5684399999999998"/>
    <n v="2"/>
    <n v="14779.307972800001"/>
    <s v="High Net Worth"/>
    <x v="0"/>
    <x v="4"/>
    <s v="Senior Developer"/>
  </r>
  <r>
    <n v="2428"/>
    <n v="8"/>
    <n v="9038.3599999999988"/>
    <n v="1129.7949999999998"/>
    <n v="5.5684399999999998"/>
    <n v="9"/>
    <n v="56620.761028199988"/>
    <s v="Mass Customer"/>
    <x v="1"/>
    <x v="4"/>
    <s v="Help Desk Operator"/>
  </r>
  <r>
    <n v="2429"/>
    <n v="3"/>
    <n v="3811.29"/>
    <n v="1270.43"/>
    <n v="5.5684399999999998"/>
    <n v="3"/>
    <n v="21222.939687599999"/>
    <s v="Mass Customer"/>
    <x v="0"/>
    <x v="7"/>
    <s v="Assistant Professor"/>
  </r>
  <r>
    <n v="2430"/>
    <n v="4"/>
    <n v="3385.21"/>
    <n v="846.30250000000001"/>
    <n v="5.5684399999999998"/>
    <n v="5"/>
    <n v="23562.923465499996"/>
    <s v="Mass Customer"/>
    <x v="1"/>
    <x v="4"/>
    <s v="Quality Engineer"/>
  </r>
  <r>
    <n v="2431"/>
    <n v="2"/>
    <n v="1447.1799999999998"/>
    <n v="723.58999999999992"/>
    <n v="5.5684399999999998"/>
    <n v="2"/>
    <n v="8058.5349991999992"/>
    <s v="Mass Customer"/>
    <x v="1"/>
    <x v="1"/>
    <s v="Senior Cost Accountant"/>
  </r>
  <r>
    <n v="2432"/>
    <n v="5"/>
    <n v="3930.31"/>
    <n v="786.06200000000001"/>
    <n v="5.5684399999999998"/>
    <n v="5"/>
    <n v="21885.695416399998"/>
    <s v="Affluent Customer"/>
    <x v="0"/>
    <x v="7"/>
    <s v="Nuclear Power Engineer"/>
  </r>
  <r>
    <n v="2433"/>
    <n v="10"/>
    <n v="10945.11"/>
    <n v="1094.511"/>
    <n v="5.5684399999999998"/>
    <n v="8"/>
    <n v="48757.750662719998"/>
    <s v="High Net Worth"/>
    <x v="1"/>
    <x v="4"/>
    <s v="Nurse Practicioner"/>
  </r>
  <r>
    <n v="2434"/>
    <n v="9"/>
    <n v="10024.41"/>
    <n v="1113.8233333333333"/>
    <n v="5.5684399999999998"/>
    <n v="18"/>
    <n v="111640.65124079998"/>
    <s v="Affluent Customer"/>
    <x v="1"/>
    <x v="4"/>
    <s v="Environmental Specialist"/>
  </r>
  <r>
    <n v="2435"/>
    <n v="5"/>
    <n v="6950.49"/>
    <n v="1390.098"/>
    <n v="5.5684399999999998"/>
    <n v="14"/>
    <n v="108369.48229967999"/>
    <s v="Mass Customer"/>
    <x v="0"/>
    <x v="7"/>
    <s v="Account Coordinator"/>
  </r>
  <r>
    <n v="2436"/>
    <n v="4"/>
    <n v="3919.84"/>
    <n v="979.96"/>
    <n v="5.5684399999999998"/>
    <n v="4"/>
    <n v="21827.393849600001"/>
    <s v="Mass Customer"/>
    <x v="1"/>
    <x v="3"/>
    <s v="Help Desk Technician"/>
  </r>
  <r>
    <n v="2437"/>
    <n v="2"/>
    <n v="1436.8"/>
    <n v="718.4"/>
    <n v="5.5684399999999998"/>
    <n v="18"/>
    <n v="72006.611327999999"/>
    <s v="Mass Customer"/>
    <x v="0"/>
    <x v="1"/>
    <s v="Marketing Manager"/>
  </r>
  <r>
    <n v="2438"/>
    <n v="7"/>
    <n v="6007.49"/>
    <n v="858.21285714285716"/>
    <n v="5.5684399999999998"/>
    <n v="4"/>
    <n v="19115.627208914284"/>
    <s v="Mass Customer"/>
    <x v="0"/>
    <x v="7"/>
    <s v="Speech Pathologist"/>
  </r>
  <r>
    <n v="2439"/>
    <n v="6"/>
    <n v="5841.7999999999993"/>
    <n v="973.63333333333321"/>
    <n v="5.5684399999999998"/>
    <n v="15"/>
    <n v="81324.281979999985"/>
    <s v="Affluent Customer"/>
    <x v="0"/>
    <x v="7"/>
    <s v="Unknown"/>
  </r>
  <r>
    <n v="2440"/>
    <n v="4"/>
    <n v="5001.4400000000005"/>
    <n v="1250.3600000000001"/>
    <n v="5.5684399999999998"/>
    <n v="8"/>
    <n v="55700.437107200007"/>
    <s v="Affluent Customer"/>
    <x v="0"/>
    <x v="7"/>
    <s v="Engineer II"/>
  </r>
  <r>
    <n v="2441"/>
    <n v="2"/>
    <n v="2059.61"/>
    <n v="1029.8050000000001"/>
    <n v="5.5684399999999998"/>
    <n v="5"/>
    <n v="28672.036771000003"/>
    <s v="High Net Worth"/>
    <x v="0"/>
    <x v="2"/>
    <s v="Unknown"/>
  </r>
  <r>
    <n v="2442"/>
    <n v="6"/>
    <n v="5014.1400000000003"/>
    <n v="835.69"/>
    <n v="5.5684399999999998"/>
    <n v="17"/>
    <n v="79109.323601200012"/>
    <s v="Affluent Customer"/>
    <x v="1"/>
    <x v="0"/>
    <s v="Social Worker"/>
  </r>
  <r>
    <n v="2443"/>
    <n v="6"/>
    <n v="6182.6800000000012"/>
    <n v="1030.4466666666669"/>
    <n v="5.5684399999999998"/>
    <n v="20"/>
    <n v="114759.60873066669"/>
    <s v="High Net Worth"/>
    <x v="1"/>
    <x v="2"/>
    <s v="Computer Systems Analyst I"/>
  </r>
  <r>
    <n v="2444"/>
    <n v="4"/>
    <n v="5166.3600000000006"/>
    <n v="1291.5900000000001"/>
    <n v="5.5684399999999998"/>
    <n v="11"/>
    <n v="79113.555615600009"/>
    <s v="High Net Worth"/>
    <x v="1"/>
    <x v="7"/>
    <s v="Associate Professor"/>
  </r>
  <r>
    <n v="2445"/>
    <n v="5"/>
    <n v="5245.2100000000009"/>
    <n v="1049.0420000000001"/>
    <n v="5.5684399999999998"/>
    <n v="18"/>
    <n v="105147.49382064001"/>
    <s v="Affluent Customer"/>
    <x v="1"/>
    <x v="5"/>
    <s v="Quality Control Specialist"/>
  </r>
  <r>
    <n v="2446"/>
    <n v="7"/>
    <n v="9602.64"/>
    <n v="1371.8057142857142"/>
    <n v="5.5684399999999998"/>
    <n v="17"/>
    <n v="129859.90279817142"/>
    <s v="Affluent Customer"/>
    <x v="1"/>
    <x v="5"/>
    <s v="Unknown"/>
  </r>
  <r>
    <n v="2447"/>
    <n v="7"/>
    <n v="7729.6399999999994"/>
    <n v="1104.2342857142855"/>
    <n v="5.5684399999999998"/>
    <n v="2"/>
    <n v="12297.724731885712"/>
    <s v="Affluent Customer"/>
    <x v="1"/>
    <x v="4"/>
    <s v="Tax Accountant"/>
  </r>
  <r>
    <n v="2448"/>
    <n v="6"/>
    <n v="5418.88"/>
    <n v="903.14666666666665"/>
    <n v="5.5684399999999998"/>
    <n v="10"/>
    <n v="50291.180245333337"/>
    <s v="High Net Worth"/>
    <x v="0"/>
    <x v="2"/>
    <s v="Structural Analysis Engineer"/>
  </r>
  <r>
    <n v="2449"/>
    <n v="5"/>
    <n v="6836.9600000000009"/>
    <n v="1367.3920000000003"/>
    <n v="5.5684399999999998"/>
    <n v="8"/>
    <n v="60913.922467840013"/>
    <s v="Affluent Customer"/>
    <x v="1"/>
    <x v="4"/>
    <s v="Tax Accountant"/>
  </r>
  <r>
    <n v="2450"/>
    <n v="2"/>
    <n v="3861.74"/>
    <n v="1930.87"/>
    <n v="5.5684399999999998"/>
    <n v="7"/>
    <n v="75263.536199599999"/>
    <s v="Affluent Customer"/>
    <x v="1"/>
    <x v="5"/>
    <s v="Structural Engineer"/>
  </r>
  <r>
    <n v="2451"/>
    <n v="3"/>
    <n v="3247.8500000000004"/>
    <n v="1082.6166666666668"/>
    <n v="5.5684399999999998"/>
    <n v="18"/>
    <n v="108512.74712400002"/>
    <s v="Affluent Customer"/>
    <x v="1"/>
    <x v="6"/>
    <s v="Editor"/>
  </r>
  <r>
    <n v="2452"/>
    <n v="4"/>
    <n v="4209.71"/>
    <n v="1052.4275"/>
    <n v="5.5684399999999998"/>
    <n v="17"/>
    <n v="99626.449597700004"/>
    <s v="Mass Customer"/>
    <x v="0"/>
    <x v="7"/>
    <s v="Chemical Engineer"/>
  </r>
  <r>
    <n v="2453"/>
    <n v="6"/>
    <n v="4683.4699999999993"/>
    <n v="780.57833333333326"/>
    <n v="5.5684399999999998"/>
    <n v="9"/>
    <n v="39119.432530199992"/>
    <s v="High Net Worth"/>
    <x v="0"/>
    <x v="8"/>
    <s v="Safety Technician II"/>
  </r>
  <r>
    <n v="2454"/>
    <n v="10"/>
    <n v="11477.219999999998"/>
    <n v="1147.7219999999998"/>
    <n v="5.5684399999999998"/>
    <n v="12"/>
    <n v="76692.253124159979"/>
    <s v="Mass Customer"/>
    <x v="0"/>
    <x v="2"/>
    <s v="Senior Sales Associate"/>
  </r>
  <r>
    <n v="2455"/>
    <n v="8"/>
    <n v="8482.9199999999983"/>
    <n v="1060.3649999999998"/>
    <n v="5.5684399999999998"/>
    <n v="21"/>
    <n v="123996.15649259996"/>
    <s v="Mass Customer"/>
    <x v="0"/>
    <x v="7"/>
    <s v="Unknown"/>
  </r>
  <r>
    <n v="2456"/>
    <n v="5"/>
    <n v="5167.12"/>
    <n v="1033.424"/>
    <n v="5.5684399999999998"/>
    <n v="10"/>
    <n v="57545.595385599998"/>
    <s v="Mass Customer"/>
    <x v="1"/>
    <x v="4"/>
    <s v="Sales Associate"/>
  </r>
  <r>
    <n v="2457"/>
    <n v="6"/>
    <n v="8023.24"/>
    <n v="1337.2066666666667"/>
    <n v="5.5684399999999998"/>
    <n v="15"/>
    <n v="111692.32636400001"/>
    <s v="High Net Worth"/>
    <x v="1"/>
    <x v="3"/>
    <s v="Developer IV"/>
  </r>
  <r>
    <n v="2458"/>
    <n v="7"/>
    <n v="11224.23"/>
    <n v="1603.4614285714285"/>
    <n v="5.5684399999999998"/>
    <n v="5"/>
    <n v="44643.893786571425"/>
    <s v="High Net Worth"/>
    <x v="0"/>
    <x v="7"/>
    <s v="Media Manager II"/>
  </r>
  <r>
    <n v="2459"/>
    <n v="11"/>
    <n v="11877.189999999999"/>
    <n v="1079.7445454545452"/>
    <n v="5.5684399999999998"/>
    <n v="18"/>
    <n v="108224.86890043633"/>
    <s v="High Net Worth"/>
    <x v="0"/>
    <x v="7"/>
    <s v="Quality Engineer"/>
  </r>
  <r>
    <n v="2460"/>
    <n v="4"/>
    <n v="4291.6399999999994"/>
    <n v="1072.9099999999999"/>
    <n v="5.5684399999999998"/>
    <n v="12"/>
    <n v="71693.219524799992"/>
    <s v="High Net Worth"/>
    <x v="1"/>
    <x v="7"/>
    <s v="Nurse Practicioner"/>
  </r>
  <r>
    <n v="2461"/>
    <n v="6"/>
    <n v="4090.26"/>
    <n v="681.71"/>
    <n v="5.5684399999999998"/>
    <n v="17"/>
    <n v="64533.040950800001"/>
    <s v="Affluent Customer"/>
    <x v="1"/>
    <x v="4"/>
    <s v="Speech Pathologist"/>
  </r>
  <r>
    <n v="2462"/>
    <n v="6"/>
    <n v="5779.98"/>
    <n v="963.32999999999993"/>
    <n v="5.5684399999999998"/>
    <n v="21"/>
    <n v="112649.15140919999"/>
    <s v="Affluent Customer"/>
    <x v="1"/>
    <x v="9"/>
    <s v="Assistant Media Planner"/>
  </r>
  <r>
    <n v="2463"/>
    <n v="8"/>
    <n v="9906.8900000000012"/>
    <n v="1238.3612500000002"/>
    <n v="5.5684399999999998"/>
    <n v="12"/>
    <n v="82748.883827400015"/>
    <s v="Mass Customer"/>
    <x v="0"/>
    <x v="0"/>
    <s v="Pharmacist"/>
  </r>
  <r>
    <n v="2464"/>
    <n v="13"/>
    <n v="14574.06"/>
    <n v="1121.0815384615385"/>
    <n v="5.5684399999999998"/>
    <n v="6"/>
    <n v="37456.051692184614"/>
    <s v="Mass Customer"/>
    <x v="1"/>
    <x v="5"/>
    <s v="Speech Pathologist"/>
  </r>
  <r>
    <n v="2465"/>
    <n v="9"/>
    <n v="9114.4599999999991"/>
    <n v="1012.7177777777777"/>
    <n v="5.5684399999999998"/>
    <n v="2"/>
    <n v="11278.516364977777"/>
    <s v="Mass Customer"/>
    <x v="0"/>
    <x v="4"/>
    <s v="Senior Editor"/>
  </r>
  <r>
    <n v="2466"/>
    <n v="5"/>
    <n v="4796.1400000000003"/>
    <n v="959.22800000000007"/>
    <n v="5.5684399999999998"/>
    <n v="16"/>
    <n v="85462.457029120007"/>
    <s v="High Net Worth"/>
    <x v="1"/>
    <x v="9"/>
    <s v="Software Test Engineer IV"/>
  </r>
  <r>
    <n v="2467"/>
    <n v="5"/>
    <n v="2590.13"/>
    <n v="518.02600000000007"/>
    <n v="5.5684399999999998"/>
    <n v="4"/>
    <n v="11538.38679776"/>
    <s v="Affluent Customer"/>
    <x v="0"/>
    <x v="7"/>
    <s v="Engineer III"/>
  </r>
  <r>
    <n v="2468"/>
    <n v="9"/>
    <n v="11893.32"/>
    <n v="1321.48"/>
    <n v="5.5684399999999998"/>
    <n v="1"/>
    <n v="7358.5820911999999"/>
    <s v="High Net Worth"/>
    <x v="1"/>
    <x v="5"/>
    <s v="Marketing Assistant"/>
  </r>
  <r>
    <n v="2469"/>
    <n v="7"/>
    <n v="10397.56"/>
    <n v="1485.3657142857141"/>
    <n v="5.5684399999999998"/>
    <n v="11"/>
    <n v="90982.868438628546"/>
    <s v="Mass Customer"/>
    <x v="2"/>
    <x v="3"/>
    <s v="Accounting Assistant II"/>
  </r>
  <r>
    <n v="2470"/>
    <n v="4"/>
    <n v="3356.1"/>
    <n v="839.02499999999998"/>
    <n v="5.5684399999999998"/>
    <n v="13"/>
    <n v="60736.784822999995"/>
    <s v="Mass Customer"/>
    <x v="1"/>
    <x v="6"/>
    <s v="Unknown"/>
  </r>
  <r>
    <n v="2471"/>
    <n v="5"/>
    <n v="5699.45"/>
    <n v="1139.8899999999999"/>
    <n v="5.5684399999999998"/>
    <n v="8"/>
    <n v="50779.272572799993"/>
    <s v="Mass Customer"/>
    <x v="1"/>
    <x v="7"/>
    <s v="Geological Engineer"/>
  </r>
  <r>
    <n v="2472"/>
    <n v="6"/>
    <n v="7612.35"/>
    <n v="1268.7250000000001"/>
    <n v="5.5684399999999998"/>
    <n v="16"/>
    <n v="113037.10462400001"/>
    <s v="High Net Worth"/>
    <x v="1"/>
    <x v="0"/>
    <s v="Product Engineer"/>
  </r>
  <r>
    <n v="2473"/>
    <n v="5"/>
    <n v="4256.68"/>
    <n v="851.33600000000001"/>
    <n v="5.5684399999999998"/>
    <n v="13"/>
    <n v="61627.974665919995"/>
    <s v="Mass Customer"/>
    <x v="1"/>
    <x v="9"/>
    <s v="Administrative Assistant I"/>
  </r>
  <r>
    <n v="2474"/>
    <n v="7"/>
    <n v="7884.07"/>
    <n v="1126.2957142857142"/>
    <n v="5.5684399999999998"/>
    <n v="6"/>
    <n v="37630.260643542853"/>
    <s v="High Net Worth"/>
    <x v="0"/>
    <x v="6"/>
    <s v="Executive Secretary"/>
  </r>
  <r>
    <n v="2475"/>
    <n v="7"/>
    <n v="10009.91"/>
    <n v="1429.9871428571428"/>
    <n v="5.5684399999999998"/>
    <n v="20"/>
    <n v="159255.95211542855"/>
    <s v="Mass Customer"/>
    <x v="0"/>
    <x v="4"/>
    <s v="Quality Control Specialist"/>
  </r>
  <r>
    <n v="2476"/>
    <n v="14"/>
    <n v="14578.689999999999"/>
    <n v="1041.3349999999998"/>
    <n v="5.5684399999999998"/>
    <n v="17"/>
    <n v="98576.394945799984"/>
    <s v="High Net Worth"/>
    <x v="1"/>
    <x v="2"/>
    <s v="Administrative Officer"/>
  </r>
  <r>
    <n v="2477"/>
    <n v="1"/>
    <n v="2005.66"/>
    <n v="2005.66"/>
    <n v="5.5684399999999998"/>
    <n v="10"/>
    <n v="111683.973704"/>
    <s v="Affluent Customer"/>
    <x v="1"/>
    <x v="7"/>
    <s v="Electrical Engineer"/>
  </r>
  <r>
    <n v="2478"/>
    <n v="6"/>
    <n v="4323.68"/>
    <n v="720.61333333333334"/>
    <n v="5.5684399999999998"/>
    <n v="10"/>
    <n v="40126.921098666666"/>
    <s v="Affluent Customer"/>
    <x v="1"/>
    <x v="1"/>
    <s v="Senior Cost Accountant"/>
  </r>
  <r>
    <n v="2479"/>
    <n v="6"/>
    <n v="2933.17"/>
    <n v="488.86166666666668"/>
    <n v="5.5684399999999998"/>
    <n v="5"/>
    <n v="13610.984295666667"/>
    <s v="Mass Customer"/>
    <x v="0"/>
    <x v="5"/>
    <s v="Community Outreach Specialist"/>
  </r>
  <r>
    <n v="2480"/>
    <n v="5"/>
    <n v="6781.5"/>
    <n v="1356.3"/>
    <n v="5.5684399999999998"/>
    <n v="16"/>
    <n v="120839.60275199999"/>
    <s v="High Net Worth"/>
    <x v="0"/>
    <x v="7"/>
    <s v="Nuclear Power Engineer"/>
  </r>
  <r>
    <n v="2481"/>
    <n v="7"/>
    <n v="5825.4"/>
    <n v="832.19999999999993"/>
    <n v="5.5684399999999998"/>
    <n v="12"/>
    <n v="55608.669215999995"/>
    <s v="Mass Customer"/>
    <x v="0"/>
    <x v="7"/>
    <s v="Chief Design Engineer"/>
  </r>
  <r>
    <n v="2482"/>
    <n v="3"/>
    <n v="3110.6899999999996"/>
    <n v="1036.8966666666665"/>
    <n v="5.5684399999999998"/>
    <n v="10"/>
    <n v="57738.968745333324"/>
    <s v="Mass Customer"/>
    <x v="1"/>
    <x v="0"/>
    <s v="Pharmacist"/>
  </r>
  <r>
    <n v="2483"/>
    <n v="5"/>
    <n v="3026.94"/>
    <n v="605.38800000000003"/>
    <n v="5.5684399999999998"/>
    <n v="10"/>
    <n v="33710.667547199999"/>
    <s v="Mass Customer"/>
    <x v="0"/>
    <x v="7"/>
    <s v="Unknown"/>
  </r>
  <r>
    <n v="2484"/>
    <n v="5"/>
    <n v="5401.62"/>
    <n v="1080.3240000000001"/>
    <n v="5.5684399999999998"/>
    <n v="14"/>
    <n v="84220.071243839993"/>
    <s v="Mass Customer"/>
    <x v="0"/>
    <x v="2"/>
    <s v="Senior Quality Engineer"/>
  </r>
  <r>
    <n v="2485"/>
    <n v="5"/>
    <n v="4974.8400000000011"/>
    <n v="994.96800000000019"/>
    <n v="5.5684399999999998"/>
    <n v="12"/>
    <n v="66485.035319040006"/>
    <s v="Mass Customer"/>
    <x v="1"/>
    <x v="4"/>
    <s v="Help Desk Technician"/>
  </r>
  <r>
    <n v="2486"/>
    <n v="2"/>
    <n v="3246.42"/>
    <n v="1623.21"/>
    <n v="5.5684399999999998"/>
    <n v="5"/>
    <n v="45193.737461999997"/>
    <s v="Mass Customer"/>
    <x v="0"/>
    <x v="7"/>
    <s v="Structural Engineer"/>
  </r>
  <r>
    <n v="2487"/>
    <n v="4"/>
    <n v="2978.6400000000003"/>
    <n v="744.66000000000008"/>
    <n v="5.5684399999999998"/>
    <n v="14"/>
    <n v="58052.323425600007"/>
    <s v="Affluent Customer"/>
    <x v="1"/>
    <x v="3"/>
    <s v="Operator"/>
  </r>
  <r>
    <n v="2488"/>
    <n v="6"/>
    <n v="6900.39"/>
    <n v="1150.0650000000001"/>
    <n v="5.5684399999999998"/>
    <n v="7"/>
    <n v="44828.475640199998"/>
    <s v="Mass Customer"/>
    <x v="0"/>
    <x v="1"/>
    <s v="Senior Financial Analyst"/>
  </r>
  <r>
    <n v="2489"/>
    <n v="8"/>
    <n v="11411.16"/>
    <n v="1426.395"/>
    <n v="5.5684399999999998"/>
    <n v="15"/>
    <n v="119141.92460699999"/>
    <s v="Mass Customer"/>
    <x v="0"/>
    <x v="5"/>
    <s v="Speech Pathologist"/>
  </r>
  <r>
    <n v="2490"/>
    <n v="4"/>
    <n v="6095.51"/>
    <n v="1523.8775000000001"/>
    <n v="5.5684399999999998"/>
    <n v="5"/>
    <n v="42428.102130500003"/>
    <s v="Mass Customer"/>
    <x v="1"/>
    <x v="0"/>
    <s v="Unknown"/>
  </r>
  <r>
    <n v="2491"/>
    <n v="5"/>
    <n v="3045.56"/>
    <n v="609.11199999999997"/>
    <n v="5.5684399999999998"/>
    <n v="14"/>
    <n v="47485.250753919994"/>
    <s v="Mass Customer"/>
    <x v="1"/>
    <x v="0"/>
    <s v="Clinical Specialist"/>
  </r>
  <r>
    <n v="2492"/>
    <n v="10"/>
    <n v="12661.35"/>
    <n v="1266.135"/>
    <n v="5.5684399999999998"/>
    <n v="9"/>
    <n v="63453.571014599998"/>
    <s v="High Net Worth"/>
    <x v="1"/>
    <x v="7"/>
    <s v="Design Engineer"/>
  </r>
  <r>
    <n v="2493"/>
    <n v="3"/>
    <n v="3796.09"/>
    <n v="1265.3633333333335"/>
    <n v="5.5684399999999998"/>
    <n v="17"/>
    <n v="119783.69659773335"/>
    <s v="Mass Customer"/>
    <x v="1"/>
    <x v="9"/>
    <s v="Assistant Media Planner"/>
  </r>
  <r>
    <n v="2494"/>
    <n v="7"/>
    <n v="6744.39"/>
    <n v="963.48428571428576"/>
    <n v="5.5684399999999998"/>
    <n v="16"/>
    <n v="85841.670975085712"/>
    <s v="High Net Worth"/>
    <x v="0"/>
    <x v="7"/>
    <s v="Senior Sales Associate"/>
  </r>
  <r>
    <n v="2495"/>
    <n v="8"/>
    <n v="5497.11"/>
    <n v="687.13874999999996"/>
    <n v="5.5684399999999998"/>
    <n v="17"/>
    <n v="65046.945317849997"/>
    <s v="Affluent Customer"/>
    <x v="0"/>
    <x v="3"/>
    <s v="Assistant Professor"/>
  </r>
  <r>
    <n v="2496"/>
    <n v="5"/>
    <n v="2095.52"/>
    <n v="419.10399999999998"/>
    <n v="5.5684399999999998"/>
    <n v="21"/>
    <n v="49008.865032959999"/>
    <s v="Mass Customer"/>
    <x v="1"/>
    <x v="7"/>
    <s v="Web Developer II"/>
  </r>
  <r>
    <n v="2497"/>
    <n v="4"/>
    <n v="4265.4400000000005"/>
    <n v="1066.3600000000001"/>
    <n v="5.5684399999999998"/>
    <n v="12"/>
    <n v="71255.540140800003"/>
    <s v="Affluent Customer"/>
    <x v="1"/>
    <x v="2"/>
    <s v="Administrative Assistant IV"/>
  </r>
  <r>
    <n v="2498"/>
    <n v="8"/>
    <n v="9981.9100000000017"/>
    <n v="1247.7387500000002"/>
    <n v="5.5684399999999998"/>
    <n v="8"/>
    <n v="55583.666920400006"/>
    <s v="High Net Worth"/>
    <x v="0"/>
    <x v="5"/>
    <s v="Software Test Engineer III"/>
  </r>
  <r>
    <n v="2499"/>
    <n v="3"/>
    <n v="3848.0699999999997"/>
    <n v="1282.6899999999998"/>
    <n v="5.5684399999999998"/>
    <n v="14"/>
    <n v="99996.152250399988"/>
    <s v="Mass Customer"/>
    <x v="0"/>
    <x v="5"/>
    <s v="Account Representative I"/>
  </r>
  <r>
    <n v="2500"/>
    <n v="3"/>
    <n v="2535.87"/>
    <n v="845.29"/>
    <n v="5.5684399999999998"/>
    <n v="17"/>
    <n v="80018.093009199991"/>
    <s v="High Net Worth"/>
    <x v="0"/>
    <x v="2"/>
    <s v="Senior Developer"/>
  </r>
  <r>
    <n v="2501"/>
    <n v="7"/>
    <n v="7685.1200000000008"/>
    <n v="1097.8742857142859"/>
    <n v="5.5684399999999998"/>
    <n v="10"/>
    <n v="61134.470875428582"/>
    <s v="Mass Customer"/>
    <x v="0"/>
    <x v="1"/>
    <s v="Actuary"/>
  </r>
  <r>
    <n v="2502"/>
    <n v="5"/>
    <n v="4196.26"/>
    <n v="839.25200000000007"/>
    <n v="5.5684399999999998"/>
    <n v="11"/>
    <n v="51406.568475680004"/>
    <s v="Mass Customer"/>
    <x v="0"/>
    <x v="7"/>
    <s v="Structural Engineer"/>
  </r>
  <r>
    <n v="2503"/>
    <n v="4"/>
    <n v="4951"/>
    <n v="1237.75"/>
    <n v="5.5684399999999998"/>
    <n v="10"/>
    <n v="68923.366099999999"/>
    <s v="Affluent Customer"/>
    <x v="1"/>
    <x v="0"/>
    <s v="Budget/Accounting Analyst I"/>
  </r>
  <r>
    <n v="2504"/>
    <n v="5"/>
    <n v="5458.1799999999994"/>
    <n v="1091.636"/>
    <n v="5.5684399999999998"/>
    <n v="2"/>
    <n v="12157.41913568"/>
    <s v="Mass Customer"/>
    <x v="1"/>
    <x v="2"/>
    <s v="Unknown"/>
  </r>
  <r>
    <n v="2505"/>
    <n v="9"/>
    <n v="10295.31"/>
    <n v="1143.9233333333332"/>
    <n v="5.5684399999999998"/>
    <n v="3"/>
    <n v="19109.605338799996"/>
    <s v="High Net Worth"/>
    <x v="0"/>
    <x v="1"/>
    <s v="VP Marketing"/>
  </r>
  <r>
    <n v="2506"/>
    <n v="4"/>
    <n v="5594.41"/>
    <n v="1398.6025"/>
    <n v="5.5684399999999998"/>
    <n v="9"/>
    <n v="70092.306945899996"/>
    <s v="Affluent Customer"/>
    <x v="0"/>
    <x v="0"/>
    <s v="Unknown"/>
  </r>
  <r>
    <n v="2507"/>
    <n v="4"/>
    <n v="5405"/>
    <n v="1351.25"/>
    <n v="5.5684399999999998"/>
    <n v="8"/>
    <n v="60194.8364"/>
    <s v="Affluent Customer"/>
    <x v="0"/>
    <x v="0"/>
    <s v="Biostatistician III"/>
  </r>
  <r>
    <n v="2508"/>
    <n v="10"/>
    <n v="12948.97"/>
    <n v="1294.8969999999999"/>
    <n v="5.5684399999999998"/>
    <n v="3"/>
    <n v="21631.668752040001"/>
    <s v="Mass Customer"/>
    <x v="1"/>
    <x v="4"/>
    <s v="Information Systems Manager"/>
  </r>
  <r>
    <n v="2509"/>
    <n v="8"/>
    <n v="8313.9"/>
    <n v="1039.2375"/>
    <n v="5.5684399999999998"/>
    <n v="7"/>
    <n v="40508.521651499999"/>
    <s v="Mass Customer"/>
    <x v="1"/>
    <x v="1"/>
    <s v="Help Desk Technician"/>
  </r>
  <r>
    <n v="2510"/>
    <n v="6"/>
    <n v="8315.0399999999991"/>
    <n v="1385.84"/>
    <n v="5.5684399999999998"/>
    <n v="7"/>
    <n v="54018.768227199995"/>
    <s v="Mass Customer"/>
    <x v="1"/>
    <x v="7"/>
    <s v="Human Resources Manager"/>
  </r>
  <r>
    <n v="2511"/>
    <n v="4"/>
    <n v="5381.1900000000005"/>
    <n v="1345.2975000000001"/>
    <n v="5.5684399999999998"/>
    <n v="4"/>
    <n v="29964.833643600003"/>
    <s v="Mass Customer"/>
    <x v="1"/>
    <x v="1"/>
    <s v="Technical Writer"/>
  </r>
  <r>
    <n v="2512"/>
    <n v="6"/>
    <n v="5536.07"/>
    <n v="922.67833333333328"/>
    <n v="5.5684399999999998"/>
    <n v="19"/>
    <n v="97619.699830866652"/>
    <s v="High Net Worth"/>
    <x v="1"/>
    <x v="4"/>
    <s v="Web Developer I"/>
  </r>
  <r>
    <n v="2513"/>
    <n v="7"/>
    <n v="8203.2900000000009"/>
    <n v="1171.8985714285716"/>
    <n v="5.5684399999999998"/>
    <n v="12"/>
    <n v="78307.76257302858"/>
    <s v="Mass Customer"/>
    <x v="1"/>
    <x v="2"/>
    <s v="Structural Analysis Engineer"/>
  </r>
  <r>
    <n v="2514"/>
    <n v="3"/>
    <n v="4414.0499999999993"/>
    <n v="1471.3499999999997"/>
    <n v="5.5684399999999998"/>
    <n v="17"/>
    <n v="139283.11129799997"/>
    <s v="High Net Worth"/>
    <x v="1"/>
    <x v="1"/>
    <s v="Senior Financial Analyst"/>
  </r>
  <r>
    <n v="2515"/>
    <n v="3"/>
    <n v="4764.5200000000004"/>
    <n v="1588.1733333333334"/>
    <n v="5.5684399999999998"/>
    <n v="3"/>
    <n v="26530.943748800004"/>
    <s v="Affluent Customer"/>
    <x v="0"/>
    <x v="5"/>
    <s v="Unknown"/>
  </r>
  <r>
    <n v="2516"/>
    <n v="3"/>
    <n v="1978.9299999999998"/>
    <n v="659.64333333333332"/>
    <n v="5.5684399999999998"/>
    <n v="19"/>
    <n v="69790.50213826666"/>
    <s v="Mass Customer"/>
    <x v="0"/>
    <x v="0"/>
    <s v="Registered Nurse"/>
  </r>
  <r>
    <n v="2517"/>
    <n v="3"/>
    <n v="4813.4000000000005"/>
    <n v="1604.4666666666669"/>
    <n v="5.5684399999999998"/>
    <n v="9"/>
    <n v="80409.387288000013"/>
    <s v="Mass Customer"/>
    <x v="0"/>
    <x v="0"/>
    <s v="Research Nurse"/>
  </r>
  <r>
    <n v="2518"/>
    <n v="5"/>
    <n v="7538.4699999999993"/>
    <n v="1507.694"/>
    <n v="5.5684399999999998"/>
    <n v="19"/>
    <n v="159514.56796983999"/>
    <s v="Mass Customer"/>
    <x v="0"/>
    <x v="4"/>
    <s v="Recruiting Manager"/>
  </r>
  <r>
    <n v="2519"/>
    <n v="4"/>
    <n v="2487.2200000000003"/>
    <n v="621.80500000000006"/>
    <n v="5.5684399999999998"/>
    <n v="5"/>
    <n v="17312.419171000001"/>
    <s v="Mass Customer"/>
    <x v="1"/>
    <x v="7"/>
    <s v="Senior Developer"/>
  </r>
  <r>
    <n v="2520"/>
    <n v="5"/>
    <n v="4496.29"/>
    <n v="899.25800000000004"/>
    <n v="5.5684399999999998"/>
    <n v="10"/>
    <n v="50074.642175199995"/>
    <s v="Affluent Customer"/>
    <x v="1"/>
    <x v="5"/>
    <s v="Accountant III"/>
  </r>
  <r>
    <n v="2521"/>
    <n v="3"/>
    <n v="3422.3"/>
    <n v="1140.7666666666667"/>
    <n v="5.5684399999999998"/>
    <n v="3"/>
    <n v="19056.872211999998"/>
    <s v="High Net Worth"/>
    <x v="0"/>
    <x v="7"/>
    <s v="Chemical Engineer"/>
  </r>
  <r>
    <n v="2522"/>
    <n v="7"/>
    <n v="8458.08"/>
    <n v="1208.2971428571429"/>
    <n v="5.5684399999999998"/>
    <n v="14"/>
    <n v="94196.621990400003"/>
    <s v="High Net Worth"/>
    <x v="1"/>
    <x v="4"/>
    <s v="Unknown"/>
  </r>
  <r>
    <n v="2523"/>
    <n v="9"/>
    <n v="8492.7800000000007"/>
    <n v="943.64222222222224"/>
    <n v="5.5684399999999998"/>
    <n v="9"/>
    <n v="47291.535863199999"/>
    <s v="Mass Customer"/>
    <x v="0"/>
    <x v="1"/>
    <s v="VP Marketing"/>
  </r>
  <r>
    <n v="2524"/>
    <n v="6"/>
    <n v="4384.97"/>
    <n v="730.82833333333338"/>
    <n v="5.5684399999999998"/>
    <n v="8"/>
    <n v="32556.589795733333"/>
    <s v="Mass Customer"/>
    <x v="1"/>
    <x v="5"/>
    <s v="Help Desk Technician"/>
  </r>
  <r>
    <n v="2525"/>
    <n v="1"/>
    <n v="1977.36"/>
    <n v="1977.36"/>
    <n v="5.5684399999999998"/>
    <n v="8"/>
    <n v="88086.484147199997"/>
    <s v="Mass Customer"/>
    <x v="1"/>
    <x v="1"/>
    <s v="Cost Accountant"/>
  </r>
  <r>
    <n v="2526"/>
    <n v="6"/>
    <n v="6039.1100000000006"/>
    <n v="1006.5183333333334"/>
    <n v="5.5684399999999998"/>
    <n v="8"/>
    <n v="44837.895584533333"/>
    <s v="Mass Customer"/>
    <x v="1"/>
    <x v="7"/>
    <s v="Software Test Engineer II"/>
  </r>
  <r>
    <n v="2527"/>
    <n v="7"/>
    <n v="8751.73"/>
    <n v="1250.2471428571428"/>
    <n v="5.5684399999999998"/>
    <n v="16"/>
    <n v="111390.81920274284"/>
    <s v="Affluent Customer"/>
    <x v="0"/>
    <x v="4"/>
    <s v="Technical Writer"/>
  </r>
  <r>
    <n v="2528"/>
    <n v="7"/>
    <n v="9485.91"/>
    <n v="1355.1299999999999"/>
    <n v="5.5684399999999998"/>
    <n v="15"/>
    <n v="113189.40145799998"/>
    <s v="Affluent Customer"/>
    <x v="1"/>
    <x v="1"/>
    <s v="Senior Editor"/>
  </r>
  <r>
    <n v="2529"/>
    <n v="7"/>
    <n v="9000.92"/>
    <n v="1285.8457142857144"/>
    <n v="5.5684399999999998"/>
    <n v="10"/>
    <n v="71601.547092571433"/>
    <s v="High Net Worth"/>
    <x v="1"/>
    <x v="7"/>
    <s v="Quality Engineer"/>
  </r>
  <r>
    <n v="2530"/>
    <n v="6"/>
    <n v="3794.98"/>
    <n v="632.49666666666667"/>
    <n v="5.5684399999999998"/>
    <n v="18"/>
    <n v="63396.355293599998"/>
    <s v="Mass Customer"/>
    <x v="0"/>
    <x v="2"/>
    <s v="Business Systems Development Analyst"/>
  </r>
  <r>
    <n v="2531"/>
    <n v="7"/>
    <n v="7233.38"/>
    <n v="1033.3399999999999"/>
    <n v="5.5684399999999998"/>
    <n v="8"/>
    <n v="46032.734316799993"/>
    <s v="High Net Worth"/>
    <x v="1"/>
    <x v="2"/>
    <s v="Teacher"/>
  </r>
  <r>
    <n v="2532"/>
    <n v="1"/>
    <n v="71.489999999999995"/>
    <n v="71.489999999999995"/>
    <n v="5.5684399999999998"/>
    <n v="11"/>
    <n v="4378.9655315999998"/>
    <s v="Mass Customer"/>
    <x v="0"/>
    <x v="7"/>
    <s v="Unknown"/>
  </r>
  <r>
    <n v="2533"/>
    <n v="3"/>
    <n v="4689.75"/>
    <n v="1563.25"/>
    <n v="5.5684399999999998"/>
    <n v="5"/>
    <n v="43524.319150000003"/>
    <s v="Affluent Customer"/>
    <x v="1"/>
    <x v="0"/>
    <s v="Speech Pathologist"/>
  </r>
  <r>
    <n v="2534"/>
    <n v="7"/>
    <n v="8069.62"/>
    <n v="1152.8028571428572"/>
    <n v="5.5684399999999998"/>
    <n v="12"/>
    <n v="77031.762501942867"/>
    <s v="Affluent Customer"/>
    <x v="0"/>
    <x v="7"/>
    <s v="Research Associate"/>
  </r>
  <r>
    <n v="2535"/>
    <n v="6"/>
    <n v="5517.49"/>
    <n v="919.58166666666659"/>
    <n v="5.5684399999999998"/>
    <n v="13"/>
    <n v="66568.259367133316"/>
    <s v="Affluent Customer"/>
    <x v="1"/>
    <x v="1"/>
    <s v="Accountant III"/>
  </r>
  <r>
    <n v="2536"/>
    <n v="6"/>
    <n v="9145.1"/>
    <n v="1524.1833333333334"/>
    <n v="5.5684399999999998"/>
    <n v="16"/>
    <n v="135797.17505066667"/>
    <s v="Mass Customer"/>
    <x v="0"/>
    <x v="0"/>
    <s v="Associate Professor"/>
  </r>
  <r>
    <n v="2537"/>
    <n v="11"/>
    <n v="11743.039999999999"/>
    <n v="1067.5490909090909"/>
    <n v="5.5684399999999998"/>
    <n v="12"/>
    <n v="71334.996717381815"/>
    <s v="Affluent Customer"/>
    <x v="0"/>
    <x v="4"/>
    <s v="Senior Quality Engineer"/>
  </r>
  <r>
    <n v="2538"/>
    <n v="9"/>
    <n v="11849.7"/>
    <n v="1316.6333333333334"/>
    <n v="5.5684399999999998"/>
    <n v="20"/>
    <n v="146631.87437333335"/>
    <s v="High Net Worth"/>
    <x v="0"/>
    <x v="4"/>
    <s v="Unknown"/>
  </r>
  <r>
    <n v="2539"/>
    <n v="5"/>
    <n v="5493.46"/>
    <n v="1098.692"/>
    <n v="5.5684399999999998"/>
    <n v="12"/>
    <n v="73416.005765759997"/>
    <s v="Affluent Customer"/>
    <x v="1"/>
    <x v="7"/>
    <s v="Nuclear Power Engineer"/>
  </r>
  <r>
    <n v="2540"/>
    <n v="7"/>
    <n v="7819.7300000000005"/>
    <n v="1117.1042857142859"/>
    <n v="5.5684399999999998"/>
    <n v="11"/>
    <n v="68425.810076171445"/>
    <s v="Mass Customer"/>
    <x v="2"/>
    <x v="3"/>
    <s v="Executive Secretary"/>
  </r>
  <r>
    <n v="2541"/>
    <n v="2"/>
    <n v="3358.87"/>
    <n v="1679.4349999999999"/>
    <n v="5.5684399999999998"/>
    <n v="2"/>
    <n v="18703.666062799999"/>
    <s v="High Net Worth"/>
    <x v="1"/>
    <x v="1"/>
    <s v="Software Engineer II"/>
  </r>
  <r>
    <n v="2542"/>
    <n v="7"/>
    <n v="10741.16"/>
    <n v="1534.4514285714286"/>
    <n v="5.5684399999999998"/>
    <n v="12"/>
    <n v="102534.00855497143"/>
    <s v="Affluent Customer"/>
    <x v="0"/>
    <x v="2"/>
    <s v="Accounting Assistant I"/>
  </r>
  <r>
    <n v="2543"/>
    <n v="4"/>
    <n v="5543.4600000000009"/>
    <n v="1385.8650000000002"/>
    <n v="5.5684399999999998"/>
    <n v="2"/>
    <n v="15434.212201200002"/>
    <s v="Affluent Customer"/>
    <x v="1"/>
    <x v="4"/>
    <s v="Web Developer III"/>
  </r>
  <r>
    <n v="2544"/>
    <n v="6"/>
    <n v="6633.58"/>
    <n v="1105.5966666666666"/>
    <n v="5.5684399999999998"/>
    <n v="16"/>
    <n v="98503.179240533325"/>
    <s v="Mass Customer"/>
    <x v="1"/>
    <x v="7"/>
    <s v="VP Marketing"/>
  </r>
  <r>
    <n v="2545"/>
    <n v="3"/>
    <n v="2916.92"/>
    <n v="972.30666666666673"/>
    <n v="5.5684399999999998"/>
    <n v="16"/>
    <n v="86627.701358933336"/>
    <s v="Mass Customer"/>
    <x v="0"/>
    <x v="7"/>
    <s v="Tax Accountant"/>
  </r>
  <r>
    <n v="2546"/>
    <n v="4"/>
    <n v="2419.0100000000002"/>
    <n v="604.75250000000005"/>
    <n v="5.5684399999999998"/>
    <n v="11"/>
    <n v="37042.808122100003"/>
    <s v="High Net Worth"/>
    <x v="0"/>
    <x v="7"/>
    <s v="Assistant Professor"/>
  </r>
  <r>
    <n v="2547"/>
    <n v="3"/>
    <n v="2217.0600000000004"/>
    <n v="739.0200000000001"/>
    <n v="5.5684399999999998"/>
    <n v="14"/>
    <n v="57612.639403200003"/>
    <s v="Mass Customer"/>
    <x v="0"/>
    <x v="0"/>
    <s v="Social Worker"/>
  </r>
  <r>
    <n v="2548"/>
    <n v="13"/>
    <n v="14027.079999999998"/>
    <n v="1079.0061538461537"/>
    <n v="5.5684399999999998"/>
    <n v="13"/>
    <n v="78108.953355199978"/>
    <s v="Mass Customer"/>
    <x v="0"/>
    <x v="4"/>
    <s v="Chief Design Engineer"/>
  </r>
  <r>
    <n v="2549"/>
    <n v="4"/>
    <n v="6211"/>
    <n v="1552.75"/>
    <n v="5.5684399999999998"/>
    <n v="4"/>
    <n v="34585.580840000002"/>
    <s v="Mass Customer"/>
    <x v="1"/>
    <x v="0"/>
    <s v="Pharmacist"/>
  </r>
  <r>
    <n v="2550"/>
    <n v="5"/>
    <n v="6139.76"/>
    <n v="1227.952"/>
    <n v="5.5684399999999998"/>
    <n v="4"/>
    <n v="27351.108139519998"/>
    <s v="Mass Customer"/>
    <x v="1"/>
    <x v="0"/>
    <s v="Pharmacist"/>
  </r>
  <r>
    <n v="2551"/>
    <n v="4"/>
    <n v="4894.9800000000005"/>
    <n v="1223.7450000000001"/>
    <n v="5.5684399999999998"/>
    <n v="5"/>
    <n v="34071.753039000003"/>
    <s v="Mass Customer"/>
    <x v="0"/>
    <x v="4"/>
    <s v="VP Quality Control"/>
  </r>
  <r>
    <n v="2552"/>
    <n v="6"/>
    <n v="8603.02"/>
    <n v="1433.8366666666668"/>
    <n v="5.5684399999999998"/>
    <n v="17"/>
    <n v="135731.96861826666"/>
    <s v="Affluent Customer"/>
    <x v="1"/>
    <x v="7"/>
    <s v="Unknown"/>
  </r>
  <r>
    <n v="2553"/>
    <n v="4"/>
    <n v="3830.01"/>
    <n v="957.50250000000005"/>
    <n v="5.5684399999999998"/>
    <n v="13"/>
    <n v="69313.337874300007"/>
    <s v="High Net Worth"/>
    <x v="1"/>
    <x v="4"/>
    <s v="Unknown"/>
  </r>
  <r>
    <n v="2554"/>
    <n v="5"/>
    <n v="4993.71"/>
    <n v="998.74199999999996"/>
    <n v="5.5684399999999998"/>
    <n v="12"/>
    <n v="66737.218829759993"/>
    <s v="High Net Worth"/>
    <x v="0"/>
    <x v="4"/>
    <s v="Software Engineer III"/>
  </r>
  <r>
    <n v="2555"/>
    <n v="5"/>
    <n v="7747.1399999999994"/>
    <n v="1549.4279999999999"/>
    <n v="5.5684399999999998"/>
    <n v="11"/>
    <n v="94906.865375519978"/>
    <s v="Affluent Customer"/>
    <x v="1"/>
    <x v="0"/>
    <s v="Health Coach IV"/>
  </r>
  <r>
    <n v="2556"/>
    <n v="2"/>
    <n v="1917.48"/>
    <n v="958.74"/>
    <n v="5.5684399999999998"/>
    <n v="15"/>
    <n v="80080.292484000005"/>
    <s v="Mass Customer"/>
    <x v="1"/>
    <x v="0"/>
    <s v="Unknown"/>
  </r>
  <r>
    <n v="2557"/>
    <n v="3"/>
    <n v="5222.0600000000004"/>
    <n v="1740.6866666666667"/>
    <n v="5.5684399999999998"/>
    <n v="19"/>
    <n v="184165.27598053333"/>
    <s v="Mass Customer"/>
    <x v="0"/>
    <x v="4"/>
    <s v="Unknown"/>
  </r>
  <r>
    <n v="2558"/>
    <n v="4"/>
    <n v="5684.29"/>
    <n v="1421.0725"/>
    <n v="5.5684399999999998"/>
    <n v="20"/>
    <n v="158263.13903799999"/>
    <s v="High Net Worth"/>
    <x v="0"/>
    <x v="0"/>
    <s v="Unknown"/>
  </r>
  <r>
    <n v="2559"/>
    <n v="6"/>
    <n v="3860.65"/>
    <n v="643.44166666666672"/>
    <n v="5.5684399999999998"/>
    <n v="8"/>
    <n v="28663.730514666669"/>
    <s v="High Net Worth"/>
    <x v="0"/>
    <x v="9"/>
    <s v="Assistant Media Planner"/>
  </r>
  <r>
    <n v="2560"/>
    <n v="11"/>
    <n v="9706.619999999999"/>
    <n v="882.42"/>
    <n v="5.5684399999999998"/>
    <n v="21"/>
    <n v="103187.75932079999"/>
    <s v="Mass Customer"/>
    <x v="1"/>
    <x v="4"/>
    <s v="Developer IV"/>
  </r>
  <r>
    <n v="2561"/>
    <n v="4"/>
    <n v="7146.8600000000006"/>
    <n v="1786.7150000000001"/>
    <n v="5.5684399999999998"/>
    <n v="15"/>
    <n v="149238.22911900003"/>
    <s v="High Net Worth"/>
    <x v="0"/>
    <x v="7"/>
    <s v="Unknown"/>
  </r>
  <r>
    <n v="2562"/>
    <n v="7"/>
    <n v="8220.23"/>
    <n v="1174.3185714285714"/>
    <n v="5.5684399999999998"/>
    <n v="13"/>
    <n v="85008.592576514289"/>
    <s v="Mass Customer"/>
    <x v="1"/>
    <x v="5"/>
    <s v="Internal Auditor"/>
  </r>
  <r>
    <n v="2563"/>
    <n v="5"/>
    <n v="4716.1399999999994"/>
    <n v="943.22799999999984"/>
    <n v="5.5684399999999998"/>
    <n v="20"/>
    <n v="105046.17048639999"/>
    <s v="Mass Customer"/>
    <x v="0"/>
    <x v="4"/>
    <s v="Administrative Assistant IV"/>
  </r>
  <r>
    <n v="2564"/>
    <n v="5"/>
    <n v="2828.34"/>
    <n v="565.66800000000001"/>
    <n v="5.5684399999999998"/>
    <n v="15"/>
    <n v="47248.324768799997"/>
    <s v="Mass Customer"/>
    <x v="0"/>
    <x v="0"/>
    <s v="Engineer III"/>
  </r>
  <r>
    <n v="2565"/>
    <n v="9"/>
    <n v="11516.509999999998"/>
    <n v="1279.612222222222"/>
    <n v="5.5684399999999998"/>
    <n v="9"/>
    <n v="64128.994944399987"/>
    <s v="Affluent Customer"/>
    <x v="0"/>
    <x v="0"/>
    <s v="Junior Executive"/>
  </r>
  <r>
    <n v="2566"/>
    <n v="10"/>
    <n v="8489.6"/>
    <n v="848.96"/>
    <n v="5.5684399999999998"/>
    <n v="6"/>
    <n v="28364.296934400001"/>
    <s v="Affluent Customer"/>
    <x v="0"/>
    <x v="9"/>
    <s v="Accountant II"/>
  </r>
  <r>
    <n v="2567"/>
    <n v="4"/>
    <n v="5954.21"/>
    <n v="1488.5525"/>
    <n v="5.5684399999999998"/>
    <n v="22"/>
    <n v="182356.13622819999"/>
    <s v="Mass Customer"/>
    <x v="1"/>
    <x v="1"/>
    <s v="Systems Administrator IV"/>
  </r>
  <r>
    <n v="2568"/>
    <n v="4"/>
    <n v="3918.87"/>
    <n v="979.71749999999997"/>
    <n v="5.5684399999999998"/>
    <n v="18"/>
    <n v="98198.966082599989"/>
    <s v="Mass Customer"/>
    <x v="0"/>
    <x v="7"/>
    <s v="Staff Scientist"/>
  </r>
  <r>
    <n v="2569"/>
    <n v="7"/>
    <n v="9585.8299999999981"/>
    <n v="1369.4042857142854"/>
    <n v="5.5684399999999998"/>
    <n v="16"/>
    <n v="122007.12961188568"/>
    <s v="Mass Customer"/>
    <x v="1"/>
    <x v="5"/>
    <s v="VP Quality Control"/>
  </r>
  <r>
    <n v="2570"/>
    <n v="8"/>
    <n v="8168.8899999999994"/>
    <n v="1021.1112499999999"/>
    <n v="5.5684399999999998"/>
    <n v="18"/>
    <n v="102347.94112109998"/>
    <s v="Mass Customer"/>
    <x v="1"/>
    <x v="1"/>
    <s v="Professor"/>
  </r>
  <r>
    <n v="2571"/>
    <n v="3"/>
    <n v="3652.2799999999997"/>
    <n v="1217.4266666666665"/>
    <n v="5.5684399999999998"/>
    <n v="7"/>
    <n v="47454.171434133328"/>
    <s v="Affluent Customer"/>
    <x v="1"/>
    <x v="0"/>
    <s v="Internal Auditor"/>
  </r>
  <r>
    <n v="2572"/>
    <n v="8"/>
    <n v="10111.810000000001"/>
    <n v="1263.9762500000002"/>
    <n v="5.5684399999999998"/>
    <n v="13"/>
    <n v="91498.886824150017"/>
    <s v="Mass Customer"/>
    <x v="0"/>
    <x v="1"/>
    <s v="Engineer III"/>
  </r>
  <r>
    <n v="2573"/>
    <n v="4"/>
    <n v="4088.91"/>
    <n v="1022.2275"/>
    <n v="5.5684399999999998"/>
    <n v="10"/>
    <n v="56922.125000999993"/>
    <s v="Mass Customer"/>
    <x v="0"/>
    <x v="4"/>
    <s v="Software Engineer I"/>
  </r>
  <r>
    <n v="2574"/>
    <n v="9"/>
    <n v="9973.75"/>
    <n v="1108.1944444444443"/>
    <n v="5.5684399999999998"/>
    <n v="4"/>
    <n v="24683.657088888885"/>
    <s v="Mass Customer"/>
    <x v="1"/>
    <x v="7"/>
    <s v="Unknown"/>
  </r>
  <r>
    <n v="2575"/>
    <n v="5"/>
    <n v="4119.5300000000007"/>
    <n v="823.90600000000018"/>
    <n v="5.5684399999999998"/>
    <n v="16"/>
    <n v="73405.938026240008"/>
    <s v="High Net Worth"/>
    <x v="1"/>
    <x v="1"/>
    <s v="Business Systems Development Analyst"/>
  </r>
  <r>
    <n v="2576"/>
    <n v="7"/>
    <n v="8271.0300000000007"/>
    <n v="1181.5757142857144"/>
    <n v="5.5684399999999998"/>
    <n v="13"/>
    <n v="85533.935115942862"/>
    <s v="Mass Customer"/>
    <x v="0"/>
    <x v="7"/>
    <s v="Associate Professor"/>
  </r>
  <r>
    <n v="2577"/>
    <n v="6"/>
    <n v="5240.6400000000003"/>
    <n v="873.44"/>
    <n v="5.5684399999999998"/>
    <n v="10"/>
    <n v="48636.982336000001"/>
    <s v="Mass Customer"/>
    <x v="1"/>
    <x v="4"/>
    <s v="Operator"/>
  </r>
  <r>
    <n v="2578"/>
    <n v="4"/>
    <n v="4676.0199999999995"/>
    <n v="1169.0049999999999"/>
    <n v="5.5684399999999998"/>
    <n v="3"/>
    <n v="19528.602606599998"/>
    <s v="High Net Worth"/>
    <x v="1"/>
    <x v="5"/>
    <s v="Tax Accountant"/>
  </r>
  <r>
    <n v="2579"/>
    <n v="3"/>
    <n v="2288.84"/>
    <n v="762.94666666666672"/>
    <n v="5.5684399999999998"/>
    <n v="16"/>
    <n v="67974.763784533337"/>
    <s v="Mass Customer"/>
    <x v="0"/>
    <x v="7"/>
    <s v="Desktop Support Technician"/>
  </r>
  <r>
    <n v="2580"/>
    <n v="8"/>
    <n v="9493.8599999999988"/>
    <n v="1186.7324999999998"/>
    <n v="5.5684399999999998"/>
    <n v="13"/>
    <n v="85907.233389899979"/>
    <s v="Mass Customer"/>
    <x v="0"/>
    <x v="1"/>
    <s v="Teacher"/>
  </r>
  <r>
    <n v="2581"/>
    <n v="5"/>
    <n v="5903.89"/>
    <n v="1180.778"/>
    <n v="5.5684399999999998"/>
    <n v="11"/>
    <n v="72326.005909519998"/>
    <s v="Affluent Customer"/>
    <x v="0"/>
    <x v="7"/>
    <s v="Unknown"/>
  </r>
  <r>
    <n v="2582"/>
    <n v="5"/>
    <n v="5104.43"/>
    <n v="1020.8860000000001"/>
    <n v="5.5684399999999998"/>
    <n v="7"/>
    <n v="39793.197064879998"/>
    <s v="Mass Customer"/>
    <x v="1"/>
    <x v="0"/>
    <s v="Director of Sales"/>
  </r>
  <r>
    <n v="2583"/>
    <n v="4"/>
    <n v="4046.6200000000003"/>
    <n v="1011.6550000000001"/>
    <n v="5.5684399999999998"/>
    <n v="15"/>
    <n v="84500.102523000009"/>
    <s v="Mass Customer"/>
    <x v="0"/>
    <x v="2"/>
    <s v="Human Resources Assistant I"/>
  </r>
  <r>
    <n v="2584"/>
    <n v="5"/>
    <n v="3983.6100000000006"/>
    <n v="796.72200000000009"/>
    <n v="5.5684399999999998"/>
    <n v="12"/>
    <n v="53237.983844160008"/>
    <s v="High Net Worth"/>
    <x v="0"/>
    <x v="1"/>
    <s v="Technical Writer"/>
  </r>
  <r>
    <n v="2585"/>
    <n v="7"/>
    <n v="7066.380000000001"/>
    <n v="1009.4828571428573"/>
    <n v="5.5684399999999998"/>
    <n v="7"/>
    <n v="39348.713047199999"/>
    <s v="Affluent Customer"/>
    <x v="1"/>
    <x v="4"/>
    <s v="Geologist III"/>
  </r>
  <r>
    <n v="2586"/>
    <n v="3"/>
    <n v="3379.79"/>
    <n v="1126.5966666666666"/>
    <n v="5.5684399999999998"/>
    <n v="13"/>
    <n v="81554.017252933336"/>
    <s v="Mass Customer"/>
    <x v="1"/>
    <x v="1"/>
    <s v="Tax Accountant"/>
  </r>
  <r>
    <n v="2587"/>
    <n v="9"/>
    <n v="9007.27"/>
    <n v="1000.8077777777778"/>
    <n v="5.5684399999999998"/>
    <n v="4"/>
    <n v="22291.752248355555"/>
    <s v="Affluent Customer"/>
    <x v="0"/>
    <x v="4"/>
    <s v="Data Coordiator"/>
  </r>
  <r>
    <n v="2588"/>
    <n v="3"/>
    <n v="5656.6900000000005"/>
    <n v="1885.5633333333335"/>
    <n v="5.5684399999999998"/>
    <n v="2"/>
    <n v="20999.292575733336"/>
    <s v="High Net Worth"/>
    <x v="1"/>
    <x v="4"/>
    <s v="Professor"/>
  </r>
  <r>
    <n v="2589"/>
    <n v="5"/>
    <n v="5101.5399999999991"/>
    <n v="1020.3079999999998"/>
    <n v="5.5684399999999998"/>
    <n v="8"/>
    <n v="45452.191036159988"/>
    <s v="High Net Worth"/>
    <x v="0"/>
    <x v="4"/>
    <s v="Unknown"/>
  </r>
  <r>
    <n v="2590"/>
    <n v="6"/>
    <n v="8720.42"/>
    <n v="1453.4033333333334"/>
    <n v="5.5684399999999998"/>
    <n v="11"/>
    <n v="89025.081832133335"/>
    <s v="Affluent Customer"/>
    <x v="0"/>
    <x v="1"/>
    <s v="General Manager"/>
  </r>
  <r>
    <n v="2591"/>
    <n v="6"/>
    <n v="9027.7100000000009"/>
    <n v="1504.6183333333336"/>
    <n v="5.5684399999999998"/>
    <n v="13"/>
    <n v="108918.89985686667"/>
    <s v="High Net Worth"/>
    <x v="1"/>
    <x v="5"/>
    <s v="Unknown"/>
  </r>
  <r>
    <n v="2592"/>
    <n v="8"/>
    <n v="11062.61"/>
    <n v="1382.8262500000001"/>
    <n v="5.5684399999999998"/>
    <n v="1"/>
    <n v="7700.1850035500001"/>
    <s v="Mass Customer"/>
    <x v="1"/>
    <x v="1"/>
    <s v="Help Desk Operator"/>
  </r>
  <r>
    <n v="2593"/>
    <n v="4"/>
    <n v="3940.2700000000004"/>
    <n v="985.06750000000011"/>
    <n v="5.5684399999999998"/>
    <n v="19"/>
    <n v="104220.49612430001"/>
    <s v="Affluent Customer"/>
    <x v="0"/>
    <x v="7"/>
    <s v="Nuclear Power Engineer"/>
  </r>
  <r>
    <n v="2594"/>
    <n v="6"/>
    <n v="9467.4700000000012"/>
    <n v="1577.9116666666669"/>
    <n v="5.5684399999999998"/>
    <n v="2"/>
    <n v="17573.012882266667"/>
    <s v="Mass Customer"/>
    <x v="1"/>
    <x v="7"/>
    <s v="Internal Auditor"/>
  </r>
  <r>
    <n v="2595"/>
    <n v="8"/>
    <n v="10273.25"/>
    <n v="1284.15625"/>
    <n v="5.5684399999999998"/>
    <n v="8"/>
    <n v="57205.97623"/>
    <s v="Affluent Customer"/>
    <x v="1"/>
    <x v="4"/>
    <s v="Nurse Practicioner"/>
  </r>
  <r>
    <n v="2596"/>
    <n v="5"/>
    <n v="7674.3899999999994"/>
    <n v="1534.8779999999999"/>
    <n v="5.5684399999999998"/>
    <n v="13"/>
    <n v="111109.38865415999"/>
    <s v="Affluent Customer"/>
    <x v="0"/>
    <x v="4"/>
    <s v="Assistant Professor"/>
  </r>
  <r>
    <n v="2597"/>
    <n v="6"/>
    <n v="7670.71"/>
    <n v="1278.4516666666666"/>
    <n v="5.5684399999999998"/>
    <n v="11"/>
    <n v="78308.79538606666"/>
    <s v="High Net Worth"/>
    <x v="0"/>
    <x v="7"/>
    <s v="Civil Engineer"/>
  </r>
  <r>
    <n v="2598"/>
    <n v="5"/>
    <n v="6570.66"/>
    <n v="1314.1320000000001"/>
    <n v="5.5684399999999998"/>
    <n v="9"/>
    <n v="65858.986746720009"/>
    <s v="Affluent Customer"/>
    <x v="1"/>
    <x v="7"/>
    <s v="Senior Developer"/>
  </r>
  <r>
    <n v="2599"/>
    <n v="6"/>
    <n v="5641.2699999999995"/>
    <n v="940.21166666666659"/>
    <n v="5.5684399999999998"/>
    <n v="5"/>
    <n v="26177.561265666664"/>
    <s v="Mass Customer"/>
    <x v="0"/>
    <x v="7"/>
    <s v="VP Marketing"/>
  </r>
  <r>
    <n v="2600"/>
    <n v="3"/>
    <n v="4973.54"/>
    <n v="1657.8466666666666"/>
    <n v="5.5684399999999998"/>
    <n v="1"/>
    <n v="9231.6196925333334"/>
    <s v="Mass Customer"/>
    <x v="1"/>
    <x v="1"/>
    <s v="Senior Financial Analyst"/>
  </r>
  <r>
    <n v="2601"/>
    <n v="8"/>
    <n v="9798.0300000000007"/>
    <n v="1224.7537500000001"/>
    <n v="5.5684399999999998"/>
    <n v="13"/>
    <n v="88659.581031449998"/>
    <s v="Affluent Customer"/>
    <x v="0"/>
    <x v="1"/>
    <s v="Software Engineer III"/>
  </r>
  <r>
    <n v="2602"/>
    <n v="8"/>
    <n v="7898.9100000000008"/>
    <n v="987.3637500000001"/>
    <n v="5.5684399999999998"/>
    <n v="3"/>
    <n v="16494.227400150001"/>
    <s v="Mass Customer"/>
    <x v="0"/>
    <x v="0"/>
    <s v="Structural Analysis Engineer"/>
  </r>
  <r>
    <n v="2603"/>
    <n v="7"/>
    <n v="7817.9400000000005"/>
    <n v="1116.8485714285714"/>
    <n v="5.5684399999999998"/>
    <n v="11"/>
    <n v="68410.146849942859"/>
    <s v="High Net Worth"/>
    <x v="0"/>
    <x v="1"/>
    <s v="Nurse"/>
  </r>
  <r>
    <n v="2604"/>
    <n v="6"/>
    <n v="6086.83"/>
    <n v="1014.4716666666667"/>
    <n v="5.5684399999999998"/>
    <n v="7"/>
    <n v="39543.172252733333"/>
    <s v="Mass Customer"/>
    <x v="1"/>
    <x v="5"/>
    <s v="Account Executive"/>
  </r>
  <r>
    <n v="2605"/>
    <n v="5"/>
    <n v="6656.2099999999991"/>
    <n v="1331.2419999999997"/>
    <n v="5.5684399999999998"/>
    <n v="18"/>
    <n v="133432.94164463997"/>
    <s v="High Net Worth"/>
    <x v="1"/>
    <x v="0"/>
    <s v="Marketing Manager"/>
  </r>
  <r>
    <n v="2606"/>
    <n v="10"/>
    <n v="12338.51"/>
    <n v="1233.8510000000001"/>
    <n v="5.5684399999999998"/>
    <n v="12"/>
    <n v="82447.503149280004"/>
    <s v="High Net Worth"/>
    <x v="0"/>
    <x v="7"/>
    <s v="Electrical Engineer"/>
  </r>
  <r>
    <n v="2607"/>
    <n v="8"/>
    <n v="7870.34"/>
    <n v="983.79250000000002"/>
    <n v="5.5684399999999998"/>
    <n v="7"/>
    <n v="38347.326560900001"/>
    <s v="Affluent Customer"/>
    <x v="1"/>
    <x v="0"/>
    <s v="Registered Nurse"/>
  </r>
  <r>
    <n v="2608"/>
    <n v="7"/>
    <n v="4403.82"/>
    <n v="629.11714285714277"/>
    <n v="5.5684399999999998"/>
    <n v="6"/>
    <n v="21019.206377828566"/>
    <s v="Affluent Customer"/>
    <x v="0"/>
    <x v="0"/>
    <s v="Budget/Accounting Analyst III"/>
  </r>
  <r>
    <n v="2609"/>
    <n v="7"/>
    <n v="6390.16"/>
    <n v="912.88"/>
    <n v="5.5684399999999998"/>
    <n v="14"/>
    <n v="71166.445100799989"/>
    <s v="Mass Customer"/>
    <x v="0"/>
    <x v="1"/>
    <s v="Compensation Analyst"/>
  </r>
  <r>
    <n v="2610"/>
    <n v="8"/>
    <n v="8499.2200000000012"/>
    <n v="1062.4025000000001"/>
    <n v="5.5684399999999998"/>
    <n v="10"/>
    <n v="59159.245771000002"/>
    <s v="Mass Customer"/>
    <x v="0"/>
    <x v="3"/>
    <s v="Account Coordinator"/>
  </r>
  <r>
    <n v="2611"/>
    <n v="7"/>
    <n v="5700.5900000000011"/>
    <n v="814.37000000000012"/>
    <n v="5.5684399999999998"/>
    <n v="9"/>
    <n v="40812.934345200003"/>
    <s v="Affluent Customer"/>
    <x v="0"/>
    <x v="1"/>
    <s v="Tax Accountant"/>
  </r>
  <r>
    <n v="2612"/>
    <n v="2"/>
    <n v="1924.4700000000003"/>
    <n v="962.23500000000013"/>
    <n v="5.5684399999999998"/>
    <n v="18"/>
    <n v="96446.66154120001"/>
    <s v="Affluent Customer"/>
    <x v="1"/>
    <x v="5"/>
    <s v="Statistician I"/>
  </r>
  <r>
    <n v="2613"/>
    <n v="5"/>
    <n v="4933.9900000000007"/>
    <n v="986.79800000000012"/>
    <n v="5.5684399999999998"/>
    <n v="16"/>
    <n v="87918.807281920002"/>
    <s v="Mass Customer"/>
    <x v="1"/>
    <x v="0"/>
    <s v="Unknown"/>
  </r>
  <r>
    <n v="2614"/>
    <n v="4"/>
    <n v="6322.41"/>
    <n v="1580.6025"/>
    <n v="5.5684399999999998"/>
    <n v="18"/>
    <n v="158426.8233318"/>
    <s v="High Net Worth"/>
    <x v="1"/>
    <x v="5"/>
    <s v="Unknown"/>
  </r>
  <r>
    <n v="2615"/>
    <n v="9"/>
    <n v="13460.63"/>
    <n v="1495.6255555555554"/>
    <n v="5.5684399999999998"/>
    <n v="1"/>
    <n v="8328.3011685777765"/>
    <s v="Mass Customer"/>
    <x v="0"/>
    <x v="1"/>
    <s v="Nurse"/>
  </r>
  <r>
    <n v="2616"/>
    <n v="11"/>
    <n v="13134.119999999999"/>
    <n v="1194.0109090909091"/>
    <n v="5.5684399999999998"/>
    <n v="13"/>
    <n v="86434.115386036356"/>
    <s v="High Net Worth"/>
    <x v="0"/>
    <x v="4"/>
    <s v="Nurse"/>
  </r>
  <r>
    <n v="2617"/>
    <n v="7"/>
    <n v="10695.45"/>
    <n v="1527.9214285714286"/>
    <n v="5.5684399999999998"/>
    <n v="18"/>
    <n v="153146.49839485713"/>
    <s v="High Net Worth"/>
    <x v="0"/>
    <x v="0"/>
    <s v="Unknown"/>
  </r>
  <r>
    <n v="2618"/>
    <n v="10"/>
    <n v="9670.5899999999983"/>
    <n v="967.05899999999986"/>
    <n v="5.5684399999999998"/>
    <n v="4"/>
    <n v="21540.040071839998"/>
    <s v="Mass Customer"/>
    <x v="1"/>
    <x v="4"/>
    <s v="Administrative Assistant IV"/>
  </r>
  <r>
    <n v="2619"/>
    <n v="2"/>
    <n v="3869.2699999999995"/>
    <n v="1934.6349999999998"/>
    <n v="5.5684399999999998"/>
    <n v="14"/>
    <n v="150820.58487159997"/>
    <s v="High Net Worth"/>
    <x v="0"/>
    <x v="1"/>
    <s v="Web Designer I"/>
  </r>
  <r>
    <n v="2620"/>
    <n v="8"/>
    <n v="8317.9699999999993"/>
    <n v="1039.7462499999999"/>
    <n v="5.5684399999999998"/>
    <n v="1"/>
    <n v="5789.7646083499994"/>
    <s v="Mass Customer"/>
    <x v="1"/>
    <x v="7"/>
    <s v="Civil Engineer"/>
  </r>
  <r>
    <n v="2621"/>
    <n v="7"/>
    <n v="6926.01"/>
    <n v="989.43000000000006"/>
    <n v="5.5684399999999998"/>
    <n v="15"/>
    <n v="82643.723838000005"/>
    <s v="High Net Worth"/>
    <x v="0"/>
    <x v="9"/>
    <s v="Assistant Media Planner"/>
  </r>
  <r>
    <n v="2622"/>
    <n v="7"/>
    <n v="6595.2199999999993"/>
    <n v="942.17428571428559"/>
    <n v="5.5684399999999998"/>
    <n v="16"/>
    <n v="83943.055672685703"/>
    <s v="Mass Customer"/>
    <x v="1"/>
    <x v="1"/>
    <s v="Staff Accountant I"/>
  </r>
  <r>
    <n v="2623"/>
    <n v="4"/>
    <n v="5764.37"/>
    <n v="1441.0925"/>
    <n v="5.5684399999999998"/>
    <n v="15"/>
    <n v="120369.55681049998"/>
    <s v="Mass Customer"/>
    <x v="1"/>
    <x v="2"/>
    <s v="Media Manager III"/>
  </r>
  <r>
    <n v="2624"/>
    <n v="4"/>
    <n v="4940.76"/>
    <n v="1235.19"/>
    <n v="5.5684399999999998"/>
    <n v="11"/>
    <n v="75658.895439600004"/>
    <s v="Mass Customer"/>
    <x v="1"/>
    <x v="5"/>
    <s v="Community Outreach Specialist"/>
  </r>
  <r>
    <n v="2625"/>
    <n v="4"/>
    <n v="3403.67"/>
    <n v="850.91750000000002"/>
    <n v="5.5684399999999998"/>
    <n v="8"/>
    <n v="37906.264349600002"/>
    <s v="Affluent Customer"/>
    <x v="0"/>
    <x v="7"/>
    <s v="Research Assistant I"/>
  </r>
  <r>
    <n v="2626"/>
    <n v="4"/>
    <n v="4263.71"/>
    <n v="1065.9275"/>
    <n v="5.5684399999999998"/>
    <n v="4"/>
    <n v="23742.213312399999"/>
    <s v="Affluent Customer"/>
    <x v="1"/>
    <x v="2"/>
    <s v="Account Coordinator"/>
  </r>
  <r>
    <n v="2627"/>
    <n v="6"/>
    <n v="9321.82"/>
    <n v="1553.6366666666665"/>
    <n v="5.5684399999999998"/>
    <n v="12"/>
    <n v="103815.99072159998"/>
    <s v="Mass Customer"/>
    <x v="0"/>
    <x v="5"/>
    <s v="Budget/Accounting Analyst II"/>
  </r>
  <r>
    <n v="2628"/>
    <n v="4"/>
    <n v="4668.82"/>
    <n v="1167.2049999999999"/>
    <n v="5.5684399999999998"/>
    <n v="1"/>
    <n v="6499.511010199999"/>
    <s v="Affluent Customer"/>
    <x v="1"/>
    <x v="9"/>
    <s v="Assistant Media Planner"/>
  </r>
  <r>
    <n v="2629"/>
    <n v="6"/>
    <n v="7374.25"/>
    <n v="1229.0416666666667"/>
    <n v="5.5684399999999998"/>
    <n v="19"/>
    <n v="130033.05078833333"/>
    <s v="High Net Worth"/>
    <x v="0"/>
    <x v="9"/>
    <s v="Engineer IV"/>
  </r>
  <r>
    <n v="2630"/>
    <n v="10"/>
    <n v="10514.539999999999"/>
    <n v="1051.454"/>
    <n v="5.5684399999999998"/>
    <n v="10"/>
    <n v="58549.5851176"/>
    <s v="Mass Customer"/>
    <x v="1"/>
    <x v="5"/>
    <s v="Senior Sales Associate"/>
  </r>
  <r>
    <n v="2631"/>
    <n v="3"/>
    <n v="3539.6800000000003"/>
    <n v="1179.8933333333334"/>
    <n v="5.5684399999999998"/>
    <n v="2"/>
    <n v="13140.330466133333"/>
    <s v="Mass Customer"/>
    <x v="1"/>
    <x v="1"/>
    <s v="Software Engineer I"/>
  </r>
  <r>
    <n v="2632"/>
    <n v="4"/>
    <n v="6590.8600000000006"/>
    <n v="1647.7150000000001"/>
    <n v="5.5684399999999998"/>
    <n v="16"/>
    <n v="146803.23383360001"/>
    <s v="Mass Customer"/>
    <x v="1"/>
    <x v="6"/>
    <s v="Unknown"/>
  </r>
  <r>
    <n v="2633"/>
    <n v="8"/>
    <n v="10321.119999999999"/>
    <n v="1290.1399999999999"/>
    <n v="5.5684399999999998"/>
    <n v="12"/>
    <n v="86208.806179199993"/>
    <s v="Mass Customer"/>
    <x v="0"/>
    <x v="2"/>
    <s v="Unknown"/>
  </r>
  <r>
    <n v="2634"/>
    <n v="3"/>
    <n v="2614.21"/>
    <n v="871.40333333333331"/>
    <n v="5.5684399999999998"/>
    <n v="15"/>
    <n v="72785.357661999995"/>
    <s v="High Net Worth"/>
    <x v="1"/>
    <x v="1"/>
    <s v="Quality Engineer"/>
  </r>
  <r>
    <n v="2635"/>
    <n v="8"/>
    <n v="10781.21"/>
    <n v="1347.6512499999999"/>
    <n v="5.5684399999999998"/>
    <n v="14"/>
    <n v="105060.41177169999"/>
    <s v="Mass Customer"/>
    <x v="1"/>
    <x v="5"/>
    <s v="Nurse"/>
  </r>
  <r>
    <n v="2636"/>
    <n v="3"/>
    <n v="3411.77"/>
    <n v="1137.2566666666667"/>
    <n v="5.5684399999999998"/>
    <n v="14"/>
    <n v="88658.437181066663"/>
    <s v="High Net Worth"/>
    <x v="0"/>
    <x v="7"/>
    <s v="Nuclear Power Engineer"/>
  </r>
  <r>
    <n v="2637"/>
    <n v="11"/>
    <n v="13895.709999999997"/>
    <n v="1263.2463636363634"/>
    <n v="5.5684399999999998"/>
    <n v="11"/>
    <n v="77377.427392399986"/>
    <s v="Mass Customer"/>
    <x v="0"/>
    <x v="5"/>
    <s v="Help Desk Operator"/>
  </r>
  <r>
    <n v="2638"/>
    <n v="9"/>
    <n v="9133.15"/>
    <n v="1014.7944444444444"/>
    <n v="5.5684399999999998"/>
    <n v="15"/>
    <n v="84762.329643333331"/>
    <s v="Mass Customer"/>
    <x v="1"/>
    <x v="3"/>
    <s v="Budget/Accounting Analyst III"/>
  </r>
  <r>
    <n v="2639"/>
    <n v="5"/>
    <n v="7255.9600000000009"/>
    <n v="1451.1920000000002"/>
    <n v="5.5684399999999998"/>
    <n v="10"/>
    <n v="80808.755804800006"/>
    <s v="Mass Customer"/>
    <x v="0"/>
    <x v="9"/>
    <s v="Geologist IV"/>
  </r>
  <r>
    <n v="2640"/>
    <n v="11"/>
    <n v="11643.470000000003"/>
    <n v="1058.497272727273"/>
    <n v="5.5684399999999998"/>
    <n v="12"/>
    <n v="70730.142640145466"/>
    <s v="Affluent Customer"/>
    <x v="1"/>
    <x v="4"/>
    <s v="Computer Systems Analyst IV"/>
  </r>
  <r>
    <n v="2641"/>
    <n v="7"/>
    <n v="6132.3200000000006"/>
    <n v="876.04571428571433"/>
    <n v="5.5684399999999998"/>
    <n v="12"/>
    <n v="58538.495967085713"/>
    <s v="Mass Customer"/>
    <x v="0"/>
    <x v="4"/>
    <s v="Software Test Engineer I"/>
  </r>
  <r>
    <n v="2642"/>
    <n v="2"/>
    <n v="3229.6400000000003"/>
    <n v="1614.8200000000002"/>
    <n v="5.5684399999999998"/>
    <n v="11"/>
    <n v="98912.311088800008"/>
    <s v="High Net Worth"/>
    <x v="2"/>
    <x v="1"/>
    <s v="VP Accounting"/>
  </r>
  <r>
    <n v="2643"/>
    <n v="3"/>
    <n v="1897.1999999999998"/>
    <n v="632.4"/>
    <n v="5.5684399999999998"/>
    <n v="18"/>
    <n v="63386.666208000002"/>
    <s v="Affluent Customer"/>
    <x v="0"/>
    <x v="4"/>
    <s v="Nurse"/>
  </r>
  <r>
    <n v="2644"/>
    <n v="2"/>
    <n v="1697.24"/>
    <n v="848.62"/>
    <n v="5.5684399999999998"/>
    <n v="12"/>
    <n v="56705.874633599997"/>
    <s v="Mass Customer"/>
    <x v="1"/>
    <x v="3"/>
    <s v="VP Sales"/>
  </r>
  <r>
    <n v="2645"/>
    <n v="6"/>
    <n v="5168.1400000000003"/>
    <n v="861.35666666666668"/>
    <n v="5.5684399999999998"/>
    <n v="1"/>
    <n v="4796.4129169333337"/>
    <s v="High Net Worth"/>
    <x v="1"/>
    <x v="3"/>
    <s v="Technical Writer"/>
  </r>
  <r>
    <n v="2646"/>
    <n v="5"/>
    <n v="4987.72"/>
    <n v="997.5440000000001"/>
    <n v="5.5684399999999998"/>
    <n v="17"/>
    <n v="94430.986493120014"/>
    <s v="Mass Customer"/>
    <x v="0"/>
    <x v="5"/>
    <s v="Sales Representative"/>
  </r>
  <r>
    <n v="2647"/>
    <n v="8"/>
    <n v="7977.0900000000011"/>
    <n v="997.13625000000013"/>
    <n v="5.5684399999999998"/>
    <n v="11"/>
    <n v="61077.427179450002"/>
    <s v="High Net Worth"/>
    <x v="2"/>
    <x v="3"/>
    <s v="Physical Therapy Assistant"/>
  </r>
  <r>
    <n v="2648"/>
    <n v="5"/>
    <n v="6102.130000000001"/>
    <n v="1220.4260000000002"/>
    <n v="5.5684399999999998"/>
    <n v="1"/>
    <n v="6795.8689554400007"/>
    <s v="Affluent Customer"/>
    <x v="1"/>
    <x v="4"/>
    <s v="Account Representative I"/>
  </r>
  <r>
    <n v="2649"/>
    <n v="4"/>
    <n v="6633.45"/>
    <n v="1658.3625"/>
    <n v="5.5684399999999998"/>
    <n v="20"/>
    <n v="184689.84159"/>
    <s v="Affluent Customer"/>
    <x v="1"/>
    <x v="0"/>
    <s v="Dental Hygienist"/>
  </r>
  <r>
    <n v="2650"/>
    <n v="6"/>
    <n v="5688.6500000000005"/>
    <n v="948.10833333333346"/>
    <n v="5.5684399999999998"/>
    <n v="10"/>
    <n v="52794.843676666671"/>
    <s v="Affluent Customer"/>
    <x v="0"/>
    <x v="3"/>
    <s v="Business Systems Development Analyst"/>
  </r>
  <r>
    <n v="2651"/>
    <n v="8"/>
    <n v="10121.93"/>
    <n v="1265.24125"/>
    <n v="5.5684399999999998"/>
    <n v="10"/>
    <n v="70454.199861500005"/>
    <s v="Mass Customer"/>
    <x v="1"/>
    <x v="7"/>
    <s v="Nuclear Power Engineer"/>
  </r>
  <r>
    <n v="2652"/>
    <n v="5"/>
    <n v="7176.64"/>
    <n v="1435.328"/>
    <n v="5.5684399999999998"/>
    <n v="15"/>
    <n v="119888.06772479998"/>
    <s v="Affluent Customer"/>
    <x v="1"/>
    <x v="4"/>
    <s v="Biostatistician II"/>
  </r>
  <r>
    <n v="2653"/>
    <n v="9"/>
    <n v="12315.999999999998"/>
    <n v="1368.4444444444443"/>
    <n v="5.5684399999999998"/>
    <n v="1"/>
    <n v="7620.1007822222218"/>
    <s v="Affluent Customer"/>
    <x v="1"/>
    <x v="0"/>
    <s v="Food Chemist"/>
  </r>
  <r>
    <n v="2654"/>
    <n v="9"/>
    <n v="9905.2000000000007"/>
    <n v="1100.5777777777778"/>
    <n v="5.5684399999999998"/>
    <n v="13"/>
    <n v="79670.517171555548"/>
    <s v="Mass Customer"/>
    <x v="0"/>
    <x v="8"/>
    <s v="Tax Accountant"/>
  </r>
  <r>
    <n v="2655"/>
    <n v="6"/>
    <n v="8575.35"/>
    <n v="1429.2250000000001"/>
    <n v="5.5684399999999998"/>
    <n v="15"/>
    <n v="119378.30488500001"/>
    <s v="Mass Customer"/>
    <x v="1"/>
    <x v="7"/>
    <s v="Nuclear Power Engineer"/>
  </r>
  <r>
    <n v="2656"/>
    <n v="7"/>
    <n v="9051.86"/>
    <n v="1293.1228571428571"/>
    <n v="5.5684399999999998"/>
    <n v="10"/>
    <n v="72006.770426285715"/>
    <s v="Mass Customer"/>
    <x v="0"/>
    <x v="4"/>
    <s v="Statistician III"/>
  </r>
  <r>
    <n v="2657"/>
    <n v="3"/>
    <n v="3891.5"/>
    <n v="1297.1666666666667"/>
    <n v="5.5684399999999998"/>
    <n v="5"/>
    <n v="36115.973766666662"/>
    <s v="Mass Customer"/>
    <x v="1"/>
    <x v="4"/>
    <s v="Recruiter"/>
  </r>
  <r>
    <n v="2658"/>
    <n v="5"/>
    <n v="3853.98"/>
    <n v="770.79600000000005"/>
    <n v="5.5684399999999998"/>
    <n v="6"/>
    <n v="25752.78766944"/>
    <s v="Mass Customer"/>
    <x v="0"/>
    <x v="7"/>
    <s v="Unknown"/>
  </r>
  <r>
    <n v="2659"/>
    <n v="12"/>
    <n v="11948.479999999998"/>
    <n v="995.70666666666648"/>
    <n v="5.5684399999999998"/>
    <n v="11"/>
    <n v="60989.86114026665"/>
    <s v="High Net Worth"/>
    <x v="0"/>
    <x v="6"/>
    <s v="Professor"/>
  </r>
  <r>
    <n v="2661"/>
    <n v="5"/>
    <n v="5712.01"/>
    <n v="1142.402"/>
    <n v="5.5684399999999998"/>
    <n v="12"/>
    <n v="76336.763914559997"/>
    <s v="High Net Worth"/>
    <x v="0"/>
    <x v="1"/>
    <s v="VP Marketing"/>
  </r>
  <r>
    <n v="2662"/>
    <n v="9"/>
    <n v="10546.039999999999"/>
    <n v="1171.7822222222221"/>
    <n v="5.5684399999999998"/>
    <n v="16"/>
    <n v="104399.98396017776"/>
    <s v="Mass Customer"/>
    <x v="0"/>
    <x v="2"/>
    <s v="Accountant IV"/>
  </r>
  <r>
    <n v="2663"/>
    <n v="5"/>
    <n v="7423.23"/>
    <n v="1484.646"/>
    <n v="5.5684399999999998"/>
    <n v="19"/>
    <n v="157076.08127256"/>
    <s v="Mass Customer"/>
    <x v="1"/>
    <x v="0"/>
    <s v="Environmental Tech"/>
  </r>
  <r>
    <n v="2664"/>
    <n v="7"/>
    <n v="6587.43"/>
    <n v="941.06142857142856"/>
    <n v="5.5684399999999998"/>
    <n v="15"/>
    <n v="78603.661519714282"/>
    <s v="Mass Customer"/>
    <x v="1"/>
    <x v="4"/>
    <s v="Engineer II"/>
  </r>
  <r>
    <n v="2665"/>
    <n v="3"/>
    <n v="5364.68"/>
    <n v="1788.2266666666667"/>
    <n v="5.5684399999999998"/>
    <n v="17"/>
    <n v="169279.75929546665"/>
    <s v="Mass Customer"/>
    <x v="1"/>
    <x v="8"/>
    <s v="Project Manager"/>
  </r>
  <r>
    <n v="2666"/>
    <n v="4"/>
    <n v="4534.8999999999996"/>
    <n v="1133.7249999999999"/>
    <n v="5.5684399999999998"/>
    <n v="9"/>
    <n v="56817.716751"/>
    <s v="Mass Customer"/>
    <x v="1"/>
    <x v="0"/>
    <s v="Occupational Therapist"/>
  </r>
  <r>
    <n v="2667"/>
    <n v="5"/>
    <n v="5817.66"/>
    <n v="1163.5319999999999"/>
    <n v="5.5684399999999998"/>
    <n v="6"/>
    <n v="38874.348780479995"/>
    <s v="Affluent Customer"/>
    <x v="0"/>
    <x v="7"/>
    <s v="Product Engineer"/>
  </r>
  <r>
    <n v="2668"/>
    <n v="5"/>
    <n v="3342.3"/>
    <n v="668.46"/>
    <n v="5.5684399999999998"/>
    <n v="18"/>
    <n v="67001.029243199999"/>
    <s v="Mass Customer"/>
    <x v="1"/>
    <x v="0"/>
    <s v="Senior Quality Engineer"/>
  </r>
  <r>
    <n v="2669"/>
    <n v="3"/>
    <n v="3552.54"/>
    <n v="1184.18"/>
    <n v="5.5684399999999998"/>
    <n v="1"/>
    <n v="6594.0352792000003"/>
    <s v="Affluent Customer"/>
    <x v="1"/>
    <x v="2"/>
    <s v="Business Systems Development Analyst"/>
  </r>
  <r>
    <n v="2670"/>
    <n v="3"/>
    <n v="3290.6800000000003"/>
    <n v="1096.8933333333334"/>
    <n v="5.5684399999999998"/>
    <n v="18"/>
    <n v="109943.7248352"/>
    <s v="High Net Worth"/>
    <x v="1"/>
    <x v="1"/>
    <s v="VP Accounting"/>
  </r>
  <r>
    <n v="2671"/>
    <n v="7"/>
    <n v="8811.26"/>
    <n v="1258.7514285714285"/>
    <n v="5.5684399999999998"/>
    <n v="11"/>
    <n v="77102.099854057131"/>
    <s v="Mass Customer"/>
    <x v="0"/>
    <x v="4"/>
    <s v="Analyst Programmer"/>
  </r>
  <r>
    <n v="2672"/>
    <n v="8"/>
    <n v="8417.0499999999993"/>
    <n v="1052.1312499999999"/>
    <n v="5.5684399999999998"/>
    <n v="4"/>
    <n v="23434.918950999996"/>
    <s v="Affluent Customer"/>
    <x v="1"/>
    <x v="0"/>
    <s v="Clinical Specialist"/>
  </r>
  <r>
    <n v="2673"/>
    <n v="5"/>
    <n v="4576.3899999999994"/>
    <n v="915.27799999999991"/>
    <n v="5.5684399999999998"/>
    <n v="14"/>
    <n v="71353.388768479985"/>
    <s v="Mass Customer"/>
    <x v="0"/>
    <x v="4"/>
    <s v="Software Consultant"/>
  </r>
  <r>
    <n v="2674"/>
    <n v="5"/>
    <n v="6395.9000000000005"/>
    <n v="1279.18"/>
    <n v="5.5684399999999998"/>
    <n v="5"/>
    <n v="35615.185396000001"/>
    <s v="High Net Worth"/>
    <x v="0"/>
    <x v="0"/>
    <s v="Food Chemist"/>
  </r>
  <r>
    <n v="2675"/>
    <n v="5"/>
    <n v="5429.7999999999993"/>
    <n v="1085.9599999999998"/>
    <n v="5.5684399999999998"/>
    <n v="7"/>
    <n v="42329.721716799992"/>
    <s v="Mass Customer"/>
    <x v="0"/>
    <x v="5"/>
    <s v="Media Manager IV"/>
  </r>
  <r>
    <n v="2676"/>
    <n v="6"/>
    <n v="7274.78"/>
    <n v="1212.4633333333334"/>
    <n v="5.5684399999999998"/>
    <n v="12"/>
    <n v="81018.351886399993"/>
    <s v="Mass Customer"/>
    <x v="1"/>
    <x v="5"/>
    <s v="Product Engineer"/>
  </r>
  <r>
    <n v="2677"/>
    <n v="5"/>
    <n v="5446.05"/>
    <n v="1089.21"/>
    <n v="5.5684399999999998"/>
    <n v="10"/>
    <n v="60652.005323999998"/>
    <s v="Mass Customer"/>
    <x v="1"/>
    <x v="1"/>
    <s v="Unknown"/>
  </r>
  <r>
    <n v="2678"/>
    <n v="5"/>
    <n v="5004.09"/>
    <n v="1000.818"/>
    <n v="5.5684399999999998"/>
    <n v="11"/>
    <n v="61302.94482312"/>
    <s v="Mass Customer"/>
    <x v="1"/>
    <x v="0"/>
    <s v="Sales Associate"/>
  </r>
  <r>
    <n v="2679"/>
    <n v="6"/>
    <n v="5660.3099999999995"/>
    <n v="943.38499999999988"/>
    <n v="5.5684399999999998"/>
    <n v="10"/>
    <n v="52531.827693999992"/>
    <s v="High Net Worth"/>
    <x v="1"/>
    <x v="1"/>
    <s v="Director of Sales"/>
  </r>
  <r>
    <n v="2680"/>
    <n v="9"/>
    <n v="9177.27"/>
    <n v="1019.6966666666667"/>
    <n v="5.5684399999999998"/>
    <n v="14"/>
    <n v="79493.675891466672"/>
    <s v="Mass Customer"/>
    <x v="0"/>
    <x v="1"/>
    <s v="Financial Analyst"/>
  </r>
  <r>
    <n v="2681"/>
    <n v="5"/>
    <n v="4606.83"/>
    <n v="921.36599999999999"/>
    <n v="5.5684399999999998"/>
    <n v="18"/>
    <n v="92350.283202720006"/>
    <s v="Affluent Customer"/>
    <x v="0"/>
    <x v="7"/>
    <s v="Programmer Analyst III"/>
  </r>
  <r>
    <n v="2682"/>
    <n v="8"/>
    <n v="6122.34"/>
    <n v="765.29250000000002"/>
    <n v="5.5684399999999998"/>
    <n v="20"/>
    <n v="85229.707373999991"/>
    <s v="High Net Worth"/>
    <x v="0"/>
    <x v="7"/>
    <s v="Accountant III"/>
  </r>
  <r>
    <n v="2683"/>
    <n v="6"/>
    <n v="7829.8900000000012"/>
    <n v="1304.9816666666668"/>
    <n v="5.5684399999999998"/>
    <n v="6"/>
    <n v="43600.272671600003"/>
    <s v="Affluent Customer"/>
    <x v="0"/>
    <x v="4"/>
    <s v="Biostatistician II"/>
  </r>
  <r>
    <n v="2684"/>
    <n v="9"/>
    <n v="11938.04"/>
    <n v="1326.4488888888891"/>
    <n v="5.5684399999999998"/>
    <n v="12"/>
    <n v="88635.012610133344"/>
    <s v="Mass Customer"/>
    <x v="1"/>
    <x v="0"/>
    <s v="Health Coach IV"/>
  </r>
  <r>
    <n v="2685"/>
    <n v="6"/>
    <n v="5323.86"/>
    <n v="887.31"/>
    <n v="5.5684399999999998"/>
    <n v="9"/>
    <n v="44468.392467599995"/>
    <s v="Mass Customer"/>
    <x v="0"/>
    <x v="4"/>
    <s v="Unknown"/>
  </r>
  <r>
    <n v="2686"/>
    <n v="11"/>
    <n v="13237.880000000001"/>
    <n v="1203.4436363636364"/>
    <n v="5.5684399999999998"/>
    <n v="4"/>
    <n v="26805.214729890908"/>
    <s v="Affluent Customer"/>
    <x v="1"/>
    <x v="1"/>
    <s v="Automation Specialist II"/>
  </r>
  <r>
    <n v="2687"/>
    <n v="7"/>
    <n v="6724.2300000000005"/>
    <n v="960.60428571428577"/>
    <n v="5.5684399999999998"/>
    <n v="20"/>
    <n v="106981.34657485715"/>
    <s v="High Net Worth"/>
    <x v="1"/>
    <x v="7"/>
    <s v="Chemical Engineer"/>
  </r>
  <r>
    <n v="2688"/>
    <n v="3"/>
    <n v="3018.69"/>
    <n v="1006.23"/>
    <n v="5.5684399999999998"/>
    <n v="13"/>
    <n v="72840.707955599995"/>
    <s v="Mass Customer"/>
    <x v="1"/>
    <x v="2"/>
    <s v="Database Administrator III"/>
  </r>
  <r>
    <n v="2689"/>
    <n v="5"/>
    <n v="3956.1800000000003"/>
    <n v="791.2360000000001"/>
    <n v="5.5684399999999998"/>
    <n v="10"/>
    <n v="44059.501918399998"/>
    <s v="Mass Customer"/>
    <x v="1"/>
    <x v="4"/>
    <s v="Senior Developer"/>
  </r>
  <r>
    <n v="2690"/>
    <n v="4"/>
    <n v="5860.55"/>
    <n v="1465.1375"/>
    <n v="5.5684399999999998"/>
    <n v="12"/>
    <n v="97902.363125999997"/>
    <s v="Affluent Customer"/>
    <x v="0"/>
    <x v="0"/>
    <s v="Registered Nurse"/>
  </r>
  <r>
    <n v="2691"/>
    <n v="8"/>
    <n v="8562.0499999999993"/>
    <n v="1070.2562499999999"/>
    <n v="5.5684399999999998"/>
    <n v="18"/>
    <n v="107273.83882949999"/>
    <s v="Mass Customer"/>
    <x v="1"/>
    <x v="9"/>
    <s v="Librarian"/>
  </r>
  <r>
    <n v="2692"/>
    <n v="3"/>
    <n v="1662.12"/>
    <n v="554.04"/>
    <n v="5.5684399999999998"/>
    <n v="22"/>
    <n v="67873.046947199982"/>
    <s v="High Net Worth"/>
    <x v="0"/>
    <x v="0"/>
    <s v="Research Associate"/>
  </r>
  <r>
    <n v="2693"/>
    <n v="6"/>
    <n v="5128.6399999999994"/>
    <n v="854.7733333333332"/>
    <n v="5.5684399999999998"/>
    <n v="16"/>
    <n v="76156.064324266656"/>
    <s v="High Net Worth"/>
    <x v="1"/>
    <x v="0"/>
    <s v="Research Assistant III"/>
  </r>
  <r>
    <n v="2694"/>
    <n v="4"/>
    <n v="2766.0899999999997"/>
    <n v="691.52249999999992"/>
    <n v="5.5684399999999998"/>
    <n v="6"/>
    <n v="23104.209299399998"/>
    <s v="Mass Customer"/>
    <x v="0"/>
    <x v="5"/>
    <s v="Quality Engineer"/>
  </r>
  <r>
    <n v="2695"/>
    <n v="8"/>
    <n v="10630.04"/>
    <n v="1328.7550000000001"/>
    <n v="5.5684399999999998"/>
    <n v="19"/>
    <n v="140582.75735180001"/>
    <s v="Mass Customer"/>
    <x v="0"/>
    <x v="7"/>
    <s v="Statistician II"/>
  </r>
  <r>
    <n v="2696"/>
    <n v="4"/>
    <n v="5519.58"/>
    <n v="1379.895"/>
    <n v="5.5684399999999998"/>
    <n v="11"/>
    <n v="84522.487651799995"/>
    <s v="Mass Customer"/>
    <x v="2"/>
    <x v="0"/>
    <s v="Social Worker"/>
  </r>
  <r>
    <n v="2697"/>
    <n v="7"/>
    <n v="6415.43"/>
    <n v="916.49"/>
    <n v="5.5684399999999998"/>
    <n v="11"/>
    <n v="56137.615331599998"/>
    <s v="High Net Worth"/>
    <x v="2"/>
    <x v="3"/>
    <s v="Legal Assistant"/>
  </r>
  <r>
    <n v="2698"/>
    <n v="7"/>
    <n v="9054.0499999999993"/>
    <n v="1293.4357142857141"/>
    <n v="5.5684399999999998"/>
    <n v="20"/>
    <n v="144048.38337714283"/>
    <s v="High Net Worth"/>
    <x v="0"/>
    <x v="0"/>
    <s v="Administrative Officer"/>
  </r>
  <r>
    <n v="2699"/>
    <n v="5"/>
    <n v="3428.7599999999998"/>
    <n v="685.75199999999995"/>
    <n v="5.5684399999999998"/>
    <n v="16"/>
    <n v="61097.10187007999"/>
    <s v="Affluent Customer"/>
    <x v="1"/>
    <x v="7"/>
    <s v="Account Representative IV"/>
  </r>
  <r>
    <n v="2700"/>
    <n v="4"/>
    <n v="4497.46"/>
    <n v="1124.365"/>
    <n v="5.5684399999999998"/>
    <n v="2"/>
    <n v="12521.9180812"/>
    <s v="Mass Customer"/>
    <x v="0"/>
    <x v="4"/>
    <s v="GIS Technical Architect"/>
  </r>
  <r>
    <n v="2701"/>
    <n v="9"/>
    <n v="11558.89"/>
    <n v="1284.3211111111111"/>
    <n v="5.5684399999999998"/>
    <n v="7"/>
    <n v="50061.655335688891"/>
    <s v="Affluent Customer"/>
    <x v="0"/>
    <x v="0"/>
    <s v="Dental Hygienist"/>
  </r>
  <r>
    <n v="2702"/>
    <n v="8"/>
    <n v="11698.41"/>
    <n v="1462.30125"/>
    <n v="5.5684399999999998"/>
    <n v="11"/>
    <n v="89570.104498050001"/>
    <s v="Affluent Customer"/>
    <x v="0"/>
    <x v="7"/>
    <s v="Electrical Engineer"/>
  </r>
  <r>
    <n v="2703"/>
    <n v="7"/>
    <n v="7330.0499999999993"/>
    <n v="1047.1499999999999"/>
    <n v="5.5684399999999998"/>
    <n v="18"/>
    <n v="104957.85502799999"/>
    <s v="Affluent Customer"/>
    <x v="0"/>
    <x v="7"/>
    <s v="Unknown"/>
  </r>
  <r>
    <n v="2704"/>
    <n v="3"/>
    <n v="1517.27"/>
    <n v="505.75666666666666"/>
    <n v="5.5684399999999998"/>
    <n v="3"/>
    <n v="8448.8269588000003"/>
    <s v="Affluent Customer"/>
    <x v="1"/>
    <x v="5"/>
    <s v="Account Representative IV"/>
  </r>
  <r>
    <n v="2705"/>
    <n v="8"/>
    <n v="10063.400000000001"/>
    <n v="1257.9250000000002"/>
    <n v="5.5684399999999998"/>
    <n v="3"/>
    <n v="21014.039661000003"/>
    <s v="Mass Customer"/>
    <x v="0"/>
    <x v="7"/>
    <s v="Nuclear Power Engineer"/>
  </r>
  <r>
    <n v="2706"/>
    <n v="3"/>
    <n v="2769.3599999999997"/>
    <n v="923.11999999999989"/>
    <n v="5.5684399999999998"/>
    <n v="6"/>
    <n v="30842.029996799996"/>
    <s v="Affluent Customer"/>
    <x v="1"/>
    <x v="5"/>
    <s v="Desktop Support Technician"/>
  </r>
  <r>
    <n v="2707"/>
    <n v="3"/>
    <n v="3934.6000000000004"/>
    <n v="1311.5333333333335"/>
    <n v="5.5684399999999998"/>
    <n v="5"/>
    <n v="36515.973373333334"/>
    <s v="High Net Worth"/>
    <x v="1"/>
    <x v="2"/>
    <s v="Account Coordinator"/>
  </r>
  <r>
    <n v="2708"/>
    <n v="3"/>
    <n v="3437.0800000000004"/>
    <n v="1145.6933333333334"/>
    <n v="5.5684399999999998"/>
    <n v="10"/>
    <n v="63797.245850666666"/>
    <s v="Mass Customer"/>
    <x v="0"/>
    <x v="4"/>
    <s v="Product Engineer"/>
  </r>
  <r>
    <n v="2709"/>
    <n v="5"/>
    <n v="3860.54"/>
    <n v="772.10799999999995"/>
    <n v="5.5684399999999998"/>
    <n v="6"/>
    <n v="25796.622429119998"/>
    <s v="High Net Worth"/>
    <x v="1"/>
    <x v="1"/>
    <s v="Unknown"/>
  </r>
  <r>
    <n v="2710"/>
    <n v="4"/>
    <n v="3931.54"/>
    <n v="982.88499999999999"/>
    <n v="5.5684399999999998"/>
    <n v="2"/>
    <n v="10946.272298799999"/>
    <s v="Mass Customer"/>
    <x v="1"/>
    <x v="5"/>
    <s v="Unknown"/>
  </r>
  <r>
    <n v="2711"/>
    <n v="6"/>
    <n v="6439.08"/>
    <n v="1073.18"/>
    <n v="5.5684399999999998"/>
    <n v="6"/>
    <n v="35855.630635200003"/>
    <s v="Affluent Customer"/>
    <x v="1"/>
    <x v="0"/>
    <s v="Biostatistician II"/>
  </r>
  <r>
    <n v="2712"/>
    <n v="6"/>
    <n v="6967.0199999999995"/>
    <n v="1161.1699999999998"/>
    <n v="5.5684399999999998"/>
    <n v="11"/>
    <n v="71124.960222799986"/>
    <s v="High Net Worth"/>
    <x v="0"/>
    <x v="7"/>
    <s v="Tax Accountant"/>
  </r>
  <r>
    <n v="2713"/>
    <n v="2"/>
    <n v="1722.85"/>
    <n v="861.42499999999995"/>
    <n v="5.5684399999999998"/>
    <n v="5"/>
    <n v="23983.967134999999"/>
    <s v="Affluent Customer"/>
    <x v="1"/>
    <x v="5"/>
    <s v="Statistician II"/>
  </r>
  <r>
    <n v="2714"/>
    <n v="5"/>
    <n v="4081.8100000000004"/>
    <n v="816.36200000000008"/>
    <n v="5.5684399999999998"/>
    <n v="1"/>
    <n v="4545.8628152800002"/>
    <s v="High Net Worth"/>
    <x v="0"/>
    <x v="0"/>
    <s v="Occupational Therapist"/>
  </r>
  <r>
    <n v="2715"/>
    <n v="5"/>
    <n v="6644.62"/>
    <n v="1328.924"/>
    <n v="5.5684399999999998"/>
    <n v="11"/>
    <n v="81400.369144159995"/>
    <s v="Affluent Customer"/>
    <x v="1"/>
    <x v="7"/>
    <s v="Civil Engineer"/>
  </r>
  <r>
    <n v="2716"/>
    <n v="4"/>
    <n v="4529.24"/>
    <n v="1132.31"/>
    <n v="5.5684399999999998"/>
    <n v="7"/>
    <n v="44136.402074799997"/>
    <s v="Mass Customer"/>
    <x v="0"/>
    <x v="9"/>
    <s v="Systems Administrator I"/>
  </r>
  <r>
    <n v="2717"/>
    <n v="9"/>
    <n v="9904.869999999999"/>
    <n v="1100.5411111111109"/>
    <n v="5.5684399999999998"/>
    <n v="13"/>
    <n v="79667.862881822206"/>
    <s v="Mass Customer"/>
    <x v="1"/>
    <x v="0"/>
    <s v="Registered Nurse"/>
  </r>
  <r>
    <n v="2718"/>
    <n v="7"/>
    <n v="6798.88"/>
    <n v="971.26857142857148"/>
    <n v="5.5684399999999998"/>
    <n v="14"/>
    <n v="75718.310694399988"/>
    <s v="High Net Worth"/>
    <x v="1"/>
    <x v="4"/>
    <s v="Software Test Engineer II"/>
  </r>
  <r>
    <n v="2719"/>
    <n v="3"/>
    <n v="3061.49"/>
    <n v="1020.4966666666666"/>
    <n v="5.5684399999999998"/>
    <n v="6"/>
    <n v="34095.446751199997"/>
    <s v="Affluent Customer"/>
    <x v="1"/>
    <x v="8"/>
    <s v="Teacher"/>
  </r>
  <r>
    <n v="2720"/>
    <n v="4"/>
    <n v="3710.1900000000005"/>
    <n v="927.54750000000013"/>
    <n v="5.5684399999999998"/>
    <n v="10"/>
    <n v="51649.92600900001"/>
    <s v="High Net Worth"/>
    <x v="0"/>
    <x v="5"/>
    <s v="Account Coordinator"/>
  </r>
  <r>
    <n v="2721"/>
    <n v="2"/>
    <n v="2292.96"/>
    <n v="1146.48"/>
    <n v="5.5684399999999998"/>
    <n v="17"/>
    <n v="108529.78655040001"/>
    <s v="Mass Customer"/>
    <x v="1"/>
    <x v="7"/>
    <s v="Unknown"/>
  </r>
  <r>
    <n v="2722"/>
    <n v="6"/>
    <n v="4806.32"/>
    <n v="801.05333333333328"/>
    <n v="5.5684399999999998"/>
    <n v="8"/>
    <n v="35684.939387733328"/>
    <s v="Mass Customer"/>
    <x v="0"/>
    <x v="0"/>
    <s v="Unknown"/>
  </r>
  <r>
    <n v="2723"/>
    <n v="8"/>
    <n v="10565.12"/>
    <n v="1320.64"/>
    <n v="5.5684399999999998"/>
    <n v="18"/>
    <n v="132370.2828288"/>
    <s v="Mass Customer"/>
    <x v="0"/>
    <x v="7"/>
    <s v="Associate Professor"/>
  </r>
  <r>
    <n v="2724"/>
    <n v="4"/>
    <n v="4604.3"/>
    <n v="1151.075"/>
    <n v="5.5684399999999998"/>
    <n v="4"/>
    <n v="25638.768292000001"/>
    <s v="Mass Customer"/>
    <x v="1"/>
    <x v="1"/>
    <s v="Mechanical Systems Engineer"/>
  </r>
  <r>
    <n v="2725"/>
    <n v="4"/>
    <n v="2094.38"/>
    <n v="523.59500000000003"/>
    <n v="5.5684399999999998"/>
    <n v="11"/>
    <n v="32071.680759800001"/>
    <s v="Affluent Customer"/>
    <x v="0"/>
    <x v="2"/>
    <s v="Senior Quality Engineer"/>
  </r>
  <r>
    <n v="2726"/>
    <n v="9"/>
    <n v="9047.33"/>
    <n v="1005.2588888888889"/>
    <n v="5.5684399999999998"/>
    <n v="4"/>
    <n v="22390.895228977777"/>
    <s v="Affluent Customer"/>
    <x v="1"/>
    <x v="1"/>
    <s v="Administrative Officer"/>
  </r>
  <r>
    <n v="2727"/>
    <n v="5"/>
    <n v="8567.85"/>
    <n v="1713.5700000000002"/>
    <n v="5.5684399999999998"/>
    <n v="2"/>
    <n v="19083.823461600001"/>
    <s v="High Net Worth"/>
    <x v="0"/>
    <x v="1"/>
    <s v="Administrative Officer"/>
  </r>
  <r>
    <n v="2728"/>
    <n v="8"/>
    <n v="9659.77"/>
    <n v="1207.4712500000001"/>
    <n v="5.5684399999999998"/>
    <n v="19"/>
    <n v="127750.89293964999"/>
    <s v="High Net Worth"/>
    <x v="0"/>
    <x v="3"/>
    <s v="Physical Therapy Assistant"/>
  </r>
  <r>
    <n v="2729"/>
    <n v="6"/>
    <n v="8706.4700000000012"/>
    <n v="1451.0783333333336"/>
    <n v="5.5684399999999998"/>
    <n v="1"/>
    <n v="8080.2426344666683"/>
    <s v="Mass Customer"/>
    <x v="0"/>
    <x v="4"/>
    <s v="General Manager"/>
  </r>
  <r>
    <n v="2730"/>
    <n v="7"/>
    <n v="4649.51"/>
    <n v="664.21571428571428"/>
    <n v="5.5684399999999998"/>
    <n v="11"/>
    <n v="40685.098872628572"/>
    <s v="Mass Customer"/>
    <x v="1"/>
    <x v="1"/>
    <s v="Senior Financial Analyst"/>
  </r>
  <r>
    <n v="2731"/>
    <n v="4"/>
    <n v="2409.89"/>
    <n v="602.47249999999997"/>
    <n v="5.5684399999999998"/>
    <n v="1"/>
    <n v="3354.8319678999997"/>
    <s v="Mass Customer"/>
    <x v="0"/>
    <x v="5"/>
    <s v="Accounting Assistant III"/>
  </r>
  <r>
    <n v="2732"/>
    <n v="9"/>
    <n v="6519.7199999999993"/>
    <n v="724.4133333333333"/>
    <n v="5.5684399999999998"/>
    <n v="7"/>
    <n v="28236.965273066664"/>
    <s v="Mass Customer"/>
    <x v="0"/>
    <x v="0"/>
    <s v="Help Desk Operator"/>
  </r>
  <r>
    <n v="2733"/>
    <n v="9"/>
    <n v="12972.269999999997"/>
    <n v="1441.363333333333"/>
    <n v="5.5684399999999998"/>
    <n v="17"/>
    <n v="136444.46907773329"/>
    <s v="Mass Customer"/>
    <x v="0"/>
    <x v="7"/>
    <s v="Analog Circuit Design manager"/>
  </r>
  <r>
    <n v="2734"/>
    <n v="3"/>
    <n v="2148.54"/>
    <n v="716.18"/>
    <n v="5.5684399999999998"/>
    <n v="10"/>
    <n v="39880.053591999997"/>
    <s v="High Net Worth"/>
    <x v="0"/>
    <x v="7"/>
    <s v="Unknown"/>
  </r>
  <r>
    <n v="2735"/>
    <n v="2"/>
    <n v="1340.77"/>
    <n v="670.38499999999999"/>
    <n v="5.5684399999999998"/>
    <n v="14"/>
    <n v="52261.981091599999"/>
    <s v="High Net Worth"/>
    <x v="1"/>
    <x v="1"/>
    <s v="Associate Professor"/>
  </r>
  <r>
    <n v="2736"/>
    <n v="5"/>
    <n v="4311.28"/>
    <n v="862.25599999999997"/>
    <n v="5.5684399999999998"/>
    <n v="9"/>
    <n v="43212.787205759996"/>
    <s v="Affluent Customer"/>
    <x v="1"/>
    <x v="4"/>
    <s v="Accounting Assistant IV"/>
  </r>
  <r>
    <n v="2737"/>
    <n v="9"/>
    <n v="10510.1"/>
    <n v="1167.788888888889"/>
    <n v="5.5684399999999998"/>
    <n v="3"/>
    <n v="19508.287081333336"/>
    <s v="Mass Customer"/>
    <x v="1"/>
    <x v="5"/>
    <s v="Unknown"/>
  </r>
  <r>
    <n v="2738"/>
    <n v="5"/>
    <n v="5189.82"/>
    <n v="1037.9639999999999"/>
    <n v="5.5684399999999998"/>
    <n v="5"/>
    <n v="28899.2012808"/>
    <s v="Mass Customer"/>
    <x v="0"/>
    <x v="0"/>
    <s v="Research Nurse"/>
  </r>
  <r>
    <n v="2739"/>
    <n v="2"/>
    <n v="743.05000000000007"/>
    <n v="371.52500000000003"/>
    <n v="5.5684399999999998"/>
    <n v="15"/>
    <n v="31032.220065000001"/>
    <s v="High Net Worth"/>
    <x v="1"/>
    <x v="0"/>
    <s v="Mechanical Systems Engineer"/>
  </r>
  <r>
    <n v="2740"/>
    <n v="8"/>
    <n v="10497.95"/>
    <n v="1312.2437500000001"/>
    <n v="5.5684399999999998"/>
    <n v="12"/>
    <n v="87685.807047000009"/>
    <s v="Affluent Customer"/>
    <x v="0"/>
    <x v="1"/>
    <s v="Administrative Officer"/>
  </r>
  <r>
    <n v="2741"/>
    <n v="3"/>
    <n v="3056.2200000000003"/>
    <n v="1018.7400000000001"/>
    <n v="5.5684399999999998"/>
    <n v="4"/>
    <n v="22691.170262400003"/>
    <s v="High Net Worth"/>
    <x v="1"/>
    <x v="2"/>
    <s v="Statistician II"/>
  </r>
  <r>
    <n v="2742"/>
    <n v="3"/>
    <n v="3741.05"/>
    <n v="1247.0166666666667"/>
    <n v="5.5684399999999998"/>
    <n v="15"/>
    <n v="104159.06230999999"/>
    <s v="High Net Worth"/>
    <x v="1"/>
    <x v="1"/>
    <s v="Actuary"/>
  </r>
  <r>
    <n v="2743"/>
    <n v="2"/>
    <n v="2956.8"/>
    <n v="1478.4"/>
    <n v="5.5684399999999998"/>
    <n v="20"/>
    <n v="164647.63391999999"/>
    <s v="High Net Worth"/>
    <x v="1"/>
    <x v="0"/>
    <s v="Social Worker"/>
  </r>
  <r>
    <n v="2744"/>
    <n v="3"/>
    <n v="3148.36"/>
    <n v="1049.4533333333334"/>
    <n v="5.5684399999999998"/>
    <n v="3"/>
    <n v="17531.453758399999"/>
    <s v="Mass Customer"/>
    <x v="1"/>
    <x v="1"/>
    <s v="Senior Financial Analyst"/>
  </r>
  <r>
    <n v="2745"/>
    <n v="2"/>
    <n v="3322.62"/>
    <n v="1661.31"/>
    <n v="5.5684399999999998"/>
    <n v="18"/>
    <n v="166516.29101519997"/>
    <s v="Mass Customer"/>
    <x v="0"/>
    <x v="7"/>
    <s v="Chemical Engineer"/>
  </r>
  <r>
    <n v="2746"/>
    <n v="3"/>
    <n v="3056.2200000000003"/>
    <n v="1018.7400000000001"/>
    <n v="5.5684399999999998"/>
    <n v="7"/>
    <n v="39709.547959200005"/>
    <s v="High Net Worth"/>
    <x v="0"/>
    <x v="1"/>
    <s v="Actuary"/>
  </r>
  <r>
    <n v="2747"/>
    <n v="8"/>
    <n v="10528.31"/>
    <n v="1316.0387499999999"/>
    <n v="5.5684399999999998"/>
    <n v="11"/>
    <n v="80611.110987549997"/>
    <s v="Affluent Customer"/>
    <x v="0"/>
    <x v="4"/>
    <s v="Software Test Engineer III"/>
  </r>
  <r>
    <n v="2748"/>
    <n v="4"/>
    <n v="3952.7"/>
    <n v="988.17499999999995"/>
    <n v="5.5684399999999998"/>
    <n v="4"/>
    <n v="22010.372787999997"/>
    <s v="Mass Customer"/>
    <x v="0"/>
    <x v="1"/>
    <s v="Quality Engineer"/>
  </r>
  <r>
    <n v="2749"/>
    <n v="1"/>
    <n v="1061.56"/>
    <n v="1061.56"/>
    <n v="5.5684399999999998"/>
    <n v="5"/>
    <n v="29556.165831999999"/>
    <s v="Mass Customer"/>
    <x v="1"/>
    <x v="5"/>
    <s v="Sales Representative"/>
  </r>
  <r>
    <n v="2750"/>
    <n v="11"/>
    <n v="12349.359999999999"/>
    <n v="1122.6690909090908"/>
    <n v="5.5684399999999998"/>
    <n v="20"/>
    <n v="125030.30945163635"/>
    <s v="High Net Worth"/>
    <x v="0"/>
    <x v="2"/>
    <s v="Unknown"/>
  </r>
  <r>
    <n v="2751"/>
    <n v="8"/>
    <n v="9856.4800000000014"/>
    <n v="1232.0600000000002"/>
    <n v="5.5684399999999998"/>
    <n v="12"/>
    <n v="82327.8262368"/>
    <s v="High Net Worth"/>
    <x v="1"/>
    <x v="5"/>
    <s v="Sales Associate"/>
  </r>
  <r>
    <n v="2752"/>
    <n v="4"/>
    <n v="5737.59"/>
    <n v="1434.3975"/>
    <n v="5.5684399999999998"/>
    <n v="14"/>
    <n v="111822.9898086"/>
    <s v="Affluent Customer"/>
    <x v="0"/>
    <x v="5"/>
    <s v="Sales Representative"/>
  </r>
  <r>
    <n v="2753"/>
    <n v="11"/>
    <n v="9649.7999999999993"/>
    <n v="877.25454545454534"/>
    <n v="5.5684399999999998"/>
    <n v="7"/>
    <n v="34194.575107636352"/>
    <s v="Mass Customer"/>
    <x v="1"/>
    <x v="7"/>
    <s v="Nuclear Power Engineer"/>
  </r>
  <r>
    <n v="2754"/>
    <n v="3"/>
    <n v="5568.64"/>
    <n v="1856.2133333333334"/>
    <n v="5.5684399999999998"/>
    <n v="11"/>
    <n v="113698.33831253333"/>
    <s v="Mass Customer"/>
    <x v="1"/>
    <x v="5"/>
    <s v="Chief Design Engineer"/>
  </r>
  <r>
    <n v="2755"/>
    <n v="11"/>
    <n v="10018.130000000001"/>
    <n v="910.73909090909103"/>
    <n v="5.5684399999999998"/>
    <n v="1"/>
    <n v="5071.395983381819"/>
    <s v="Mass Customer"/>
    <x v="0"/>
    <x v="7"/>
    <s v="Automation Specialist I"/>
  </r>
  <r>
    <n v="2756"/>
    <n v="3"/>
    <n v="3384.1800000000003"/>
    <n v="1128.0600000000002"/>
    <n v="5.5684399999999998"/>
    <n v="8"/>
    <n v="50252.275411200004"/>
    <s v="Mass Customer"/>
    <x v="0"/>
    <x v="9"/>
    <s v="Unknown"/>
  </r>
  <r>
    <n v="2757"/>
    <n v="3"/>
    <n v="3501.37"/>
    <n v="1167.1233333333332"/>
    <n v="5.5684399999999998"/>
    <n v="8"/>
    <n v="51992.450034133326"/>
    <s v="Affluent Customer"/>
    <x v="0"/>
    <x v="1"/>
    <s v="Unknown"/>
  </r>
  <r>
    <n v="2758"/>
    <n v="3"/>
    <n v="2230.06"/>
    <n v="743.35333333333335"/>
    <n v="5.5684399999999998"/>
    <n v="19"/>
    <n v="78647.050273866655"/>
    <s v="Affluent Customer"/>
    <x v="1"/>
    <x v="7"/>
    <s v="Unknown"/>
  </r>
  <r>
    <n v="2759"/>
    <n v="5"/>
    <n v="5619.73"/>
    <n v="1123.9459999999999"/>
    <n v="5.5684399999999998"/>
    <n v="1"/>
    <n v="6258.6258642399989"/>
    <s v="Affluent Customer"/>
    <x v="0"/>
    <x v="0"/>
    <s v="Operator"/>
  </r>
  <r>
    <n v="2760"/>
    <n v="4"/>
    <n v="4168.87"/>
    <n v="1042.2175"/>
    <n v="5.5684399999999998"/>
    <n v="11"/>
    <n v="63838.781772699993"/>
    <s v="Mass Customer"/>
    <x v="1"/>
    <x v="2"/>
    <s v="Teacher"/>
  </r>
  <r>
    <n v="2761"/>
    <n v="9"/>
    <n v="10079.419999999998"/>
    <n v="1119.9355555555553"/>
    <n v="5.5684399999999998"/>
    <n v="19"/>
    <n v="118489.58495457775"/>
    <s v="Mass Customer"/>
    <x v="0"/>
    <x v="1"/>
    <s v="Information Systems Manager"/>
  </r>
  <r>
    <n v="2762"/>
    <n v="9"/>
    <n v="13073.58"/>
    <n v="1452.62"/>
    <n v="5.5684399999999998"/>
    <n v="9"/>
    <n v="72799.445815199986"/>
    <s v="Mass Customer"/>
    <x v="0"/>
    <x v="7"/>
    <s v="Unknown"/>
  </r>
  <r>
    <n v="2763"/>
    <n v="9"/>
    <n v="6496.6399999999994"/>
    <n v="721.84888888888884"/>
    <n v="5.5684399999999998"/>
    <n v="10"/>
    <n v="40195.722268444442"/>
    <s v="Mass Customer"/>
    <x v="0"/>
    <x v="1"/>
    <s v="Actuary"/>
  </r>
  <r>
    <n v="2764"/>
    <n v="3"/>
    <n v="1639.08"/>
    <n v="546.36"/>
    <n v="5.5684399999999998"/>
    <n v="20"/>
    <n v="60847.457567999998"/>
    <s v="Mass Customer"/>
    <x v="0"/>
    <x v="1"/>
    <s v="Unknown"/>
  </r>
  <r>
    <n v="2765"/>
    <n v="6"/>
    <n v="8522.02"/>
    <n v="1420.3366666666668"/>
    <n v="5.5684399999999998"/>
    <n v="7"/>
    <n v="55363.416556933342"/>
    <s v="Mass Customer"/>
    <x v="1"/>
    <x v="3"/>
    <s v="Unknown"/>
  </r>
  <r>
    <n v="2766"/>
    <n v="6"/>
    <n v="8740.06"/>
    <n v="1456.6766666666665"/>
    <n v="5.5684399999999998"/>
    <n v="8"/>
    <n v="64891.332941866654"/>
    <s v="High Net Worth"/>
    <x v="0"/>
    <x v="1"/>
    <s v="Financial Advisor"/>
  </r>
  <r>
    <n v="2767"/>
    <n v="3"/>
    <n v="2597.41"/>
    <n v="865.80333333333328"/>
    <n v="5.5684399999999998"/>
    <n v="22"/>
    <n v="106065.82609626665"/>
    <s v="High Net Worth"/>
    <x v="0"/>
    <x v="2"/>
    <s v="Desktop Support Technician"/>
  </r>
  <r>
    <n v="2768"/>
    <n v="6"/>
    <n v="6811.9400000000005"/>
    <n v="1135.3233333333335"/>
    <n v="5.5684399999999998"/>
    <n v="3"/>
    <n v="18965.939586800003"/>
    <s v="Mass Customer"/>
    <x v="1"/>
    <x v="7"/>
    <s v="Executive Secretary"/>
  </r>
  <r>
    <n v="2769"/>
    <n v="6"/>
    <n v="8004.25"/>
    <n v="1334.0416666666667"/>
    <n v="5.5684399999999998"/>
    <n v="15"/>
    <n v="111427.964675"/>
    <s v="Affluent Customer"/>
    <x v="1"/>
    <x v="7"/>
    <s v="Product Engineer"/>
  </r>
  <r>
    <n v="2770"/>
    <n v="9"/>
    <n v="13728.699999999999"/>
    <n v="1525.411111111111"/>
    <n v="5.5684399999999998"/>
    <n v="13"/>
    <n v="110424.08321822222"/>
    <s v="High Net Worth"/>
    <x v="1"/>
    <x v="7"/>
    <s v="VP Quality Control"/>
  </r>
  <r>
    <n v="2771"/>
    <n v="5"/>
    <n v="8579.48"/>
    <n v="1715.896"/>
    <n v="5.5684399999999998"/>
    <n v="10"/>
    <n v="95548.639222400001"/>
    <s v="Affluent Customer"/>
    <x v="0"/>
    <x v="5"/>
    <s v="Recruiting Manager"/>
  </r>
  <r>
    <n v="2772"/>
    <n v="5"/>
    <n v="5138.68"/>
    <n v="1027.7360000000001"/>
    <n v="5.5684399999999998"/>
    <n v="13"/>
    <n v="74397.521273920007"/>
    <s v="Affluent Customer"/>
    <x v="1"/>
    <x v="2"/>
    <s v="Quality Engineer"/>
  </r>
  <r>
    <n v="2773"/>
    <n v="4"/>
    <n v="4179.1899999999996"/>
    <n v="1044.7974999999999"/>
    <n v="5.5684399999999998"/>
    <n v="20"/>
    <n v="116357.84381799998"/>
    <s v="Mass Customer"/>
    <x v="1"/>
    <x v="7"/>
    <s v="Structural Engineer"/>
  </r>
  <r>
    <n v="2774"/>
    <n v="5"/>
    <n v="4479.04"/>
    <n v="895.80799999999999"/>
    <n v="5.5684399999999998"/>
    <n v="14"/>
    <n v="69835.543393279993"/>
    <s v="Mass Customer"/>
    <x v="0"/>
    <x v="7"/>
    <s v="Unknown"/>
  </r>
  <r>
    <n v="2775"/>
    <n v="6"/>
    <n v="6201.93"/>
    <n v="1033.655"/>
    <n v="5.5684399999999998"/>
    <n v="7"/>
    <n v="40290.920937399998"/>
    <s v="Mass Customer"/>
    <x v="0"/>
    <x v="7"/>
    <s v="Account Executive"/>
  </r>
  <r>
    <n v="2776"/>
    <n v="3"/>
    <n v="2259.63"/>
    <n v="753.21"/>
    <n v="5.5684399999999998"/>
    <n v="16"/>
    <n v="67107.275078399995"/>
    <s v="Mass Customer"/>
    <x v="1"/>
    <x v="4"/>
    <s v="Unknown"/>
  </r>
  <r>
    <n v="2777"/>
    <n v="6"/>
    <n v="6216.71"/>
    <n v="1036.1183333333333"/>
    <n v="5.5684399999999998"/>
    <n v="1"/>
    <n v="5769.5627720666662"/>
    <s v="Mass Customer"/>
    <x v="0"/>
    <x v="0"/>
    <s v="Safety Technician III"/>
  </r>
  <r>
    <n v="2778"/>
    <n v="5"/>
    <n v="5669.9"/>
    <n v="1133.98"/>
    <n v="5.5684399999999998"/>
    <n v="12"/>
    <n v="75773.995094399987"/>
    <s v="Mass Customer"/>
    <x v="1"/>
    <x v="1"/>
    <s v="Paralegal"/>
  </r>
  <r>
    <n v="2779"/>
    <n v="5"/>
    <n v="6558.7599999999993"/>
    <n v="1311.752"/>
    <n v="5.5684399999999998"/>
    <n v="11"/>
    <n v="80348.535375680003"/>
    <s v="Affluent Customer"/>
    <x v="1"/>
    <x v="4"/>
    <s v="Unknown"/>
  </r>
  <r>
    <n v="2780"/>
    <n v="5"/>
    <n v="6150.43"/>
    <n v="1230.086"/>
    <n v="5.5684399999999998"/>
    <n v="16"/>
    <n v="109594.56137344"/>
    <s v="Affluent Customer"/>
    <x v="1"/>
    <x v="1"/>
    <s v="Actuary"/>
  </r>
  <r>
    <n v="2781"/>
    <n v="4"/>
    <n v="4131.8599999999997"/>
    <n v="1032.9649999999999"/>
    <n v="5.5684399999999998"/>
    <n v="5"/>
    <n v="28760.018122999994"/>
    <s v="Affluent Customer"/>
    <x v="0"/>
    <x v="1"/>
    <s v="VP Sales"/>
  </r>
  <r>
    <n v="2782"/>
    <n v="5"/>
    <n v="4995.43"/>
    <n v="999.08600000000001"/>
    <n v="5.5684399999999998"/>
    <n v="12"/>
    <n v="66760.20535008001"/>
    <s v="Mass Customer"/>
    <x v="0"/>
    <x v="3"/>
    <s v="Tax Accountant"/>
  </r>
  <r>
    <n v="2783"/>
    <n v="11"/>
    <n v="9019.4399999999987"/>
    <n v="819.94909090909084"/>
    <n v="5.5684399999999998"/>
    <n v="7"/>
    <n v="31960.861210472725"/>
    <s v="Affluent Customer"/>
    <x v="1"/>
    <x v="5"/>
    <s v="Sales Representative"/>
  </r>
  <r>
    <n v="2784"/>
    <n v="3"/>
    <n v="2423.2200000000003"/>
    <n v="807.74000000000012"/>
    <n v="5.5684399999999998"/>
    <n v="13"/>
    <n v="58472.072432800007"/>
    <s v="Mass Customer"/>
    <x v="1"/>
    <x v="7"/>
    <s v="Geological Engineer"/>
  </r>
  <r>
    <n v="2785"/>
    <n v="6"/>
    <n v="9232.9499999999989"/>
    <n v="1538.8249999999998"/>
    <n v="5.5684399999999998"/>
    <n v="8"/>
    <n v="68550.837463999997"/>
    <s v="Mass Customer"/>
    <x v="0"/>
    <x v="1"/>
    <s v="Human Resources Manager"/>
  </r>
  <r>
    <n v="2786"/>
    <n v="6"/>
    <n v="4372.2999999999993"/>
    <n v="728.71666666666658"/>
    <n v="5.5684399999999998"/>
    <n v="11"/>
    <n v="44635.965388666657"/>
    <s v="Mass Customer"/>
    <x v="1"/>
    <x v="0"/>
    <s v="Accountant III"/>
  </r>
  <r>
    <n v="2787"/>
    <n v="6"/>
    <n v="10014.36"/>
    <n v="1669.0600000000002"/>
    <n v="5.5684399999999998"/>
    <n v="6"/>
    <n v="55764.362798400005"/>
    <s v="Affluent Customer"/>
    <x v="0"/>
    <x v="4"/>
    <s v="Marketing Assistant"/>
  </r>
  <r>
    <n v="2788"/>
    <n v="11"/>
    <n v="17258.939999999999"/>
    <n v="1568.9945454545452"/>
    <n v="5.5684399999999998"/>
    <n v="4"/>
    <n v="34947.407946763633"/>
    <s v="Affluent Customer"/>
    <x v="0"/>
    <x v="0"/>
    <s v="Social Worker"/>
  </r>
  <r>
    <n v="2789"/>
    <n v="2"/>
    <n v="2097.73"/>
    <n v="1048.865"/>
    <n v="5.5684399999999998"/>
    <n v="7"/>
    <n v="40883.792744199993"/>
    <s v="Affluent Customer"/>
    <x v="0"/>
    <x v="1"/>
    <s v="Senior Editor"/>
  </r>
  <r>
    <n v="2790"/>
    <n v="3"/>
    <n v="1799.14"/>
    <n v="599.71333333333337"/>
    <n v="5.5684399999999998"/>
    <n v="20"/>
    <n v="66789.354277333332"/>
    <s v="High Net Worth"/>
    <x v="0"/>
    <x v="5"/>
    <s v="Account Representative IV"/>
  </r>
  <r>
    <n v="2791"/>
    <n v="6"/>
    <n v="8909.15"/>
    <n v="1484.8583333333333"/>
    <n v="5.5684399999999998"/>
    <n v="3"/>
    <n v="24805.033613"/>
    <s v="Mass Customer"/>
    <x v="1"/>
    <x v="1"/>
    <s v="Financial Advisor"/>
  </r>
  <r>
    <n v="2792"/>
    <n v="3"/>
    <n v="4771.3900000000003"/>
    <n v="1590.4633333333334"/>
    <n v="5.5684399999999998"/>
    <n v="12"/>
    <n v="106276.79572640001"/>
    <s v="Mass Customer"/>
    <x v="0"/>
    <x v="1"/>
    <s v="Web Developer I"/>
  </r>
  <r>
    <n v="2793"/>
    <n v="7"/>
    <n v="9763.3700000000008"/>
    <n v="1394.767142857143"/>
    <n v="5.5684399999999998"/>
    <n v="14"/>
    <n v="108733.48008560001"/>
    <s v="Affluent Customer"/>
    <x v="1"/>
    <x v="0"/>
    <s v="Research Nurse"/>
  </r>
  <r>
    <n v="2794"/>
    <n v="7"/>
    <n v="7835.25"/>
    <n v="1119.3214285714287"/>
    <n v="5.5684399999999998"/>
    <n v="18"/>
    <n v="112191.73588285715"/>
    <s v="Mass Customer"/>
    <x v="0"/>
    <x v="0"/>
    <s v="Social Worker"/>
  </r>
  <r>
    <n v="2795"/>
    <n v="2"/>
    <n v="2369.69"/>
    <n v="1184.845"/>
    <n v="5.5684399999999998"/>
    <n v="17"/>
    <n v="112161.5509606"/>
    <s v="Mass Customer"/>
    <x v="0"/>
    <x v="1"/>
    <s v="Research Assistant III"/>
  </r>
  <r>
    <n v="2796"/>
    <n v="7"/>
    <n v="8157.7199999999993"/>
    <n v="1165.3885714285714"/>
    <n v="5.5684399999999998"/>
    <n v="9"/>
    <n v="58404.56703017142"/>
    <s v="Mass Customer"/>
    <x v="0"/>
    <x v="7"/>
    <s v="Web Designer II"/>
  </r>
  <r>
    <n v="2797"/>
    <n v="6"/>
    <n v="4583.92"/>
    <n v="763.98666666666668"/>
    <n v="5.5684399999999998"/>
    <n v="14"/>
    <n v="59558.994797866675"/>
    <s v="Mass Customer"/>
    <x v="0"/>
    <x v="3"/>
    <s v="Unknown"/>
  </r>
  <r>
    <n v="2798"/>
    <n v="5"/>
    <n v="3433.4699999999993"/>
    <n v="686.69399999999985"/>
    <n v="5.5684399999999998"/>
    <n v="5"/>
    <n v="19119.071686799994"/>
    <s v="High Net Worth"/>
    <x v="1"/>
    <x v="6"/>
    <s v="Recruiter"/>
  </r>
  <r>
    <n v="2799"/>
    <n v="8"/>
    <n v="9916.0899999999983"/>
    <n v="1239.5112499999998"/>
    <n v="5.5684399999999998"/>
    <n v="18"/>
    <n v="124238.59244909998"/>
    <s v="Mass Customer"/>
    <x v="0"/>
    <x v="4"/>
    <s v="VP Product Management"/>
  </r>
  <r>
    <n v="2800"/>
    <n v="5"/>
    <n v="1193.9000000000001"/>
    <n v="238.78000000000003"/>
    <n v="5.5684399999999998"/>
    <n v="2"/>
    <n v="2659.2642064000001"/>
    <s v="Mass Customer"/>
    <x v="0"/>
    <x v="1"/>
    <s v="Cost Accountant"/>
  </r>
  <r>
    <n v="2801"/>
    <n v="5"/>
    <n v="3312.28"/>
    <n v="662.45600000000002"/>
    <n v="5.5684399999999998"/>
    <n v="10"/>
    <n v="36888.464886400005"/>
    <s v="Mass Customer"/>
    <x v="0"/>
    <x v="0"/>
    <s v="Unknown"/>
  </r>
  <r>
    <n v="2802"/>
    <n v="3"/>
    <n v="1370.06"/>
    <n v="456.68666666666667"/>
    <n v="5.5684399999999998"/>
    <n v="3"/>
    <n v="7629.0969064000001"/>
    <s v="Mass Customer"/>
    <x v="0"/>
    <x v="1"/>
    <s v="Programmer Analyst I"/>
  </r>
  <r>
    <n v="2803"/>
    <n v="6"/>
    <n v="6522.6400000000012"/>
    <n v="1087.1066666666668"/>
    <n v="5.5684399999999998"/>
    <n v="11"/>
    <n v="66588.370716266683"/>
    <s v="Mass Customer"/>
    <x v="0"/>
    <x v="5"/>
    <s v="Senior Editor"/>
  </r>
  <r>
    <n v="2804"/>
    <n v="7"/>
    <n v="6016.75"/>
    <n v="859.53571428571433"/>
    <n v="5.5684399999999998"/>
    <n v="5"/>
    <n v="23931.365264285712"/>
    <s v="Mass Customer"/>
    <x v="1"/>
    <x v="4"/>
    <s v="Nurse Practicioner"/>
  </r>
  <r>
    <n v="2805"/>
    <n v="5"/>
    <n v="5915.9000000000005"/>
    <n v="1183.18"/>
    <n v="5.5684399999999998"/>
    <n v="4"/>
    <n v="26353.867356800001"/>
    <s v="High Net Worth"/>
    <x v="0"/>
    <x v="7"/>
    <s v="Unknown"/>
  </r>
  <r>
    <n v="2806"/>
    <n v="8"/>
    <n v="8667.06"/>
    <n v="1083.3824999999999"/>
    <n v="5.5684399999999998"/>
    <n v="3"/>
    <n v="18098.251344899996"/>
    <s v="Mass Customer"/>
    <x v="1"/>
    <x v="7"/>
    <s v="Programmer Analyst II"/>
  </r>
  <r>
    <n v="2807"/>
    <n v="1"/>
    <n v="1216.1400000000001"/>
    <n v="1216.1400000000001"/>
    <n v="5.5684399999999998"/>
    <n v="11"/>
    <n v="74492.02883760001"/>
    <s v="Mass Customer"/>
    <x v="0"/>
    <x v="7"/>
    <s v="Senior Editor"/>
  </r>
  <r>
    <n v="2808"/>
    <n v="5"/>
    <n v="6828.2900000000009"/>
    <n v="1365.6580000000001"/>
    <n v="5.5684399999999998"/>
    <n v="1"/>
    <n v="7604.5846335200004"/>
    <s v="Mass Customer"/>
    <x v="1"/>
    <x v="1"/>
    <s v="Actuary"/>
  </r>
  <r>
    <n v="2809"/>
    <n v="3"/>
    <n v="2490.58"/>
    <n v="830.19333333333327"/>
    <n v="5.5684399999999998"/>
    <n v="10"/>
    <n v="46228.817650666664"/>
    <s v="Mass Customer"/>
    <x v="0"/>
    <x v="5"/>
    <s v="Statistician IV"/>
  </r>
  <r>
    <n v="2810"/>
    <n v="6"/>
    <n v="3670.18"/>
    <n v="611.6966666666666"/>
    <n v="5.5684399999999998"/>
    <n v="15"/>
    <n v="51092.942797999989"/>
    <s v="Mass Customer"/>
    <x v="1"/>
    <x v="2"/>
    <s v="Unknown"/>
  </r>
  <r>
    <n v="2811"/>
    <n v="5"/>
    <n v="4456.3500000000004"/>
    <n v="891.2700000000001"/>
    <n v="5.5684399999999998"/>
    <n v="22"/>
    <n v="109185.63741360001"/>
    <s v="Mass Customer"/>
    <x v="0"/>
    <x v="2"/>
    <s v="Internal Auditor"/>
  </r>
  <r>
    <n v="2812"/>
    <n v="6"/>
    <n v="8956.25"/>
    <n v="1492.7083333333333"/>
    <n v="5.5684399999999998"/>
    <n v="1"/>
    <n v="8312.056791666666"/>
    <s v="High Net Worth"/>
    <x v="0"/>
    <x v="4"/>
    <s v="Budget/Accounting Analyst IV"/>
  </r>
  <r>
    <n v="2813"/>
    <n v="4"/>
    <n v="4560.26"/>
    <n v="1140.0650000000001"/>
    <n v="5.5684399999999998"/>
    <n v="11"/>
    <n v="69832.219034599999"/>
    <s v="Mass Customer"/>
    <x v="0"/>
    <x v="7"/>
    <s v="Chemical Engineer"/>
  </r>
  <r>
    <n v="2814"/>
    <n v="4"/>
    <n v="4851.34"/>
    <n v="1212.835"/>
    <n v="5.5684399999999998"/>
    <n v="18"/>
    <n v="121564.78069320001"/>
    <s v="High Net Worth"/>
    <x v="1"/>
    <x v="2"/>
    <s v="Junior Executive"/>
  </r>
  <r>
    <n v="2815"/>
    <n v="9"/>
    <n v="9217.4599999999991"/>
    <n v="1024.1622222222222"/>
    <n v="5.5684399999999998"/>
    <n v="19"/>
    <n v="108356.73180951111"/>
    <s v="Mass Customer"/>
    <x v="1"/>
    <x v="0"/>
    <s v="Unknown"/>
  </r>
  <r>
    <n v="2816"/>
    <n v="10"/>
    <n v="13562.73"/>
    <n v="1356.2729999999999"/>
    <n v="5.5684399999999998"/>
    <n v="14"/>
    <n v="105732.54753767999"/>
    <s v="Mass Customer"/>
    <x v="0"/>
    <x v="1"/>
    <s v="Administrative Assistant II"/>
  </r>
  <r>
    <n v="2817"/>
    <n v="3"/>
    <n v="4046.6099999999997"/>
    <n v="1348.87"/>
    <n v="5.5684399999999998"/>
    <n v="6"/>
    <n v="45066.609976799991"/>
    <s v="Affluent Customer"/>
    <x v="0"/>
    <x v="1"/>
    <s v="Senior Financial Analyst"/>
  </r>
  <r>
    <n v="2818"/>
    <n v="4"/>
    <n v="5234.29"/>
    <n v="1308.5725"/>
    <n v="5.5684399999999998"/>
    <n v="7"/>
    <n v="51006.952163299997"/>
    <s v="Affluent Customer"/>
    <x v="1"/>
    <x v="4"/>
    <s v="Software Test Engineer I"/>
  </r>
  <r>
    <n v="2819"/>
    <n v="4"/>
    <n v="5543.0199999999995"/>
    <n v="1385.7549999999999"/>
    <n v="5.5684399999999998"/>
    <n v="14"/>
    <n v="108030.91001079998"/>
    <s v="Affluent Customer"/>
    <x v="1"/>
    <x v="7"/>
    <s v="Executive Secretary"/>
  </r>
  <r>
    <n v="2820"/>
    <n v="7"/>
    <n v="8152.6899999999987"/>
    <n v="1164.6699999999998"/>
    <n v="5.5684399999999998"/>
    <n v="16"/>
    <n v="103766.32023679998"/>
    <s v="Affluent Customer"/>
    <x v="1"/>
    <x v="7"/>
    <s v="Engineer I"/>
  </r>
  <r>
    <n v="2821"/>
    <n v="5"/>
    <n v="4455.08"/>
    <n v="891.01599999999996"/>
    <n v="5.5684399999999998"/>
    <n v="11"/>
    <n v="54577.260485439991"/>
    <s v="Affluent Customer"/>
    <x v="1"/>
    <x v="2"/>
    <s v="Human Resources Assistant III"/>
  </r>
  <r>
    <n v="2822"/>
    <n v="8"/>
    <n v="8230.66"/>
    <n v="1028.8325"/>
    <n v="5.5684399999999998"/>
    <n v="3"/>
    <n v="17186.976138899998"/>
    <s v="Mass Customer"/>
    <x v="0"/>
    <x v="4"/>
    <s v="Professor"/>
  </r>
  <r>
    <n v="2823"/>
    <n v="4"/>
    <n v="2040.6100000000001"/>
    <n v="510.15250000000003"/>
    <n v="5.5684399999999998"/>
    <n v="7"/>
    <n v="19885.2751097"/>
    <s v="Mass Customer"/>
    <x v="1"/>
    <x v="2"/>
    <s v="Budget/Accounting Analyst IV"/>
  </r>
  <r>
    <n v="2824"/>
    <n v="6"/>
    <n v="8837.81"/>
    <n v="1472.9683333333332"/>
    <n v="5.5684399999999998"/>
    <n v="7"/>
    <n v="57414.950502466665"/>
    <s v="Affluent Customer"/>
    <x v="1"/>
    <x v="9"/>
    <s v="Assistant Media Planner"/>
  </r>
  <r>
    <n v="2825"/>
    <n v="4"/>
    <n v="4231.8900000000003"/>
    <n v="1057.9725000000001"/>
    <n v="5.5684399999999998"/>
    <n v="19"/>
    <n v="111933.87137009999"/>
    <s v="Affluent Customer"/>
    <x v="0"/>
    <x v="7"/>
    <s v="Budget/Accounting Analyst IV"/>
  </r>
  <r>
    <n v="2826"/>
    <n v="12"/>
    <n v="11244.57"/>
    <n v="937.04750000000001"/>
    <n v="5.5684399999999998"/>
    <n v="15"/>
    <n v="78268.391713499994"/>
    <s v="Mass Customer"/>
    <x v="0"/>
    <x v="4"/>
    <s v="Web Developer II"/>
  </r>
  <r>
    <n v="2827"/>
    <n v="5"/>
    <n v="4673.13"/>
    <n v="934.62599999999998"/>
    <n v="5.5684399999999998"/>
    <n v="14"/>
    <n v="72861.723248160008"/>
    <s v="High Net Worth"/>
    <x v="0"/>
    <x v="1"/>
    <s v="Unknown"/>
  </r>
  <r>
    <n v="2828"/>
    <n v="2"/>
    <n v="2446.06"/>
    <n v="1223.03"/>
    <n v="5.5684399999999998"/>
    <n v="4"/>
    <n v="27241.476692799999"/>
    <s v="High Net Worth"/>
    <x v="0"/>
    <x v="0"/>
    <s v="Unknown"/>
  </r>
  <r>
    <n v="2829"/>
    <n v="2"/>
    <n v="3023.32"/>
    <n v="1511.66"/>
    <n v="5.5684399999999998"/>
    <n v="11"/>
    <n v="92593.468114400006"/>
    <s v="High Net Worth"/>
    <x v="0"/>
    <x v="7"/>
    <s v="Electrical Engineer"/>
  </r>
  <r>
    <n v="2830"/>
    <n v="5"/>
    <n v="4885.5199999999995"/>
    <n v="977.10399999999993"/>
    <n v="5.5684399999999998"/>
    <n v="9"/>
    <n v="48968.50497984"/>
    <s v="High Net Worth"/>
    <x v="1"/>
    <x v="7"/>
    <s v="Computer Systems Analyst II"/>
  </r>
  <r>
    <n v="2831"/>
    <n v="5"/>
    <n v="4904.01"/>
    <n v="980.80200000000002"/>
    <n v="5.5684399999999998"/>
    <n v="11"/>
    <n v="60076.907977679999"/>
    <s v="Mass Customer"/>
    <x v="0"/>
    <x v="0"/>
    <s v="Programmer Analyst I"/>
  </r>
  <r>
    <n v="2832"/>
    <n v="8"/>
    <n v="6485.3399999999992"/>
    <n v="810.6674999999999"/>
    <n v="5.5684399999999998"/>
    <n v="9"/>
    <n v="40627.380003299993"/>
    <s v="Mass Customer"/>
    <x v="1"/>
    <x v="8"/>
    <s v="Recruiter"/>
  </r>
  <r>
    <n v="2833"/>
    <n v="6"/>
    <n v="6437.61"/>
    <n v="1072.9349999999999"/>
    <n v="5.5684399999999998"/>
    <n v="3"/>
    <n v="17923.722514199999"/>
    <s v="Mass Customer"/>
    <x v="1"/>
    <x v="3"/>
    <s v="Unknown"/>
  </r>
  <r>
    <n v="2834"/>
    <n v="3"/>
    <n v="3603.6800000000003"/>
    <n v="1201.2266666666667"/>
    <n v="5.5684399999999998"/>
    <n v="9"/>
    <n v="60200.627577599997"/>
    <s v="Affluent Customer"/>
    <x v="1"/>
    <x v="5"/>
    <s v="Unknown"/>
  </r>
  <r>
    <n v="2835"/>
    <n v="3"/>
    <n v="1178.3699999999999"/>
    <n v="392.78999999999996"/>
    <n v="5.5684399999999998"/>
    <n v="2"/>
    <n v="4374.4550951999991"/>
    <s v="Affluent Customer"/>
    <x v="0"/>
    <x v="7"/>
    <s v="Environmental Specialist"/>
  </r>
  <r>
    <n v="2836"/>
    <n v="9"/>
    <n v="10868.1"/>
    <n v="1207.5666666666666"/>
    <n v="5.5684399999999998"/>
    <n v="16"/>
    <n v="107588.20046933333"/>
    <s v="Mass Customer"/>
    <x v="0"/>
    <x v="0"/>
    <s v="Clinical Specialist"/>
  </r>
  <r>
    <n v="2837"/>
    <n v="7"/>
    <n v="9092.1"/>
    <n v="1298.8714285714286"/>
    <n v="5.5684399999999998"/>
    <n v="10"/>
    <n v="72326.876177142854"/>
    <s v="Mass Customer"/>
    <x v="0"/>
    <x v="5"/>
    <s v="Unknown"/>
  </r>
  <r>
    <n v="2838"/>
    <n v="3"/>
    <n v="2838.62"/>
    <n v="946.20666666666659"/>
    <n v="5.5684399999999998"/>
    <n v="21"/>
    <n v="110646.79606959998"/>
    <s v="High Net Worth"/>
    <x v="0"/>
    <x v="5"/>
    <s v="Payment Adjustment Coordinator"/>
  </r>
  <r>
    <n v="2839"/>
    <n v="8"/>
    <n v="7971.99"/>
    <n v="996.49874999999997"/>
    <n v="5.5684399999999998"/>
    <n v="10"/>
    <n v="55489.434994499999"/>
    <s v="Mass Customer"/>
    <x v="0"/>
    <x v="9"/>
    <s v="Assistant Media Planner"/>
  </r>
  <r>
    <n v="2840"/>
    <n v="4"/>
    <n v="3362.7599999999998"/>
    <n v="840.68999999999994"/>
    <n v="5.5684399999999998"/>
    <n v="9"/>
    <n v="42131.986412399994"/>
    <s v="Mass Customer"/>
    <x v="1"/>
    <x v="7"/>
    <s v="Recruiter"/>
  </r>
  <r>
    <n v="2841"/>
    <n v="7"/>
    <n v="10658.349999999999"/>
    <n v="1522.6214285714284"/>
    <n v="5.5684399999999998"/>
    <n v="16"/>
    <n v="135658.01708342854"/>
    <s v="Mass Customer"/>
    <x v="0"/>
    <x v="4"/>
    <s v="Recruiting Manager"/>
  </r>
  <r>
    <n v="2842"/>
    <n v="3"/>
    <n v="2134.96"/>
    <n v="711.65333333333331"/>
    <n v="5.5684399999999998"/>
    <n v="6"/>
    <n v="23776.793324799997"/>
    <s v="Mass Customer"/>
    <x v="0"/>
    <x v="0"/>
    <s v="Unknown"/>
  </r>
  <r>
    <n v="2843"/>
    <n v="6"/>
    <n v="6116.0000000000009"/>
    <n v="1019.3333333333335"/>
    <n v="5.5684399999999998"/>
    <n v="5"/>
    <n v="28380.482533333339"/>
    <s v="Affluent Customer"/>
    <x v="0"/>
    <x v="1"/>
    <s v="Recruiter"/>
  </r>
  <r>
    <n v="2844"/>
    <n v="6"/>
    <n v="6778.91"/>
    <n v="1129.8183333333334"/>
    <n v="5.5684399999999998"/>
    <n v="13"/>
    <n v="81787.232800866666"/>
    <s v="Mass Customer"/>
    <x v="0"/>
    <x v="1"/>
    <s v="Unknown"/>
  </r>
  <r>
    <n v="2845"/>
    <n v="8"/>
    <n v="8539.2100000000009"/>
    <n v="1067.4012500000001"/>
    <n v="5.5684399999999998"/>
    <n v="11"/>
    <n v="65381.357982050002"/>
    <s v="Mass Customer"/>
    <x v="0"/>
    <x v="4"/>
    <s v="Staff Accountant III"/>
  </r>
  <r>
    <n v="2846"/>
    <n v="3"/>
    <n v="2298.7800000000002"/>
    <n v="766.2600000000001"/>
    <n v="5.5684399999999998"/>
    <n v="14"/>
    <n v="59736.2196816"/>
    <s v="Mass Customer"/>
    <x v="0"/>
    <x v="2"/>
    <s v="Nurse"/>
  </r>
  <r>
    <n v="2847"/>
    <n v="7"/>
    <n v="8251.07"/>
    <n v="1178.7242857142858"/>
    <n v="5.5684399999999998"/>
    <n v="12"/>
    <n v="78763.865538514292"/>
    <s v="Mass Customer"/>
    <x v="0"/>
    <x v="0"/>
    <s v="Occupational Therapist"/>
  </r>
  <r>
    <n v="2848"/>
    <n v="4"/>
    <n v="5354.43"/>
    <n v="1338.6075000000001"/>
    <n v="5.5684399999999998"/>
    <n v="13"/>
    <n v="96901.422114899993"/>
    <s v="Mass Customer"/>
    <x v="0"/>
    <x v="2"/>
    <s v="Analyst Programmer"/>
  </r>
  <r>
    <n v="2849"/>
    <n v="4"/>
    <n v="4650.96"/>
    <n v="1162.74"/>
    <n v="5.5684399999999998"/>
    <n v="2"/>
    <n v="12949.2958512"/>
    <s v="High Net Worth"/>
    <x v="1"/>
    <x v="4"/>
    <s v="Unknown"/>
  </r>
  <r>
    <n v="2850"/>
    <n v="8"/>
    <n v="7671.88"/>
    <n v="958.98500000000001"/>
    <n v="5.5684399999999998"/>
    <n v="5"/>
    <n v="26700.252166999999"/>
    <s v="Mass Customer"/>
    <x v="0"/>
    <x v="4"/>
    <s v="Director of Sales"/>
  </r>
  <r>
    <n v="2851"/>
    <n v="8"/>
    <n v="8746.7800000000007"/>
    <n v="1093.3475000000001"/>
    <n v="5.5684399999999998"/>
    <n v="16"/>
    <n v="97411.839246400006"/>
    <s v="Affluent Customer"/>
    <x v="1"/>
    <x v="9"/>
    <s v="Programmer IV"/>
  </r>
  <r>
    <n v="2852"/>
    <n v="6"/>
    <n v="8373.67"/>
    <n v="1395.6116666666667"/>
    <n v="5.5684399999999998"/>
    <n v="14"/>
    <n v="108799.31760786666"/>
    <s v="High Net Worth"/>
    <x v="0"/>
    <x v="2"/>
    <s v="Biostatistician I"/>
  </r>
  <r>
    <n v="2853"/>
    <n v="8"/>
    <n v="8836.36"/>
    <n v="1104.5450000000001"/>
    <n v="5.5684399999999998"/>
    <n v="7"/>
    <n v="43054.1479186"/>
    <s v="High Net Worth"/>
    <x v="1"/>
    <x v="5"/>
    <s v="Executive Secretary"/>
  </r>
  <r>
    <n v="2854"/>
    <n v="3"/>
    <n v="3231.58"/>
    <n v="1077.1933333333334"/>
    <n v="5.5684399999999998"/>
    <n v="11"/>
    <n v="65981.150895733328"/>
    <s v="High Net Worth"/>
    <x v="2"/>
    <x v="3"/>
    <s v="Project Manager"/>
  </r>
  <r>
    <n v="2855"/>
    <n v="2"/>
    <n v="255.35000000000002"/>
    <n v="127.67500000000001"/>
    <n v="5.5684399999999998"/>
    <n v="17"/>
    <n v="12086.159809000001"/>
    <s v="Mass Customer"/>
    <x v="0"/>
    <x v="7"/>
    <s v="Nurse Practicioner"/>
  </r>
  <r>
    <n v="2856"/>
    <n v="7"/>
    <n v="10139.11"/>
    <n v="1448.4442857142858"/>
    <n v="5.5684399999999998"/>
    <n v="13"/>
    <n v="104852.47627845714"/>
    <s v="Mass Customer"/>
    <x v="0"/>
    <x v="1"/>
    <s v="Marketing Manager"/>
  </r>
  <r>
    <n v="2857"/>
    <n v="6"/>
    <n v="8974.25"/>
    <n v="1495.7083333333333"/>
    <n v="5.5684399999999998"/>
    <n v="17"/>
    <n v="141588.95589833334"/>
    <s v="Mass Customer"/>
    <x v="0"/>
    <x v="7"/>
    <s v="Biostatistician I"/>
  </r>
  <r>
    <n v="2858"/>
    <n v="4"/>
    <n v="6672.9400000000005"/>
    <n v="1668.2350000000001"/>
    <n v="5.5684399999999998"/>
    <n v="1"/>
    <n v="9289.4665034000009"/>
    <s v="Mass Customer"/>
    <x v="1"/>
    <x v="4"/>
    <s v="Recruiting Manager"/>
  </r>
  <r>
    <n v="2859"/>
    <n v="8"/>
    <n v="6793.5599999999995"/>
    <n v="849.19499999999994"/>
    <n v="5.5684399999999998"/>
    <n v="5"/>
    <n v="23643.457028999997"/>
    <s v="High Net Worth"/>
    <x v="0"/>
    <x v="6"/>
    <s v="Assistant Professor"/>
  </r>
  <r>
    <n v="2860"/>
    <n v="9"/>
    <n v="13804.79"/>
    <n v="1533.8655555555556"/>
    <n v="5.5684399999999998"/>
    <n v="1"/>
    <n v="8541.2383141777773"/>
    <s v="Mass Customer"/>
    <x v="0"/>
    <x v="4"/>
    <s v="Physical Therapy Assistant"/>
  </r>
  <r>
    <n v="2861"/>
    <n v="8"/>
    <n v="9484.25"/>
    <n v="1185.53125"/>
    <n v="5.5684399999999998"/>
    <n v="4"/>
    <n v="26406.238535"/>
    <s v="Mass Customer"/>
    <x v="0"/>
    <x v="1"/>
    <s v="VP Quality Control"/>
  </r>
  <r>
    <n v="2862"/>
    <n v="5"/>
    <n v="4816.96"/>
    <n v="963.39200000000005"/>
    <n v="5.5684399999999998"/>
    <n v="10"/>
    <n v="53645.905484800009"/>
    <s v="Mass Customer"/>
    <x v="1"/>
    <x v="1"/>
    <s v="Cost Accountant"/>
  </r>
  <r>
    <n v="2863"/>
    <n v="1"/>
    <n v="544.04999999999995"/>
    <n v="544.04999999999995"/>
    <n v="5.5684399999999998"/>
    <n v="16"/>
    <n v="48472.156511999994"/>
    <s v="Mass Customer"/>
    <x v="1"/>
    <x v="7"/>
    <s v="Internal Auditor"/>
  </r>
  <r>
    <n v="2864"/>
    <n v="4"/>
    <n v="4770.7700000000004"/>
    <n v="1192.6925000000001"/>
    <n v="5.5684399999999998"/>
    <n v="21"/>
    <n v="139470.16911870003"/>
    <s v="Mass Customer"/>
    <x v="0"/>
    <x v="3"/>
    <s v="Analog Circuit Design manager"/>
  </r>
  <r>
    <n v="2865"/>
    <n v="7"/>
    <n v="11030.02"/>
    <n v="1575.717142857143"/>
    <n v="5.5684399999999998"/>
    <n v="3"/>
    <n v="26322.859100914291"/>
    <s v="High Net Worth"/>
    <x v="0"/>
    <x v="7"/>
    <s v="Electrical Engineer"/>
  </r>
  <r>
    <n v="2866"/>
    <n v="4"/>
    <n v="4759.37"/>
    <n v="1189.8425"/>
    <n v="5.5684399999999998"/>
    <n v="7"/>
    <n v="46378.965994899998"/>
    <s v="High Net Worth"/>
    <x v="1"/>
    <x v="0"/>
    <s v="Unknown"/>
  </r>
  <r>
    <n v="2867"/>
    <n v="5"/>
    <n v="2866.46"/>
    <n v="573.29200000000003"/>
    <n v="5.5684399999999998"/>
    <n v="12"/>
    <n v="38308.105253760004"/>
    <s v="High Net Worth"/>
    <x v="1"/>
    <x v="4"/>
    <s v="Sales Associate"/>
  </r>
  <r>
    <n v="2868"/>
    <n v="4"/>
    <n v="3572.7300000000005"/>
    <n v="893.18250000000012"/>
    <n v="5.5684399999999998"/>
    <n v="10"/>
    <n v="49736.331603000006"/>
    <s v="High Net Worth"/>
    <x v="0"/>
    <x v="5"/>
    <s v="Technical Writer"/>
  </r>
  <r>
    <n v="2869"/>
    <n v="6"/>
    <n v="6230.41"/>
    <n v="1038.4016666666666"/>
    <n v="5.5684399999999998"/>
    <n v="2"/>
    <n v="11564.554753466666"/>
    <s v="Affluent Customer"/>
    <x v="0"/>
    <x v="7"/>
    <s v="Unknown"/>
  </r>
  <r>
    <n v="2870"/>
    <n v="2"/>
    <n v="599.88"/>
    <n v="299.94"/>
    <n v="5.5684399999999998"/>
    <n v="11"/>
    <n v="18372.176829600001"/>
    <s v="Mass Customer"/>
    <x v="1"/>
    <x v="4"/>
    <s v="Unknown"/>
  </r>
  <r>
    <n v="2871"/>
    <n v="6"/>
    <n v="4852.74"/>
    <n v="808.79"/>
    <n v="5.5684399999999998"/>
    <n v="15"/>
    <n v="67555.478814000002"/>
    <s v="High Net Worth"/>
    <x v="1"/>
    <x v="9"/>
    <s v="Assistant Media Planner"/>
  </r>
  <r>
    <n v="2872"/>
    <n v="7"/>
    <n v="7041.06"/>
    <n v="1005.8657142857144"/>
    <n v="5.5684399999999998"/>
    <n v="17"/>
    <n v="95218.748926971428"/>
    <s v="Affluent Customer"/>
    <x v="0"/>
    <x v="0"/>
    <s v="Assistant Professor"/>
  </r>
  <r>
    <n v="2873"/>
    <n v="3"/>
    <n v="3244.63"/>
    <n v="1081.5433333333333"/>
    <n v="5.5684399999999998"/>
    <n v="13"/>
    <n v="78292.619067866661"/>
    <s v="Mass Customer"/>
    <x v="0"/>
    <x v="1"/>
    <s v="Cost Accountant"/>
  </r>
  <r>
    <n v="2874"/>
    <n v="11"/>
    <n v="15091.910000000002"/>
    <n v="1371.9918181818184"/>
    <n v="5.5684399999999998"/>
    <n v="18"/>
    <n v="137517.37416065455"/>
    <s v="Affluent Customer"/>
    <x v="0"/>
    <x v="7"/>
    <s v="Nuclear Power Engineer"/>
  </r>
  <r>
    <n v="2875"/>
    <n v="4"/>
    <n v="5883.47"/>
    <n v="1470.8675000000001"/>
    <n v="5.5684399999999998"/>
    <n v="2"/>
    <n v="16380.874843400001"/>
    <s v="High Net Worth"/>
    <x v="1"/>
    <x v="1"/>
    <s v="Financial Analyst"/>
  </r>
  <r>
    <n v="2877"/>
    <n v="9"/>
    <n v="8291.58"/>
    <n v="921.28666666666663"/>
    <n v="5.5684399999999998"/>
    <n v="18"/>
    <n v="92342.331470399979"/>
    <s v="Affluent Customer"/>
    <x v="1"/>
    <x v="2"/>
    <s v="Senior Sales Associate"/>
  </r>
  <r>
    <n v="2878"/>
    <n v="3"/>
    <n v="2319.39"/>
    <n v="773.13"/>
    <n v="5.5684399999999998"/>
    <n v="9"/>
    <n v="38746.152154799995"/>
    <s v="Mass Customer"/>
    <x v="1"/>
    <x v="2"/>
    <s v="Analog Circuit Design manager"/>
  </r>
  <r>
    <n v="2879"/>
    <n v="8"/>
    <n v="9983.98"/>
    <n v="1247.9974999999999"/>
    <n v="5.5684399999999998"/>
    <n v="5"/>
    <n v="34746.995994500001"/>
    <s v="Mass Customer"/>
    <x v="0"/>
    <x v="6"/>
    <s v="Executive Secretary"/>
  </r>
  <r>
    <n v="2880"/>
    <n v="8"/>
    <n v="12780.52"/>
    <n v="1597.5650000000001"/>
    <n v="5.5684399999999998"/>
    <n v="7"/>
    <n v="62271.613940199997"/>
    <s v="Mass Customer"/>
    <x v="1"/>
    <x v="0"/>
    <s v="Legal Assistant"/>
  </r>
  <r>
    <n v="2881"/>
    <n v="6"/>
    <n v="6506.51"/>
    <n v="1084.4183333333333"/>
    <n v="5.5684399999999998"/>
    <n v="11"/>
    <n v="66423.702664733326"/>
    <s v="Affluent Customer"/>
    <x v="1"/>
    <x v="0"/>
    <s v="Associate Professor"/>
  </r>
  <r>
    <n v="2882"/>
    <n v="2"/>
    <n v="2515.6800000000003"/>
    <n v="1257.8400000000001"/>
    <n v="5.5684399999999998"/>
    <n v="9"/>
    <n v="63037.859126400006"/>
    <s v="Mass Customer"/>
    <x v="0"/>
    <x v="7"/>
    <s v="Chief Design Engineer"/>
  </r>
  <r>
    <n v="2883"/>
    <n v="7"/>
    <n v="10571.82"/>
    <n v="1510.26"/>
    <n v="5.5684399999999998"/>
    <n v="2"/>
    <n v="16819.584388799998"/>
    <s v="Mass Customer"/>
    <x v="1"/>
    <x v="1"/>
    <s v="Paralegal"/>
  </r>
  <r>
    <n v="2884"/>
    <n v="8"/>
    <n v="6897.4699999999993"/>
    <n v="862.18374999999992"/>
    <n v="5.5684399999999998"/>
    <n v="15"/>
    <n v="72015.277212749992"/>
    <s v="Mass Customer"/>
    <x v="0"/>
    <x v="4"/>
    <s v="Assistant Professor"/>
  </r>
  <r>
    <n v="2885"/>
    <n v="9"/>
    <n v="12055.64"/>
    <n v="1339.5155555555555"/>
    <n v="5.5684399999999998"/>
    <n v="4"/>
    <n v="29836.048000711107"/>
    <s v="Mass Customer"/>
    <x v="0"/>
    <x v="1"/>
    <s v="Compensation Analyst"/>
  </r>
  <r>
    <n v="2886"/>
    <n v="8"/>
    <n v="8504.9499999999989"/>
    <n v="1063.1187499999999"/>
    <n v="5.5684399999999998"/>
    <n v="14"/>
    <n v="82878.781611499988"/>
    <s v="Mass Customer"/>
    <x v="0"/>
    <x v="4"/>
    <s v="Nurse Practicioner"/>
  </r>
  <r>
    <n v="2887"/>
    <n v="9"/>
    <n v="10892.99"/>
    <n v="1210.3322222222223"/>
    <n v="5.5684399999999998"/>
    <n v="18"/>
    <n v="121313.9224712"/>
    <s v="High Net Worth"/>
    <x v="1"/>
    <x v="1"/>
    <s v="Speech Pathologist"/>
  </r>
  <r>
    <n v="2888"/>
    <n v="6"/>
    <n v="7967.07"/>
    <n v="1327.845"/>
    <n v="5.5684399999999998"/>
    <n v="16"/>
    <n v="118304.4033888"/>
    <s v="High Net Worth"/>
    <x v="1"/>
    <x v="3"/>
    <s v="Project Manager"/>
  </r>
  <r>
    <n v="2889"/>
    <n v="5"/>
    <n v="6098.48"/>
    <n v="1219.6959999999999"/>
    <n v="5.5684399999999998"/>
    <n v="8"/>
    <n v="54334.431953919993"/>
    <s v="Mass Customer"/>
    <x v="1"/>
    <x v="4"/>
    <s v="Assistant Professor"/>
  </r>
  <r>
    <n v="2890"/>
    <n v="7"/>
    <n v="8037.32"/>
    <n v="1148.1885714285713"/>
    <n v="5.5684399999999998"/>
    <n v="20"/>
    <n v="127872.38337371427"/>
    <s v="Affluent Customer"/>
    <x v="1"/>
    <x v="4"/>
    <s v="Speech Pathologist"/>
  </r>
  <r>
    <n v="2891"/>
    <n v="7"/>
    <n v="8583.39"/>
    <n v="1226.1985714285713"/>
    <n v="5.5684399999999998"/>
    <n v="12"/>
    <n v="81936.158077028565"/>
    <s v="High Net Worth"/>
    <x v="0"/>
    <x v="7"/>
    <s v="Nuclear Power Engineer"/>
  </r>
  <r>
    <n v="2892"/>
    <n v="5"/>
    <n v="6697.78"/>
    <n v="1339.556"/>
    <n v="5.5684399999999998"/>
    <n v="7"/>
    <n v="52214.660488479996"/>
    <s v="Affluent Customer"/>
    <x v="1"/>
    <x v="7"/>
    <s v="Junior Executive"/>
  </r>
  <r>
    <n v="2893"/>
    <n v="3"/>
    <n v="4825.25"/>
    <n v="1608.4166666666667"/>
    <n v="5.5684399999999998"/>
    <n v="11"/>
    <n v="98520.088736666672"/>
    <s v="Mass Customer"/>
    <x v="1"/>
    <x v="4"/>
    <s v="Analog Circuit Design manager"/>
  </r>
  <r>
    <n v="2894"/>
    <n v="9"/>
    <n v="14621.73"/>
    <n v="1624.6366666666665"/>
    <n v="5.5684399999999998"/>
    <n v="22"/>
    <n v="199027.21960293333"/>
    <s v="Mass Customer"/>
    <x v="1"/>
    <x v="1"/>
    <s v="Geologist III"/>
  </r>
  <r>
    <n v="2895"/>
    <n v="2"/>
    <n v="1390.68"/>
    <n v="695.34"/>
    <n v="5.5684399999999998"/>
    <n v="5"/>
    <n v="19359.795348"/>
    <s v="Mass Customer"/>
    <x v="0"/>
    <x v="9"/>
    <s v="Librarian"/>
  </r>
  <r>
    <n v="2896"/>
    <n v="2"/>
    <n v="2648.5"/>
    <n v="1324.25"/>
    <n v="5.5684399999999998"/>
    <n v="12"/>
    <n v="88488.080040000001"/>
    <s v="Mass Customer"/>
    <x v="0"/>
    <x v="1"/>
    <s v="Financial Advisor"/>
  </r>
  <r>
    <n v="2897"/>
    <n v="5"/>
    <n v="4416.7999999999993"/>
    <n v="883.3599999999999"/>
    <n v="5.5684399999999998"/>
    <n v="5"/>
    <n v="24594.685791999997"/>
    <s v="Affluent Customer"/>
    <x v="0"/>
    <x v="7"/>
    <s v="Assistant Professor"/>
  </r>
  <r>
    <n v="2898"/>
    <n v="4"/>
    <n v="4284.3099999999995"/>
    <n v="1071.0774999999999"/>
    <n v="5.5684399999999998"/>
    <n v="5"/>
    <n v="29821.153970499996"/>
    <s v="Affluent Customer"/>
    <x v="0"/>
    <x v="4"/>
    <s v="VP Sales"/>
  </r>
  <r>
    <n v="2899"/>
    <n v="6"/>
    <n v="6188.15"/>
    <n v="1031.3583333333333"/>
    <n v="5.5684399999999998"/>
    <n v="4"/>
    <n v="22972.227990666666"/>
    <s v="High Net Worth"/>
    <x v="0"/>
    <x v="7"/>
    <s v="Nuclear Power Engineer"/>
  </r>
  <r>
    <n v="2900"/>
    <n v="3"/>
    <n v="4234.34"/>
    <n v="1411.4466666666667"/>
    <n v="5.5684399999999998"/>
    <n v="18"/>
    <n v="141472.00937759998"/>
    <s v="Mass Customer"/>
    <x v="1"/>
    <x v="0"/>
    <s v="Occupational Therapist"/>
  </r>
  <r>
    <n v="2901"/>
    <n v="7"/>
    <n v="9512.2100000000009"/>
    <n v="1358.8871428571431"/>
    <n v="5.5684399999999998"/>
    <n v="6"/>
    <n v="45401.289130628582"/>
    <s v="Mass Customer"/>
    <x v="1"/>
    <x v="7"/>
    <s v="Unknown"/>
  </r>
  <r>
    <n v="2902"/>
    <n v="2"/>
    <n v="1591.08"/>
    <n v="795.54"/>
    <n v="5.5684399999999998"/>
    <n v="7"/>
    <n v="31009.4173032"/>
    <s v="Mass Customer"/>
    <x v="0"/>
    <x v="1"/>
    <s v="Human Resources Manager"/>
  </r>
  <r>
    <n v="2903"/>
    <n v="3"/>
    <n v="3175.6200000000003"/>
    <n v="1058.5400000000002"/>
    <n v="5.5684399999999998"/>
    <n v="9"/>
    <n v="53049.748298400009"/>
    <s v="Affluent Customer"/>
    <x v="1"/>
    <x v="7"/>
    <s v="Operator"/>
  </r>
  <r>
    <n v="2904"/>
    <n v="7"/>
    <n v="5397.49"/>
    <n v="771.06999999999994"/>
    <n v="5.5684399999999998"/>
    <n v="11"/>
    <n v="47230.227338799989"/>
    <s v="High Net Worth"/>
    <x v="0"/>
    <x v="7"/>
    <s v="Software Test Engineer III"/>
  </r>
  <r>
    <n v="2905"/>
    <n v="4"/>
    <n v="3343.6899999999996"/>
    <n v="835.9224999999999"/>
    <n v="5.5684399999999998"/>
    <n v="14"/>
    <n v="65166.980002599987"/>
    <s v="Mass Customer"/>
    <x v="0"/>
    <x v="4"/>
    <s v="Account Representative I"/>
  </r>
  <r>
    <n v="2906"/>
    <n v="4"/>
    <n v="4835.93"/>
    <n v="1208.9825000000001"/>
    <n v="5.5684399999999998"/>
    <n v="4"/>
    <n v="26928.586049199999"/>
    <s v="Mass Customer"/>
    <x v="0"/>
    <x v="5"/>
    <s v="GIS Technical Architect"/>
  </r>
  <r>
    <n v="2907"/>
    <n v="7"/>
    <n v="9679.2100000000009"/>
    <n v="1382.7442857142858"/>
    <n v="5.5684399999999998"/>
    <n v="8"/>
    <n v="61597.828722742859"/>
    <s v="High Net Worth"/>
    <x v="1"/>
    <x v="1"/>
    <s v="Senior Financial Analyst"/>
  </r>
  <r>
    <n v="2908"/>
    <n v="6"/>
    <n v="3638.1799999999994"/>
    <n v="606.36333333333323"/>
    <n v="5.5684399999999998"/>
    <n v="11"/>
    <n v="37141.476238533323"/>
    <s v="Affluent Customer"/>
    <x v="0"/>
    <x v="0"/>
    <s v="Social Worker"/>
  </r>
  <r>
    <n v="2909"/>
    <n v="7"/>
    <n v="7868.9"/>
    <n v="1124.1285714285714"/>
    <n v="5.5684399999999998"/>
    <n v="6"/>
    <n v="37557.855013714281"/>
    <s v="High Net Worth"/>
    <x v="0"/>
    <x v="9"/>
    <s v="Associate Professor"/>
  </r>
  <r>
    <n v="2910"/>
    <n v="7"/>
    <n v="4188.58"/>
    <n v="598.36857142857139"/>
    <n v="5.5684399999999998"/>
    <n v="12"/>
    <n v="39983.753854628565"/>
    <s v="Mass Customer"/>
    <x v="0"/>
    <x v="0"/>
    <s v="Registered Nurse"/>
  </r>
  <r>
    <n v="2911"/>
    <n v="2"/>
    <n v="1875.15"/>
    <n v="937.57500000000005"/>
    <n v="5.5684399999999998"/>
    <n v="11"/>
    <n v="57429.131463000005"/>
    <s v="Mass Customer"/>
    <x v="0"/>
    <x v="9"/>
    <s v="Assistant Media Planner"/>
  </r>
  <r>
    <n v="2912"/>
    <n v="13"/>
    <n v="14149.729999999996"/>
    <n v="1088.4407692307689"/>
    <n v="5.5684399999999998"/>
    <n v="4"/>
    <n v="24243.668468061529"/>
    <s v="High Net Worth"/>
    <x v="1"/>
    <x v="4"/>
    <s v="Unknown"/>
  </r>
  <r>
    <n v="2913"/>
    <n v="6"/>
    <n v="5130.1100000000006"/>
    <n v="855.01833333333343"/>
    <n v="5.5684399999999998"/>
    <n v="14"/>
    <n v="66655.656032933344"/>
    <s v="Affluent Customer"/>
    <x v="1"/>
    <x v="3"/>
    <s v="VP Quality Control"/>
  </r>
  <r>
    <n v="2914"/>
    <n v="12"/>
    <n v="13824.53"/>
    <n v="1152.0441666666668"/>
    <n v="5.5684399999999998"/>
    <n v="11"/>
    <n v="70565.977013766678"/>
    <s v="Affluent Customer"/>
    <x v="0"/>
    <x v="0"/>
    <s v="Health Coach IV"/>
  </r>
  <r>
    <n v="2915"/>
    <n v="7"/>
    <n v="6896.26"/>
    <n v="985.18000000000006"/>
    <n v="5.5684399999999998"/>
    <n v="17"/>
    <n v="93260.567226400002"/>
    <s v="Mass Customer"/>
    <x v="0"/>
    <x v="7"/>
    <s v="Budget/Accounting Analyst IV"/>
  </r>
  <r>
    <n v="2916"/>
    <n v="7"/>
    <n v="8475.590000000002"/>
    <n v="1210.7985714285717"/>
    <n v="5.5684399999999998"/>
    <n v="9"/>
    <n v="60680.332773771443"/>
    <s v="Affluent Customer"/>
    <x v="1"/>
    <x v="7"/>
    <s v="Product Engineer"/>
  </r>
  <r>
    <n v="2917"/>
    <n v="5"/>
    <n v="6402.8500000000013"/>
    <n v="1280.5700000000002"/>
    <n v="5.5684399999999998"/>
    <n v="18"/>
    <n v="128353.98979440001"/>
    <s v="Affluent Customer"/>
    <x v="1"/>
    <x v="7"/>
    <s v="Unknown"/>
  </r>
  <r>
    <n v="2918"/>
    <n v="7"/>
    <n v="8939.64"/>
    <n v="1277.0914285714284"/>
    <n v="5.5684399999999998"/>
    <n v="5"/>
    <n v="35557.034972571426"/>
    <s v="Mass Customer"/>
    <x v="0"/>
    <x v="1"/>
    <s v="Unknown"/>
  </r>
  <r>
    <n v="2919"/>
    <n v="6"/>
    <n v="5710.05"/>
    <n v="951.67500000000007"/>
    <n v="5.5684399999999998"/>
    <n v="8"/>
    <n v="42394.761096000002"/>
    <s v="High Net Worth"/>
    <x v="1"/>
    <x v="1"/>
    <s v="Safety Technician I"/>
  </r>
  <r>
    <n v="2920"/>
    <n v="2"/>
    <n v="2787.82"/>
    <n v="1393.91"/>
    <n v="5.5684399999999998"/>
    <n v="11"/>
    <n v="85380.94620440001"/>
    <s v="Mass Customer"/>
    <x v="2"/>
    <x v="3"/>
    <s v="Business Systems Development Analyst"/>
  </r>
  <r>
    <n v="2921"/>
    <n v="5"/>
    <n v="4820.3999999999996"/>
    <n v="964.07999999999993"/>
    <n v="5.5684399999999998"/>
    <n v="7"/>
    <n v="37578.951446399995"/>
    <s v="Mass Customer"/>
    <x v="0"/>
    <x v="1"/>
    <s v="Unknown"/>
  </r>
  <r>
    <n v="2922"/>
    <n v="5"/>
    <n v="5507.0199999999995"/>
    <n v="1101.404"/>
    <n v="5.5684399999999998"/>
    <n v="10"/>
    <n v="61331.020897599999"/>
    <s v="Affluent Customer"/>
    <x v="1"/>
    <x v="7"/>
    <s v="Sales Associate"/>
  </r>
  <r>
    <n v="2923"/>
    <n v="7"/>
    <n v="6413.1799999999994"/>
    <n v="916.16857142857134"/>
    <n v="5.5684399999999998"/>
    <n v="4"/>
    <n v="20406.518879542855"/>
    <s v="Affluent Customer"/>
    <x v="0"/>
    <x v="4"/>
    <s v="Teacher"/>
  </r>
  <r>
    <n v="2924"/>
    <n v="6"/>
    <n v="5940.1900000000005"/>
    <n v="990.03166666666675"/>
    <n v="5.5684399999999998"/>
    <n v="6"/>
    <n v="33077.591603599998"/>
    <s v="Mass Customer"/>
    <x v="0"/>
    <x v="9"/>
    <s v="Assistant Media Planner"/>
  </r>
  <r>
    <n v="2925"/>
    <n v="5"/>
    <n v="4419.8099999999995"/>
    <n v="883.96199999999988"/>
    <n v="5.5684399999999998"/>
    <n v="19"/>
    <n v="93523.497826319988"/>
    <s v="Affluent Customer"/>
    <x v="1"/>
    <x v="1"/>
    <s v="Business Systems Development Analyst"/>
  </r>
  <r>
    <n v="2926"/>
    <n v="4"/>
    <n v="3211.6899999999996"/>
    <n v="802.9224999999999"/>
    <n v="5.5684399999999998"/>
    <n v="12"/>
    <n v="53652.309190799991"/>
    <s v="High Net Worth"/>
    <x v="0"/>
    <x v="0"/>
    <s v="Research Nurse"/>
  </r>
  <r>
    <n v="2927"/>
    <n v="3"/>
    <n v="4096.3200000000006"/>
    <n v="1365.4400000000003"/>
    <n v="5.5684399999999998"/>
    <n v="14"/>
    <n v="106447.18999040002"/>
    <s v="Affluent Customer"/>
    <x v="1"/>
    <x v="7"/>
    <s v="VP Sales"/>
  </r>
  <r>
    <n v="2928"/>
    <n v="5"/>
    <n v="6092.18"/>
    <n v="1218.4360000000001"/>
    <n v="5.5684399999999998"/>
    <n v="5"/>
    <n v="33923.938799200005"/>
    <s v="Mass Customer"/>
    <x v="1"/>
    <x v="4"/>
    <s v="Office Assistant I"/>
  </r>
  <r>
    <n v="2929"/>
    <n v="9"/>
    <n v="10903.630000000001"/>
    <n v="1211.5144444444445"/>
    <n v="5.5684399999999998"/>
    <n v="2"/>
    <n v="13492.490986044444"/>
    <s v="Mass Customer"/>
    <x v="1"/>
    <x v="5"/>
    <s v="Nurse"/>
  </r>
  <r>
    <n v="2930"/>
    <n v="6"/>
    <n v="5079"/>
    <n v="846.5"/>
    <n v="5.5684399999999998"/>
    <n v="3"/>
    <n v="14141.053379999998"/>
    <s v="Mass Customer"/>
    <x v="1"/>
    <x v="9"/>
    <s v="Assistant Media Planner"/>
  </r>
  <r>
    <n v="2931"/>
    <n v="6"/>
    <n v="4741.5999999999985"/>
    <n v="790.26666666666642"/>
    <n v="5.5684399999999998"/>
    <n v="6"/>
    <n v="26403.31510399999"/>
    <s v="Mass Customer"/>
    <x v="1"/>
    <x v="3"/>
    <s v="Executive Secretary"/>
  </r>
  <r>
    <n v="2932"/>
    <n v="10"/>
    <n v="10991.139999999998"/>
    <n v="1099.1139999999998"/>
    <n v="5.5684399999999998"/>
    <n v="17"/>
    <n v="104045.95615671997"/>
    <s v="Mass Customer"/>
    <x v="1"/>
    <x v="3"/>
    <s v="Account Representative I"/>
  </r>
  <r>
    <n v="2933"/>
    <n v="5"/>
    <n v="4806.32"/>
    <n v="961.2639999999999"/>
    <n v="5.5684399999999998"/>
    <n v="6"/>
    <n v="32116.445448959996"/>
    <s v="Affluent Customer"/>
    <x v="1"/>
    <x v="5"/>
    <s v="Administrative Officer"/>
  </r>
  <r>
    <n v="2934"/>
    <n v="6"/>
    <n v="7094.71"/>
    <n v="1182.4516666666666"/>
    <n v="5.5684399999999998"/>
    <n v="9"/>
    <n v="59259.700428599994"/>
    <s v="Mass Customer"/>
    <x v="0"/>
    <x v="8"/>
    <s v="Media Manager III"/>
  </r>
  <r>
    <n v="2935"/>
    <n v="7"/>
    <n v="4508.01"/>
    <n v="644.00142857142862"/>
    <n v="5.5684399999999998"/>
    <n v="17"/>
    <n v="60963.41635354286"/>
    <s v="Mass Customer"/>
    <x v="0"/>
    <x v="7"/>
    <s v="Unknown"/>
  </r>
  <r>
    <n v="2936"/>
    <n v="7"/>
    <n v="10669.63"/>
    <n v="1524.232857142857"/>
    <n v="5.5684399999999998"/>
    <n v="11"/>
    <n v="93363.591321314263"/>
    <s v="Mass Customer"/>
    <x v="0"/>
    <x v="1"/>
    <s v="Project Manager"/>
  </r>
  <r>
    <n v="2937"/>
    <n v="7"/>
    <n v="11473.75"/>
    <n v="1639.1071428571429"/>
    <n v="5.5684399999999998"/>
    <n v="15"/>
    <n v="136909.04667857141"/>
    <s v="Mass Customer"/>
    <x v="0"/>
    <x v="1"/>
    <s v="Computer Systems Analyst I"/>
  </r>
  <r>
    <n v="2938"/>
    <n v="5"/>
    <n v="7013.27"/>
    <n v="1402.654"/>
    <n v="5.5684399999999998"/>
    <n v="2"/>
    <n v="15621.18927952"/>
    <s v="Affluent Customer"/>
    <x v="1"/>
    <x v="6"/>
    <s v="Assistant Manager"/>
  </r>
  <r>
    <n v="2939"/>
    <n v="4"/>
    <n v="3757.8"/>
    <n v="939.45"/>
    <n v="5.5684399999999998"/>
    <n v="17"/>
    <n v="88931.606285999995"/>
    <s v="Mass Customer"/>
    <x v="0"/>
    <x v="4"/>
    <s v="GIS Technical Architect"/>
  </r>
  <r>
    <n v="2940"/>
    <n v="7"/>
    <n v="6758.78"/>
    <n v="965.54"/>
    <n v="5.5684399999999998"/>
    <n v="14"/>
    <n v="75271.72180639999"/>
    <s v="Affluent Customer"/>
    <x v="1"/>
    <x v="4"/>
    <s v="Business Systems Development Analyst"/>
  </r>
  <r>
    <n v="2941"/>
    <n v="5"/>
    <n v="4811.55"/>
    <n v="962.31000000000006"/>
    <n v="5.5684399999999998"/>
    <n v="10"/>
    <n v="53585.654964000001"/>
    <s v="Mass Customer"/>
    <x v="0"/>
    <x v="5"/>
    <s v="Unknown"/>
  </r>
  <r>
    <n v="2942"/>
    <n v="8"/>
    <n v="9837.369999999999"/>
    <n v="1229.6712499999999"/>
    <n v="5.5684399999999998"/>
    <n v="10"/>
    <n v="68473.505753499994"/>
    <s v="High Net Worth"/>
    <x v="1"/>
    <x v="4"/>
    <s v="Software Engineer III"/>
  </r>
  <r>
    <n v="2943"/>
    <n v="6"/>
    <n v="6774.9699999999993"/>
    <n v="1129.1616666666666"/>
    <n v="5.5684399999999998"/>
    <n v="17"/>
    <n v="106890.37284926667"/>
    <s v="High Net Worth"/>
    <x v="1"/>
    <x v="4"/>
    <s v="VP Sales"/>
  </r>
  <r>
    <n v="2944"/>
    <n v="6"/>
    <n v="4572.33"/>
    <n v="762.05499999999995"/>
    <n v="5.5684399999999998"/>
    <n v="7"/>
    <n v="29704.202809399998"/>
    <s v="Affluent Customer"/>
    <x v="1"/>
    <x v="7"/>
    <s v="Environmental Specialist"/>
  </r>
  <r>
    <n v="2945"/>
    <n v="3"/>
    <n v="2684.96"/>
    <n v="894.98666666666668"/>
    <n v="5.5684399999999998"/>
    <n v="18"/>
    <n v="89706.231974399998"/>
    <s v="Mass Customer"/>
    <x v="1"/>
    <x v="4"/>
    <s v="Safety Technician IV"/>
  </r>
  <r>
    <n v="2946"/>
    <n v="10"/>
    <n v="9722.73"/>
    <n v="972.27299999999991"/>
    <n v="5.5684399999999998"/>
    <n v="7"/>
    <n v="37898.30704883999"/>
    <s v="Mass Customer"/>
    <x v="1"/>
    <x v="2"/>
    <s v="Unknown"/>
  </r>
  <r>
    <n v="2947"/>
    <n v="5"/>
    <n v="4953.82"/>
    <n v="990.7639999999999"/>
    <n v="5.5684399999999998"/>
    <n v="11"/>
    <n v="60687.108769759987"/>
    <s v="Mass Customer"/>
    <x v="1"/>
    <x v="7"/>
    <s v="Unknown"/>
  </r>
  <r>
    <n v="2948"/>
    <n v="5"/>
    <n v="4758.83"/>
    <n v="951.76599999999996"/>
    <n v="5.5684399999999998"/>
    <n v="2"/>
    <n v="10599.703730079998"/>
    <s v="Mass Customer"/>
    <x v="1"/>
    <x v="7"/>
    <s v="Internal Auditor"/>
  </r>
  <r>
    <n v="2949"/>
    <n v="3"/>
    <n v="1857.76"/>
    <n v="619.25333333333333"/>
    <n v="5.5684399999999998"/>
    <n v="17"/>
    <n v="58620.675534933325"/>
    <s v="Mass Customer"/>
    <x v="0"/>
    <x v="8"/>
    <s v="Unknown"/>
  </r>
  <r>
    <n v="2950"/>
    <n v="3"/>
    <n v="1953.15"/>
    <n v="651.05000000000007"/>
    <n v="5.5684399999999998"/>
    <n v="10"/>
    <n v="36253.32862"/>
    <s v="Mass Customer"/>
    <x v="1"/>
    <x v="1"/>
    <s v="Software Engineer I"/>
  </r>
  <r>
    <n v="2951"/>
    <n v="9"/>
    <n v="11002.56"/>
    <n v="1222.5066666666667"/>
    <n v="5.5684399999999998"/>
    <n v="12"/>
    <n v="81689.460275199992"/>
    <s v="High Net Worth"/>
    <x v="1"/>
    <x v="1"/>
    <s v="Community Outreach Specialist"/>
  </r>
  <r>
    <n v="2952"/>
    <n v="5"/>
    <n v="6242.1000000000013"/>
    <n v="1248.4200000000003"/>
    <n v="5.5684399999999998"/>
    <n v="16"/>
    <n v="111228.02983680002"/>
    <s v="High Net Worth"/>
    <x v="0"/>
    <x v="7"/>
    <s v="Senior Developer"/>
  </r>
  <r>
    <n v="2953"/>
    <n v="5"/>
    <n v="6263.34"/>
    <n v="1252.6680000000001"/>
    <n v="5.5684399999999998"/>
    <n v="8"/>
    <n v="55803.252783360003"/>
    <s v="High Net Worth"/>
    <x v="1"/>
    <x v="0"/>
    <s v="Recruiting Manager"/>
  </r>
  <r>
    <n v="2954"/>
    <n v="5"/>
    <n v="4688.92"/>
    <n v="937.78399999999999"/>
    <n v="5.5684399999999998"/>
    <n v="16"/>
    <n v="83551.902991359995"/>
    <s v="Mass Customer"/>
    <x v="0"/>
    <x v="0"/>
    <s v="Pharmacist"/>
  </r>
  <r>
    <n v="2955"/>
    <n v="8"/>
    <n v="8309.33"/>
    <n v="1038.66625"/>
    <n v="5.5684399999999998"/>
    <n v="13"/>
    <n v="75188.759010950002"/>
    <s v="High Net Worth"/>
    <x v="1"/>
    <x v="1"/>
    <s v="Community Outreach Specialist"/>
  </r>
  <r>
    <n v="2956"/>
    <n v="7"/>
    <n v="5810.69"/>
    <n v="830.0985714285714"/>
    <n v="5.5684399999999998"/>
    <n v="19"/>
    <n v="87824.72769262857"/>
    <s v="Mass Customer"/>
    <x v="1"/>
    <x v="8"/>
    <s v="Quality Control Specialist"/>
  </r>
  <r>
    <n v="2957"/>
    <n v="3"/>
    <n v="3938.5699999999997"/>
    <n v="1312.8566666666666"/>
    <n v="5.5684399999999998"/>
    <n v="11"/>
    <n v="80416.199346266658"/>
    <s v="Affluent Customer"/>
    <x v="1"/>
    <x v="0"/>
    <s v="Social Worker"/>
  </r>
  <r>
    <n v="2958"/>
    <n v="6"/>
    <n v="5472.64"/>
    <n v="912.10666666666668"/>
    <n v="5.5684399999999998"/>
    <n v="14"/>
    <n v="71106.157457066671"/>
    <s v="Affluent Customer"/>
    <x v="1"/>
    <x v="7"/>
    <s v="Health Coach II"/>
  </r>
  <r>
    <n v="2959"/>
    <n v="3"/>
    <n v="3525.57"/>
    <n v="1175.19"/>
    <n v="5.5684399999999998"/>
    <n v="11"/>
    <n v="71983.725039600002"/>
    <s v="Mass Customer"/>
    <x v="0"/>
    <x v="0"/>
    <s v="Registered Nurse"/>
  </r>
  <r>
    <n v="2960"/>
    <n v="3"/>
    <n v="5056.1000000000004"/>
    <n v="1685.3666666666668"/>
    <n v="5.5684399999999998"/>
    <n v="16"/>
    <n v="150157.81058133335"/>
    <s v="Mass Customer"/>
    <x v="0"/>
    <x v="2"/>
    <s v="Design Engineer"/>
  </r>
  <r>
    <n v="2961"/>
    <n v="6"/>
    <n v="8983.52"/>
    <n v="1497.2533333333333"/>
    <n v="5.5684399999999998"/>
    <n v="12"/>
    <n v="100048.38421759999"/>
    <s v="Mass Customer"/>
    <x v="1"/>
    <x v="0"/>
    <s v="Assistant Manager"/>
  </r>
  <r>
    <n v="2962"/>
    <n v="3"/>
    <n v="2837.74"/>
    <n v="945.9133333333333"/>
    <n v="5.5684399999999998"/>
    <n v="15"/>
    <n v="79008.924627999993"/>
    <s v="Mass Customer"/>
    <x v="0"/>
    <x v="2"/>
    <s v="Information Systems Manager"/>
  </r>
  <r>
    <n v="2963"/>
    <n v="4"/>
    <n v="3028.12"/>
    <n v="757.03"/>
    <n v="5.5684399999999998"/>
    <n v="11"/>
    <n v="46370.2374652"/>
    <s v="Affluent Customer"/>
    <x v="2"/>
    <x v="3"/>
    <s v="Safety Technician II"/>
  </r>
  <r>
    <n v="2964"/>
    <n v="2"/>
    <n v="3630.46"/>
    <n v="1815.23"/>
    <n v="5.5684399999999998"/>
    <n v="14"/>
    <n v="141511.9907768"/>
    <s v="Mass Customer"/>
    <x v="0"/>
    <x v="8"/>
    <s v="Product Engineer"/>
  </r>
  <r>
    <n v="2965"/>
    <n v="6"/>
    <n v="6158.9299999999994"/>
    <n v="1026.4883333333332"/>
    <n v="5.5684399999999998"/>
    <n v="8"/>
    <n v="45727.509558933329"/>
    <s v="High Net Worth"/>
    <x v="0"/>
    <x v="4"/>
    <s v="Unknown"/>
  </r>
  <r>
    <n v="2966"/>
    <n v="5"/>
    <n v="5009.32"/>
    <n v="1001.8639999999999"/>
    <n v="5.5684399999999998"/>
    <n v="5"/>
    <n v="27894.097860799997"/>
    <s v="Mass Customer"/>
    <x v="0"/>
    <x v="0"/>
    <s v="Dental Hygienist"/>
  </r>
  <r>
    <n v="2967"/>
    <n v="3"/>
    <n v="4699.01"/>
    <n v="1566.3366666666668"/>
    <n v="5.5684399999999998"/>
    <n v="20"/>
    <n v="174441.03496266669"/>
    <s v="Affluent Customer"/>
    <x v="1"/>
    <x v="0"/>
    <s v="Social Worker"/>
  </r>
  <r>
    <n v="2968"/>
    <n v="7"/>
    <n v="5052.8999999999996"/>
    <n v="721.84285714285704"/>
    <n v="5.5684399999999998"/>
    <n v="16"/>
    <n v="64312.61823085713"/>
    <s v="High Net Worth"/>
    <x v="1"/>
    <x v="5"/>
    <s v="Human Resources Assistant III"/>
  </r>
  <r>
    <n v="2969"/>
    <n v="6"/>
    <n v="6455.64"/>
    <n v="1075.94"/>
    <n v="5.5684399999999998"/>
    <n v="6"/>
    <n v="35947.844001599995"/>
    <s v="Mass Customer"/>
    <x v="1"/>
    <x v="4"/>
    <s v="Database Administrator IV"/>
  </r>
  <r>
    <n v="2970"/>
    <n v="4"/>
    <n v="4043.88"/>
    <n v="1010.97"/>
    <n v="5.5684399999999998"/>
    <n v="5"/>
    <n v="28147.628934"/>
    <s v="Mass Customer"/>
    <x v="0"/>
    <x v="1"/>
    <s v="Software Consultant"/>
  </r>
  <r>
    <n v="2971"/>
    <n v="3"/>
    <n v="2449.96"/>
    <n v="816.65333333333331"/>
    <n v="5.5684399999999998"/>
    <n v="8"/>
    <n v="36379.88069973333"/>
    <s v="High Net Worth"/>
    <x v="0"/>
    <x v="7"/>
    <s v="Marketing Assistant"/>
  </r>
  <r>
    <n v="2972"/>
    <n v="4"/>
    <n v="3218.41"/>
    <n v="804.60249999999996"/>
    <n v="5.5684399999999998"/>
    <n v="17"/>
    <n v="76166.472666699992"/>
    <s v="High Net Worth"/>
    <x v="0"/>
    <x v="4"/>
    <s v="Unknown"/>
  </r>
  <r>
    <n v="2973"/>
    <n v="4"/>
    <n v="3872.7299999999996"/>
    <n v="968.18249999999989"/>
    <n v="5.5684399999999998"/>
    <n v="5"/>
    <n v="26956.3308015"/>
    <s v="High Net Worth"/>
    <x v="1"/>
    <x v="0"/>
    <s v="Senior Developer"/>
  </r>
  <r>
    <n v="2974"/>
    <n v="2"/>
    <n v="1166.79"/>
    <n v="583.39499999999998"/>
    <n v="5.5684399999999998"/>
    <n v="15"/>
    <n v="48729.000806999997"/>
    <s v="High Net Worth"/>
    <x v="0"/>
    <x v="1"/>
    <s v="Engineer IV"/>
  </r>
  <r>
    <n v="2975"/>
    <n v="3"/>
    <n v="4429.83"/>
    <n v="1476.61"/>
    <n v="5.5684399999999998"/>
    <n v="14"/>
    <n v="115113.7986376"/>
    <s v="Mass Customer"/>
    <x v="0"/>
    <x v="1"/>
    <s v="Senior Cost Accountant"/>
  </r>
  <r>
    <n v="2976"/>
    <n v="4"/>
    <n v="6239.1500000000005"/>
    <n v="1559.7875000000001"/>
    <n v="5.5684399999999998"/>
    <n v="8"/>
    <n v="69484.664852000002"/>
    <s v="Mass Customer"/>
    <x v="1"/>
    <x v="0"/>
    <s v="Tax Accountant"/>
  </r>
  <r>
    <n v="2977"/>
    <n v="5"/>
    <n v="5552.88"/>
    <n v="1110.576"/>
    <n v="5.5684399999999998"/>
    <n v="18"/>
    <n v="111315.16478592"/>
    <s v="Affluent Customer"/>
    <x v="0"/>
    <x v="4"/>
    <s v="Community Outreach Specialist"/>
  </r>
  <r>
    <n v="2978"/>
    <n v="3"/>
    <n v="2701.22"/>
    <n v="900.40666666666664"/>
    <n v="5.5684399999999998"/>
    <n v="10"/>
    <n v="50138.604989333333"/>
    <s v="Affluent Customer"/>
    <x v="1"/>
    <x v="7"/>
    <s v="Programmer IV"/>
  </r>
  <r>
    <n v="2979"/>
    <n v="4"/>
    <n v="3936.52"/>
    <n v="984.13"/>
    <n v="5.5684399999999998"/>
    <n v="18"/>
    <n v="98641.239429599998"/>
    <s v="Mass Customer"/>
    <x v="0"/>
    <x v="5"/>
    <s v="Tax Accountant"/>
  </r>
  <r>
    <n v="2980"/>
    <n v="6"/>
    <n v="7498.77"/>
    <n v="1249.7950000000001"/>
    <n v="5.5684399999999998"/>
    <n v="4"/>
    <n v="27837.633879200002"/>
    <s v="Mass Customer"/>
    <x v="0"/>
    <x v="7"/>
    <s v="Chemical Engineer"/>
  </r>
  <r>
    <n v="2981"/>
    <n v="6"/>
    <n v="3001.2799999999997"/>
    <n v="500.21333333333331"/>
    <n v="5.5684399999999998"/>
    <n v="21"/>
    <n v="58493.566611199996"/>
    <s v="High Net Worth"/>
    <x v="1"/>
    <x v="5"/>
    <s v="Sales Representative"/>
  </r>
  <r>
    <n v="2982"/>
    <n v="7"/>
    <n v="8987.33"/>
    <n v="1283.9042857142856"/>
    <n v="5.5684399999999998"/>
    <n v="11"/>
    <n v="78642.783788171422"/>
    <s v="Mass Customer"/>
    <x v="0"/>
    <x v="1"/>
    <s v="Senior Cost Accountant"/>
  </r>
  <r>
    <n v="2983"/>
    <n v="5"/>
    <n v="7256.5700000000006"/>
    <n v="1451.3140000000001"/>
    <n v="5.5684399999999998"/>
    <n v="17"/>
    <n v="137386.43381272"/>
    <s v="Mass Customer"/>
    <x v="1"/>
    <x v="5"/>
    <s v="Human Resources Manager"/>
  </r>
  <r>
    <n v="2984"/>
    <n v="4"/>
    <n v="6016.24"/>
    <n v="1504.06"/>
    <n v="5.5684399999999998"/>
    <n v="13"/>
    <n v="108878.4822632"/>
    <s v="Mass Customer"/>
    <x v="0"/>
    <x v="7"/>
    <s v="Payment Adjustment Coordinator"/>
  </r>
  <r>
    <n v="2985"/>
    <n v="10"/>
    <n v="10664.07"/>
    <n v="1066.4069999999999"/>
    <n v="5.5684399999999998"/>
    <n v="14"/>
    <n v="83135.127531119986"/>
    <s v="Affluent Customer"/>
    <x v="1"/>
    <x v="5"/>
    <s v="Sales Representative"/>
  </r>
  <r>
    <n v="2986"/>
    <n v="8"/>
    <n v="8549.5500000000011"/>
    <n v="1068.6937500000001"/>
    <n v="5.5684399999999998"/>
    <n v="13"/>
    <n v="77362.441328250003"/>
    <s v="Mass Customer"/>
    <x v="1"/>
    <x v="1"/>
    <s v="Unknown"/>
  </r>
  <r>
    <n v="2987"/>
    <n v="4"/>
    <n v="4102.1899999999996"/>
    <n v="1025.5474999999999"/>
    <n v="5.5684399999999998"/>
    <n v="4"/>
    <n v="22842.798883599997"/>
    <s v="High Net Worth"/>
    <x v="0"/>
    <x v="4"/>
    <s v="Media Manager II"/>
  </r>
  <r>
    <n v="2988"/>
    <n v="8"/>
    <n v="8349.34"/>
    <n v="1043.6675"/>
    <n v="5.5684399999999998"/>
    <n v="1"/>
    <n v="5811.5998536999996"/>
    <s v="Mass Customer"/>
    <x v="0"/>
    <x v="4"/>
    <s v="Administrative Officer"/>
  </r>
  <r>
    <n v="2989"/>
    <n v="9"/>
    <n v="11757.14"/>
    <n v="1306.3488888888887"/>
    <n v="5.5684399999999998"/>
    <n v="2"/>
    <n v="14548.650813688886"/>
    <s v="High Net Worth"/>
    <x v="1"/>
    <x v="0"/>
    <s v="Dental Hygienist"/>
  </r>
  <r>
    <n v="2990"/>
    <n v="7"/>
    <n v="5394.23"/>
    <n v="770.60428571428565"/>
    <n v="5.5684399999999998"/>
    <n v="8"/>
    <n v="34328.50982994285"/>
    <s v="High Net Worth"/>
    <x v="1"/>
    <x v="6"/>
    <s v="GIS Technical Architect"/>
  </r>
  <r>
    <n v="2991"/>
    <n v="6"/>
    <n v="5559.9800000000005"/>
    <n v="926.66333333333341"/>
    <n v="5.5684399999999998"/>
    <n v="11"/>
    <n v="56760.760890533333"/>
    <s v="Mass Customer"/>
    <x v="0"/>
    <x v="1"/>
    <s v="Desktop Support Technician"/>
  </r>
  <r>
    <n v="2992"/>
    <n v="8"/>
    <n v="10530.96"/>
    <n v="1316.37"/>
    <n v="5.5684399999999998"/>
    <n v="10"/>
    <n v="73301.273627999995"/>
    <s v="Mass Customer"/>
    <x v="0"/>
    <x v="0"/>
    <s v="Clinical Specialist"/>
  </r>
  <r>
    <n v="2993"/>
    <n v="8"/>
    <n v="11450.73"/>
    <n v="1431.3412499999999"/>
    <n v="5.5684399999999998"/>
    <n v="4"/>
    <n v="31881.351480599998"/>
    <s v="Affluent Customer"/>
    <x v="0"/>
    <x v="1"/>
    <s v="Graphic Designer"/>
  </r>
  <r>
    <n v="2994"/>
    <n v="3"/>
    <n v="719.38"/>
    <n v="239.79333333333332"/>
    <n v="5.5684399999999998"/>
    <n v="18"/>
    <n v="24034.946203199997"/>
    <s v="Mass Customer"/>
    <x v="0"/>
    <x v="7"/>
    <s v="Accountant II"/>
  </r>
  <r>
    <n v="2995"/>
    <n v="5"/>
    <n v="5069.75"/>
    <n v="1013.95"/>
    <n v="5.5684399999999998"/>
    <n v="2"/>
    <n v="11292.239476000001"/>
    <s v="Mass Customer"/>
    <x v="1"/>
    <x v="0"/>
    <s v="Unknown"/>
  </r>
  <r>
    <n v="2996"/>
    <n v="3"/>
    <n v="4774.51"/>
    <n v="1591.5033333333333"/>
    <n v="5.5684399999999998"/>
    <n v="14"/>
    <n v="124070.67150053332"/>
    <s v="Mass Customer"/>
    <x v="0"/>
    <x v="1"/>
    <s v="Cost Accountant"/>
  </r>
  <r>
    <n v="2997"/>
    <n v="6"/>
    <n v="5293.91"/>
    <n v="882.31833333333327"/>
    <n v="5.5684399999999998"/>
    <n v="10"/>
    <n v="49131.367000666658"/>
    <s v="Affluent Customer"/>
    <x v="0"/>
    <x v="0"/>
    <s v="Computer Systems Analyst II"/>
  </r>
  <r>
    <n v="2998"/>
    <n v="3"/>
    <n v="4629.21"/>
    <n v="1543.07"/>
    <n v="5.5684399999999998"/>
    <n v="2"/>
    <n v="17184.985421599999"/>
    <s v="High Net Worth"/>
    <x v="0"/>
    <x v="7"/>
    <s v="Nurse Practicioner"/>
  </r>
  <r>
    <n v="2999"/>
    <n v="11"/>
    <n v="12745.980000000001"/>
    <n v="1158.7254545454546"/>
    <n v="5.5684399999999998"/>
    <n v="11"/>
    <n v="70975.2248712"/>
    <s v="Affluent Customer"/>
    <x v="2"/>
    <x v="3"/>
    <s v="Business Systems Development Analyst"/>
  </r>
  <r>
    <n v="3000"/>
    <n v="4"/>
    <n v="4848.29"/>
    <n v="1212.0725"/>
    <n v="5.5684399999999998"/>
    <n v="22"/>
    <n v="148485.76582179999"/>
    <s v="Affluent Customer"/>
    <x v="1"/>
    <x v="1"/>
    <s v="Compensation Analyst"/>
  </r>
  <r>
    <n v="3001"/>
    <n v="4"/>
    <n v="4664.7999999999993"/>
    <n v="1166.1999999999998"/>
    <n v="5.5684399999999998"/>
    <n v="20"/>
    <n v="129878.29455999998"/>
    <s v="Mass Customer"/>
    <x v="1"/>
    <x v="6"/>
    <s v="Engineer IV"/>
  </r>
  <r>
    <n v="3002"/>
    <n v="6"/>
    <n v="5117.8100000000004"/>
    <n v="852.96833333333336"/>
    <n v="5.5684399999999998"/>
    <n v="16"/>
    <n v="75995.247777066674"/>
    <s v="Mass Customer"/>
    <x v="1"/>
    <x v="1"/>
    <s v="Paralegal"/>
  </r>
  <r>
    <n v="3003"/>
    <n v="9"/>
    <n v="7885.54"/>
    <n v="876.17111111111114"/>
    <n v="5.5684399999999998"/>
    <n v="4"/>
    <n v="19515.625047822221"/>
    <s v="Mass Customer"/>
    <x v="0"/>
    <x v="5"/>
    <s v="Web Developer I"/>
  </r>
  <r>
    <n v="3004"/>
    <n v="5"/>
    <n v="5048.79"/>
    <n v="1009.758"/>
    <n v="5.5684399999999998"/>
    <n v="16"/>
    <n v="89964.429400320005"/>
    <s v="Mass Customer"/>
    <x v="1"/>
    <x v="0"/>
    <s v="Research Assistant II"/>
  </r>
  <r>
    <n v="3005"/>
    <n v="3"/>
    <n v="3682.5499999999997"/>
    <n v="1227.5166666666667"/>
    <n v="5.5684399999999998"/>
    <n v="8"/>
    <n v="54682.823258666664"/>
    <s v="Affluent Customer"/>
    <x v="1"/>
    <x v="2"/>
    <s v="Human Resources Manager"/>
  </r>
  <r>
    <n v="3006"/>
    <n v="4"/>
    <n v="5912.1"/>
    <n v="1478.0250000000001"/>
    <n v="5.5684399999999998"/>
    <n v="21"/>
    <n v="172836.16415100003"/>
    <s v="Mass Customer"/>
    <x v="0"/>
    <x v="4"/>
    <s v="Unknown"/>
  </r>
  <r>
    <n v="3007"/>
    <n v="7"/>
    <n v="8547.34"/>
    <n v="1221.0485714285714"/>
    <n v="5.5684399999999998"/>
    <n v="16"/>
    <n v="108789.37131337143"/>
    <s v="Mass Customer"/>
    <x v="1"/>
    <x v="7"/>
    <s v="Environmental Tech"/>
  </r>
  <r>
    <n v="3008"/>
    <n v="6"/>
    <n v="7710.66"/>
    <n v="1285.1099999999999"/>
    <n v="5.5684399999999998"/>
    <n v="17"/>
    <n v="121652.98478279999"/>
    <s v="High Net Worth"/>
    <x v="0"/>
    <x v="0"/>
    <s v="Unknown"/>
  </r>
  <r>
    <n v="3009"/>
    <n v="4"/>
    <n v="4421.04"/>
    <n v="1105.26"/>
    <n v="5.5684399999999998"/>
    <n v="14"/>
    <n v="86164.035921599992"/>
    <s v="High Net Worth"/>
    <x v="0"/>
    <x v="0"/>
    <s v="Unknown"/>
  </r>
  <r>
    <n v="3010"/>
    <n v="5"/>
    <n v="4911.6100000000006"/>
    <n v="982.32200000000012"/>
    <n v="5.5684399999999998"/>
    <n v="5"/>
    <n v="27350.005588400003"/>
    <s v="Affluent Customer"/>
    <x v="0"/>
    <x v="4"/>
    <s v="Unknown"/>
  </r>
  <r>
    <n v="3011"/>
    <n v="4"/>
    <n v="3080.8"/>
    <n v="770.2"/>
    <n v="5.5684399999999998"/>
    <n v="3"/>
    <n v="12866.437464000002"/>
    <s v="High Net Worth"/>
    <x v="0"/>
    <x v="1"/>
    <s v="Staff Scientist"/>
  </r>
  <r>
    <n v="3012"/>
    <n v="6"/>
    <n v="9204.57"/>
    <n v="1534.095"/>
    <n v="5.5684399999999998"/>
    <n v="11"/>
    <n v="93967.675579799994"/>
    <s v="Mass Customer"/>
    <x v="2"/>
    <x v="3"/>
    <s v="Technical Writer"/>
  </r>
  <r>
    <n v="3013"/>
    <n v="9"/>
    <n v="8161.56"/>
    <n v="906.84"/>
    <n v="5.5684399999999998"/>
    <n v="6"/>
    <n v="30298.104777600001"/>
    <s v="High Net Worth"/>
    <x v="0"/>
    <x v="2"/>
    <s v="Office Assistant III"/>
  </r>
  <r>
    <n v="3014"/>
    <n v="9"/>
    <n v="8691.0399999999991"/>
    <n v="965.67111111111103"/>
    <n v="5.5684399999999998"/>
    <n v="1"/>
    <n v="5377.2816419555547"/>
    <s v="High Net Worth"/>
    <x v="0"/>
    <x v="4"/>
    <s v="Software Engineer II"/>
  </r>
  <r>
    <n v="3015"/>
    <n v="9"/>
    <n v="13737.05"/>
    <n v="1526.3388888888887"/>
    <n v="5.5684399999999998"/>
    <n v="1"/>
    <n v="8499.326522444444"/>
    <s v="Affluent Customer"/>
    <x v="0"/>
    <x v="5"/>
    <s v="Assistant Manager"/>
  </r>
  <r>
    <n v="3016"/>
    <n v="5"/>
    <n v="7991.99"/>
    <n v="1598.3979999999999"/>
    <n v="5.5684399999999998"/>
    <n v="11"/>
    <n v="97906.416950319981"/>
    <s v="High Net Worth"/>
    <x v="1"/>
    <x v="1"/>
    <s v="Analog Circuit Design manager"/>
  </r>
  <r>
    <n v="3017"/>
    <n v="4"/>
    <n v="5289.49"/>
    <n v="1322.3724999999999"/>
    <n v="5.5684399999999998"/>
    <n v="7"/>
    <n v="51544.863467299998"/>
    <s v="Affluent Customer"/>
    <x v="1"/>
    <x v="1"/>
    <s v="Operator"/>
  </r>
  <r>
    <n v="3018"/>
    <n v="5"/>
    <n v="3833.3500000000008"/>
    <n v="766.67000000000019"/>
    <n v="5.5684399999999998"/>
    <n v="15"/>
    <n v="64037.338422000015"/>
    <s v="High Net Worth"/>
    <x v="0"/>
    <x v="4"/>
    <s v="Recruiter"/>
  </r>
  <r>
    <n v="3019"/>
    <n v="3"/>
    <n v="4258.9799999999996"/>
    <n v="1419.6599999999999"/>
    <n v="5.5684399999999998"/>
    <n v="14"/>
    <n v="110674.08142559999"/>
    <s v="Affluent Customer"/>
    <x v="1"/>
    <x v="7"/>
    <s v="Community Outreach Specialist"/>
  </r>
  <r>
    <n v="3020"/>
    <n v="11"/>
    <n v="10879.600000000002"/>
    <n v="989.05454545454563"/>
    <n v="5.5684399999999998"/>
    <n v="10"/>
    <n v="55074.908930909092"/>
    <s v="High Net Worth"/>
    <x v="1"/>
    <x v="7"/>
    <s v="Chemical Engineer"/>
  </r>
  <r>
    <n v="3021"/>
    <n v="7"/>
    <n v="6493.42"/>
    <n v="927.63142857142861"/>
    <n v="5.5684399999999998"/>
    <n v="9"/>
    <n v="46489.139569028572"/>
    <s v="Mass Customer"/>
    <x v="1"/>
    <x v="4"/>
    <s v="Unknown"/>
  </r>
  <r>
    <n v="3022"/>
    <n v="5"/>
    <n v="3884.79"/>
    <n v="776.95799999999997"/>
    <n v="5.5684399999999998"/>
    <n v="8"/>
    <n v="34611.552044159995"/>
    <s v="High Net Worth"/>
    <x v="0"/>
    <x v="4"/>
    <s v="Unknown"/>
  </r>
  <r>
    <n v="3023"/>
    <n v="4"/>
    <n v="2119.85"/>
    <n v="529.96249999999998"/>
    <n v="5.5684399999999998"/>
    <n v="7"/>
    <n v="20657.450684499996"/>
    <s v="High Net Worth"/>
    <x v="0"/>
    <x v="3"/>
    <s v="Accountant I"/>
  </r>
  <r>
    <n v="3024"/>
    <n v="1"/>
    <n v="1769.64"/>
    <n v="1769.64"/>
    <n v="5.5684399999999998"/>
    <n v="12"/>
    <n v="118249.60993920002"/>
    <s v="Mass Customer"/>
    <x v="1"/>
    <x v="0"/>
    <s v="Unknown"/>
  </r>
  <r>
    <n v="3025"/>
    <n v="2"/>
    <n v="2263.4899999999998"/>
    <n v="1131.7449999999999"/>
    <n v="5.5684399999999998"/>
    <n v="9"/>
    <n v="56718.487150199995"/>
    <s v="Mass Customer"/>
    <x v="1"/>
    <x v="1"/>
    <s v="Compensation Analyst"/>
  </r>
  <r>
    <n v="3026"/>
    <n v="5"/>
    <n v="4489.49"/>
    <n v="897.89799999999991"/>
    <n v="5.5684399999999998"/>
    <n v="5"/>
    <n v="24999.455695599994"/>
    <s v="Mass Customer"/>
    <x v="0"/>
    <x v="2"/>
    <s v="Account Representative III"/>
  </r>
  <r>
    <n v="3027"/>
    <n v="5"/>
    <n v="3296.91"/>
    <n v="659.38199999999995"/>
    <n v="5.5684399999999998"/>
    <n v="5"/>
    <n v="18358.645520399998"/>
    <s v="Mass Customer"/>
    <x v="1"/>
    <x v="0"/>
    <s v="Research Nurse"/>
  </r>
  <r>
    <n v="3028"/>
    <n v="4"/>
    <n v="5030.6899999999996"/>
    <n v="1257.6724999999999"/>
    <n v="5.5684399999999998"/>
    <n v="20"/>
    <n v="140065.47711799998"/>
    <s v="High Net Worth"/>
    <x v="0"/>
    <x v="7"/>
    <s v="General Manager"/>
  </r>
  <r>
    <n v="3029"/>
    <n v="4"/>
    <n v="5099.51"/>
    <n v="1274.8775000000001"/>
    <n v="5.5684399999999998"/>
    <n v="13"/>
    <n v="92288.02525929999"/>
    <s v="Mass Customer"/>
    <x v="1"/>
    <x v="7"/>
    <s v="Business Systems Development Analyst"/>
  </r>
  <r>
    <n v="3030"/>
    <n v="7"/>
    <n v="5700.4"/>
    <n v="814.34285714285704"/>
    <n v="5.5684399999999998"/>
    <n v="3"/>
    <n v="13603.858018285713"/>
    <s v="Affluent Customer"/>
    <x v="0"/>
    <x v="7"/>
    <s v="Technical Writer"/>
  </r>
  <r>
    <n v="3031"/>
    <n v="5"/>
    <n v="6455.51"/>
    <n v="1291.1020000000001"/>
    <n v="5.5684399999999998"/>
    <n v="5"/>
    <n v="35947.120104400004"/>
    <s v="Mass Customer"/>
    <x v="1"/>
    <x v="0"/>
    <s v="Staff Scientist"/>
  </r>
  <r>
    <n v="3032"/>
    <n v="7"/>
    <n v="10767.019999999999"/>
    <n v="1538.1457142857141"/>
    <n v="5.5684399999999998"/>
    <n v="5"/>
    <n v="42825.360606285714"/>
    <s v="Affluent Customer"/>
    <x v="1"/>
    <x v="0"/>
    <s v="Analog Circuit Design manager"/>
  </r>
  <r>
    <n v="3033"/>
    <n v="2"/>
    <n v="2523.1999999999998"/>
    <n v="1261.5999999999999"/>
    <n v="5.5684399999999998"/>
    <n v="12"/>
    <n v="84301.726847999991"/>
    <s v="High Net Worth"/>
    <x v="0"/>
    <x v="1"/>
    <s v="Administrative Officer"/>
  </r>
  <r>
    <n v="3034"/>
    <n v="5"/>
    <n v="5496.7599999999993"/>
    <n v="1099.3519999999999"/>
    <n v="5.5684399999999998"/>
    <n v="18"/>
    <n v="110190.16171583999"/>
    <s v="Mass Customer"/>
    <x v="0"/>
    <x v="7"/>
    <s v="Web Designer IV"/>
  </r>
  <r>
    <n v="3035"/>
    <n v="5"/>
    <n v="4522.24"/>
    <n v="904.44799999999998"/>
    <n v="5.5684399999999998"/>
    <n v="13"/>
    <n v="65472.737474559995"/>
    <s v="High Net Worth"/>
    <x v="1"/>
    <x v="0"/>
    <s v="Associate Professor"/>
  </r>
  <r>
    <n v="3036"/>
    <n v="5"/>
    <n v="8620.5299999999988"/>
    <n v="1724.1059999999998"/>
    <n v="5.5684399999999998"/>
    <n v="11"/>
    <n v="105606.38896103998"/>
    <s v="Affluent Customer"/>
    <x v="0"/>
    <x v="2"/>
    <s v="Business Systems Development Analyst"/>
  </r>
  <r>
    <n v="3037"/>
    <n v="3"/>
    <n v="2449.3000000000002"/>
    <n v="816.43333333333339"/>
    <n v="5.5684399999999998"/>
    <n v="18"/>
    <n v="81832.680552000005"/>
    <s v="High Net Worth"/>
    <x v="0"/>
    <x v="1"/>
    <s v="Legal Assistant"/>
  </r>
  <r>
    <n v="3038"/>
    <n v="6"/>
    <n v="5268.26"/>
    <n v="878.04333333333341"/>
    <n v="5.5684399999999998"/>
    <n v="13"/>
    <n v="63561.311047866679"/>
    <s v="High Net Worth"/>
    <x v="0"/>
    <x v="4"/>
    <s v="Senior Developer"/>
  </r>
  <r>
    <n v="3039"/>
    <n v="9"/>
    <n v="8652.35"/>
    <n v="961.37222222222226"/>
    <n v="5.5684399999999998"/>
    <n v="18"/>
    <n v="96360.183667999998"/>
    <s v="Affluent Customer"/>
    <x v="0"/>
    <x v="1"/>
    <s v="Unknown"/>
  </r>
  <r>
    <n v="3040"/>
    <n v="1"/>
    <n v="2091.4699999999998"/>
    <n v="2091.4699999999998"/>
    <n v="5.5684399999999998"/>
    <n v="5"/>
    <n v="58231.126033999986"/>
    <s v="Mass Customer"/>
    <x v="0"/>
    <x v="5"/>
    <s v="General Manager"/>
  </r>
  <r>
    <n v="3041"/>
    <n v="2"/>
    <n v="3469.37"/>
    <n v="1734.6849999999999"/>
    <n v="5.5684399999999998"/>
    <n v="11"/>
    <n v="106254.3827554"/>
    <s v="Mass Customer"/>
    <x v="0"/>
    <x v="5"/>
    <s v="Physical Therapy Assistant"/>
  </r>
  <r>
    <n v="3042"/>
    <n v="6"/>
    <n v="6916.03"/>
    <n v="1152.6716666666666"/>
    <n v="5.5684399999999998"/>
    <n v="15"/>
    <n v="96278.745232999994"/>
    <s v="High Net Worth"/>
    <x v="1"/>
    <x v="2"/>
    <s v="Engineer II"/>
  </r>
  <r>
    <n v="3043"/>
    <n v="4"/>
    <n v="4497.96"/>
    <n v="1124.49"/>
    <n v="5.5684399999999998"/>
    <n v="18"/>
    <n v="112709.7917208"/>
    <s v="Mass Customer"/>
    <x v="0"/>
    <x v="4"/>
    <s v="Legal Assistant"/>
  </r>
  <r>
    <n v="3044"/>
    <n v="9"/>
    <n v="10768.18"/>
    <n v="1196.4644444444446"/>
    <n v="5.5684399999999998"/>
    <n v="19"/>
    <n v="126586.36894942223"/>
    <s v="Affluent Customer"/>
    <x v="1"/>
    <x v="0"/>
    <s v="Occupational Therapist"/>
  </r>
  <r>
    <n v="3045"/>
    <n v="5"/>
    <n v="6795.0400000000009"/>
    <n v="1359.0080000000003"/>
    <n v="5.5684399999999998"/>
    <n v="2"/>
    <n v="15135.109015040003"/>
    <s v="Affluent Customer"/>
    <x v="1"/>
    <x v="1"/>
    <s v="Cost Accountant"/>
  </r>
  <r>
    <n v="3046"/>
    <n v="4"/>
    <n v="5855.92"/>
    <n v="1463.98"/>
    <n v="5.5684399999999998"/>
    <n v="18"/>
    <n v="146737.52624159999"/>
    <s v="Affluent Customer"/>
    <x v="0"/>
    <x v="7"/>
    <s v="Programmer Analyst III"/>
  </r>
  <r>
    <n v="3047"/>
    <n v="5"/>
    <n v="6712.3899999999994"/>
    <n v="1342.4779999999998"/>
    <n v="5.5684399999999998"/>
    <n v="19"/>
    <n v="142034.65569207998"/>
    <s v="Mass Customer"/>
    <x v="1"/>
    <x v="5"/>
    <s v="Speech Pathologist"/>
  </r>
  <r>
    <n v="3048"/>
    <n v="12"/>
    <n v="13272.89"/>
    <n v="1106.0741666666665"/>
    <n v="5.5684399999999998"/>
    <n v="16"/>
    <n v="98545.722122133317"/>
    <s v="Mass Customer"/>
    <x v="1"/>
    <x v="7"/>
    <s v="Legal Assistant"/>
  </r>
  <r>
    <n v="3049"/>
    <n v="3"/>
    <n v="3596.57"/>
    <n v="1198.8566666666668"/>
    <n v="5.5684399999999998"/>
    <n v="12"/>
    <n v="80109.137003200012"/>
    <s v="High Net Worth"/>
    <x v="1"/>
    <x v="2"/>
    <s v="Unknown"/>
  </r>
  <r>
    <n v="3050"/>
    <n v="9"/>
    <n v="12410.86"/>
    <n v="1378.9844444444445"/>
    <n v="5.5684399999999998"/>
    <n v="5"/>
    <n v="38393.960699111114"/>
    <s v="High Net Worth"/>
    <x v="0"/>
    <x v="4"/>
    <s v="Unknown"/>
  </r>
  <r>
    <n v="3051"/>
    <n v="4"/>
    <n v="5849.7000000000007"/>
    <n v="1462.4250000000002"/>
    <n v="5.5684399999999998"/>
    <n v="7"/>
    <n v="57003.981069000009"/>
    <s v="Affluent Customer"/>
    <x v="0"/>
    <x v="7"/>
    <s v="Unknown"/>
  </r>
  <r>
    <n v="3052"/>
    <n v="2"/>
    <n v="1216.02"/>
    <n v="608.01"/>
    <n v="5.5684399999999998"/>
    <n v="18"/>
    <n v="60942.009679199997"/>
    <s v="Mass Customer"/>
    <x v="0"/>
    <x v="4"/>
    <s v="Teacher"/>
  </r>
  <r>
    <n v="3053"/>
    <n v="4"/>
    <n v="3823.2100000000005"/>
    <n v="955.80250000000012"/>
    <n v="5.5684399999999998"/>
    <n v="17"/>
    <n v="90479.59084270001"/>
    <s v="High Net Worth"/>
    <x v="0"/>
    <x v="5"/>
    <s v="Account Coordinator"/>
  </r>
  <r>
    <n v="3054"/>
    <n v="5"/>
    <n v="7022.29"/>
    <n v="1404.4580000000001"/>
    <n v="5.5684399999999998"/>
    <n v="16"/>
    <n v="125130.24168832001"/>
    <s v="Affluent Customer"/>
    <x v="0"/>
    <x v="7"/>
    <s v="Operator"/>
  </r>
  <r>
    <n v="3055"/>
    <n v="10"/>
    <n v="10643.23"/>
    <n v="1064.3229999999999"/>
    <n v="5.5684399999999998"/>
    <n v="2"/>
    <n v="11853.237532239998"/>
    <s v="Mass Customer"/>
    <x v="0"/>
    <x v="4"/>
    <s v="General Manager"/>
  </r>
  <r>
    <n v="3056"/>
    <n v="4"/>
    <n v="4165.67"/>
    <n v="1041.4175"/>
    <n v="5.5684399999999998"/>
    <n v="18"/>
    <n v="104383.27554659999"/>
    <s v="Mass Customer"/>
    <x v="0"/>
    <x v="9"/>
    <s v="Health Coach II"/>
  </r>
  <r>
    <n v="3057"/>
    <n v="7"/>
    <n v="9733.5500000000011"/>
    <n v="1390.507142857143"/>
    <n v="5.5684399999999998"/>
    <n v="9"/>
    <n v="69686.600351142857"/>
    <s v="Mass Customer"/>
    <x v="0"/>
    <x v="4"/>
    <s v="Executive Secretary"/>
  </r>
  <r>
    <n v="3058"/>
    <n v="5"/>
    <n v="8188.64"/>
    <n v="1637.7280000000001"/>
    <n v="5.5684399999999998"/>
    <n v="16"/>
    <n v="145913.44166911999"/>
    <s v="Mass Customer"/>
    <x v="1"/>
    <x v="7"/>
    <s v="Human Resources Manager"/>
  </r>
  <r>
    <n v="3059"/>
    <n v="2"/>
    <n v="3898.92"/>
    <n v="1949.46"/>
    <n v="5.5684399999999998"/>
    <n v="17"/>
    <n v="184542.6677208"/>
    <s v="Mass Customer"/>
    <x v="1"/>
    <x v="4"/>
    <s v="Accountant IV"/>
  </r>
  <r>
    <n v="3060"/>
    <n v="11"/>
    <n v="14609.22"/>
    <n v="1328.110909090909"/>
    <n v="5.5684399999999998"/>
    <n v="6"/>
    <n v="44373.035463709086"/>
    <s v="Mass Customer"/>
    <x v="1"/>
    <x v="1"/>
    <s v="VP Accounting"/>
  </r>
  <r>
    <n v="3061"/>
    <n v="9"/>
    <n v="8604.5899999999983"/>
    <n v="956.06555555555542"/>
    <n v="5.5684399999999998"/>
    <n v="3"/>
    <n v="15971.38104653333"/>
    <s v="Affluent Customer"/>
    <x v="0"/>
    <x v="7"/>
    <s v="Office Assistant IV"/>
  </r>
  <r>
    <n v="3062"/>
    <n v="6"/>
    <n v="6083.87"/>
    <n v="1013.9783333333334"/>
    <n v="5.5684399999999998"/>
    <n v="13"/>
    <n v="73401.607636066663"/>
    <s v="Mass Customer"/>
    <x v="1"/>
    <x v="7"/>
    <s v="Civil Engineer"/>
  </r>
  <r>
    <n v="3063"/>
    <n v="4"/>
    <n v="1240.6199999999999"/>
    <n v="310.15499999999997"/>
    <n v="5.5684399999999998"/>
    <n v="2"/>
    <n v="3454.1590163999995"/>
    <s v="Affluent Customer"/>
    <x v="1"/>
    <x v="1"/>
    <s v="VP Sales"/>
  </r>
  <r>
    <n v="3064"/>
    <n v="7"/>
    <n v="6989.68"/>
    <n v="998.52571428571434"/>
    <n v="5.5684399999999998"/>
    <n v="4"/>
    <n v="22240.922113828572"/>
    <s v="Affluent Customer"/>
    <x v="1"/>
    <x v="1"/>
    <s v="Product Engineer"/>
  </r>
  <r>
    <n v="3065"/>
    <n v="5"/>
    <n v="5665.26"/>
    <n v="1133.0520000000001"/>
    <n v="5.5684399999999998"/>
    <n v="13"/>
    <n v="82021.317025440003"/>
    <s v="High Net Worth"/>
    <x v="0"/>
    <x v="1"/>
    <s v="Recruiter"/>
  </r>
  <r>
    <n v="3066"/>
    <n v="4"/>
    <n v="3756.25"/>
    <n v="939.0625"/>
    <n v="5.5684399999999998"/>
    <n v="2"/>
    <n v="10458.226375"/>
    <s v="Affluent Customer"/>
    <x v="0"/>
    <x v="1"/>
    <s v="Paralegal"/>
  </r>
  <r>
    <n v="3067"/>
    <n v="6"/>
    <n v="7095.87"/>
    <n v="1182.645"/>
    <n v="5.5684399999999998"/>
    <n v="9"/>
    <n v="59269.389514199996"/>
    <s v="Mass Customer"/>
    <x v="0"/>
    <x v="7"/>
    <s v="Chief Design Engineer"/>
  </r>
  <r>
    <n v="3068"/>
    <n v="6"/>
    <n v="5197.79"/>
    <n v="866.29833333333329"/>
    <n v="5.5684399999999998"/>
    <n v="1"/>
    <n v="4823.9302912666662"/>
    <s v="Affluent Customer"/>
    <x v="0"/>
    <x v="7"/>
    <s v="Automation Specialist I"/>
  </r>
  <r>
    <n v="3069"/>
    <n v="3"/>
    <n v="3104.7999999999997"/>
    <n v="1034.9333333333332"/>
    <n v="5.5684399999999998"/>
    <n v="12"/>
    <n v="69155.57004799998"/>
    <s v="Affluent Customer"/>
    <x v="0"/>
    <x v="1"/>
    <s v="Senior Cost Accountant"/>
  </r>
  <r>
    <n v="3070"/>
    <n v="4"/>
    <n v="1927.42"/>
    <n v="481.85500000000002"/>
    <n v="5.5684399999999998"/>
    <n v="1"/>
    <n v="2683.1806562000002"/>
    <s v="Affluent Customer"/>
    <x v="0"/>
    <x v="0"/>
    <s v="Account Executive"/>
  </r>
  <r>
    <n v="3071"/>
    <n v="4"/>
    <n v="3954.99"/>
    <n v="988.74749999999995"/>
    <n v="5.5684399999999998"/>
    <n v="12"/>
    <n v="66069.373546799994"/>
    <s v="Mass Customer"/>
    <x v="0"/>
    <x v="9"/>
    <s v="Assistant Media Planner"/>
  </r>
  <r>
    <n v="3072"/>
    <n v="7"/>
    <n v="7712.87"/>
    <n v="1101.8385714285714"/>
    <n v="5.5684399999999998"/>
    <n v="10"/>
    <n v="61355.219746857139"/>
    <s v="Mass Customer"/>
    <x v="1"/>
    <x v="7"/>
    <s v="Chemical Engineer"/>
  </r>
  <r>
    <n v="3073"/>
    <n v="3"/>
    <n v="3426.9500000000003"/>
    <n v="1142.3166666666668"/>
    <n v="5.5684399999999998"/>
    <n v="17"/>
    <n v="108135.67092866669"/>
    <s v="Affluent Customer"/>
    <x v="1"/>
    <x v="8"/>
    <s v="Nurse"/>
  </r>
  <r>
    <n v="3074"/>
    <n v="7"/>
    <n v="8822.9499999999989"/>
    <n v="1260.4214285714284"/>
    <n v="5.5684399999999998"/>
    <n v="12"/>
    <n v="84222.973196571416"/>
    <s v="Mass Customer"/>
    <x v="1"/>
    <x v="0"/>
    <s v="VP Quality Control"/>
  </r>
  <r>
    <n v="3075"/>
    <n v="6"/>
    <n v="5704.8"/>
    <n v="950.80000000000007"/>
    <n v="5.5684399999999998"/>
    <n v="16"/>
    <n v="84711.564032000009"/>
    <s v="Mass Customer"/>
    <x v="1"/>
    <x v="9"/>
    <s v="Unknown"/>
  </r>
  <r>
    <n v="3076"/>
    <n v="4"/>
    <n v="4105.8900000000003"/>
    <n v="1026.4725000000001"/>
    <n v="5.5684399999999998"/>
    <n v="4"/>
    <n v="22863.4021116"/>
    <s v="Mass Customer"/>
    <x v="0"/>
    <x v="0"/>
    <s v="Professor"/>
  </r>
  <r>
    <n v="3077"/>
    <n v="7"/>
    <n v="8452.6200000000008"/>
    <n v="1207.517142857143"/>
    <n v="5.5684399999999998"/>
    <n v="2"/>
    <n v="13447.973517942857"/>
    <s v="Affluent Customer"/>
    <x v="1"/>
    <x v="7"/>
    <s v="Information Systems Manager"/>
  </r>
  <r>
    <n v="3078"/>
    <n v="3"/>
    <n v="2490.9499999999998"/>
    <n v="830.31666666666661"/>
    <n v="5.5684399999999998"/>
    <n v="7"/>
    <n v="32364.979775333326"/>
    <s v="Mass Customer"/>
    <x v="0"/>
    <x v="5"/>
    <s v="Safety Technician III"/>
  </r>
  <r>
    <n v="3079"/>
    <n v="4"/>
    <n v="4030.71"/>
    <n v="1007.6775"/>
    <n v="5.5684399999999998"/>
    <n v="20"/>
    <n v="112223.83396199999"/>
    <s v="Mass Customer"/>
    <x v="1"/>
    <x v="5"/>
    <s v="Legal Assistant"/>
  </r>
  <r>
    <n v="3080"/>
    <n v="9"/>
    <n v="10388.830000000002"/>
    <n v="1154.3144444444447"/>
    <n v="5.5684399999999998"/>
    <n v="10"/>
    <n v="64277.307250222228"/>
    <s v="High Net Worth"/>
    <x v="1"/>
    <x v="1"/>
    <s v="Graphic Designer"/>
  </r>
  <r>
    <n v="3081"/>
    <n v="6"/>
    <n v="8311.18"/>
    <n v="1385.1966666666667"/>
    <n v="5.5684399999999998"/>
    <n v="9"/>
    <n v="69420.4607388"/>
    <s v="High Net Worth"/>
    <x v="0"/>
    <x v="4"/>
    <s v="Mechanical Systems Engineer"/>
  </r>
  <r>
    <n v="3082"/>
    <n v="5"/>
    <n v="4508.03"/>
    <n v="901.60599999999999"/>
    <n v="5.5684399999999998"/>
    <n v="2"/>
    <n v="10041.077829280001"/>
    <s v="Mass Customer"/>
    <x v="1"/>
    <x v="7"/>
    <s v="Unknown"/>
  </r>
  <r>
    <n v="3083"/>
    <n v="6"/>
    <n v="4366.12"/>
    <n v="727.68666666666661"/>
    <n v="5.5684399999999998"/>
    <n v="12"/>
    <n v="48624.954505599992"/>
    <s v="Mass Customer"/>
    <x v="1"/>
    <x v="4"/>
    <s v="Unknown"/>
  </r>
  <r>
    <n v="3084"/>
    <n v="6"/>
    <n v="7652.58"/>
    <n v="1275.43"/>
    <n v="5.5684399999999998"/>
    <n v="16"/>
    <n v="113634.4868672"/>
    <s v="Affluent Customer"/>
    <x v="0"/>
    <x v="1"/>
    <s v="Staff Scientist"/>
  </r>
  <r>
    <n v="3085"/>
    <n v="4"/>
    <n v="3400.5800000000004"/>
    <n v="850.1450000000001"/>
    <n v="5.5684399999999998"/>
    <n v="5"/>
    <n v="23669.907119000003"/>
    <s v="Affluent Customer"/>
    <x v="1"/>
    <x v="4"/>
    <s v="Accountant IV"/>
  </r>
  <r>
    <n v="3086"/>
    <n v="9"/>
    <n v="9791.77"/>
    <n v="1087.9744444444445"/>
    <n v="5.5684399999999998"/>
    <n v="11"/>
    <n v="66641.524569644447"/>
    <s v="High Net Worth"/>
    <x v="2"/>
    <x v="3"/>
    <s v="Biostatistician I"/>
  </r>
  <r>
    <n v="3087"/>
    <n v="6"/>
    <n v="6584.2099999999991"/>
    <n v="1097.3683333333331"/>
    <n v="5.5684399999999998"/>
    <n v="9"/>
    <n v="54995.667498599993"/>
    <s v="Mass Customer"/>
    <x v="1"/>
    <x v="0"/>
    <s v="Social Worker"/>
  </r>
  <r>
    <n v="3088"/>
    <n v="7"/>
    <n v="6701.71"/>
    <n v="957.38714285714286"/>
    <n v="5.5684399999999998"/>
    <n v="17"/>
    <n v="90629.598650114291"/>
    <s v="Affluent Customer"/>
    <x v="1"/>
    <x v="5"/>
    <s v="Unknown"/>
  </r>
  <r>
    <n v="3089"/>
    <n v="4"/>
    <n v="6196.130000000001"/>
    <n v="1549.0325000000003"/>
    <n v="5.5684399999999998"/>
    <n v="2"/>
    <n v="17251.389068600001"/>
    <s v="Affluent Customer"/>
    <x v="1"/>
    <x v="7"/>
    <s v="Web Developer III"/>
  </r>
  <r>
    <n v="3090"/>
    <n v="5"/>
    <n v="6006.22"/>
    <n v="1201.2440000000001"/>
    <n v="5.5684399999999998"/>
    <n v="8"/>
    <n v="53512.441114880006"/>
    <s v="Mass Customer"/>
    <x v="1"/>
    <x v="7"/>
    <s v="Operator"/>
  </r>
  <r>
    <n v="3091"/>
    <n v="2"/>
    <n v="1434.48"/>
    <n v="717.24"/>
    <n v="5.5684399999999998"/>
    <n v="3"/>
    <n v="11981.723716799999"/>
    <s v="Affluent Customer"/>
    <x v="0"/>
    <x v="7"/>
    <s v="Payment Adjustment Coordinator"/>
  </r>
  <r>
    <n v="3092"/>
    <n v="3"/>
    <n v="3324.14"/>
    <n v="1108.0466666666666"/>
    <n v="5.5684399999999998"/>
    <n v="9"/>
    <n v="55530.822424799997"/>
    <s v="Affluent Customer"/>
    <x v="0"/>
    <x v="4"/>
    <s v="Statistician IV"/>
  </r>
  <r>
    <n v="3093"/>
    <n v="9"/>
    <n v="10362.369999999999"/>
    <n v="1151.3744444444444"/>
    <n v="5.5684399999999998"/>
    <n v="6"/>
    <n v="38468.157068533328"/>
    <s v="High Net Worth"/>
    <x v="1"/>
    <x v="2"/>
    <s v="Mechanical Systems Engineer"/>
  </r>
  <r>
    <n v="3094"/>
    <n v="7"/>
    <n v="6633.12"/>
    <n v="947.58857142857141"/>
    <n v="5.5684399999999998"/>
    <n v="17"/>
    <n v="89702.031779657147"/>
    <s v="Mass Customer"/>
    <x v="1"/>
    <x v="4"/>
    <s v="Biostatistician II"/>
  </r>
  <r>
    <n v="3095"/>
    <n v="5"/>
    <n v="7352.3099999999995"/>
    <n v="1470.462"/>
    <n v="5.5684399999999998"/>
    <n v="2"/>
    <n v="16376.35883856"/>
    <s v="High Net Worth"/>
    <x v="1"/>
    <x v="5"/>
    <s v="Staff Accountant IV"/>
  </r>
  <r>
    <n v="3096"/>
    <n v="3"/>
    <n v="5023.0599999999995"/>
    <n v="1674.3533333333332"/>
    <n v="5.5684399999999998"/>
    <n v="10"/>
    <n v="93235.360754666646"/>
    <s v="Mass Customer"/>
    <x v="0"/>
    <x v="1"/>
    <s v="Associate Professor"/>
  </r>
  <r>
    <n v="3097"/>
    <n v="3"/>
    <n v="3076.92"/>
    <n v="1025.6400000000001"/>
    <n v="5.5684399999999998"/>
    <n v="19"/>
    <n v="108513.0812304"/>
    <s v="Affluent Customer"/>
    <x v="1"/>
    <x v="1"/>
    <s v="Actuary"/>
  </r>
  <r>
    <n v="3098"/>
    <n v="4"/>
    <n v="5235.47"/>
    <n v="1308.8675000000001"/>
    <n v="5.5684399999999998"/>
    <n v="12"/>
    <n v="87460.201700399994"/>
    <s v="Mass Customer"/>
    <x v="0"/>
    <x v="0"/>
    <s v="Dental Hygienist"/>
  </r>
  <r>
    <n v="3099"/>
    <n v="2"/>
    <n v="3105.12"/>
    <n v="1552.56"/>
    <n v="5.5684399999999998"/>
    <n v="3"/>
    <n v="25936.011619199999"/>
    <s v="Mass Customer"/>
    <x v="0"/>
    <x v="5"/>
    <s v="Unknown"/>
  </r>
  <r>
    <n v="3100"/>
    <n v="4"/>
    <n v="5579.8700000000008"/>
    <n v="1394.9675000000002"/>
    <n v="5.5684399999999998"/>
    <n v="7"/>
    <n v="54374.549779900008"/>
    <s v="Mass Customer"/>
    <x v="0"/>
    <x v="4"/>
    <s v="Recruiter"/>
  </r>
  <r>
    <n v="3101"/>
    <n v="3"/>
    <n v="3983.01"/>
    <n v="1327.67"/>
    <n v="5.5684399999999998"/>
    <n v="12"/>
    <n v="88716.608817600005"/>
    <s v="High Net Worth"/>
    <x v="1"/>
    <x v="7"/>
    <s v="Geological Engineer"/>
  </r>
  <r>
    <n v="3102"/>
    <n v="4"/>
    <n v="6100.75"/>
    <n v="1525.1875"/>
    <n v="5.5684399999999998"/>
    <n v="2"/>
    <n v="16985.830164999999"/>
    <s v="Affluent Customer"/>
    <x v="1"/>
    <x v="2"/>
    <s v="Assistant Manager"/>
  </r>
  <r>
    <n v="3103"/>
    <n v="8"/>
    <n v="9084.18"/>
    <n v="1135.5225"/>
    <n v="5.5684399999999998"/>
    <n v="20"/>
    <n v="126461.77819799999"/>
    <s v="Mass Customer"/>
    <x v="0"/>
    <x v="5"/>
    <s v="Safety Technician II"/>
  </r>
  <r>
    <n v="3104"/>
    <n v="5"/>
    <n v="5021.03"/>
    <n v="1004.2059999999999"/>
    <n v="5.5684399999999998"/>
    <n v="2"/>
    <n v="11183.721717279999"/>
    <s v="Mass Customer"/>
    <x v="0"/>
    <x v="2"/>
    <s v="Business Systems Development Analyst"/>
  </r>
  <r>
    <n v="3105"/>
    <n v="6"/>
    <n v="6820.6"/>
    <n v="1136.7666666666667"/>
    <n v="5.5684399999999998"/>
    <n v="12"/>
    <n v="75960.203727999993"/>
    <s v="Mass Customer"/>
    <x v="1"/>
    <x v="0"/>
    <s v="Teacher"/>
  </r>
  <r>
    <n v="3106"/>
    <n v="4"/>
    <n v="3539.25"/>
    <n v="884.8125"/>
    <n v="5.5684399999999998"/>
    <n v="21"/>
    <n v="103467.53166749999"/>
    <s v="Mass Customer"/>
    <x v="0"/>
    <x v="1"/>
    <s v="Unknown"/>
  </r>
  <r>
    <n v="3107"/>
    <n v="3"/>
    <n v="3819.28"/>
    <n v="1273.0933333333335"/>
    <n v="5.5684399999999998"/>
    <n v="9"/>
    <n v="63802.294569600002"/>
    <s v="High Net Worth"/>
    <x v="0"/>
    <x v="4"/>
    <s v="Legal Assistant"/>
  </r>
  <r>
    <n v="3108"/>
    <n v="7"/>
    <n v="10194.969999999999"/>
    <n v="1456.4242857142856"/>
    <n v="5.5684399999999998"/>
    <n v="10"/>
    <n v="81100.112495428562"/>
    <s v="Mass Customer"/>
    <x v="1"/>
    <x v="9"/>
    <s v="Accounting Assistant III"/>
  </r>
  <r>
    <n v="3109"/>
    <n v="5"/>
    <n v="6150.85"/>
    <n v="1230.17"/>
    <n v="5.5684399999999998"/>
    <n v="10"/>
    <n v="68501.278348000007"/>
    <s v="Mass Customer"/>
    <x v="0"/>
    <x v="0"/>
    <s v="Automation Specialist II"/>
  </r>
  <r>
    <n v="3110"/>
    <n v="3"/>
    <n v="2064.7700000000004"/>
    <n v="688.25666666666677"/>
    <n v="5.5684399999999998"/>
    <n v="8"/>
    <n v="30660.127623466669"/>
    <s v="Affluent Customer"/>
    <x v="1"/>
    <x v="3"/>
    <s v="Community Outreach Specialist"/>
  </r>
  <r>
    <n v="3111"/>
    <n v="4"/>
    <n v="3370.16"/>
    <n v="842.54"/>
    <n v="5.5684399999999998"/>
    <n v="4"/>
    <n v="18766.533750399998"/>
    <s v="Mass Customer"/>
    <x v="1"/>
    <x v="1"/>
    <s v="Associate Professor"/>
  </r>
  <r>
    <n v="3112"/>
    <n v="8"/>
    <n v="8006.59"/>
    <n v="1000.82375"/>
    <n v="5.5684399999999998"/>
    <n v="1"/>
    <n v="5573.0270024499996"/>
    <s v="High Net Worth"/>
    <x v="1"/>
    <x v="5"/>
    <s v="Internal Auditor"/>
  </r>
  <r>
    <n v="3113"/>
    <n v="8"/>
    <n v="10192.61"/>
    <n v="1274.0762500000001"/>
    <n v="5.5684399999999998"/>
    <n v="18"/>
    <n v="127703.1087639"/>
    <s v="Mass Customer"/>
    <x v="0"/>
    <x v="2"/>
    <s v="Teacher"/>
  </r>
  <r>
    <n v="3114"/>
    <n v="4"/>
    <n v="5115.57"/>
    <n v="1278.8924999999999"/>
    <n v="5.5684399999999998"/>
    <n v="18"/>
    <n v="128185.85074859999"/>
    <s v="Mass Customer"/>
    <x v="1"/>
    <x v="3"/>
    <s v="Teacher"/>
  </r>
  <r>
    <n v="3115"/>
    <n v="5"/>
    <n v="6326.07"/>
    <n v="1265.2139999999999"/>
    <n v="5.5684399999999998"/>
    <n v="8"/>
    <n v="56362.145969279998"/>
    <s v="Mass Customer"/>
    <x v="1"/>
    <x v="7"/>
    <s v="Nuclear Power Engineer"/>
  </r>
  <r>
    <n v="3116"/>
    <n v="5"/>
    <n v="4665.9799999999996"/>
    <n v="933.19599999999991"/>
    <n v="5.5684399999999998"/>
    <n v="7"/>
    <n v="36375.121539679996"/>
    <s v="Mass Customer"/>
    <x v="1"/>
    <x v="0"/>
    <s v="Unknown"/>
  </r>
  <r>
    <n v="3117"/>
    <n v="9"/>
    <n v="12615.479999999998"/>
    <n v="1401.7199999999998"/>
    <n v="5.5684399999999998"/>
    <n v="6"/>
    <n v="46832.362300799992"/>
    <s v="Affluent Customer"/>
    <x v="0"/>
    <x v="1"/>
    <s v="Cost Accountant"/>
  </r>
  <r>
    <n v="3118"/>
    <n v="9"/>
    <n v="14065.030000000002"/>
    <n v="1562.7811111111114"/>
    <n v="5.5684399999999998"/>
    <n v="9"/>
    <n v="78320.275653200006"/>
    <s v="High Net Worth"/>
    <x v="1"/>
    <x v="0"/>
    <s v="Occupational Therapist"/>
  </r>
  <r>
    <n v="3119"/>
    <n v="4"/>
    <n v="4368.5600000000004"/>
    <n v="1092.1400000000001"/>
    <n v="5.5684399999999998"/>
    <n v="19"/>
    <n v="115548.80517040001"/>
    <s v="High Net Worth"/>
    <x v="1"/>
    <x v="4"/>
    <s v="Unknown"/>
  </r>
  <r>
    <n v="3120"/>
    <n v="7"/>
    <n v="7351.7000000000007"/>
    <n v="1050.2428571428572"/>
    <n v="5.5684399999999998"/>
    <n v="10"/>
    <n v="58482.143354285719"/>
    <s v="Mass Customer"/>
    <x v="0"/>
    <x v="0"/>
    <s v="Clinical Specialist"/>
  </r>
  <r>
    <n v="3121"/>
    <n v="6"/>
    <n v="6379.44"/>
    <n v="1063.24"/>
    <n v="5.5684399999999998"/>
    <n v="19"/>
    <n v="112491.1747664"/>
    <s v="Mass Customer"/>
    <x v="1"/>
    <x v="7"/>
    <s v="Data Coordiator"/>
  </r>
  <r>
    <n v="3122"/>
    <n v="4"/>
    <n v="5814.28"/>
    <n v="1453.57"/>
    <n v="5.5684399999999998"/>
    <n v="15"/>
    <n v="121411.759962"/>
    <s v="High Net Worth"/>
    <x v="0"/>
    <x v="7"/>
    <s v="Unknown"/>
  </r>
  <r>
    <n v="3123"/>
    <n v="4"/>
    <n v="3733.7200000000003"/>
    <n v="933.43000000000006"/>
    <n v="5.5684399999999998"/>
    <n v="20"/>
    <n v="103954.97898400002"/>
    <s v="High Net Worth"/>
    <x v="0"/>
    <x v="0"/>
    <s v="Dental Hygienist"/>
  </r>
  <r>
    <n v="3124"/>
    <n v="3"/>
    <n v="2085.1800000000003"/>
    <n v="695.06000000000006"/>
    <n v="5.5684399999999998"/>
    <n v="9"/>
    <n v="34833.599157600001"/>
    <s v="High Net Worth"/>
    <x v="0"/>
    <x v="5"/>
    <s v="Account Executive"/>
  </r>
  <r>
    <n v="3125"/>
    <n v="4"/>
    <n v="4529.16"/>
    <n v="1132.29"/>
    <n v="5.5684399999999998"/>
    <n v="5"/>
    <n v="31525.444638000001"/>
    <s v="High Net Worth"/>
    <x v="0"/>
    <x v="0"/>
    <s v="Social Worker"/>
  </r>
  <r>
    <n v="3126"/>
    <n v="8"/>
    <n v="9426.93"/>
    <n v="1178.36625"/>
    <n v="5.5684399999999998"/>
    <n v="12"/>
    <n v="78739.941133799992"/>
    <s v="High Net Worth"/>
    <x v="1"/>
    <x v="1"/>
    <s v="Statistician IV"/>
  </r>
  <r>
    <n v="3127"/>
    <n v="4"/>
    <n v="5836.78"/>
    <n v="1459.1949999999999"/>
    <n v="5.5684399999999998"/>
    <n v="10"/>
    <n v="81254.398057999992"/>
    <s v="Mass Customer"/>
    <x v="1"/>
    <x v="0"/>
    <s v="Research Nurse"/>
  </r>
  <r>
    <n v="3128"/>
    <n v="5"/>
    <n v="5753.62"/>
    <n v="1150.7239999999999"/>
    <n v="5.5684399999999998"/>
    <n v="16"/>
    <n v="102523.80080895999"/>
    <s v="High Net Worth"/>
    <x v="0"/>
    <x v="7"/>
    <s v="Geological Engineer"/>
  </r>
  <r>
    <n v="3129"/>
    <n v="5"/>
    <n v="6405.0300000000007"/>
    <n v="1281.0060000000001"/>
    <n v="5.5684399999999998"/>
    <n v="11"/>
    <n v="78465.25555704"/>
    <s v="High Net Worth"/>
    <x v="0"/>
    <x v="2"/>
    <s v="Analog Circuit Design manager"/>
  </r>
  <r>
    <n v="3130"/>
    <n v="5"/>
    <n v="6539.6"/>
    <n v="1307.92"/>
    <n v="5.5684399999999998"/>
    <n v="17"/>
    <n v="123812.25876160001"/>
    <s v="Mass Customer"/>
    <x v="0"/>
    <x v="8"/>
    <s v="VP Product Management"/>
  </r>
  <r>
    <n v="3131"/>
    <n v="8"/>
    <n v="7333.7"/>
    <n v="916.71249999999998"/>
    <n v="5.5684399999999998"/>
    <n v="3"/>
    <n v="15313.975660499998"/>
    <s v="Affluent Customer"/>
    <x v="0"/>
    <x v="5"/>
    <s v="Unknown"/>
  </r>
  <r>
    <n v="3132"/>
    <n v="5"/>
    <n v="5502.2900000000009"/>
    <n v="1100.4580000000001"/>
    <n v="5.5684399999999998"/>
    <n v="7"/>
    <n v="42894.84041864"/>
    <s v="Mass Customer"/>
    <x v="1"/>
    <x v="5"/>
    <s v="Sales Representative"/>
  </r>
  <r>
    <n v="3133"/>
    <n v="6"/>
    <n v="7335.6100000000006"/>
    <n v="1222.6016666666667"/>
    <n v="5.5684399999999998"/>
    <n v="2"/>
    <n v="13615.968049466666"/>
    <s v="Mass Customer"/>
    <x v="0"/>
    <x v="7"/>
    <s v="Quality Control Specialist"/>
  </r>
  <r>
    <n v="3134"/>
    <n v="7"/>
    <n v="10273.18"/>
    <n v="1467.5971428571429"/>
    <n v="5.5684399999999998"/>
    <n v="5"/>
    <n v="40861.133170857145"/>
    <s v="Mass Customer"/>
    <x v="0"/>
    <x v="7"/>
    <s v="Unknown"/>
  </r>
  <r>
    <n v="3135"/>
    <n v="7"/>
    <n v="7539.8099999999995"/>
    <n v="1077.1157142857141"/>
    <n v="5.5684399999999998"/>
    <n v="16"/>
    <n v="95965.66764891427"/>
    <s v="Mass Customer"/>
    <x v="1"/>
    <x v="1"/>
    <s v="Staff Scientist"/>
  </r>
  <r>
    <n v="3136"/>
    <n v="4"/>
    <n v="4905.7599999999993"/>
    <n v="1226.4399999999998"/>
    <n v="5.5684399999999998"/>
    <n v="3"/>
    <n v="20488.072660799997"/>
    <s v="Mass Customer"/>
    <x v="1"/>
    <x v="5"/>
    <s v="Marketing Manager"/>
  </r>
  <r>
    <n v="3137"/>
    <n v="6"/>
    <n v="4587.58"/>
    <n v="764.59666666666669"/>
    <n v="5.5684399999999998"/>
    <n v="9"/>
    <n v="38318.4959628"/>
    <s v="Mass Customer"/>
    <x v="0"/>
    <x v="4"/>
    <s v="Web Designer III"/>
  </r>
  <r>
    <n v="3138"/>
    <n v="4"/>
    <n v="5084.3"/>
    <n v="1271.075"/>
    <n v="5.5684399999999998"/>
    <n v="6"/>
    <n v="42467.429238000004"/>
    <s v="Mass Customer"/>
    <x v="1"/>
    <x v="1"/>
    <s v="Paralegal"/>
  </r>
  <r>
    <n v="3139"/>
    <n v="3"/>
    <n v="2633.05"/>
    <n v="877.68333333333339"/>
    <n v="5.5684399999999998"/>
    <n v="17"/>
    <n v="83084.558671333332"/>
    <s v="High Net Worth"/>
    <x v="1"/>
    <x v="1"/>
    <s v="Paralegal"/>
  </r>
  <r>
    <n v="3140"/>
    <n v="3"/>
    <n v="2714.79"/>
    <n v="904.93"/>
    <n v="5.5684399999999998"/>
    <n v="16"/>
    <n v="80624.774547199995"/>
    <s v="High Net Worth"/>
    <x v="0"/>
    <x v="7"/>
    <s v="Legal Assistant"/>
  </r>
  <r>
    <n v="3141"/>
    <n v="7"/>
    <n v="3596.67"/>
    <n v="513.81000000000006"/>
    <n v="5.5684399999999998"/>
    <n v="3"/>
    <n v="8583.3604692000008"/>
    <s v="Mass Customer"/>
    <x v="0"/>
    <x v="5"/>
    <s v="Associate Professor"/>
  </r>
  <r>
    <n v="3142"/>
    <n v="4"/>
    <n v="4004.87"/>
    <n v="1001.2175"/>
    <n v="5.5684399999999998"/>
    <n v="6"/>
    <n v="33451.317454199998"/>
    <s v="Mass Customer"/>
    <x v="1"/>
    <x v="7"/>
    <s v="Electrical Engineer"/>
  </r>
  <r>
    <n v="3143"/>
    <n v="11"/>
    <n v="10532.28"/>
    <n v="957.48"/>
    <n v="5.5684399999999998"/>
    <n v="5"/>
    <n v="26658.349655999999"/>
    <s v="Mass Customer"/>
    <x v="0"/>
    <x v="7"/>
    <s v="Chief Design Engineer"/>
  </r>
  <r>
    <n v="3144"/>
    <n v="3"/>
    <n v="1975.27"/>
    <n v="658.42333333333329"/>
    <n v="5.5684399999999998"/>
    <n v="8"/>
    <n v="29331.126610133331"/>
    <s v="Mass Customer"/>
    <x v="1"/>
    <x v="7"/>
    <s v="Programmer Analyst III"/>
  </r>
  <r>
    <n v="3145"/>
    <n v="6"/>
    <n v="7219.03"/>
    <n v="1203.1716666666666"/>
    <n v="5.5684399999999998"/>
    <n v="7"/>
    <n v="46898.524648733335"/>
    <s v="High Net Worth"/>
    <x v="1"/>
    <x v="1"/>
    <s v="Paralegal"/>
  </r>
  <r>
    <n v="3146"/>
    <n v="8"/>
    <n v="11006.289999999999"/>
    <n v="1375.7862499999999"/>
    <n v="5.5684399999999998"/>
    <n v="15"/>
    <n v="114914.74778924999"/>
    <s v="Mass Customer"/>
    <x v="0"/>
    <x v="2"/>
    <s v="Project Manager"/>
  </r>
  <r>
    <n v="3147"/>
    <n v="6"/>
    <n v="5237.7700000000004"/>
    <n v="872.9616666666667"/>
    <n v="5.5684399999999998"/>
    <n v="17"/>
    <n v="82637.589273266669"/>
    <s v="Affluent Customer"/>
    <x v="0"/>
    <x v="5"/>
    <s v="Unknown"/>
  </r>
  <r>
    <n v="3148"/>
    <n v="6"/>
    <n v="6033.4"/>
    <n v="1005.5666666666666"/>
    <n v="5.5684399999999998"/>
    <n v="10"/>
    <n v="55994.37649333333"/>
    <s v="High Net Worth"/>
    <x v="1"/>
    <x v="4"/>
    <s v="Human Resources Assistant IV"/>
  </r>
  <r>
    <n v="3149"/>
    <n v="3"/>
    <n v="3636.56"/>
    <n v="1212.1866666666667"/>
    <n v="5.5684399999999998"/>
    <n v="5"/>
    <n v="33749.943610666669"/>
    <s v="Affluent Customer"/>
    <x v="0"/>
    <x v="4"/>
    <s v="Tax Accountant"/>
  </r>
  <r>
    <n v="3150"/>
    <n v="7"/>
    <n v="3787.1800000000003"/>
    <n v="541.02571428571434"/>
    <n v="5.5684399999999998"/>
    <n v="5"/>
    <n v="15063.346142285716"/>
    <s v="Mass Customer"/>
    <x v="0"/>
    <x v="1"/>
    <s v="Sales Associate"/>
  </r>
  <r>
    <n v="3151"/>
    <n v="9"/>
    <n v="11451.18"/>
    <n v="1272.3533333333335"/>
    <n v="5.5684399999999998"/>
    <n v="11"/>
    <n v="77935.255150133336"/>
    <s v="Affluent Customer"/>
    <x v="2"/>
    <x v="3"/>
    <s v="Senior Developer"/>
  </r>
  <r>
    <n v="3152"/>
    <n v="6"/>
    <n v="5683.7300000000005"/>
    <n v="947.28833333333341"/>
    <n v="5.5684399999999998"/>
    <n v="3"/>
    <n v="15824.754740600001"/>
    <s v="High Net Worth"/>
    <x v="0"/>
    <x v="1"/>
    <s v="Teacher"/>
  </r>
  <r>
    <n v="3153"/>
    <n v="5"/>
    <n v="8533.27"/>
    <n v="1706.654"/>
    <n v="5.5684399999999998"/>
    <n v="15"/>
    <n v="142551.0059964"/>
    <s v="High Net Worth"/>
    <x v="0"/>
    <x v="1"/>
    <s v="Compensation Analyst"/>
  </r>
  <r>
    <n v="3154"/>
    <n v="7"/>
    <n v="6780.46"/>
    <n v="968.63714285714286"/>
    <n v="5.5684399999999998"/>
    <n v="19"/>
    <n v="102482.15842365714"/>
    <s v="Mass Customer"/>
    <x v="0"/>
    <x v="8"/>
    <s v="Desktop Support Technician"/>
  </r>
  <r>
    <n v="3155"/>
    <n v="4"/>
    <n v="2692.74"/>
    <n v="673.18499999999995"/>
    <n v="5.5684399999999998"/>
    <n v="21"/>
    <n v="78720.395909399987"/>
    <s v="Affluent Customer"/>
    <x v="0"/>
    <x v="3"/>
    <s v="Office Assistant I"/>
  </r>
  <r>
    <n v="3156"/>
    <n v="3"/>
    <n v="3087.91"/>
    <n v="1029.3033333333333"/>
    <n v="5.5684399999999998"/>
    <n v="4"/>
    <n v="22926.455413866664"/>
    <s v="Mass Customer"/>
    <x v="1"/>
    <x v="1"/>
    <s v="Unknown"/>
  </r>
  <r>
    <n v="3157"/>
    <n v="8"/>
    <n v="10424.25"/>
    <n v="1303.03125"/>
    <n v="5.5684399999999998"/>
    <n v="1"/>
    <n v="7255.8513337499999"/>
    <s v="Mass Customer"/>
    <x v="1"/>
    <x v="5"/>
    <s v="Unknown"/>
  </r>
  <r>
    <n v="3158"/>
    <n v="6"/>
    <n v="7721.6900000000005"/>
    <n v="1286.9483333333335"/>
    <n v="5.5684399999999998"/>
    <n v="12"/>
    <n v="85995.534927200002"/>
    <s v="Mass Customer"/>
    <x v="1"/>
    <x v="8"/>
    <s v="VP Quality Control"/>
  </r>
  <r>
    <n v="3159"/>
    <n v="2"/>
    <n v="3527.29"/>
    <n v="1763.645"/>
    <n v="5.5684399999999998"/>
    <n v="12"/>
    <n v="117849.01636559999"/>
    <s v="Affluent Customer"/>
    <x v="1"/>
    <x v="1"/>
    <s v="Unknown"/>
  </r>
  <r>
    <n v="3160"/>
    <n v="4"/>
    <n v="5296.11"/>
    <n v="1324.0274999999999"/>
    <n v="5.5684399999999998"/>
    <n v="21"/>
    <n v="154828.12153409998"/>
    <s v="Mass Customer"/>
    <x v="1"/>
    <x v="3"/>
    <s v="Mechanical Systems Engineer"/>
  </r>
  <r>
    <n v="3161"/>
    <n v="1"/>
    <n v="792.9"/>
    <n v="792.9"/>
    <n v="5.5684399999999998"/>
    <n v="4"/>
    <n v="17660.864303999999"/>
    <s v="Mass Customer"/>
    <x v="0"/>
    <x v="1"/>
    <s v="Unknown"/>
  </r>
  <r>
    <n v="3162"/>
    <n v="2"/>
    <n v="2734.17"/>
    <n v="1367.085"/>
    <n v="5.5684399999999998"/>
    <n v="15"/>
    <n v="114187.96196099999"/>
    <s v="Mass Customer"/>
    <x v="0"/>
    <x v="6"/>
    <s v="Media Manager IV"/>
  </r>
  <r>
    <n v="3163"/>
    <n v="6"/>
    <n v="5066.6400000000003"/>
    <n v="844.44"/>
    <n v="5.5684399999999998"/>
    <n v="19"/>
    <n v="89342.055998399999"/>
    <s v="Affluent Customer"/>
    <x v="1"/>
    <x v="6"/>
    <s v="Environmental Specialist"/>
  </r>
  <r>
    <n v="3164"/>
    <n v="5"/>
    <n v="6151.6600000000008"/>
    <n v="1230.3320000000001"/>
    <n v="5.5684399999999998"/>
    <n v="14"/>
    <n v="95914.41890912001"/>
    <s v="Mass Customer"/>
    <x v="0"/>
    <x v="7"/>
    <s v="Human Resources Assistant II"/>
  </r>
  <r>
    <n v="3165"/>
    <n v="8"/>
    <n v="8775.91"/>
    <n v="1096.98875"/>
    <n v="5.5684399999999998"/>
    <n v="10"/>
    <n v="61085.160350500002"/>
    <s v="Affluent Customer"/>
    <x v="0"/>
    <x v="7"/>
    <s v="Business Systems Development Analyst"/>
  </r>
  <r>
    <n v="3166"/>
    <n v="7"/>
    <n v="9906.0099999999984"/>
    <n v="1415.1442857142854"/>
    <n v="5.5684399999999998"/>
    <n v="20"/>
    <n v="157602.9209268571"/>
    <s v="Mass Customer"/>
    <x v="1"/>
    <x v="0"/>
    <s v="Social Worker"/>
  </r>
  <r>
    <n v="3167"/>
    <n v="3"/>
    <n v="3266.8"/>
    <n v="1088.9333333333334"/>
    <n v="5.5684399999999998"/>
    <n v="5"/>
    <n v="30318.299653333335"/>
    <s v="Mass Customer"/>
    <x v="1"/>
    <x v="2"/>
    <s v="Web Designer IV"/>
  </r>
  <r>
    <n v="3168"/>
    <n v="4"/>
    <n v="6708.369999999999"/>
    <n v="1677.0924999999997"/>
    <n v="5.5684399999999998"/>
    <n v="22"/>
    <n v="205453.35713539994"/>
    <s v="Affluent Customer"/>
    <x v="1"/>
    <x v="0"/>
    <s v="Assistant Manager"/>
  </r>
  <r>
    <n v="3169"/>
    <n v="7"/>
    <n v="6806.9299999999994"/>
    <n v="972.41857142857134"/>
    <n v="5.5684399999999998"/>
    <n v="19"/>
    <n v="102882.23492782857"/>
    <s v="Mass Customer"/>
    <x v="1"/>
    <x v="3"/>
    <s v="Payment Adjustment Coordinator"/>
  </r>
  <r>
    <n v="3170"/>
    <n v="6"/>
    <n v="6884.95"/>
    <n v="1147.4916666666666"/>
    <n v="5.5684399999999998"/>
    <n v="11"/>
    <n v="70287.123459666662"/>
    <s v="Mass Customer"/>
    <x v="0"/>
    <x v="9"/>
    <s v="Nurse Practicioner"/>
  </r>
  <r>
    <n v="3171"/>
    <n v="3"/>
    <n v="3111.56"/>
    <n v="1037.1866666666667"/>
    <n v="5.5684399999999998"/>
    <n v="10"/>
    <n v="57755.117221333341"/>
    <s v="Affluent Customer"/>
    <x v="1"/>
    <x v="1"/>
    <s v="Account Coordinator"/>
  </r>
  <r>
    <n v="3172"/>
    <n v="4"/>
    <n v="3093.31"/>
    <n v="773.32749999999999"/>
    <n v="5.5684399999999998"/>
    <n v="5"/>
    <n v="21531.138920499998"/>
    <s v="Affluent Customer"/>
    <x v="0"/>
    <x v="5"/>
    <s v="Unknown"/>
  </r>
  <r>
    <n v="3173"/>
    <n v="6"/>
    <n v="8425.0400000000009"/>
    <n v="1404.1733333333334"/>
    <n v="5.5684399999999998"/>
    <n v="1"/>
    <n v="7819.0549562666665"/>
    <s v="Mass Customer"/>
    <x v="1"/>
    <x v="0"/>
    <s v="Computer Systems Analyst I"/>
  </r>
  <r>
    <n v="3174"/>
    <n v="6"/>
    <n v="4986.21"/>
    <n v="831.03499999999997"/>
    <n v="5.5684399999999998"/>
    <n v="9"/>
    <n v="41648.1168186"/>
    <s v="Affluent Customer"/>
    <x v="0"/>
    <x v="1"/>
    <s v="Research Associate"/>
  </r>
  <r>
    <n v="3175"/>
    <n v="3"/>
    <n v="3044.7200000000003"/>
    <n v="1014.9066666666668"/>
    <n v="5.5684399999999998"/>
    <n v="16"/>
    <n v="90423.150062933331"/>
    <s v="Mass Customer"/>
    <x v="1"/>
    <x v="0"/>
    <s v="Operator"/>
  </r>
  <r>
    <n v="3176"/>
    <n v="9"/>
    <n v="7167.2699999999995"/>
    <n v="796.36333333333323"/>
    <n v="5.5684399999999998"/>
    <n v="16"/>
    <n v="70952.02303786666"/>
    <s v="Affluent Customer"/>
    <x v="1"/>
    <x v="4"/>
    <s v="Physical Therapy Assistant"/>
  </r>
  <r>
    <n v="3177"/>
    <n v="6"/>
    <n v="4811.7199999999993"/>
    <n v="801.95333333333326"/>
    <n v="5.5684399999999998"/>
    <n v="6"/>
    <n v="26793.774116799999"/>
    <s v="Affluent Customer"/>
    <x v="1"/>
    <x v="4"/>
    <s v="Database Administrator IV"/>
  </r>
  <r>
    <n v="3178"/>
    <n v="5"/>
    <n v="6357.4800000000005"/>
    <n v="1271.4960000000001"/>
    <n v="5.5684399999999998"/>
    <n v="9"/>
    <n v="63722.24267616"/>
    <s v="Mass Customer"/>
    <x v="1"/>
    <x v="5"/>
    <s v="VP Quality Control"/>
  </r>
  <r>
    <n v="3179"/>
    <n v="1"/>
    <n v="1148.6400000000001"/>
    <n v="1148.6400000000001"/>
    <n v="5.5684399999999998"/>
    <n v="17"/>
    <n v="108734.25966720001"/>
    <s v="Affluent Customer"/>
    <x v="1"/>
    <x v="9"/>
    <s v="Assistant Media Planner"/>
  </r>
  <r>
    <n v="3180"/>
    <n v="2"/>
    <n v="2298.81"/>
    <n v="1149.405"/>
    <n v="5.5684399999999998"/>
    <n v="19"/>
    <n v="121607.4627858"/>
    <s v="Mass Customer"/>
    <x v="1"/>
    <x v="3"/>
    <s v="Business Systems Development Analyst"/>
  </r>
  <r>
    <n v="3181"/>
    <n v="6"/>
    <n v="8160.14"/>
    <n v="1360.0233333333333"/>
    <n v="5.5684399999999998"/>
    <n v="6"/>
    <n v="45439.249981599998"/>
    <s v="High Net Worth"/>
    <x v="1"/>
    <x v="1"/>
    <s v="Senior Editor"/>
  </r>
  <r>
    <n v="3182"/>
    <n v="4"/>
    <n v="1732.02"/>
    <n v="433.005"/>
    <n v="5.5684399999999998"/>
    <n v="15"/>
    <n v="36167.435432999999"/>
    <s v="Affluent Customer"/>
    <x v="0"/>
    <x v="1"/>
    <s v="Unknown"/>
  </r>
  <r>
    <n v="3183"/>
    <n v="8"/>
    <n v="6607.7699999999995"/>
    <n v="825.97124999999994"/>
    <n v="5.5684399999999998"/>
    <n v="14"/>
    <n v="64391.19886289999"/>
    <s v="Mass Customer"/>
    <x v="1"/>
    <x v="0"/>
    <s v="Junior Executive"/>
  </r>
  <r>
    <n v="3184"/>
    <n v="8"/>
    <n v="9258.6"/>
    <n v="1157.325"/>
    <n v="5.5684399999999998"/>
    <n v="7"/>
    <n v="45111.463760999999"/>
    <s v="Affluent Customer"/>
    <x v="0"/>
    <x v="7"/>
    <s v="Civil Engineer"/>
  </r>
  <r>
    <n v="3185"/>
    <n v="7"/>
    <n v="6809.119999999999"/>
    <n v="972.73142857142841"/>
    <n v="5.5684399999999998"/>
    <n v="10"/>
    <n v="54165.965961142851"/>
    <s v="Mass Customer"/>
    <x v="1"/>
    <x v="1"/>
    <s v="Senior Financial Analyst"/>
  </r>
  <r>
    <n v="3186"/>
    <n v="5"/>
    <n v="5875.91"/>
    <n v="1175.182"/>
    <n v="5.5684399999999998"/>
    <n v="2"/>
    <n v="13087.86091216"/>
    <s v="Mass Customer"/>
    <x v="0"/>
    <x v="4"/>
    <s v="Unknown"/>
  </r>
  <r>
    <n v="3187"/>
    <n v="5"/>
    <n v="5489.0999999999995"/>
    <n v="1097.82"/>
    <n v="5.5684399999999998"/>
    <n v="14"/>
    <n v="85584.027211199995"/>
    <s v="Mass Customer"/>
    <x v="1"/>
    <x v="1"/>
    <s v="Senior Quality Engineer"/>
  </r>
  <r>
    <n v="3188"/>
    <n v="5"/>
    <n v="3932.3099999999995"/>
    <n v="786.46199999999988"/>
    <n v="5.5684399999999998"/>
    <n v="1"/>
    <n v="4379.3664592799996"/>
    <s v="Mass Customer"/>
    <x v="1"/>
    <x v="1"/>
    <s v="Actuary"/>
  </r>
  <r>
    <n v="3189"/>
    <n v="2"/>
    <n v="200.7"/>
    <n v="100.35"/>
    <n v="5.5684399999999998"/>
    <n v="11"/>
    <n v="6146.7224939999987"/>
    <s v="Mass Customer"/>
    <x v="1"/>
    <x v="1"/>
    <s v="Environmental Specialist"/>
  </r>
  <r>
    <n v="3190"/>
    <n v="8"/>
    <n v="5692.24"/>
    <n v="711.53"/>
    <n v="5.5684399999999998"/>
    <n v="15"/>
    <n v="59431.681698"/>
    <s v="Affluent Customer"/>
    <x v="0"/>
    <x v="4"/>
    <s v="Unknown"/>
  </r>
  <r>
    <n v="3191"/>
    <n v="8"/>
    <n v="9402.43"/>
    <n v="1175.30375"/>
    <n v="5.5684399999999998"/>
    <n v="12"/>
    <n v="78535.300963800008"/>
    <s v="Affluent Customer"/>
    <x v="0"/>
    <x v="1"/>
    <s v="Director of Sales"/>
  </r>
  <r>
    <n v="3192"/>
    <n v="4"/>
    <n v="4871.5199999999995"/>
    <n v="1217.8799999999999"/>
    <n v="5.5684399999999998"/>
    <n v="16"/>
    <n v="108507.06731519998"/>
    <s v="High Net Worth"/>
    <x v="0"/>
    <x v="1"/>
    <s v="Payment Adjustment Coordinator"/>
  </r>
  <r>
    <n v="3193"/>
    <n v="6"/>
    <n v="5155.41"/>
    <n v="859.23500000000001"/>
    <n v="5.5684399999999998"/>
    <n v="7"/>
    <n v="33492.1898038"/>
    <s v="High Net Worth"/>
    <x v="0"/>
    <x v="2"/>
    <s v="Web Designer IV"/>
  </r>
  <r>
    <n v="3194"/>
    <n v="3"/>
    <n v="3691.67"/>
    <n v="1230.5566666666666"/>
    <n v="5.5684399999999998"/>
    <n v="11"/>
    <n v="75375.090614266664"/>
    <s v="Mass Customer"/>
    <x v="1"/>
    <x v="7"/>
    <s v="Physical Therapy Assistant"/>
  </r>
  <r>
    <n v="3195"/>
    <n v="8"/>
    <n v="7261"/>
    <n v="907.625"/>
    <n v="5.5684399999999998"/>
    <n v="18"/>
    <n v="90972.996389999986"/>
    <s v="Mass Customer"/>
    <x v="0"/>
    <x v="7"/>
    <s v="Tax Accountant"/>
  </r>
  <r>
    <n v="3196"/>
    <n v="7"/>
    <n v="7505.92"/>
    <n v="1072.2742857142857"/>
    <n v="5.5684399999999998"/>
    <n v="8"/>
    <n v="47767.160188342859"/>
    <s v="Mass Customer"/>
    <x v="0"/>
    <x v="0"/>
    <s v="Engineer IV"/>
  </r>
  <r>
    <n v="3197"/>
    <n v="5"/>
    <n v="5284.57"/>
    <n v="1056.914"/>
    <n v="5.5684399999999998"/>
    <n v="14"/>
    <n v="82395.070718239993"/>
    <s v="High Net Worth"/>
    <x v="1"/>
    <x v="0"/>
    <s v="Environmental Specialist"/>
  </r>
  <r>
    <n v="3198"/>
    <n v="4"/>
    <n v="5693.18"/>
    <n v="1423.2950000000001"/>
    <n v="5.5684399999999998"/>
    <n v="1"/>
    <n v="7925.5328098"/>
    <s v="Mass Customer"/>
    <x v="1"/>
    <x v="7"/>
    <s v="Media Manager III"/>
  </r>
  <r>
    <n v="3199"/>
    <n v="8"/>
    <n v="10703.79"/>
    <n v="1337.9737500000001"/>
    <n v="5.5684399999999998"/>
    <n v="15"/>
    <n v="111756.39822675"/>
    <s v="Mass Customer"/>
    <x v="0"/>
    <x v="4"/>
    <s v="Product Engineer"/>
  </r>
  <r>
    <n v="3200"/>
    <n v="5"/>
    <n v="4865.6900000000005"/>
    <n v="973.13800000000015"/>
    <n v="5.5684399999999998"/>
    <n v="1"/>
    <n v="5418.8605647200011"/>
    <s v="Mass Customer"/>
    <x v="0"/>
    <x v="7"/>
    <s v="Environmental Tech"/>
  </r>
  <r>
    <n v="3201"/>
    <n v="7"/>
    <n v="7757.7300000000005"/>
    <n v="1108.247142857143"/>
    <n v="5.5684399999999998"/>
    <n v="1"/>
    <n v="6171.2077201714292"/>
    <s v="Mass Customer"/>
    <x v="1"/>
    <x v="1"/>
    <s v="Assistant Professor"/>
  </r>
  <r>
    <n v="3202"/>
    <n v="8"/>
    <n v="9341"/>
    <n v="1167.625"/>
    <n v="5.5684399999999998"/>
    <n v="2"/>
    <n v="13003.69951"/>
    <s v="Mass Customer"/>
    <x v="1"/>
    <x v="1"/>
    <s v="Office Assistant IV"/>
  </r>
  <r>
    <n v="3203"/>
    <n v="3"/>
    <n v="4714.8099999999995"/>
    <n v="1571.6033333333332"/>
    <n v="5.5684399999999998"/>
    <n v="7"/>
    <n v="61259.652058266664"/>
    <s v="Affluent Customer"/>
    <x v="1"/>
    <x v="4"/>
    <s v="GIS Technical Architect"/>
  </r>
  <r>
    <n v="3204"/>
    <n v="9"/>
    <n v="12368.289999999999"/>
    <n v="1374.2544444444443"/>
    <n v="5.5684399999999998"/>
    <n v="4"/>
    <n v="30609.813674488883"/>
    <s v="Mass Customer"/>
    <x v="0"/>
    <x v="0"/>
    <s v="Media Manager III"/>
  </r>
  <r>
    <n v="3205"/>
    <n v="6"/>
    <n v="6054.93"/>
    <n v="1009.1550000000001"/>
    <n v="5.5684399999999998"/>
    <n v="20"/>
    <n v="112388.38136400002"/>
    <s v="Mass Customer"/>
    <x v="1"/>
    <x v="4"/>
    <s v="Account Executive"/>
  </r>
  <r>
    <n v="3206"/>
    <n v="7"/>
    <n v="7842.2100000000009"/>
    <n v="1120.3157142857144"/>
    <n v="5.5684399999999998"/>
    <n v="1"/>
    <n v="6238.4108360571436"/>
    <s v="Mass Customer"/>
    <x v="0"/>
    <x v="1"/>
    <s v="Financial Advisor"/>
  </r>
  <r>
    <n v="3207"/>
    <n v="5"/>
    <n v="3751.87"/>
    <n v="750.37400000000002"/>
    <n v="5.5684399999999998"/>
    <n v="21"/>
    <n v="87746.664527759989"/>
    <s v="Mass Customer"/>
    <x v="0"/>
    <x v="4"/>
    <s v="Unknown"/>
  </r>
  <r>
    <n v="3208"/>
    <n v="8"/>
    <n v="9638.4599999999991"/>
    <n v="1204.8074999999999"/>
    <n v="5.5684399999999998"/>
    <n v="15"/>
    <n v="100633.47412949998"/>
    <s v="High Net Worth"/>
    <x v="0"/>
    <x v="4"/>
    <s v="VP Marketing"/>
  </r>
  <r>
    <n v="3209"/>
    <n v="4"/>
    <n v="3112.4300000000003"/>
    <n v="778.10750000000007"/>
    <n v="5.5684399999999998"/>
    <n v="15"/>
    <n v="64992.673909500008"/>
    <s v="Affluent Customer"/>
    <x v="0"/>
    <x v="7"/>
    <s v="Civil Engineer"/>
  </r>
  <r>
    <n v="3210"/>
    <n v="5"/>
    <n v="3992.0599999999995"/>
    <n v="798.41199999999992"/>
    <n v="5.5684399999999998"/>
    <n v="1"/>
    <n v="4445.9093172799994"/>
    <s v="Mass Customer"/>
    <x v="0"/>
    <x v="7"/>
    <s v="Junior Executive"/>
  </r>
  <r>
    <n v="3211"/>
    <n v="3"/>
    <n v="3667.73"/>
    <n v="1222.5766666666666"/>
    <n v="5.5684399999999998"/>
    <n v="7"/>
    <n v="47654.913696133328"/>
    <s v="High Net Worth"/>
    <x v="0"/>
    <x v="0"/>
    <s v="Automation Specialist II"/>
  </r>
  <r>
    <n v="3212"/>
    <n v="7"/>
    <n v="12326.749999999998"/>
    <n v="1760.9642857142856"/>
    <n v="5.5684399999999998"/>
    <n v="13"/>
    <n v="127475.71157285714"/>
    <s v="Affluent Customer"/>
    <x v="0"/>
    <x v="1"/>
    <s v="Analog Circuit Design manager"/>
  </r>
  <r>
    <n v="3213"/>
    <n v="5"/>
    <n v="4363.1799999999994"/>
    <n v="872.63599999999985"/>
    <n v="5.5684399999999998"/>
    <n v="16"/>
    <n v="77747.539325439982"/>
    <s v="Affluent Customer"/>
    <x v="0"/>
    <x v="8"/>
    <s v="Unknown"/>
  </r>
  <r>
    <n v="3214"/>
    <n v="4"/>
    <n v="4838.3499999999995"/>
    <n v="1209.5874999999999"/>
    <n v="5.5684399999999998"/>
    <n v="9"/>
    <n v="60619.638766499993"/>
    <s v="Mass Customer"/>
    <x v="0"/>
    <x v="1"/>
    <s v="Software Engineer III"/>
  </r>
  <r>
    <n v="3215"/>
    <n v="7"/>
    <n v="11950.24"/>
    <n v="1707.1771428571428"/>
    <n v="5.5684399999999998"/>
    <n v="7"/>
    <n v="66544.194425599999"/>
    <s v="Mass Customer"/>
    <x v="1"/>
    <x v="4"/>
    <s v="General Manager"/>
  </r>
  <r>
    <n v="3216"/>
    <n v="4"/>
    <n v="3366.82"/>
    <n v="841.70500000000004"/>
    <n v="5.5684399999999998"/>
    <n v="1"/>
    <n v="4686.9837901999999"/>
    <s v="Mass Customer"/>
    <x v="1"/>
    <x v="7"/>
    <s v="Database Administrator III"/>
  </r>
  <r>
    <n v="3217"/>
    <n v="11"/>
    <n v="10733.560000000001"/>
    <n v="975.77818181818191"/>
    <n v="5.5684399999999998"/>
    <n v="8"/>
    <n v="43468.498070109097"/>
    <s v="Mass Customer"/>
    <x v="0"/>
    <x v="7"/>
    <s v="Physical Therapy Assistant"/>
  </r>
  <r>
    <n v="3218"/>
    <n v="5"/>
    <n v="4886.1000000000004"/>
    <n v="977.22"/>
    <n v="5.5684399999999998"/>
    <n v="22"/>
    <n v="119715.0006096"/>
    <s v="Mass Customer"/>
    <x v="0"/>
    <x v="6"/>
    <s v="Information Systems Manager"/>
  </r>
  <r>
    <n v="3219"/>
    <n v="8"/>
    <n v="7191.65"/>
    <n v="898.95624999999995"/>
    <n v="5.5684399999999998"/>
    <n v="3"/>
    <n v="15017.351822249999"/>
    <s v="Mass Customer"/>
    <x v="0"/>
    <x v="1"/>
    <s v="Web Developer III"/>
  </r>
  <r>
    <n v="3220"/>
    <n v="8"/>
    <n v="7616.3000000000011"/>
    <n v="952.03750000000014"/>
    <n v="5.5684399999999998"/>
    <n v="11"/>
    <n v="58315.000661500002"/>
    <s v="Affluent Customer"/>
    <x v="1"/>
    <x v="7"/>
    <s v="Research Assistant IV"/>
  </r>
  <r>
    <n v="3221"/>
    <n v="9"/>
    <n v="11096.319999999998"/>
    <n v="1232.9244444444441"/>
    <n v="5.5684399999999998"/>
    <n v="11"/>
    <n v="75520.12372764443"/>
    <s v="High Net Worth"/>
    <x v="0"/>
    <x v="2"/>
    <s v="Internal Auditor"/>
  </r>
  <r>
    <n v="3222"/>
    <n v="2"/>
    <n v="2179.35"/>
    <n v="1089.675"/>
    <n v="5.5684399999999998"/>
    <n v="11"/>
    <n v="66745.688427000001"/>
    <s v="Affluent Customer"/>
    <x v="2"/>
    <x v="3"/>
    <s v="Senior Editor"/>
  </r>
  <r>
    <n v="3223"/>
    <n v="7"/>
    <n v="8203.23"/>
    <n v="1171.8899999999999"/>
    <n v="5.5684399999999998"/>
    <n v="11"/>
    <n v="71781.590667599987"/>
    <s v="Mass Customer"/>
    <x v="2"/>
    <x v="3"/>
    <s v="Database Administrator III"/>
  </r>
  <r>
    <n v="3224"/>
    <n v="9"/>
    <n v="8518.7199999999993"/>
    <n v="946.52444444444438"/>
    <n v="5.5684399999999998"/>
    <n v="3"/>
    <n v="15811.993732266665"/>
    <s v="Affluent Customer"/>
    <x v="0"/>
    <x v="7"/>
    <s v="Automation Specialist III"/>
  </r>
  <r>
    <n v="3225"/>
    <n v="7"/>
    <n v="7505.3399999999992"/>
    <n v="1072.1914285714286"/>
    <n v="5.5684399999999998"/>
    <n v="4"/>
    <n v="23881.73455405714"/>
    <s v="Mass Customer"/>
    <x v="1"/>
    <x v="0"/>
    <s v="Chief Design Engineer"/>
  </r>
  <r>
    <n v="3226"/>
    <n v="4"/>
    <n v="1217.42"/>
    <n v="304.35500000000002"/>
    <n v="5.5684399999999998"/>
    <n v="11"/>
    <n v="18642.608118200002"/>
    <s v="Affluent Customer"/>
    <x v="0"/>
    <x v="9"/>
    <s v="Unknown"/>
  </r>
  <r>
    <n v="3227"/>
    <n v="6"/>
    <n v="6029.2500000000009"/>
    <n v="1004.8750000000001"/>
    <n v="5.5684399999999998"/>
    <n v="2"/>
    <n v="11191.17229"/>
    <s v="Affluent Customer"/>
    <x v="1"/>
    <x v="7"/>
    <s v="Unknown"/>
  </r>
  <r>
    <n v="3228"/>
    <n v="7"/>
    <n v="9815.4100000000017"/>
    <n v="1402.2014285714288"/>
    <n v="5.5684399999999998"/>
    <n v="13"/>
    <n v="101504.96879788573"/>
    <s v="Mass Customer"/>
    <x v="0"/>
    <x v="0"/>
    <s v="Social Worker"/>
  </r>
  <r>
    <n v="3230"/>
    <n v="5"/>
    <n v="5698.38"/>
    <n v="1139.6759999999999"/>
    <n v="5.5684399999999998"/>
    <n v="12"/>
    <n v="76154.609105279989"/>
    <s v="Mass Customer"/>
    <x v="0"/>
    <x v="1"/>
    <s v="Executive Secretary"/>
  </r>
  <r>
    <n v="3231"/>
    <n v="7"/>
    <n v="7562.51"/>
    <n v="1080.3585714285714"/>
    <n v="5.5684399999999998"/>
    <n v="16"/>
    <n v="96254.590135771417"/>
    <s v="Affluent Customer"/>
    <x v="1"/>
    <x v="4"/>
    <s v="Unknown"/>
  </r>
  <r>
    <n v="3232"/>
    <n v="13"/>
    <n v="13451.28"/>
    <n v="1034.7138461538461"/>
    <n v="5.5684399999999998"/>
    <n v="9"/>
    <n v="51855.677725292298"/>
    <s v="Mass Customer"/>
    <x v="0"/>
    <x v="1"/>
    <s v="Payment Adjustment Coordinator"/>
  </r>
  <r>
    <n v="3233"/>
    <n v="3"/>
    <n v="2477.0699999999997"/>
    <n v="825.68999999999994"/>
    <n v="5.5684399999999998"/>
    <n v="17"/>
    <n v="78162.688801199984"/>
    <s v="Mass Customer"/>
    <x v="1"/>
    <x v="1"/>
    <s v="Tax Accountant"/>
  </r>
  <r>
    <n v="3234"/>
    <n v="2"/>
    <n v="2358"/>
    <n v="1179"/>
    <n v="5.5684399999999998"/>
    <n v="19"/>
    <n v="124738.62443999999"/>
    <s v="Mass Customer"/>
    <x v="1"/>
    <x v="7"/>
    <s v="Safety Technician II"/>
  </r>
  <r>
    <n v="3235"/>
    <n v="1"/>
    <n v="1163.8900000000001"/>
    <n v="1163.8900000000001"/>
    <n v="5.5684399999999998"/>
    <n v="12"/>
    <n v="77772.619579200007"/>
    <s v="Affluent Customer"/>
    <x v="1"/>
    <x v="2"/>
    <s v="Business Systems Development Analyst"/>
  </r>
  <r>
    <n v="3237"/>
    <n v="7"/>
    <n v="8413.77"/>
    <n v="1201.967142857143"/>
    <n v="5.5684399999999998"/>
    <n v="13"/>
    <n v="87010.064920628589"/>
    <s v="Mass Customer"/>
    <x v="0"/>
    <x v="7"/>
    <s v="Assistant Manager"/>
  </r>
  <r>
    <n v="3238"/>
    <n v="5"/>
    <n v="3916.4400000000005"/>
    <n v="783.28800000000012"/>
    <n v="5.5684399999999998"/>
    <n v="14"/>
    <n v="61063.691230080003"/>
    <s v="Mass Customer"/>
    <x v="1"/>
    <x v="5"/>
    <s v="Executive Secretary"/>
  </r>
  <r>
    <n v="3239"/>
    <n v="6"/>
    <n v="4374.7500000000009"/>
    <n v="729.12500000000011"/>
    <n v="5.5684399999999998"/>
    <n v="5"/>
    <n v="20300.444075000003"/>
    <s v="High Net Worth"/>
    <x v="0"/>
    <x v="0"/>
    <s v="Staff Scientist"/>
  </r>
  <r>
    <n v="3240"/>
    <n v="10"/>
    <n v="12357.57"/>
    <n v="1235.7570000000001"/>
    <n v="5.5684399999999998"/>
    <n v="6"/>
    <n v="41287.432254480002"/>
    <s v="Mass Customer"/>
    <x v="1"/>
    <x v="4"/>
    <s v="Chief Design Engineer"/>
  </r>
  <r>
    <n v="3241"/>
    <n v="6"/>
    <n v="9227.58"/>
    <n v="1537.93"/>
    <n v="5.5684399999999998"/>
    <n v="16"/>
    <n v="137021.93486720001"/>
    <s v="Mass Customer"/>
    <x v="1"/>
    <x v="7"/>
    <s v="Budget/Accounting Analyst IV"/>
  </r>
  <r>
    <n v="3242"/>
    <n v="7"/>
    <n v="10813.44"/>
    <n v="1544.777142857143"/>
    <n v="5.5684399999999998"/>
    <n v="14"/>
    <n v="120427.98366719999"/>
    <s v="Affluent Customer"/>
    <x v="0"/>
    <x v="7"/>
    <s v="General Manager"/>
  </r>
  <r>
    <n v="3243"/>
    <n v="4"/>
    <n v="4005.26"/>
    <n v="1001.3150000000001"/>
    <n v="5.5684399999999998"/>
    <n v="7"/>
    <n v="39030.3374902"/>
    <s v="Mass Customer"/>
    <x v="1"/>
    <x v="0"/>
    <s v="Media Manager I"/>
  </r>
  <r>
    <n v="3244"/>
    <n v="4"/>
    <n v="3578.91"/>
    <n v="894.72749999999996"/>
    <n v="5.5684399999999998"/>
    <n v="13"/>
    <n v="64769.073201299994"/>
    <s v="Mass Customer"/>
    <x v="0"/>
    <x v="1"/>
    <s v="Systems Administrator I"/>
  </r>
  <r>
    <n v="3245"/>
    <n v="6"/>
    <n v="5577.43"/>
    <n v="929.57166666666672"/>
    <n v="5.5684399999999998"/>
    <n v="7"/>
    <n v="36233.848360733333"/>
    <s v="High Net Worth"/>
    <x v="1"/>
    <x v="3"/>
    <s v="Graphic Designer"/>
  </r>
  <r>
    <n v="3246"/>
    <n v="5"/>
    <n v="6186.95"/>
    <n v="1237.3899999999999"/>
    <n v="5.5684399999999998"/>
    <n v="4"/>
    <n v="27561.327886399995"/>
    <s v="Mass Customer"/>
    <x v="0"/>
    <x v="1"/>
    <s v="Senior Cost Accountant"/>
  </r>
  <r>
    <n v="3247"/>
    <n v="8"/>
    <n v="7108.2700000000013"/>
    <n v="888.53375000000017"/>
    <n v="5.5684399999999998"/>
    <n v="5"/>
    <n v="24738.734374250002"/>
    <s v="Mass Customer"/>
    <x v="0"/>
    <x v="7"/>
    <s v="Structural Engineer"/>
  </r>
  <r>
    <n v="3248"/>
    <n v="4"/>
    <n v="3305.23"/>
    <n v="826.3075"/>
    <n v="5.5684399999999998"/>
    <n v="5"/>
    <n v="23006.218676499997"/>
    <s v="Affluent Customer"/>
    <x v="1"/>
    <x v="4"/>
    <s v="Programmer Analyst II"/>
  </r>
  <r>
    <n v="3249"/>
    <n v="7"/>
    <n v="10781.65"/>
    <n v="1540.2357142857143"/>
    <n v="5.5684399999999998"/>
    <n v="14"/>
    <n v="120073.94225200001"/>
    <s v="Mass Customer"/>
    <x v="0"/>
    <x v="7"/>
    <s v="Analog Circuit Design manager"/>
  </r>
  <r>
    <n v="3250"/>
    <n v="6"/>
    <n v="4950.37"/>
    <n v="825.06166666666661"/>
    <n v="5.5684399999999998"/>
    <n v="4"/>
    <n v="18377.22554853333"/>
    <s v="High Net Worth"/>
    <x v="1"/>
    <x v="6"/>
    <s v="Unknown"/>
  </r>
  <r>
    <n v="3251"/>
    <n v="11"/>
    <n v="9947.98"/>
    <n v="904.36181818181819"/>
    <n v="5.5684399999999998"/>
    <n v="8"/>
    <n v="40287.076182690907"/>
    <s v="High Net Worth"/>
    <x v="0"/>
    <x v="1"/>
    <s v="Safety Technician II"/>
  </r>
  <r>
    <n v="3252"/>
    <n v="7"/>
    <n v="5910.41"/>
    <n v="844.34428571428566"/>
    <n v="5.5684399999999998"/>
    <n v="14"/>
    <n v="65823.526920799995"/>
    <s v="High Net Worth"/>
    <x v="0"/>
    <x v="4"/>
    <s v="GIS Technical Architect"/>
  </r>
  <r>
    <n v="3253"/>
    <n v="3"/>
    <n v="4743.3100000000004"/>
    <n v="1581.1033333333335"/>
    <n v="5.5684399999999998"/>
    <n v="7"/>
    <n v="61629.953318266664"/>
    <s v="High Net Worth"/>
    <x v="0"/>
    <x v="1"/>
    <s v="Cost Accountant"/>
  </r>
  <r>
    <n v="3254"/>
    <n v="6"/>
    <n v="6956.21"/>
    <n v="1159.3683333333333"/>
    <n v="5.5684399999999998"/>
    <n v="1"/>
    <n v="6455.8730020666662"/>
    <s v="Mass Customer"/>
    <x v="0"/>
    <x v="1"/>
    <s v="Human Resources Assistant I"/>
  </r>
  <r>
    <n v="3255"/>
    <n v="6"/>
    <n v="7050.4100000000008"/>
    <n v="1175.0683333333334"/>
    <n v="5.5684399999999998"/>
    <n v="11"/>
    <n v="71976.272610733344"/>
    <s v="High Net Worth"/>
    <x v="2"/>
    <x v="3"/>
    <s v="Engineer IV"/>
  </r>
  <r>
    <n v="3256"/>
    <n v="10"/>
    <n v="12399.54"/>
    <n v="1239.9540000000002"/>
    <n v="5.5684399999999998"/>
    <n v="6"/>
    <n v="41427.656710560004"/>
    <s v="Affluent Customer"/>
    <x v="0"/>
    <x v="1"/>
    <s v="Professor"/>
  </r>
  <r>
    <n v="3257"/>
    <n v="3"/>
    <n v="5121.28"/>
    <n v="1707.0933333333332"/>
    <n v="5.5684399999999998"/>
    <n v="10"/>
    <n v="95058.468010666664"/>
    <s v="Mass Customer"/>
    <x v="1"/>
    <x v="4"/>
    <s v="Senior Editor"/>
  </r>
  <r>
    <n v="3258"/>
    <n v="8"/>
    <n v="11196.130000000001"/>
    <n v="1399.5162500000001"/>
    <n v="5.5684399999999998"/>
    <n v="18"/>
    <n v="140276.20080870003"/>
    <s v="Mass Customer"/>
    <x v="0"/>
    <x v="5"/>
    <s v="Sales Representative"/>
  </r>
  <r>
    <n v="3259"/>
    <n v="2"/>
    <n v="1027.94"/>
    <n v="513.97"/>
    <n v="5.5684399999999998"/>
    <n v="10"/>
    <n v="28620.111068000002"/>
    <s v="High Net Worth"/>
    <x v="1"/>
    <x v="4"/>
    <s v="Quality Control Specialist"/>
  </r>
  <r>
    <n v="3260"/>
    <n v="3"/>
    <n v="3833.56"/>
    <n v="1277.8533333333332"/>
    <n v="5.5684399999999998"/>
    <n v="11"/>
    <n v="78272.145770133327"/>
    <s v="High Net Worth"/>
    <x v="0"/>
    <x v="8"/>
    <s v="Research Associate"/>
  </r>
  <r>
    <n v="3261"/>
    <n v="6"/>
    <n v="5630.11"/>
    <n v="938.35166666666657"/>
    <n v="5.5684399999999998"/>
    <n v="5"/>
    <n v="26125.774773666664"/>
    <s v="Mass Customer"/>
    <x v="1"/>
    <x v="2"/>
    <s v="Unknown"/>
  </r>
  <r>
    <n v="3262"/>
    <n v="10"/>
    <n v="9899.6400000000012"/>
    <n v="989.96400000000017"/>
    <n v="5.5684399999999998"/>
    <n v="12"/>
    <n v="66150.661633920012"/>
    <s v="Mass Customer"/>
    <x v="1"/>
    <x v="9"/>
    <s v="Product Engineer"/>
  </r>
  <r>
    <n v="3263"/>
    <n v="5"/>
    <n v="4721.62"/>
    <n v="944.32399999999996"/>
    <n v="5.5684399999999998"/>
    <n v="5"/>
    <n v="26292.057672799998"/>
    <s v="Affluent Customer"/>
    <x v="0"/>
    <x v="7"/>
    <s v="Business Systems Development Analyst"/>
  </r>
  <r>
    <n v="3264"/>
    <n v="8"/>
    <n v="9097.93"/>
    <n v="1137.24125"/>
    <n v="5.5684399999999998"/>
    <n v="17"/>
    <n v="107655.21432454999"/>
    <s v="Mass Customer"/>
    <x v="1"/>
    <x v="1"/>
    <s v="Unknown"/>
  </r>
  <r>
    <n v="3265"/>
    <n v="7"/>
    <n v="3458.83"/>
    <n v="494.11857142857144"/>
    <n v="5.5684399999999998"/>
    <n v="11"/>
    <n v="30266.165796742858"/>
    <s v="High Net Worth"/>
    <x v="1"/>
    <x v="0"/>
    <s v="Clinical Specialist"/>
  </r>
  <r>
    <n v="3266"/>
    <n v="7"/>
    <n v="6947.2099999999982"/>
    <n v="992.45857142857119"/>
    <n v="5.5684399999999998"/>
    <n v="5"/>
    <n v="27632.230037428562"/>
    <s v="Mass Customer"/>
    <x v="1"/>
    <x v="4"/>
    <s v="Account Representative III"/>
  </r>
  <r>
    <n v="3267"/>
    <n v="6"/>
    <n v="7867.9700000000012"/>
    <n v="1311.3283333333336"/>
    <n v="5.5684399999999998"/>
    <n v="9"/>
    <n v="65718.478300200004"/>
    <s v="High Net Worth"/>
    <x v="1"/>
    <x v="2"/>
    <s v="Unknown"/>
  </r>
  <r>
    <n v="3268"/>
    <n v="6"/>
    <n v="8610.7799999999988"/>
    <n v="1435.1299999999999"/>
    <n v="5.5684399999999998"/>
    <n v="20"/>
    <n v="159828.70594399999"/>
    <s v="Mass Customer"/>
    <x v="0"/>
    <x v="7"/>
    <s v="General Manager"/>
  </r>
  <r>
    <n v="3269"/>
    <n v="4"/>
    <n v="4857.4399999999996"/>
    <n v="1214.3599999999999"/>
    <n v="5.5684399999999998"/>
    <n v="1"/>
    <n v="6762.0907983999996"/>
    <s v="Mass Customer"/>
    <x v="1"/>
    <x v="4"/>
    <s v="GIS Technical Architect"/>
  </r>
  <r>
    <n v="3270"/>
    <n v="5"/>
    <n v="7135.8099999999995"/>
    <n v="1427.1619999999998"/>
    <n v="5.5684399999999998"/>
    <n v="5"/>
    <n v="39735.329836399993"/>
    <s v="Mass Customer"/>
    <x v="1"/>
    <x v="1"/>
    <s v="Administrative Officer"/>
  </r>
  <r>
    <n v="3271"/>
    <n v="4"/>
    <n v="3156.63"/>
    <n v="789.15750000000003"/>
    <n v="5.5684399999999998"/>
    <n v="16"/>
    <n v="70310.019028800001"/>
    <s v="High Net Worth"/>
    <x v="0"/>
    <x v="2"/>
    <s v="Chief Design Engineer"/>
  </r>
  <r>
    <n v="3272"/>
    <n v="1"/>
    <n v="569.55999999999995"/>
    <n v="569.55999999999995"/>
    <n v="5.5684399999999998"/>
    <n v="9"/>
    <n v="28544.046177599997"/>
    <s v="Affluent Customer"/>
    <x v="1"/>
    <x v="4"/>
    <s v="Payment Adjustment Coordinator"/>
  </r>
  <r>
    <n v="3273"/>
    <n v="7"/>
    <n v="10472.259999999998"/>
    <n v="1496.0371428571427"/>
    <n v="5.5684399999999998"/>
    <n v="11"/>
    <n v="91636.523745485698"/>
    <s v="Mass Customer"/>
    <x v="0"/>
    <x v="9"/>
    <s v="General Manager"/>
  </r>
  <r>
    <n v="3274"/>
    <n v="5"/>
    <n v="3450.2999999999997"/>
    <n v="690.06"/>
    <n v="5.5684399999999998"/>
    <n v="18"/>
    <n v="69166.038715199989"/>
    <s v="Mass Customer"/>
    <x v="0"/>
    <x v="1"/>
    <s v="Unknown"/>
  </r>
  <r>
    <n v="3275"/>
    <n v="4"/>
    <n v="2826.83"/>
    <n v="706.70749999999998"/>
    <n v="5.5684399999999998"/>
    <n v="6"/>
    <n v="23611.549867799997"/>
    <s v="Mass Customer"/>
    <x v="0"/>
    <x v="7"/>
    <s v="Computer Systems Analyst IV"/>
  </r>
  <r>
    <n v="3276"/>
    <n v="5"/>
    <n v="6419.18"/>
    <n v="1283.836"/>
    <n v="5.5684399999999998"/>
    <n v="3"/>
    <n v="21446.891207519999"/>
    <s v="High Net Worth"/>
    <x v="1"/>
    <x v="4"/>
    <s v="Legal Assistant"/>
  </r>
  <r>
    <n v="3277"/>
    <n v="5"/>
    <n v="5868.16"/>
    <n v="1173.6320000000001"/>
    <n v="5.5684399999999998"/>
    <n v="10"/>
    <n v="65352.993740800004"/>
    <s v="Affluent Customer"/>
    <x v="1"/>
    <x v="4"/>
    <s v="Computer Systems Analyst I"/>
  </r>
  <r>
    <n v="3278"/>
    <n v="5"/>
    <n v="5194.0700000000006"/>
    <n v="1038.8140000000001"/>
    <n v="5.5684399999999998"/>
    <n v="9"/>
    <n v="52061.160871440006"/>
    <s v="Affluent Customer"/>
    <x v="1"/>
    <x v="1"/>
    <s v="VP Product Management"/>
  </r>
  <r>
    <n v="3279"/>
    <n v="1"/>
    <n v="1071.23"/>
    <n v="1071.23"/>
    <n v="5.5684399999999998"/>
    <n v="14"/>
    <n v="83511.119736799999"/>
    <s v="Mass Customer"/>
    <x v="1"/>
    <x v="1"/>
    <s v="Staff Scientist"/>
  </r>
  <r>
    <n v="3280"/>
    <n v="8"/>
    <n v="11763.690000000002"/>
    <n v="1470.4612500000003"/>
    <n v="5.5684399999999998"/>
    <n v="21"/>
    <n v="171951.68010195001"/>
    <s v="Mass Customer"/>
    <x v="0"/>
    <x v="1"/>
    <s v="General Manager"/>
  </r>
  <r>
    <n v="3281"/>
    <n v="2"/>
    <n v="2044.08"/>
    <n v="1022.04"/>
    <n v="5.5684399999999998"/>
    <n v="4"/>
    <n v="22764.6736704"/>
    <s v="Mass Customer"/>
    <x v="0"/>
    <x v="4"/>
    <s v="Administrative Assistant III"/>
  </r>
  <r>
    <n v="3282"/>
    <n v="4"/>
    <n v="4534.8499999999995"/>
    <n v="1133.7124999999999"/>
    <n v="5.5684399999999998"/>
    <n v="13"/>
    <n v="82069.130435499988"/>
    <s v="High Net Worth"/>
    <x v="0"/>
    <x v="0"/>
    <s v="Clinical Specialist"/>
  </r>
  <r>
    <n v="3283"/>
    <n v="6"/>
    <n v="7803.8"/>
    <n v="1300.6333333333334"/>
    <n v="5.5684399999999998"/>
    <n v="6"/>
    <n v="43454.992072000001"/>
    <s v="Mass Customer"/>
    <x v="0"/>
    <x v="2"/>
    <s v="Administrative Officer"/>
  </r>
  <r>
    <n v="3284"/>
    <n v="6"/>
    <n v="5886.76"/>
    <n v="981.12666666666667"/>
    <n v="5.5684399999999998"/>
    <n v="2"/>
    <n v="10926.689951466666"/>
    <s v="Affluent Customer"/>
    <x v="0"/>
    <x v="5"/>
    <s v="Chief Design Engineer"/>
  </r>
  <r>
    <n v="3285"/>
    <n v="6"/>
    <n v="6515.55"/>
    <n v="1085.925"/>
    <n v="5.5684399999999998"/>
    <n v="9"/>
    <n v="54422.173862999996"/>
    <s v="Affluent Customer"/>
    <x v="1"/>
    <x v="0"/>
    <s v="Recruiter"/>
  </r>
  <r>
    <n v="3286"/>
    <n v="11"/>
    <n v="11050.25"/>
    <n v="1004.5681818181819"/>
    <n v="5.5684399999999998"/>
    <n v="20"/>
    <n v="111877.55292727274"/>
    <s v="Mass Customer"/>
    <x v="1"/>
    <x v="9"/>
    <s v="Assistant Media Planner"/>
  </r>
  <r>
    <n v="3287"/>
    <n v="3"/>
    <n v="3694.7200000000003"/>
    <n v="1231.5733333333335"/>
    <n v="5.5684399999999998"/>
    <n v="4"/>
    <n v="27431.76884906667"/>
    <s v="Affluent Customer"/>
    <x v="0"/>
    <x v="4"/>
    <s v="Account Executive"/>
  </r>
  <r>
    <n v="3288"/>
    <n v="6"/>
    <n v="8748.24"/>
    <n v="1458.04"/>
    <n v="5.5684399999999998"/>
    <n v="11"/>
    <n v="89309.090833599999"/>
    <s v="High Net Worth"/>
    <x v="2"/>
    <x v="3"/>
    <s v="Engineer III"/>
  </r>
  <r>
    <n v="3289"/>
    <n v="5"/>
    <n v="7683.3899999999994"/>
    <n v="1536.6779999999999"/>
    <n v="5.5684399999999998"/>
    <n v="12"/>
    <n v="102682.79090784"/>
    <s v="Mass Customer"/>
    <x v="1"/>
    <x v="2"/>
    <s v="Assistant Manager"/>
  </r>
  <r>
    <n v="3290"/>
    <n v="8"/>
    <n v="9719.34"/>
    <n v="1214.9175"/>
    <n v="5.5684399999999998"/>
    <n v="18"/>
    <n v="121773.5136666"/>
    <s v="High Net Worth"/>
    <x v="1"/>
    <x v="7"/>
    <s v="Unknown"/>
  </r>
  <r>
    <n v="3291"/>
    <n v="4"/>
    <n v="3946.95"/>
    <n v="986.73749999999995"/>
    <n v="5.5684399999999998"/>
    <n v="13"/>
    <n v="71429.6513385"/>
    <s v="Mass Customer"/>
    <x v="0"/>
    <x v="7"/>
    <s v="Staff Accountant II"/>
  </r>
  <r>
    <n v="3292"/>
    <n v="1"/>
    <n v="60.34"/>
    <n v="60.34"/>
    <n v="5.5684399999999998"/>
    <n v="3"/>
    <n v="1007.9990088"/>
    <s v="Affluent Customer"/>
    <x v="1"/>
    <x v="5"/>
    <s v="Web Designer I"/>
  </r>
  <r>
    <n v="3293"/>
    <n v="5"/>
    <n v="4716.33"/>
    <n v="943.26599999999996"/>
    <n v="5.5684399999999998"/>
    <n v="17"/>
    <n v="89292.842125679992"/>
    <s v="High Net Worth"/>
    <x v="0"/>
    <x v="4"/>
    <s v="Automation Specialist IV"/>
  </r>
  <r>
    <n v="3294"/>
    <n v="4"/>
    <n v="6769.75"/>
    <n v="1692.4375"/>
    <n v="5.5684399999999998"/>
    <n v="6"/>
    <n v="56545.420034999996"/>
    <s v="Affluent Customer"/>
    <x v="0"/>
    <x v="7"/>
    <s v="Director of Sales"/>
  </r>
  <r>
    <n v="3295"/>
    <n v="8"/>
    <n v="10279.810000000001"/>
    <n v="1284.9762500000002"/>
    <n v="5.5684399999999998"/>
    <n v="9"/>
    <n v="64397.818345950007"/>
    <s v="High Net Worth"/>
    <x v="1"/>
    <x v="5"/>
    <s v="Human Resources Assistant III"/>
  </r>
  <r>
    <n v="3296"/>
    <n v="11"/>
    <n v="8887.0000000000018"/>
    <n v="807.90909090909111"/>
    <n v="5.5684399999999998"/>
    <n v="17"/>
    <n v="76479.486069090926"/>
    <s v="Affluent Customer"/>
    <x v="0"/>
    <x v="1"/>
    <s v="Quality Engineer"/>
  </r>
  <r>
    <n v="3297"/>
    <n v="6"/>
    <n v="4162.96"/>
    <n v="693.82666666666671"/>
    <n v="5.5684399999999998"/>
    <n v="13"/>
    <n v="50225.91812853334"/>
    <s v="Mass Customer"/>
    <x v="1"/>
    <x v="7"/>
    <s v="Product Engineer"/>
  </r>
  <r>
    <n v="3298"/>
    <n v="5"/>
    <n v="6502.58"/>
    <n v="1300.5160000000001"/>
    <n v="5.5684399999999998"/>
    <n v="11"/>
    <n v="79660.298465440006"/>
    <s v="Affluent Customer"/>
    <x v="2"/>
    <x v="3"/>
    <s v="VP Quality Control"/>
  </r>
  <r>
    <n v="3299"/>
    <n v="5"/>
    <n v="4560.97"/>
    <n v="912.19400000000007"/>
    <n v="5.5684399999999998"/>
    <n v="12"/>
    <n v="60953.970688320005"/>
    <s v="Affluent Customer"/>
    <x v="0"/>
    <x v="7"/>
    <s v="Systems Administrator II"/>
  </r>
  <r>
    <n v="3300"/>
    <n v="6"/>
    <n v="8221.25"/>
    <n v="1370.2083333333333"/>
    <n v="5.5684399999999998"/>
    <n v="14"/>
    <n v="106818.92048333332"/>
    <s v="Mass Customer"/>
    <x v="1"/>
    <x v="5"/>
    <s v="Executive Secretary"/>
  </r>
  <r>
    <n v="3301"/>
    <n v="5"/>
    <n v="4630.47"/>
    <n v="926.09400000000005"/>
    <n v="5.5684399999999998"/>
    <n v="6"/>
    <n v="30941.39324016"/>
    <s v="Mass Customer"/>
    <x v="1"/>
    <x v="4"/>
    <s v="Associate Professor"/>
  </r>
  <r>
    <n v="3302"/>
    <n v="4"/>
    <n v="2141.3599999999997"/>
    <n v="535.33999999999992"/>
    <n v="5.5684399999999998"/>
    <n v="19"/>
    <n v="56639.16472239999"/>
    <s v="Affluent Customer"/>
    <x v="1"/>
    <x v="1"/>
    <s v="Compensation Analyst"/>
  </r>
  <r>
    <n v="3303"/>
    <n v="5"/>
    <n v="4834.3499999999995"/>
    <n v="966.86999999999989"/>
    <n v="5.5684399999999998"/>
    <n v="11"/>
    <n v="59223.533410799988"/>
    <s v="Affluent Customer"/>
    <x v="1"/>
    <x v="8"/>
    <s v="Structural Engineer"/>
  </r>
  <r>
    <n v="3304"/>
    <n v="10"/>
    <n v="11128.31"/>
    <n v="1112.8309999999999"/>
    <n v="5.5684399999999998"/>
    <n v="12"/>
    <n v="74360.791843679996"/>
    <s v="Mass Customer"/>
    <x v="1"/>
    <x v="4"/>
    <s v="Unknown"/>
  </r>
  <r>
    <n v="3305"/>
    <n v="2"/>
    <n v="306.78999999999996"/>
    <n v="153.39499999999998"/>
    <n v="5.5684399999999998"/>
    <n v="11"/>
    <n v="9395.8793917999992"/>
    <s v="Mass Customer"/>
    <x v="1"/>
    <x v="0"/>
    <s v="Senior Developer"/>
  </r>
  <r>
    <n v="3306"/>
    <n v="5"/>
    <n v="6945.6"/>
    <n v="1389.1200000000001"/>
    <n v="5.5684399999999998"/>
    <n v="7"/>
    <n v="54146.619609600006"/>
    <s v="Mass Customer"/>
    <x v="1"/>
    <x v="1"/>
    <s v="Compensation Analyst"/>
  </r>
  <r>
    <n v="3307"/>
    <n v="5"/>
    <n v="6066.9100000000008"/>
    <n v="1213.3820000000001"/>
    <n v="5.5684399999999998"/>
    <n v="14"/>
    <n v="94593.028097119997"/>
    <s v="High Net Worth"/>
    <x v="0"/>
    <x v="0"/>
    <s v="Analyst Programmer"/>
  </r>
  <r>
    <n v="3308"/>
    <n v="3"/>
    <n v="3436.83"/>
    <n v="1145.6099999999999"/>
    <n v="5.5684399999999998"/>
    <n v="14"/>
    <n v="89309.647677599991"/>
    <s v="Mass Customer"/>
    <x v="0"/>
    <x v="1"/>
    <s v="Cost Accountant"/>
  </r>
  <r>
    <n v="3309"/>
    <n v="5"/>
    <n v="5485.7900000000009"/>
    <n v="1097.1580000000001"/>
    <n v="5.5684399999999998"/>
    <n v="3"/>
    <n v="18328.375480560004"/>
    <s v="High Net Worth"/>
    <x v="1"/>
    <x v="4"/>
    <s v="Senior Sales Associate"/>
  </r>
  <r>
    <n v="3310"/>
    <n v="5"/>
    <n v="5062.8600000000006"/>
    <n v="1012.5720000000001"/>
    <n v="5.5684399999999998"/>
    <n v="12"/>
    <n v="67661.357132160017"/>
    <s v="Affluent Customer"/>
    <x v="0"/>
    <x v="2"/>
    <s v="VP Marketing"/>
  </r>
  <r>
    <n v="3311"/>
    <n v="4"/>
    <n v="3921.4900000000002"/>
    <n v="980.37250000000006"/>
    <n v="5.5684399999999998"/>
    <n v="8"/>
    <n v="43673.163551199999"/>
    <s v="Mass Customer"/>
    <x v="0"/>
    <x v="7"/>
    <s v="Civil Engineer"/>
  </r>
  <r>
    <n v="3312"/>
    <n v="4"/>
    <n v="3943.69"/>
    <n v="985.92250000000001"/>
    <n v="5.5684399999999998"/>
    <n v="11"/>
    <n v="60390.553144899997"/>
    <s v="High Net Worth"/>
    <x v="2"/>
    <x v="3"/>
    <s v="Administrative Officer"/>
  </r>
  <r>
    <n v="3313"/>
    <n v="6"/>
    <n v="6335.93"/>
    <n v="1055.9883333333335"/>
    <n v="5.5684399999999998"/>
    <n v="5"/>
    <n v="29401.038374333333"/>
    <s v="High Net Worth"/>
    <x v="0"/>
    <x v="2"/>
    <s v="Unknown"/>
  </r>
  <r>
    <n v="3314"/>
    <n v="6"/>
    <n v="6475.130000000001"/>
    <n v="1079.1883333333335"/>
    <n v="5.5684399999999998"/>
    <n v="12"/>
    <n v="72112.745794400005"/>
    <s v="Mass Customer"/>
    <x v="0"/>
    <x v="1"/>
    <s v="Unknown"/>
  </r>
  <r>
    <n v="3315"/>
    <n v="7"/>
    <n v="8032.11"/>
    <n v="1147.4442857142856"/>
    <n v="5.5684399999999998"/>
    <n v="5"/>
    <n v="31947.373291714281"/>
    <s v="Mass Customer"/>
    <x v="0"/>
    <x v="2"/>
    <s v="Account Executive"/>
  </r>
  <r>
    <n v="3316"/>
    <n v="2"/>
    <n v="2608.09"/>
    <n v="1304.0450000000001"/>
    <n v="5.5684399999999998"/>
    <n v="18"/>
    <n v="130706.93411639999"/>
    <s v="Mass Customer"/>
    <x v="0"/>
    <x v="4"/>
    <s v="Structural Analysis Engineer"/>
  </r>
  <r>
    <n v="3317"/>
    <n v="4"/>
    <n v="3299.45"/>
    <n v="824.86249999999995"/>
    <n v="5.5684399999999998"/>
    <n v="11"/>
    <n v="50525.170734499996"/>
    <s v="Mass Customer"/>
    <x v="1"/>
    <x v="1"/>
    <s v="Actuary"/>
  </r>
  <r>
    <n v="3318"/>
    <n v="4"/>
    <n v="5363.35"/>
    <n v="1340.8375000000001"/>
    <n v="5.5684399999999998"/>
    <n v="19"/>
    <n v="141861.09020150002"/>
    <s v="High Net Worth"/>
    <x v="1"/>
    <x v="7"/>
    <s v="Unknown"/>
  </r>
  <r>
    <n v="3319"/>
    <n v="7"/>
    <n v="7042.8899999999994"/>
    <n v="1006.1271428571428"/>
    <n v="5.5684399999999998"/>
    <n v="19"/>
    <n v="106448.61392005713"/>
    <s v="Affluent Customer"/>
    <x v="0"/>
    <x v="1"/>
    <s v="Unknown"/>
  </r>
  <r>
    <n v="3320"/>
    <n v="10"/>
    <n v="10109.980000000001"/>
    <n v="1010.9980000000002"/>
    <n v="5.5684399999999998"/>
    <n v="6"/>
    <n v="33778.090218720004"/>
    <s v="High Net Worth"/>
    <x v="0"/>
    <x v="7"/>
    <s v="Nuclear Power Engineer"/>
  </r>
  <r>
    <n v="3321"/>
    <n v="3"/>
    <n v="2952.5199999999995"/>
    <n v="984.17333333333318"/>
    <n v="5.5684399999999998"/>
    <n v="14"/>
    <n v="76724.342187733317"/>
    <s v="High Net Worth"/>
    <x v="1"/>
    <x v="4"/>
    <s v="Software Test Engineer I"/>
  </r>
  <r>
    <n v="3322"/>
    <n v="3"/>
    <n v="3034.55"/>
    <n v="1011.5166666666668"/>
    <n v="5.5684399999999998"/>
    <n v="11"/>
    <n v="61958.268540666671"/>
    <s v="Affluent Customer"/>
    <x v="2"/>
    <x v="1"/>
    <s v="Financial Analyst"/>
  </r>
  <r>
    <n v="3323"/>
    <n v="3"/>
    <n v="4290.13"/>
    <n v="1430.0433333333333"/>
    <n v="5.5684399999999998"/>
    <n v="8"/>
    <n v="63704.88399253333"/>
    <s v="High Net Worth"/>
    <x v="1"/>
    <x v="0"/>
    <s v="Account Representative I"/>
  </r>
  <r>
    <n v="3324"/>
    <n v="7"/>
    <n v="10846.509999999998"/>
    <n v="1549.5014285714283"/>
    <n v="5.5684399999999998"/>
    <n v="10"/>
    <n v="86283.057349142837"/>
    <s v="Mass Customer"/>
    <x v="1"/>
    <x v="0"/>
    <s v="Research Nurse"/>
  </r>
  <r>
    <n v="3325"/>
    <n v="5"/>
    <n v="5709.18"/>
    <n v="1141.836"/>
    <n v="5.5684399999999998"/>
    <n v="1"/>
    <n v="6358.24525584"/>
    <s v="High Net Worth"/>
    <x v="1"/>
    <x v="7"/>
    <s v="Database Administrator IV"/>
  </r>
  <r>
    <n v="3326"/>
    <n v="13"/>
    <n v="14078.19"/>
    <n v="1082.9376923076923"/>
    <n v="5.5684399999999998"/>
    <n v="22"/>
    <n v="132666.01839378462"/>
    <s v="High Net Worth"/>
    <x v="1"/>
    <x v="7"/>
    <s v="Nurse"/>
  </r>
  <r>
    <n v="3327"/>
    <n v="7"/>
    <n v="5776.01"/>
    <n v="825.14428571428573"/>
    <n v="5.5684399999999998"/>
    <n v="15"/>
    <n v="68921.496695142865"/>
    <s v="Mass Customer"/>
    <x v="1"/>
    <x v="7"/>
    <s v="Teacher"/>
  </r>
  <r>
    <n v="3328"/>
    <n v="4"/>
    <n v="3511.62"/>
    <n v="877.90499999999997"/>
    <n v="5.5684399999999998"/>
    <n v="6"/>
    <n v="29331.367909199998"/>
    <s v="Mass Customer"/>
    <x v="0"/>
    <x v="0"/>
    <s v="Food Chemist"/>
  </r>
  <r>
    <n v="3329"/>
    <n v="4"/>
    <n v="3348.29"/>
    <n v="837.07249999999999"/>
    <n v="5.5684399999999998"/>
    <n v="13"/>
    <n v="60595.443894699994"/>
    <s v="High Net Worth"/>
    <x v="0"/>
    <x v="4"/>
    <s v="Unknown"/>
  </r>
  <r>
    <n v="3330"/>
    <n v="8"/>
    <n v="8810.2100000000009"/>
    <n v="1101.2762500000001"/>
    <n v="5.5684399999999998"/>
    <n v="18"/>
    <n v="110383.03298790001"/>
    <s v="Mass Customer"/>
    <x v="0"/>
    <x v="0"/>
    <s v="Unknown"/>
  </r>
  <r>
    <n v="3331"/>
    <n v="5"/>
    <n v="7702.42"/>
    <n v="1540.4839999999999"/>
    <n v="5.5684399999999998"/>
    <n v="8"/>
    <n v="68624.741799679992"/>
    <s v="Mass Customer"/>
    <x v="0"/>
    <x v="1"/>
    <s v="Technical Writer"/>
  </r>
  <r>
    <n v="3332"/>
    <n v="6"/>
    <n v="6577.57"/>
    <n v="1096.2616666666665"/>
    <n v="5.5684399999999998"/>
    <n v="3"/>
    <n v="18313.401945399997"/>
    <s v="Mass Customer"/>
    <x v="0"/>
    <x v="0"/>
    <s v="Account Representative III"/>
  </r>
  <r>
    <n v="3333"/>
    <n v="5"/>
    <n v="5296.3899999999994"/>
    <n v="1059.2779999999998"/>
    <n v="5.5684399999999998"/>
    <n v="17"/>
    <n v="100274.94176743999"/>
    <s v="Mass Customer"/>
    <x v="0"/>
    <x v="2"/>
    <s v="Software Test Engineer II"/>
  </r>
  <r>
    <n v="3334"/>
    <n v="8"/>
    <n v="5742.35"/>
    <n v="717.79375000000005"/>
    <n v="5.5684399999999998"/>
    <n v="12"/>
    <n v="47963.897151000005"/>
    <s v="Mass Customer"/>
    <x v="0"/>
    <x v="0"/>
    <s v="VP Product Management"/>
  </r>
  <r>
    <n v="3335"/>
    <n v="6"/>
    <n v="4498.0300000000007"/>
    <n v="749.67166666666674"/>
    <n v="5.5684399999999998"/>
    <n v="16"/>
    <n v="66792.027128533344"/>
    <s v="Mass Customer"/>
    <x v="1"/>
    <x v="0"/>
    <s v="Editor"/>
  </r>
  <r>
    <n v="3336"/>
    <n v="6"/>
    <n v="9153.3399999999983"/>
    <n v="1525.5566666666664"/>
    <n v="5.5684399999999998"/>
    <n v="8"/>
    <n v="67959.766119466658"/>
    <s v="Mass Customer"/>
    <x v="1"/>
    <x v="7"/>
    <s v="Research Assistant IV"/>
  </r>
  <r>
    <n v="3337"/>
    <n v="8"/>
    <n v="8265.6200000000008"/>
    <n v="1033.2025000000001"/>
    <n v="5.5684399999999998"/>
    <n v="16"/>
    <n v="92053.218065600013"/>
    <s v="Mass Customer"/>
    <x v="1"/>
    <x v="6"/>
    <s v="Unknown"/>
  </r>
  <r>
    <n v="3338"/>
    <n v="3"/>
    <n v="1464.71"/>
    <n v="488.23666666666668"/>
    <n v="5.5684399999999998"/>
    <n v="10"/>
    <n v="27187.165841333335"/>
    <s v="Mass Customer"/>
    <x v="0"/>
    <x v="7"/>
    <s v="Unknown"/>
  </r>
  <r>
    <n v="3339"/>
    <n v="5"/>
    <n v="4095.33"/>
    <n v="819.06600000000003"/>
    <n v="5.5684399999999998"/>
    <n v="21"/>
    <n v="95779.317417839993"/>
    <s v="Mass Customer"/>
    <x v="1"/>
    <x v="0"/>
    <s v="Programmer Analyst III"/>
  </r>
  <r>
    <n v="3340"/>
    <n v="6"/>
    <n v="6462.47"/>
    <n v="1077.0783333333334"/>
    <n v="5.5684399999999998"/>
    <n v="2"/>
    <n v="11995.292148933333"/>
    <s v="Mass Customer"/>
    <x v="1"/>
    <x v="4"/>
    <s v="Physical Therapy Assistant"/>
  </r>
  <r>
    <n v="3341"/>
    <n v="4"/>
    <n v="3646.81"/>
    <n v="911.70249999999999"/>
    <n v="5.5684399999999998"/>
    <n v="6"/>
    <n v="30460.564014600001"/>
    <s v="Affluent Customer"/>
    <x v="0"/>
    <x v="5"/>
    <s v="Help Desk Technician"/>
  </r>
  <r>
    <n v="3342"/>
    <n v="7"/>
    <n v="6736.7000000000007"/>
    <n v="962.38571428571436"/>
    <n v="5.5684399999999998"/>
    <n v="7"/>
    <n v="37512.909747999998"/>
    <s v="Mass Customer"/>
    <x v="1"/>
    <x v="9"/>
    <s v="Unknown"/>
  </r>
  <r>
    <n v="3343"/>
    <n v="5"/>
    <n v="4892.03"/>
    <n v="978.40599999999995"/>
    <n v="5.5684399999999998"/>
    <n v="11"/>
    <n v="59930.146173039997"/>
    <s v="Mass Customer"/>
    <x v="2"/>
    <x v="3"/>
    <s v="Recruiter"/>
  </r>
  <r>
    <n v="3344"/>
    <n v="7"/>
    <n v="6236.9600000000009"/>
    <n v="890.99428571428587"/>
    <n v="5.5684399999999998"/>
    <n v="1"/>
    <n v="4961.4482203428579"/>
    <s v="Affluent Customer"/>
    <x v="0"/>
    <x v="4"/>
    <s v="GIS Technical Architect"/>
  </r>
  <r>
    <n v="3345"/>
    <n v="5"/>
    <n v="3926.35"/>
    <n v="785.27"/>
    <n v="5.5684399999999998"/>
    <n v="12"/>
    <n v="52472.746545599992"/>
    <s v="High Net Worth"/>
    <x v="1"/>
    <x v="1"/>
    <s v="Unknown"/>
  </r>
  <r>
    <n v="3346"/>
    <n v="3"/>
    <n v="2794.14"/>
    <n v="931.38"/>
    <n v="5.5684399999999998"/>
    <n v="3"/>
    <n v="15559.000941599999"/>
    <s v="High Net Worth"/>
    <x v="0"/>
    <x v="1"/>
    <s v="Software Consultant"/>
  </r>
  <r>
    <n v="3347"/>
    <n v="5"/>
    <n v="5387.8600000000006"/>
    <n v="1077.5720000000001"/>
    <n v="5.5684399999999998"/>
    <n v="18"/>
    <n v="108007.11049824001"/>
    <s v="High Net Worth"/>
    <x v="1"/>
    <x v="9"/>
    <s v="Computer Systems Analyst II"/>
  </r>
  <r>
    <n v="3348"/>
    <n v="3"/>
    <n v="2749.69"/>
    <n v="916.56333333333339"/>
    <n v="5.5684399999999998"/>
    <n v="6"/>
    <n v="30622.967567200001"/>
    <s v="High Net Worth"/>
    <x v="0"/>
    <x v="0"/>
    <s v="Pharmacist"/>
  </r>
  <r>
    <n v="3349"/>
    <n v="5"/>
    <n v="6639.07"/>
    <n v="1327.8139999999999"/>
    <n v="5.5684399999999998"/>
    <n v="9"/>
    <n v="66544.673311439983"/>
    <s v="Affluent Customer"/>
    <x v="1"/>
    <x v="6"/>
    <s v="Director of Sales"/>
  </r>
  <r>
    <n v="3350"/>
    <n v="6"/>
    <n v="9352.56"/>
    <n v="1558.76"/>
    <n v="5.5684399999999998"/>
    <n v="6"/>
    <n v="52079.169206399994"/>
    <s v="Affluent Customer"/>
    <x v="1"/>
    <x v="7"/>
    <s v="Analog Circuit Design manager"/>
  </r>
  <r>
    <n v="3351"/>
    <n v="6"/>
    <n v="7191.88"/>
    <n v="1198.6466666666668"/>
    <n v="5.5684399999999998"/>
    <n v="15"/>
    <n v="100118.88066800001"/>
    <s v="Affluent Customer"/>
    <x v="0"/>
    <x v="4"/>
    <s v="Accounting Assistant II"/>
  </r>
  <r>
    <n v="3352"/>
    <n v="6"/>
    <n v="5357.0199999999995"/>
    <n v="892.83666666666659"/>
    <n v="5.5684399999999998"/>
    <n v="1"/>
    <n v="4971.707408133333"/>
    <s v="Affluent Customer"/>
    <x v="1"/>
    <x v="7"/>
    <s v="Human Resources Assistant IV"/>
  </r>
  <r>
    <n v="3353"/>
    <n v="7"/>
    <n v="5270.16"/>
    <n v="752.88"/>
    <n v="5.5684399999999998"/>
    <n v="1"/>
    <n v="4192.3671071999997"/>
    <s v="Mass Customer"/>
    <x v="0"/>
    <x v="4"/>
    <s v="Software Test Engineer II"/>
  </r>
  <r>
    <n v="3354"/>
    <n v="2"/>
    <n v="3213.07"/>
    <n v="1606.5350000000001"/>
    <n v="5.5684399999999998"/>
    <n v="11"/>
    <n v="98404.831309400004"/>
    <s v="Mass Customer"/>
    <x v="1"/>
    <x v="7"/>
    <s v="Unknown"/>
  </r>
  <r>
    <n v="3355"/>
    <n v="5"/>
    <n v="5543.5300000000007"/>
    <n v="1108.7060000000001"/>
    <n v="5.5684399999999998"/>
    <n v="3"/>
    <n v="18521.288515920001"/>
    <s v="Mass Customer"/>
    <x v="0"/>
    <x v="7"/>
    <s v="Staff Accountant I"/>
  </r>
  <r>
    <n v="3356"/>
    <n v="5"/>
    <n v="6281.6900000000005"/>
    <n v="1256.3380000000002"/>
    <n v="5.5684399999999998"/>
    <n v="6"/>
    <n v="41975.056636320005"/>
    <s v="Mass Customer"/>
    <x v="1"/>
    <x v="1"/>
    <s v="Safety Technician II"/>
  </r>
  <r>
    <n v="3357"/>
    <n v="4"/>
    <n v="3897.31"/>
    <n v="974.32749999999999"/>
    <n v="5.5684399999999998"/>
    <n v="4"/>
    <n v="21701.936896399999"/>
    <s v="Affluent Customer"/>
    <x v="1"/>
    <x v="7"/>
    <s v="Design Engineer"/>
  </r>
  <r>
    <n v="3358"/>
    <n v="6"/>
    <n v="7750.1799999999994"/>
    <n v="1291.6966666666665"/>
    <n v="5.5684399999999998"/>
    <n v="11"/>
    <n v="79120.089251866651"/>
    <s v="Affluent Customer"/>
    <x v="1"/>
    <x v="7"/>
    <s v="Engineer I"/>
  </r>
  <r>
    <n v="3359"/>
    <n v="4"/>
    <n v="2920.95"/>
    <n v="730.23749999999995"/>
    <n v="5.5684399999999998"/>
    <n v="3"/>
    <n v="12198.851113499999"/>
    <s v="Mass Customer"/>
    <x v="1"/>
    <x v="4"/>
    <s v="Developer III"/>
  </r>
  <r>
    <n v="3360"/>
    <n v="8"/>
    <n v="6162.1900000000005"/>
    <n v="770.27375000000006"/>
    <n v="5.5684399999999998"/>
    <n v="5"/>
    <n v="21446.115802250002"/>
    <s v="Affluent Customer"/>
    <x v="0"/>
    <x v="0"/>
    <s v="Quality Engineer"/>
  </r>
  <r>
    <n v="3361"/>
    <n v="6"/>
    <n v="8548.9500000000007"/>
    <n v="1424.825"/>
    <n v="5.5684399999999998"/>
    <n v="9"/>
    <n v="71406.472707000008"/>
    <s v="Mass Customer"/>
    <x v="0"/>
    <x v="2"/>
    <s v="General Manager"/>
  </r>
  <r>
    <n v="3362"/>
    <n v="3"/>
    <n v="1983.8400000000001"/>
    <n v="661.28000000000009"/>
    <n v="5.5684399999999998"/>
    <n v="13"/>
    <n v="47869.874041600007"/>
    <s v="Affluent Customer"/>
    <x v="1"/>
    <x v="1"/>
    <s v="VP Accounting"/>
  </r>
  <r>
    <n v="3363"/>
    <n v="6"/>
    <n v="6443.9299999999994"/>
    <n v="1073.9883333333332"/>
    <n v="5.5684399999999998"/>
    <n v="3"/>
    <n v="17941.3187846"/>
    <s v="High Net Worth"/>
    <x v="1"/>
    <x v="7"/>
    <s v="Electrical Engineer"/>
  </r>
  <r>
    <n v="3364"/>
    <n v="5"/>
    <n v="5647.75"/>
    <n v="1129.55"/>
    <n v="5.5684399999999998"/>
    <n v="3"/>
    <n v="18869.494205999999"/>
    <s v="Mass Customer"/>
    <x v="1"/>
    <x v="7"/>
    <s v="Engineer IV"/>
  </r>
  <r>
    <n v="3365"/>
    <n v="6"/>
    <n v="5971.06"/>
    <n v="995.17666666666673"/>
    <n v="5.5684399999999998"/>
    <n v="11"/>
    <n v="60957.397135066669"/>
    <s v="Mass Customer"/>
    <x v="2"/>
    <x v="3"/>
    <s v="Engineer III"/>
  </r>
  <r>
    <n v="3366"/>
    <n v="4"/>
    <n v="4591.95"/>
    <n v="1147.9875"/>
    <n v="5.5684399999999998"/>
    <n v="14"/>
    <n v="89494.993202999991"/>
    <s v="Mass Customer"/>
    <x v="1"/>
    <x v="7"/>
    <s v="Technical Writer"/>
  </r>
  <r>
    <n v="3367"/>
    <n v="6"/>
    <n v="8647.67"/>
    <n v="1441.2783333333334"/>
    <n v="5.5684399999999998"/>
    <n v="1"/>
    <n v="8025.6719224666667"/>
    <s v="Mass Customer"/>
    <x v="0"/>
    <x v="9"/>
    <s v="Librarian"/>
  </r>
  <r>
    <n v="3368"/>
    <n v="5"/>
    <n v="5971.18"/>
    <n v="1194.2360000000001"/>
    <n v="5.5684399999999998"/>
    <n v="16"/>
    <n v="106400.50418944001"/>
    <s v="Affluent Customer"/>
    <x v="0"/>
    <x v="1"/>
    <s v="Technical Writer"/>
  </r>
  <r>
    <n v="3369"/>
    <n v="6"/>
    <n v="6850.6900000000005"/>
    <n v="1141.7816666666668"/>
    <n v="5.5684399999999998"/>
    <n v="10"/>
    <n v="63579.427039333328"/>
    <s v="Mass Customer"/>
    <x v="0"/>
    <x v="4"/>
    <s v="Research Associate"/>
  </r>
  <r>
    <n v="3370"/>
    <n v="6"/>
    <n v="6721.32"/>
    <n v="1120.22"/>
    <n v="5.5684399999999998"/>
    <n v="5"/>
    <n v="31189.389283999997"/>
    <s v="High Net Worth"/>
    <x v="1"/>
    <x v="4"/>
    <s v="Data Coordiator"/>
  </r>
  <r>
    <n v="3371"/>
    <n v="9"/>
    <n v="8400.31"/>
    <n v="933.36777777777775"/>
    <n v="5.5684399999999998"/>
    <n v="17"/>
    <n v="88355.841964311097"/>
    <s v="Mass Customer"/>
    <x v="0"/>
    <x v="5"/>
    <s v="Analyst Programmer"/>
  </r>
  <r>
    <n v="3372"/>
    <n v="6"/>
    <n v="7238.88"/>
    <n v="1206.48"/>
    <n v="5.5684399999999998"/>
    <n v="15"/>
    <n v="100773.172368"/>
    <s v="High Net Worth"/>
    <x v="1"/>
    <x v="8"/>
    <s v="Unknown"/>
  </r>
  <r>
    <n v="3373"/>
    <n v="5"/>
    <n v="6773.3700000000008"/>
    <n v="1354.6740000000002"/>
    <n v="5.5684399999999998"/>
    <n v="5"/>
    <n v="37717.104442800002"/>
    <s v="Mass Customer"/>
    <x v="0"/>
    <x v="0"/>
    <s v="Research Associate"/>
  </r>
  <r>
    <n v="3374"/>
    <n v="4"/>
    <n v="6246.4400000000005"/>
    <n v="1561.6100000000001"/>
    <n v="5.5684399999999998"/>
    <n v="12"/>
    <n v="104348.77906080001"/>
    <s v="Mass Customer"/>
    <x v="0"/>
    <x v="7"/>
    <s v="Sales Associate"/>
  </r>
  <r>
    <n v="3375"/>
    <n v="8"/>
    <n v="8710.18"/>
    <n v="1088.7725"/>
    <n v="5.5684399999999998"/>
    <n v="6"/>
    <n v="36376.586039399997"/>
    <s v="High Net Worth"/>
    <x v="1"/>
    <x v="1"/>
    <s v="Accounting Assistant I"/>
  </r>
  <r>
    <n v="3376"/>
    <n v="5"/>
    <n v="4239.5399999999991"/>
    <n v="847.90799999999979"/>
    <n v="5.5684399999999998"/>
    <n v="16"/>
    <n v="75544.397176319981"/>
    <s v="Mass Customer"/>
    <x v="0"/>
    <x v="7"/>
    <s v="Unknown"/>
  </r>
  <r>
    <n v="3377"/>
    <n v="7"/>
    <n v="6701.91"/>
    <n v="957.41571428571422"/>
    <n v="5.5684399999999998"/>
    <n v="7"/>
    <n v="37319.183720399997"/>
    <s v="Mass Customer"/>
    <x v="1"/>
    <x v="7"/>
    <s v="Unknown"/>
  </r>
  <r>
    <n v="3378"/>
    <n v="4"/>
    <n v="4651.7699999999995"/>
    <n v="1162.9424999999999"/>
    <n v="5.5684399999999998"/>
    <n v="14"/>
    <n v="90660.857485799992"/>
    <s v="Affluent Customer"/>
    <x v="0"/>
    <x v="1"/>
    <s v="Unknown"/>
  </r>
  <r>
    <n v="3379"/>
    <n v="6"/>
    <n v="8165.4299999999994"/>
    <n v="1360.905"/>
    <n v="5.5684399999999998"/>
    <n v="2"/>
    <n v="15156.2356764"/>
    <s v="Mass Customer"/>
    <x v="0"/>
    <x v="0"/>
    <s v="Food Chemist"/>
  </r>
  <r>
    <n v="3380"/>
    <n v="5"/>
    <n v="6088.51"/>
    <n v="1217.702"/>
    <n v="5.5684399999999998"/>
    <n v="14"/>
    <n v="94929.807348319999"/>
    <s v="High Net Worth"/>
    <x v="1"/>
    <x v="7"/>
    <s v="Speech Pathologist"/>
  </r>
  <r>
    <n v="3381"/>
    <n v="5"/>
    <n v="7129.3700000000008"/>
    <n v="1425.8740000000003"/>
    <n v="5.5684399999999998"/>
    <n v="4"/>
    <n v="31759.575266240005"/>
    <s v="Mass Customer"/>
    <x v="1"/>
    <x v="4"/>
    <s v="Computer Systems Analyst IV"/>
  </r>
  <r>
    <n v="3382"/>
    <n v="10"/>
    <n v="10347.490000000002"/>
    <n v="1034.7490000000003"/>
    <n v="5.5684399999999998"/>
    <n v="10"/>
    <n v="57619.37721560002"/>
    <s v="High Net Worth"/>
    <x v="1"/>
    <x v="4"/>
    <s v="Business Systems Development Analyst"/>
  </r>
  <r>
    <n v="3383"/>
    <n v="5"/>
    <n v="6055.67"/>
    <n v="1211.134"/>
    <n v="5.5684399999999998"/>
    <n v="10"/>
    <n v="67441.270109599995"/>
    <s v="Affluent Customer"/>
    <x v="1"/>
    <x v="1"/>
    <s v="Financial Analyst"/>
  </r>
  <r>
    <n v="3384"/>
    <n v="5"/>
    <n v="5706.6"/>
    <n v="1141.3200000000002"/>
    <n v="5.5684399999999998"/>
    <n v="6"/>
    <n v="38132.231644800006"/>
    <s v="Mass Customer"/>
    <x v="1"/>
    <x v="4"/>
    <s v="Unknown"/>
  </r>
  <r>
    <n v="3385"/>
    <n v="3"/>
    <n v="2629.8199999999997"/>
    <n v="876.60666666666657"/>
    <n v="5.5684399999999998"/>
    <n v="9"/>
    <n v="43931.984642399992"/>
    <s v="Mass Customer"/>
    <x v="0"/>
    <x v="6"/>
    <s v="Systems Administrator III"/>
  </r>
  <r>
    <n v="3386"/>
    <n v="4"/>
    <n v="3908.1100000000006"/>
    <n v="977.02750000000015"/>
    <n v="5.5684399999999998"/>
    <n v="2"/>
    <n v="10881.038024200001"/>
    <s v="High Net Worth"/>
    <x v="1"/>
    <x v="3"/>
    <s v="Structural Engineer"/>
  </r>
  <r>
    <n v="3387"/>
    <n v="8"/>
    <n v="10309.67"/>
    <n v="1288.70875"/>
    <n v="5.5684399999999998"/>
    <n v="15"/>
    <n v="107641.46027775"/>
    <s v="Affluent Customer"/>
    <x v="0"/>
    <x v="7"/>
    <s v="General Manager"/>
  </r>
  <r>
    <n v="3388"/>
    <n v="7"/>
    <n v="8811.73"/>
    <n v="1258.8185714285714"/>
    <n v="5.5684399999999998"/>
    <n v="7"/>
    <n v="49067.589801199996"/>
    <s v="Mass Customer"/>
    <x v="1"/>
    <x v="5"/>
    <s v="VP Marketing"/>
  </r>
  <r>
    <n v="3389"/>
    <n v="6"/>
    <n v="6107.8600000000006"/>
    <n v="1017.9766666666668"/>
    <n v="5.5684399999999998"/>
    <n v="19"/>
    <n v="107702.29780493335"/>
    <s v="Affluent Customer"/>
    <x v="0"/>
    <x v="4"/>
    <s v="Programmer II"/>
  </r>
  <r>
    <n v="3390"/>
    <n v="4"/>
    <n v="4362.93"/>
    <n v="1090.7325000000001"/>
    <n v="5.5684399999999998"/>
    <n v="7"/>
    <n v="42515.749376100001"/>
    <s v="High Net Worth"/>
    <x v="0"/>
    <x v="4"/>
    <s v="Unknown"/>
  </r>
  <r>
    <n v="3391"/>
    <n v="5"/>
    <n v="3719.6100000000006"/>
    <n v="743.92200000000014"/>
    <n v="5.5684399999999998"/>
    <n v="7"/>
    <n v="28997.395151760004"/>
    <s v="Mass Customer"/>
    <x v="1"/>
    <x v="7"/>
    <s v="Unknown"/>
  </r>
  <r>
    <n v="3392"/>
    <n v="1"/>
    <n v="574.64"/>
    <n v="574.64"/>
    <n v="5.5684399999999998"/>
    <n v="10"/>
    <n v="31998.483615999998"/>
    <s v="Mass Customer"/>
    <x v="1"/>
    <x v="1"/>
    <s v="Tax Accountant"/>
  </r>
  <r>
    <n v="3393"/>
    <n v="5"/>
    <n v="4896.4900000000007"/>
    <n v="979.29800000000012"/>
    <n v="5.5684399999999998"/>
    <n v="7"/>
    <n v="38172.135085840004"/>
    <s v="Mass Customer"/>
    <x v="0"/>
    <x v="5"/>
    <s v="Technical Writer"/>
  </r>
  <r>
    <n v="3394"/>
    <n v="5"/>
    <n v="5926.59"/>
    <n v="1185.318"/>
    <n v="5.5684399999999998"/>
    <n v="22"/>
    <n v="145208.18760623998"/>
    <s v="Mass Customer"/>
    <x v="1"/>
    <x v="0"/>
    <s v="Environmental Specialist"/>
  </r>
  <r>
    <n v="3395"/>
    <n v="7"/>
    <n v="7852.11"/>
    <n v="1121.73"/>
    <n v="5.5684399999999998"/>
    <n v="3"/>
    <n v="18738.858603599998"/>
    <s v="Mass Customer"/>
    <x v="1"/>
    <x v="1"/>
    <s v="Unknown"/>
  </r>
  <r>
    <n v="3396"/>
    <n v="2"/>
    <n v="586.65"/>
    <n v="293.32499999999999"/>
    <n v="5.5684399999999998"/>
    <n v="9"/>
    <n v="14700.263966999999"/>
    <s v="Mass Customer"/>
    <x v="1"/>
    <x v="7"/>
    <s v="Research Assistant I"/>
  </r>
  <r>
    <n v="3397"/>
    <n v="2"/>
    <n v="2179.35"/>
    <n v="1089.675"/>
    <n v="5.5684399999999998"/>
    <n v="11"/>
    <n v="66745.688427000001"/>
    <s v="Mass Customer"/>
    <x v="0"/>
    <x v="3"/>
    <s v="Product Engineer"/>
  </r>
  <r>
    <n v="3398"/>
    <n v="5"/>
    <n v="4872.53"/>
    <n v="974.50599999999997"/>
    <n v="5.5684399999999998"/>
    <n v="7"/>
    <n v="37985.347334479993"/>
    <s v="High Net Worth"/>
    <x v="1"/>
    <x v="4"/>
    <s v="Unknown"/>
  </r>
  <r>
    <n v="3399"/>
    <n v="4"/>
    <n v="5815.25"/>
    <n v="1453.8125"/>
    <n v="5.5684399999999998"/>
    <n v="2"/>
    <n v="16190.935355"/>
    <s v="Mass Customer"/>
    <x v="1"/>
    <x v="1"/>
    <s v="VP Accounting"/>
  </r>
  <r>
    <n v="3400"/>
    <n v="4"/>
    <n v="2797.13"/>
    <n v="699.28250000000003"/>
    <n v="5.5684399999999998"/>
    <n v="18"/>
    <n v="70090.427597400005"/>
    <s v="Mass Customer"/>
    <x v="0"/>
    <x v="1"/>
    <s v="Sales Associate"/>
  </r>
  <r>
    <n v="3401"/>
    <n v="6"/>
    <n v="6768.02"/>
    <n v="1128.0033333333333"/>
    <n v="5.5684399999999998"/>
    <n v="4"/>
    <n v="25124.875525866664"/>
    <s v="Mass Customer"/>
    <x v="0"/>
    <x v="8"/>
    <s v="Tax Accountant"/>
  </r>
  <r>
    <n v="3402"/>
    <n v="9"/>
    <n v="10700.789999999999"/>
    <n v="1188.9766666666665"/>
    <n v="5.5684399999999998"/>
    <n v="10"/>
    <n v="66207.452297333322"/>
    <s v="Mass Customer"/>
    <x v="0"/>
    <x v="5"/>
    <s v="Statistician II"/>
  </r>
  <r>
    <n v="3403"/>
    <n v="4"/>
    <n v="4516.0199999999995"/>
    <n v="1129.0049999999999"/>
    <n v="5.5684399999999998"/>
    <n v="2"/>
    <n v="12573.593204399998"/>
    <s v="Mass Customer"/>
    <x v="0"/>
    <x v="1"/>
    <s v="Senior Financial Analyst"/>
  </r>
  <r>
    <n v="3404"/>
    <n v="5"/>
    <n v="5162.17"/>
    <n v="1032.434"/>
    <n v="5.5684399999999998"/>
    <n v="22"/>
    <n v="126479.02922511999"/>
    <s v="Affluent Customer"/>
    <x v="0"/>
    <x v="2"/>
    <s v="GIS Technical Architect"/>
  </r>
  <r>
    <n v="3405"/>
    <n v="9"/>
    <n v="9157.7100000000009"/>
    <n v="1017.5233333333334"/>
    <n v="5.5684399999999998"/>
    <n v="3"/>
    <n v="16998.052890800001"/>
    <s v="Mass Customer"/>
    <x v="0"/>
    <x v="1"/>
    <s v="Project Manager"/>
  </r>
  <r>
    <n v="3406"/>
    <n v="10"/>
    <n v="12169.87"/>
    <n v="1216.9870000000001"/>
    <n v="5.5684399999999998"/>
    <n v="10"/>
    <n v="67767.190902800008"/>
    <s v="Mass Customer"/>
    <x v="0"/>
    <x v="3"/>
    <s v="Business Systems Development Analyst"/>
  </r>
  <r>
    <n v="3407"/>
    <n v="7"/>
    <n v="7901.579999999999"/>
    <n v="1128.7971428571427"/>
    <n v="5.5684399999999998"/>
    <n v="19"/>
    <n v="119427.14408125712"/>
    <s v="High Net Worth"/>
    <x v="1"/>
    <x v="1"/>
    <s v="Cost Accountant"/>
  </r>
  <r>
    <n v="3408"/>
    <n v="5"/>
    <n v="4452.78"/>
    <n v="890.55599999999993"/>
    <n v="5.5684399999999998"/>
    <n v="18"/>
    <n v="89262.137747519999"/>
    <s v="Mass Customer"/>
    <x v="0"/>
    <x v="7"/>
    <s v="Tax Accountant"/>
  </r>
  <r>
    <n v="3409"/>
    <n v="7"/>
    <n v="7353.55"/>
    <n v="1050.507142857143"/>
    <n v="5.5684399999999998"/>
    <n v="16"/>
    <n v="93594.975913142858"/>
    <s v="Mass Customer"/>
    <x v="0"/>
    <x v="6"/>
    <s v="Desktop Support Technician"/>
  </r>
  <r>
    <n v="3410"/>
    <n v="3"/>
    <n v="2965.8900000000003"/>
    <n v="988.63000000000011"/>
    <n v="5.5684399999999998"/>
    <n v="16"/>
    <n v="88082.029395200007"/>
    <s v="Mass Customer"/>
    <x v="0"/>
    <x v="2"/>
    <s v="Unknown"/>
  </r>
  <r>
    <n v="3411"/>
    <n v="7"/>
    <n v="11320.220000000001"/>
    <n v="1617.1742857142858"/>
    <n v="5.5684399999999998"/>
    <n v="20"/>
    <n v="180102.75959085714"/>
    <s v="Mass Customer"/>
    <x v="0"/>
    <x v="4"/>
    <s v="Physical Therapy Assistant"/>
  </r>
  <r>
    <n v="3412"/>
    <n v="3"/>
    <n v="4328.72"/>
    <n v="1442.9066666666668"/>
    <n v="5.5684399999999998"/>
    <n v="7"/>
    <n v="56243.174392533336"/>
    <s v="Mass Customer"/>
    <x v="0"/>
    <x v="4"/>
    <s v="Office Assistant IV"/>
  </r>
  <r>
    <n v="3413"/>
    <n v="4"/>
    <n v="6325.24"/>
    <n v="1581.31"/>
    <n v="5.5684399999999998"/>
    <n v="3"/>
    <n v="26416.289569200002"/>
    <s v="Mass Customer"/>
    <x v="0"/>
    <x v="1"/>
    <s v="VP Accounting"/>
  </r>
  <r>
    <n v="3414"/>
    <n v="3"/>
    <n v="4674.0200000000004"/>
    <n v="1558.0066666666669"/>
    <n v="5.5684399999999998"/>
    <n v="10"/>
    <n v="86756.666429333345"/>
    <s v="Affluent Customer"/>
    <x v="0"/>
    <x v="4"/>
    <s v="Software Consultant"/>
  </r>
  <r>
    <n v="3415"/>
    <n v="5"/>
    <n v="7794.34"/>
    <n v="1558.8679999999999"/>
    <n v="5.5684399999999998"/>
    <n v="11"/>
    <n v="95485.092185119996"/>
    <s v="High Net Worth"/>
    <x v="1"/>
    <x v="2"/>
    <s v="Quality Engineer"/>
  </r>
  <r>
    <n v="3416"/>
    <n v="3"/>
    <n v="2184.42"/>
    <n v="728.14"/>
    <n v="5.5684399999999998"/>
    <n v="11"/>
    <n v="44600.642917600002"/>
    <s v="Mass Customer"/>
    <x v="0"/>
    <x v="7"/>
    <s v="Unknown"/>
  </r>
  <r>
    <n v="3417"/>
    <n v="8"/>
    <n v="8566.0499999999993"/>
    <n v="1070.7562499999999"/>
    <n v="5.5684399999999998"/>
    <n v="7"/>
    <n v="41737.093529249993"/>
    <s v="Mass Customer"/>
    <x v="0"/>
    <x v="0"/>
    <s v="Social Worker"/>
  </r>
  <r>
    <n v="3418"/>
    <n v="5"/>
    <n v="4643.87"/>
    <n v="928.774"/>
    <n v="5.5684399999999998"/>
    <n v="19"/>
    <n v="98264.62355864"/>
    <s v="High Net Worth"/>
    <x v="0"/>
    <x v="0"/>
    <s v="Systems Administrator IV"/>
  </r>
  <r>
    <n v="3419"/>
    <n v="3"/>
    <n v="4108.62"/>
    <n v="1369.54"/>
    <n v="5.5684399999999998"/>
    <n v="18"/>
    <n v="137271.62371679998"/>
    <s v="Mass Customer"/>
    <x v="0"/>
    <x v="4"/>
    <s v="Information Systems Manager"/>
  </r>
  <r>
    <n v="3420"/>
    <n v="11"/>
    <n v="13885.45"/>
    <n v="1262.3136363636365"/>
    <n v="5.5684399999999998"/>
    <n v="19"/>
    <n v="133553.23716018183"/>
    <s v="Mass Customer"/>
    <x v="1"/>
    <x v="1"/>
    <s v="Financial Advisor"/>
  </r>
  <r>
    <n v="3421"/>
    <n v="9"/>
    <n v="11268.79"/>
    <n v="1252.0877777777778"/>
    <n v="5.5684399999999998"/>
    <n v="18"/>
    <n v="125499.1619752"/>
    <s v="Affluent Customer"/>
    <x v="0"/>
    <x v="0"/>
    <s v="Computer Systems Analyst II"/>
  </r>
  <r>
    <n v="3422"/>
    <n v="5"/>
    <n v="5634.9800000000005"/>
    <n v="1126.9960000000001"/>
    <n v="5.5684399999999998"/>
    <n v="5"/>
    <n v="31378.0480312"/>
    <s v="Mass Customer"/>
    <x v="0"/>
    <x v="7"/>
    <s v="Professor"/>
  </r>
  <r>
    <n v="3423"/>
    <n v="4"/>
    <n v="3061.5"/>
    <n v="765.375"/>
    <n v="5.5684399999999998"/>
    <n v="1"/>
    <n v="4261.9447650000002"/>
    <s v="Affluent Customer"/>
    <x v="0"/>
    <x v="0"/>
    <s v="Registered Nurse"/>
  </r>
  <r>
    <n v="3424"/>
    <n v="2"/>
    <n v="2940.52"/>
    <n v="1470.26"/>
    <n v="5.5684399999999998"/>
    <n v="11"/>
    <n v="90057.600538400002"/>
    <s v="Affluent Customer"/>
    <x v="0"/>
    <x v="7"/>
    <s v="Automation Specialist III"/>
  </r>
  <r>
    <n v="3425"/>
    <n v="6"/>
    <n v="6287.4599999999991"/>
    <n v="1047.9099999999999"/>
    <n v="5.5684399999999998"/>
    <n v="12"/>
    <n v="70022.687524799985"/>
    <s v="Mass Customer"/>
    <x v="1"/>
    <x v="7"/>
    <s v="GIS Technical Architect"/>
  </r>
  <r>
    <n v="3426"/>
    <n v="6"/>
    <n v="8405.57"/>
    <n v="1400.9283333333333"/>
    <n v="5.5684399999999998"/>
    <n v="17"/>
    <n v="132616.75126393331"/>
    <s v="Mass Customer"/>
    <x v="1"/>
    <x v="9"/>
    <s v="Assistant Media Planner"/>
  </r>
  <r>
    <n v="3427"/>
    <n v="8"/>
    <n v="12523.17"/>
    <n v="1565.39625"/>
    <n v="5.5684399999999998"/>
    <n v="17"/>
    <n v="148185.85660395"/>
    <s v="Mass Customer"/>
    <x v="1"/>
    <x v="1"/>
    <s v="Help Desk Operator"/>
  </r>
  <r>
    <n v="3428"/>
    <n v="1"/>
    <n v="1274.93"/>
    <n v="1274.93"/>
    <n v="5.5684399999999998"/>
    <n v="16"/>
    <n v="113589.93934720001"/>
    <s v="Mass Customer"/>
    <x v="0"/>
    <x v="7"/>
    <s v="Chemical Engineer"/>
  </r>
  <r>
    <n v="3429"/>
    <n v="4"/>
    <n v="3323.95"/>
    <n v="830.98749999999995"/>
    <n v="5.5684399999999998"/>
    <n v="15"/>
    <n v="69409.560517499995"/>
    <s v="High Net Worth"/>
    <x v="0"/>
    <x v="0"/>
    <s v="Unknown"/>
  </r>
  <r>
    <n v="3430"/>
    <n v="7"/>
    <n v="5809.2400000000007"/>
    <n v="829.89142857142872"/>
    <n v="5.5684399999999998"/>
    <n v="9"/>
    <n v="41590.805638628575"/>
    <s v="Affluent Customer"/>
    <x v="1"/>
    <x v="0"/>
    <s v="Research Nurse"/>
  </r>
  <r>
    <n v="3431"/>
    <n v="10"/>
    <n v="12673.970000000001"/>
    <n v="1267.3970000000002"/>
    <n v="5.5684399999999998"/>
    <n v="5"/>
    <n v="35287.120753400006"/>
    <s v="Affluent Customer"/>
    <x v="1"/>
    <x v="2"/>
    <s v="Community Outreach Specialist"/>
  </r>
  <r>
    <n v="3432"/>
    <n v="8"/>
    <n v="9201.85"/>
    <n v="1150.23125"/>
    <n v="5.5684399999999998"/>
    <n v="2"/>
    <n v="12809.987403499999"/>
    <s v="Mass Customer"/>
    <x v="0"/>
    <x v="6"/>
    <s v="Junior Executive"/>
  </r>
  <r>
    <n v="3433"/>
    <n v="10"/>
    <n v="10471.84"/>
    <n v="1047.184"/>
    <n v="5.5684399999999998"/>
    <n v="2"/>
    <n v="11662.362545919999"/>
    <s v="Mass Customer"/>
    <x v="0"/>
    <x v="2"/>
    <s v="Computer Systems Analyst II"/>
  </r>
  <r>
    <n v="3434"/>
    <n v="5"/>
    <n v="5720.5199999999995"/>
    <n v="1144.1039999999998"/>
    <n v="5.5684399999999998"/>
    <n v="16"/>
    <n v="101933.99164415998"/>
    <s v="Mass Customer"/>
    <x v="0"/>
    <x v="0"/>
    <s v="Account Coordinator"/>
  </r>
  <r>
    <n v="3435"/>
    <n v="5"/>
    <n v="6384.0199999999995"/>
    <n v="1276.8039999999999"/>
    <n v="5.5684399999999998"/>
    <n v="1"/>
    <n v="7109.8064657599989"/>
    <s v="Affluent Customer"/>
    <x v="0"/>
    <x v="4"/>
    <s v="Senior Editor"/>
  </r>
  <r>
    <n v="3436"/>
    <n v="7"/>
    <n v="8090.1100000000006"/>
    <n v="1155.73"/>
    <n v="5.5684399999999998"/>
    <n v="5"/>
    <n v="32178.065805999999"/>
    <s v="Mass Customer"/>
    <x v="0"/>
    <x v="1"/>
    <s v="Unknown"/>
  </r>
  <r>
    <n v="3437"/>
    <n v="5"/>
    <n v="6930.869999999999"/>
    <n v="1386.1739999999998"/>
    <n v="5.5684399999999998"/>
    <n v="12"/>
    <n v="92625.920982719981"/>
    <s v="High Net Worth"/>
    <x v="1"/>
    <x v="5"/>
    <s v="VP Marketing"/>
  </r>
  <r>
    <n v="3438"/>
    <n v="5"/>
    <n v="5208.01"/>
    <n v="1041.6020000000001"/>
    <n v="5.5684399999999998"/>
    <n v="2"/>
    <n v="11600.19648176"/>
    <s v="Mass Customer"/>
    <x v="1"/>
    <x v="7"/>
    <s v="Project Manager"/>
  </r>
  <r>
    <n v="3439"/>
    <n v="6"/>
    <n v="5868.2099999999991"/>
    <n v="978.03499999999985"/>
    <n v="5.5684399999999998"/>
    <n v="19"/>
    <n v="103476.45509259999"/>
    <s v="Affluent Customer"/>
    <x v="0"/>
    <x v="4"/>
    <s v="Technical Writer"/>
  </r>
  <r>
    <n v="3440"/>
    <n v="5"/>
    <n v="5026.7"/>
    <n v="1005.3399999999999"/>
    <n v="5.5684399999999998"/>
    <n v="5"/>
    <n v="27990.877347999998"/>
    <s v="Mass Customer"/>
    <x v="0"/>
    <x v="7"/>
    <s v="Senior Sales Associate"/>
  </r>
  <r>
    <n v="3441"/>
    <n v="5"/>
    <n v="4864.9799999999996"/>
    <n v="972.99599999999987"/>
    <n v="5.5684399999999998"/>
    <n v="20"/>
    <n v="108361.39692479998"/>
    <s v="High Net Worth"/>
    <x v="0"/>
    <x v="7"/>
    <s v="Legal Assistant"/>
  </r>
  <r>
    <n v="3442"/>
    <n v="4"/>
    <n v="4629.6000000000004"/>
    <n v="1157.4000000000001"/>
    <n v="5.5684399999999998"/>
    <n v="14"/>
    <n v="90228.774384000004"/>
    <s v="Mass Customer"/>
    <x v="0"/>
    <x v="5"/>
    <s v="Research Associate"/>
  </r>
  <r>
    <n v="3443"/>
    <n v="6"/>
    <n v="6729.0099999999984"/>
    <n v="1121.5016666666663"/>
    <n v="5.5684399999999998"/>
    <n v="5"/>
    <n v="31225.073703666658"/>
    <s v="Mass Customer"/>
    <x v="1"/>
    <x v="4"/>
    <s v="Technical Writer"/>
  </r>
  <r>
    <n v="3444"/>
    <n v="2"/>
    <n v="3281.0299999999997"/>
    <n v="1640.5149999999999"/>
    <n v="5.5684399999999998"/>
    <n v="7"/>
    <n v="63945.765426199985"/>
    <s v="Affluent Customer"/>
    <x v="0"/>
    <x v="7"/>
    <s v="Nurse Practicioner"/>
  </r>
  <r>
    <n v="3445"/>
    <n v="6"/>
    <n v="7992.1900000000005"/>
    <n v="1332.0316666666668"/>
    <n v="5.5684399999999998"/>
    <n v="11"/>
    <n v="81590.722553266678"/>
    <s v="Affluent Customer"/>
    <x v="1"/>
    <x v="1"/>
    <s v="Database Administrator I"/>
  </r>
  <r>
    <n v="3446"/>
    <n v="2"/>
    <n v="1028.53"/>
    <n v="514.26499999999999"/>
    <n v="5.5684399999999998"/>
    <n v="14"/>
    <n v="40091.153152399995"/>
    <s v="Mass Customer"/>
    <x v="1"/>
    <x v="7"/>
    <s v="Structural Engineer"/>
  </r>
  <r>
    <n v="3447"/>
    <n v="10"/>
    <n v="11696.67"/>
    <n v="1169.6669999999999"/>
    <n v="5.5684399999999998"/>
    <n v="17"/>
    <n v="110724.74866115999"/>
    <s v="High Net Worth"/>
    <x v="0"/>
    <x v="1"/>
    <s v="Unknown"/>
  </r>
  <r>
    <n v="3448"/>
    <n v="5"/>
    <n v="5257.04"/>
    <n v="1051.4079999999999"/>
    <n v="5.5684399999999998"/>
    <n v="9"/>
    <n v="52692.321271679997"/>
    <s v="High Net Worth"/>
    <x v="1"/>
    <x v="1"/>
    <s v="Software Consultant"/>
  </r>
  <r>
    <n v="3449"/>
    <n v="4"/>
    <n v="4223.1900000000005"/>
    <n v="1055.7975000000001"/>
    <n v="5.5684399999999998"/>
    <n v="3"/>
    <n v="17637.435092700001"/>
    <s v="High Net Worth"/>
    <x v="0"/>
    <x v="6"/>
    <s v="VP Quality Control"/>
  </r>
  <r>
    <n v="3450"/>
    <n v="6"/>
    <n v="7360.7699999999995"/>
    <n v="1226.7949999999998"/>
    <n v="5.5684399999999998"/>
    <n v="6"/>
    <n v="40988.00609879999"/>
    <s v="Mass Customer"/>
    <x v="0"/>
    <x v="5"/>
    <s v="Safety Technician III"/>
  </r>
  <r>
    <n v="3451"/>
    <n v="9"/>
    <n v="7139.170000000001"/>
    <n v="793.24111111111119"/>
    <n v="5.5684399999999998"/>
    <n v="10"/>
    <n v="44171.155327555563"/>
    <s v="High Net Worth"/>
    <x v="1"/>
    <x v="4"/>
    <s v="Sales Associate"/>
  </r>
  <r>
    <n v="3452"/>
    <n v="2"/>
    <n v="2808.6800000000003"/>
    <n v="1404.3400000000001"/>
    <n v="5.5684399999999998"/>
    <n v="13"/>
    <n v="101659.77938480001"/>
    <s v="Mass Customer"/>
    <x v="0"/>
    <x v="5"/>
    <s v="Marketing Manager"/>
  </r>
  <r>
    <n v="3453"/>
    <n v="6"/>
    <n v="6294.04"/>
    <n v="1049.0066666666667"/>
    <n v="5.5684399999999998"/>
    <n v="14"/>
    <n v="81778.629561066671"/>
    <s v="Affluent Customer"/>
    <x v="0"/>
    <x v="5"/>
    <s v="Product Engineer"/>
  </r>
  <r>
    <n v="3454"/>
    <n v="5"/>
    <n v="5561.3799999999992"/>
    <n v="1112.2759999999998"/>
    <n v="5.5684399999999998"/>
    <n v="18"/>
    <n v="111485.55904991998"/>
    <s v="Mass Customer"/>
    <x v="1"/>
    <x v="4"/>
    <s v="Web Designer III"/>
  </r>
  <r>
    <n v="3455"/>
    <n v="6"/>
    <n v="4674.13"/>
    <n v="779.02166666666665"/>
    <n v="5.5684399999999998"/>
    <n v="11"/>
    <n v="47717.289504866661"/>
    <s v="Mass Customer"/>
    <x v="1"/>
    <x v="4"/>
    <s v="Administrative Officer"/>
  </r>
  <r>
    <n v="3456"/>
    <n v="3"/>
    <n v="4206.8899999999994"/>
    <n v="1402.2966666666664"/>
    <n v="5.5684399999999998"/>
    <n v="12"/>
    <n v="93703.258206399987"/>
    <s v="Mass Customer"/>
    <x v="0"/>
    <x v="4"/>
    <s v="Unknown"/>
  </r>
  <r>
    <n v="3457"/>
    <n v="3"/>
    <n v="2726.46"/>
    <n v="908.82"/>
    <n v="5.5684399999999998"/>
    <n v="16"/>
    <n v="80971.354252799996"/>
    <s v="Mass Customer"/>
    <x v="0"/>
    <x v="7"/>
    <s v="Unknown"/>
  </r>
  <r>
    <n v="3458"/>
    <n v="3"/>
    <n v="4554.71"/>
    <n v="1518.2366666666667"/>
    <n v="5.5684399999999998"/>
    <n v="19"/>
    <n v="160629.98589853331"/>
    <s v="High Net Worth"/>
    <x v="1"/>
    <x v="7"/>
    <s v="Web Developer III"/>
  </r>
  <r>
    <n v="3459"/>
    <n v="3"/>
    <n v="4164.04"/>
    <n v="1388.0133333333333"/>
    <n v="5.5684399999999998"/>
    <n v="2"/>
    <n v="15458.137931733332"/>
    <s v="Mass Customer"/>
    <x v="0"/>
    <x v="9"/>
    <s v="Unknown"/>
  </r>
  <r>
    <n v="3460"/>
    <n v="9"/>
    <n v="12544.76"/>
    <n v="1393.8622222222223"/>
    <n v="5.5684399999999998"/>
    <n v="2"/>
    <n v="15523.276305422221"/>
    <s v="Mass Customer"/>
    <x v="1"/>
    <x v="1"/>
    <s v="Actuary"/>
  </r>
  <r>
    <n v="3461"/>
    <n v="7"/>
    <n v="8401.2099999999991"/>
    <n v="1200.1728571428571"/>
    <n v="5.5684399999999998"/>
    <n v="17"/>
    <n v="113612.53925868571"/>
    <s v="Affluent Customer"/>
    <x v="1"/>
    <x v="7"/>
    <s v="Environmental Specialist"/>
  </r>
  <r>
    <n v="3462"/>
    <n v="5"/>
    <n v="5392.75"/>
    <n v="1078.55"/>
    <n v="5.5684399999999998"/>
    <n v="17"/>
    <n v="102099.29635399999"/>
    <s v="High Net Worth"/>
    <x v="0"/>
    <x v="0"/>
    <s v="Registered Nurse"/>
  </r>
  <r>
    <n v="3463"/>
    <n v="4"/>
    <n v="3021.68"/>
    <n v="755.42"/>
    <n v="5.5684399999999998"/>
    <n v="2"/>
    <n v="8413.0218895999988"/>
    <s v="Affluent Customer"/>
    <x v="1"/>
    <x v="1"/>
    <s v="Compensation Analyst"/>
  </r>
  <r>
    <n v="3465"/>
    <n v="10"/>
    <n v="10063.64"/>
    <n v="1006.3639999999999"/>
    <n v="5.5684399999999998"/>
    <n v="7"/>
    <n v="39227.142865119997"/>
    <s v="High Net Worth"/>
    <x v="0"/>
    <x v="7"/>
    <s v="Chemical Engineer"/>
  </r>
  <r>
    <n v="3466"/>
    <n v="3"/>
    <n v="2421.71"/>
    <n v="807.23666666666668"/>
    <n v="5.5684399999999998"/>
    <n v="18"/>
    <n v="80910.880994399995"/>
    <s v="Mass Customer"/>
    <x v="1"/>
    <x v="3"/>
    <s v="Marketing Assistant"/>
  </r>
  <r>
    <n v="3467"/>
    <n v="6"/>
    <n v="8292.41"/>
    <n v="1382.0683333333334"/>
    <n v="5.5684399999999998"/>
    <n v="21"/>
    <n v="161615.25639140001"/>
    <s v="Mass Customer"/>
    <x v="1"/>
    <x v="3"/>
    <s v="VP Quality Control"/>
  </r>
  <r>
    <n v="3468"/>
    <n v="6"/>
    <n v="6837.77"/>
    <n v="1139.6283333333333"/>
    <n v="5.5684399999999998"/>
    <n v="7"/>
    <n v="44421.66397526666"/>
    <s v="Mass Customer"/>
    <x v="1"/>
    <x v="4"/>
    <s v="Associate Professor"/>
  </r>
  <r>
    <n v="3469"/>
    <n v="3"/>
    <n v="2349.65"/>
    <n v="783.2166666666667"/>
    <n v="5.5684399999999998"/>
    <n v="5"/>
    <n v="21806.475076666666"/>
    <s v="Mass Customer"/>
    <x v="0"/>
    <x v="0"/>
    <s v="Nurse Practicioner"/>
  </r>
  <r>
    <n v="3470"/>
    <n v="8"/>
    <n v="14126.249999999998"/>
    <n v="1765.7812499999998"/>
    <n v="5.5684399999999998"/>
    <n v="6"/>
    <n v="58995.881662499989"/>
    <s v="Affluent Customer"/>
    <x v="0"/>
    <x v="0"/>
    <s v="Recruiting Manager"/>
  </r>
  <r>
    <n v="3471"/>
    <n v="4"/>
    <n v="4637.4800000000005"/>
    <n v="1159.3700000000001"/>
    <n v="5.5684399999999998"/>
    <n v="8"/>
    <n v="51647.058262400002"/>
    <s v="High Net Worth"/>
    <x v="0"/>
    <x v="3"/>
    <s v="Quality Engineer"/>
  </r>
  <r>
    <n v="3472"/>
    <n v="6"/>
    <n v="6900.7"/>
    <n v="1150.1166666666666"/>
    <n v="5.5684399999999998"/>
    <n v="18"/>
    <n v="115278.40172399998"/>
    <s v="Affluent Customer"/>
    <x v="1"/>
    <x v="5"/>
    <s v="VP Marketing"/>
  </r>
  <r>
    <n v="3473"/>
    <n v="4"/>
    <n v="5487.6399999999994"/>
    <n v="1371.9099999999999"/>
    <n v="5.5684399999999998"/>
    <n v="11"/>
    <n v="84033.383724399988"/>
    <s v="Mass Customer"/>
    <x v="2"/>
    <x v="3"/>
    <s v="Analog Circuit Design manager"/>
  </r>
  <r>
    <n v="3474"/>
    <n v="5"/>
    <n v="4654.08"/>
    <n v="930.81600000000003"/>
    <n v="5.5684399999999998"/>
    <n v="14"/>
    <n v="72564.702658560011"/>
    <s v="Mass Customer"/>
    <x v="1"/>
    <x v="7"/>
    <s v="Assistant Manager"/>
  </r>
  <r>
    <n v="3475"/>
    <n v="4"/>
    <n v="3785.92"/>
    <n v="946.48"/>
    <n v="5.5684399999999998"/>
    <n v="3"/>
    <n v="15811.251273599999"/>
    <s v="Affluent Customer"/>
    <x v="0"/>
    <x v="5"/>
    <s v="Director of Sales"/>
  </r>
  <r>
    <n v="3476"/>
    <n v="5"/>
    <n v="2254.2599999999998"/>
    <n v="450.85199999999998"/>
    <n v="5.5684399999999998"/>
    <n v="7"/>
    <n v="17573.796176159998"/>
    <s v="Affluent Customer"/>
    <x v="1"/>
    <x v="7"/>
    <s v="Unknown"/>
  </r>
  <r>
    <n v="3477"/>
    <n v="7"/>
    <n v="8317.98"/>
    <n v="1188.282857142857"/>
    <n v="5.5684399999999998"/>
    <n v="7"/>
    <n v="46318.17255119999"/>
    <s v="Affluent Customer"/>
    <x v="0"/>
    <x v="1"/>
    <s v="Senior Developer"/>
  </r>
  <r>
    <n v="3478"/>
    <n v="6"/>
    <n v="6445.49"/>
    <n v="1074.2483333333332"/>
    <n v="5.5684399999999998"/>
    <n v="17"/>
    <n v="101692.08561753332"/>
    <s v="Mass Customer"/>
    <x v="1"/>
    <x v="0"/>
    <s v="Quality Control Specialist"/>
  </r>
  <r>
    <n v="3479"/>
    <n v="6"/>
    <n v="6015.1699999999992"/>
    <n v="1002.5283333333332"/>
    <n v="5.5684399999999998"/>
    <n v="13"/>
    <n v="72572.745342066657"/>
    <s v="Mass Customer"/>
    <x v="0"/>
    <x v="3"/>
    <s v="Unknown"/>
  </r>
  <r>
    <n v="3480"/>
    <n v="4"/>
    <n v="4659.76"/>
    <n v="1164.94"/>
    <n v="5.5684399999999998"/>
    <n v="20"/>
    <n v="129737.96987199999"/>
    <s v="Mass Customer"/>
    <x v="1"/>
    <x v="4"/>
    <s v="Unknown"/>
  </r>
  <r>
    <n v="3481"/>
    <n v="7"/>
    <n v="4988.41"/>
    <n v="712.63"/>
    <n v="5.5684399999999998"/>
    <n v="4"/>
    <n v="15872.9495888"/>
    <s v="High Net Worth"/>
    <x v="1"/>
    <x v="7"/>
    <s v="Systems Administrator IV"/>
  </r>
  <r>
    <n v="3482"/>
    <n v="8"/>
    <n v="11842.05"/>
    <n v="1480.2562499999999"/>
    <n v="5.5684399999999998"/>
    <n v="2"/>
    <n v="16485.436225499998"/>
    <s v="Affluent Customer"/>
    <x v="0"/>
    <x v="0"/>
    <s v="Clinical Specialist"/>
  </r>
  <r>
    <n v="3483"/>
    <n v="6"/>
    <n v="8078.0300000000007"/>
    <n v="1346.3383333333334"/>
    <n v="5.5684399999999998"/>
    <n v="15"/>
    <n v="112455.063433"/>
    <s v="High Net Worth"/>
    <x v="1"/>
    <x v="0"/>
    <s v="Senior Sales Associate"/>
  </r>
  <r>
    <n v="3484"/>
    <n v="6"/>
    <n v="8406.81"/>
    <n v="1401.135"/>
    <n v="5.5684399999999998"/>
    <n v="20"/>
    <n v="156042.72358799999"/>
    <s v="High Net Worth"/>
    <x v="0"/>
    <x v="1"/>
    <s v="Information Systems Manager"/>
  </r>
  <r>
    <n v="3485"/>
    <n v="3"/>
    <n v="3163.31"/>
    <n v="1054.4366666666667"/>
    <n v="5.5684399999999998"/>
    <n v="9"/>
    <n v="52844.105809200002"/>
    <s v="High Net Worth"/>
    <x v="0"/>
    <x v="1"/>
    <s v="Account Representative II"/>
  </r>
  <r>
    <n v="3486"/>
    <n v="4"/>
    <n v="4722.08"/>
    <n v="1180.52"/>
    <n v="5.5684399999999998"/>
    <n v="18"/>
    <n v="118325.78619839999"/>
    <s v="Mass Customer"/>
    <x v="1"/>
    <x v="7"/>
    <s v="Business Systems Development Analyst"/>
  </r>
  <r>
    <n v="3487"/>
    <n v="3"/>
    <n v="3715.32"/>
    <n v="1238.44"/>
    <n v="5.5684399999999998"/>
    <n v="18"/>
    <n v="124131.2190048"/>
    <s v="High Net Worth"/>
    <x v="0"/>
    <x v="0"/>
    <s v="Analyst Programmer"/>
  </r>
  <r>
    <n v="3488"/>
    <n v="2"/>
    <n v="2167.79"/>
    <n v="1083.895"/>
    <n v="5.5684399999999998"/>
    <n v="9"/>
    <n v="54320.438464199993"/>
    <s v="Mass Customer"/>
    <x v="1"/>
    <x v="7"/>
    <s v="Speech Pathologist"/>
  </r>
  <r>
    <n v="3489"/>
    <n v="6"/>
    <n v="8300.1500000000015"/>
    <n v="1383.3583333333336"/>
    <n v="5.5684399999999998"/>
    <n v="9"/>
    <n v="69328.330899000008"/>
    <s v="Mass Customer"/>
    <x v="0"/>
    <x v="6"/>
    <s v="Help Desk Operator"/>
  </r>
  <r>
    <n v="3490"/>
    <n v="5"/>
    <n v="4739.7"/>
    <n v="947.93999999999994"/>
    <n v="5.5684399999999998"/>
    <n v="14"/>
    <n v="73899.65819039999"/>
    <s v="High Net Worth"/>
    <x v="1"/>
    <x v="1"/>
    <s v="VP Product Management"/>
  </r>
  <r>
    <n v="3491"/>
    <n v="4"/>
    <n v="3151.67"/>
    <n v="787.91750000000002"/>
    <n v="5.5684399999999998"/>
    <n v="10"/>
    <n v="43874.713236999996"/>
    <s v="Affluent Customer"/>
    <x v="0"/>
    <x v="1"/>
    <s v="Business Systems Development Analyst"/>
  </r>
  <r>
    <n v="3492"/>
    <n v="3"/>
    <n v="4141.43"/>
    <n v="1380.4766666666667"/>
    <n v="5.5684399999999998"/>
    <n v="19"/>
    <n v="146054.92830493333"/>
    <s v="Mass Customer"/>
    <x v="1"/>
    <x v="7"/>
    <s v="Civil Engineer"/>
  </r>
  <r>
    <n v="3493"/>
    <n v="6"/>
    <n v="10053.82"/>
    <n v="1675.6366666666665"/>
    <n v="5.5684399999999998"/>
    <n v="18"/>
    <n v="167952.28032239998"/>
    <s v="High Net Worth"/>
    <x v="1"/>
    <x v="0"/>
    <s v="Research Assistant I"/>
  </r>
  <r>
    <n v="3494"/>
    <n v="4"/>
    <n v="5122.7099999999991"/>
    <n v="1280.6774999999998"/>
    <n v="5.5684399999999998"/>
    <n v="1"/>
    <n v="7131.3758180999985"/>
    <s v="High Net Worth"/>
    <x v="1"/>
    <x v="6"/>
    <s v="Account Representative IV"/>
  </r>
  <r>
    <n v="3495"/>
    <n v="7"/>
    <n v="8626.65"/>
    <n v="1232.3785714285714"/>
    <n v="5.5684399999999998"/>
    <n v="8"/>
    <n v="54899.40905828571"/>
    <s v="High Net Worth"/>
    <x v="0"/>
    <x v="1"/>
    <s v="Programmer III"/>
  </r>
  <r>
    <n v="3496"/>
    <n v="4"/>
    <n v="4725.38"/>
    <n v="1181.345"/>
    <n v="5.5684399999999998"/>
    <n v="19"/>
    <n v="124986.72628419999"/>
    <s v="Mass Customer"/>
    <x v="1"/>
    <x v="7"/>
    <s v="Editor"/>
  </r>
  <r>
    <n v="3497"/>
    <n v="3"/>
    <n v="3744.0699999999997"/>
    <n v="1248.0233333333333"/>
    <n v="5.5684399999999998"/>
    <n v="18"/>
    <n v="125091.77490479998"/>
    <s v="Affluent Customer"/>
    <x v="0"/>
    <x v="7"/>
    <s v="Administrative Assistant IV"/>
  </r>
  <r>
    <n v="3498"/>
    <n v="6"/>
    <n v="5177.0600000000004"/>
    <n v="862.84333333333336"/>
    <n v="5.5684399999999998"/>
    <n v="5"/>
    <n v="24023.456655333335"/>
    <s v="Mass Customer"/>
    <x v="0"/>
    <x v="7"/>
    <s v="Unknown"/>
  </r>
  <r>
    <n v="3499"/>
    <n v="7"/>
    <n v="7673.4800000000005"/>
    <n v="1096.2114285714285"/>
    <n v="5.5684399999999998"/>
    <n v="7"/>
    <n v="42729.312971199994"/>
    <s v="Mass Customer"/>
    <x v="1"/>
    <x v="7"/>
    <s v="Unknown"/>
  </r>
  <r>
    <n v="3500"/>
    <n v="6"/>
    <n v="4922.41"/>
    <n v="820.40166666666664"/>
    <n v="5.5684399999999998"/>
    <n v="17"/>
    <n v="77662.076764466663"/>
    <s v="Affluent Customer"/>
    <x v="0"/>
    <x v="9"/>
    <s v="Unknown"/>
  </r>
  <r>
    <n v="5034"/>
    <n v="3"/>
    <n v="1519.92"/>
    <n v="506.64000000000004"/>
    <n v="5.5684399999999998"/>
    <n v="10.691492409051847"/>
    <n v="30162.778956825667"/>
    <s v="Mass Customer"/>
    <x v="2"/>
    <x v="4"/>
    <s v="Unknow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3">
  <r>
    <n v="1"/>
    <n v="11"/>
    <n v="9084.4499999999989"/>
    <n v="825.85909090909081"/>
    <n v="5.5684399999999998"/>
    <n v="11"/>
    <n v="50586.214757999995"/>
    <s v="Mass Customer"/>
    <x v="0"/>
    <s v="Health"/>
    <x v="0"/>
  </r>
  <r>
    <n v="2"/>
    <n v="3"/>
    <n v="4149.07"/>
    <n v="1383.0233333333333"/>
    <n v="5.5684399999999998"/>
    <n v="16"/>
    <n v="123220.51920426666"/>
    <s v="Mass Customer"/>
    <x v="1"/>
    <s v="Financial Services"/>
    <x v="1"/>
  </r>
  <r>
    <n v="3"/>
    <n v="7"/>
    <n v="9525.2199999999993"/>
    <n v="1360.7457142857143"/>
    <n v="5.5684399999999998"/>
    <n v="15"/>
    <n v="113658.46297885715"/>
    <s v="Mass Customer"/>
    <x v="1"/>
    <s v="Property"/>
    <x v="2"/>
  </r>
  <r>
    <n v="4"/>
    <n v="2"/>
    <n v="1047.72"/>
    <n v="523.86"/>
    <n v="5.5684399999999998"/>
    <n v="7"/>
    <n v="20419.580848799997"/>
    <s v="Mass Customer"/>
    <x v="1"/>
    <s v="IT"/>
    <x v="3"/>
  </r>
  <r>
    <n v="5"/>
    <n v="6"/>
    <n v="5903.2"/>
    <n v="983.86666666666667"/>
    <n v="5.5684399999999998"/>
    <n v="8"/>
    <n v="43828.820010666663"/>
    <s v="Affluent Customer"/>
    <x v="0"/>
    <s v="Unknown"/>
    <x v="4"/>
  </r>
  <r>
    <n v="6"/>
    <n v="5"/>
    <n v="5931.6900000000005"/>
    <n v="1186.3380000000002"/>
    <n v="5.5684399999999998"/>
    <n v="13"/>
    <n v="85878.67564536001"/>
    <s v="High Net Worth"/>
    <x v="1"/>
    <s v="Retail"/>
    <x v="3"/>
  </r>
  <r>
    <n v="7"/>
    <n v="3"/>
    <n v="995.38"/>
    <n v="331.79333333333335"/>
    <n v="5.5684399999999998"/>
    <n v="11"/>
    <n v="20323.283959733333"/>
    <s v="Affluent Customer"/>
    <x v="0"/>
    <s v="Financial Services"/>
    <x v="3"/>
  </r>
  <r>
    <n v="8"/>
    <n v="9"/>
    <n v="9933.2899999999991"/>
    <n v="1103.6988888888889"/>
    <n v="5.5684399999999998"/>
    <n v="7"/>
    <n v="43021.167285911113"/>
    <s v="Mass Customer"/>
    <x v="1"/>
    <s v="Unknown"/>
    <x v="5"/>
  </r>
  <r>
    <n v="9"/>
    <n v="6"/>
    <n v="5357.55"/>
    <n v="892.92500000000007"/>
    <n v="5.5684399999999998"/>
    <n v="8"/>
    <n v="39777.594296000003"/>
    <s v="Affluent Customer"/>
    <x v="0"/>
    <s v="Argiculture"/>
    <x v="6"/>
  </r>
  <r>
    <n v="10"/>
    <n v="5"/>
    <n v="5003.75"/>
    <n v="1000.75"/>
    <n v="5.5684399999999998"/>
    <n v="20"/>
    <n v="111452.3266"/>
    <s v="Mass Customer"/>
    <x v="0"/>
    <s v="Financial Services"/>
    <x v="7"/>
  </r>
  <r>
    <n v="11"/>
    <n v="5"/>
    <n v="6026.8"/>
    <n v="1205.3600000000001"/>
    <n v="5.5684399999999998"/>
    <n v="9"/>
    <n v="60407.773545600001"/>
    <s v="Mass Customer"/>
    <x v="1"/>
    <s v="Property"/>
    <x v="3"/>
  </r>
  <r>
    <n v="12"/>
    <n v="7"/>
    <n v="6394.21"/>
    <n v="913.45857142857142"/>
    <n v="5.5684399999999998"/>
    <n v="8"/>
    <n v="40692.313979885716"/>
    <s v="Mass Customer"/>
    <x v="1"/>
    <s v="Manufacturing"/>
    <x v="8"/>
  </r>
  <r>
    <n v="13"/>
    <n v="7"/>
    <n v="7734.7400000000007"/>
    <n v="1104.9628571428573"/>
    <n v="5.5684399999999998"/>
    <n v="8"/>
    <n v="49223.354977828574"/>
    <s v="High Net Worth"/>
    <x v="1"/>
    <s v="Financial Services"/>
    <x v="9"/>
  </r>
  <r>
    <n v="14"/>
    <n v="3"/>
    <n v="2509.3900000000003"/>
    <n v="836.46333333333348"/>
    <n v="5.5684399999999998"/>
    <n v="6"/>
    <n v="27946.775303200004"/>
    <s v="Affluent Customer"/>
    <x v="0"/>
    <s v="Financial Services"/>
    <x v="10"/>
  </r>
  <r>
    <n v="15"/>
    <n v="6"/>
    <n v="4923.3399999999992"/>
    <n v="820.5566666666665"/>
    <n v="5.5684399999999998"/>
    <n v="1"/>
    <n v="4569.2205649333318"/>
    <s v="Mass Customer"/>
    <x v="1"/>
    <s v="Manufacturing"/>
    <x v="11"/>
  </r>
  <r>
    <n v="16"/>
    <n v="5"/>
    <n v="7763.79"/>
    <n v="1552.758"/>
    <n v="5.5684399999999998"/>
    <n v="18"/>
    <n v="155635.91563536"/>
    <s v="Mass Customer"/>
    <x v="1"/>
    <s v="Unknown"/>
    <x v="12"/>
  </r>
  <r>
    <n v="17"/>
    <n v="5"/>
    <n v="4676.1900000000005"/>
    <n v="935.23800000000006"/>
    <n v="5.5684399999999998"/>
    <n v="15"/>
    <n v="78117.250330800001"/>
    <s v="Affluent Customer"/>
    <x v="1"/>
    <s v="Unknown"/>
    <x v="13"/>
  </r>
  <r>
    <n v="18"/>
    <n v="7"/>
    <n v="8878.6200000000008"/>
    <n v="1268.3742857142859"/>
    <n v="5.5684399999999998"/>
    <n v="11"/>
    <n v="77691.527182971433"/>
    <s v="Affluent Customer"/>
    <x v="0"/>
    <s v="Unknown"/>
    <x v="14"/>
  </r>
  <r>
    <n v="19"/>
    <n v="2"/>
    <n v="2948.34"/>
    <n v="1474.17"/>
    <n v="5.5684399999999998"/>
    <n v="1"/>
    <n v="8208.8271948000001"/>
    <s v="High Net Worth"/>
    <x v="0"/>
    <s v="Manufacturing"/>
    <x v="15"/>
  </r>
  <r>
    <n v="20"/>
    <n v="4"/>
    <n v="6618.8600000000006"/>
    <n v="1654.7150000000001"/>
    <n v="5.5684399999999998"/>
    <n v="11"/>
    <n v="101355.9931406"/>
    <s v="Mass Customer"/>
    <x v="1"/>
    <s v="Manufacturing"/>
    <x v="16"/>
  </r>
  <r>
    <n v="21"/>
    <n v="5"/>
    <n v="7446.2099999999991"/>
    <n v="1489.2419999999997"/>
    <n v="5.5684399999999998"/>
    <n v="16"/>
    <n v="132684.07555967997"/>
    <s v="Affluent Customer"/>
    <x v="1"/>
    <s v="Manufacturing"/>
    <x v="17"/>
  </r>
  <r>
    <n v="22"/>
    <n v="8"/>
    <n v="9546.35"/>
    <n v="1193.29375"/>
    <n v="5.5684399999999998"/>
    <n v="11"/>
    <n v="73092.631141749996"/>
    <s v="Mass Customer"/>
    <x v="0"/>
    <s v="IT"/>
    <x v="3"/>
  </r>
  <r>
    <n v="23"/>
    <n v="6"/>
    <n v="6377.76"/>
    <n v="1062.96"/>
    <n v="5.5684399999999998"/>
    <n v="1"/>
    <n v="5919.0289824000001"/>
    <s v="High Net Worth"/>
    <x v="1"/>
    <s v="Unknown"/>
    <x v="3"/>
  </r>
  <r>
    <n v="24"/>
    <n v="7"/>
    <n v="6885.51"/>
    <n v="983.64428571428573"/>
    <n v="5.5684399999999998"/>
    <n v="15"/>
    <n v="82160.462795142856"/>
    <s v="Mass Customer"/>
    <x v="0"/>
    <s v="Argiculture"/>
    <x v="18"/>
  </r>
  <r>
    <n v="25"/>
    <n v="12"/>
    <n v="9996.33"/>
    <n v="833.02750000000003"/>
    <n v="5.5684399999999998"/>
    <n v="21"/>
    <n v="97411.936694100004"/>
    <s v="Mass Customer"/>
    <x v="1"/>
    <s v="Financial Services"/>
    <x v="19"/>
  </r>
  <r>
    <n v="26"/>
    <n v="2"/>
    <n v="2245.85"/>
    <n v="1122.925"/>
    <n v="5.5684399999999998"/>
    <n v="16"/>
    <n v="100047.047792"/>
    <s v="Mass Customer"/>
    <x v="0"/>
    <s v="Financial Services"/>
    <x v="20"/>
  </r>
  <r>
    <n v="27"/>
    <n v="7"/>
    <n v="7679.97"/>
    <n v="1097.1385714285714"/>
    <n v="5.5684399999999998"/>
    <n v="12"/>
    <n v="73312.203680228558"/>
    <s v="Mass Customer"/>
    <x v="1"/>
    <s v="Health"/>
    <x v="21"/>
  </r>
  <r>
    <n v="28"/>
    <n v="6"/>
    <n v="5492.9000000000005"/>
    <n v="915.48333333333346"/>
    <n v="5.5684399999999998"/>
    <n v="21"/>
    <n v="107054.09426600001"/>
    <s v="Affluent Customer"/>
    <x v="1"/>
    <s v="Health"/>
    <x v="7"/>
  </r>
  <r>
    <n v="29"/>
    <n v="9"/>
    <n v="10855.57"/>
    <n v="1206.1744444444444"/>
    <n v="5.5684399999999998"/>
    <n v="19"/>
    <n v="127613.69044502222"/>
    <s v="Mass Customer"/>
    <x v="0"/>
    <s v="Manufacturing"/>
    <x v="22"/>
  </r>
  <r>
    <n v="30"/>
    <n v="3"/>
    <n v="3736.5199999999995"/>
    <n v="1245.5066666666664"/>
    <n v="5.5684399999999998"/>
    <n v="6"/>
    <n v="41613.174857599995"/>
    <s v="Affluent Customer"/>
    <x v="1"/>
    <s v="IT"/>
    <x v="3"/>
  </r>
  <r>
    <n v="31"/>
    <n v="4"/>
    <n v="3109.9999999999995"/>
    <n v="777.49999999999989"/>
    <n v="5.5684399999999998"/>
    <n v="14"/>
    <n v="60612.469399999987"/>
    <s v="High Net Worth"/>
    <x v="0"/>
    <s v="Telecommunications"/>
    <x v="23"/>
  </r>
  <r>
    <n v="32"/>
    <n v="7"/>
    <n v="7873.18"/>
    <n v="1124.74"/>
    <n v="5.5684399999999998"/>
    <n v="4"/>
    <n v="25052.188822399999"/>
    <s v="Affluent Customer"/>
    <x v="0"/>
    <s v="Manufacturing"/>
    <x v="24"/>
  </r>
  <r>
    <n v="33"/>
    <n v="7"/>
    <n v="9384.23"/>
    <n v="1340.6042857142857"/>
    <n v="5.5684399999999998"/>
    <n v="11"/>
    <n v="82115.819816171424"/>
    <s v="Affluent Customer"/>
    <x v="1"/>
    <s v="Unknown"/>
    <x v="25"/>
  </r>
  <r>
    <n v="34"/>
    <n v="8"/>
    <n v="12098.830000000002"/>
    <n v="1512.3537500000002"/>
    <n v="5.5684399999999998"/>
    <n v="20"/>
    <n v="168429.02231300002"/>
    <s v="Affluent Customer"/>
    <x v="2"/>
    <s v="IT"/>
    <x v="24"/>
  </r>
  <r>
    <n v="35"/>
    <n v="4"/>
    <n v="4182.28"/>
    <n v="1045.57"/>
    <n v="5.5684399999999998"/>
    <n v="16"/>
    <n v="93155.100972799992"/>
    <s v="High Net Worth"/>
    <x v="0"/>
    <s v="Health"/>
    <x v="26"/>
  </r>
  <r>
    <n v="36"/>
    <n v="2"/>
    <n v="1781.04"/>
    <n v="890.52"/>
    <n v="5.5684399999999998"/>
    <n v="22"/>
    <n v="109093.75815359999"/>
    <s v="Affluent Customer"/>
    <x v="0"/>
    <s v="Unknown"/>
    <x v="27"/>
  </r>
  <r>
    <n v="37"/>
    <n v="9"/>
    <n v="11291.71"/>
    <n v="1254.6344444444444"/>
    <n v="5.5684399999999998"/>
    <n v="16"/>
    <n v="111781.70601315555"/>
    <s v="High Net Worth"/>
    <x v="0"/>
    <s v="Health"/>
    <x v="28"/>
  </r>
  <r>
    <n v="38"/>
    <n v="4"/>
    <n v="4502.59"/>
    <n v="1125.6475"/>
    <n v="5.5684399999999998"/>
    <n v="20"/>
    <n v="125362.011298"/>
    <s v="Affluent Customer"/>
    <x v="0"/>
    <s v="Financial Services"/>
    <x v="29"/>
  </r>
  <r>
    <n v="39"/>
    <n v="12"/>
    <n v="11237.19"/>
    <n v="936.4325"/>
    <n v="5.5684399999999998"/>
    <n v="22"/>
    <n v="114718.3001866"/>
    <s v="Mass Customer"/>
    <x v="1"/>
    <s v="Entertainment"/>
    <x v="30"/>
  </r>
  <r>
    <n v="40"/>
    <n v="5"/>
    <n v="4882.43"/>
    <n v="976.4860000000001"/>
    <n v="5.5684399999999998"/>
    <n v="14"/>
    <n v="76125.051825760005"/>
    <s v="Affluent Customer"/>
    <x v="0"/>
    <s v="Manufacturing"/>
    <x v="31"/>
  </r>
  <r>
    <n v="41"/>
    <n v="9"/>
    <n v="9114.1500000000015"/>
    <n v="1012.6833333333335"/>
    <n v="5.5684399999999998"/>
    <n v="16"/>
    <n v="90225.062090666674"/>
    <s v="Mass Customer"/>
    <x v="1"/>
    <s v="Health"/>
    <x v="32"/>
  </r>
  <r>
    <n v="42"/>
    <n v="4"/>
    <n v="1936.46"/>
    <n v="484.11500000000001"/>
    <n v="5.5684399999999998"/>
    <n v="18"/>
    <n v="48523.775950800002"/>
    <s v="Mass Customer"/>
    <x v="0"/>
    <s v="Manufacturing"/>
    <x v="33"/>
  </r>
  <r>
    <n v="43"/>
    <n v="9"/>
    <n v="6574.59"/>
    <n v="730.51"/>
    <n v="5.5684399999999998"/>
    <n v="5"/>
    <n v="20339.005521999999"/>
    <s v="Mass Customer"/>
    <x v="0"/>
    <s v="Retail"/>
    <x v="34"/>
  </r>
  <r>
    <n v="44"/>
    <n v="7"/>
    <n v="7497.3999999999987"/>
    <n v="1071.0571428571427"/>
    <n v="5.5684399999999998"/>
    <n v="17"/>
    <n v="101389.99642171427"/>
    <s v="Affluent Customer"/>
    <x v="1"/>
    <s v="Entertainment"/>
    <x v="30"/>
  </r>
  <r>
    <n v="45"/>
    <n v="3"/>
    <n v="2912.33"/>
    <n v="970.77666666666664"/>
    <n v="5.5684399999999998"/>
    <n v="8"/>
    <n v="43245.692973866666"/>
    <s v="Mass Customer"/>
    <x v="1"/>
    <s v="Financial Services"/>
    <x v="35"/>
  </r>
  <r>
    <n v="46"/>
    <n v="5"/>
    <n v="4923.1400000000003"/>
    <n v="984.62800000000004"/>
    <n v="5.5684399999999998"/>
    <n v="15"/>
    <n v="82242.629104800013"/>
    <s v="Affluent Customer"/>
    <x v="0"/>
    <s v="Unknown"/>
    <x v="3"/>
  </r>
  <r>
    <n v="47"/>
    <n v="7"/>
    <n v="8022.01"/>
    <n v="1146.0014285714285"/>
    <n v="5.5684399999999998"/>
    <n v="2"/>
    <n v="12762.88038982857"/>
    <s v="Affluent Customer"/>
    <x v="1"/>
    <s v="Health"/>
    <x v="36"/>
  </r>
  <r>
    <n v="48"/>
    <n v="8"/>
    <n v="9654.119999999999"/>
    <n v="1206.7649999999999"/>
    <n v="5.5684399999999998"/>
    <n v="8"/>
    <n v="53758.387972799996"/>
    <s v="Mass Customer"/>
    <x v="0"/>
    <s v="Unknown"/>
    <x v="37"/>
  </r>
  <r>
    <n v="49"/>
    <n v="4"/>
    <n v="5637.4900000000007"/>
    <n v="1409.3725000000002"/>
    <n v="5.5684399999999998"/>
    <n v="1"/>
    <n v="7848.0062039000004"/>
    <s v="Affluent Customer"/>
    <x v="1"/>
    <s v="Unknown"/>
    <x v="27"/>
  </r>
  <r>
    <n v="50"/>
    <n v="7"/>
    <n v="7362.2699999999995"/>
    <n v="1051.752857142857"/>
    <n v="5.5684399999999998"/>
    <n v="16"/>
    <n v="93705.96287725713"/>
    <s v="Mass Customer"/>
    <x v="1"/>
    <s v="Manufacturing"/>
    <x v="10"/>
  </r>
  <r>
    <n v="51"/>
    <n v="8"/>
    <n v="9667.4600000000028"/>
    <n v="1208.4325000000003"/>
    <n v="5.5684399999999998"/>
    <n v="18"/>
    <n v="121123.50966540004"/>
    <s v="Mass Customer"/>
    <x v="1"/>
    <s v="Retail"/>
    <x v="38"/>
  </r>
  <r>
    <n v="52"/>
    <n v="6"/>
    <n v="9779.7099999999991"/>
    <n v="1629.9516666666666"/>
    <n v="5.5684399999999998"/>
    <n v="13"/>
    <n v="117991.74476353332"/>
    <s v="Mass Customer"/>
    <x v="1"/>
    <s v="Financial Services"/>
    <x v="3"/>
  </r>
  <r>
    <n v="53"/>
    <n v="5"/>
    <n v="5472.74"/>
    <n v="1094.548"/>
    <n v="5.5684399999999998"/>
    <n v="16"/>
    <n v="97518.797841919994"/>
    <s v="Mass Customer"/>
    <x v="0"/>
    <s v="Financial Services"/>
    <x v="39"/>
  </r>
  <r>
    <n v="54"/>
    <n v="7"/>
    <n v="9813.66"/>
    <n v="1401.9514285714286"/>
    <n v="5.5684399999999998"/>
    <n v="18"/>
    <n v="140520.28343245713"/>
    <s v="Mass Customer"/>
    <x v="0"/>
    <s v="Property"/>
    <x v="13"/>
  </r>
  <r>
    <n v="55"/>
    <n v="8"/>
    <n v="6754.2099999999991"/>
    <n v="844.27624999999989"/>
    <n v="5.5684399999999998"/>
    <n v="7"/>
    <n v="32909.111490849995"/>
    <s v="Affluent Customer"/>
    <x v="1"/>
    <s v="Financial Services"/>
    <x v="40"/>
  </r>
  <r>
    <n v="56"/>
    <n v="7"/>
    <n v="5060.8599999999997"/>
    <n v="722.9799999999999"/>
    <n v="5.5684399999999998"/>
    <n v="4"/>
    <n v="16103.483004799997"/>
    <s v="Mass Customer"/>
    <x v="1"/>
    <s v="Property"/>
    <x v="41"/>
  </r>
  <r>
    <n v="57"/>
    <n v="6"/>
    <n v="8748.75"/>
    <n v="1458.125"/>
    <n v="5.5684399999999998"/>
    <n v="13"/>
    <n v="105553.260475"/>
    <s v="Mass Customer"/>
    <x v="1"/>
    <s v="Unknown"/>
    <x v="42"/>
  </r>
  <r>
    <n v="58"/>
    <n v="8"/>
    <n v="6967.3099999999995"/>
    <n v="870.91374999999994"/>
    <n v="5.5684399999999998"/>
    <n v="17"/>
    <n v="82443.72635484999"/>
    <s v="Affluent Customer"/>
    <x v="0"/>
    <s v="Financial Services"/>
    <x v="43"/>
  </r>
  <r>
    <n v="59"/>
    <n v="3"/>
    <n v="2797.47"/>
    <n v="932.4899999999999"/>
    <n v="5.5684399999999998"/>
    <n v="3"/>
    <n v="15577.543846799997"/>
    <s v="High Net Worth"/>
    <x v="1"/>
    <s v="Unknown"/>
    <x v="44"/>
  </r>
  <r>
    <n v="60"/>
    <n v="2"/>
    <n v="1526.9"/>
    <n v="763.45"/>
    <n v="5.5684399999999998"/>
    <n v="10"/>
    <n v="42512.25518"/>
    <s v="Mass Customer"/>
    <x v="0"/>
    <s v="Manufacturing"/>
    <x v="3"/>
  </r>
  <r>
    <n v="61"/>
    <n v="6"/>
    <n v="7529.3600000000006"/>
    <n v="1254.8933333333334"/>
    <n v="5.5684399999999998"/>
    <n v="13"/>
    <n v="90841.377029866679"/>
    <s v="High Net Worth"/>
    <x v="0"/>
    <s v="Property"/>
    <x v="45"/>
  </r>
  <r>
    <n v="62"/>
    <n v="6"/>
    <n v="5845.95"/>
    <n v="974.32499999999993"/>
    <n v="5.5684399999999998"/>
    <n v="22"/>
    <n v="119360.34666599998"/>
    <s v="Mass Customer"/>
    <x v="0"/>
    <s v="IT"/>
    <x v="3"/>
  </r>
  <r>
    <n v="63"/>
    <n v="3"/>
    <n v="4156.66"/>
    <n v="1385.5533333333333"/>
    <n v="5.5684399999999998"/>
    <n v="16"/>
    <n v="123445.92965546667"/>
    <s v="Mass Customer"/>
    <x v="0"/>
    <s v="Retail"/>
    <x v="7"/>
  </r>
  <r>
    <n v="64"/>
    <n v="5"/>
    <n v="4111.12"/>
    <n v="822.22399999999993"/>
    <n v="5.5684399999999998"/>
    <n v="4"/>
    <n v="18314.020042239998"/>
    <s v="High Net Worth"/>
    <x v="1"/>
    <s v="IT"/>
    <x v="24"/>
  </r>
  <r>
    <n v="65"/>
    <n v="5"/>
    <n v="6421.17"/>
    <n v="1284.2339999999999"/>
    <n v="5.5684399999999998"/>
    <n v="15"/>
    <n v="107267.69962439999"/>
    <s v="Affluent Customer"/>
    <x v="1"/>
    <s v="Financial Services"/>
    <x v="26"/>
  </r>
  <r>
    <n v="66"/>
    <n v="5"/>
    <n v="6489.33"/>
    <n v="1297.866"/>
    <n v="5.5684399999999998"/>
    <n v="1"/>
    <n v="7227.0889490399995"/>
    <s v="High Net Worth"/>
    <x v="1"/>
    <s v="Argiculture"/>
    <x v="10"/>
  </r>
  <r>
    <n v="67"/>
    <n v="5"/>
    <n v="5304.15"/>
    <n v="1060.83"/>
    <n v="5.5684399999999998"/>
    <n v="18"/>
    <n v="106329.02769359999"/>
    <s v="Mass Customer"/>
    <x v="1"/>
    <s v="Retail"/>
    <x v="46"/>
  </r>
  <r>
    <n v="68"/>
    <n v="3"/>
    <n v="5127.9799999999996"/>
    <n v="1709.3266666666666"/>
    <n v="5.5684399999999998"/>
    <n v="9"/>
    <n v="85664.546853599983"/>
    <s v="Affluent Customer"/>
    <x v="0"/>
    <s v="Unknown"/>
    <x v="26"/>
  </r>
  <r>
    <n v="69"/>
    <n v="6"/>
    <n v="8395.75"/>
    <n v="1399.2916666666667"/>
    <n v="5.5684399999999998"/>
    <n v="6"/>
    <n v="46751.230130000004"/>
    <s v="Mass Customer"/>
    <x v="0"/>
    <s v="Unknown"/>
    <x v="46"/>
  </r>
  <r>
    <n v="70"/>
    <n v="5"/>
    <n v="4801.1099999999997"/>
    <n v="960.22199999999998"/>
    <n v="5.5684399999999998"/>
    <n v="8"/>
    <n v="42775.50874944"/>
    <s v="Affluent Customer"/>
    <x v="1"/>
    <s v="Financial Services"/>
    <x v="40"/>
  </r>
  <r>
    <n v="71"/>
    <n v="1"/>
    <n v="1415.01"/>
    <n v="1415.01"/>
    <n v="5.5684399999999998"/>
    <n v="12"/>
    <n v="94552.779412799995"/>
    <s v="Affluent Customer"/>
    <x v="1"/>
    <s v="Argiculture"/>
    <x v="47"/>
  </r>
  <r>
    <n v="72"/>
    <n v="4"/>
    <n v="4048.85"/>
    <n v="1012.2125"/>
    <n v="5.5684399999999998"/>
    <n v="16"/>
    <n v="90183.113175999999"/>
    <s v="Affluent Customer"/>
    <x v="1"/>
    <s v="Manufacturing"/>
    <x v="1"/>
  </r>
  <r>
    <n v="73"/>
    <n v="6"/>
    <n v="5265.87"/>
    <n v="877.64499999999998"/>
    <n v="5.5684399999999998"/>
    <n v="5"/>
    <n v="24435.567618999998"/>
    <s v="Affluent Customer"/>
    <x v="0"/>
    <s v="Unknown"/>
    <x v="48"/>
  </r>
  <r>
    <n v="74"/>
    <n v="3"/>
    <n v="2985.6400000000003"/>
    <n v="995.21333333333348"/>
    <n v="5.5684399999999998"/>
    <n v="6"/>
    <n v="33250.714403200007"/>
    <s v="Mass Customer"/>
    <x v="0"/>
    <s v="Unknown"/>
    <x v="3"/>
  </r>
  <r>
    <n v="75"/>
    <n v="8"/>
    <n v="7130.63"/>
    <n v="891.32875000000001"/>
    <n v="5.5684399999999998"/>
    <n v="19"/>
    <n v="94302.902628349999"/>
    <s v="Mass Customer"/>
    <x v="0"/>
    <s v="Property"/>
    <x v="49"/>
  </r>
  <r>
    <n v="76"/>
    <n v="8"/>
    <n v="7425.04"/>
    <n v="928.13"/>
    <n v="5.5684399999999998"/>
    <n v="18"/>
    <n v="93028.251909599989"/>
    <s v="High Net Worth"/>
    <x v="0"/>
    <s v="Retail"/>
    <x v="50"/>
  </r>
  <r>
    <n v="77"/>
    <n v="3"/>
    <n v="2964.73"/>
    <n v="988.24333333333334"/>
    <n v="5.5684399999999998"/>
    <n v="7"/>
    <n v="38520.815949466669"/>
    <s v="Mass Customer"/>
    <x v="1"/>
    <s v="Financial Services"/>
    <x v="51"/>
  </r>
  <r>
    <n v="78"/>
    <n v="2"/>
    <n v="1139.1199999999999"/>
    <n v="569.55999999999995"/>
    <n v="5.5684399999999998"/>
    <n v="8"/>
    <n v="25372.485491199997"/>
    <s v="Affluent Customer"/>
    <x v="1"/>
    <s v="Argiculture"/>
    <x v="6"/>
  </r>
  <r>
    <n v="79"/>
    <n v="5"/>
    <n v="4918.51"/>
    <n v="983.702"/>
    <n v="5.5684399999999998"/>
    <n v="18"/>
    <n v="98598.340167839997"/>
    <s v="Mass Customer"/>
    <x v="0"/>
    <s v="Manufacturing"/>
    <x v="10"/>
  </r>
  <r>
    <n v="80"/>
    <n v="10"/>
    <n v="12564.820000000002"/>
    <n v="1256.4820000000002"/>
    <n v="5.5684399999999998"/>
    <n v="13"/>
    <n v="90956.380165040013"/>
    <s v="Mass Customer"/>
    <x v="1"/>
    <s v="Entertainment"/>
    <x v="52"/>
  </r>
  <r>
    <n v="81"/>
    <n v="4"/>
    <n v="4421.7"/>
    <n v="1105.425"/>
    <n v="5.5684399999999998"/>
    <n v="13"/>
    <n v="80021.406230999986"/>
    <s v="High Net Worth"/>
    <x v="0"/>
    <s v="Health"/>
    <x v="3"/>
  </r>
  <r>
    <n v="82"/>
    <n v="5"/>
    <n v="5293.91"/>
    <n v="1058.7819999999999"/>
    <n v="5.5684399999999998"/>
    <n v="19"/>
    <n v="112019.51676151999"/>
    <s v="High Net Worth"/>
    <x v="0"/>
    <s v="Property"/>
    <x v="53"/>
  </r>
  <r>
    <n v="83"/>
    <n v="6"/>
    <n v="4464.6500000000005"/>
    <n v="744.10833333333346"/>
    <n v="5.5684399999999998"/>
    <n v="18"/>
    <n v="74583.406938000015"/>
    <s v="Mass Customer"/>
    <x v="1"/>
    <s v="IT"/>
    <x v="54"/>
  </r>
  <r>
    <n v="84"/>
    <n v="7"/>
    <n v="5464.65"/>
    <n v="780.66428571428571"/>
    <n v="5.5684399999999998"/>
    <n v="14"/>
    <n v="60859.151291999995"/>
    <s v="Mass Customer"/>
    <x v="1"/>
    <s v="Unknown"/>
    <x v="33"/>
  </r>
  <r>
    <n v="85"/>
    <n v="6"/>
    <n v="3158.6299999999997"/>
    <n v="526.43833333333328"/>
    <n v="5.5684399999999998"/>
    <n v="8"/>
    <n v="23451.522182933331"/>
    <s v="Mass Customer"/>
    <x v="1"/>
    <s v="Unknown"/>
    <x v="55"/>
  </r>
  <r>
    <n v="86"/>
    <n v="9"/>
    <n v="7319.3499999999995"/>
    <n v="813.26111111111106"/>
    <n v="5.5684399999999998"/>
    <n v="7"/>
    <n v="31700.169910888886"/>
    <s v="High Net Worth"/>
    <x v="1"/>
    <s v="Health"/>
    <x v="56"/>
  </r>
  <r>
    <n v="87"/>
    <n v="9"/>
    <n v="7994.73"/>
    <n v="888.30333333333328"/>
    <n v="5.5684399999999998"/>
    <n v="8"/>
    <n v="39571.710507733333"/>
    <s v="Mass Customer"/>
    <x v="1"/>
    <s v="Financial Services"/>
    <x v="20"/>
  </r>
  <r>
    <n v="88"/>
    <n v="6"/>
    <n v="5550.83"/>
    <n v="925.13833333333332"/>
    <n v="5.5684399999999998"/>
    <n v="7"/>
    <n v="36061.041106066667"/>
    <s v="High Net Worth"/>
    <x v="0"/>
    <s v="Property"/>
    <x v="45"/>
  </r>
  <r>
    <n v="89"/>
    <n v="9"/>
    <n v="12741.44"/>
    <n v="1415.7155555555555"/>
    <n v="5.5684399999999998"/>
    <n v="14"/>
    <n v="110366.57979448888"/>
    <s v="Mass Customer"/>
    <x v="1"/>
    <s v="Health"/>
    <x v="57"/>
  </r>
  <r>
    <n v="90"/>
    <n v="7"/>
    <n v="7703.5800000000008"/>
    <n v="1100.5114285714287"/>
    <n v="5.5684399999999998"/>
    <n v="11"/>
    <n v="67409.450452457153"/>
    <s v="Mass Customer"/>
    <x v="1"/>
    <s v="Manufacturing"/>
    <x v="58"/>
  </r>
  <r>
    <n v="91"/>
    <n v="8"/>
    <n v="8066.4400000000005"/>
    <n v="1008.3050000000001"/>
    <n v="5.5684399999999998"/>
    <n v="17"/>
    <n v="95449.660201399995"/>
    <s v="Affluent Customer"/>
    <x v="1"/>
    <s v="Financial Services"/>
    <x v="35"/>
  </r>
  <r>
    <n v="92"/>
    <n v="3"/>
    <n v="5098.43"/>
    <n v="1699.4766666666667"/>
    <n v="5.5684399999999998"/>
    <n v="12"/>
    <n v="113561.20619680001"/>
    <s v="Mass Customer"/>
    <x v="0"/>
    <s v="Health"/>
    <x v="2"/>
  </r>
  <r>
    <n v="93"/>
    <n v="3"/>
    <n v="5276.13"/>
    <n v="1758.71"/>
    <n v="5.5684399999999998"/>
    <n v="10"/>
    <n v="97932.711123999994"/>
    <s v="Mass Customer"/>
    <x v="1"/>
    <s v="Retail"/>
    <x v="16"/>
  </r>
  <r>
    <n v="94"/>
    <n v="7"/>
    <n v="8305.77"/>
    <n v="1186.5385714285715"/>
    <n v="5.5684399999999998"/>
    <n v="21"/>
    <n v="138750.54569639999"/>
    <s v="Mass Customer"/>
    <x v="1"/>
    <s v="Manufacturing"/>
    <x v="59"/>
  </r>
  <r>
    <n v="95"/>
    <n v="4"/>
    <n v="5049.7999999999993"/>
    <n v="1262.4499999999998"/>
    <n v="5.5684399999999998"/>
    <n v="8"/>
    <n v="56239.016623999989"/>
    <s v="Affluent Customer"/>
    <x v="0"/>
    <s v="Manufacturing"/>
    <x v="60"/>
  </r>
  <r>
    <n v="96"/>
    <n v="3"/>
    <n v="2783.33"/>
    <n v="927.77666666666664"/>
    <n v="5.5684399999999998"/>
    <n v="15"/>
    <n v="77494.030525999988"/>
    <s v="Mass Customer"/>
    <x v="1"/>
    <s v="Manufacturing"/>
    <x v="8"/>
  </r>
  <r>
    <n v="97"/>
    <n v="8"/>
    <n v="8895.9500000000007"/>
    <n v="1111.9937500000001"/>
    <n v="5.5684399999999998"/>
    <n v="10"/>
    <n v="61920.704772500001"/>
    <s v="Mass Customer"/>
    <x v="1"/>
    <s v="Financial Services"/>
    <x v="61"/>
  </r>
  <r>
    <n v="98"/>
    <n v="4"/>
    <n v="5405.52"/>
    <n v="1351.38"/>
    <n v="5.5684399999999998"/>
    <n v="7"/>
    <n v="52675.549130400002"/>
    <s v="Mass Customer"/>
    <x v="0"/>
    <s v="Health"/>
    <x v="62"/>
  </r>
  <r>
    <n v="99"/>
    <n v="9"/>
    <n v="8279.06"/>
    <n v="919.89555555555546"/>
    <n v="5.5684399999999998"/>
    <n v="3"/>
    <n v="15367.149622133329"/>
    <s v="Mass Customer"/>
    <x v="1"/>
    <s v="Financial Services"/>
    <x v="63"/>
  </r>
  <r>
    <n v="100"/>
    <n v="2"/>
    <n v="2748.2"/>
    <n v="1374.1"/>
    <n v="5.5684399999999998"/>
    <n v="4"/>
    <n v="30606.373615999997"/>
    <s v="Mass Customer"/>
    <x v="1"/>
    <s v="Financial Services"/>
    <x v="64"/>
  </r>
  <r>
    <n v="101"/>
    <n v="4"/>
    <n v="4309.82"/>
    <n v="1077.4549999999999"/>
    <n v="5.5684399999999998"/>
    <n v="11"/>
    <n v="65997.178722199998"/>
    <s v="High Net Worth"/>
    <x v="1"/>
    <s v="Manufacturing"/>
    <x v="65"/>
  </r>
  <r>
    <n v="102"/>
    <n v="7"/>
    <n v="6659.2199999999993"/>
    <n v="951.31714285714281"/>
    <n v="5.5684399999999998"/>
    <n v="16"/>
    <n v="84757.638895542856"/>
    <s v="Affluent Customer"/>
    <x v="1"/>
    <s v="Manufacturing"/>
    <x v="58"/>
  </r>
  <r>
    <n v="103"/>
    <n v="4"/>
    <n v="4838.3500000000004"/>
    <n v="1209.5875000000001"/>
    <n v="5.5684399999999998"/>
    <n v="4"/>
    <n v="26942.061674"/>
    <s v="Affluent Customer"/>
    <x v="0"/>
    <s v="Financial Services"/>
    <x v="25"/>
  </r>
  <r>
    <n v="104"/>
    <n v="7"/>
    <n v="6361.89"/>
    <n v="908.84142857142865"/>
    <n v="5.5684399999999998"/>
    <n v="9"/>
    <n v="45547.460680628574"/>
    <s v="Mass Customer"/>
    <x v="0"/>
    <s v="Health"/>
    <x v="66"/>
  </r>
  <r>
    <n v="105"/>
    <n v="4"/>
    <n v="6234.35"/>
    <n v="1558.5875000000001"/>
    <n v="5.5684399999999998"/>
    <n v="1"/>
    <n v="8678.9009784999998"/>
    <s v="Mass Customer"/>
    <x v="0"/>
    <s v="Manufacturing"/>
    <x v="2"/>
  </r>
  <r>
    <n v="106"/>
    <n v="3"/>
    <n v="2906.16"/>
    <n v="968.71999999999991"/>
    <n v="5.5684399999999998"/>
    <n v="18"/>
    <n v="97096.665542399991"/>
    <s v="High Net Worth"/>
    <x v="1"/>
    <s v="Health"/>
    <x v="53"/>
  </r>
  <r>
    <n v="107"/>
    <n v="4"/>
    <n v="3345.1000000000004"/>
    <n v="836.27500000000009"/>
    <n v="5.5684399999999998"/>
    <n v="9"/>
    <n v="41910.724449000001"/>
    <s v="Mass Customer"/>
    <x v="0"/>
    <s v="Financial Services"/>
    <x v="65"/>
  </r>
  <r>
    <n v="108"/>
    <n v="3"/>
    <n v="3556.66"/>
    <n v="1185.5533333333333"/>
    <n v="5.5684399999999998"/>
    <n v="3"/>
    <n v="19805.047810399999"/>
    <s v="High Net Worth"/>
    <x v="0"/>
    <s v="Unknown"/>
    <x v="3"/>
  </r>
  <r>
    <n v="109"/>
    <n v="10"/>
    <n v="10661.51"/>
    <n v="1066.1510000000001"/>
    <n v="5.5684399999999998"/>
    <n v="4"/>
    <n v="23747.191497759999"/>
    <s v="Affluent Customer"/>
    <x v="1"/>
    <s v="Unknown"/>
    <x v="67"/>
  </r>
  <r>
    <n v="110"/>
    <n v="7"/>
    <n v="7788.71"/>
    <n v="1112.6728571428571"/>
    <n v="5.5684399999999998"/>
    <n v="1"/>
    <n v="6195.8520446285711"/>
    <s v="Affluent Customer"/>
    <x v="1"/>
    <s v="Financial Services"/>
    <x v="3"/>
  </r>
  <r>
    <n v="111"/>
    <n v="4"/>
    <n v="4873.0599999999995"/>
    <n v="1218.2649999999999"/>
    <n v="5.5684399999999998"/>
    <n v="2"/>
    <n v="13567.671113199998"/>
    <s v="Mass Customer"/>
    <x v="0"/>
    <s v="Unknown"/>
    <x v="55"/>
  </r>
  <r>
    <n v="112"/>
    <n v="6"/>
    <n v="9059.8900000000012"/>
    <n v="1509.9816666666668"/>
    <n v="5.5684399999999998"/>
    <n v="12"/>
    <n v="100898.90774320002"/>
    <s v="High Net Worth"/>
    <x v="0"/>
    <s v="Retail"/>
    <x v="68"/>
  </r>
  <r>
    <n v="113"/>
    <n v="6"/>
    <n v="5412.9699999999993"/>
    <n v="902.16166666666652"/>
    <n v="5.5684399999999998"/>
    <n v="20"/>
    <n v="100472.66222266664"/>
    <s v="Mass Customer"/>
    <x v="1"/>
    <s v="Unknown"/>
    <x v="69"/>
  </r>
  <r>
    <n v="114"/>
    <n v="4"/>
    <n v="3233"/>
    <n v="808.25"/>
    <n v="5.5684399999999998"/>
    <n v="8"/>
    <n v="36005.533040000002"/>
    <s v="Affluent Customer"/>
    <x v="0"/>
    <s v="Entertainment"/>
    <x v="48"/>
  </r>
  <r>
    <n v="115"/>
    <n v="8"/>
    <n v="8398.18"/>
    <n v="1049.7725"/>
    <n v="5.5684399999999998"/>
    <n v="18"/>
    <n v="105220.71323820001"/>
    <s v="Mass Customer"/>
    <x v="1"/>
    <s v="Health"/>
    <x v="10"/>
  </r>
  <r>
    <n v="116"/>
    <n v="8"/>
    <n v="5663.920000000001"/>
    <n v="707.99000000000012"/>
    <n v="5.5684399999999998"/>
    <n v="2"/>
    <n v="7884.7996712000013"/>
    <s v="Affluent Customer"/>
    <x v="1"/>
    <s v="Manufacturing"/>
    <x v="70"/>
  </r>
  <r>
    <n v="117"/>
    <n v="10"/>
    <n v="12856.83"/>
    <n v="1285.683"/>
    <n v="5.5684399999999998"/>
    <n v="15"/>
    <n v="107388.7296678"/>
    <s v="Mass Customer"/>
    <x v="0"/>
    <s v="Manufacturing"/>
    <x v="68"/>
  </r>
  <r>
    <n v="118"/>
    <n v="5"/>
    <n v="5319.51"/>
    <n v="1063.902"/>
    <n v="5.5684399999999998"/>
    <n v="19"/>
    <n v="112561.21460472001"/>
    <s v="High Net Worth"/>
    <x v="1"/>
    <s v="Unknown"/>
    <x v="71"/>
  </r>
  <r>
    <n v="119"/>
    <n v="4"/>
    <n v="5217.66"/>
    <n v="1304.415"/>
    <n v="5.5684399999999998"/>
    <n v="9"/>
    <n v="65372.0099634"/>
    <s v="High Net Worth"/>
    <x v="1"/>
    <s v="Unknown"/>
    <x v="72"/>
  </r>
  <r>
    <n v="120"/>
    <n v="2"/>
    <n v="2173.3000000000002"/>
    <n v="1086.6500000000001"/>
    <n v="5.5684399999999998"/>
    <n v="4"/>
    <n v="24203.781304"/>
    <s v="High Net Worth"/>
    <x v="1"/>
    <s v="Financial Services"/>
    <x v="24"/>
  </r>
  <r>
    <n v="121"/>
    <n v="4"/>
    <n v="4327.4400000000005"/>
    <n v="1081.8600000000001"/>
    <n v="5.5684399999999998"/>
    <n v="15"/>
    <n v="90364.087476000015"/>
    <s v="Mass Customer"/>
    <x v="1"/>
    <s v="Manufacturing"/>
    <x v="73"/>
  </r>
  <r>
    <n v="122"/>
    <n v="5"/>
    <n v="6533.39"/>
    <n v="1306.6780000000001"/>
    <n v="5.5684399999999998"/>
    <n v="12"/>
    <n v="87313.896507840007"/>
    <s v="Mass Customer"/>
    <x v="1"/>
    <s v="Financial Services"/>
    <x v="58"/>
  </r>
  <r>
    <n v="123"/>
    <n v="4"/>
    <n v="5337.7900000000009"/>
    <n v="1334.4475000000002"/>
    <n v="5.5684399999999998"/>
    <n v="15"/>
    <n v="111461.8625535"/>
    <s v="High Net Worth"/>
    <x v="0"/>
    <s v="Financial Services"/>
    <x v="55"/>
  </r>
  <r>
    <n v="124"/>
    <n v="7"/>
    <n v="8272.15"/>
    <n v="1181.7357142857143"/>
    <n v="5.5684399999999998"/>
    <n v="5"/>
    <n v="32902.122104285714"/>
    <s v="High Net Worth"/>
    <x v="0"/>
    <s v="Health"/>
    <x v="74"/>
  </r>
  <r>
    <n v="125"/>
    <n v="10"/>
    <n v="7107.32"/>
    <n v="710.73199999999997"/>
    <n v="5.5684399999999998"/>
    <n v="16"/>
    <n v="63322.695969279994"/>
    <s v="Mass Customer"/>
    <x v="0"/>
    <s v="Property"/>
    <x v="38"/>
  </r>
  <r>
    <n v="126"/>
    <n v="3"/>
    <n v="3448.12"/>
    <n v="1149.3733333333332"/>
    <n v="5.5684399999999998"/>
    <n v="3"/>
    <n v="19200.6493328"/>
    <s v="Mass Customer"/>
    <x v="1"/>
    <s v="Health"/>
    <x v="1"/>
  </r>
  <r>
    <n v="127"/>
    <n v="10"/>
    <n v="9949.619999999999"/>
    <n v="994.96199999999988"/>
    <n v="5.5684399999999998"/>
    <n v="19"/>
    <n v="105267.33778631999"/>
    <s v="Mass Customer"/>
    <x v="0"/>
    <s v="Financial Services"/>
    <x v="75"/>
  </r>
  <r>
    <n v="128"/>
    <n v="4"/>
    <n v="3679.75"/>
    <n v="919.9375"/>
    <n v="5.5684399999999998"/>
    <n v="12"/>
    <n v="61471.401269999995"/>
    <s v="Mass Customer"/>
    <x v="1"/>
    <s v="Property"/>
    <x v="76"/>
  </r>
  <r>
    <n v="129"/>
    <n v="4"/>
    <n v="4090.48"/>
    <n v="1022.62"/>
    <n v="5.5684399999999998"/>
    <n v="19"/>
    <n v="108193.5641432"/>
    <s v="High Net Worth"/>
    <x v="1"/>
    <s v="Financial Services"/>
    <x v="77"/>
  </r>
  <r>
    <n v="130"/>
    <n v="2"/>
    <n v="3340.42"/>
    <n v="1670.21"/>
    <n v="5.5684399999999998"/>
    <n v="1"/>
    <n v="9300.4641723999994"/>
    <s v="Mass Customer"/>
    <x v="1"/>
    <s v="Manufacturing"/>
    <x v="78"/>
  </r>
  <r>
    <n v="131"/>
    <n v="6"/>
    <n v="8745.2800000000007"/>
    <n v="1457.5466666666669"/>
    <n v="5.5684399999999998"/>
    <n v="8"/>
    <n v="64930.089284266673"/>
    <s v="High Net Worth"/>
    <x v="0"/>
    <s v="Retail"/>
    <x v="1"/>
  </r>
  <r>
    <n v="132"/>
    <n v="6"/>
    <n v="7365.93"/>
    <n v="1227.655"/>
    <n v="5.5684399999999998"/>
    <n v="9"/>
    <n v="61525.108873799996"/>
    <s v="Mass Customer"/>
    <x v="0"/>
    <s v="Manufacturing"/>
    <x v="79"/>
  </r>
  <r>
    <n v="133"/>
    <n v="5"/>
    <n v="3164.55"/>
    <n v="632.91000000000008"/>
    <n v="5.5684399999999998"/>
    <n v="16"/>
    <n v="56389.141766400004"/>
    <s v="Mass Customer"/>
    <x v="1"/>
    <s v="Financial Services"/>
    <x v="63"/>
  </r>
  <r>
    <n v="134"/>
    <n v="6"/>
    <n v="7170.95"/>
    <n v="1195.1583333333333"/>
    <n v="5.5684399999999998"/>
    <n v="5"/>
    <n v="33275.837348333327"/>
    <s v="Affluent Customer"/>
    <x v="0"/>
    <s v="Telecommunications"/>
    <x v="24"/>
  </r>
  <r>
    <n v="135"/>
    <n v="7"/>
    <n v="6860.4600000000009"/>
    <n v="980.06571428571442"/>
    <n v="5.5684399999999998"/>
    <n v="3"/>
    <n v="16372.311378171431"/>
    <s v="Mass Customer"/>
    <x v="0"/>
    <s v="IT"/>
    <x v="54"/>
  </r>
  <r>
    <n v="136"/>
    <n v="8"/>
    <n v="9406.85"/>
    <n v="1175.85625"/>
    <n v="5.5684399999999998"/>
    <n v="7"/>
    <n v="45833.794837249996"/>
    <s v="High Net Worth"/>
    <x v="1"/>
    <s v="Manufacturing"/>
    <x v="80"/>
  </r>
  <r>
    <n v="137"/>
    <n v="5"/>
    <n v="3507.0499999999997"/>
    <n v="701.41"/>
    <n v="5.5684399999999998"/>
    <n v="10"/>
    <n v="39057.595003999995"/>
    <s v="High Net Worth"/>
    <x v="1"/>
    <s v="Property"/>
    <x v="81"/>
  </r>
  <r>
    <n v="138"/>
    <n v="7"/>
    <n v="4927.3499999999995"/>
    <n v="703.90714285714273"/>
    <n v="5.5684399999999998"/>
    <n v="13"/>
    <n v="50955.640977428564"/>
    <s v="Affluent Customer"/>
    <x v="1"/>
    <s v="Financial Services"/>
    <x v="82"/>
  </r>
  <r>
    <n v="139"/>
    <n v="9"/>
    <n v="10638.89"/>
    <n v="1182.0988888888887"/>
    <n v="5.5684399999999998"/>
    <n v="4"/>
    <n v="26329.786947377772"/>
    <s v="Affluent Customer"/>
    <x v="1"/>
    <s v="Telecommunications"/>
    <x v="83"/>
  </r>
  <r>
    <n v="140"/>
    <n v="6"/>
    <n v="7649.3399999999992"/>
    <n v="1274.8899999999999"/>
    <n v="5.5684399999999998"/>
    <n v="2"/>
    <n v="14198.296943199997"/>
    <s v="Mass Customer"/>
    <x v="1"/>
    <s v="Manufacturing"/>
    <x v="84"/>
  </r>
  <r>
    <n v="141"/>
    <n v="3"/>
    <n v="4053.9800000000005"/>
    <n v="1351.3266666666668"/>
    <n v="5.5684399999999998"/>
    <n v="10"/>
    <n v="75247.814637333344"/>
    <s v="High Net Worth"/>
    <x v="1"/>
    <s v="Financial Services"/>
    <x v="48"/>
  </r>
  <r>
    <n v="142"/>
    <n v="11"/>
    <n v="12474.740000000002"/>
    <n v="1134.0672727272729"/>
    <n v="5.5684399999999998"/>
    <n v="17"/>
    <n v="107354.75459047273"/>
    <s v="Affluent Customer"/>
    <x v="1"/>
    <s v="Health"/>
    <x v="85"/>
  </r>
  <r>
    <n v="143"/>
    <n v="4"/>
    <n v="4689.21"/>
    <n v="1172.3025"/>
    <n v="5.5684399999999998"/>
    <n v="11"/>
    <n v="71806.857464100001"/>
    <s v="Mass Customer"/>
    <x v="1"/>
    <s v="Argiculture"/>
    <x v="83"/>
  </r>
  <r>
    <n v="144"/>
    <n v="8"/>
    <n v="8961.14"/>
    <n v="1120.1424999999999"/>
    <n v="5.5684399999999998"/>
    <n v="11"/>
    <n v="68611.909329699993"/>
    <s v="Mass Customer"/>
    <x v="2"/>
    <s v="IT"/>
    <x v="86"/>
  </r>
  <r>
    <n v="145"/>
    <n v="7"/>
    <n v="8149.1899999999987"/>
    <n v="1164.1699999999998"/>
    <n v="5.5684399999999998"/>
    <n v="4"/>
    <n v="25930.443179199996"/>
    <s v="Mass Customer"/>
    <x v="1"/>
    <s v="Financial Services"/>
    <x v="10"/>
  </r>
  <r>
    <n v="146"/>
    <n v="2"/>
    <n v="1973.29"/>
    <n v="986.64499999999998"/>
    <n v="5.5684399999999998"/>
    <n v="8"/>
    <n v="43952.587870399999"/>
    <s v="Mass Customer"/>
    <x v="1"/>
    <s v="Manufacturing"/>
    <x v="58"/>
  </r>
  <r>
    <n v="147"/>
    <n v="6"/>
    <n v="8079.0899999999992"/>
    <n v="1346.5149999999999"/>
    <n v="5.5684399999999998"/>
    <n v="10"/>
    <n v="74979.879865999988"/>
    <s v="Mass Customer"/>
    <x v="0"/>
    <s v="Health"/>
    <x v="87"/>
  </r>
  <r>
    <n v="148"/>
    <n v="5"/>
    <n v="5808.83"/>
    <n v="1161.7660000000001"/>
    <n v="5.5684399999999998"/>
    <n v="5"/>
    <n v="32346.121325200002"/>
    <s v="Mass Customer"/>
    <x v="0"/>
    <s v="Unknown"/>
    <x v="84"/>
  </r>
  <r>
    <n v="149"/>
    <n v="4"/>
    <n v="4945.6900000000005"/>
    <n v="1236.4225000000001"/>
    <n v="5.5684399999999998"/>
    <n v="1"/>
    <n v="6884.9445059000009"/>
    <s v="Mass Customer"/>
    <x v="0"/>
    <s v="Health"/>
    <x v="21"/>
  </r>
  <r>
    <n v="150"/>
    <n v="4"/>
    <n v="3630.96"/>
    <n v="907.74"/>
    <n v="5.5684399999999998"/>
    <n v="17"/>
    <n v="85929.827335199996"/>
    <s v="Affluent Customer"/>
    <x v="1"/>
    <s v="Financial Services"/>
    <x v="88"/>
  </r>
  <r>
    <n v="151"/>
    <n v="7"/>
    <n v="11422.85"/>
    <n v="1631.8357142857144"/>
    <n v="5.5684399999999998"/>
    <n v="13"/>
    <n v="118128.13044314286"/>
    <s v="Mass Customer"/>
    <x v="1"/>
    <s v="Manufacturing"/>
    <x v="68"/>
  </r>
  <r>
    <n v="152"/>
    <n v="2"/>
    <n v="2941.37"/>
    <n v="1470.6849999999999"/>
    <n v="5.5684399999999998"/>
    <n v="16"/>
    <n v="131030.73890239999"/>
    <s v="Mass Customer"/>
    <x v="0"/>
    <s v="Financial Services"/>
    <x v="75"/>
  </r>
  <r>
    <n v="153"/>
    <n v="7"/>
    <n v="7808.16"/>
    <n v="1115.4514285714286"/>
    <n v="5.5684399999999998"/>
    <n v="12"/>
    <n v="74535.892234971427"/>
    <s v="Mass Customer"/>
    <x v="0"/>
    <s v="Entertainment"/>
    <x v="30"/>
  </r>
  <r>
    <n v="154"/>
    <n v="5"/>
    <n v="3521.53"/>
    <n v="704.30600000000004"/>
    <n v="5.5684399999999998"/>
    <n v="11"/>
    <n v="43140.742729040001"/>
    <s v="Mass Customer"/>
    <x v="0"/>
    <s v="Unknown"/>
    <x v="11"/>
  </r>
  <r>
    <n v="155"/>
    <n v="3"/>
    <n v="4008.51"/>
    <n v="1336.17"/>
    <n v="5.5684399999999998"/>
    <n v="10"/>
    <n v="74403.824748000014"/>
    <s v="Mass Customer"/>
    <x v="1"/>
    <s v="Manufacturing"/>
    <x v="85"/>
  </r>
  <r>
    <n v="156"/>
    <n v="5"/>
    <n v="4831.579999999999"/>
    <n v="966.3159999999998"/>
    <n v="5.5684399999999998"/>
    <n v="11"/>
    <n v="59189.599337439984"/>
    <s v="Mass Customer"/>
    <x v="0"/>
    <s v="Financial Services"/>
    <x v="88"/>
  </r>
  <r>
    <n v="157"/>
    <n v="3"/>
    <n v="1748.4899999999998"/>
    <n v="582.82999999999993"/>
    <n v="5.5684399999999998"/>
    <n v="16"/>
    <n v="51927.262163199994"/>
    <s v="Affluent Customer"/>
    <x v="1"/>
    <s v="Financial Services"/>
    <x v="77"/>
  </r>
  <r>
    <n v="158"/>
    <n v="6"/>
    <n v="7221.0499999999993"/>
    <n v="1203.5083333333332"/>
    <n v="5.5684399999999998"/>
    <n v="5"/>
    <n v="33508.319718333325"/>
    <s v="Affluent Customer"/>
    <x v="1"/>
    <s v="Unknown"/>
    <x v="54"/>
  </r>
  <r>
    <n v="159"/>
    <n v="6"/>
    <n v="6016.3200000000006"/>
    <n v="1002.7200000000001"/>
    <n v="5.5684399999999998"/>
    <n v="13"/>
    <n v="72586.620038400011"/>
    <s v="Affluent Customer"/>
    <x v="1"/>
    <s v="Health"/>
    <x v="21"/>
  </r>
  <r>
    <n v="160"/>
    <n v="2"/>
    <n v="3024.58"/>
    <n v="1512.29"/>
    <n v="5.5684399999999998"/>
    <n v="18"/>
    <n v="151579.7302968"/>
    <s v="Mass Customer"/>
    <x v="1"/>
    <s v="Health"/>
    <x v="36"/>
  </r>
  <r>
    <n v="161"/>
    <n v="1"/>
    <n v="1148.6400000000001"/>
    <n v="1148.6400000000001"/>
    <n v="5.5684399999999998"/>
    <n v="16"/>
    <n v="102338.12674560001"/>
    <s v="Mass Customer"/>
    <x v="1"/>
    <s v="Unknown"/>
    <x v="3"/>
  </r>
  <r>
    <n v="162"/>
    <n v="3"/>
    <n v="3317.47"/>
    <n v="1105.8233333333333"/>
    <n v="5.5684399999999998"/>
    <n v="15"/>
    <n v="92365.663233999992"/>
    <s v="Mass Customer"/>
    <x v="1"/>
    <s v="IT"/>
    <x v="65"/>
  </r>
  <r>
    <n v="163"/>
    <n v="2"/>
    <n v="3089.24"/>
    <n v="1544.62"/>
    <n v="5.5684399999999998"/>
    <n v="14"/>
    <n v="120415.73309919999"/>
    <s v="High Net Worth"/>
    <x v="0"/>
    <s v="Entertainment"/>
    <x v="89"/>
  </r>
  <r>
    <n v="164"/>
    <n v="3"/>
    <n v="2583.85"/>
    <n v="861.2833333333333"/>
    <n v="5.5684399999999998"/>
    <n v="1"/>
    <n v="4796.0045646666667"/>
    <s v="Affluent Customer"/>
    <x v="0"/>
    <s v="Retail"/>
    <x v="4"/>
  </r>
  <r>
    <n v="165"/>
    <n v="8"/>
    <n v="9603.1299999999992"/>
    <n v="1200.3912499999999"/>
    <n v="5.5684399999999998"/>
    <n v="12"/>
    <n v="80211.679825799991"/>
    <s v="Mass Customer"/>
    <x v="1"/>
    <s v="Argiculture"/>
    <x v="1"/>
  </r>
  <r>
    <n v="166"/>
    <n v="7"/>
    <n v="8521.58"/>
    <n v="1217.3685714285714"/>
    <n v="5.5684399999999998"/>
    <n v="6"/>
    <n v="40673.063087314287"/>
    <s v="Affluent Customer"/>
    <x v="1"/>
    <s v="Manufacturing"/>
    <x v="90"/>
  </r>
  <r>
    <n v="167"/>
    <n v="9"/>
    <n v="9888.61"/>
    <n v="1098.7344444444445"/>
    <n v="5.5684399999999998"/>
    <n v="17"/>
    <n v="104010.02610697779"/>
    <s v="High Net Worth"/>
    <x v="0"/>
    <s v="Health"/>
    <x v="3"/>
  </r>
  <r>
    <n v="168"/>
    <n v="8"/>
    <n v="8563.4199999999983"/>
    <n v="1070.4274999999998"/>
    <n v="5.5684399999999998"/>
    <n v="11"/>
    <n v="65566.724389099982"/>
    <s v="Affluent Customer"/>
    <x v="2"/>
    <s v="IT"/>
    <x v="64"/>
  </r>
  <r>
    <n v="169"/>
    <n v="3"/>
    <n v="2065.08"/>
    <n v="688.36"/>
    <n v="5.5684399999999998"/>
    <n v="5"/>
    <n v="19165.456792000001"/>
    <s v="High Net Worth"/>
    <x v="1"/>
    <s v="Telecommunications"/>
    <x v="52"/>
  </r>
  <r>
    <n v="170"/>
    <n v="3"/>
    <n v="3684.75"/>
    <n v="1228.25"/>
    <n v="5.5684399999999998"/>
    <n v="21"/>
    <n v="143628.16503"/>
    <s v="High Net Worth"/>
    <x v="1"/>
    <s v="Health"/>
    <x v="91"/>
  </r>
  <r>
    <n v="171"/>
    <n v="8"/>
    <n v="9347.85"/>
    <n v="1168.48125"/>
    <n v="5.5684399999999998"/>
    <n v="10"/>
    <n v="65066.177317499998"/>
    <s v="Mass Customer"/>
    <x v="0"/>
    <s v="Manufacturing"/>
    <x v="92"/>
  </r>
  <r>
    <n v="172"/>
    <n v="7"/>
    <n v="9250.2199999999993"/>
    <n v="1321.4599999999998"/>
    <n v="5.5684399999999998"/>
    <n v="6"/>
    <n v="44150.824334399993"/>
    <s v="Affluent Customer"/>
    <x v="1"/>
    <s v="Manufacturing"/>
    <x v="20"/>
  </r>
  <r>
    <n v="173"/>
    <n v="9"/>
    <n v="14061.479999999998"/>
    <n v="1562.3866666666663"/>
    <n v="5.5684399999999998"/>
    <n v="1"/>
    <n v="8700.0564101333312"/>
    <s v="Affluent Customer"/>
    <x v="0"/>
    <s v="Health"/>
    <x v="64"/>
  </r>
  <r>
    <n v="174"/>
    <n v="10"/>
    <n v="12893.570000000002"/>
    <n v="1289.3570000000002"/>
    <n v="5.5684399999999998"/>
    <n v="12"/>
    <n v="86156.485116960015"/>
    <s v="Mass Customer"/>
    <x v="0"/>
    <s v="Health"/>
    <x v="32"/>
  </r>
  <r>
    <n v="175"/>
    <n v="5"/>
    <n v="6008.03"/>
    <n v="1201.606"/>
    <n v="5.5684399999999998"/>
    <n v="5"/>
    <n v="33455.354573199998"/>
    <s v="Affluent Customer"/>
    <x v="1"/>
    <s v="Manufacturing"/>
    <x v="85"/>
  </r>
  <r>
    <n v="176"/>
    <n v="4"/>
    <n v="6146.7"/>
    <n v="1536.675"/>
    <n v="5.5684399999999998"/>
    <n v="10"/>
    <n v="85568.825369999991"/>
    <s v="Mass Customer"/>
    <x v="1"/>
    <s v="Property"/>
    <x v="93"/>
  </r>
  <r>
    <n v="177"/>
    <n v="12"/>
    <n v="11826.34"/>
    <n v="985.52833333333331"/>
    <n v="5.5684399999999998"/>
    <n v="4"/>
    <n v="21951.421569866667"/>
    <s v="High Net Worth"/>
    <x v="0"/>
    <s v="Financial Services"/>
    <x v="14"/>
  </r>
  <r>
    <n v="178"/>
    <n v="4"/>
    <n v="3504.09"/>
    <n v="876.02250000000004"/>
    <n v="5.5684399999999998"/>
    <n v="8"/>
    <n v="39024.629839200003"/>
    <s v="Affluent Customer"/>
    <x v="1"/>
    <s v="Unknown"/>
    <x v="3"/>
  </r>
  <r>
    <n v="179"/>
    <n v="3"/>
    <n v="3168.84"/>
    <n v="1056.28"/>
    <n v="5.5684399999999998"/>
    <n v="6"/>
    <n v="35290.9908192"/>
    <s v="High Net Worth"/>
    <x v="1"/>
    <s v="Manufacturing"/>
    <x v="86"/>
  </r>
  <r>
    <n v="180"/>
    <n v="7"/>
    <n v="7970.57"/>
    <n v="1138.6528571428571"/>
    <n v="5.5684399999999998"/>
    <n v="14"/>
    <n v="88767.281621599992"/>
    <s v="Affluent Customer"/>
    <x v="0"/>
    <s v="Argiculture"/>
    <x v="94"/>
  </r>
  <r>
    <n v="181"/>
    <n v="5"/>
    <n v="4262.2700000000004"/>
    <n v="852.45400000000006"/>
    <n v="5.5684399999999998"/>
    <n v="9"/>
    <n v="42721.55056584"/>
    <s v="Mass Customer"/>
    <x v="0"/>
    <s v="Manufacturing"/>
    <x v="4"/>
  </r>
  <r>
    <n v="182"/>
    <n v="7"/>
    <n v="9279.01"/>
    <n v="1325.5728571428572"/>
    <n v="5.5684399999999998"/>
    <n v="7"/>
    <n v="51669.610444400001"/>
    <s v="Affluent Customer"/>
    <x v="1"/>
    <s v="Financial Services"/>
    <x v="13"/>
  </r>
  <r>
    <n v="183"/>
    <n v="6"/>
    <n v="5947.98"/>
    <n v="991.32999999999993"/>
    <n v="5.5684399999999998"/>
    <n v="3"/>
    <n v="16560.484875599999"/>
    <s v="Affluent Customer"/>
    <x v="0"/>
    <s v="Retail"/>
    <x v="95"/>
  </r>
  <r>
    <n v="184"/>
    <n v="3"/>
    <n v="3734.88"/>
    <n v="1244.96"/>
    <n v="5.5684399999999998"/>
    <n v="7"/>
    <n v="48527.395436799998"/>
    <s v="High Net Worth"/>
    <x v="1"/>
    <s v="Manufacturing"/>
    <x v="68"/>
  </r>
  <r>
    <n v="185"/>
    <n v="7"/>
    <n v="9254.2799999999988"/>
    <n v="1322.0399999999997"/>
    <n v="5.5684399999999998"/>
    <n v="13"/>
    <n v="95702.105428799972"/>
    <s v="Mass Customer"/>
    <x v="1"/>
    <s v="Property"/>
    <x v="3"/>
  </r>
  <r>
    <n v="186"/>
    <n v="6"/>
    <n v="5550.85"/>
    <n v="925.14166666666677"/>
    <n v="5.5684399999999998"/>
    <n v="3"/>
    <n v="15454.787587000001"/>
    <s v="Mass Customer"/>
    <x v="0"/>
    <s v="Financial Services"/>
    <x v="96"/>
  </r>
  <r>
    <n v="187"/>
    <n v="7"/>
    <n v="6898.7900000000009"/>
    <n v="985.5414285714287"/>
    <n v="5.5684399999999998"/>
    <n v="11"/>
    <n v="60367.211437657155"/>
    <s v="Mass Customer"/>
    <x v="1"/>
    <s v="Unknown"/>
    <x v="97"/>
  </r>
  <r>
    <n v="188"/>
    <n v="6"/>
    <n v="5126.07"/>
    <n v="854.34499999999991"/>
    <n v="5.5684399999999998"/>
    <n v="13"/>
    <n v="61845.79533339999"/>
    <s v="High Net Worth"/>
    <x v="0"/>
    <s v="Property"/>
    <x v="98"/>
  </r>
  <r>
    <n v="189"/>
    <n v="5"/>
    <n v="8633.6899999999987"/>
    <n v="1726.7379999999998"/>
    <n v="5.5684399999999998"/>
    <n v="10"/>
    <n v="96152.369487199991"/>
    <s v="Affluent Customer"/>
    <x v="1"/>
    <s v="Financial Services"/>
    <x v="17"/>
  </r>
  <r>
    <n v="190"/>
    <n v="4"/>
    <n v="3083.07"/>
    <n v="770.76750000000004"/>
    <n v="5.5684399999999998"/>
    <n v="10"/>
    <n v="42919.725777"/>
    <s v="Affluent Customer"/>
    <x v="0"/>
    <s v="Health"/>
    <x v="36"/>
  </r>
  <r>
    <n v="191"/>
    <n v="1"/>
    <n v="1065.03"/>
    <n v="1065.03"/>
    <n v="5.5684399999999998"/>
    <n v="6"/>
    <n v="35583.333919199998"/>
    <s v="Affluent Customer"/>
    <x v="1"/>
    <s v="Unknown"/>
    <x v="45"/>
  </r>
  <r>
    <n v="192"/>
    <n v="4"/>
    <n v="3836.29"/>
    <n v="959.07249999999999"/>
    <n v="5.5684399999999998"/>
    <n v="8"/>
    <n v="42724.301375199997"/>
    <s v="Mass Customer"/>
    <x v="0"/>
    <s v="Health"/>
    <x v="11"/>
  </r>
  <r>
    <n v="193"/>
    <n v="5"/>
    <n v="7368.3599999999988"/>
    <n v="1473.6719999999998"/>
    <n v="5.5684399999999998"/>
    <n v="12"/>
    <n v="98472.649340159973"/>
    <s v="Mass Customer"/>
    <x v="1"/>
    <s v="Manufacturing"/>
    <x v="2"/>
  </r>
  <r>
    <n v="194"/>
    <n v="3"/>
    <n v="4313.5300000000007"/>
    <n v="1437.8433333333335"/>
    <n v="5.5684399999999998"/>
    <n v="10"/>
    <n v="80065.443310666669"/>
    <s v="Affluent Customer"/>
    <x v="0"/>
    <s v="Financial Services"/>
    <x v="99"/>
  </r>
  <r>
    <n v="195"/>
    <n v="7"/>
    <n v="12479.459999999997"/>
    <n v="1782.7799999999995"/>
    <n v="5.5684399999999998"/>
    <n v="6"/>
    <n v="59563.820779199974"/>
    <s v="Mass Customer"/>
    <x v="0"/>
    <s v="Manufacturing"/>
    <x v="16"/>
  </r>
  <r>
    <n v="196"/>
    <n v="8"/>
    <n v="6346.6100000000006"/>
    <n v="793.32625000000007"/>
    <n v="5.5684399999999998"/>
    <n v="6"/>
    <n v="26505.537741300002"/>
    <s v="High Net Worth"/>
    <x v="1"/>
    <s v="Manufacturing"/>
    <x v="100"/>
  </r>
  <r>
    <n v="197"/>
    <n v="9"/>
    <n v="8456.02"/>
    <n v="939.5577777777778"/>
    <n v="5.5684399999999998"/>
    <n v="5"/>
    <n v="26159.355560444448"/>
    <s v="High Net Worth"/>
    <x v="0"/>
    <s v="Unknown"/>
    <x v="3"/>
  </r>
  <r>
    <n v="198"/>
    <n v="9"/>
    <n v="11648.85"/>
    <n v="1294.3166666666666"/>
    <n v="5.5684399999999998"/>
    <n v="16"/>
    <n v="115317.19518933333"/>
    <s v="Mass Customer"/>
    <x v="0"/>
    <s v="Entertainment"/>
    <x v="30"/>
  </r>
  <r>
    <n v="199"/>
    <n v="4"/>
    <n v="4323.8600000000006"/>
    <n v="1080.9650000000001"/>
    <n v="5.5684399999999998"/>
    <n v="21"/>
    <n v="126405.06363660001"/>
    <s v="Mass Customer"/>
    <x v="0"/>
    <s v="Health"/>
    <x v="11"/>
  </r>
  <r>
    <n v="200"/>
    <n v="9"/>
    <n v="11117.36"/>
    <n v="1235.2622222222224"/>
    <n v="5.5684399999999998"/>
    <n v="19"/>
    <n v="130691.18780551112"/>
    <s v="Affluent Customer"/>
    <x v="1"/>
    <s v="Property"/>
    <x v="44"/>
  </r>
  <r>
    <n v="201"/>
    <n v="8"/>
    <n v="9167.380000000001"/>
    <n v="1145.9225000000001"/>
    <n v="5.5684399999999998"/>
    <n v="11"/>
    <n v="70191.0075449"/>
    <s v="Mass Customer"/>
    <x v="1"/>
    <s v="Manufacturing"/>
    <x v="101"/>
  </r>
  <r>
    <n v="202"/>
    <n v="3"/>
    <n v="2511.8200000000002"/>
    <n v="837.27333333333343"/>
    <n v="5.5684399999999998"/>
    <n v="16"/>
    <n v="74596.901124266675"/>
    <s v="Affluent Customer"/>
    <x v="0"/>
    <s v="Entertainment"/>
    <x v="89"/>
  </r>
  <r>
    <n v="203"/>
    <n v="5"/>
    <n v="4376.2599999999993"/>
    <n v="875.25199999999984"/>
    <n v="5.5684399999999998"/>
    <n v="11"/>
    <n v="53611.670715679989"/>
    <s v="Mass Customer"/>
    <x v="1"/>
    <s v="Argiculture"/>
    <x v="7"/>
  </r>
  <r>
    <n v="204"/>
    <n v="8"/>
    <n v="11444"/>
    <n v="1430.5"/>
    <n v="5.5684399999999998"/>
    <n v="5"/>
    <n v="39828.267099999997"/>
    <s v="Mass Customer"/>
    <x v="1"/>
    <s v="Financial Services"/>
    <x v="20"/>
  </r>
  <r>
    <n v="205"/>
    <n v="9"/>
    <n v="6904.8799999999992"/>
    <n v="767.20888888888885"/>
    <n v="5.5684399999999998"/>
    <n v="6"/>
    <n v="25632.939991466665"/>
    <s v="Mass Customer"/>
    <x v="1"/>
    <s v="Financial Services"/>
    <x v="74"/>
  </r>
  <r>
    <n v="206"/>
    <n v="4"/>
    <n v="5633.8099999999995"/>
    <n v="1408.4524999999999"/>
    <n v="5.5684399999999998"/>
    <n v="14"/>
    <n v="109800.36534739999"/>
    <s v="Mass Customer"/>
    <x v="0"/>
    <s v="Unknown"/>
    <x v="102"/>
  </r>
  <r>
    <n v="207"/>
    <n v="2"/>
    <n v="2638.26"/>
    <n v="1319.13"/>
    <n v="5.5684399999999998"/>
    <n v="7"/>
    <n v="51418.473800400003"/>
    <s v="Mass Customer"/>
    <x v="0"/>
    <s v="Unknown"/>
    <x v="3"/>
  </r>
  <r>
    <n v="208"/>
    <n v="5"/>
    <n v="5158.9799999999996"/>
    <n v="1031.7959999999998"/>
    <n v="5.5684399999999998"/>
    <n v="5"/>
    <n v="28727.470591199995"/>
    <s v="High Net Worth"/>
    <x v="1"/>
    <s v="Property"/>
    <x v="43"/>
  </r>
  <r>
    <n v="209"/>
    <n v="5"/>
    <n v="6093.4800000000005"/>
    <n v="1218.6960000000001"/>
    <n v="5.5684399999999998"/>
    <n v="6"/>
    <n v="40717.413325440008"/>
    <s v="Affluent Customer"/>
    <x v="1"/>
    <s v="Unknown"/>
    <x v="87"/>
  </r>
  <r>
    <n v="210"/>
    <n v="6"/>
    <n v="8805.1999999999989"/>
    <n v="1467.5333333333331"/>
    <n v="5.5684399999999998"/>
    <n v="18"/>
    <n v="147093.68366399998"/>
    <s v="Mass Customer"/>
    <x v="1"/>
    <s v="Property"/>
    <x v="92"/>
  </r>
  <r>
    <n v="211"/>
    <n v="9"/>
    <n v="10073.759999999998"/>
    <n v="1119.3066666666664"/>
    <n v="5.5684399999999998"/>
    <n v="5"/>
    <n v="31163.960074666655"/>
    <s v="Mass Customer"/>
    <x v="0"/>
    <s v="Manufacturing"/>
    <x v="103"/>
  </r>
  <r>
    <n v="212"/>
    <n v="2"/>
    <n v="2429.8000000000002"/>
    <n v="1214.9000000000001"/>
    <n v="5.5684399999999998"/>
    <n v="1"/>
    <n v="6765.0977560000001"/>
    <s v="Affluent Customer"/>
    <x v="0"/>
    <s v="IT"/>
    <x v="104"/>
  </r>
  <r>
    <n v="213"/>
    <n v="10"/>
    <n v="11681.589999999998"/>
    <n v="1168.1589999999999"/>
    <n v="5.5684399999999998"/>
    <n v="6"/>
    <n v="39028.939811759992"/>
    <s v="High Net Worth"/>
    <x v="1"/>
    <s v="Financial Services"/>
    <x v="105"/>
  </r>
  <r>
    <n v="214"/>
    <n v="5"/>
    <n v="5776.9500000000007"/>
    <n v="1155.3900000000001"/>
    <n v="5.5684399999999998"/>
    <n v="6"/>
    <n v="38602.319349600002"/>
    <s v="Mass Customer"/>
    <x v="1"/>
    <s v="Health"/>
    <x v="32"/>
  </r>
  <r>
    <n v="215"/>
    <n v="8"/>
    <n v="8485.16"/>
    <n v="1060.645"/>
    <n v="5.5684399999999998"/>
    <n v="18"/>
    <n v="106310.48478839999"/>
    <s v="High Net Worth"/>
    <x v="0"/>
    <s v="Retail"/>
    <x v="70"/>
  </r>
  <r>
    <n v="216"/>
    <n v="4"/>
    <n v="4801.6100000000006"/>
    <n v="1200.4025000000001"/>
    <n v="5.5684399999999998"/>
    <n v="7"/>
    <n v="46790.585079700009"/>
    <s v="High Net Worth"/>
    <x v="0"/>
    <s v="Financial Services"/>
    <x v="85"/>
  </r>
  <r>
    <n v="217"/>
    <n v="7"/>
    <n v="9487.89"/>
    <n v="1355.4128571428571"/>
    <n v="5.5684399999999998"/>
    <n v="16"/>
    <n v="120760.56272365713"/>
    <s v="High Net Worth"/>
    <x v="0"/>
    <s v="Manufacturing"/>
    <x v="3"/>
  </r>
  <r>
    <n v="218"/>
    <n v="4"/>
    <n v="3125.6"/>
    <n v="781.4"/>
    <n v="5.5684399999999998"/>
    <n v="8"/>
    <n v="34809.432128"/>
    <s v="High Net Worth"/>
    <x v="0"/>
    <s v="Property"/>
    <x v="1"/>
  </r>
  <r>
    <n v="219"/>
    <n v="6"/>
    <n v="6156.27"/>
    <n v="1026.0450000000001"/>
    <n v="5.5684399999999998"/>
    <n v="7"/>
    <n v="39994.290138600001"/>
    <s v="Mass Customer"/>
    <x v="1"/>
    <s v="Health"/>
    <x v="106"/>
  </r>
  <r>
    <n v="220"/>
    <n v="6"/>
    <n v="7458.69"/>
    <n v="1243.115"/>
    <n v="5.5684399999999998"/>
    <n v="9"/>
    <n v="62299.901615399998"/>
    <s v="High Net Worth"/>
    <x v="0"/>
    <s v="Manufacturing"/>
    <x v="107"/>
  </r>
  <r>
    <n v="221"/>
    <n v="6"/>
    <n v="6729.84"/>
    <n v="1121.6400000000001"/>
    <n v="5.5684399999999998"/>
    <n v="14"/>
    <n v="87440.990582400002"/>
    <s v="Mass Customer"/>
    <x v="0"/>
    <s v="Manufacturing"/>
    <x v="108"/>
  </r>
  <r>
    <n v="222"/>
    <n v="2"/>
    <n v="2626.81"/>
    <n v="1313.405"/>
    <n v="5.5684399999999998"/>
    <n v="16"/>
    <n v="117017.8710112"/>
    <s v="Mass Customer"/>
    <x v="1"/>
    <s v="Health"/>
    <x v="109"/>
  </r>
  <r>
    <n v="223"/>
    <n v="6"/>
    <n v="8743.94"/>
    <n v="1457.3233333333335"/>
    <n v="5.5684399999999998"/>
    <n v="14"/>
    <n v="113610.24559173334"/>
    <s v="Affluent Customer"/>
    <x v="1"/>
    <s v="Unknown"/>
    <x v="41"/>
  </r>
  <r>
    <n v="224"/>
    <n v="6"/>
    <n v="6209.4599999999991"/>
    <n v="1034.9099999999999"/>
    <n v="5.5684399999999998"/>
    <n v="17"/>
    <n v="97968.182086799978"/>
    <s v="Affluent Customer"/>
    <x v="1"/>
    <s v="Financial Services"/>
    <x v="75"/>
  </r>
  <r>
    <n v="225"/>
    <n v="3"/>
    <n v="2416.13"/>
    <n v="805.37666666666667"/>
    <n v="5.5684399999999998"/>
    <n v="13"/>
    <n v="58300.991394533339"/>
    <s v="Affluent Customer"/>
    <x v="0"/>
    <s v="Health"/>
    <x v="91"/>
  </r>
  <r>
    <n v="226"/>
    <n v="2"/>
    <n v="1639.95"/>
    <n v="819.97500000000002"/>
    <n v="5.5684399999999998"/>
    <n v="20"/>
    <n v="91319.631779999996"/>
    <s v="Mass Customer"/>
    <x v="1"/>
    <s v="Manufacturing"/>
    <x v="110"/>
  </r>
  <r>
    <n v="227"/>
    <n v="5"/>
    <n v="5589.13"/>
    <n v="1117.826"/>
    <n v="5.5684399999999998"/>
    <n v="18"/>
    <n v="112041.84620592"/>
    <s v="Mass Customer"/>
    <x v="1"/>
    <s v="Entertainment"/>
    <x v="93"/>
  </r>
  <r>
    <n v="228"/>
    <n v="5"/>
    <n v="5178.17"/>
    <n v="1035.634"/>
    <n v="5.5684399999999998"/>
    <n v="12"/>
    <n v="69202.389491519993"/>
    <s v="High Net Worth"/>
    <x v="0"/>
    <s v="Manufacturing"/>
    <x v="111"/>
  </r>
  <r>
    <n v="229"/>
    <n v="5"/>
    <n v="4473.07"/>
    <n v="894.61399999999992"/>
    <n v="5.5684399999999998"/>
    <n v="19"/>
    <n v="94650.48326103999"/>
    <s v="High Net Worth"/>
    <x v="1"/>
    <s v="Property"/>
    <x v="3"/>
  </r>
  <r>
    <n v="230"/>
    <n v="11"/>
    <n v="11755.6"/>
    <n v="1068.6909090909091"/>
    <n v="5.5684399999999998"/>
    <n v="11"/>
    <n v="65460.353263999998"/>
    <s v="High Net Worth"/>
    <x v="0"/>
    <s v="Property"/>
    <x v="54"/>
  </r>
  <r>
    <n v="231"/>
    <n v="4"/>
    <n v="5338.64"/>
    <n v="1334.66"/>
    <n v="5.5684399999999998"/>
    <n v="3"/>
    <n v="22295.922391200002"/>
    <s v="Mass Customer"/>
    <x v="1"/>
    <s v="Financial Services"/>
    <x v="101"/>
  </r>
  <r>
    <n v="232"/>
    <n v="6"/>
    <n v="4132.4399999999996"/>
    <n v="688.7399999999999"/>
    <n v="5.5684399999999998"/>
    <n v="12"/>
    <n v="46022.488387199992"/>
    <s v="Mass Customer"/>
    <x v="0"/>
    <s v="Retail"/>
    <x v="14"/>
  </r>
  <r>
    <n v="233"/>
    <n v="6"/>
    <n v="5218.6200000000008"/>
    <n v="869.7700000000001"/>
    <n v="5.5684399999999998"/>
    <n v="13"/>
    <n v="62962.406764400002"/>
    <s v="Mass Customer"/>
    <x v="1"/>
    <s v="Property"/>
    <x v="86"/>
  </r>
  <r>
    <n v="234"/>
    <n v="9"/>
    <n v="11070.19"/>
    <n v="1230.0211111111112"/>
    <n v="5.5684399999999998"/>
    <n v="12"/>
    <n v="82191.585071466674"/>
    <s v="High Net Worth"/>
    <x v="0"/>
    <s v="Retail"/>
    <x v="42"/>
  </r>
  <r>
    <n v="235"/>
    <n v="11"/>
    <n v="9629.6099999999988"/>
    <n v="875.41909090909076"/>
    <n v="5.5684399999999998"/>
    <n v="15"/>
    <n v="73120.780238727253"/>
    <s v="Mass Customer"/>
    <x v="0"/>
    <s v="Health"/>
    <x v="28"/>
  </r>
  <r>
    <n v="236"/>
    <n v="4"/>
    <n v="5255.34"/>
    <n v="1313.835"/>
    <n v="5.5684399999999998"/>
    <n v="14"/>
    <n v="102424.1591436"/>
    <s v="Affluent Customer"/>
    <x v="1"/>
    <s v="Health"/>
    <x v="21"/>
  </r>
  <r>
    <n v="237"/>
    <n v="8"/>
    <n v="7156.79"/>
    <n v="894.59875"/>
    <n v="5.5684399999999998"/>
    <n v="11"/>
    <n v="54796.714097949996"/>
    <s v="High Net Worth"/>
    <x v="1"/>
    <s v="Property"/>
    <x v="112"/>
  </r>
  <r>
    <n v="238"/>
    <n v="5"/>
    <n v="5838.6"/>
    <n v="1167.72"/>
    <n v="5.5684399999999998"/>
    <n v="14"/>
    <n v="91033.302595200003"/>
    <s v="Mass Customer"/>
    <x v="1"/>
    <s v="Unknown"/>
    <x v="113"/>
  </r>
  <r>
    <n v="239"/>
    <n v="9"/>
    <n v="12986.130000000001"/>
    <n v="1442.9033333333334"/>
    <n v="5.5684399999999998"/>
    <n v="3"/>
    <n v="24104.161912399999"/>
    <s v="Affluent Customer"/>
    <x v="1"/>
    <s v="Health"/>
    <x v="36"/>
  </r>
  <r>
    <n v="240"/>
    <n v="6"/>
    <n v="5689.5300000000007"/>
    <n v="948.25500000000011"/>
    <n v="5.5684399999999998"/>
    <n v="15"/>
    <n v="79204.51608300001"/>
    <s v="High Net Worth"/>
    <x v="1"/>
    <s v="IT"/>
    <x v="114"/>
  </r>
  <r>
    <n v="241"/>
    <n v="4"/>
    <n v="3855.87"/>
    <n v="963.96749999999997"/>
    <n v="5.5684399999999998"/>
    <n v="20"/>
    <n v="107355.903714"/>
    <s v="Mass Customer"/>
    <x v="1"/>
    <s v="Entertainment"/>
    <x v="85"/>
  </r>
  <r>
    <n v="242"/>
    <n v="7"/>
    <n v="7798.25"/>
    <n v="1114.0357142857142"/>
    <n v="5.5684399999999998"/>
    <n v="8"/>
    <n v="49627.528262857137"/>
    <s v="Affluent Customer"/>
    <x v="1"/>
    <s v="Property"/>
    <x v="115"/>
  </r>
  <r>
    <n v="243"/>
    <n v="5"/>
    <n v="6741.5700000000006"/>
    <n v="1348.3140000000001"/>
    <n v="5.5684399999999998"/>
    <n v="14"/>
    <n v="105112.07854224001"/>
    <s v="High Net Worth"/>
    <x v="0"/>
    <s v="Manufacturing"/>
    <x v="48"/>
  </r>
  <r>
    <n v="244"/>
    <n v="3"/>
    <n v="4356.25"/>
    <n v="1452.0833333333333"/>
    <n v="5.5684399999999998"/>
    <n v="8"/>
    <n v="64686.711333333325"/>
    <s v="Affluent Customer"/>
    <x v="1"/>
    <s v="Retail"/>
    <x v="3"/>
  </r>
  <r>
    <n v="245"/>
    <n v="5"/>
    <n v="4855.26"/>
    <n v="971.05200000000002"/>
    <n v="5.5684399999999998"/>
    <n v="1"/>
    <n v="5407.2447988799995"/>
    <s v="Affluent Customer"/>
    <x v="0"/>
    <s v="Financial Services"/>
    <x v="72"/>
  </r>
  <r>
    <n v="246"/>
    <n v="9"/>
    <n v="9724.98"/>
    <n v="1080.5533333333333"/>
    <n v="5.5684399999999998"/>
    <n v="9"/>
    <n v="54152.967631199994"/>
    <s v="High Net Worth"/>
    <x v="0"/>
    <s v="Manufacturing"/>
    <x v="116"/>
  </r>
  <r>
    <n v="247"/>
    <n v="7"/>
    <n v="9778.3700000000008"/>
    <n v="1396.91"/>
    <n v="5.5684399999999998"/>
    <n v="13"/>
    <n v="101121.9237652"/>
    <s v="High Net Worth"/>
    <x v="0"/>
    <s v="Financial Services"/>
    <x v="117"/>
  </r>
  <r>
    <n v="248"/>
    <n v="7"/>
    <n v="8902.16"/>
    <n v="1271.7371428571428"/>
    <n v="5.5684399999999998"/>
    <n v="12"/>
    <n v="84979.103709257135"/>
    <s v="Affluent Customer"/>
    <x v="0"/>
    <s v="Health"/>
    <x v="109"/>
  </r>
  <r>
    <n v="249"/>
    <n v="9"/>
    <n v="6569.1399999999994"/>
    <n v="729.90444444444438"/>
    <n v="5.5684399999999998"/>
    <n v="9"/>
    <n v="36579.861941599993"/>
    <s v="High Net Worth"/>
    <x v="1"/>
    <s v="IT"/>
    <x v="58"/>
  </r>
  <r>
    <n v="250"/>
    <n v="6"/>
    <n v="8100.97"/>
    <n v="1350.1616666666666"/>
    <n v="5.5684399999999998"/>
    <n v="13"/>
    <n v="97737.825004733328"/>
    <s v="Mass Customer"/>
    <x v="1"/>
    <s v="Health"/>
    <x v="24"/>
  </r>
  <r>
    <n v="251"/>
    <n v="4"/>
    <n v="3425"/>
    <n v="856.25"/>
    <n v="5.5684399999999998"/>
    <n v="10"/>
    <n v="47679.767500000002"/>
    <s v="Affluent Customer"/>
    <x v="0"/>
    <s v="Financial Services"/>
    <x v="41"/>
  </r>
  <r>
    <n v="252"/>
    <n v="5"/>
    <n v="5565.48"/>
    <n v="1113.096"/>
    <n v="5.5684399999999998"/>
    <n v="13"/>
    <n v="80576.707773119997"/>
    <s v="Mass Customer"/>
    <x v="0"/>
    <s v="Property"/>
    <x v="112"/>
  </r>
  <r>
    <n v="253"/>
    <n v="5"/>
    <n v="2932.39"/>
    <n v="586.47799999999995"/>
    <n v="5.5684399999999998"/>
    <n v="1"/>
    <n v="3265.7675543199998"/>
    <s v="Mass Customer"/>
    <x v="0"/>
    <s v="Health"/>
    <x v="32"/>
  </r>
  <r>
    <n v="254"/>
    <n v="7"/>
    <n v="9801.07"/>
    <n v="1400.1528571428571"/>
    <n v="5.5684399999999998"/>
    <n v="14"/>
    <n v="109153.34046159999"/>
    <s v="Mass Customer"/>
    <x v="0"/>
    <s v="Retail"/>
    <x v="26"/>
  </r>
  <r>
    <n v="255"/>
    <n v="11"/>
    <n v="14027.76"/>
    <n v="1275.2509090909091"/>
    <n v="5.5684399999999998"/>
    <n v="5"/>
    <n v="35505.790861090907"/>
    <s v="Mass Customer"/>
    <x v="0"/>
    <s v="IT"/>
    <x v="104"/>
  </r>
  <r>
    <n v="256"/>
    <n v="5"/>
    <n v="5861.16"/>
    <n v="1172.232"/>
    <n v="5.5684399999999998"/>
    <n v="21"/>
    <n v="137077.57471967998"/>
    <s v="High Net Worth"/>
    <x v="0"/>
    <s v="Health"/>
    <x v="34"/>
  </r>
  <r>
    <n v="257"/>
    <n v="5"/>
    <n v="7616.0499999999993"/>
    <n v="1523.2099999999998"/>
    <n v="5.5684399999999998"/>
    <n v="19"/>
    <n v="161156.16635559997"/>
    <s v="Affluent Customer"/>
    <x v="0"/>
    <s v="Manufacturing"/>
    <x v="13"/>
  </r>
  <r>
    <n v="258"/>
    <n v="5"/>
    <n v="4816.3999999999996"/>
    <n v="963.28"/>
    <n v="5.5684399999999998"/>
    <n v="9"/>
    <n v="48275.701948800001"/>
    <s v="High Net Worth"/>
    <x v="0"/>
    <s v="Manufacturing"/>
    <x v="1"/>
  </r>
  <r>
    <n v="259"/>
    <n v="4"/>
    <n v="5329.9400000000005"/>
    <n v="1332.4850000000001"/>
    <n v="5.5684399999999998"/>
    <n v="3"/>
    <n v="22259.5883202"/>
    <s v="High Net Worth"/>
    <x v="0"/>
    <s v="Health"/>
    <x v="80"/>
  </r>
  <r>
    <n v="260"/>
    <n v="9"/>
    <n v="8587"/>
    <n v="954.11111111111109"/>
    <n v="5.5684399999999998"/>
    <n v="22"/>
    <n v="116884.03046222222"/>
    <s v="High Net Worth"/>
    <x v="0"/>
    <s v="Health"/>
    <x v="7"/>
  </r>
  <r>
    <n v="261"/>
    <n v="9"/>
    <n v="9137.6700000000019"/>
    <n v="1015.2966666666669"/>
    <n v="5.5684399999999998"/>
    <n v="8"/>
    <n v="45228.948564266677"/>
    <s v="Mass Customer"/>
    <x v="1"/>
    <s v="Unknown"/>
    <x v="97"/>
  </r>
  <r>
    <n v="262"/>
    <n v="5"/>
    <n v="4597.37"/>
    <n v="919.47399999999993"/>
    <n v="5.5684399999999998"/>
    <n v="10"/>
    <n v="51200.358005599992"/>
    <s v="High Net Worth"/>
    <x v="1"/>
    <s v="Health"/>
    <x v="3"/>
  </r>
  <r>
    <n v="263"/>
    <n v="7"/>
    <n v="7902.84"/>
    <n v="1128.9771428571428"/>
    <n v="5.5684399999999998"/>
    <n v="7"/>
    <n v="44006.490369599996"/>
    <s v="High Net Worth"/>
    <x v="0"/>
    <s v="Health"/>
    <x v="118"/>
  </r>
  <r>
    <n v="264"/>
    <n v="4"/>
    <n v="2339.86"/>
    <n v="584.96500000000003"/>
    <n v="5.5684399999999998"/>
    <n v="11"/>
    <n v="35830.767550600001"/>
    <s v="Mass Customer"/>
    <x v="1"/>
    <s v="Health"/>
    <x v="116"/>
  </r>
  <r>
    <n v="265"/>
    <n v="4"/>
    <n v="4809.1399999999994"/>
    <n v="1202.2849999999999"/>
    <n v="5.5684399999999998"/>
    <n v="18"/>
    <n v="120507.33393719998"/>
    <s v="High Net Worth"/>
    <x v="1"/>
    <s v="Retail"/>
    <x v="119"/>
  </r>
  <r>
    <n v="266"/>
    <n v="4"/>
    <n v="4191.43"/>
    <n v="1047.8575000000001"/>
    <n v="5.5684399999999998"/>
    <n v="18"/>
    <n v="105028.7691114"/>
    <s v="Affluent Customer"/>
    <x v="0"/>
    <s v="Retail"/>
    <x v="10"/>
  </r>
  <r>
    <n v="267"/>
    <n v="4"/>
    <n v="5029.25"/>
    <n v="1257.3125"/>
    <n v="5.5684399999999998"/>
    <n v="11"/>
    <n v="77013.961392500001"/>
    <s v="High Net Worth"/>
    <x v="2"/>
    <s v="IT"/>
    <x v="3"/>
  </r>
  <r>
    <n v="268"/>
    <n v="4"/>
    <n v="5104.5600000000004"/>
    <n v="1276.1400000000001"/>
    <n v="5.5684399999999998"/>
    <n v="10"/>
    <n v="71061.090215999997"/>
    <s v="Mass Customer"/>
    <x v="0"/>
    <s v="Manufacturing"/>
    <x v="78"/>
  </r>
  <r>
    <n v="269"/>
    <n v="5"/>
    <n v="5215.37"/>
    <n v="1043.0740000000001"/>
    <n v="5.5684399999999998"/>
    <n v="9"/>
    <n v="52274.654861040006"/>
    <s v="Mass Customer"/>
    <x v="1"/>
    <s v="Property"/>
    <x v="65"/>
  </r>
  <r>
    <n v="270"/>
    <n v="7"/>
    <n v="7413.61"/>
    <n v="1059.0871428571429"/>
    <n v="5.5684399999999998"/>
    <n v="17"/>
    <n v="100256.87456611429"/>
    <s v="Mass Customer"/>
    <x v="0"/>
    <s v="Unknown"/>
    <x v="120"/>
  </r>
  <r>
    <n v="271"/>
    <n v="2"/>
    <n v="2293.0200000000004"/>
    <n v="1146.5100000000002"/>
    <n v="5.5684399999999998"/>
    <n v="4"/>
    <n v="25537.088577600003"/>
    <s v="Mass Customer"/>
    <x v="0"/>
    <s v="Financial Services"/>
    <x v="77"/>
  </r>
  <r>
    <n v="272"/>
    <n v="7"/>
    <n v="7345.1699999999992"/>
    <n v="1049.31"/>
    <n v="5.5684399999999998"/>
    <n v="1"/>
    <n v="5843.0197763999995"/>
    <s v="Mass Customer"/>
    <x v="0"/>
    <s v="Retail"/>
    <x v="25"/>
  </r>
  <r>
    <n v="273"/>
    <n v="10"/>
    <n v="11372.240000000002"/>
    <n v="1137.2240000000002"/>
    <n v="5.5684399999999998"/>
    <n v="19"/>
    <n v="120318.70860064001"/>
    <s v="Mass Customer"/>
    <x v="1"/>
    <s v="Unknown"/>
    <x v="121"/>
  </r>
  <r>
    <n v="274"/>
    <n v="4"/>
    <n v="2597.6800000000003"/>
    <n v="649.42000000000007"/>
    <n v="5.5684399999999998"/>
    <n v="14"/>
    <n v="50627.588267200001"/>
    <s v="Mass Customer"/>
    <x v="0"/>
    <s v="Health"/>
    <x v="28"/>
  </r>
  <r>
    <n v="275"/>
    <n v="6"/>
    <n v="8841.83"/>
    <n v="1473.6383333333333"/>
    <n v="5.5684399999999998"/>
    <n v="13"/>
    <n v="106676.26633126667"/>
    <s v="High Net Worth"/>
    <x v="1"/>
    <s v="Health"/>
    <x v="41"/>
  </r>
  <r>
    <n v="276"/>
    <n v="6"/>
    <n v="6112.08"/>
    <n v="1018.68"/>
    <n v="5.5684399999999998"/>
    <n v="22"/>
    <n v="124794.08610239998"/>
    <s v="Mass Customer"/>
    <x v="0"/>
    <s v="Financial Services"/>
    <x v="3"/>
  </r>
  <r>
    <n v="277"/>
    <n v="3"/>
    <n v="3580.48"/>
    <n v="1193.4933333333333"/>
    <n v="5.5684399999999998"/>
    <n v="15"/>
    <n v="99688.440256000002"/>
    <s v="High Net Worth"/>
    <x v="0"/>
    <s v="Unknown"/>
    <x v="49"/>
  </r>
  <r>
    <n v="278"/>
    <n v="1"/>
    <n v="1228.07"/>
    <n v="1228.07"/>
    <n v="5.5684399999999998"/>
    <n v="4"/>
    <n v="27353.736443199999"/>
    <s v="Affluent Customer"/>
    <x v="1"/>
    <s v="Unknown"/>
    <x v="0"/>
  </r>
  <r>
    <n v="279"/>
    <n v="6"/>
    <n v="3817.17"/>
    <n v="636.19500000000005"/>
    <n v="5.5684399999999998"/>
    <n v="11"/>
    <n v="38968.750543800001"/>
    <s v="Mass Customer"/>
    <x v="0"/>
    <s v="Manufacturing"/>
    <x v="79"/>
  </r>
  <r>
    <n v="280"/>
    <n v="10"/>
    <n v="10822.28"/>
    <n v="1082.2280000000001"/>
    <n v="5.5684399999999998"/>
    <n v="5"/>
    <n v="30131.608421599998"/>
    <s v="Affluent Customer"/>
    <x v="1"/>
    <s v="Unknown"/>
    <x v="122"/>
  </r>
  <r>
    <n v="281"/>
    <n v="4"/>
    <n v="3537.46"/>
    <n v="884.36500000000001"/>
    <n v="5.5684399999999998"/>
    <n v="8"/>
    <n v="39396.267524800001"/>
    <s v="High Net Worth"/>
    <x v="0"/>
    <s v="Financial Services"/>
    <x v="88"/>
  </r>
  <r>
    <n v="282"/>
    <n v="2"/>
    <n v="2565.84"/>
    <n v="1282.92"/>
    <n v="5.5684399999999998"/>
    <n v="11"/>
    <n v="78582.4934928"/>
    <s v="High Net Worth"/>
    <x v="1"/>
    <s v="Argiculture"/>
    <x v="27"/>
  </r>
  <r>
    <n v="283"/>
    <n v="5"/>
    <n v="7164.45"/>
    <n v="1432.8899999999999"/>
    <n v="5.5684399999999998"/>
    <n v="2"/>
    <n v="15957.923983199998"/>
    <s v="Mass Customer"/>
    <x v="0"/>
    <s v="Retail"/>
    <x v="92"/>
  </r>
  <r>
    <n v="284"/>
    <n v="5"/>
    <n v="5874.8399999999992"/>
    <n v="1174.9679999999998"/>
    <n v="5.5684399999999998"/>
    <n v="9"/>
    <n v="58884.649289279987"/>
    <s v="High Net Worth"/>
    <x v="1"/>
    <s v="Financial Services"/>
    <x v="123"/>
  </r>
  <r>
    <n v="285"/>
    <n v="6"/>
    <n v="6725.29"/>
    <n v="1120.8816666666667"/>
    <n v="5.5684399999999998"/>
    <n v="12"/>
    <n v="74898.7476952"/>
    <s v="Mass Customer"/>
    <x v="0"/>
    <s v="Manufacturing"/>
    <x v="61"/>
  </r>
  <r>
    <n v="286"/>
    <n v="4"/>
    <n v="6402.06"/>
    <n v="1600.5150000000001"/>
    <n v="5.5684399999999998"/>
    <n v="11"/>
    <n v="98036.089212599996"/>
    <s v="Affluent Customer"/>
    <x v="1"/>
    <s v="Manufacturing"/>
    <x v="124"/>
  </r>
  <r>
    <n v="287"/>
    <n v="1"/>
    <n v="2083.94"/>
    <n v="2083.94"/>
    <n v="5.5684399999999998"/>
    <n v="4"/>
    <n v="46417.179414400001"/>
    <s v="Affluent Customer"/>
    <x v="0"/>
    <s v="Manufacturing"/>
    <x v="8"/>
  </r>
  <r>
    <n v="288"/>
    <n v="4"/>
    <n v="3936.57"/>
    <n v="984.14250000000004"/>
    <n v="5.5684399999999998"/>
    <n v="9"/>
    <n v="49321.246164299999"/>
    <s v="High Net Worth"/>
    <x v="1"/>
    <s v="Manufacturing"/>
    <x v="3"/>
  </r>
  <r>
    <n v="289"/>
    <n v="9"/>
    <n v="9320.1200000000008"/>
    <n v="1035.568888888889"/>
    <n v="5.5684399999999998"/>
    <n v="10"/>
    <n v="57665.032236444451"/>
    <s v="High Net Worth"/>
    <x v="0"/>
    <s v="Health"/>
    <x v="109"/>
  </r>
  <r>
    <n v="290"/>
    <n v="5"/>
    <n v="5912.9299999999994"/>
    <n v="1182.5859999999998"/>
    <n v="5.5684399999999998"/>
    <n v="11"/>
    <n v="72436.751044239994"/>
    <s v="Mass Customer"/>
    <x v="2"/>
    <s v="IT"/>
    <x v="125"/>
  </r>
  <r>
    <n v="291"/>
    <n v="2"/>
    <n v="983.55"/>
    <n v="491.77499999999998"/>
    <n v="5.5684399999999998"/>
    <n v="4"/>
    <n v="10953.678323999999"/>
    <s v="Mass Customer"/>
    <x v="0"/>
    <s v="Entertainment"/>
    <x v="30"/>
  </r>
  <r>
    <n v="292"/>
    <n v="7"/>
    <n v="8825.9699999999993"/>
    <n v="1260.8528571428571"/>
    <n v="5.5684399999999998"/>
    <n v="9"/>
    <n v="63188.851354457147"/>
    <s v="Affluent Customer"/>
    <x v="0"/>
    <s v="Unknown"/>
    <x v="49"/>
  </r>
  <r>
    <n v="293"/>
    <n v="5"/>
    <n v="5175.5600000000004"/>
    <n v="1035.1120000000001"/>
    <n v="5.5684399999999998"/>
    <n v="20"/>
    <n v="115279.18130560001"/>
    <s v="Mass Customer"/>
    <x v="1"/>
    <s v="Manufacturing"/>
    <x v="114"/>
  </r>
  <r>
    <n v="294"/>
    <n v="7"/>
    <n v="8719.14"/>
    <n v="1245.5914285714284"/>
    <n v="5.5684399999999998"/>
    <n v="5"/>
    <n v="34680.005672571424"/>
    <s v="High Net Worth"/>
    <x v="1"/>
    <s v="Unknown"/>
    <x v="2"/>
  </r>
  <r>
    <n v="295"/>
    <n v="7"/>
    <n v="5956.4600000000009"/>
    <n v="850.92285714285731"/>
    <n v="5.5684399999999998"/>
    <n v="18"/>
    <n v="85289.631743314298"/>
    <s v="Mass Customer"/>
    <x v="0"/>
    <s v="Unknown"/>
    <x v="126"/>
  </r>
  <r>
    <n v="296"/>
    <n v="3"/>
    <n v="4016.3600000000006"/>
    <n v="1338.7866666666669"/>
    <n v="5.5684399999999998"/>
    <n v="17"/>
    <n v="126734.20484426669"/>
    <s v="High Net Worth"/>
    <x v="1"/>
    <s v="Health"/>
    <x v="3"/>
  </r>
  <r>
    <n v="297"/>
    <n v="4"/>
    <n v="5674.71"/>
    <n v="1418.6775"/>
    <n v="5.5684399999999998"/>
    <n v="16"/>
    <n v="126397.1286096"/>
    <s v="High Net Worth"/>
    <x v="0"/>
    <s v="Manufacturing"/>
    <x v="107"/>
  </r>
  <r>
    <n v="298"/>
    <n v="9"/>
    <n v="10336.31"/>
    <n v="1148.4788888888888"/>
    <n v="5.5684399999999998"/>
    <n v="9"/>
    <n v="57557.122056399996"/>
    <s v="High Net Worth"/>
    <x v="1"/>
    <s v="Manufacturing"/>
    <x v="127"/>
  </r>
  <r>
    <n v="299"/>
    <n v="7"/>
    <n v="10296.119999999999"/>
    <n v="1470.8742857142856"/>
    <n v="5.5684399999999998"/>
    <n v="7"/>
    <n v="57333.3264528"/>
    <s v="Mass Customer"/>
    <x v="0"/>
    <s v="Financial Services"/>
    <x v="128"/>
  </r>
  <r>
    <n v="300"/>
    <n v="5"/>
    <n v="7003.74"/>
    <n v="1400.748"/>
    <n v="5.5684399999999998"/>
    <n v="9"/>
    <n v="70199.830738079996"/>
    <s v="Mass Customer"/>
    <x v="1"/>
    <s v="Health"/>
    <x v="109"/>
  </r>
  <r>
    <n v="301"/>
    <n v="2"/>
    <n v="361.78"/>
    <n v="180.89"/>
    <n v="5.5684399999999998"/>
    <n v="19"/>
    <n v="19138.227120399999"/>
    <s v="High Net Worth"/>
    <x v="0"/>
    <s v="Manufacturing"/>
    <x v="129"/>
  </r>
  <r>
    <n v="302"/>
    <n v="1"/>
    <n v="1661.92"/>
    <n v="1661.92"/>
    <n v="5.5684399999999998"/>
    <n v="13"/>
    <n v="120305.92346239999"/>
    <s v="Mass Customer"/>
    <x v="0"/>
    <s v="Health"/>
    <x v="3"/>
  </r>
  <r>
    <n v="303"/>
    <n v="3"/>
    <n v="3874.1800000000003"/>
    <n v="1291.3933333333334"/>
    <n v="5.5684399999999998"/>
    <n v="14"/>
    <n v="100674.64810293334"/>
    <s v="Mass Customer"/>
    <x v="0"/>
    <s v="Argiculture"/>
    <x v="70"/>
  </r>
  <r>
    <n v="304"/>
    <n v="9"/>
    <n v="7284.7"/>
    <n v="809.41111111111104"/>
    <n v="5.5684399999999998"/>
    <n v="15"/>
    <n v="67607.358113333321"/>
    <s v="Mass Customer"/>
    <x v="1"/>
    <s v="Manufacturing"/>
    <x v="103"/>
  </r>
  <r>
    <n v="305"/>
    <n v="6"/>
    <n v="5206.2599999999993"/>
    <n v="867.70999999999992"/>
    <n v="5.5684399999999998"/>
    <n v="11"/>
    <n v="53149.701796399997"/>
    <s v="Mass Customer"/>
    <x v="0"/>
    <s v="Financial Services"/>
    <x v="123"/>
  </r>
  <r>
    <n v="306"/>
    <n v="2"/>
    <n v="1362.46"/>
    <n v="681.23"/>
    <n v="5.5684399999999998"/>
    <n v="18"/>
    <n v="68280.990861600003"/>
    <s v="High Net Worth"/>
    <x v="1"/>
    <s v="Health"/>
    <x v="36"/>
  </r>
  <r>
    <n v="307"/>
    <n v="9"/>
    <n v="9818"/>
    <n v="1090.8888888888889"/>
    <n v="5.5684399999999998"/>
    <n v="12"/>
    <n v="72894.591893333331"/>
    <s v="Affluent Customer"/>
    <x v="1"/>
    <s v="Health"/>
    <x v="109"/>
  </r>
  <r>
    <n v="308"/>
    <n v="6"/>
    <n v="7432.0199999999995"/>
    <n v="1238.6699999999998"/>
    <n v="5.5684399999999998"/>
    <n v="4"/>
    <n v="27589.838299199997"/>
    <s v="High Net Worth"/>
    <x v="1"/>
    <s v="IT"/>
    <x v="130"/>
  </r>
  <r>
    <n v="309"/>
    <n v="4"/>
    <n v="5475.93"/>
    <n v="1368.9825000000001"/>
    <n v="5.5684399999999998"/>
    <n v="21"/>
    <n v="160085.03515830002"/>
    <s v="Mass Customer"/>
    <x v="0"/>
    <s v="Health"/>
    <x v="109"/>
  </r>
  <r>
    <n v="310"/>
    <n v="7"/>
    <n v="9065.0400000000009"/>
    <n v="1295.0057142857145"/>
    <n v="5.5684399999999998"/>
    <n v="18"/>
    <n v="129800.90915382859"/>
    <s v="Mass Customer"/>
    <x v="0"/>
    <s v="Financial Services"/>
    <x v="112"/>
  </r>
  <r>
    <n v="311"/>
    <n v="6"/>
    <n v="7559.0599999999995"/>
    <n v="1259.8433333333332"/>
    <n v="5.5684399999999998"/>
    <n v="12"/>
    <n v="84184.34413279999"/>
    <s v="High Net Worth"/>
    <x v="0"/>
    <s v="Health"/>
    <x v="54"/>
  </r>
  <r>
    <n v="312"/>
    <n v="5"/>
    <n v="6921.420000000001"/>
    <n v="1384.2840000000001"/>
    <n v="5.5684399999999998"/>
    <n v="6"/>
    <n v="46249.814381760007"/>
    <s v="Affluent Customer"/>
    <x v="1"/>
    <s v="Financial Services"/>
    <x v="104"/>
  </r>
  <r>
    <n v="313"/>
    <n v="6"/>
    <n v="8979"/>
    <n v="1496.5"/>
    <n v="5.5684399999999998"/>
    <n v="13"/>
    <n v="108331.21597999999"/>
    <s v="Mass Customer"/>
    <x v="1"/>
    <s v="Manufacturing"/>
    <x v="83"/>
  </r>
  <r>
    <n v="314"/>
    <n v="8"/>
    <n v="6264.7300000000005"/>
    <n v="783.09125000000006"/>
    <n v="5.5684399999999998"/>
    <n v="5"/>
    <n v="21802.983200750001"/>
    <s v="High Net Worth"/>
    <x v="0"/>
    <s v="Retail"/>
    <x v="67"/>
  </r>
  <r>
    <n v="315"/>
    <n v="9"/>
    <n v="7677.51"/>
    <n v="853.05666666666673"/>
    <n v="5.5684399999999998"/>
    <n v="12"/>
    <n v="57002.338379200002"/>
    <s v="Affluent Customer"/>
    <x v="0"/>
    <s v="Manufacturing"/>
    <x v="42"/>
  </r>
  <r>
    <n v="316"/>
    <n v="4"/>
    <n v="3813.84"/>
    <n v="953.46"/>
    <n v="5.5684399999999998"/>
    <n v="10"/>
    <n v="53092.848024000006"/>
    <s v="Mass Customer"/>
    <x v="0"/>
    <s v="Manufacturing"/>
    <x v="131"/>
  </r>
  <r>
    <n v="317"/>
    <n v="4"/>
    <n v="5779.95"/>
    <n v="1444.9875"/>
    <n v="5.5684399999999998"/>
    <n v="14"/>
    <n v="112648.566723"/>
    <s v="Mass Customer"/>
    <x v="0"/>
    <s v="Entertainment"/>
    <x v="66"/>
  </r>
  <r>
    <n v="318"/>
    <n v="7"/>
    <n v="9276.0700000000015"/>
    <n v="1325.1528571428573"/>
    <n v="5.5684399999999998"/>
    <n v="18"/>
    <n v="132822.61516491428"/>
    <s v="Affluent Customer"/>
    <x v="0"/>
    <s v="Retail"/>
    <x v="113"/>
  </r>
  <r>
    <n v="319"/>
    <n v="5"/>
    <n v="7051.54"/>
    <n v="1410.308"/>
    <n v="5.5684399999999998"/>
    <n v="14"/>
    <n v="109945.01671328"/>
    <s v="Mass Customer"/>
    <x v="0"/>
    <s v="Retail"/>
    <x v="3"/>
  </r>
  <r>
    <n v="320"/>
    <n v="10"/>
    <n v="11721.06"/>
    <n v="1172.106"/>
    <n v="5.5684399999999998"/>
    <n v="4"/>
    <n v="26107.207738559999"/>
    <s v="Mass Customer"/>
    <x v="1"/>
    <s v="Health"/>
    <x v="36"/>
  </r>
  <r>
    <n v="321"/>
    <n v="5"/>
    <n v="5405.99"/>
    <n v="1081.1979999999999"/>
    <n v="5.5684399999999998"/>
    <n v="18"/>
    <n v="108370.55144015998"/>
    <s v="Mass Customer"/>
    <x v="0"/>
    <s v="Unknown"/>
    <x v="68"/>
  </r>
  <r>
    <n v="322"/>
    <n v="11"/>
    <n v="14770.22"/>
    <n v="1342.7472727272727"/>
    <n v="5.5684399999999998"/>
    <n v="11"/>
    <n v="82247.083856800004"/>
    <s v="Mass Customer"/>
    <x v="0"/>
    <s v="Financial Services"/>
    <x v="47"/>
  </r>
  <r>
    <n v="323"/>
    <n v="6"/>
    <n v="4992.1100000000006"/>
    <n v="832.01833333333343"/>
    <n v="5.5684399999999998"/>
    <n v="7"/>
    <n v="32431.309176466671"/>
    <s v="Mass Customer"/>
    <x v="0"/>
    <s v="Health"/>
    <x v="80"/>
  </r>
  <r>
    <n v="324"/>
    <n v="5"/>
    <n v="2711.1399999999994"/>
    <n v="542.22799999999984"/>
    <n v="5.5684399999999998"/>
    <n v="15"/>
    <n v="45290.461264799989"/>
    <s v="Mass Customer"/>
    <x v="1"/>
    <s v="IT"/>
    <x v="132"/>
  </r>
  <r>
    <n v="325"/>
    <n v="6"/>
    <n v="7543.920000000001"/>
    <n v="1257.3200000000002"/>
    <n v="5.5684399999999998"/>
    <n v="17"/>
    <n v="119022.28667360001"/>
    <s v="Affluent Customer"/>
    <x v="0"/>
    <s v="Financial Services"/>
    <x v="132"/>
  </r>
  <r>
    <n v="326"/>
    <n v="3"/>
    <n v="3419.08"/>
    <n v="1139.6933333333334"/>
    <n v="5.5684399999999998"/>
    <n v="6"/>
    <n v="38077.883670399999"/>
    <s v="Mass Customer"/>
    <x v="0"/>
    <s v="Financial Services"/>
    <x v="45"/>
  </r>
  <r>
    <n v="327"/>
    <n v="5"/>
    <n v="6108.2099999999991"/>
    <n v="1221.6419999999998"/>
    <n v="5.5684399999999998"/>
    <n v="12"/>
    <n v="81631.682141759986"/>
    <s v="Mass Customer"/>
    <x v="0"/>
    <s v="Health"/>
    <x v="101"/>
  </r>
  <r>
    <n v="328"/>
    <n v="8"/>
    <n v="5739.5299999999988"/>
    <n v="717.44124999999985"/>
    <n v="5.5684399999999998"/>
    <n v="12"/>
    <n v="47940.34264979999"/>
    <s v="Mass Customer"/>
    <x v="0"/>
    <s v="Manufacturing"/>
    <x v="80"/>
  </r>
  <r>
    <n v="329"/>
    <n v="6"/>
    <n v="5425.24"/>
    <n v="904.20666666666659"/>
    <n v="5.5684399999999998"/>
    <n v="12"/>
    <n v="60420.246851199998"/>
    <s v="High Net Worth"/>
    <x v="1"/>
    <s v="Entertainment"/>
    <x v="133"/>
  </r>
  <r>
    <n v="330"/>
    <n v="6"/>
    <n v="8513.1999999999989"/>
    <n v="1418.8666666666666"/>
    <n v="5.5684399999999998"/>
    <n v="7"/>
    <n v="55306.117309333327"/>
    <s v="High Net Worth"/>
    <x v="1"/>
    <s v="Manufacturing"/>
    <x v="2"/>
  </r>
  <r>
    <n v="331"/>
    <n v="6"/>
    <n v="7052.26"/>
    <n v="1175.3766666666668"/>
    <n v="5.5684399999999998"/>
    <n v="3"/>
    <n v="19635.043337200001"/>
    <s v="Mass Customer"/>
    <x v="1"/>
    <s v="Health"/>
    <x v="104"/>
  </r>
  <r>
    <n v="332"/>
    <n v="2"/>
    <n v="1362.46"/>
    <n v="681.23"/>
    <n v="5.5684399999999998"/>
    <n v="14"/>
    <n v="53107.437336800002"/>
    <s v="High Net Worth"/>
    <x v="0"/>
    <s v="Health"/>
    <x v="36"/>
  </r>
  <r>
    <n v="333"/>
    <n v="6"/>
    <n v="5889.4"/>
    <n v="981.56666666666661"/>
    <n v="5.5684399999999998"/>
    <n v="8"/>
    <n v="43726.360714666662"/>
    <s v="Affluent Customer"/>
    <x v="0"/>
    <s v="Financial Services"/>
    <x v="13"/>
  </r>
  <r>
    <n v="334"/>
    <n v="6"/>
    <n v="6125.9"/>
    <n v="1020.9833333333332"/>
    <n v="5.5684399999999998"/>
    <n v="3"/>
    <n v="17055.853297999998"/>
    <s v="Affluent Customer"/>
    <x v="0"/>
    <s v="Financial Services"/>
    <x v="77"/>
  </r>
  <r>
    <n v="335"/>
    <n v="2"/>
    <n v="2234.34"/>
    <n v="1117.17"/>
    <n v="5.5684399999999998"/>
    <n v="8"/>
    <n v="49767.152918400003"/>
    <s v="Affluent Customer"/>
    <x v="0"/>
    <s v="Unknown"/>
    <x v="4"/>
  </r>
  <r>
    <n v="336"/>
    <n v="5"/>
    <n v="3711.9500000000003"/>
    <n v="742.3900000000001"/>
    <n v="5.5684399999999998"/>
    <n v="3"/>
    <n v="12401.862514800001"/>
    <s v="High Net Worth"/>
    <x v="0"/>
    <s v="Manufacturing"/>
    <x v="3"/>
  </r>
  <r>
    <n v="337"/>
    <n v="6"/>
    <n v="5855.57"/>
    <n v="975.92833333333328"/>
    <n v="5.5684399999999998"/>
    <n v="12"/>
    <n v="65212.780421599993"/>
    <s v="High Net Worth"/>
    <x v="0"/>
    <s v="Argiculture"/>
    <x v="134"/>
  </r>
  <r>
    <n v="338"/>
    <n v="7"/>
    <n v="8578.51"/>
    <n v="1225.5014285714285"/>
    <n v="5.5684399999999998"/>
    <n v="19"/>
    <n v="129658.49232337142"/>
    <s v="Mass Customer"/>
    <x v="0"/>
    <s v="Health"/>
    <x v="3"/>
  </r>
  <r>
    <n v="339"/>
    <n v="5"/>
    <n v="6459.18"/>
    <n v="1291.836"/>
    <n v="5.5684399999999998"/>
    <n v="12"/>
    <n v="86322.135070079996"/>
    <s v="Mass Customer"/>
    <x v="0"/>
    <s v="Health"/>
    <x v="135"/>
  </r>
  <r>
    <n v="340"/>
    <n v="8"/>
    <n v="8079.91"/>
    <n v="1009.98875"/>
    <n v="5.5684399999999998"/>
    <n v="17"/>
    <n v="95609.049835850004"/>
    <s v="Mass Customer"/>
    <x v="1"/>
    <s v="Argiculture"/>
    <x v="3"/>
  </r>
  <r>
    <n v="341"/>
    <n v="2"/>
    <n v="3532.9399999999996"/>
    <n v="1766.4699999999998"/>
    <n v="5.5684399999999998"/>
    <n v="5"/>
    <n v="49182.411033999997"/>
    <s v="Mass Customer"/>
    <x v="1"/>
    <s v="Financial Services"/>
    <x v="136"/>
  </r>
  <r>
    <n v="342"/>
    <n v="3"/>
    <n v="1960.04"/>
    <n v="653.34666666666669"/>
    <n v="5.5684399999999998"/>
    <n v="2"/>
    <n v="7276.2434250666665"/>
    <s v="High Net Worth"/>
    <x v="1"/>
    <s v="Health"/>
    <x v="137"/>
  </r>
  <r>
    <n v="343"/>
    <n v="9"/>
    <n v="10377.999999999998"/>
    <n v="1153.1111111111109"/>
    <n v="5.5684399999999998"/>
    <n v="13"/>
    <n v="83473.390462222203"/>
    <s v="Affluent Customer"/>
    <x v="0"/>
    <s v="Property"/>
    <x v="82"/>
  </r>
  <r>
    <n v="344"/>
    <n v="9"/>
    <n v="11386.87"/>
    <n v="1265.2077777777779"/>
    <n v="5.5684399999999998"/>
    <n v="4"/>
    <n v="28180.934392355557"/>
    <s v="High Net Worth"/>
    <x v="0"/>
    <s v="Unknown"/>
    <x v="3"/>
  </r>
  <r>
    <n v="345"/>
    <n v="7"/>
    <n v="7446.1399999999985"/>
    <n v="1063.7342857142855"/>
    <n v="5.5684399999999998"/>
    <n v="17"/>
    <n v="100696.78928102856"/>
    <s v="High Net Worth"/>
    <x v="0"/>
    <s v="Health"/>
    <x v="125"/>
  </r>
  <r>
    <n v="346"/>
    <n v="9"/>
    <n v="8874.36"/>
    <n v="986.04000000000008"/>
    <n v="5.5684399999999998"/>
    <n v="3"/>
    <n v="16472.1137328"/>
    <s v="Mass Customer"/>
    <x v="1"/>
    <s v="Financial Services"/>
    <x v="123"/>
  </r>
  <r>
    <n v="347"/>
    <n v="7"/>
    <n v="12360.26"/>
    <n v="1765.7514285714285"/>
    <n v="5.5684399999999998"/>
    <n v="9"/>
    <n v="88492.327964228563"/>
    <s v="Mass Customer"/>
    <x v="1"/>
    <s v="Financial Services"/>
    <x v="68"/>
  </r>
  <r>
    <n v="348"/>
    <n v="6"/>
    <n v="5562.58"/>
    <n v="927.09666666666669"/>
    <n v="5.5684399999999998"/>
    <n v="9"/>
    <n v="46462.339462800002"/>
    <s v="Mass Customer"/>
    <x v="1"/>
    <s v="Retail"/>
    <x v="70"/>
  </r>
  <r>
    <n v="349"/>
    <n v="5"/>
    <n v="4619.93"/>
    <n v="923.9860000000001"/>
    <n v="5.5684399999999998"/>
    <n v="4"/>
    <n v="20580.642407360003"/>
    <s v="High Net Worth"/>
    <x v="0"/>
    <s v="Manufacturing"/>
    <x v="121"/>
  </r>
  <r>
    <n v="350"/>
    <n v="6"/>
    <n v="4728.13"/>
    <n v="788.02166666666665"/>
    <n v="5.5684399999999998"/>
    <n v="9"/>
    <n v="39492.462325799999"/>
    <s v="Mass Customer"/>
    <x v="0"/>
    <s v="Health"/>
    <x v="109"/>
  </r>
  <r>
    <n v="351"/>
    <n v="2"/>
    <n v="2832.11"/>
    <n v="1416.0550000000001"/>
    <n v="5.5684399999999998"/>
    <n v="2"/>
    <n v="15770.434608400001"/>
    <s v="Mass Customer"/>
    <x v="1"/>
    <s v="Health"/>
    <x v="91"/>
  </r>
  <r>
    <n v="352"/>
    <n v="6"/>
    <n v="8533.27"/>
    <n v="1422.2116666666668"/>
    <n v="5.5684399999999998"/>
    <n v="4"/>
    <n v="31678.001332533335"/>
    <s v="Mass Customer"/>
    <x v="1"/>
    <s v="Retail"/>
    <x v="119"/>
  </r>
  <r>
    <n v="353"/>
    <n v="11"/>
    <n v="13721.089999999998"/>
    <n v="1247.3718181818181"/>
    <n v="5.5684399999999998"/>
    <n v="3"/>
    <n v="20837.745381709086"/>
    <s v="Mass Customer"/>
    <x v="0"/>
    <s v="Unknown"/>
    <x v="26"/>
  </r>
  <r>
    <n v="354"/>
    <n v="6"/>
    <n v="5392.1099999999988"/>
    <n v="898.68499999999983"/>
    <n v="5.5684399999999998"/>
    <n v="9"/>
    <n v="45038.461512599992"/>
    <s v="Mass Customer"/>
    <x v="0"/>
    <s v="Property"/>
    <x v="24"/>
  </r>
  <r>
    <n v="355"/>
    <n v="5"/>
    <n v="4674.0199999999995"/>
    <n v="934.80399999999986"/>
    <n v="5.5684399999999998"/>
    <n v="3"/>
    <n v="15616.199957279998"/>
    <s v="Mass Customer"/>
    <x v="0"/>
    <s v="Retail"/>
    <x v="126"/>
  </r>
  <r>
    <n v="356"/>
    <n v="5"/>
    <n v="5765.9"/>
    <n v="1153.1799999999998"/>
    <n v="5.5684399999999998"/>
    <n v="5"/>
    <n v="32107.068195999997"/>
    <s v="High Net Worth"/>
    <x v="0"/>
    <s v="Entertainment"/>
    <x v="89"/>
  </r>
  <r>
    <n v="357"/>
    <n v="8"/>
    <n v="8779.2200000000012"/>
    <n v="1097.4025000000001"/>
    <n v="5.5684399999999998"/>
    <n v="18"/>
    <n v="109994.75958780001"/>
    <s v="Affluent Customer"/>
    <x v="0"/>
    <s v="Unknown"/>
    <x v="34"/>
  </r>
  <r>
    <n v="358"/>
    <n v="2"/>
    <n v="2129.8200000000002"/>
    <n v="1064.9100000000001"/>
    <n v="5.5684399999999998"/>
    <n v="18"/>
    <n v="106737.9739272"/>
    <s v="Mass Customer"/>
    <x v="0"/>
    <s v="Unknown"/>
    <x v="138"/>
  </r>
  <r>
    <n v="359"/>
    <n v="10"/>
    <n v="8564.6299999999992"/>
    <n v="856.46299999999997"/>
    <n v="5.5684399999999998"/>
    <n v="6"/>
    <n v="28614.976966319999"/>
    <s v="Affluent Customer"/>
    <x v="0"/>
    <s v="Manufacturing"/>
    <x v="24"/>
  </r>
  <r>
    <n v="360"/>
    <n v="5"/>
    <n v="6069.39"/>
    <n v="1213.8780000000002"/>
    <n v="5.5684399999999998"/>
    <n v="19"/>
    <n v="128428.72939608002"/>
    <s v="Mass Customer"/>
    <x v="0"/>
    <s v="Property"/>
    <x v="69"/>
  </r>
  <r>
    <n v="361"/>
    <n v="7"/>
    <n v="6592.67"/>
    <n v="941.81000000000006"/>
    <n v="5.5684399999999998"/>
    <n v="2"/>
    <n v="10488.8249528"/>
    <s v="Mass Customer"/>
    <x v="0"/>
    <s v="Health"/>
    <x v="139"/>
  </r>
  <r>
    <n v="362"/>
    <n v="4"/>
    <n v="1612.5100000000002"/>
    <n v="403.12750000000005"/>
    <n v="5.5684399999999998"/>
    <n v="18"/>
    <n v="40406.243329800003"/>
    <s v="High Net Worth"/>
    <x v="0"/>
    <s v="Financial Services"/>
    <x v="139"/>
  </r>
  <r>
    <n v="363"/>
    <n v="6"/>
    <n v="11621.14"/>
    <n v="1936.8566666666666"/>
    <n v="5.5684399999999998"/>
    <n v="7"/>
    <n v="75496.890958533317"/>
    <s v="Mass Customer"/>
    <x v="0"/>
    <s v="Retail"/>
    <x v="16"/>
  </r>
  <r>
    <n v="364"/>
    <n v="6"/>
    <n v="6791.39"/>
    <n v="1131.8983333333333"/>
    <n v="5.5684399999999998"/>
    <n v="11"/>
    <n v="69331.987507933329"/>
    <s v="Affluent Customer"/>
    <x v="0"/>
    <s v="Financial Services"/>
    <x v="106"/>
  </r>
  <r>
    <n v="365"/>
    <n v="7"/>
    <n v="8188.2900000000009"/>
    <n v="1169.7557142857145"/>
    <n v="5.5684399999999998"/>
    <n v="15"/>
    <n v="97705.717644857155"/>
    <s v="High Net Worth"/>
    <x v="0"/>
    <s v="Property"/>
    <x v="27"/>
  </r>
  <r>
    <n v="366"/>
    <n v="6"/>
    <n v="5867.1100000000006"/>
    <n v="977.8516666666668"/>
    <n v="5.5684399999999998"/>
    <n v="19"/>
    <n v="103457.05835993335"/>
    <s v="High Net Worth"/>
    <x v="0"/>
    <s v="Entertainment"/>
    <x v="89"/>
  </r>
  <r>
    <n v="367"/>
    <n v="5"/>
    <n v="5068.58"/>
    <n v="1013.716"/>
    <n v="5.5684399999999998"/>
    <n v="12"/>
    <n v="67737.800676479994"/>
    <s v="Mass Customer"/>
    <x v="0"/>
    <s v="Manufacturing"/>
    <x v="140"/>
  </r>
  <r>
    <n v="368"/>
    <n v="9"/>
    <n v="9300.06"/>
    <n v="1033.3399999999999"/>
    <n v="5.5684399999999998"/>
    <n v="6"/>
    <n v="34524.550737599995"/>
    <s v="High Net Worth"/>
    <x v="0"/>
    <s v="Financial Services"/>
    <x v="3"/>
  </r>
  <r>
    <n v="369"/>
    <n v="8"/>
    <n v="9536.3499999999985"/>
    <n v="1192.0437499999998"/>
    <n v="5.5684399999999998"/>
    <n v="9"/>
    <n v="59740.416893249989"/>
    <s v="Mass Customer"/>
    <x v="1"/>
    <s v="Financial Services"/>
    <x v="105"/>
  </r>
  <r>
    <n v="370"/>
    <n v="7"/>
    <n v="7633.95"/>
    <n v="1090.5642857142857"/>
    <n v="5.5684399999999998"/>
    <n v="3"/>
    <n v="18218.22537342857"/>
    <s v="Affluent Customer"/>
    <x v="1"/>
    <s v="Telecommunications"/>
    <x v="3"/>
  </r>
  <r>
    <n v="371"/>
    <n v="5"/>
    <n v="6859.8000000000011"/>
    <n v="1371.9600000000003"/>
    <n v="5.5684399999999998"/>
    <n v="7"/>
    <n v="53477.738596800009"/>
    <s v="Mass Customer"/>
    <x v="1"/>
    <s v="Financial Services"/>
    <x v="76"/>
  </r>
  <r>
    <n v="372"/>
    <n v="8"/>
    <n v="6870.42"/>
    <n v="858.80250000000001"/>
    <n v="5.5684399999999998"/>
    <n v="4"/>
    <n v="19128.760772400001"/>
    <s v="Affluent Customer"/>
    <x v="0"/>
    <s v="Property"/>
    <x v="73"/>
  </r>
  <r>
    <n v="373"/>
    <n v="1"/>
    <n v="1466.68"/>
    <n v="1466.68"/>
    <n v="5.5684399999999998"/>
    <n v="1"/>
    <n v="8167.1195791999999"/>
    <s v="High Net Worth"/>
    <x v="0"/>
    <s v="Health"/>
    <x v="90"/>
  </r>
  <r>
    <n v="374"/>
    <n v="6"/>
    <n v="7756.64"/>
    <n v="1292.7733333333333"/>
    <n v="5.5684399999999998"/>
    <n v="8"/>
    <n v="57589.845922133332"/>
    <s v="Mass Customer"/>
    <x v="1"/>
    <s v="Financial Services"/>
    <x v="35"/>
  </r>
  <r>
    <n v="375"/>
    <n v="4"/>
    <n v="3460.33"/>
    <n v="865.08249999999998"/>
    <n v="5.5684399999999998"/>
    <n v="7"/>
    <n v="33720.119974100002"/>
    <s v="Mass Customer"/>
    <x v="1"/>
    <s v="Manufacturing"/>
    <x v="66"/>
  </r>
  <r>
    <n v="376"/>
    <n v="3"/>
    <n v="1981.8899999999999"/>
    <n v="660.63"/>
    <n v="5.5684399999999998"/>
    <n v="19"/>
    <n v="69894.891826799998"/>
    <s v="Mass Customer"/>
    <x v="0"/>
    <s v="Financial Services"/>
    <x v="77"/>
  </r>
  <r>
    <n v="377"/>
    <n v="11"/>
    <n v="9343.58"/>
    <n v="849.4163636363636"/>
    <n v="5.5684399999999998"/>
    <n v="1"/>
    <n v="4729.9240559272721"/>
    <s v="Mass Customer"/>
    <x v="1"/>
    <s v="Argiculture"/>
    <x v="69"/>
  </r>
  <r>
    <n v="378"/>
    <n v="7"/>
    <n v="5827.91"/>
    <n v="832.55857142857144"/>
    <n v="5.5684399999999998"/>
    <n v="17"/>
    <n v="78812.891675257139"/>
    <s v="Mass Customer"/>
    <x v="0"/>
    <s v="Retail"/>
    <x v="80"/>
  </r>
  <r>
    <n v="379"/>
    <n v="2"/>
    <n v="2849.83"/>
    <n v="1424.915"/>
    <n v="5.5684399999999998"/>
    <n v="4"/>
    <n v="31738.214730399999"/>
    <s v="High Net Worth"/>
    <x v="1"/>
    <s v="Manufacturing"/>
    <x v="3"/>
  </r>
  <r>
    <n v="380"/>
    <n v="8"/>
    <n v="10261.59"/>
    <n v="1282.69875"/>
    <n v="5.5684399999999998"/>
    <n v="17"/>
    <n v="121424.72746665"/>
    <s v="Mass Customer"/>
    <x v="0"/>
    <s v="Property"/>
    <x v="97"/>
  </r>
  <r>
    <n v="381"/>
    <n v="8"/>
    <n v="8019.8000000000011"/>
    <n v="1002.4750000000001"/>
    <n v="5.5684399999999998"/>
    <n v="1"/>
    <n v="5582.2218890000004"/>
    <s v="Affluent Customer"/>
    <x v="0"/>
    <s v="Unknown"/>
    <x v="13"/>
  </r>
  <r>
    <n v="382"/>
    <n v="7"/>
    <n v="6536.92"/>
    <n v="933.84571428571428"/>
    <n v="5.5684399999999998"/>
    <n v="7"/>
    <n v="36400.446804799998"/>
    <s v="Mass Customer"/>
    <x v="1"/>
    <s v="Health"/>
    <x v="21"/>
  </r>
  <r>
    <n v="383"/>
    <n v="3"/>
    <n v="3922.8999999999996"/>
    <n v="1307.6333333333332"/>
    <n v="5.5684399999999998"/>
    <n v="14"/>
    <n v="101940.68862133332"/>
    <s v="Affluent Customer"/>
    <x v="1"/>
    <s v="Unknown"/>
    <x v="65"/>
  </r>
  <r>
    <n v="384"/>
    <n v="5"/>
    <n v="5068.24"/>
    <n v="1013.6479999999999"/>
    <n v="5.5684399999999998"/>
    <n v="17"/>
    <n v="95955.447175039997"/>
    <s v="Affluent Customer"/>
    <x v="0"/>
    <s v="Financial Services"/>
    <x v="3"/>
  </r>
  <r>
    <n v="385"/>
    <n v="9"/>
    <n v="10758.23"/>
    <n v="1195.3588888888889"/>
    <n v="5.5684399999999998"/>
    <n v="9"/>
    <n v="59906.558261200007"/>
    <s v="High Net Worth"/>
    <x v="1"/>
    <s v="Health"/>
    <x v="16"/>
  </r>
  <r>
    <n v="386"/>
    <n v="5"/>
    <n v="5445.4400000000005"/>
    <n v="1089.0880000000002"/>
    <n v="5.5684399999999998"/>
    <n v="5"/>
    <n v="30322.605913600004"/>
    <s v="Mass Customer"/>
    <x v="0"/>
    <s v="Argiculture"/>
    <x v="7"/>
  </r>
  <r>
    <n v="387"/>
    <n v="3"/>
    <n v="5303.1"/>
    <n v="1767.7"/>
    <n v="5.5684399999999998"/>
    <n v="22"/>
    <n v="216553.29053600001"/>
    <s v="Mass Customer"/>
    <x v="1"/>
    <s v="Financial Services"/>
    <x v="1"/>
  </r>
  <r>
    <n v="388"/>
    <n v="3"/>
    <n v="2857.55"/>
    <n v="952.51666666666677"/>
    <n v="5.5684399999999998"/>
    <n v="11"/>
    <n v="58344.35098066667"/>
    <s v="Mass Customer"/>
    <x v="0"/>
    <s v="Financial Services"/>
    <x v="3"/>
  </r>
  <r>
    <n v="389"/>
    <n v="6"/>
    <n v="3948.4300000000003"/>
    <n v="658.07166666666672"/>
    <n v="5.5684399999999998"/>
    <n v="17"/>
    <n v="62295.354056066666"/>
    <s v="Affluent Customer"/>
    <x v="0"/>
    <s v="Entertainment"/>
    <x v="45"/>
  </r>
  <r>
    <n v="390"/>
    <n v="5"/>
    <n v="2855.2200000000003"/>
    <n v="571.0440000000001"/>
    <n v="5.5684399999999998"/>
    <n v="3"/>
    <n v="9539.4727540800013"/>
    <s v="Affluent Customer"/>
    <x v="1"/>
    <s v="Health"/>
    <x v="100"/>
  </r>
  <r>
    <n v="391"/>
    <n v="4"/>
    <n v="3132.87"/>
    <n v="783.21749999999997"/>
    <n v="5.5684399999999998"/>
    <n v="16"/>
    <n v="69780.794491199995"/>
    <s v="Mass Customer"/>
    <x v="1"/>
    <s v="Argiculture"/>
    <x v="3"/>
  </r>
  <r>
    <n v="392"/>
    <n v="7"/>
    <n v="8157.6"/>
    <n v="1165.3714285714286"/>
    <n v="5.5684399999999998"/>
    <n v="13"/>
    <n v="84360.911410285713"/>
    <s v="Mass Customer"/>
    <x v="1"/>
    <s v="Property"/>
    <x v="17"/>
  </r>
  <r>
    <n v="393"/>
    <n v="2"/>
    <n v="2728.3599999999997"/>
    <n v="1364.1799999999998"/>
    <n v="5.5684399999999998"/>
    <n v="9"/>
    <n v="68367.190312799983"/>
    <s v="Mass Customer"/>
    <x v="1"/>
    <s v="Manufacturing"/>
    <x v="72"/>
  </r>
  <r>
    <n v="394"/>
    <n v="8"/>
    <n v="7818.74"/>
    <n v="977.34249999999997"/>
    <n v="5.5684399999999998"/>
    <n v="16"/>
    <n v="87076.369131200001"/>
    <s v="High Net Worth"/>
    <x v="0"/>
    <s v="Health"/>
    <x v="24"/>
  </r>
  <r>
    <n v="395"/>
    <n v="6"/>
    <n v="6571.34"/>
    <n v="1095.2233333333334"/>
    <n v="5.5684399999999998"/>
    <n v="9"/>
    <n v="54888.168764399998"/>
    <s v="High Net Worth"/>
    <x v="1"/>
    <s v="Retail"/>
    <x v="52"/>
  </r>
  <r>
    <n v="396"/>
    <n v="6"/>
    <n v="6560.6900000000005"/>
    <n v="1093.4483333333335"/>
    <n v="5.5684399999999998"/>
    <n v="16"/>
    <n v="97420.822996266681"/>
    <s v="High Net Worth"/>
    <x v="0"/>
    <s v="Telecommunications"/>
    <x v="76"/>
  </r>
  <r>
    <n v="397"/>
    <n v="5"/>
    <n v="3791.0999999999995"/>
    <n v="758.21999999999991"/>
    <n v="5.5684399999999998"/>
    <n v="5"/>
    <n v="21110.512883999996"/>
    <s v="Affluent Customer"/>
    <x v="0"/>
    <s v="Financial Services"/>
    <x v="40"/>
  </r>
  <r>
    <n v="398"/>
    <n v="6"/>
    <n v="4088.0899999999992"/>
    <n v="681.34833333333324"/>
    <n v="5.5684399999999998"/>
    <n v="11"/>
    <n v="41734.520445933325"/>
    <s v="Affluent Customer"/>
    <x v="0"/>
    <s v="Retail"/>
    <x v="3"/>
  </r>
  <r>
    <n v="399"/>
    <n v="6"/>
    <n v="7848.56"/>
    <n v="1308.0933333333335"/>
    <n v="5.5684399999999998"/>
    <n v="16"/>
    <n v="116544.62785706668"/>
    <s v="Affluent Customer"/>
    <x v="1"/>
    <s v="Manufacturing"/>
    <x v="141"/>
  </r>
  <r>
    <n v="400"/>
    <n v="5"/>
    <n v="4266.01"/>
    <n v="853.202"/>
    <n v="5.5684399999999998"/>
    <n v="5"/>
    <n v="23755.020724400001"/>
    <s v="Mass Customer"/>
    <x v="0"/>
    <s v="Financial Services"/>
    <x v="123"/>
  </r>
  <r>
    <n v="401"/>
    <n v="7"/>
    <n v="7478.6799999999994"/>
    <n v="1068.3828571428571"/>
    <n v="5.5684399999999998"/>
    <n v="15"/>
    <n v="89238.387555428562"/>
    <s v="Mass Customer"/>
    <x v="0"/>
    <s v="Retail"/>
    <x v="70"/>
  </r>
  <r>
    <n v="402"/>
    <n v="6"/>
    <n v="8148.2199999999993"/>
    <n v="1358.0366666666666"/>
    <n v="5.5684399999999998"/>
    <n v="22"/>
    <n v="166367.20531493332"/>
    <s v="Affluent Customer"/>
    <x v="1"/>
    <s v="Retail"/>
    <x v="104"/>
  </r>
  <r>
    <n v="403"/>
    <n v="5"/>
    <n v="4228.4399999999996"/>
    <n v="845.68799999999987"/>
    <n v="5.5684399999999998"/>
    <n v="17"/>
    <n v="80055.769074239986"/>
    <s v="Mass Customer"/>
    <x v="0"/>
    <s v="Unknown"/>
    <x v="73"/>
  </r>
  <r>
    <n v="404"/>
    <n v="8"/>
    <n v="9102.3799999999992"/>
    <n v="1137.7974999999999"/>
    <n v="5.5684399999999998"/>
    <n v="4"/>
    <n v="25343.028443599997"/>
    <s v="Affluent Customer"/>
    <x v="1"/>
    <s v="Financial Services"/>
    <x v="122"/>
  </r>
  <r>
    <n v="405"/>
    <n v="6"/>
    <n v="7468.88"/>
    <n v="1244.8133333333333"/>
    <n v="5.5684399999999998"/>
    <n v="14"/>
    <n v="97043.357010133332"/>
    <s v="High Net Worth"/>
    <x v="0"/>
    <s v="Manufacturing"/>
    <x v="3"/>
  </r>
  <r>
    <n v="406"/>
    <n v="5"/>
    <n v="5322.9500000000007"/>
    <n v="1064.5900000000001"/>
    <n v="5.5684399999999998"/>
    <n v="12"/>
    <n v="71137.266475200013"/>
    <s v="High Net Worth"/>
    <x v="0"/>
    <s v="Financial Services"/>
    <x v="123"/>
  </r>
  <r>
    <n v="407"/>
    <n v="9"/>
    <n v="7837.83"/>
    <n v="870.87"/>
    <n v="5.5684399999999998"/>
    <n v="15"/>
    <n v="72740.810142000002"/>
    <s v="High Net Worth"/>
    <x v="0"/>
    <s v="Unknown"/>
    <x v="90"/>
  </r>
  <r>
    <n v="408"/>
    <n v="5"/>
    <n v="5252.97"/>
    <n v="1050.5940000000001"/>
    <n v="5.5684399999999998"/>
    <n v="11"/>
    <n v="64351.866186959996"/>
    <s v="Affluent Customer"/>
    <x v="1"/>
    <s v="Financial Services"/>
    <x v="35"/>
  </r>
  <r>
    <n v="409"/>
    <n v="4"/>
    <n v="3610.1099999999997"/>
    <n v="902.52749999999992"/>
    <n v="5.5684399999999998"/>
    <n v="13"/>
    <n v="65333.71301729999"/>
    <s v="Mass Customer"/>
    <x v="0"/>
    <s v="Health"/>
    <x v="0"/>
  </r>
  <r>
    <n v="410"/>
    <n v="7"/>
    <n v="5472.9"/>
    <n v="781.84285714285704"/>
    <n v="5.5684399999999998"/>
    <n v="11"/>
    <n v="47890.095433714283"/>
    <s v="Mass Customer"/>
    <x v="0"/>
    <s v="Unknown"/>
    <x v="97"/>
  </r>
  <r>
    <n v="411"/>
    <n v="5"/>
    <n v="5130.24"/>
    <n v="1026.048"/>
    <n v="5.5684399999999998"/>
    <n v="12"/>
    <n v="68561.84070144"/>
    <s v="High Net Worth"/>
    <x v="0"/>
    <s v="Financial Services"/>
    <x v="34"/>
  </r>
  <r>
    <n v="412"/>
    <n v="3"/>
    <n v="3041.12"/>
    <n v="1013.7066666666666"/>
    <n v="5.5684399999999998"/>
    <n v="19"/>
    <n v="107250.53026773332"/>
    <s v="High Net Worth"/>
    <x v="0"/>
    <s v="IT"/>
    <x v="3"/>
  </r>
  <r>
    <n v="413"/>
    <n v="5"/>
    <n v="5306.63"/>
    <n v="1061.326"/>
    <n v="5.5684399999999998"/>
    <n v="19"/>
    <n v="112288.67287736"/>
    <s v="High Net Worth"/>
    <x v="1"/>
    <s v="Unknown"/>
    <x v="27"/>
  </r>
  <r>
    <n v="414"/>
    <n v="6"/>
    <n v="4770.45"/>
    <n v="795.07499999999993"/>
    <n v="5.5684399999999998"/>
    <n v="10"/>
    <n v="44273.274329999993"/>
    <s v="High Net Worth"/>
    <x v="1"/>
    <s v="Health"/>
    <x v="28"/>
  </r>
  <r>
    <n v="415"/>
    <n v="2"/>
    <n v="3670"/>
    <n v="1835"/>
    <n v="5.5684399999999998"/>
    <n v="18"/>
    <n v="183925.57320000001"/>
    <s v="Affluent Customer"/>
    <x v="0"/>
    <s v="Financial Services"/>
    <x v="35"/>
  </r>
  <r>
    <n v="416"/>
    <n v="5"/>
    <n v="4670.05"/>
    <n v="934.01"/>
    <n v="5.5684399999999998"/>
    <n v="1"/>
    <n v="5200.9786444000001"/>
    <s v="Mass Customer"/>
    <x v="0"/>
    <s v="Unknown"/>
    <x v="142"/>
  </r>
  <r>
    <n v="417"/>
    <n v="7"/>
    <n v="8689.25"/>
    <n v="1241.3214285714287"/>
    <n v="5.5684399999999998"/>
    <n v="15"/>
    <n v="103683.3584357143"/>
    <s v="Mass Customer"/>
    <x v="0"/>
    <s v="Argiculture"/>
    <x v="143"/>
  </r>
  <r>
    <n v="418"/>
    <n v="6"/>
    <n v="6298.1399999999994"/>
    <n v="1049.6899999999998"/>
    <n v="5.5684399999999998"/>
    <n v="6"/>
    <n v="35070.814701599993"/>
    <s v="Mass Customer"/>
    <x v="0"/>
    <s v="Unknown"/>
    <x v="3"/>
  </r>
  <r>
    <n v="419"/>
    <n v="7"/>
    <n v="7917.4299999999994"/>
    <n v="1131.0614285714285"/>
    <n v="5.5684399999999998"/>
    <n v="17"/>
    <n v="107070.21092234284"/>
    <s v="Affluent Customer"/>
    <x v="0"/>
    <s v="Manufacturing"/>
    <x v="103"/>
  </r>
  <r>
    <n v="420"/>
    <n v="10"/>
    <n v="11080.54"/>
    <n v="1108.0540000000001"/>
    <n v="5.5684399999999998"/>
    <n v="7"/>
    <n v="43190.925510320005"/>
    <s v="High Net Worth"/>
    <x v="1"/>
    <s v="Entertainment"/>
    <x v="45"/>
  </r>
  <r>
    <n v="421"/>
    <n v="6"/>
    <n v="7222.93"/>
    <n v="1203.8216666666667"/>
    <n v="5.5684399999999998"/>
    <n v="2"/>
    <n v="13406.817443066668"/>
    <s v="Mass Customer"/>
    <x v="0"/>
    <s v="Retail"/>
    <x v="119"/>
  </r>
  <r>
    <n v="422"/>
    <n v="4"/>
    <n v="5465"/>
    <n v="1366.25"/>
    <n v="5.5684399999999998"/>
    <n v="1"/>
    <n v="7607.8811500000002"/>
    <s v="Affluent Customer"/>
    <x v="1"/>
    <s v="Manufacturing"/>
    <x v="3"/>
  </r>
  <r>
    <n v="423"/>
    <n v="5"/>
    <n v="5058.62"/>
    <n v="1011.7239999999999"/>
    <n v="5.5684399999999998"/>
    <n v="9"/>
    <n v="50703.519515039996"/>
    <s v="Mass Customer"/>
    <x v="1"/>
    <s v="Unknown"/>
    <x v="7"/>
  </r>
  <r>
    <n v="424"/>
    <n v="7"/>
    <n v="9036.619999999999"/>
    <n v="1290.9457142857141"/>
    <n v="5.5684399999999998"/>
    <n v="9"/>
    <n v="64696.983779314272"/>
    <s v="High Net Worth"/>
    <x v="1"/>
    <s v="Health"/>
    <x v="21"/>
  </r>
  <r>
    <n v="425"/>
    <n v="7"/>
    <n v="10925.23"/>
    <n v="1560.7471428571428"/>
    <n v="5.5684399999999998"/>
    <n v="20"/>
    <n v="173818.53640342856"/>
    <s v="Mass Customer"/>
    <x v="0"/>
    <s v="Retail"/>
    <x v="119"/>
  </r>
  <r>
    <n v="426"/>
    <n v="8"/>
    <n v="8616.4699999999993"/>
    <n v="1077.0587499999999"/>
    <n v="5.5684399999999998"/>
    <n v="8"/>
    <n v="47980.296206799998"/>
    <s v="Affluent Customer"/>
    <x v="0"/>
    <s v="Manufacturing"/>
    <x v="8"/>
  </r>
  <r>
    <n v="427"/>
    <n v="4"/>
    <n v="4678.55"/>
    <n v="1169.6375"/>
    <n v="5.5684399999999998"/>
    <n v="2"/>
    <n v="13026.112481"/>
    <s v="Mass Customer"/>
    <x v="1"/>
    <s v="Entertainment"/>
    <x v="30"/>
  </r>
  <r>
    <n v="428"/>
    <n v="8"/>
    <n v="9009.4500000000007"/>
    <n v="1126.1812500000001"/>
    <n v="5.5684399999999998"/>
    <n v="14"/>
    <n v="87795.018076499997"/>
    <s v="High Net Worth"/>
    <x v="0"/>
    <s v="Health"/>
    <x v="97"/>
  </r>
  <r>
    <n v="429"/>
    <n v="8"/>
    <n v="8631.57"/>
    <n v="1078.94625"/>
    <n v="5.5684399999999998"/>
    <n v="21"/>
    <n v="126168.99658334999"/>
    <s v="High Net Worth"/>
    <x v="0"/>
    <s v="IT"/>
    <x v="61"/>
  </r>
  <r>
    <n v="430"/>
    <n v="6"/>
    <n v="7494.51"/>
    <n v="1249.085"/>
    <n v="5.5684399999999998"/>
    <n v="11"/>
    <n v="76510.003651400009"/>
    <s v="High Net Worth"/>
    <x v="0"/>
    <s v="Financial Services"/>
    <x v="40"/>
  </r>
  <r>
    <n v="431"/>
    <n v="1"/>
    <n v="1289.8499999999999"/>
    <n v="1289.8499999999999"/>
    <n v="5.5684399999999998"/>
    <n v="18"/>
    <n v="129284.142012"/>
    <s v="Affluent Customer"/>
    <x v="1"/>
    <s v="Health"/>
    <x v="21"/>
  </r>
  <r>
    <n v="432"/>
    <n v="8"/>
    <n v="9237.06"/>
    <n v="1154.6324999999999"/>
    <n v="5.5684399999999998"/>
    <n v="10"/>
    <n v="64295.017982999998"/>
    <s v="Affluent Customer"/>
    <x v="1"/>
    <s v="Manufacturing"/>
    <x v="8"/>
  </r>
  <r>
    <n v="433"/>
    <n v="9"/>
    <n v="10236.83"/>
    <n v="1137.4255555555555"/>
    <n v="5.5684399999999998"/>
    <n v="15"/>
    <n v="95005.289408666664"/>
    <s v="Affluent Customer"/>
    <x v="1"/>
    <s v="Property"/>
    <x v="50"/>
  </r>
  <r>
    <n v="434"/>
    <n v="2"/>
    <n v="1945.46"/>
    <n v="972.73"/>
    <n v="5.5684399999999998"/>
    <n v="19"/>
    <n v="102915.1841828"/>
    <s v="Mass Customer"/>
    <x v="1"/>
    <s v="Financial Services"/>
    <x v="3"/>
  </r>
  <r>
    <n v="435"/>
    <n v="4"/>
    <n v="5669.1"/>
    <n v="1417.2750000000001"/>
    <n v="5.5684399999999998"/>
    <n v="1"/>
    <n v="7892.0108010000004"/>
    <s v="Mass Customer"/>
    <x v="1"/>
    <s v="Telecommunications"/>
    <x v="136"/>
  </r>
  <r>
    <n v="436"/>
    <n v="3"/>
    <n v="3374.59"/>
    <n v="1124.8633333333335"/>
    <n v="5.5684399999999998"/>
    <n v="18"/>
    <n v="112747.2116376"/>
    <s v="Mass Customer"/>
    <x v="1"/>
    <s v="IT"/>
    <x v="54"/>
  </r>
  <r>
    <n v="437"/>
    <n v="6"/>
    <n v="5595.76"/>
    <n v="932.62666666666667"/>
    <n v="5.5684399999999998"/>
    <n v="17"/>
    <n v="88285.685807466652"/>
    <s v="Affluent Customer"/>
    <x v="1"/>
    <s v="Manufacturing"/>
    <x v="76"/>
  </r>
  <r>
    <n v="438"/>
    <n v="8"/>
    <n v="12777.29"/>
    <n v="1597.1612500000001"/>
    <n v="5.5684399999999998"/>
    <n v="13"/>
    <n v="115618.05568234999"/>
    <s v="High Net Worth"/>
    <x v="1"/>
    <s v="Property"/>
    <x v="54"/>
  </r>
  <r>
    <n v="439"/>
    <n v="5"/>
    <n v="5412.13"/>
    <n v="1082.4259999999999"/>
    <n v="5.5684399999999998"/>
    <n v="10"/>
    <n v="60274.24235439999"/>
    <s v="Affluent Customer"/>
    <x v="0"/>
    <s v="Unknown"/>
    <x v="136"/>
  </r>
  <r>
    <n v="440"/>
    <n v="8"/>
    <n v="7773.0499999999993"/>
    <n v="971.63124999999991"/>
    <n v="5.5684399999999998"/>
    <n v="10"/>
    <n v="54104.703177499992"/>
    <s v="Mass Customer"/>
    <x v="0"/>
    <s v="Telecommunications"/>
    <x v="6"/>
  </r>
  <r>
    <n v="441"/>
    <n v="3"/>
    <n v="2910.7200000000003"/>
    <n v="970.24000000000012"/>
    <n v="5.5684399999999998"/>
    <n v="11"/>
    <n v="59429.955481600009"/>
    <s v="Mass Customer"/>
    <x v="0"/>
    <s v="IT"/>
    <x v="55"/>
  </r>
  <r>
    <n v="442"/>
    <n v="7"/>
    <n v="5714.68"/>
    <n v="816.38285714285723"/>
    <n v="5.5684399999999998"/>
    <n v="1"/>
    <n v="4545.978957028572"/>
    <s v="Mass Customer"/>
    <x v="1"/>
    <s v="Financial Services"/>
    <x v="3"/>
  </r>
  <r>
    <n v="443"/>
    <n v="6"/>
    <n v="6781.3899999999994"/>
    <n v="1130.2316666666666"/>
    <n v="5.5684399999999998"/>
    <n v="10"/>
    <n v="62936.272219333325"/>
    <s v="High Net Worth"/>
    <x v="0"/>
    <s v="Argiculture"/>
    <x v="3"/>
  </r>
  <r>
    <n v="444"/>
    <n v="7"/>
    <n v="7147.1100000000006"/>
    <n v="1021.0157142857144"/>
    <n v="5.5684399999999998"/>
    <n v="8"/>
    <n v="45483.717952457147"/>
    <s v="Mass Customer"/>
    <x v="0"/>
    <s v="Manufacturing"/>
    <x v="69"/>
  </r>
  <r>
    <n v="445"/>
    <n v="11"/>
    <n v="14593.22"/>
    <n v="1326.6563636363635"/>
    <n v="5.5684399999999998"/>
    <n v="5"/>
    <n v="36937.031807636362"/>
    <s v="Mass Customer"/>
    <x v="1"/>
    <s v="Financial Services"/>
    <x v="0"/>
  </r>
  <r>
    <n v="446"/>
    <n v="8"/>
    <n v="10683.109999999999"/>
    <n v="1335.3887499999998"/>
    <n v="5.5684399999999998"/>
    <n v="4"/>
    <n v="29744.128524199994"/>
    <s v="Affluent Customer"/>
    <x v="0"/>
    <s v="IT"/>
    <x v="108"/>
  </r>
  <r>
    <n v="447"/>
    <n v="5"/>
    <n v="6275.0400000000009"/>
    <n v="1255.0080000000003"/>
    <n v="5.5684399999999998"/>
    <n v="1"/>
    <n v="6988.4367475200015"/>
    <s v="Mass Customer"/>
    <x v="0"/>
    <s v="Argiculture"/>
    <x v="144"/>
  </r>
  <r>
    <n v="448"/>
    <n v="4"/>
    <n v="4424.38"/>
    <n v="1106.095"/>
    <n v="5.5684399999999998"/>
    <n v="3"/>
    <n v="18477.670925400002"/>
    <s v="High Net Worth"/>
    <x v="0"/>
    <s v="IT"/>
    <x v="60"/>
  </r>
  <r>
    <n v="449"/>
    <n v="6"/>
    <n v="6240.9500000000007"/>
    <n v="1040.1583333333335"/>
    <n v="5.5684399999999998"/>
    <n v="6"/>
    <n v="34752.355618000001"/>
    <s v="High Net Worth"/>
    <x v="0"/>
    <s v="Manufacturing"/>
    <x v="49"/>
  </r>
  <r>
    <n v="450"/>
    <n v="4"/>
    <n v="5369.5499999999993"/>
    <n v="1342.3874999999998"/>
    <n v="5.5684399999999998"/>
    <n v="18"/>
    <n v="134550.07650899998"/>
    <s v="Mass Customer"/>
    <x v="0"/>
    <s v="Entertainment"/>
    <x v="90"/>
  </r>
  <r>
    <n v="451"/>
    <n v="6"/>
    <n v="5925.5199999999995"/>
    <n v="987.58666666666659"/>
    <n v="5.5684399999999998"/>
    <n v="11"/>
    <n v="60492.488079466653"/>
    <s v="High Net Worth"/>
    <x v="2"/>
    <s v="IT"/>
    <x v="58"/>
  </r>
  <r>
    <n v="452"/>
    <n v="5"/>
    <n v="3872.43"/>
    <n v="774.48599999999999"/>
    <n v="5.5684399999999998"/>
    <n v="5"/>
    <n v="21563.394109199999"/>
    <s v="Mass Customer"/>
    <x v="0"/>
    <s v="Property"/>
    <x v="112"/>
  </r>
  <r>
    <n v="453"/>
    <n v="8"/>
    <n v="6220.21"/>
    <n v="777.52625"/>
    <n v="5.5684399999999998"/>
    <n v="11"/>
    <n v="47625.690987049995"/>
    <s v="High Net Worth"/>
    <x v="2"/>
    <s v="IT"/>
    <x v="70"/>
  </r>
  <r>
    <n v="454"/>
    <n v="7"/>
    <n v="9662.82"/>
    <n v="1380.4028571428571"/>
    <n v="5.5684399999999998"/>
    <n v="11"/>
    <n v="84553.595344114277"/>
    <s v="Affluent Customer"/>
    <x v="2"/>
    <s v="Health"/>
    <x v="21"/>
  </r>
  <r>
    <n v="455"/>
    <n v="3"/>
    <n v="4076.17"/>
    <n v="1358.7233333333334"/>
    <n v="5.5684399999999998"/>
    <n v="5"/>
    <n v="37829.846791333337"/>
    <s v="Mass Customer"/>
    <x v="1"/>
    <s v="Manufacturing"/>
    <x v="59"/>
  </r>
  <r>
    <n v="456"/>
    <n v="5"/>
    <n v="6261.6399999999994"/>
    <n v="1252.328"/>
    <n v="5.5684399999999998"/>
    <n v="17"/>
    <n v="118549.72658143999"/>
    <s v="Affluent Customer"/>
    <x v="1"/>
    <s v="Manufacturing"/>
    <x v="145"/>
  </r>
  <r>
    <n v="457"/>
    <n v="5"/>
    <n v="6553.52"/>
    <n v="1310.7040000000002"/>
    <n v="5.5684399999999998"/>
    <n v="17"/>
    <n v="124075.80188992001"/>
    <s v="High Net Worth"/>
    <x v="0"/>
    <s v="Financial Services"/>
    <x v="2"/>
  </r>
  <r>
    <n v="458"/>
    <n v="5"/>
    <n v="3615.63"/>
    <n v="723.12599999999998"/>
    <n v="5.5684399999999998"/>
    <n v="18"/>
    <n v="72480.307381919993"/>
    <s v="Affluent Customer"/>
    <x v="1"/>
    <s v="Manufacturing"/>
    <x v="133"/>
  </r>
  <r>
    <n v="459"/>
    <n v="5"/>
    <n v="6449.1299999999992"/>
    <n v="1289.8259999999998"/>
    <n v="5.5684399999999998"/>
    <n v="13"/>
    <n v="93370.142988719977"/>
    <s v="Mass Customer"/>
    <x v="0"/>
    <s v="Manufacturing"/>
    <x v="59"/>
  </r>
  <r>
    <n v="460"/>
    <n v="3"/>
    <n v="3597.96"/>
    <n v="1199.32"/>
    <n v="5.5684399999999998"/>
    <n v="16"/>
    <n v="106853.46337279999"/>
    <s v="Affluent Customer"/>
    <x v="0"/>
    <s v="Manufacturing"/>
    <x v="107"/>
  </r>
  <r>
    <n v="461"/>
    <n v="8"/>
    <n v="10366.86"/>
    <n v="1295.8575000000001"/>
    <n v="5.5684399999999998"/>
    <n v="14"/>
    <n v="101022.66632220001"/>
    <s v="Mass Customer"/>
    <x v="0"/>
    <s v="Health"/>
    <x v="28"/>
  </r>
  <r>
    <n v="462"/>
    <n v="6"/>
    <n v="7830.79"/>
    <n v="1305.1316666666667"/>
    <n v="5.5684399999999998"/>
    <n v="5"/>
    <n v="36337.736889666667"/>
    <s v="Affluent Customer"/>
    <x v="0"/>
    <s v="Manufacturing"/>
    <x v="3"/>
  </r>
  <r>
    <n v="463"/>
    <n v="7"/>
    <n v="7679.4699999999993"/>
    <n v="1097.0671428571427"/>
    <n v="5.5684399999999998"/>
    <n v="20"/>
    <n v="122179.05121942854"/>
    <s v="Mass Customer"/>
    <x v="0"/>
    <s v="Financial Services"/>
    <x v="29"/>
  </r>
  <r>
    <n v="464"/>
    <n v="6"/>
    <n v="8289.8599999999988"/>
    <n v="1381.6433333333332"/>
    <n v="5.5684399999999998"/>
    <n v="10"/>
    <n v="76935.980030666658"/>
    <s v="Mass Customer"/>
    <x v="0"/>
    <s v="Unknown"/>
    <x v="3"/>
  </r>
  <r>
    <n v="465"/>
    <n v="6"/>
    <n v="4766.91"/>
    <n v="794.48500000000001"/>
    <n v="5.5684399999999998"/>
    <n v="14"/>
    <n v="61936.588747599992"/>
    <s v="Affluent Customer"/>
    <x v="0"/>
    <s v="Financial Services"/>
    <x v="146"/>
  </r>
  <r>
    <n v="466"/>
    <n v="7"/>
    <n v="6597.52"/>
    <n v="942.50285714285724"/>
    <n v="5.5684399999999998"/>
    <n v="2"/>
    <n v="10496.541219657143"/>
    <s v="Affluent Customer"/>
    <x v="1"/>
    <s v="Manufacturing"/>
    <x v="3"/>
  </r>
  <r>
    <n v="467"/>
    <n v="6"/>
    <n v="7065.3900000000012"/>
    <n v="1177.5650000000003"/>
    <n v="5.5684399999999998"/>
    <n v="15"/>
    <n v="98358.000729000021"/>
    <s v="Affluent Customer"/>
    <x v="1"/>
    <s v="Property"/>
    <x v="147"/>
  </r>
  <r>
    <n v="468"/>
    <n v="6"/>
    <n v="7264.8599999999988"/>
    <n v="1210.8099999999997"/>
    <n v="5.5684399999999998"/>
    <n v="8"/>
    <n v="53938.582691199983"/>
    <s v="High Net Worth"/>
    <x v="0"/>
    <s v="Property"/>
    <x v="96"/>
  </r>
  <r>
    <n v="469"/>
    <n v="10"/>
    <n v="7566.66"/>
    <n v="756.66599999999994"/>
    <n v="5.5684399999999998"/>
    <n v="3"/>
    <n v="12640.347663119999"/>
    <s v="High Net Worth"/>
    <x v="1"/>
    <s v="Financial Services"/>
    <x v="105"/>
  </r>
  <r>
    <n v="470"/>
    <n v="7"/>
    <n v="7158.48"/>
    <n v="1022.64"/>
    <n v="5.5684399999999998"/>
    <n v="1"/>
    <n v="5694.5094816000001"/>
    <s v="Mass Customer"/>
    <x v="1"/>
    <s v="Retail"/>
    <x v="54"/>
  </r>
  <r>
    <n v="471"/>
    <n v="6"/>
    <n v="6243.619999999999"/>
    <n v="1040.6033333333332"/>
    <n v="5.5684399999999998"/>
    <n v="14"/>
    <n v="81123.52115653333"/>
    <s v="Affluent Customer"/>
    <x v="0"/>
    <s v="Financial Services"/>
    <x v="136"/>
  </r>
  <r>
    <n v="472"/>
    <n v="5"/>
    <n v="5989.6600000000008"/>
    <n v="1197.9320000000002"/>
    <n v="5.5684399999999998"/>
    <n v="8"/>
    <n v="53364.899728640012"/>
    <s v="Mass Customer"/>
    <x v="0"/>
    <s v="Financial Services"/>
    <x v="54"/>
  </r>
  <r>
    <n v="473"/>
    <n v="9"/>
    <n v="12033.62"/>
    <n v="1337.068888888889"/>
    <n v="5.5684399999999998"/>
    <n v="20"/>
    <n v="148907.7576728889"/>
    <s v="Mass Customer"/>
    <x v="1"/>
    <s v="Health"/>
    <x v="11"/>
  </r>
  <r>
    <n v="474"/>
    <n v="2"/>
    <n v="2107.8199999999997"/>
    <n v="1053.9099999999999"/>
    <n v="5.5684399999999998"/>
    <n v="18"/>
    <n v="105635.42280719998"/>
    <s v="Affluent Customer"/>
    <x v="0"/>
    <s v="Entertainment"/>
    <x v="148"/>
  </r>
  <r>
    <n v="475"/>
    <n v="7"/>
    <n v="5131.2499999999991"/>
    <n v="733.03571428571411"/>
    <n v="5.5684399999999998"/>
    <n v="1"/>
    <n v="4081.8653928571416"/>
    <s v="Affluent Customer"/>
    <x v="1"/>
    <s v="Manufacturing"/>
    <x v="8"/>
  </r>
  <r>
    <n v="476"/>
    <n v="4"/>
    <n v="4416.9000000000005"/>
    <n v="1104.2250000000001"/>
    <n v="5.5684399999999998"/>
    <n v="14"/>
    <n v="86083.349226000006"/>
    <s v="Mass Customer"/>
    <x v="1"/>
    <s v="Unknown"/>
    <x v="121"/>
  </r>
  <r>
    <n v="477"/>
    <n v="5"/>
    <n v="5899.43"/>
    <n v="1179.886"/>
    <n v="5.5684399999999998"/>
    <n v="13"/>
    <n v="85411.617171919992"/>
    <s v="High Net Worth"/>
    <x v="0"/>
    <s v="Financial Services"/>
    <x v="149"/>
  </r>
  <r>
    <n v="478"/>
    <n v="9"/>
    <n v="8880.93"/>
    <n v="986.77"/>
    <n v="5.5684399999999998"/>
    <n v="5"/>
    <n v="27473.847693999996"/>
    <s v="Affluent Customer"/>
    <x v="0"/>
    <s v="Unknown"/>
    <x v="42"/>
  </r>
  <r>
    <n v="479"/>
    <n v="9"/>
    <n v="8781.24"/>
    <n v="975.69333333333327"/>
    <n v="5.5684399999999998"/>
    <n v="4"/>
    <n v="21732.359140266664"/>
    <s v="Mass Customer"/>
    <x v="0"/>
    <s v="IT"/>
    <x v="3"/>
  </r>
  <r>
    <n v="480"/>
    <n v="2"/>
    <n v="3179.31"/>
    <n v="1589.655"/>
    <n v="5.5684399999999998"/>
    <n v="11"/>
    <n v="97370.883370199997"/>
    <s v="Mass Customer"/>
    <x v="2"/>
    <s v="Health"/>
    <x v="36"/>
  </r>
  <r>
    <n v="481"/>
    <n v="2"/>
    <n v="2156.44"/>
    <n v="1078.22"/>
    <n v="5.5684399999999998"/>
    <n v="8"/>
    <n v="48032.027014400002"/>
    <s v="Mass Customer"/>
    <x v="0"/>
    <s v="Argiculture"/>
    <x v="137"/>
  </r>
  <r>
    <n v="482"/>
    <n v="10"/>
    <n v="11870.130000000001"/>
    <n v="1187.0130000000001"/>
    <n v="5.5684399999999998"/>
    <n v="20"/>
    <n v="132196.21339440002"/>
    <s v="Mass Customer"/>
    <x v="1"/>
    <s v="Health"/>
    <x v="3"/>
  </r>
  <r>
    <n v="483"/>
    <n v="7"/>
    <n v="8372.1099999999988"/>
    <n v="1196.015714285714"/>
    <n v="5.5684399999999998"/>
    <n v="9"/>
    <n v="59939.475696514273"/>
    <s v="Affluent Customer"/>
    <x v="1"/>
    <s v="Retail"/>
    <x v="119"/>
  </r>
  <r>
    <n v="484"/>
    <n v="5"/>
    <n v="5694.35"/>
    <n v="1138.8700000000001"/>
    <n v="5.5684399999999998"/>
    <n v="22"/>
    <n v="139518.04378160002"/>
    <s v="Mass Customer"/>
    <x v="1"/>
    <s v="Manufacturing"/>
    <x v="137"/>
  </r>
  <r>
    <n v="485"/>
    <n v="6"/>
    <n v="5662.31"/>
    <n v="943.71833333333336"/>
    <n v="5.5684399999999998"/>
    <n v="20"/>
    <n v="105100.77832133333"/>
    <s v="High Net Worth"/>
    <x v="0"/>
    <s v="Manufacturing"/>
    <x v="150"/>
  </r>
  <r>
    <n v="486"/>
    <n v="5"/>
    <n v="7323.58"/>
    <n v="1464.7159999999999"/>
    <n v="5.5684399999999998"/>
    <n v="15"/>
    <n v="122342.74744559999"/>
    <s v="Affluent Customer"/>
    <x v="0"/>
    <s v="Manufacturing"/>
    <x v="116"/>
  </r>
  <r>
    <n v="487"/>
    <n v="2"/>
    <n v="1875.15"/>
    <n v="937.57500000000005"/>
    <n v="5.5684399999999998"/>
    <n v="10"/>
    <n v="52208.301330000002"/>
    <s v="Mass Customer"/>
    <x v="0"/>
    <s v="Health"/>
    <x v="32"/>
  </r>
  <r>
    <n v="488"/>
    <n v="7"/>
    <n v="4859.0999999999995"/>
    <n v="694.15714285714273"/>
    <n v="5.5684399999999998"/>
    <n v="10"/>
    <n v="38653.724005714277"/>
    <s v="Mass Customer"/>
    <x v="0"/>
    <s v="Property"/>
    <x v="45"/>
  </r>
  <r>
    <n v="489"/>
    <n v="5"/>
    <n v="5450.6900000000005"/>
    <n v="1090.1380000000001"/>
    <n v="5.5684399999999998"/>
    <n v="4"/>
    <n v="24281.472178880002"/>
    <s v="Mass Customer"/>
    <x v="0"/>
    <s v="Retail"/>
    <x v="4"/>
  </r>
  <r>
    <n v="490"/>
    <n v="9"/>
    <n v="9886.75"/>
    <n v="1098.5277777777778"/>
    <n v="5.5684399999999998"/>
    <n v="6"/>
    <n v="36702.516113333331"/>
    <s v="Mass Customer"/>
    <x v="0"/>
    <s v="Argiculture"/>
    <x v="86"/>
  </r>
  <r>
    <n v="491"/>
    <n v="7"/>
    <n v="6140.67"/>
    <n v="877.23857142857139"/>
    <n v="5.5684399999999998"/>
    <n v="19"/>
    <n v="92812.156663028567"/>
    <s v="Affluent Customer"/>
    <x v="1"/>
    <s v="Property"/>
    <x v="57"/>
  </r>
  <r>
    <n v="492"/>
    <n v="4"/>
    <n v="5248.1500000000005"/>
    <n v="1312.0375000000001"/>
    <n v="5.5684399999999998"/>
    <n v="21"/>
    <n v="153426.04402650002"/>
    <s v="Mass Customer"/>
    <x v="1"/>
    <s v="Financial Services"/>
    <x v="86"/>
  </r>
  <r>
    <n v="493"/>
    <n v="3"/>
    <n v="607.78"/>
    <n v="202.59333333333333"/>
    <n v="5.5684399999999998"/>
    <n v="5"/>
    <n v="5640.6441053333328"/>
    <s v="Mass Customer"/>
    <x v="0"/>
    <s v="Manufacturing"/>
    <x v="107"/>
  </r>
  <r>
    <n v="494"/>
    <n v="3"/>
    <n v="2524.5299999999997"/>
    <n v="841.50999999999988"/>
    <n v="5.5684399999999998"/>
    <n v="9"/>
    <n v="42173.08149959999"/>
    <s v="Mass Customer"/>
    <x v="1"/>
    <s v="Manufacturing"/>
    <x v="101"/>
  </r>
  <r>
    <n v="495"/>
    <n v="6"/>
    <n v="6120.1399999999994"/>
    <n v="1020.0233333333332"/>
    <n v="5.5684399999999998"/>
    <n v="6"/>
    <n v="34079.632381599993"/>
    <s v="Mass Customer"/>
    <x v="1"/>
    <s v="Financial Services"/>
    <x v="63"/>
  </r>
  <r>
    <n v="496"/>
    <n v="4"/>
    <n v="3612.1900000000005"/>
    <n v="903.04750000000013"/>
    <n v="5.5684399999999998"/>
    <n v="11"/>
    <n v="55314.224029900004"/>
    <s v="Affluent Customer"/>
    <x v="0"/>
    <s v="Financial Services"/>
    <x v="151"/>
  </r>
  <r>
    <n v="497"/>
    <n v="4"/>
    <n v="2772.1500000000005"/>
    <n v="693.03750000000014"/>
    <n v="5.5684399999999998"/>
    <n v="11"/>
    <n v="42450.515101500008"/>
    <s v="Mass Customer"/>
    <x v="0"/>
    <s v="Property"/>
    <x v="3"/>
  </r>
  <r>
    <n v="498"/>
    <n v="7"/>
    <n v="9834.9500000000007"/>
    <n v="1404.9928571428572"/>
    <n v="5.5684399999999998"/>
    <n v="10"/>
    <n v="78236.184254285719"/>
    <s v="High Net Worth"/>
    <x v="0"/>
    <s v="Manufacturing"/>
    <x v="41"/>
  </r>
  <r>
    <n v="499"/>
    <n v="11"/>
    <n v="8960.43"/>
    <n v="814.58454545454549"/>
    <n v="5.5684399999999998"/>
    <n v="19"/>
    <n v="86183.33815952728"/>
    <s v="Affluent Customer"/>
    <x v="1"/>
    <s v="Financial Services"/>
    <x v="120"/>
  </r>
  <r>
    <n v="500"/>
    <n v="8"/>
    <n v="9381.92"/>
    <n v="1172.74"/>
    <n v="5.5684399999999998"/>
    <n v="10"/>
    <n v="65303.323255999996"/>
    <s v="Affluent Customer"/>
    <x v="1"/>
    <s v="Retail"/>
    <x v="2"/>
  </r>
  <r>
    <n v="501"/>
    <n v="3"/>
    <n v="2476.1999999999998"/>
    <n v="825.4"/>
    <n v="5.5684399999999998"/>
    <n v="19"/>
    <n v="87327.617143999989"/>
    <s v="High Net Worth"/>
    <x v="0"/>
    <s v="Unknown"/>
    <x v="131"/>
  </r>
  <r>
    <n v="502"/>
    <n v="4"/>
    <n v="3572.03"/>
    <n v="893.00750000000005"/>
    <n v="5.5684399999999998"/>
    <n v="18"/>
    <n v="89507.856299400009"/>
    <s v="Mass Customer"/>
    <x v="0"/>
    <s v="Manufacturing"/>
    <x v="48"/>
  </r>
  <r>
    <n v="503"/>
    <n v="3"/>
    <n v="2643.58"/>
    <n v="881.19333333333327"/>
    <n v="5.5684399999999998"/>
    <n v="10"/>
    <n v="49068.722050666664"/>
    <s v="Affluent Customer"/>
    <x v="1"/>
    <s v="Health"/>
    <x v="118"/>
  </r>
  <r>
    <n v="504"/>
    <n v="8"/>
    <n v="7145.6699999999992"/>
    <n v="893.2087499999999"/>
    <n v="5.5684399999999998"/>
    <n v="7"/>
    <n v="34816.455322949994"/>
    <s v="High Net Worth"/>
    <x v="1"/>
    <s v="Manufacturing"/>
    <x v="86"/>
  </r>
  <r>
    <n v="505"/>
    <n v="5"/>
    <n v="6456.41"/>
    <n v="1291.2819999999999"/>
    <n v="5.5684399999999998"/>
    <n v="10"/>
    <n v="71904.263400799988"/>
    <s v="High Net Worth"/>
    <x v="0"/>
    <s v="Unknown"/>
    <x v="3"/>
  </r>
  <r>
    <n v="506"/>
    <n v="10"/>
    <n v="14208.249999999998"/>
    <n v="1420.8249999999998"/>
    <n v="5.5684399999999998"/>
    <n v="21"/>
    <n v="166147.35402299996"/>
    <s v="Mass Customer"/>
    <x v="0"/>
    <s v="Retail"/>
    <x v="152"/>
  </r>
  <r>
    <n v="507"/>
    <n v="7"/>
    <n v="7567.66"/>
    <n v="1081.0942857142857"/>
    <n v="5.5684399999999998"/>
    <n v="7"/>
    <n v="42140.060650399995"/>
    <s v="Mass Customer"/>
    <x v="0"/>
    <s v="Health"/>
    <x v="3"/>
  </r>
  <r>
    <n v="508"/>
    <n v="4"/>
    <n v="5351.73"/>
    <n v="1337.9324999999999"/>
    <n v="5.5684399999999998"/>
    <n v="11"/>
    <n v="81952.165353299992"/>
    <s v="Mass Customer"/>
    <x v="0"/>
    <s v="Property"/>
    <x v="16"/>
  </r>
  <r>
    <n v="509"/>
    <n v="6"/>
    <n v="6017.45"/>
    <n v="1002.9083333333333"/>
    <n v="5.5684399999999998"/>
    <n v="21"/>
    <n v="117277.33247299999"/>
    <s v="Affluent Customer"/>
    <x v="1"/>
    <s v="Financial Services"/>
    <x v="153"/>
  </r>
  <r>
    <n v="510"/>
    <n v="2"/>
    <n v="3333.38"/>
    <n v="1666.69"/>
    <n v="5.5684399999999998"/>
    <n v="2"/>
    <n v="18561.7265272"/>
    <s v="Mass Customer"/>
    <x v="0"/>
    <s v="Unknown"/>
    <x v="3"/>
  </r>
  <r>
    <n v="511"/>
    <n v="5"/>
    <n v="4598.6900000000005"/>
    <n v="919.73800000000006"/>
    <n v="5.5684399999999998"/>
    <n v="10"/>
    <n v="51215.058687199999"/>
    <s v="High Net Worth"/>
    <x v="0"/>
    <s v="Health"/>
    <x v="118"/>
  </r>
  <r>
    <n v="512"/>
    <n v="4"/>
    <n v="4233.95"/>
    <n v="1058.4875"/>
    <n v="5.5684399999999998"/>
    <n v="6"/>
    <n v="35364.744806999995"/>
    <s v="Mass Customer"/>
    <x v="1"/>
    <s v="Financial Services"/>
    <x v="63"/>
  </r>
  <r>
    <n v="513"/>
    <n v="5"/>
    <n v="5958.0399999999991"/>
    <n v="1191.6079999999997"/>
    <n v="5.5684399999999998"/>
    <n v="11"/>
    <n v="72989.374166719979"/>
    <s v="Mass Customer"/>
    <x v="2"/>
    <s v="IT"/>
    <x v="108"/>
  </r>
  <r>
    <n v="514"/>
    <n v="5"/>
    <n v="7401.0599999999995"/>
    <n v="1480.212"/>
    <n v="5.5684399999999998"/>
    <n v="4"/>
    <n v="32969.886837120001"/>
    <s v="Mass Customer"/>
    <x v="1"/>
    <s v="Financial Services"/>
    <x v="72"/>
  </r>
  <r>
    <n v="515"/>
    <n v="8"/>
    <n v="11033.65"/>
    <n v="1379.20625"/>
    <n v="5.5684399999999998"/>
    <n v="8"/>
    <n v="61440.218005999996"/>
    <s v="High Net Worth"/>
    <x v="0"/>
    <s v="IT"/>
    <x v="45"/>
  </r>
  <r>
    <n v="516"/>
    <n v="10"/>
    <n v="9021.7000000000007"/>
    <n v="902.17000000000007"/>
    <n v="5.5684399999999998"/>
    <n v="20"/>
    <n v="100473.59029600001"/>
    <s v="Mass Customer"/>
    <x v="1"/>
    <s v="Financial Services"/>
    <x v="86"/>
  </r>
  <r>
    <n v="517"/>
    <n v="6"/>
    <n v="5083.1099999999997"/>
    <n v="847.18499999999995"/>
    <n v="5.5684399999999998"/>
    <n v="3"/>
    <n v="14152.4965242"/>
    <s v="Mass Customer"/>
    <x v="0"/>
    <s v="Property"/>
    <x v="42"/>
  </r>
  <r>
    <n v="518"/>
    <n v="3"/>
    <n v="3288.99"/>
    <n v="1096.33"/>
    <n v="5.5684399999999998"/>
    <n v="10"/>
    <n v="61048.478251999994"/>
    <s v="Mass Customer"/>
    <x v="1"/>
    <s v="Retail"/>
    <x v="110"/>
  </r>
  <r>
    <n v="519"/>
    <n v="4"/>
    <n v="4470.8500000000004"/>
    <n v="1117.7125000000001"/>
    <n v="5.5684399999999998"/>
    <n v="1"/>
    <n v="6223.9149935000005"/>
    <s v="Mass Customer"/>
    <x v="1"/>
    <s v="Unknown"/>
    <x v="3"/>
  </r>
  <r>
    <n v="520"/>
    <n v="5"/>
    <n v="2566.04"/>
    <n v="513.20799999999997"/>
    <n v="5.5684399999999998"/>
    <n v="15"/>
    <n v="42866.519332799995"/>
    <s v="Affluent Customer"/>
    <x v="0"/>
    <s v="Financial Services"/>
    <x v="27"/>
  </r>
  <r>
    <n v="521"/>
    <n v="2"/>
    <n v="1849.5700000000002"/>
    <n v="924.78500000000008"/>
    <n v="5.5684399999999998"/>
    <n v="16"/>
    <n v="82393.756566399999"/>
    <s v="High Net Worth"/>
    <x v="0"/>
    <s v="Health"/>
    <x v="45"/>
  </r>
  <r>
    <n v="522"/>
    <n v="4"/>
    <n v="3520.19"/>
    <n v="880.04750000000001"/>
    <n v="5.5684399999999998"/>
    <n v="16"/>
    <n v="78407.867214400001"/>
    <s v="Affluent Customer"/>
    <x v="0"/>
    <s v="Unknown"/>
    <x v="3"/>
  </r>
  <r>
    <n v="523"/>
    <n v="6"/>
    <n v="6485.21"/>
    <n v="1080.8683333333333"/>
    <n v="5.5684399999999998"/>
    <n v="16"/>
    <n v="96300.007393066669"/>
    <s v="Affluent Customer"/>
    <x v="0"/>
    <s v="Financial Services"/>
    <x v="35"/>
  </r>
  <r>
    <n v="524"/>
    <n v="7"/>
    <n v="6400.86"/>
    <n v="914.40857142857135"/>
    <n v="5.5684399999999998"/>
    <n v="11"/>
    <n v="56010.121920342855"/>
    <s v="Mass Customer"/>
    <x v="0"/>
    <s v="Retail"/>
    <x v="115"/>
  </r>
  <r>
    <n v="525"/>
    <n v="8"/>
    <n v="10372.679999999998"/>
    <n v="1296.5849999999998"/>
    <n v="5.5684399999999998"/>
    <n v="9"/>
    <n v="64979.601996599988"/>
    <s v="Mass Customer"/>
    <x v="1"/>
    <s v="Manufacturing"/>
    <x v="78"/>
  </r>
  <r>
    <n v="526"/>
    <n v="3"/>
    <n v="2674.66"/>
    <n v="891.55333333333328"/>
    <n v="5.5684399999999998"/>
    <n v="11"/>
    <n v="54610.173678133331"/>
    <s v="Mass Customer"/>
    <x v="2"/>
    <s v="Health"/>
    <x v="28"/>
  </r>
  <r>
    <n v="527"/>
    <n v="2"/>
    <n v="2476.84"/>
    <n v="1238.42"/>
    <n v="5.5684399999999998"/>
    <n v="9"/>
    <n v="62064.607183200002"/>
    <s v="Mass Customer"/>
    <x v="0"/>
    <s v="Financial Services"/>
    <x v="27"/>
  </r>
  <r>
    <n v="528"/>
    <n v="7"/>
    <n v="7737.1100000000006"/>
    <n v="1105.3014285714287"/>
    <n v="5.5684399999999998"/>
    <n v="4"/>
    <n v="24619.218747657145"/>
    <s v="Mass Customer"/>
    <x v="0"/>
    <s v="Health"/>
    <x v="36"/>
  </r>
  <r>
    <n v="529"/>
    <n v="6"/>
    <n v="6036.22"/>
    <n v="1006.0366666666667"/>
    <n v="5.5684399999999998"/>
    <n v="10"/>
    <n v="56020.54816133334"/>
    <s v="Affluent Customer"/>
    <x v="1"/>
    <s v="Retail"/>
    <x v="83"/>
  </r>
  <r>
    <n v="530"/>
    <n v="3"/>
    <n v="2816.79"/>
    <n v="938.93"/>
    <n v="5.5684399999999998"/>
    <n v="15"/>
    <n v="78425.630537999983"/>
    <s v="Mass Customer"/>
    <x v="1"/>
    <s v="Manufacturing"/>
    <x v="82"/>
  </r>
  <r>
    <n v="531"/>
    <n v="5"/>
    <n v="4164.33"/>
    <n v="832.86599999999999"/>
    <n v="5.5684399999999998"/>
    <n v="1"/>
    <n v="4637.7643490399996"/>
    <s v="High Net Worth"/>
    <x v="0"/>
    <s v="Financial Services"/>
    <x v="29"/>
  </r>
  <r>
    <n v="532"/>
    <n v="5"/>
    <n v="5725.47"/>
    <n v="1145.0940000000001"/>
    <n v="5.5684399999999998"/>
    <n v="19"/>
    <n v="121151.35743384001"/>
    <s v="Affluent Customer"/>
    <x v="0"/>
    <s v="Financial Services"/>
    <x v="61"/>
  </r>
  <r>
    <n v="533"/>
    <n v="6"/>
    <n v="8210.1"/>
    <n v="1368.3500000000001"/>
    <n v="5.5684399999999998"/>
    <n v="11"/>
    <n v="83815.323614000008"/>
    <s v="Mass Customer"/>
    <x v="1"/>
    <s v="Retail"/>
    <x v="106"/>
  </r>
  <r>
    <n v="534"/>
    <n v="8"/>
    <n v="8223.81"/>
    <n v="1027.9762499999999"/>
    <n v="5.5684399999999998"/>
    <n v="12"/>
    <n v="68690.688834599991"/>
    <s v="Mass Customer"/>
    <x v="0"/>
    <s v="Unknown"/>
    <x v="154"/>
  </r>
  <r>
    <n v="535"/>
    <n v="2"/>
    <n v="1679.29"/>
    <n v="839.64499999999998"/>
    <n v="5.5684399999999998"/>
    <n v="3"/>
    <n v="14026.538411399997"/>
    <s v="Affluent Customer"/>
    <x v="0"/>
    <s v="Unknown"/>
    <x v="3"/>
  </r>
  <r>
    <n v="536"/>
    <n v="3"/>
    <n v="3876.2299999999996"/>
    <n v="1292.0766666666666"/>
    <n v="5.5684399999999998"/>
    <n v="16"/>
    <n v="115117.62229973332"/>
    <s v="Affluent Customer"/>
    <x v="0"/>
    <s v="Manufacturing"/>
    <x v="2"/>
  </r>
  <r>
    <n v="537"/>
    <n v="3"/>
    <n v="2906.29"/>
    <n v="968.76333333333332"/>
    <n v="5.5684399999999998"/>
    <n v="7"/>
    <n v="37761.503471066666"/>
    <s v="High Net Worth"/>
    <x v="0"/>
    <s v="Entertainment"/>
    <x v="97"/>
  </r>
  <r>
    <n v="538"/>
    <n v="7"/>
    <n v="8944.2099999999991"/>
    <n v="1277.7442857142855"/>
    <n v="5.5684399999999998"/>
    <n v="5"/>
    <n v="35575.211951714278"/>
    <s v="Mass Customer"/>
    <x v="0"/>
    <s v="Manufacturing"/>
    <x v="78"/>
  </r>
  <r>
    <n v="539"/>
    <n v="8"/>
    <n v="7188.39"/>
    <n v="898.54875000000004"/>
    <n v="5.5684399999999998"/>
    <n v="15"/>
    <n v="75052.72202175"/>
    <s v="High Net Worth"/>
    <x v="1"/>
    <s v="Health"/>
    <x v="3"/>
  </r>
  <r>
    <n v="540"/>
    <n v="6"/>
    <n v="4419.63"/>
    <n v="736.60500000000002"/>
    <n v="5.5684399999999998"/>
    <n v="1"/>
    <n v="4101.7407462000001"/>
    <s v="Mass Customer"/>
    <x v="0"/>
    <s v="Manufacturing"/>
    <x v="78"/>
  </r>
  <r>
    <n v="541"/>
    <n v="5"/>
    <n v="6244.03"/>
    <n v="1248.806"/>
    <n v="5.5684399999999998"/>
    <n v="13"/>
    <n v="90400.716674320007"/>
    <s v="Affluent Customer"/>
    <x v="0"/>
    <s v="Manufacturing"/>
    <x v="3"/>
  </r>
  <r>
    <n v="542"/>
    <n v="6"/>
    <n v="6399.45"/>
    <n v="1066.575"/>
    <n v="5.5684399999999998"/>
    <n v="18"/>
    <n v="106904.860074"/>
    <s v="Mass Customer"/>
    <x v="0"/>
    <s v="Manufacturing"/>
    <x v="33"/>
  </r>
  <r>
    <n v="543"/>
    <n v="5"/>
    <n v="4605.8"/>
    <n v="921.16000000000008"/>
    <n v="5.5684399999999998"/>
    <n v="17"/>
    <n v="87200.211236799994"/>
    <s v="Affluent Customer"/>
    <x v="1"/>
    <s v="Retail"/>
    <x v="112"/>
  </r>
  <r>
    <n v="544"/>
    <n v="4"/>
    <n v="4228.66"/>
    <n v="1057.165"/>
    <n v="5.5684399999999998"/>
    <n v="5"/>
    <n v="29433.799362999998"/>
    <s v="High Net Worth"/>
    <x v="1"/>
    <s v="Manufacturing"/>
    <x v="97"/>
  </r>
  <r>
    <n v="545"/>
    <n v="6"/>
    <n v="8697.3599999999988"/>
    <n v="1449.5599999999997"/>
    <n v="5.5684399999999998"/>
    <n v="18"/>
    <n v="145292.18195519998"/>
    <s v="Mass Customer"/>
    <x v="0"/>
    <s v="Health"/>
    <x v="16"/>
  </r>
  <r>
    <n v="546"/>
    <n v="5"/>
    <n v="7164.9"/>
    <n v="1432.98"/>
    <n v="5.5684399999999998"/>
    <n v="12"/>
    <n v="95753.557814400003"/>
    <s v="Mass Customer"/>
    <x v="0"/>
    <s v="Health"/>
    <x v="26"/>
  </r>
  <r>
    <n v="547"/>
    <n v="6"/>
    <n v="5913.5300000000007"/>
    <n v="985.58833333333348"/>
    <n v="5.5684399999999998"/>
    <n v="5"/>
    <n v="27440.947494333337"/>
    <s v="Mass Customer"/>
    <x v="0"/>
    <s v="Health"/>
    <x v="13"/>
  </r>
  <r>
    <n v="548"/>
    <n v="7"/>
    <n v="7497.25"/>
    <n v="1071.0357142857142"/>
    <n v="5.5684399999999998"/>
    <n v="11"/>
    <n v="65603.979241428562"/>
    <s v="High Net Worth"/>
    <x v="2"/>
    <s v="IT"/>
    <x v="3"/>
  </r>
  <r>
    <n v="549"/>
    <n v="8"/>
    <n v="7971.78"/>
    <n v="996.47249999999997"/>
    <n v="5.5684399999999998"/>
    <n v="2"/>
    <n v="11097.5946558"/>
    <s v="Mass Customer"/>
    <x v="1"/>
    <s v="Retail"/>
    <x v="135"/>
  </r>
  <r>
    <n v="550"/>
    <n v="5"/>
    <n v="4546.57"/>
    <n v="909.31399999999996"/>
    <n v="5.5684399999999998"/>
    <n v="15"/>
    <n v="75951.906752399998"/>
    <s v="Mass Customer"/>
    <x v="0"/>
    <s v="Retail"/>
    <x v="3"/>
  </r>
  <r>
    <n v="551"/>
    <n v="4"/>
    <n v="3722.38"/>
    <n v="930.59500000000003"/>
    <n v="5.5684399999999998"/>
    <n v="9"/>
    <n v="46637.661796200002"/>
    <s v="High Net Worth"/>
    <x v="0"/>
    <s v="Financial Services"/>
    <x v="97"/>
  </r>
  <r>
    <n v="552"/>
    <n v="4"/>
    <n v="2960.2700000000004"/>
    <n v="740.06750000000011"/>
    <n v="5.5684399999999998"/>
    <n v="20"/>
    <n v="82420.429394000006"/>
    <s v="High Net Worth"/>
    <x v="1"/>
    <s v="Manufacturing"/>
    <x v="15"/>
  </r>
  <r>
    <n v="553"/>
    <n v="6"/>
    <n v="6913.18"/>
    <n v="1152.1966666666667"/>
    <n v="5.5684399999999998"/>
    <n v="7"/>
    <n v="44911.566045733336"/>
    <s v="Affluent Customer"/>
    <x v="0"/>
    <s v="Argiculture"/>
    <x v="125"/>
  </r>
  <r>
    <n v="554"/>
    <n v="3"/>
    <n v="2306.3799999999997"/>
    <n v="768.79333333333318"/>
    <n v="5.5684399999999998"/>
    <n v="7"/>
    <n v="29966.856843466659"/>
    <s v="Mass Customer"/>
    <x v="0"/>
    <s v="Health"/>
    <x v="73"/>
  </r>
  <r>
    <n v="555"/>
    <n v="4"/>
    <n v="5261.7300000000005"/>
    <n v="1315.4325000000001"/>
    <n v="5.5684399999999998"/>
    <n v="4"/>
    <n v="29299.6278012"/>
    <s v="Mass Customer"/>
    <x v="1"/>
    <s v="Property"/>
    <x v="11"/>
  </r>
  <r>
    <n v="556"/>
    <n v="5"/>
    <n v="6960.33"/>
    <n v="1392.066"/>
    <n v="5.5684399999999998"/>
    <n v="11"/>
    <n v="85267.995967440002"/>
    <s v="Mass Customer"/>
    <x v="0"/>
    <s v="Unknown"/>
    <x v="11"/>
  </r>
  <r>
    <n v="557"/>
    <n v="2"/>
    <n v="1834.45"/>
    <n v="917.22500000000002"/>
    <n v="5.5684399999999998"/>
    <n v="18"/>
    <n v="91935.222821999996"/>
    <s v="Affluent Customer"/>
    <x v="0"/>
    <s v="Manufacturing"/>
    <x v="3"/>
  </r>
  <r>
    <n v="558"/>
    <n v="6"/>
    <n v="5672.88"/>
    <n v="945.48"/>
    <n v="5.5684399999999998"/>
    <n v="8"/>
    <n v="42118.7892096"/>
    <s v="Mass Customer"/>
    <x v="0"/>
    <s v="Unknown"/>
    <x v="84"/>
  </r>
  <r>
    <n v="559"/>
    <n v="4"/>
    <n v="4129.6799999999994"/>
    <n v="1032.4199999999998"/>
    <n v="5.5684399999999998"/>
    <n v="16"/>
    <n v="91983.501196799989"/>
    <s v="High Net Worth"/>
    <x v="0"/>
    <s v="Retail"/>
    <x v="31"/>
  </r>
  <r>
    <n v="560"/>
    <n v="6"/>
    <n v="7033.2599999999993"/>
    <n v="1172.2099999999998"/>
    <n v="5.5684399999999998"/>
    <n v="8"/>
    <n v="52219.048419199993"/>
    <s v="Affluent Customer"/>
    <x v="0"/>
    <s v="Health"/>
    <x v="28"/>
  </r>
  <r>
    <n v="561"/>
    <n v="6"/>
    <n v="5776.22"/>
    <n v="962.70333333333338"/>
    <n v="5.5684399999999998"/>
    <n v="12"/>
    <n v="64329.068993600005"/>
    <s v="Mass Customer"/>
    <x v="0"/>
    <s v="Unknown"/>
    <x v="108"/>
  </r>
  <r>
    <n v="562"/>
    <n v="5"/>
    <n v="3686.9400000000005"/>
    <n v="737.38800000000015"/>
    <n v="5.5684399999999998"/>
    <n v="17"/>
    <n v="69803.714190240004"/>
    <s v="Mass Customer"/>
    <x v="0"/>
    <s v="Unknown"/>
    <x v="67"/>
  </r>
  <r>
    <n v="563"/>
    <n v="7"/>
    <n v="5492.75"/>
    <n v="784.67857142857144"/>
    <n v="5.5684399999999998"/>
    <n v="19"/>
    <n v="83019.275341428569"/>
    <s v="Mass Customer"/>
    <x v="1"/>
    <s v="IT"/>
    <x v="124"/>
  </r>
  <r>
    <n v="564"/>
    <n v="6"/>
    <n v="7415.5399999999991"/>
    <n v="1235.9233333333332"/>
    <n v="5.5684399999999998"/>
    <n v="7"/>
    <n v="48175.15448386666"/>
    <s v="High Net Worth"/>
    <x v="0"/>
    <s v="Retail"/>
    <x v="83"/>
  </r>
  <r>
    <n v="565"/>
    <n v="10"/>
    <n v="12454.339999999998"/>
    <n v="1245.4339999999997"/>
    <n v="5.5684399999999998"/>
    <n v="16"/>
    <n v="110961.99204735998"/>
    <s v="Mass Customer"/>
    <x v="1"/>
    <s v="Manufacturing"/>
    <x v="59"/>
  </r>
  <r>
    <n v="566"/>
    <n v="3"/>
    <n v="2893.23"/>
    <n v="964.41"/>
    <n v="5.5684399999999998"/>
    <n v="9"/>
    <n v="48332.33298359999"/>
    <s v="High Net Worth"/>
    <x v="0"/>
    <s v="Financial Services"/>
    <x v="154"/>
  </r>
  <r>
    <n v="567"/>
    <n v="4"/>
    <n v="1621.62"/>
    <n v="405.40499999999997"/>
    <n v="5.5684399999999998"/>
    <n v="16"/>
    <n v="36119.574691199996"/>
    <s v="Affluent Customer"/>
    <x v="1"/>
    <s v="Financial Services"/>
    <x v="3"/>
  </r>
  <r>
    <n v="568"/>
    <n v="7"/>
    <n v="5025.95"/>
    <n v="717.99285714285713"/>
    <n v="5.5684399999999998"/>
    <n v="13"/>
    <n v="51975.301890571427"/>
    <s v="Mass Customer"/>
    <x v="1"/>
    <s v="Manufacturing"/>
    <x v="41"/>
  </r>
  <r>
    <n v="569"/>
    <n v="4"/>
    <n v="7560.33"/>
    <n v="1890.0825"/>
    <n v="5.5684399999999998"/>
    <n v="10"/>
    <n v="105248.109963"/>
    <s v="Mass Customer"/>
    <x v="1"/>
    <s v="IT"/>
    <x v="87"/>
  </r>
  <r>
    <n v="570"/>
    <n v="6"/>
    <n v="6987.99"/>
    <n v="1164.665"/>
    <n v="5.5684399999999998"/>
    <n v="15"/>
    <n v="97280.507588999986"/>
    <s v="Mass Customer"/>
    <x v="1"/>
    <s v="Financial Services"/>
    <x v="49"/>
  </r>
  <r>
    <n v="571"/>
    <n v="3"/>
    <n v="3718.5299999999997"/>
    <n v="1239.51"/>
    <n v="5.5684399999999998"/>
    <n v="6"/>
    <n v="41412.822386400003"/>
    <s v="Mass Customer"/>
    <x v="0"/>
    <s v="Entertainment"/>
    <x v="30"/>
  </r>
  <r>
    <n v="572"/>
    <n v="6"/>
    <n v="5372.65"/>
    <n v="895.44166666666661"/>
    <n v="5.5684399999999998"/>
    <n v="5"/>
    <n v="24931.065971666663"/>
    <s v="High Net Worth"/>
    <x v="1"/>
    <s v="Health"/>
    <x v="109"/>
  </r>
  <r>
    <n v="573"/>
    <n v="2"/>
    <n v="2449.81"/>
    <n v="1224.905"/>
    <n v="5.5684399999999998"/>
    <n v="2"/>
    <n v="13641.619996399999"/>
    <s v="Mass Customer"/>
    <x v="1"/>
    <s v="Unknown"/>
    <x v="64"/>
  </r>
  <r>
    <n v="574"/>
    <n v="4"/>
    <n v="4757.79"/>
    <n v="1189.4475"/>
    <n v="5.5684399999999998"/>
    <n v="20"/>
    <n v="132467.340738"/>
    <s v="Mass Customer"/>
    <x v="1"/>
    <s v="Financial Services"/>
    <x v="29"/>
  </r>
  <r>
    <n v="575"/>
    <n v="2"/>
    <n v="1998.31"/>
    <n v="999.15499999999997"/>
    <n v="5.5684399999999998"/>
    <n v="11"/>
    <n v="61201.081350199995"/>
    <s v="High Net Worth"/>
    <x v="1"/>
    <s v="Financial Services"/>
    <x v="63"/>
  </r>
  <r>
    <n v="576"/>
    <n v="6"/>
    <n v="9475.4199999999983"/>
    <n v="1579.2366666666665"/>
    <n v="5.5684399999999998"/>
    <n v="7"/>
    <n v="61557.192368933327"/>
    <s v="Mass Customer"/>
    <x v="1"/>
    <s v="Retail"/>
    <x v="82"/>
  </r>
  <r>
    <n v="577"/>
    <n v="11"/>
    <n v="10515"/>
    <n v="955.90909090909088"/>
    <n v="5.5684399999999998"/>
    <n v="19"/>
    <n v="101135.52594545454"/>
    <s v="Mass Customer"/>
    <x v="0"/>
    <s v="Property"/>
    <x v="3"/>
  </r>
  <r>
    <n v="578"/>
    <n v="7"/>
    <n v="6301.1"/>
    <n v="900.15714285714296"/>
    <n v="5.5684399999999998"/>
    <n v="3"/>
    <n v="15037.413121714286"/>
    <s v="High Net Worth"/>
    <x v="0"/>
    <s v="Unknown"/>
    <x v="155"/>
  </r>
  <r>
    <n v="579"/>
    <n v="9"/>
    <n v="10450.340000000002"/>
    <n v="1161.1488888888891"/>
    <n v="5.5684399999999998"/>
    <n v="12"/>
    <n v="77589.45502613335"/>
    <s v="Mass Customer"/>
    <x v="0"/>
    <s v="Health"/>
    <x v="156"/>
  </r>
  <r>
    <n v="580"/>
    <n v="5"/>
    <n v="4456.28"/>
    <n v="891.25599999999997"/>
    <n v="5.5684399999999998"/>
    <n v="14"/>
    <n v="69480.677848959996"/>
    <s v="Mass Customer"/>
    <x v="1"/>
    <s v="Financial Services"/>
    <x v="75"/>
  </r>
  <r>
    <n v="581"/>
    <n v="4"/>
    <n v="5597.1900000000005"/>
    <n v="1399.2975000000001"/>
    <n v="5.5684399999999998"/>
    <n v="16"/>
    <n v="124670.4667344"/>
    <s v="Mass Customer"/>
    <x v="0"/>
    <s v="Financial Services"/>
    <x v="121"/>
  </r>
  <r>
    <n v="582"/>
    <n v="4"/>
    <n v="4163.0599999999995"/>
    <n v="1040.7649999999999"/>
    <n v="5.5684399999999998"/>
    <n v="11"/>
    <n v="63749.812022599988"/>
    <s v="Affluent Customer"/>
    <x v="2"/>
    <s v="IT"/>
    <x v="69"/>
  </r>
  <r>
    <n v="583"/>
    <n v="4"/>
    <n v="4129.9799999999996"/>
    <n v="1032.4949999999999"/>
    <n v="5.5684399999999998"/>
    <n v="4"/>
    <n v="22997.545831199997"/>
    <s v="Mass Customer"/>
    <x v="1"/>
    <s v="Health"/>
    <x v="36"/>
  </r>
  <r>
    <n v="584"/>
    <n v="4"/>
    <n v="3399.52"/>
    <n v="849.88"/>
    <n v="5.5684399999999998"/>
    <n v="19"/>
    <n v="89917.609956799992"/>
    <s v="Affluent Customer"/>
    <x v="0"/>
    <s v="Manufacturing"/>
    <x v="108"/>
  </r>
  <r>
    <n v="585"/>
    <n v="6"/>
    <n v="6998.6799999999994"/>
    <n v="1166.4466666666665"/>
    <n v="5.5684399999999998"/>
    <n v="10"/>
    <n v="64952.882765333328"/>
    <s v="Mass Customer"/>
    <x v="0"/>
    <s v="Health"/>
    <x v="91"/>
  </r>
  <r>
    <n v="586"/>
    <n v="3"/>
    <n v="4165.0200000000004"/>
    <n v="1388.3400000000001"/>
    <n v="5.5684399999999998"/>
    <n v="4"/>
    <n v="30923.551958400003"/>
    <s v="Mass Customer"/>
    <x v="0"/>
    <s v="Manufacturing"/>
    <x v="42"/>
  </r>
  <r>
    <n v="587"/>
    <n v="6"/>
    <n v="6833.5599999999995"/>
    <n v="1138.9266666666665"/>
    <n v="5.5684399999999998"/>
    <n v="19"/>
    <n v="120498.85134693331"/>
    <s v="Mass Customer"/>
    <x v="1"/>
    <s v="Health"/>
    <x v="36"/>
  </r>
  <r>
    <n v="588"/>
    <n v="5"/>
    <n v="6053.33"/>
    <n v="1210.6659999999999"/>
    <n v="5.5684399999999998"/>
    <n v="11"/>
    <n v="74156.730791439986"/>
    <s v="Mass Customer"/>
    <x v="1"/>
    <s v="Entertainment"/>
    <x v="30"/>
  </r>
  <r>
    <n v="589"/>
    <n v="3"/>
    <n v="3259.93"/>
    <n v="1086.6433333333332"/>
    <n v="5.5684399999999998"/>
    <n v="1"/>
    <n v="6050.9082030666659"/>
    <s v="Mass Customer"/>
    <x v="1"/>
    <s v="Financial Services"/>
    <x v="75"/>
  </r>
  <r>
    <n v="590"/>
    <n v="11"/>
    <n v="13200.689999999999"/>
    <n v="1200.0627272727272"/>
    <n v="5.5684399999999998"/>
    <n v="11"/>
    <n v="73507.2502236"/>
    <s v="Mass Customer"/>
    <x v="0"/>
    <s v="Health"/>
    <x v="70"/>
  </r>
  <r>
    <n v="591"/>
    <n v="2"/>
    <n v="1083.8"/>
    <n v="541.9"/>
    <n v="5.5684399999999998"/>
    <n v="16"/>
    <n v="48280.602175999993"/>
    <s v="Affluent Customer"/>
    <x v="1"/>
    <s v="Entertainment"/>
    <x v="6"/>
  </r>
  <r>
    <n v="592"/>
    <n v="4"/>
    <n v="3192.9399999999996"/>
    <n v="798.2349999999999"/>
    <n v="5.5684399999999998"/>
    <n v="2"/>
    <n v="8889.8474067999978"/>
    <s v="Mass Customer"/>
    <x v="1"/>
    <s v="Manufacturing"/>
    <x v="41"/>
  </r>
  <r>
    <n v="593"/>
    <n v="6"/>
    <n v="5682.7699999999995"/>
    <n v="947.12833333333322"/>
    <n v="5.5684399999999998"/>
    <n v="4"/>
    <n v="21096.109185866662"/>
    <s v="Mass Customer"/>
    <x v="1"/>
    <s v="Unknown"/>
    <x v="90"/>
  </r>
  <r>
    <n v="594"/>
    <n v="9"/>
    <n v="11996.119999999999"/>
    <n v="1332.902222222222"/>
    <n v="5.5684399999999998"/>
    <n v="13"/>
    <n v="96488.418654044421"/>
    <s v="Mass Customer"/>
    <x v="1"/>
    <s v="Unknown"/>
    <x v="81"/>
  </r>
  <r>
    <n v="595"/>
    <n v="3"/>
    <n v="3268.42"/>
    <n v="1089.4733333333334"/>
    <n v="5.5684399999999998"/>
    <n v="22"/>
    <n v="133466.67154186667"/>
    <s v="Mass Customer"/>
    <x v="1"/>
    <s v="Financial Services"/>
    <x v="103"/>
  </r>
  <r>
    <n v="596"/>
    <n v="3"/>
    <n v="4864.7100000000009"/>
    <n v="1621.5700000000004"/>
    <n v="5.5684399999999998"/>
    <n v="13"/>
    <n v="117384.99826040003"/>
    <s v="Affluent Customer"/>
    <x v="0"/>
    <s v="Property"/>
    <x v="82"/>
  </r>
  <r>
    <n v="597"/>
    <n v="5"/>
    <n v="4299.4000000000005"/>
    <n v="859.88000000000011"/>
    <n v="5.5684399999999998"/>
    <n v="6"/>
    <n v="28729.141123200003"/>
    <s v="Mass Customer"/>
    <x v="0"/>
    <s v="Manufacturing"/>
    <x v="82"/>
  </r>
  <r>
    <n v="598"/>
    <n v="7"/>
    <n v="5976.1900000000005"/>
    <n v="853.74142857142863"/>
    <n v="5.5684399999999998"/>
    <n v="12"/>
    <n v="57048.095046171424"/>
    <s v="High Net Worth"/>
    <x v="1"/>
    <s v="Financial Services"/>
    <x v="77"/>
  </r>
  <r>
    <n v="599"/>
    <n v="5"/>
    <n v="7250.75"/>
    <n v="1450.15"/>
    <n v="5.5684399999999998"/>
    <n v="11"/>
    <n v="88825.805926000001"/>
    <s v="Mass Customer"/>
    <x v="2"/>
    <s v="Financial Services"/>
    <x v="35"/>
  </r>
  <r>
    <n v="600"/>
    <n v="3"/>
    <n v="3893.54"/>
    <n v="1297.8466666666666"/>
    <n v="5.5684399999999998"/>
    <n v="8"/>
    <n v="57815.850340266661"/>
    <s v="Mass Customer"/>
    <x v="1"/>
    <s v="Argiculture"/>
    <x v="115"/>
  </r>
  <r>
    <n v="601"/>
    <n v="5"/>
    <n v="5216.1399999999994"/>
    <n v="1043.2279999999998"/>
    <n v="5.5684399999999998"/>
    <n v="4"/>
    <n v="23236.610097279994"/>
    <s v="High Net Worth"/>
    <x v="1"/>
    <s v="Retail"/>
    <x v="7"/>
  </r>
  <r>
    <n v="602"/>
    <n v="5"/>
    <n v="5591.2800000000007"/>
    <n v="1118.2560000000001"/>
    <n v="5.5684399999999998"/>
    <n v="9"/>
    <n v="56042.472965760004"/>
    <s v="High Net Worth"/>
    <x v="0"/>
    <s v="Unknown"/>
    <x v="81"/>
  </r>
  <r>
    <n v="603"/>
    <n v="7"/>
    <n v="8284.07"/>
    <n v="1183.4385714285713"/>
    <n v="5.5684399999999998"/>
    <n v="11"/>
    <n v="72488.973465542847"/>
    <s v="Affluent Customer"/>
    <x v="0"/>
    <s v="Financial Services"/>
    <x v="67"/>
  </r>
  <r>
    <n v="604"/>
    <n v="6"/>
    <n v="8162.76"/>
    <n v="1360.46"/>
    <n v="5.5684399999999998"/>
    <n v="3"/>
    <n v="22726.9196472"/>
    <s v="Affluent Customer"/>
    <x v="0"/>
    <s v="IT"/>
    <x v="45"/>
  </r>
  <r>
    <n v="605"/>
    <n v="8"/>
    <n v="9180.130000000001"/>
    <n v="1147.5162500000001"/>
    <n v="5.5684399999999998"/>
    <n v="5"/>
    <n v="31949.376935750002"/>
    <s v="Mass Customer"/>
    <x v="1"/>
    <s v="Manufacturing"/>
    <x v="107"/>
  </r>
  <r>
    <n v="606"/>
    <n v="6"/>
    <n v="6229.0899999999992"/>
    <n v="1038.1816666666666"/>
    <n v="5.5684399999999998"/>
    <n v="2"/>
    <n v="11562.104639866666"/>
    <s v="Mass Customer"/>
    <x v="0"/>
    <s v="Manufacturing"/>
    <x v="78"/>
  </r>
  <r>
    <n v="607"/>
    <n v="10"/>
    <n v="12940.990000000002"/>
    <n v="1294.0990000000002"/>
    <n v="5.5684399999999998"/>
    <n v="15"/>
    <n v="108091.68953340001"/>
    <s v="Mass Customer"/>
    <x v="0"/>
    <s v="Health"/>
    <x v="118"/>
  </r>
  <r>
    <n v="608"/>
    <n v="8"/>
    <n v="9260.2899999999991"/>
    <n v="1157.5362499999999"/>
    <n v="5.5684399999999998"/>
    <n v="12"/>
    <n v="77348.053871399985"/>
    <s v="High Net Worth"/>
    <x v="0"/>
    <s v="Retail"/>
    <x v="157"/>
  </r>
  <r>
    <n v="609"/>
    <n v="4"/>
    <n v="3937.44"/>
    <n v="984.36"/>
    <n v="5.5684399999999998"/>
    <n v="1"/>
    <n v="5481.3495984000001"/>
    <s v="Mass Customer"/>
    <x v="0"/>
    <s v="Health"/>
    <x v="38"/>
  </r>
  <r>
    <n v="610"/>
    <n v="9"/>
    <n v="8135.9500000000007"/>
    <n v="903.99444444444453"/>
    <n v="5.5684399999999998"/>
    <n v="15"/>
    <n v="75507.582363333335"/>
    <s v="Mass Customer"/>
    <x v="1"/>
    <s v="Financial Services"/>
    <x v="144"/>
  </r>
  <r>
    <n v="611"/>
    <n v="8"/>
    <n v="10622.380000000001"/>
    <n v="1327.7975000000001"/>
    <n v="5.5684399999999998"/>
    <n v="16"/>
    <n v="118300.1713744"/>
    <s v="Mass Customer"/>
    <x v="1"/>
    <s v="Manufacturing"/>
    <x v="144"/>
  </r>
  <r>
    <n v="612"/>
    <n v="4"/>
    <n v="5011.4699999999993"/>
    <n v="1252.8674999999998"/>
    <n v="5.5684399999999998"/>
    <n v="14"/>
    <n v="97671.245023799987"/>
    <s v="Mass Customer"/>
    <x v="1"/>
    <s v="Health"/>
    <x v="136"/>
  </r>
  <r>
    <n v="613"/>
    <n v="6"/>
    <n v="5898.85"/>
    <n v="983.14166666666677"/>
    <n v="5.5684399999999998"/>
    <n v="17"/>
    <n v="93067.611499666673"/>
    <s v="High Net Worth"/>
    <x v="0"/>
    <s v="Property"/>
    <x v="55"/>
  </r>
  <r>
    <n v="614"/>
    <n v="9"/>
    <n v="8557"/>
    <n v="950.77777777777783"/>
    <n v="5.5684399999999998"/>
    <n v="11"/>
    <n v="58237.839097777782"/>
    <s v="Mass Customer"/>
    <x v="0"/>
    <s v="Manufacturing"/>
    <x v="3"/>
  </r>
  <r>
    <n v="615"/>
    <n v="4"/>
    <n v="6230.8100000000013"/>
    <n v="1557.7025000000003"/>
    <n v="5.5684399999999998"/>
    <n v="19"/>
    <n v="164805.48527290003"/>
    <s v="Mass Customer"/>
    <x v="0"/>
    <s v="Property"/>
    <x v="147"/>
  </r>
  <r>
    <n v="616"/>
    <n v="4"/>
    <n v="5439.8099999999995"/>
    <n v="1359.9524999999999"/>
    <n v="5.5684399999999998"/>
    <n v="6"/>
    <n v="45436.883394599994"/>
    <s v="High Net Worth"/>
    <x v="0"/>
    <s v="Health"/>
    <x v="3"/>
  </r>
  <r>
    <n v="617"/>
    <n v="4"/>
    <n v="3343.8599999999997"/>
    <n v="835.96499999999992"/>
    <n v="5.5684399999999998"/>
    <n v="15"/>
    <n v="69825.31416899999"/>
    <s v="Mass Customer"/>
    <x v="0"/>
    <s v="Property"/>
    <x v="34"/>
  </r>
  <r>
    <n v="618"/>
    <n v="2"/>
    <n v="2207.71"/>
    <n v="1103.855"/>
    <n v="5.5684399999999998"/>
    <n v="18"/>
    <n v="110641.50605159999"/>
    <s v="Affluent Customer"/>
    <x v="1"/>
    <s v="Manufacturing"/>
    <x v="107"/>
  </r>
  <r>
    <n v="619"/>
    <n v="7"/>
    <n v="7042.7099999999991"/>
    <n v="1006.1014285714284"/>
    <n v="5.5684399999999998"/>
    <n v="20"/>
    <n v="112048.3087782857"/>
    <s v="Mass Customer"/>
    <x v="1"/>
    <s v="Property"/>
    <x v="57"/>
  </r>
  <r>
    <n v="620"/>
    <n v="8"/>
    <n v="5422.25"/>
    <n v="677.78125"/>
    <n v="5.5684399999999998"/>
    <n v="5"/>
    <n v="18870.92111875"/>
    <s v="Mass Customer"/>
    <x v="0"/>
    <s v="Financial Services"/>
    <x v="123"/>
  </r>
  <r>
    <n v="621"/>
    <n v="9"/>
    <n v="11872.47"/>
    <n v="1319.1633333333332"/>
    <n v="5.5684399999999998"/>
    <n v="14"/>
    <n v="102839.54620613332"/>
    <s v="High Net Worth"/>
    <x v="1"/>
    <s v="Unknown"/>
    <x v="76"/>
  </r>
  <r>
    <n v="622"/>
    <n v="3"/>
    <n v="4498"/>
    <n v="1499.3333333333333"/>
    <n v="5.5684399999999998"/>
    <n v="17"/>
    <n v="141932.11101333331"/>
    <s v="Mass Customer"/>
    <x v="1"/>
    <s v="Financial Services"/>
    <x v="3"/>
  </r>
  <r>
    <n v="623"/>
    <n v="3"/>
    <n v="5060.18"/>
    <n v="1686.7266666666667"/>
    <n v="5.5684399999999998"/>
    <n v="4"/>
    <n v="37569.744958933334"/>
    <s v="High Net Worth"/>
    <x v="1"/>
    <s v="Property"/>
    <x v="152"/>
  </r>
  <r>
    <n v="624"/>
    <n v="3"/>
    <n v="5079.93"/>
    <n v="1693.3100000000002"/>
    <n v="5.5684399999999998"/>
    <n v="13"/>
    <n v="122578.23677320001"/>
    <s v="Mass Customer"/>
    <x v="1"/>
    <s v="Manufacturing"/>
    <x v="158"/>
  </r>
  <r>
    <n v="625"/>
    <n v="6"/>
    <n v="5688.67"/>
    <n v="948.11166666666668"/>
    <n v="5.5684399999999998"/>
    <n v="7"/>
    <n v="36956.52050393333"/>
    <s v="High Net Worth"/>
    <x v="0"/>
    <s v="Entertainment"/>
    <x v="30"/>
  </r>
  <r>
    <n v="626"/>
    <n v="9"/>
    <n v="8102.3"/>
    <n v="900.25555555555559"/>
    <n v="5.5684399999999998"/>
    <n v="2"/>
    <n v="10026.038091555556"/>
    <s v="Mass Customer"/>
    <x v="1"/>
    <s v="Manufacturing"/>
    <x v="15"/>
  </r>
  <r>
    <n v="627"/>
    <n v="5"/>
    <n v="6786.5300000000007"/>
    <n v="1357.306"/>
    <n v="5.5684399999999998"/>
    <n v="10"/>
    <n v="75580.770226399996"/>
    <s v="High Net Worth"/>
    <x v="0"/>
    <s v="Unknown"/>
    <x v="3"/>
  </r>
  <r>
    <n v="628"/>
    <n v="5"/>
    <n v="5519.54"/>
    <n v="1103.9079999999999"/>
    <n v="5.5684399999999998"/>
    <n v="13"/>
    <n v="79911.59102575999"/>
    <s v="Mass Customer"/>
    <x v="0"/>
    <s v="Financial Services"/>
    <x v="105"/>
  </r>
  <r>
    <n v="629"/>
    <n v="8"/>
    <n v="6490.53"/>
    <n v="811.31624999999997"/>
    <n v="5.5684399999999998"/>
    <n v="6"/>
    <n v="27106.595154899995"/>
    <s v="High Net Worth"/>
    <x v="1"/>
    <s v="Manufacturing"/>
    <x v="78"/>
  </r>
  <r>
    <n v="630"/>
    <n v="7"/>
    <n v="9406.5499999999993"/>
    <n v="1343.792857142857"/>
    <n v="5.5684399999999998"/>
    <n v="17"/>
    <n v="127208.10825628569"/>
    <s v="Affluent Customer"/>
    <x v="1"/>
    <s v="Property"/>
    <x v="150"/>
  </r>
  <r>
    <n v="631"/>
    <n v="6"/>
    <n v="3211.98"/>
    <n v="535.33000000000004"/>
    <n v="5.5684399999999998"/>
    <n v="17"/>
    <n v="50676.200748399999"/>
    <s v="Affluent Customer"/>
    <x v="0"/>
    <s v="Health"/>
    <x v="132"/>
  </r>
  <r>
    <n v="632"/>
    <n v="3"/>
    <n v="3911.85"/>
    <n v="1303.95"/>
    <n v="5.5684399999999998"/>
    <n v="1"/>
    <n v="7260.9673380000004"/>
    <s v="Mass Customer"/>
    <x v="1"/>
    <s v="Health"/>
    <x v="64"/>
  </r>
  <r>
    <n v="633"/>
    <n v="7"/>
    <n v="7054.02"/>
    <n v="1007.7171428571429"/>
    <n v="5.5684399999999998"/>
    <n v="11"/>
    <n v="61725.53691668572"/>
    <s v="High Net Worth"/>
    <x v="1"/>
    <s v="Unknown"/>
    <x v="115"/>
  </r>
  <r>
    <n v="634"/>
    <n v="7"/>
    <n v="6314.14"/>
    <n v="902.0200000000001"/>
    <n v="5.5684399999999998"/>
    <n v="15"/>
    <n v="75342.663732000001"/>
    <s v="Mass Customer"/>
    <x v="0"/>
    <s v="Manufacturing"/>
    <x v="57"/>
  </r>
  <r>
    <n v="635"/>
    <n v="6"/>
    <n v="3988.82"/>
    <n v="664.8033333333334"/>
    <n v="5.5684399999999998"/>
    <n v="9"/>
    <n v="33317.2572612"/>
    <s v="Mass Customer"/>
    <x v="0"/>
    <s v="Unknown"/>
    <x v="159"/>
  </r>
  <r>
    <n v="636"/>
    <n v="7"/>
    <n v="7808.7100000000009"/>
    <n v="1115.5300000000002"/>
    <n v="5.5684399999999998"/>
    <n v="19"/>
    <n v="118023.47559080002"/>
    <s v="Mass Customer"/>
    <x v="0"/>
    <s v="Unknown"/>
    <x v="111"/>
  </r>
  <r>
    <n v="637"/>
    <n v="13"/>
    <n v="13899.73"/>
    <n v="1069.21"/>
    <n v="5.5684399999999998"/>
    <n v="13"/>
    <n v="77399.812521200001"/>
    <s v="High Net Worth"/>
    <x v="0"/>
    <s v="Health"/>
    <x v="160"/>
  </r>
  <r>
    <n v="638"/>
    <n v="8"/>
    <n v="10198.93"/>
    <n v="1274.86625"/>
    <n v="5.5684399999999998"/>
    <n v="13"/>
    <n v="92287.210874950004"/>
    <s v="High Net Worth"/>
    <x v="1"/>
    <s v="Manufacturing"/>
    <x v="3"/>
  </r>
  <r>
    <n v="639"/>
    <n v="6"/>
    <n v="5831.5499999999993"/>
    <n v="971.92499999999984"/>
    <n v="5.5684399999999998"/>
    <n v="16"/>
    <n v="86593.696751999989"/>
    <s v="Mass Customer"/>
    <x v="1"/>
    <s v="Manufacturing"/>
    <x v="8"/>
  </r>
  <r>
    <n v="640"/>
    <n v="8"/>
    <n v="11141.29"/>
    <n v="1392.6612500000001"/>
    <n v="5.5684399999999998"/>
    <n v="10"/>
    <n v="77549.506109500013"/>
    <s v="High Net Worth"/>
    <x v="1"/>
    <s v="Entertainment"/>
    <x v="89"/>
  </r>
  <r>
    <n v="641"/>
    <n v="4"/>
    <n v="3853.3399999999997"/>
    <n v="963.33499999999992"/>
    <n v="5.5684399999999998"/>
    <n v="3"/>
    <n v="16092.819442199998"/>
    <s v="Affluent Customer"/>
    <x v="1"/>
    <s v="Manufacturing"/>
    <x v="157"/>
  </r>
  <r>
    <n v="642"/>
    <n v="7"/>
    <n v="5304.37"/>
    <n v="757.76714285714286"/>
    <n v="5.5684399999999998"/>
    <n v="12"/>
    <n v="50634.970427657143"/>
    <s v="Mass Customer"/>
    <x v="1"/>
    <s v="Property"/>
    <x v="51"/>
  </r>
  <r>
    <n v="643"/>
    <n v="4"/>
    <n v="5034.78"/>
    <n v="1258.6949999999999"/>
    <n v="5.5684399999999998"/>
    <n v="10"/>
    <n v="70089.675857999988"/>
    <s v="Mass Customer"/>
    <x v="0"/>
    <s v="Entertainment"/>
    <x v="30"/>
  </r>
  <r>
    <n v="644"/>
    <n v="3"/>
    <n v="1808.74"/>
    <n v="602.9133333333333"/>
    <n v="5.5684399999999998"/>
    <n v="2"/>
    <n v="6714.5734437333331"/>
    <s v="Affluent Customer"/>
    <x v="1"/>
    <s v="Health"/>
    <x v="1"/>
  </r>
  <r>
    <n v="645"/>
    <n v="7"/>
    <n v="9008.59"/>
    <n v="1286.9414285714286"/>
    <n v="5.5684399999999998"/>
    <n v="11"/>
    <n v="78828.817413657147"/>
    <s v="High Net Worth"/>
    <x v="1"/>
    <s v="Unknown"/>
    <x v="55"/>
  </r>
  <r>
    <n v="646"/>
    <n v="4"/>
    <n v="4809.5199999999995"/>
    <n v="1202.3799999999999"/>
    <n v="5.5684399999999998"/>
    <n v="13"/>
    <n v="87039.951533599989"/>
    <s v="Affluent Customer"/>
    <x v="0"/>
    <s v="Manufacturing"/>
    <x v="135"/>
  </r>
  <r>
    <n v="647"/>
    <n v="9"/>
    <n v="10703.609999999999"/>
    <n v="1189.29"/>
    <n v="5.5684399999999998"/>
    <n v="10"/>
    <n v="66224.900075999991"/>
    <s v="Mass Customer"/>
    <x v="1"/>
    <s v="Retail"/>
    <x v="92"/>
  </r>
  <r>
    <n v="648"/>
    <n v="7"/>
    <n v="8410.9299999999985"/>
    <n v="1201.5614285714285"/>
    <n v="5.5684399999999998"/>
    <n v="9"/>
    <n v="60217.404491828558"/>
    <s v="Mass Customer"/>
    <x v="1"/>
    <s v="Financial Services"/>
    <x v="161"/>
  </r>
  <r>
    <n v="649"/>
    <n v="5"/>
    <n v="1718.19"/>
    <n v="343.63800000000003"/>
    <n v="5.5684399999999998"/>
    <n v="10"/>
    <n v="19135.275847199999"/>
    <s v="Mass Customer"/>
    <x v="0"/>
    <s v="Financial Services"/>
    <x v="24"/>
  </r>
  <r>
    <n v="650"/>
    <n v="6"/>
    <n v="7082.77"/>
    <n v="1180.4616666666668"/>
    <n v="5.5684399999999998"/>
    <n v="13"/>
    <n v="85453.289520733335"/>
    <s v="Mass Customer"/>
    <x v="1"/>
    <s v="Health"/>
    <x v="92"/>
  </r>
  <r>
    <n v="651"/>
    <n v="3"/>
    <n v="5028.17"/>
    <n v="1676.0566666666666"/>
    <n v="5.5684399999999998"/>
    <n v="13"/>
    <n v="121329.27280413333"/>
    <s v="Affluent Customer"/>
    <x v="0"/>
    <s v="Health"/>
    <x v="108"/>
  </r>
  <r>
    <n v="652"/>
    <n v="9"/>
    <n v="10240.869999999999"/>
    <n v="1137.8744444444444"/>
    <n v="5.5684399999999998"/>
    <n v="1"/>
    <n v="6336.185571422222"/>
    <s v="High Net Worth"/>
    <x v="0"/>
    <s v="Financial Services"/>
    <x v="69"/>
  </r>
  <r>
    <n v="653"/>
    <n v="5"/>
    <n v="4502.58"/>
    <n v="900.51599999999996"/>
    <n v="5.5684399999999998"/>
    <n v="19"/>
    <n v="95274.916985759992"/>
    <s v="Affluent Customer"/>
    <x v="1"/>
    <s v="Financial Services"/>
    <x v="73"/>
  </r>
  <r>
    <n v="654"/>
    <n v="3"/>
    <n v="3391.62"/>
    <n v="1130.54"/>
    <n v="5.5684399999999998"/>
    <n v="5"/>
    <n v="31476.720787999999"/>
    <s v="Affluent Customer"/>
    <x v="0"/>
    <s v="Manufacturing"/>
    <x v="1"/>
  </r>
  <r>
    <n v="655"/>
    <n v="6"/>
    <n v="8876.489999999998"/>
    <n v="1479.4149999999997"/>
    <n v="5.5684399999999998"/>
    <n v="19"/>
    <n v="156522.63958939997"/>
    <s v="Affluent Customer"/>
    <x v="1"/>
    <s v="Manufacturing"/>
    <x v="64"/>
  </r>
  <r>
    <n v="656"/>
    <n v="8"/>
    <n v="8438.3499999999985"/>
    <n v="1054.7937499999998"/>
    <n v="5.5684399999999998"/>
    <n v="8"/>
    <n v="46988.445673999988"/>
    <s v="High Net Worth"/>
    <x v="0"/>
    <s v="Manufacturing"/>
    <x v="162"/>
  </r>
  <r>
    <n v="657"/>
    <n v="6"/>
    <n v="6640.48"/>
    <n v="1106.7466666666667"/>
    <n v="5.5684399999999998"/>
    <n v="10"/>
    <n v="61628.524085333331"/>
    <s v="Affluent Customer"/>
    <x v="1"/>
    <s v="Manufacturing"/>
    <x v="98"/>
  </r>
  <r>
    <n v="658"/>
    <n v="5"/>
    <n v="5305.31"/>
    <n v="1061.0620000000001"/>
    <n v="5.5684399999999998"/>
    <n v="8"/>
    <n v="47267.680666240005"/>
    <s v="Affluent Customer"/>
    <x v="1"/>
    <s v="Manufacturing"/>
    <x v="108"/>
  </r>
  <r>
    <n v="659"/>
    <n v="3"/>
    <n v="5140.6100000000006"/>
    <n v="1713.5366666666669"/>
    <n v="5.5684399999999998"/>
    <n v="15"/>
    <n v="143125.89174200001"/>
    <s v="Affluent Customer"/>
    <x v="0"/>
    <s v="Financial Services"/>
    <x v="3"/>
  </r>
  <r>
    <n v="660"/>
    <n v="4"/>
    <n v="5360.14"/>
    <n v="1340.0350000000001"/>
    <n v="5.5684399999999998"/>
    <n v="6"/>
    <n v="44771.426972400004"/>
    <s v="High Net Worth"/>
    <x v="0"/>
    <s v="Manufacturing"/>
    <x v="15"/>
  </r>
  <r>
    <n v="661"/>
    <n v="6"/>
    <n v="5564.07"/>
    <n v="927.34499999999991"/>
    <n v="5.5684399999999998"/>
    <n v="14"/>
    <n v="72294.109885199985"/>
    <s v="High Net Worth"/>
    <x v="0"/>
    <s v="IT"/>
    <x v="13"/>
  </r>
  <r>
    <n v="662"/>
    <n v="7"/>
    <n v="6635.87"/>
    <n v="947.98142857142852"/>
    <n v="5.5684399999999998"/>
    <n v="5"/>
    <n v="26393.888530571425"/>
    <s v="Mass Customer"/>
    <x v="0"/>
    <s v="Manufacturing"/>
    <x v="78"/>
  </r>
  <r>
    <n v="663"/>
    <n v="4"/>
    <n v="5447.2100000000009"/>
    <n v="1361.8025000000002"/>
    <n v="5.5684399999999998"/>
    <n v="3"/>
    <n v="22749.346539300004"/>
    <s v="Affluent Customer"/>
    <x v="1"/>
    <s v="Property"/>
    <x v="41"/>
  </r>
  <r>
    <n v="664"/>
    <n v="4"/>
    <n v="2941.31"/>
    <n v="735.32749999999999"/>
    <n v="5.5684399999999998"/>
    <n v="4"/>
    <n v="16378.508256399999"/>
    <s v="High Net Worth"/>
    <x v="1"/>
    <s v="Health"/>
    <x v="21"/>
  </r>
  <r>
    <n v="665"/>
    <n v="7"/>
    <n v="7378.3"/>
    <n v="1054.0428571428572"/>
    <n v="5.5684399999999998"/>
    <n v="5"/>
    <n v="29346.872037142857"/>
    <s v="Mass Customer"/>
    <x v="1"/>
    <s v="Unknown"/>
    <x v="147"/>
  </r>
  <r>
    <n v="666"/>
    <n v="5"/>
    <n v="5173.84"/>
    <n v="1034.768"/>
    <n v="5.5684399999999998"/>
    <n v="15"/>
    <n v="86430.652828799997"/>
    <s v="High Net Worth"/>
    <x v="0"/>
    <s v="Health"/>
    <x v="28"/>
  </r>
  <r>
    <n v="667"/>
    <n v="5"/>
    <n v="5826.33"/>
    <n v="1165.2660000000001"/>
    <n v="5.5684399999999998"/>
    <n v="3"/>
    <n v="19466.141415120001"/>
    <s v="High Net Worth"/>
    <x v="0"/>
    <s v="Manufacturing"/>
    <x v="31"/>
  </r>
  <r>
    <n v="668"/>
    <n v="7"/>
    <n v="7399.77"/>
    <n v="1057.1100000000001"/>
    <n v="5.5684399999999998"/>
    <n v="7"/>
    <n v="41205.175258800002"/>
    <s v="Mass Customer"/>
    <x v="0"/>
    <s v="Health"/>
    <x v="11"/>
  </r>
  <r>
    <n v="669"/>
    <n v="11"/>
    <n v="12187.94"/>
    <n v="1107.9945454545455"/>
    <n v="5.5684399999999998"/>
    <n v="3"/>
    <n v="18509.403440072729"/>
    <s v="Mass Customer"/>
    <x v="0"/>
    <s v="Unknown"/>
    <x v="47"/>
  </r>
  <r>
    <n v="670"/>
    <n v="4"/>
    <n v="4078.3999999999996"/>
    <n v="1019.5999999999999"/>
    <n v="5.5684399999999998"/>
    <n v="8"/>
    <n v="45420.651391999992"/>
    <s v="Affluent Customer"/>
    <x v="0"/>
    <s v="Retail"/>
    <x v="6"/>
  </r>
  <r>
    <n v="671"/>
    <n v="6"/>
    <n v="7450.68"/>
    <n v="1241.78"/>
    <n v="5.5684399999999998"/>
    <n v="5"/>
    <n v="34573.887115999998"/>
    <s v="Mass Customer"/>
    <x v="1"/>
    <s v="Argiculture"/>
    <x v="3"/>
  </r>
  <r>
    <n v="672"/>
    <n v="3"/>
    <n v="4786.2199999999993"/>
    <n v="1595.4066666666665"/>
    <n v="5.5684399999999998"/>
    <n v="12"/>
    <n v="106607.11558719999"/>
    <s v="High Net Worth"/>
    <x v="1"/>
    <s v="Retail"/>
    <x v="87"/>
  </r>
  <r>
    <n v="673"/>
    <n v="5"/>
    <n v="3435.2199999999993"/>
    <n v="687.04399999999987"/>
    <n v="5.5684399999999998"/>
    <n v="4"/>
    <n v="15303.053165439997"/>
    <s v="Mass Customer"/>
    <x v="1"/>
    <s v="Health"/>
    <x v="41"/>
  </r>
  <r>
    <n v="674"/>
    <n v="6"/>
    <n v="6404.8500000000013"/>
    <n v="1067.4750000000001"/>
    <n v="5.5684399999999998"/>
    <n v="5"/>
    <n v="29720.852445000004"/>
    <s v="Mass Customer"/>
    <x v="0"/>
    <s v="Unknown"/>
    <x v="153"/>
  </r>
  <r>
    <n v="675"/>
    <n v="3"/>
    <n v="4204.51"/>
    <n v="1401.5033333333333"/>
    <n v="5.5684399999999998"/>
    <n v="17"/>
    <n v="132671.18276493333"/>
    <s v="Mass Customer"/>
    <x v="0"/>
    <s v="Financial Services"/>
    <x v="163"/>
  </r>
  <r>
    <n v="676"/>
    <n v="6"/>
    <n v="6739.82"/>
    <n v="1123.3033333333333"/>
    <n v="5.5684399999999998"/>
    <n v="14"/>
    <n v="87570.660988533331"/>
    <s v="High Net Worth"/>
    <x v="1"/>
    <s v="Unknown"/>
    <x v="4"/>
  </r>
  <r>
    <n v="677"/>
    <n v="5"/>
    <n v="3703.8700000000008"/>
    <n v="740.77400000000011"/>
    <n v="5.5684399999999998"/>
    <n v="5"/>
    <n v="20624.777862800001"/>
    <s v="Mass Customer"/>
    <x v="1"/>
    <s v="Financial Services"/>
    <x v="29"/>
  </r>
  <r>
    <n v="678"/>
    <n v="3"/>
    <n v="2079.27"/>
    <n v="693.09"/>
    <n v="5.5684399999999998"/>
    <n v="2"/>
    <n v="7718.8601592000005"/>
    <s v="High Net Worth"/>
    <x v="0"/>
    <s v="IT"/>
    <x v="124"/>
  </r>
  <r>
    <n v="679"/>
    <n v="10"/>
    <n v="8300.07"/>
    <n v="830.00699999999995"/>
    <n v="5.5684399999999998"/>
    <n v="12"/>
    <n v="55462.130148960001"/>
    <s v="Mass Customer"/>
    <x v="0"/>
    <s v="Health"/>
    <x v="36"/>
  </r>
  <r>
    <n v="680"/>
    <n v="4"/>
    <n v="5597.05"/>
    <n v="1399.2625"/>
    <n v="5.5684399999999998"/>
    <n v="11"/>
    <n v="85708.80203050001"/>
    <s v="High Net Worth"/>
    <x v="2"/>
    <s v="IT"/>
    <x v="3"/>
  </r>
  <r>
    <n v="681"/>
    <n v="6"/>
    <n v="5888.7400000000007"/>
    <n v="981.45666666666682"/>
    <n v="5.5684399999999998"/>
    <n v="17"/>
    <n v="92908.10353586667"/>
    <s v="Mass Customer"/>
    <x v="0"/>
    <s v="Manufacturing"/>
    <x v="49"/>
  </r>
  <r>
    <n v="682"/>
    <n v="7"/>
    <n v="8280.35"/>
    <n v="1182.9071428571428"/>
    <n v="5.5684399999999998"/>
    <n v="7"/>
    <n v="46108.632153999992"/>
    <s v="Affluent Customer"/>
    <x v="1"/>
    <s v="Health"/>
    <x v="164"/>
  </r>
  <r>
    <n v="683"/>
    <n v="5"/>
    <n v="5616.71"/>
    <n v="1123.3420000000001"/>
    <n v="5.5684399999999998"/>
    <n v="10"/>
    <n v="62552.625264800008"/>
    <s v="Mass Customer"/>
    <x v="1"/>
    <s v="Manufacturing"/>
    <x v="3"/>
  </r>
  <r>
    <n v="684"/>
    <n v="8"/>
    <n v="6011.92"/>
    <n v="751.49"/>
    <n v="5.5684399999999998"/>
    <n v="14"/>
    <n v="58584.777658400002"/>
    <s v="Mass Customer"/>
    <x v="1"/>
    <s v="Financial Services"/>
    <x v="104"/>
  </r>
  <r>
    <n v="685"/>
    <n v="6"/>
    <n v="9271.6299999999992"/>
    <n v="1545.2716666666665"/>
    <n v="5.5684399999999998"/>
    <n v="11"/>
    <n v="94652.278154866653"/>
    <s v="Mass Customer"/>
    <x v="2"/>
    <s v="IT"/>
    <x v="80"/>
  </r>
  <r>
    <n v="686"/>
    <n v="5"/>
    <n v="4622.87"/>
    <n v="924.57399999999996"/>
    <n v="5.5684399999999998"/>
    <n v="5"/>
    <n v="25742.1742228"/>
    <s v="High Net Worth"/>
    <x v="0"/>
    <s v="Argiculture"/>
    <x v="136"/>
  </r>
  <r>
    <n v="687"/>
    <n v="6"/>
    <n v="2828.68"/>
    <n v="471.44666666666666"/>
    <n v="5.5684399999999998"/>
    <n v="5"/>
    <n v="13126.112382666666"/>
    <s v="High Net Worth"/>
    <x v="1"/>
    <s v="Retail"/>
    <x v="0"/>
  </r>
  <r>
    <n v="688"/>
    <n v="4"/>
    <n v="5647.04"/>
    <n v="1411.76"/>
    <n v="5.5684399999999998"/>
    <n v="9"/>
    <n v="70751.707689599993"/>
    <s v="High Net Worth"/>
    <x v="1"/>
    <s v="Health"/>
    <x v="11"/>
  </r>
  <r>
    <n v="689"/>
    <n v="3"/>
    <n v="3614.25"/>
    <n v="1204.75"/>
    <n v="5.5684399999999998"/>
    <n v="16"/>
    <n v="107337.24944"/>
    <s v="High Net Worth"/>
    <x v="1"/>
    <s v="Entertainment"/>
    <x v="80"/>
  </r>
  <r>
    <n v="690"/>
    <n v="5"/>
    <n v="4511.08"/>
    <n v="902.21600000000001"/>
    <n v="5.5684399999999998"/>
    <n v="17"/>
    <n v="85406.906271679996"/>
    <s v="Affluent Customer"/>
    <x v="1"/>
    <s v="Unknown"/>
    <x v="70"/>
  </r>
  <r>
    <n v="691"/>
    <n v="8"/>
    <n v="9841.2200000000012"/>
    <n v="1230.1525000000001"/>
    <n v="5.5684399999999998"/>
    <n v="5"/>
    <n v="34250.151935500005"/>
    <s v="Affluent Customer"/>
    <x v="1"/>
    <s v="Financial Services"/>
    <x v="3"/>
  </r>
  <r>
    <n v="692"/>
    <n v="9"/>
    <n v="8189.4699999999993"/>
    <n v="909.94111111111101"/>
    <n v="5.5684399999999998"/>
    <n v="7"/>
    <n v="35468.667365288878"/>
    <s v="Mass Customer"/>
    <x v="1"/>
    <s v="Property"/>
    <x v="110"/>
  </r>
  <r>
    <n v="693"/>
    <n v="5"/>
    <n v="6667.92"/>
    <n v="1333.5840000000001"/>
    <n v="5.5684399999999998"/>
    <n v="19"/>
    <n v="141093.66729024"/>
    <s v="Affluent Customer"/>
    <x v="0"/>
    <s v="Financial Services"/>
    <x v="3"/>
  </r>
  <r>
    <n v="694"/>
    <n v="5"/>
    <n v="4359.78"/>
    <n v="871.9559999999999"/>
    <n v="5.5684399999999998"/>
    <n v="13"/>
    <n v="63120.650692319992"/>
    <s v="Mass Customer"/>
    <x v="0"/>
    <s v="Health"/>
    <x v="165"/>
  </r>
  <r>
    <n v="695"/>
    <n v="8"/>
    <n v="10407.64"/>
    <n v="1300.9549999999999"/>
    <n v="5.5684399999999998"/>
    <n v="11"/>
    <n v="79687.188462199993"/>
    <s v="High Net Worth"/>
    <x v="1"/>
    <s v="Health"/>
    <x v="151"/>
  </r>
  <r>
    <n v="696"/>
    <n v="6"/>
    <n v="3720.1000000000004"/>
    <n v="620.01666666666677"/>
    <n v="5.5684399999999998"/>
    <n v="6"/>
    <n v="20715.153644000005"/>
    <s v="Affluent Customer"/>
    <x v="1"/>
    <s v="Unknown"/>
    <x v="100"/>
  </r>
  <r>
    <n v="697"/>
    <n v="4"/>
    <n v="5888.76"/>
    <n v="1472.19"/>
    <n v="5.5684399999999998"/>
    <n v="10"/>
    <n v="81978.01683600001"/>
    <s v="Mass Customer"/>
    <x v="1"/>
    <s v="Entertainment"/>
    <x v="131"/>
  </r>
  <r>
    <n v="698"/>
    <n v="3"/>
    <n v="3362.66"/>
    <n v="1120.8866666666665"/>
    <n v="5.5684399999999998"/>
    <n v="1"/>
    <n v="6241.5901501333328"/>
    <s v="High Net Worth"/>
    <x v="0"/>
    <s v="Manufacturing"/>
    <x v="135"/>
  </r>
  <r>
    <n v="699"/>
    <n v="3"/>
    <n v="2655.81"/>
    <n v="885.27"/>
    <n v="5.5684399999999998"/>
    <n v="16"/>
    <n v="78873.166060799995"/>
    <s v="Affluent Customer"/>
    <x v="0"/>
    <s v="IT"/>
    <x v="133"/>
  </r>
  <r>
    <n v="700"/>
    <n v="8"/>
    <n v="7960.0300000000007"/>
    <n v="995.00375000000008"/>
    <n v="5.5684399999999998"/>
    <n v="4"/>
    <n v="22162.474726600001"/>
    <s v="Mass Customer"/>
    <x v="1"/>
    <s v="Financial Services"/>
    <x v="3"/>
  </r>
  <r>
    <n v="701"/>
    <n v="6"/>
    <n v="6285.2900000000009"/>
    <n v="1047.5483333333334"/>
    <n v="5.5684399999999998"/>
    <n v="8"/>
    <n v="46665.680330133335"/>
    <s v="Mass Customer"/>
    <x v="1"/>
    <s v="Health"/>
    <x v="32"/>
  </r>
  <r>
    <n v="702"/>
    <n v="3"/>
    <n v="3825.66"/>
    <n v="1275.22"/>
    <n v="5.5684399999999998"/>
    <n v="8"/>
    <n v="56807.888454400003"/>
    <s v="Mass Customer"/>
    <x v="0"/>
    <s v="Unknown"/>
    <x v="144"/>
  </r>
  <r>
    <n v="703"/>
    <n v="5"/>
    <n v="7301.15"/>
    <n v="1460.23"/>
    <n v="5.5684399999999998"/>
    <n v="15"/>
    <n v="121968.04711799999"/>
    <s v="Mass Customer"/>
    <x v="0"/>
    <s v="Property"/>
    <x v="3"/>
  </r>
  <r>
    <n v="704"/>
    <n v="10"/>
    <n v="10881.810000000001"/>
    <n v="1088.181"/>
    <n v="5.5684399999999998"/>
    <n v="4"/>
    <n v="24237.882430559999"/>
    <s v="Mass Customer"/>
    <x v="0"/>
    <s v="Health"/>
    <x v="21"/>
  </r>
  <r>
    <n v="705"/>
    <n v="4"/>
    <n v="2127.8599999999997"/>
    <n v="531.96499999999992"/>
    <n v="5.5684399999999998"/>
    <n v="14"/>
    <n v="41471.012584399992"/>
    <s v="High Net Worth"/>
    <x v="1"/>
    <s v="Retail"/>
    <x v="85"/>
  </r>
  <r>
    <n v="706"/>
    <n v="6"/>
    <n v="10040.499999999998"/>
    <n v="1673.4166666666663"/>
    <n v="5.5684399999999998"/>
    <n v="5"/>
    <n v="46591.601516666648"/>
    <s v="High Net Worth"/>
    <x v="1"/>
    <s v="Financial Services"/>
    <x v="12"/>
  </r>
  <r>
    <n v="707"/>
    <n v="6"/>
    <n v="7563.61"/>
    <n v="1260.6016666666667"/>
    <n v="5.5684399999999998"/>
    <n v="7"/>
    <n v="49137.093213133332"/>
    <s v="Mass Customer"/>
    <x v="1"/>
    <s v="Unknown"/>
    <x v="0"/>
  </r>
  <r>
    <n v="708"/>
    <n v="3"/>
    <n v="3149.03"/>
    <n v="1049.6766666666667"/>
    <n v="5.5684399999999998"/>
    <n v="10"/>
    <n v="58450.615377333335"/>
    <s v="Mass Customer"/>
    <x v="0"/>
    <s v="IT"/>
    <x v="98"/>
  </r>
  <r>
    <n v="709"/>
    <n v="5"/>
    <n v="5948.8099999999995"/>
    <n v="1189.7619999999999"/>
    <n v="5.5684399999999998"/>
    <n v="5"/>
    <n v="33125.591556399995"/>
    <s v="Mass Customer"/>
    <x v="0"/>
    <s v="Financial Services"/>
    <x v="33"/>
  </r>
  <r>
    <n v="710"/>
    <n v="6"/>
    <n v="7830.880000000001"/>
    <n v="1305.1466666666668"/>
    <n v="5.5684399999999998"/>
    <n v="13"/>
    <n v="94479.201758933341"/>
    <s v="High Net Worth"/>
    <x v="1"/>
    <s v="Retail"/>
    <x v="119"/>
  </r>
  <r>
    <n v="711"/>
    <n v="4"/>
    <n v="3784.83"/>
    <n v="946.20749999999998"/>
    <n v="5.5684399999999998"/>
    <n v="7"/>
    <n v="36882.2978391"/>
    <s v="Affluent Customer"/>
    <x v="0"/>
    <s v="Unknown"/>
    <x v="3"/>
  </r>
  <r>
    <n v="712"/>
    <n v="8"/>
    <n v="9223.66"/>
    <n v="1152.9575"/>
    <n v="5.5684399999999998"/>
    <n v="14"/>
    <n v="89882.445258199994"/>
    <s v="Mass Customer"/>
    <x v="0"/>
    <s v="IT"/>
    <x v="3"/>
  </r>
  <r>
    <n v="713"/>
    <n v="4"/>
    <n v="4564.42"/>
    <n v="1141.105"/>
    <n v="5.5684399999999998"/>
    <n v="4"/>
    <n v="25416.6989048"/>
    <s v="Mass Customer"/>
    <x v="0"/>
    <s v="Unknown"/>
    <x v="144"/>
  </r>
  <r>
    <n v="714"/>
    <n v="9"/>
    <n v="8362.18"/>
    <n v="929.13111111111118"/>
    <n v="5.5684399999999998"/>
    <n v="15"/>
    <n v="77607.162665333337"/>
    <s v="High Net Worth"/>
    <x v="1"/>
    <s v="Manufacturing"/>
    <x v="3"/>
  </r>
  <r>
    <n v="715"/>
    <n v="3"/>
    <n v="4278.66"/>
    <n v="1426.22"/>
    <n v="5.5684399999999998"/>
    <n v="6"/>
    <n v="47650.922980800002"/>
    <s v="Mass Customer"/>
    <x v="1"/>
    <s v="Unknown"/>
    <x v="11"/>
  </r>
  <r>
    <n v="716"/>
    <n v="6"/>
    <n v="6680.7800000000007"/>
    <n v="1113.4633333333334"/>
    <n v="5.5684399999999998"/>
    <n v="11"/>
    <n v="68202.79140253333"/>
    <s v="Mass Customer"/>
    <x v="0"/>
    <s v="Health"/>
    <x v="28"/>
  </r>
  <r>
    <n v="717"/>
    <n v="6"/>
    <n v="4696.9100000000008"/>
    <n v="782.8183333333335"/>
    <n v="5.5684399999999998"/>
    <n v="11"/>
    <n v="47949.846120733338"/>
    <s v="Mass Customer"/>
    <x v="1"/>
    <s v="Manufacturing"/>
    <x v="49"/>
  </r>
  <r>
    <n v="718"/>
    <n v="8"/>
    <n v="6777.4299999999994"/>
    <n v="847.17874999999992"/>
    <n v="5.5684399999999998"/>
    <n v="7"/>
    <n v="33022.248270550001"/>
    <s v="Mass Customer"/>
    <x v="0"/>
    <s v="Manufacturing"/>
    <x v="127"/>
  </r>
  <r>
    <n v="719"/>
    <n v="8"/>
    <n v="10796.76"/>
    <n v="1349.595"/>
    <n v="5.5684399999999998"/>
    <n v="14"/>
    <n v="105211.9429452"/>
    <s v="Mass Customer"/>
    <x v="1"/>
    <s v="Retail"/>
    <x v="1"/>
  </r>
  <r>
    <n v="720"/>
    <n v="10"/>
    <n v="13004.35"/>
    <n v="1300.4349999999999"/>
    <n v="5.5684399999999998"/>
    <n v="6"/>
    <n v="43448.365628399995"/>
    <s v="Affluent Customer"/>
    <x v="1"/>
    <s v="Retail"/>
    <x v="2"/>
  </r>
  <r>
    <n v="721"/>
    <n v="7"/>
    <n v="8883.6099999999988"/>
    <n v="1269.0871428571427"/>
    <n v="5.5684399999999998"/>
    <n v="1"/>
    <n v="7066.8356097714277"/>
    <s v="Affluent Customer"/>
    <x v="0"/>
    <s v="Unknown"/>
    <x v="166"/>
  </r>
  <r>
    <n v="722"/>
    <n v="5"/>
    <n v="6548.6100000000006"/>
    <n v="1309.7220000000002"/>
    <n v="5.5684399999999998"/>
    <n v="5"/>
    <n v="36465.541868400003"/>
    <s v="Mass Customer"/>
    <x v="1"/>
    <s v="IT"/>
    <x v="68"/>
  </r>
  <r>
    <n v="723"/>
    <n v="8"/>
    <n v="7012.59"/>
    <n v="876.57375000000002"/>
    <n v="5.5684399999999998"/>
    <n v="6"/>
    <n v="29286.889994699995"/>
    <s v="Mass Customer"/>
    <x v="0"/>
    <s v="Health"/>
    <x v="32"/>
  </r>
  <r>
    <n v="724"/>
    <n v="8"/>
    <n v="9812.6999999999989"/>
    <n v="1226.5874999999999"/>
    <n v="5.5684399999999998"/>
    <n v="4"/>
    <n v="27320.715593999998"/>
    <s v="Mass Customer"/>
    <x v="1"/>
    <s v="Financial Services"/>
    <x v="87"/>
  </r>
  <r>
    <n v="725"/>
    <n v="11"/>
    <n v="13048.82"/>
    <n v="1186.2563636363636"/>
    <n v="5.5684399999999998"/>
    <n v="19"/>
    <n v="125506.35032501817"/>
    <s v="High Net Worth"/>
    <x v="1"/>
    <s v="Health"/>
    <x v="101"/>
  </r>
  <r>
    <n v="726"/>
    <n v="3"/>
    <n v="5134.71"/>
    <n v="1711.57"/>
    <n v="5.5684399999999998"/>
    <n v="10"/>
    <n v="95307.74850799999"/>
    <s v="Mass Customer"/>
    <x v="0"/>
    <s v="Health"/>
    <x v="26"/>
  </r>
  <r>
    <n v="727"/>
    <n v="6"/>
    <n v="8768.09"/>
    <n v="1461.3483333333334"/>
    <n v="5.5684399999999998"/>
    <n v="3"/>
    <n v="24412.2915398"/>
    <s v="Mass Customer"/>
    <x v="1"/>
    <s v="Manufacturing"/>
    <x v="4"/>
  </r>
  <r>
    <n v="728"/>
    <n v="9"/>
    <n v="10919.45"/>
    <n v="1213.2722222222224"/>
    <n v="5.5684399999999998"/>
    <n v="8"/>
    <n v="54048.268584888894"/>
    <s v="Mass Customer"/>
    <x v="1"/>
    <s v="Financial Services"/>
    <x v="63"/>
  </r>
  <r>
    <n v="729"/>
    <n v="9"/>
    <n v="14032.57"/>
    <n v="1559.1744444444444"/>
    <n v="5.5684399999999998"/>
    <n v="11"/>
    <n v="95503.862777644434"/>
    <s v="Affluent Customer"/>
    <x v="0"/>
    <s v="Health"/>
    <x v="87"/>
  </r>
  <r>
    <n v="730"/>
    <n v="7"/>
    <n v="6529.49"/>
    <n v="932.78428571428572"/>
    <n v="5.5684399999999998"/>
    <n v="14"/>
    <n v="72718.146591199999"/>
    <s v="Mass Customer"/>
    <x v="1"/>
    <s v="Unknown"/>
    <x v="167"/>
  </r>
  <r>
    <n v="731"/>
    <n v="4"/>
    <n v="3872.51"/>
    <n v="968.12750000000005"/>
    <n v="5.5684399999999998"/>
    <n v="6"/>
    <n v="32345.759376599999"/>
    <s v="Mass Customer"/>
    <x v="0"/>
    <s v="Unknown"/>
    <x v="3"/>
  </r>
  <r>
    <n v="732"/>
    <n v="5"/>
    <n v="6099.15"/>
    <n v="1219.83"/>
    <n v="5.5684399999999998"/>
    <n v="5"/>
    <n v="33962.750825999996"/>
    <s v="Mass Customer"/>
    <x v="0"/>
    <s v="Financial Services"/>
    <x v="105"/>
  </r>
  <r>
    <n v="733"/>
    <n v="10"/>
    <n v="14532.509999999998"/>
    <n v="1453.2509999999997"/>
    <n v="5.5684399999999998"/>
    <n v="13"/>
    <n v="105200.43297971998"/>
    <s v="Mass Customer"/>
    <x v="1"/>
    <s v="Manufacturing"/>
    <x v="3"/>
  </r>
  <r>
    <n v="734"/>
    <n v="3"/>
    <n v="3346.12"/>
    <n v="1115.3733333333332"/>
    <n v="5.5684399999999998"/>
    <n v="11"/>
    <n v="68319.784326933324"/>
    <s v="Affluent Customer"/>
    <x v="1"/>
    <s v="Retail"/>
    <x v="113"/>
  </r>
  <r>
    <n v="735"/>
    <n v="4"/>
    <n v="6814.03"/>
    <n v="1703.5074999999999"/>
    <n v="5.5684399999999998"/>
    <n v="11"/>
    <n v="104344.67233630001"/>
    <s v="Mass Customer"/>
    <x v="1"/>
    <s v="Financial Services"/>
    <x v="92"/>
  </r>
  <r>
    <n v="736"/>
    <n v="5"/>
    <n v="5823.83"/>
    <n v="1164.7660000000001"/>
    <n v="5.5684399999999998"/>
    <n v="8"/>
    <n v="51887.436680320003"/>
    <s v="High Net Worth"/>
    <x v="1"/>
    <s v="Unknown"/>
    <x v="45"/>
  </r>
  <r>
    <n v="737"/>
    <n v="7"/>
    <n v="7386.14"/>
    <n v="1055.1628571428571"/>
    <n v="5.5684399999999998"/>
    <n v="16"/>
    <n v="94009.776963657132"/>
    <s v="Mass Customer"/>
    <x v="0"/>
    <s v="Unknown"/>
    <x v="76"/>
  </r>
  <r>
    <n v="738"/>
    <n v="8"/>
    <n v="8764.369999999999"/>
    <n v="1095.5462499999999"/>
    <n v="5.5684399999999998"/>
    <n v="9"/>
    <n v="54904.352043149986"/>
    <s v="Mass Customer"/>
    <x v="0"/>
    <s v="Argiculture"/>
    <x v="3"/>
  </r>
  <r>
    <n v="739"/>
    <n v="10"/>
    <n v="9430.630000000001"/>
    <n v="943.0630000000001"/>
    <n v="5.5684399999999998"/>
    <n v="8"/>
    <n v="42011.117853760006"/>
    <s v="Mass Customer"/>
    <x v="1"/>
    <s v="Manufacturing"/>
    <x v="4"/>
  </r>
  <r>
    <n v="740"/>
    <n v="4"/>
    <n v="6155.5300000000007"/>
    <n v="1538.8825000000002"/>
    <n v="5.5684399999999998"/>
    <n v="6"/>
    <n v="51415.049209800003"/>
    <s v="Affluent Customer"/>
    <x v="1"/>
    <s v="Financial Services"/>
    <x v="3"/>
  </r>
  <r>
    <n v="741"/>
    <n v="5"/>
    <n v="3482.2999999999997"/>
    <n v="696.45999999999992"/>
    <n v="5.5684399999999998"/>
    <n v="11"/>
    <n v="42660.15294639999"/>
    <s v="Mass Customer"/>
    <x v="0"/>
    <s v="Unknown"/>
    <x v="3"/>
  </r>
  <r>
    <n v="742"/>
    <n v="6"/>
    <n v="6918.9599999999991"/>
    <n v="1153.1599999999999"/>
    <n v="5.5684399999999998"/>
    <n v="15"/>
    <n v="96319.534055999975"/>
    <s v="Mass Customer"/>
    <x v="1"/>
    <s v="Manufacturing"/>
    <x v="80"/>
  </r>
  <r>
    <n v="743"/>
    <n v="4"/>
    <n v="4994.21"/>
    <n v="1248.5525"/>
    <n v="5.5684399999999998"/>
    <n v="13"/>
    <n v="90382.3658803"/>
    <s v="Mass Customer"/>
    <x v="1"/>
    <s v="Financial Services"/>
    <x v="63"/>
  </r>
  <r>
    <n v="744"/>
    <n v="5"/>
    <n v="4149.55"/>
    <n v="829.91000000000008"/>
    <n v="5.5684399999999998"/>
    <n v="14"/>
    <n v="64698.256565600008"/>
    <s v="Affluent Customer"/>
    <x v="1"/>
    <s v="Manufacturing"/>
    <x v="73"/>
  </r>
  <r>
    <n v="745"/>
    <n v="4"/>
    <n v="2697.98"/>
    <n v="674.495"/>
    <n v="5.5684399999999998"/>
    <n v="13"/>
    <n v="48826.504191400003"/>
    <s v="Mass Customer"/>
    <x v="0"/>
    <s v="Manufacturing"/>
    <x v="3"/>
  </r>
  <r>
    <n v="746"/>
    <n v="6"/>
    <n v="4853.96"/>
    <n v="808.99333333333334"/>
    <n v="5.5684399999999998"/>
    <n v="17"/>
    <n v="76582.124230133326"/>
    <s v="Affluent Customer"/>
    <x v="1"/>
    <s v="Unknown"/>
    <x v="6"/>
  </r>
  <r>
    <n v="747"/>
    <n v="2"/>
    <n v="1801.98"/>
    <n v="900.99"/>
    <n v="5.5684399999999998"/>
    <n v="7"/>
    <n v="35119.761289200003"/>
    <s v="Mass Customer"/>
    <x v="0"/>
    <s v="Unknown"/>
    <x v="126"/>
  </r>
  <r>
    <n v="748"/>
    <n v="9"/>
    <n v="8538.0499999999993"/>
    <n v="948.6722222222221"/>
    <n v="5.5684399999999998"/>
    <n v="7"/>
    <n v="36978.370443777771"/>
    <s v="High Net Worth"/>
    <x v="0"/>
    <s v="Financial Services"/>
    <x v="103"/>
  </r>
  <r>
    <n v="749"/>
    <n v="9"/>
    <n v="7591.94"/>
    <n v="843.54888888888888"/>
    <n v="5.5684399999999998"/>
    <n v="19"/>
    <n v="89247.776122044437"/>
    <s v="Mass Customer"/>
    <x v="1"/>
    <s v="Argiculture"/>
    <x v="131"/>
  </r>
  <r>
    <n v="750"/>
    <n v="6"/>
    <n v="7506.7300000000005"/>
    <n v="1251.1216666666667"/>
    <n v="5.5684399999999998"/>
    <n v="7"/>
    <n v="48767.571534733332"/>
    <s v="Affluent Customer"/>
    <x v="1"/>
    <s v="Retail"/>
    <x v="55"/>
  </r>
  <r>
    <n v="751"/>
    <n v="2"/>
    <n v="386.48"/>
    <n v="193.24"/>
    <n v="5.5684399999999998"/>
    <n v="1"/>
    <n v="1076.0453456"/>
    <s v="Affluent Customer"/>
    <x v="0"/>
    <s v="Financial Services"/>
    <x v="6"/>
  </r>
  <r>
    <n v="752"/>
    <n v="8"/>
    <n v="8004.32"/>
    <n v="1000.54"/>
    <n v="5.5684399999999998"/>
    <n v="12"/>
    <n v="66857.363491199998"/>
    <s v="High Net Worth"/>
    <x v="1"/>
    <s v="Financial Services"/>
    <x v="57"/>
  </r>
  <r>
    <n v="753"/>
    <n v="8"/>
    <n v="11935.38"/>
    <n v="1491.9224999999999"/>
    <n v="5.5684399999999998"/>
    <n v="6"/>
    <n v="49846.085555399986"/>
    <s v="Affluent Customer"/>
    <x v="0"/>
    <s v="Health"/>
    <x v="32"/>
  </r>
  <r>
    <n v="754"/>
    <n v="2"/>
    <n v="814.03"/>
    <n v="407.01499999999999"/>
    <n v="5.5684399999999998"/>
    <n v="14"/>
    <n v="31730.140492399994"/>
    <s v="Mass Customer"/>
    <x v="0"/>
    <s v="Financial Services"/>
    <x v="35"/>
  </r>
  <r>
    <n v="755"/>
    <n v="3"/>
    <n v="2071.7800000000002"/>
    <n v="690.59333333333336"/>
    <n v="5.5684399999999998"/>
    <n v="4"/>
    <n v="15382.110164266667"/>
    <s v="Mass Customer"/>
    <x v="1"/>
    <s v="Financial Services"/>
    <x v="29"/>
  </r>
  <r>
    <n v="756"/>
    <n v="6"/>
    <n v="3859.1699999999996"/>
    <n v="643.19499999999994"/>
    <n v="5.5684399999999998"/>
    <n v="16"/>
    <n v="57305.484252799994"/>
    <s v="Mass Customer"/>
    <x v="0"/>
    <s v="Manufacturing"/>
    <x v="121"/>
  </r>
  <r>
    <n v="757"/>
    <n v="5"/>
    <n v="3967.6"/>
    <n v="793.52"/>
    <n v="5.5684399999999998"/>
    <n v="18"/>
    <n v="79536.033158399994"/>
    <s v="Mass Customer"/>
    <x v="1"/>
    <s v="Financial Services"/>
    <x v="86"/>
  </r>
  <r>
    <n v="758"/>
    <n v="2"/>
    <n v="651.02"/>
    <n v="325.51"/>
    <n v="5.5684399999999998"/>
    <n v="11"/>
    <n v="19938.4119484"/>
    <s v="High Net Worth"/>
    <x v="0"/>
    <s v="Manufacturing"/>
    <x v="3"/>
  </r>
  <r>
    <n v="759"/>
    <n v="8"/>
    <n v="7442.61"/>
    <n v="930.32624999999996"/>
    <n v="5.5684399999999998"/>
    <n v="13"/>
    <n v="67346.056746150003"/>
    <s v="High Net Worth"/>
    <x v="1"/>
    <s v="Health"/>
    <x v="109"/>
  </r>
  <r>
    <n v="760"/>
    <n v="9"/>
    <n v="8569.2899999999991"/>
    <n v="952.1433333333332"/>
    <n v="5.5684399999999998"/>
    <n v="18"/>
    <n v="95435.154415199984"/>
    <s v="Mass Customer"/>
    <x v="1"/>
    <s v="Unknown"/>
    <x v="70"/>
  </r>
  <r>
    <n v="761"/>
    <n v="5"/>
    <n v="6483.6800000000012"/>
    <n v="1296.7360000000003"/>
    <n v="5.5684399999999998"/>
    <n v="4"/>
    <n v="28883.186447360007"/>
    <s v="Affluent Customer"/>
    <x v="1"/>
    <s v="Health"/>
    <x v="149"/>
  </r>
  <r>
    <n v="762"/>
    <n v="5"/>
    <n v="3989.6800000000003"/>
    <n v="797.93600000000004"/>
    <n v="5.5684399999999998"/>
    <n v="22"/>
    <n v="97751.692276479997"/>
    <s v="Mass Customer"/>
    <x v="1"/>
    <s v="Unknown"/>
    <x v="131"/>
  </r>
  <r>
    <n v="763"/>
    <n v="6"/>
    <n v="6989.88"/>
    <n v="1164.98"/>
    <n v="5.5684399999999998"/>
    <n v="12"/>
    <n v="77845.454774400001"/>
    <s v="Affluent Customer"/>
    <x v="0"/>
    <s v="Manufacturing"/>
    <x v="121"/>
  </r>
  <r>
    <n v="764"/>
    <n v="3"/>
    <n v="3627.46"/>
    <n v="1209.1533333333334"/>
    <n v="5.5684399999999998"/>
    <n v="22"/>
    <n v="148128.15132426668"/>
    <s v="Mass Customer"/>
    <x v="1"/>
    <s v="Financial Services"/>
    <x v="86"/>
  </r>
  <r>
    <n v="765"/>
    <n v="10"/>
    <n v="8794.98"/>
    <n v="879.49799999999993"/>
    <n v="5.5684399999999998"/>
    <n v="16"/>
    <n v="78358.909489919984"/>
    <s v="Affluent Customer"/>
    <x v="0"/>
    <s v="Retail"/>
    <x v="3"/>
  </r>
  <r>
    <n v="766"/>
    <n v="6"/>
    <n v="4962.24"/>
    <n v="827.04"/>
    <n v="5.5684399999999998"/>
    <n v="14"/>
    <n v="64474.516646399999"/>
    <s v="Mass Customer"/>
    <x v="0"/>
    <s v="Retail"/>
    <x v="3"/>
  </r>
  <r>
    <n v="767"/>
    <n v="5"/>
    <n v="6197.59"/>
    <n v="1239.518"/>
    <n v="5.5684399999999998"/>
    <n v="11"/>
    <n v="75923.997731120005"/>
    <s v="High Net Worth"/>
    <x v="1"/>
    <s v="Manufacturing"/>
    <x v="168"/>
  </r>
  <r>
    <n v="768"/>
    <n v="9"/>
    <n v="9425.52"/>
    <n v="1047.28"/>
    <n v="5.5684399999999998"/>
    <n v="21"/>
    <n v="122466.03270719999"/>
    <s v="Affluent Customer"/>
    <x v="0"/>
    <s v="Argiculture"/>
    <x v="169"/>
  </r>
  <r>
    <n v="769"/>
    <n v="8"/>
    <n v="9694.7900000000009"/>
    <n v="1211.8487500000001"/>
    <n v="5.5684399999999998"/>
    <n v="12"/>
    <n v="80977.284641400009"/>
    <s v="Mass Customer"/>
    <x v="1"/>
    <s v="IT"/>
    <x v="87"/>
  </r>
  <r>
    <n v="770"/>
    <n v="6"/>
    <n v="6789.79"/>
    <n v="1131.6316666666667"/>
    <n v="5.5684399999999998"/>
    <n v="13"/>
    <n v="81918.499493133335"/>
    <s v="High Net Worth"/>
    <x v="0"/>
    <s v="IT"/>
    <x v="142"/>
  </r>
  <r>
    <n v="771"/>
    <n v="6"/>
    <n v="5901.7"/>
    <n v="983.61666666666667"/>
    <n v="5.5684399999999998"/>
    <n v="8"/>
    <n v="43817.683130666665"/>
    <s v="Affluent Customer"/>
    <x v="1"/>
    <s v="Unknown"/>
    <x v="3"/>
  </r>
  <r>
    <n v="772"/>
    <n v="6"/>
    <n v="8421.58"/>
    <n v="1403.5966666666666"/>
    <n v="5.5684399999999998"/>
    <n v="4"/>
    <n v="31263.375290133332"/>
    <s v="Mass Customer"/>
    <x v="0"/>
    <s v="Entertainment"/>
    <x v="61"/>
  </r>
  <r>
    <n v="773"/>
    <n v="8"/>
    <n v="10334.68"/>
    <n v="1291.835"/>
    <n v="5.5684399999999998"/>
    <n v="20"/>
    <n v="143870.113748"/>
    <s v="Affluent Customer"/>
    <x v="1"/>
    <s v="Financial Services"/>
    <x v="3"/>
  </r>
  <r>
    <n v="774"/>
    <n v="1"/>
    <n v="1311.44"/>
    <n v="1311.44"/>
    <n v="5.5684399999999998"/>
    <n v="1"/>
    <n v="7302.6749535999998"/>
    <s v="High Net Worth"/>
    <x v="0"/>
    <s v="Manufacturing"/>
    <x v="83"/>
  </r>
  <r>
    <n v="775"/>
    <n v="7"/>
    <n v="6985.21"/>
    <n v="997.88714285714286"/>
    <n v="5.5684399999999998"/>
    <n v="4"/>
    <n v="22226.698727085713"/>
    <s v="Affluent Customer"/>
    <x v="1"/>
    <s v="Manufacturing"/>
    <x v="138"/>
  </r>
  <r>
    <n v="776"/>
    <n v="9"/>
    <n v="9151.17"/>
    <n v="1016.7966666666666"/>
    <n v="5.5684399999999998"/>
    <n v="20"/>
    <n v="113239.42461066667"/>
    <s v="High Net Worth"/>
    <x v="1"/>
    <s v="Financial Services"/>
    <x v="123"/>
  </r>
  <r>
    <n v="777"/>
    <n v="6"/>
    <n v="5113.99"/>
    <n v="852.33166666666659"/>
    <n v="5.5684399999999998"/>
    <n v="4"/>
    <n v="18984.630983733332"/>
    <s v="High Net Worth"/>
    <x v="1"/>
    <s v="Financial Services"/>
    <x v="40"/>
  </r>
  <r>
    <n v="778"/>
    <n v="3"/>
    <n v="2604.1800000000003"/>
    <n v="868.06000000000006"/>
    <n v="5.5684399999999998"/>
    <n v="13"/>
    <n v="62838.620343199997"/>
    <s v="High Net Worth"/>
    <x v="1"/>
    <s v="Manufacturing"/>
    <x v="70"/>
  </r>
  <r>
    <n v="779"/>
    <n v="4"/>
    <n v="3079.5"/>
    <n v="769.875"/>
    <n v="5.5684399999999998"/>
    <n v="7"/>
    <n v="30009.019215"/>
    <s v="High Net Worth"/>
    <x v="0"/>
    <s v="Health"/>
    <x v="23"/>
  </r>
  <r>
    <n v="780"/>
    <n v="3"/>
    <n v="3499.7200000000003"/>
    <n v="1166.5733333333335"/>
    <n v="5.5684399999999998"/>
    <n v="20"/>
    <n v="129919.87224533336"/>
    <s v="Mass Customer"/>
    <x v="0"/>
    <s v="Financial Services"/>
    <x v="14"/>
  </r>
  <r>
    <n v="781"/>
    <n v="5"/>
    <n v="3763.46"/>
    <n v="752.69200000000001"/>
    <n v="5.5684399999999998"/>
    <n v="17"/>
    <n v="71252.444088159988"/>
    <s v="Mass Customer"/>
    <x v="1"/>
    <s v="Manufacturing"/>
    <x v="24"/>
  </r>
  <r>
    <n v="782"/>
    <n v="6"/>
    <n v="10216.48"/>
    <n v="1702.7466666666667"/>
    <n v="5.5684399999999998"/>
    <n v="17"/>
    <n v="161187.92502506665"/>
    <s v="Mass Customer"/>
    <x v="0"/>
    <s v="Manufacturing"/>
    <x v="15"/>
  </r>
  <r>
    <n v="783"/>
    <n v="5"/>
    <n v="6170.6"/>
    <n v="1234.1200000000001"/>
    <n v="5.5684399999999998"/>
    <n v="14"/>
    <n v="96209.724419200007"/>
    <s v="Affluent Customer"/>
    <x v="1"/>
    <s v="Retail"/>
    <x v="26"/>
  </r>
  <r>
    <n v="784"/>
    <n v="2"/>
    <n v="760.18"/>
    <n v="380.09"/>
    <n v="5.5684399999999998"/>
    <n v="22"/>
    <n v="46563.183911200002"/>
    <s v="High Net Worth"/>
    <x v="1"/>
    <s v="IT"/>
    <x v="19"/>
  </r>
  <r>
    <n v="785"/>
    <n v="6"/>
    <n v="4304.54"/>
    <n v="717.42333333333329"/>
    <n v="5.5684399999999998"/>
    <n v="18"/>
    <n v="71908.718152799993"/>
    <s v="Mass Customer"/>
    <x v="0"/>
    <s v="Manufacturing"/>
    <x v="70"/>
  </r>
  <r>
    <n v="786"/>
    <n v="7"/>
    <n v="7114.27"/>
    <n v="1016.3242857142858"/>
    <n v="5.5684399999999998"/>
    <n v="16"/>
    <n v="90549.452888685715"/>
    <s v="Affluent Customer"/>
    <x v="1"/>
    <s v="Financial Services"/>
    <x v="3"/>
  </r>
  <r>
    <n v="787"/>
    <n v="10"/>
    <n v="11292.539999999999"/>
    <n v="1129.2539999999999"/>
    <n v="5.5684399999999998"/>
    <n v="2"/>
    <n v="12576.366287519999"/>
    <s v="Affluent Customer"/>
    <x v="0"/>
    <s v="Retail"/>
    <x v="3"/>
  </r>
  <r>
    <n v="788"/>
    <n v="5"/>
    <n v="4638.62"/>
    <n v="927.72399999999993"/>
    <n v="5.5684399999999998"/>
    <n v="11"/>
    <n v="56825.729736159992"/>
    <s v="Mass Customer"/>
    <x v="1"/>
    <s v="Health"/>
    <x v="28"/>
  </r>
  <r>
    <n v="789"/>
    <n v="8"/>
    <n v="4497.3"/>
    <n v="562.16250000000002"/>
    <n v="5.5684399999999998"/>
    <n v="14"/>
    <n v="43825.154121"/>
    <s v="Affluent Customer"/>
    <x v="0"/>
    <s v="Manufacturing"/>
    <x v="15"/>
  </r>
  <r>
    <n v="790"/>
    <n v="8"/>
    <n v="9306.6099999999988"/>
    <n v="1163.3262499999998"/>
    <n v="5.5684399999999998"/>
    <n v="15"/>
    <n v="97168.68635324997"/>
    <s v="Affluent Customer"/>
    <x v="0"/>
    <s v="Unknown"/>
    <x v="4"/>
  </r>
  <r>
    <n v="791"/>
    <n v="6"/>
    <n v="6605.22"/>
    <n v="1100.8700000000001"/>
    <n v="5.5684399999999998"/>
    <n v="14"/>
    <n v="85821.799599200007"/>
    <s v="Mass Customer"/>
    <x v="0"/>
    <s v="Manufacturing"/>
    <x v="14"/>
  </r>
  <r>
    <n v="792"/>
    <n v="6"/>
    <n v="6907.9000000000015"/>
    <n v="1151.3166666666668"/>
    <n v="5.5684399999999998"/>
    <n v="4"/>
    <n v="25644.151117333335"/>
    <s v="High Net Worth"/>
    <x v="1"/>
    <s v="Unknown"/>
    <x v="97"/>
  </r>
  <r>
    <n v="793"/>
    <n v="10"/>
    <n v="12116.109999999999"/>
    <n v="1211.6109999999999"/>
    <n v="5.5684399999999998"/>
    <n v="9"/>
    <n v="60721.04841155999"/>
    <s v="High Net Worth"/>
    <x v="0"/>
    <s v="Financial Services"/>
    <x v="105"/>
  </r>
  <r>
    <n v="794"/>
    <n v="7"/>
    <n v="7832.7399999999989"/>
    <n v="1118.962857142857"/>
    <n v="5.5684399999999998"/>
    <n v="16"/>
    <n v="99694.040515657136"/>
    <s v="Affluent Customer"/>
    <x v="1"/>
    <s v="Financial Services"/>
    <x v="75"/>
  </r>
  <r>
    <n v="795"/>
    <n v="5"/>
    <n v="5980.89"/>
    <n v="1196.1780000000001"/>
    <n v="5.5684399999999998"/>
    <n v="18"/>
    <n v="119895.21760176001"/>
    <s v="High Net Worth"/>
    <x v="0"/>
    <s v="Financial Services"/>
    <x v="86"/>
  </r>
  <r>
    <n v="796"/>
    <n v="7"/>
    <n v="6097.0500000000011"/>
    <n v="871.00714285714298"/>
    <n v="5.5684399999999998"/>
    <n v="2"/>
    <n v="9700.3020291428584"/>
    <s v="Mass Customer"/>
    <x v="0"/>
    <s v="Financial Services"/>
    <x v="123"/>
  </r>
  <r>
    <n v="797"/>
    <n v="4"/>
    <n v="4668.4900000000007"/>
    <n v="1167.1225000000002"/>
    <n v="5.5684399999999998"/>
    <n v="19"/>
    <n v="123481.98066410002"/>
    <s v="Mass Customer"/>
    <x v="0"/>
    <s v="Financial Services"/>
    <x v="54"/>
  </r>
  <r>
    <n v="798"/>
    <n v="3"/>
    <n v="4285.05"/>
    <n v="1428.3500000000001"/>
    <n v="5.5684399999999998"/>
    <n v="5"/>
    <n v="39768.406370000004"/>
    <s v="High Net Worth"/>
    <x v="0"/>
    <s v="Financial Services"/>
    <x v="48"/>
  </r>
  <r>
    <n v="799"/>
    <n v="11"/>
    <n v="14399.890000000001"/>
    <n v="1309.0809090909092"/>
    <n v="5.5684399999999998"/>
    <n v="11"/>
    <n v="80184.923471600006"/>
    <s v="Mass Customer"/>
    <x v="2"/>
    <s v="IT"/>
    <x v="170"/>
  </r>
  <r>
    <n v="800"/>
    <n v="6"/>
    <n v="6283.9"/>
    <n v="1047.3166666666666"/>
    <n v="5.5684399999999998"/>
    <n v="8"/>
    <n v="46655.360154666661"/>
    <s v="Mass Customer"/>
    <x v="1"/>
    <s v="Manufacturing"/>
    <x v="112"/>
  </r>
  <r>
    <n v="801"/>
    <n v="2"/>
    <n v="1074.8"/>
    <n v="537.4"/>
    <n v="5.5684399999999998"/>
    <n v="20"/>
    <n v="59849.593119999998"/>
    <s v="Affluent Customer"/>
    <x v="1"/>
    <s v="Unknown"/>
    <x v="148"/>
  </r>
  <r>
    <n v="802"/>
    <n v="6"/>
    <n v="7508.74"/>
    <n v="1251.4566666666667"/>
    <n v="5.5684399999999998"/>
    <n v="3"/>
    <n v="20905.984082800001"/>
    <s v="Mass Customer"/>
    <x v="0"/>
    <s v="Financial Services"/>
    <x v="123"/>
  </r>
  <r>
    <n v="803"/>
    <n v="6"/>
    <n v="3818.2500000000005"/>
    <n v="636.37500000000011"/>
    <n v="5.5684399999999998"/>
    <n v="3"/>
    <n v="10630.848015000001"/>
    <s v="High Net Worth"/>
    <x v="0"/>
    <s v="Manufacturing"/>
    <x v="8"/>
  </r>
  <r>
    <n v="804"/>
    <n v="3"/>
    <n v="3480.5"/>
    <n v="1160.1666666666667"/>
    <n v="5.5684399999999998"/>
    <n v="1"/>
    <n v="6460.3184733333337"/>
    <s v="High Net Worth"/>
    <x v="0"/>
    <s v="Unknown"/>
    <x v="116"/>
  </r>
  <r>
    <n v="805"/>
    <n v="6"/>
    <n v="6966.17"/>
    <n v="1161.0283333333334"/>
    <n v="5.5684399999999998"/>
    <n v="10"/>
    <n v="64651.16612466667"/>
    <s v="Mass Customer"/>
    <x v="0"/>
    <s v="Manufacturing"/>
    <x v="107"/>
  </r>
  <r>
    <n v="806"/>
    <n v="4"/>
    <n v="4854.46"/>
    <n v="1213.615"/>
    <n v="5.5684399999999998"/>
    <n v="7"/>
    <n v="47305.596174199993"/>
    <s v="Mass Customer"/>
    <x v="1"/>
    <s v="Retail"/>
    <x v="119"/>
  </r>
  <r>
    <n v="807"/>
    <n v="4"/>
    <n v="4367.13"/>
    <n v="1091.7825"/>
    <n v="5.5684399999999998"/>
    <n v="16"/>
    <n v="97272.405508800002"/>
    <s v="Affluent Customer"/>
    <x v="0"/>
    <s v="Unknown"/>
    <x v="17"/>
  </r>
  <r>
    <n v="808"/>
    <n v="3"/>
    <n v="3676.8199999999997"/>
    <n v="1225.6066666666666"/>
    <n v="5.5684399999999998"/>
    <n v="17"/>
    <n v="116020.19217786664"/>
    <s v="High Net Worth"/>
    <x v="1"/>
    <s v="Health"/>
    <x v="28"/>
  </r>
  <r>
    <n v="809"/>
    <n v="4"/>
    <n v="3653.47"/>
    <n v="913.36749999999995"/>
    <n v="5.5684399999999998"/>
    <n v="18"/>
    <n v="91548.57819059999"/>
    <s v="Mass Customer"/>
    <x v="0"/>
    <s v="Health"/>
    <x v="171"/>
  </r>
  <r>
    <n v="810"/>
    <n v="4"/>
    <n v="4539.42"/>
    <n v="1134.855"/>
    <n v="5.5684399999999998"/>
    <n v="1"/>
    <n v="6319.3719762000001"/>
    <s v="Mass Customer"/>
    <x v="0"/>
    <s v="Health"/>
    <x v="172"/>
  </r>
  <r>
    <n v="811"/>
    <n v="3"/>
    <n v="1388.0299999999997"/>
    <n v="462.67666666666656"/>
    <n v="5.5684399999999998"/>
    <n v="8"/>
    <n v="20611.098061866662"/>
    <s v="Mass Customer"/>
    <x v="1"/>
    <s v="Unknown"/>
    <x v="65"/>
  </r>
  <r>
    <n v="812"/>
    <n v="2"/>
    <n v="1400.23"/>
    <n v="700.11500000000001"/>
    <n v="5.5684399999999998"/>
    <n v="16"/>
    <n v="62376.7739296"/>
    <s v="Mass Customer"/>
    <x v="0"/>
    <s v="Financial Services"/>
    <x v="3"/>
  </r>
  <r>
    <n v="813"/>
    <n v="5"/>
    <n v="4386.05"/>
    <n v="877.21"/>
    <n v="5.5684399999999998"/>
    <n v="14"/>
    <n v="68385.677533599999"/>
    <s v="Mass Customer"/>
    <x v="0"/>
    <s v="Health"/>
    <x v="166"/>
  </r>
  <r>
    <n v="814"/>
    <n v="3"/>
    <n v="4661.2299999999996"/>
    <n v="1553.7433333333331"/>
    <n v="5.5684399999999998"/>
    <n v="14"/>
    <n v="121126.97137893332"/>
    <s v="Mass Customer"/>
    <x v="1"/>
    <s v="Manufacturing"/>
    <x v="87"/>
  </r>
  <r>
    <n v="815"/>
    <n v="6"/>
    <n v="7646.7699999999995"/>
    <n v="1274.4616666666666"/>
    <n v="5.5684399999999998"/>
    <n v="22"/>
    <n v="156128.79310893331"/>
    <s v="Mass Customer"/>
    <x v="0"/>
    <s v="Manufacturing"/>
    <x v="3"/>
  </r>
  <r>
    <n v="816"/>
    <n v="3"/>
    <n v="1548.1299999999999"/>
    <n v="516.04333333333329"/>
    <n v="5.5684399999999998"/>
    <n v="15"/>
    <n v="43103.345085999994"/>
    <s v="Mass Customer"/>
    <x v="0"/>
    <s v="Manufacturing"/>
    <x v="25"/>
  </r>
  <r>
    <n v="817"/>
    <n v="5"/>
    <n v="5340"/>
    <n v="1068"/>
    <n v="5.5684399999999998"/>
    <n v="6"/>
    <n v="35682.563520000003"/>
    <s v="Mass Customer"/>
    <x v="1"/>
    <s v="Financial Services"/>
    <x v="20"/>
  </r>
  <r>
    <n v="818"/>
    <n v="6"/>
    <n v="6141.4599999999991"/>
    <n v="1023.5766666666665"/>
    <n v="5.5684399999999998"/>
    <n v="11"/>
    <n v="62696.97779106666"/>
    <s v="Mass Customer"/>
    <x v="0"/>
    <s v="Manufacturing"/>
    <x v="78"/>
  </r>
  <r>
    <n v="819"/>
    <n v="5"/>
    <n v="5033.2100000000009"/>
    <n v="1006.6420000000002"/>
    <n v="5.5684399999999998"/>
    <n v="5"/>
    <n v="28027.127892400003"/>
    <s v="Affluent Customer"/>
    <x v="1"/>
    <s v="Manufacturing"/>
    <x v="72"/>
  </r>
  <r>
    <n v="820"/>
    <n v="9"/>
    <n v="7355.73"/>
    <n v="817.30333333333328"/>
    <n v="5.5684399999999998"/>
    <n v="16"/>
    <n v="72817.673175466654"/>
    <s v="High Net Worth"/>
    <x v="0"/>
    <s v="Financial Services"/>
    <x v="3"/>
  </r>
  <r>
    <n v="821"/>
    <n v="5"/>
    <n v="4826.3900000000003"/>
    <n v="965.27800000000002"/>
    <n v="5.5684399999999998"/>
    <n v="7"/>
    <n v="37625.648384239998"/>
    <s v="Mass Customer"/>
    <x v="1"/>
    <s v="Financial Services"/>
    <x v="123"/>
  </r>
  <r>
    <n v="822"/>
    <n v="1"/>
    <n v="2005.66"/>
    <n v="2005.66"/>
    <n v="5.5684399999999998"/>
    <n v="17"/>
    <n v="189862.75529679999"/>
    <s v="High Net Worth"/>
    <x v="0"/>
    <s v="Health"/>
    <x v="13"/>
  </r>
  <r>
    <n v="823"/>
    <n v="6"/>
    <n v="9755.8100000000013"/>
    <n v="1625.9683333333335"/>
    <n v="5.5684399999999998"/>
    <n v="9"/>
    <n v="81486.963954600011"/>
    <s v="Affluent Customer"/>
    <x v="0"/>
    <s v="Manufacturing"/>
    <x v="54"/>
  </r>
  <r>
    <n v="824"/>
    <n v="4"/>
    <n v="6017.27"/>
    <n v="1504.3175000000001"/>
    <n v="5.5684399999999998"/>
    <n v="12"/>
    <n v="100520.42087639999"/>
    <s v="Affluent Customer"/>
    <x v="0"/>
    <s v="Financial Services"/>
    <x v="77"/>
  </r>
  <r>
    <n v="825"/>
    <n v="6"/>
    <n v="4476.59"/>
    <n v="746.09833333333336"/>
    <n v="5.5684399999999998"/>
    <n v="16"/>
    <n v="66473.660852266665"/>
    <s v="Affluent Customer"/>
    <x v="1"/>
    <s v="Unknown"/>
    <x v="121"/>
  </r>
  <r>
    <n v="826"/>
    <n v="4"/>
    <n v="4829.57"/>
    <n v="1207.3924999999999"/>
    <n v="5.5684399999999998"/>
    <n v="1"/>
    <n v="6723.292692699999"/>
    <s v="Mass Customer"/>
    <x v="1"/>
    <s v="Financial Services"/>
    <x v="2"/>
  </r>
  <r>
    <n v="827"/>
    <n v="8"/>
    <n v="9051.4500000000007"/>
    <n v="1131.4312500000001"/>
    <n v="5.5684399999999998"/>
    <n v="5"/>
    <n v="31501.535148750005"/>
    <s v="Affluent Customer"/>
    <x v="0"/>
    <s v="Health"/>
    <x v="3"/>
  </r>
  <r>
    <n v="828"/>
    <n v="5"/>
    <n v="3777.5299999999997"/>
    <n v="755.50599999999997"/>
    <n v="5.5684399999999998"/>
    <n v="20"/>
    <n v="84139.796612799997"/>
    <s v="Mass Customer"/>
    <x v="0"/>
    <s v="Health"/>
    <x v="3"/>
  </r>
  <r>
    <n v="829"/>
    <n v="6"/>
    <n v="9236.19"/>
    <n v="1539.365"/>
    <n v="5.5684399999999998"/>
    <n v="2"/>
    <n v="17143.7232812"/>
    <s v="High Net Worth"/>
    <x v="1"/>
    <s v="Financial Services"/>
    <x v="86"/>
  </r>
  <r>
    <n v="830"/>
    <n v="6"/>
    <n v="6106.9400000000005"/>
    <n v="1017.8233333333334"/>
    <n v="5.5684399999999998"/>
    <n v="6"/>
    <n v="34006.128973600004"/>
    <s v="Affluent Customer"/>
    <x v="1"/>
    <s v="Manufacturing"/>
    <x v="27"/>
  </r>
  <r>
    <n v="831"/>
    <n v="5"/>
    <n v="4245.84"/>
    <n v="849.16800000000001"/>
    <n v="5.5684399999999998"/>
    <n v="11"/>
    <n v="52013.951637120001"/>
    <s v="Affluent Customer"/>
    <x v="1"/>
    <s v="Financial Services"/>
    <x v="40"/>
  </r>
  <r>
    <n v="832"/>
    <n v="11"/>
    <n v="12410.17"/>
    <n v="1128.1972727272728"/>
    <n v="5.5684399999999998"/>
    <n v="14"/>
    <n v="87952.18349883637"/>
    <s v="Mass Customer"/>
    <x v="1"/>
    <s v="Retail"/>
    <x v="173"/>
  </r>
  <r>
    <n v="833"/>
    <n v="8"/>
    <n v="8852.31"/>
    <n v="1106.5387499999999"/>
    <n v="5.5684399999999998"/>
    <n v="4"/>
    <n v="24646.778548199996"/>
    <s v="High Net Worth"/>
    <x v="1"/>
    <s v="Unknown"/>
    <x v="98"/>
  </r>
  <r>
    <n v="834"/>
    <n v="4"/>
    <n v="3595.5299999999997"/>
    <n v="898.88249999999994"/>
    <n v="5.5684399999999998"/>
    <n v="3"/>
    <n v="15016.1198049"/>
    <s v="Mass Customer"/>
    <x v="1"/>
    <s v="Financial Services"/>
    <x v="86"/>
  </r>
  <r>
    <n v="835"/>
    <n v="8"/>
    <n v="8541.23"/>
    <n v="1067.6537499999999"/>
    <n v="5.5684399999999998"/>
    <n v="9"/>
    <n v="53506.492628849999"/>
    <s v="Mass Customer"/>
    <x v="1"/>
    <s v="Manufacturing"/>
    <x v="107"/>
  </r>
  <r>
    <n v="836"/>
    <n v="4"/>
    <n v="3562.2000000000003"/>
    <n v="890.55000000000007"/>
    <n v="5.5684399999999998"/>
    <n v="9"/>
    <n v="44630.768177999998"/>
    <s v="Mass Customer"/>
    <x v="0"/>
    <s v="Financial Services"/>
    <x v="105"/>
  </r>
  <r>
    <n v="837"/>
    <n v="3"/>
    <n v="3406.25"/>
    <n v="1135.4166666666667"/>
    <n v="5.5684399999999998"/>
    <n v="13"/>
    <n v="82192.494583333333"/>
    <s v="Mass Customer"/>
    <x v="1"/>
    <s v="Unknown"/>
    <x v="54"/>
  </r>
  <r>
    <n v="838"/>
    <n v="4"/>
    <n v="3724.8199999999997"/>
    <n v="931.20499999999993"/>
    <n v="5.5684399999999998"/>
    <n v="15"/>
    <n v="77780.387552999993"/>
    <s v="High Net Worth"/>
    <x v="1"/>
    <s v="Financial Services"/>
    <x v="77"/>
  </r>
  <r>
    <n v="839"/>
    <n v="4"/>
    <n v="2550.7299999999996"/>
    <n v="637.68249999999989"/>
    <n v="5.5684399999999998"/>
    <n v="11"/>
    <n v="39059.864143299994"/>
    <s v="Mass Customer"/>
    <x v="2"/>
    <s v="IT"/>
    <x v="90"/>
  </r>
  <r>
    <n v="840"/>
    <n v="6"/>
    <n v="8144.96"/>
    <n v="1357.4933333333333"/>
    <n v="5.5684399999999998"/>
    <n v="19"/>
    <n v="143623.28336426668"/>
    <s v="Affluent Customer"/>
    <x v="1"/>
    <s v="Financial Services"/>
    <x v="41"/>
  </r>
  <r>
    <n v="841"/>
    <n v="7"/>
    <n v="10936.199999999999"/>
    <n v="1562.3142857142855"/>
    <n v="5.5684399999999998"/>
    <n v="8"/>
    <n v="69597.226889142839"/>
    <s v="Affluent Customer"/>
    <x v="1"/>
    <s v="Manufacturing"/>
    <x v="68"/>
  </r>
  <r>
    <n v="842"/>
    <n v="3"/>
    <n v="2614.8000000000002"/>
    <n v="871.6"/>
    <n v="5.5684399999999998"/>
    <n v="2"/>
    <n v="9706.9046080000007"/>
    <s v="High Net Worth"/>
    <x v="1"/>
    <s v="Financial Services"/>
    <x v="75"/>
  </r>
  <r>
    <n v="843"/>
    <n v="6"/>
    <n v="4090.1900000000005"/>
    <n v="681.69833333333338"/>
    <n v="5.5684399999999998"/>
    <n v="9"/>
    <n v="34163.966405400002"/>
    <s v="Affluent Customer"/>
    <x v="1"/>
    <s v="Manufacturing"/>
    <x v="153"/>
  </r>
  <r>
    <n v="844"/>
    <n v="9"/>
    <n v="12523.550000000001"/>
    <n v="1391.5055555555557"/>
    <n v="5.5684399999999998"/>
    <n v="9"/>
    <n v="69736.636762000009"/>
    <s v="High Net Worth"/>
    <x v="1"/>
    <s v="Financial Services"/>
    <x v="65"/>
  </r>
  <r>
    <n v="845"/>
    <n v="4"/>
    <n v="3639.4299999999994"/>
    <n v="909.85749999999985"/>
    <n v="5.5684399999999998"/>
    <n v="3"/>
    <n v="15199.460691899998"/>
    <s v="Mass Customer"/>
    <x v="0"/>
    <s v="Manufacturing"/>
    <x v="72"/>
  </r>
  <r>
    <n v="846"/>
    <n v="3"/>
    <n v="4385.62"/>
    <n v="1461.8733333333332"/>
    <n v="5.5684399999999998"/>
    <n v="17"/>
    <n v="138386.01705253334"/>
    <s v="Affluent Customer"/>
    <x v="1"/>
    <s v="Manufacturing"/>
    <x v="122"/>
  </r>
  <r>
    <n v="847"/>
    <n v="4"/>
    <n v="4928.17"/>
    <n v="1232.0425"/>
    <n v="5.5684399999999998"/>
    <n v="9"/>
    <n v="61744.992648299994"/>
    <s v="High Net Worth"/>
    <x v="0"/>
    <s v="Retail"/>
    <x v="42"/>
  </r>
  <r>
    <n v="848"/>
    <n v="4"/>
    <n v="4711.04"/>
    <n v="1177.76"/>
    <n v="5.5684399999999998"/>
    <n v="13"/>
    <n v="85257.716627200003"/>
    <s v="Mass Customer"/>
    <x v="1"/>
    <s v="Manufacturing"/>
    <x v="49"/>
  </r>
  <r>
    <n v="849"/>
    <n v="6"/>
    <n v="6086.6600000000008"/>
    <n v="1014.4433333333335"/>
    <n v="5.5684399999999998"/>
    <n v="10"/>
    <n v="56488.668350666674"/>
    <s v="Mass Customer"/>
    <x v="1"/>
    <s v="Entertainment"/>
    <x v="89"/>
  </r>
  <r>
    <n v="850"/>
    <n v="8"/>
    <n v="7476.7899999999991"/>
    <n v="934.59874999999988"/>
    <n v="5.5684399999999998"/>
    <n v="1"/>
    <n v="5204.2570634499989"/>
    <s v="Mass Customer"/>
    <x v="1"/>
    <s v="Health"/>
    <x v="109"/>
  </r>
  <r>
    <n v="851"/>
    <n v="4"/>
    <n v="5346.9999999999991"/>
    <n v="1336.7499999999998"/>
    <n v="5.5684399999999998"/>
    <n v="2"/>
    <n v="14887.224339999997"/>
    <s v="Affluent Customer"/>
    <x v="0"/>
    <s v="Unknown"/>
    <x v="16"/>
  </r>
  <r>
    <n v="853"/>
    <n v="9"/>
    <n v="12711.369999999997"/>
    <n v="1412.3744444444442"/>
    <n v="5.5684399999999998"/>
    <n v="16"/>
    <n v="125835.55762275553"/>
    <s v="Mass Customer"/>
    <x v="0"/>
    <s v="Retail"/>
    <x v="5"/>
  </r>
  <r>
    <n v="854"/>
    <n v="4"/>
    <n v="3992.51"/>
    <n v="998.12750000000005"/>
    <n v="5.5684399999999998"/>
    <n v="2"/>
    <n v="11116.026192200001"/>
    <s v="Affluent Customer"/>
    <x v="0"/>
    <s v="Unknown"/>
    <x v="68"/>
  </r>
  <r>
    <n v="855"/>
    <n v="4"/>
    <n v="7241.66"/>
    <n v="1810.415"/>
    <n v="5.5684399999999998"/>
    <n v="16"/>
    <n v="161298.99684159999"/>
    <s v="High Net Worth"/>
    <x v="0"/>
    <s v="Retail"/>
    <x v="64"/>
  </r>
  <r>
    <n v="856"/>
    <n v="7"/>
    <n v="6845.0400000000009"/>
    <n v="977.86285714285725"/>
    <n v="5.5684399999999998"/>
    <n v="9"/>
    <n v="49006.535834057147"/>
    <s v="Mass Customer"/>
    <x v="1"/>
    <s v="Financial Services"/>
    <x v="85"/>
  </r>
  <r>
    <n v="857"/>
    <n v="5"/>
    <n v="6692.93"/>
    <n v="1338.586"/>
    <n v="5.5684399999999998"/>
    <n v="4"/>
    <n v="29815.343303359998"/>
    <s v="High Net Worth"/>
    <x v="0"/>
    <s v="Unknown"/>
    <x v="64"/>
  </r>
  <r>
    <n v="858"/>
    <n v="6"/>
    <n v="5654.55"/>
    <n v="942.42500000000007"/>
    <n v="5.5684399999999998"/>
    <n v="9"/>
    <n v="47230.533603000003"/>
    <s v="High Net Worth"/>
    <x v="0"/>
    <s v="Financial Services"/>
    <x v="54"/>
  </r>
  <r>
    <n v="859"/>
    <n v="6"/>
    <n v="6979.7800000000007"/>
    <n v="1163.2966666666669"/>
    <n v="5.5684399999999998"/>
    <n v="7"/>
    <n v="45344.233833733342"/>
    <s v="Affluent Customer"/>
    <x v="0"/>
    <s v="Financial Services"/>
    <x v="122"/>
  </r>
  <r>
    <n v="860"/>
    <n v="4"/>
    <n v="7381.1900000000005"/>
    <n v="1845.2975000000001"/>
    <n v="5.5684399999999998"/>
    <n v="7"/>
    <n v="71927.9988763"/>
    <s v="High Net Worth"/>
    <x v="0"/>
    <s v="Unknown"/>
    <x v="3"/>
  </r>
  <r>
    <n v="861"/>
    <n v="5"/>
    <n v="5226.41"/>
    <n v="1045.2819999999999"/>
    <n v="5.5684399999999998"/>
    <n v="17"/>
    <n v="98950.031701359985"/>
    <s v="High Net Worth"/>
    <x v="0"/>
    <s v="Financial Services"/>
    <x v="35"/>
  </r>
  <r>
    <n v="862"/>
    <n v="1"/>
    <n v="774.53"/>
    <n v="774.53"/>
    <n v="5.5684399999999998"/>
    <n v="16"/>
    <n v="69006.781331199993"/>
    <s v="High Net Worth"/>
    <x v="1"/>
    <s v="Argiculture"/>
    <x v="26"/>
  </r>
  <r>
    <n v="863"/>
    <n v="4"/>
    <n v="2288.23"/>
    <n v="572.0575"/>
    <n v="5.5684399999999998"/>
    <n v="5"/>
    <n v="15927.339326500001"/>
    <s v="Affluent Customer"/>
    <x v="0"/>
    <s v="Financial Services"/>
    <x v="35"/>
  </r>
  <r>
    <n v="864"/>
    <n v="6"/>
    <n v="8911.39"/>
    <n v="1485.2316666666666"/>
    <n v="5.5684399999999998"/>
    <n v="4"/>
    <n v="33081.693687733328"/>
    <s v="High Net Worth"/>
    <x v="1"/>
    <s v="Retail"/>
    <x v="3"/>
  </r>
  <r>
    <n v="865"/>
    <n v="7"/>
    <n v="7192.9000000000005"/>
    <n v="1027.5571428571429"/>
    <n v="5.5684399999999998"/>
    <n v="19"/>
    <n v="108715.91563485714"/>
    <s v="Mass Customer"/>
    <x v="0"/>
    <s v="Telecommunications"/>
    <x v="104"/>
  </r>
  <r>
    <n v="866"/>
    <n v="5"/>
    <n v="7599.92"/>
    <n v="1519.9839999999999"/>
    <n v="5.5684399999999998"/>
    <n v="14"/>
    <n v="118495.15586943999"/>
    <s v="Affluent Customer"/>
    <x v="1"/>
    <s v="Unknown"/>
    <x v="72"/>
  </r>
  <r>
    <n v="867"/>
    <n v="5"/>
    <n v="6543.92"/>
    <n v="1308.7840000000001"/>
    <n v="5.5684399999999998"/>
    <n v="17"/>
    <n v="123894.04800832001"/>
    <s v="Mass Customer"/>
    <x v="0"/>
    <s v="Unknown"/>
    <x v="103"/>
  </r>
  <r>
    <n v="868"/>
    <n v="6"/>
    <n v="7529.64"/>
    <n v="1254.94"/>
    <n v="5.5684399999999998"/>
    <n v="11"/>
    <n v="76868.639029600003"/>
    <s v="Mass Customer"/>
    <x v="0"/>
    <s v="Financial Services"/>
    <x v="63"/>
  </r>
  <r>
    <n v="870"/>
    <n v="7"/>
    <n v="6201.42"/>
    <n v="885.91714285714284"/>
    <n v="5.5684399999999998"/>
    <n v="6"/>
    <n v="29599.058729828568"/>
    <s v="Mass Customer"/>
    <x v="1"/>
    <s v="Health"/>
    <x v="91"/>
  </r>
  <r>
    <n v="871"/>
    <n v="8"/>
    <n v="8700.5600000000013"/>
    <n v="1087.5700000000002"/>
    <n v="5.5684399999999998"/>
    <n v="5"/>
    <n v="30280.341454000005"/>
    <s v="Mass Customer"/>
    <x v="0"/>
    <s v="Unknown"/>
    <x v="3"/>
  </r>
  <r>
    <n v="872"/>
    <n v="1"/>
    <n v="290.62"/>
    <n v="290.62"/>
    <n v="5.5684399999999998"/>
    <n v="13"/>
    <n v="21037.9004264"/>
    <s v="Mass Customer"/>
    <x v="0"/>
    <s v="IT"/>
    <x v="97"/>
  </r>
  <r>
    <n v="873"/>
    <n v="5"/>
    <n v="4426.2"/>
    <n v="885.24"/>
    <n v="5.5684399999999998"/>
    <n v="20"/>
    <n v="98588.116511999993"/>
    <s v="Affluent Customer"/>
    <x v="1"/>
    <s v="Health"/>
    <x v="56"/>
  </r>
  <r>
    <n v="874"/>
    <n v="8"/>
    <n v="8569.99"/>
    <n v="1071.24875"/>
    <n v="5.5684399999999998"/>
    <n v="1"/>
    <n v="5965.1843894499998"/>
    <s v="Mass Customer"/>
    <x v="1"/>
    <s v="Health"/>
    <x v="3"/>
  </r>
  <r>
    <n v="875"/>
    <n v="6"/>
    <n v="6933.6899999999987"/>
    <n v="1155.6149999999998"/>
    <n v="5.5684399999999998"/>
    <n v="2"/>
    <n v="12869.945581199998"/>
    <s v="Mass Customer"/>
    <x v="1"/>
    <s v="Financial Services"/>
    <x v="2"/>
  </r>
  <r>
    <n v="876"/>
    <n v="3"/>
    <n v="2732.4700000000003"/>
    <n v="910.82333333333338"/>
    <n v="5.5684399999999998"/>
    <n v="19"/>
    <n v="96365.436563066673"/>
    <s v="High Net Worth"/>
    <x v="1"/>
    <s v="IT"/>
    <x v="44"/>
  </r>
  <r>
    <n v="877"/>
    <n v="9"/>
    <n v="9182.89"/>
    <n v="1020.321111111111"/>
    <n v="5.5684399999999998"/>
    <n v="3"/>
    <n v="17044.790663866665"/>
    <s v="Mass Customer"/>
    <x v="0"/>
    <s v="Financial Services"/>
    <x v="19"/>
  </r>
  <r>
    <n v="878"/>
    <n v="3"/>
    <n v="4531.79"/>
    <n v="1510.5966666666666"/>
    <n v="5.5684399999999998"/>
    <n v="9"/>
    <n v="75705.002122799982"/>
    <s v="Mass Customer"/>
    <x v="1"/>
    <s v="Manufacturing"/>
    <x v="131"/>
  </r>
  <r>
    <n v="879"/>
    <n v="4"/>
    <n v="3356.34"/>
    <n v="839.08500000000004"/>
    <n v="5.5684399999999998"/>
    <n v="12"/>
    <n v="56068.733728799998"/>
    <s v="Mass Customer"/>
    <x v="0"/>
    <s v="Unknown"/>
    <x v="3"/>
  </r>
  <r>
    <n v="880"/>
    <n v="3"/>
    <n v="4774.51"/>
    <n v="1591.5033333333333"/>
    <n v="5.5684399999999998"/>
    <n v="10"/>
    <n v="88621.908214666648"/>
    <s v="High Net Worth"/>
    <x v="0"/>
    <s v="Unknown"/>
    <x v="54"/>
  </r>
  <r>
    <n v="881"/>
    <n v="3"/>
    <n v="5353.8600000000006"/>
    <n v="1784.6200000000001"/>
    <n v="5.5684399999999998"/>
    <n v="15"/>
    <n v="149063.240892"/>
    <s v="High Net Worth"/>
    <x v="0"/>
    <s v="Unknown"/>
    <x v="26"/>
  </r>
  <r>
    <n v="882"/>
    <n v="5"/>
    <n v="6628.36"/>
    <n v="1325.672"/>
    <n v="5.5684399999999998"/>
    <n v="11"/>
    <n v="81201.174908479996"/>
    <s v="Mass Customer"/>
    <x v="0"/>
    <s v="Property"/>
    <x v="3"/>
  </r>
  <r>
    <n v="883"/>
    <n v="4"/>
    <n v="2114.02"/>
    <n v="528.505"/>
    <n v="5.5684399999999998"/>
    <n v="11"/>
    <n v="32372.432204199999"/>
    <s v="Mass Customer"/>
    <x v="2"/>
    <s v="IT"/>
    <x v="82"/>
  </r>
  <r>
    <n v="884"/>
    <n v="5"/>
    <n v="9210.74"/>
    <n v="1842.1479999999999"/>
    <n v="5.5684399999999998"/>
    <n v="17"/>
    <n v="174384.14035503997"/>
    <s v="Mass Customer"/>
    <x v="1"/>
    <s v="Property"/>
    <x v="167"/>
  </r>
  <r>
    <n v="885"/>
    <n v="3"/>
    <n v="3628.94"/>
    <n v="1209.6466666666668"/>
    <n v="5.5684399999999998"/>
    <n v="18"/>
    <n v="121245.2079216"/>
    <s v="Mass Customer"/>
    <x v="1"/>
    <s v="Financial Services"/>
    <x v="134"/>
  </r>
  <r>
    <n v="886"/>
    <n v="7"/>
    <n v="9025.0300000000007"/>
    <n v="1289.2900000000002"/>
    <n v="5.5684399999999998"/>
    <n v="11"/>
    <n v="78972.67408360001"/>
    <s v="Mass Customer"/>
    <x v="0"/>
    <s v="Health"/>
    <x v="19"/>
  </r>
  <r>
    <n v="887"/>
    <n v="8"/>
    <n v="10938.66"/>
    <n v="1367.3325"/>
    <n v="5.5684399999999998"/>
    <n v="1"/>
    <n v="7613.9089862999999"/>
    <s v="High Net Worth"/>
    <x v="1"/>
    <s v="Manufacturing"/>
    <x v="3"/>
  </r>
  <r>
    <n v="888"/>
    <n v="5"/>
    <n v="5750.6200000000008"/>
    <n v="1150.1240000000003"/>
    <n v="5.5684399999999998"/>
    <n v="10"/>
    <n v="64043.964865600006"/>
    <s v="Mass Customer"/>
    <x v="0"/>
    <s v="Manufacturing"/>
    <x v="174"/>
  </r>
  <r>
    <n v="889"/>
    <n v="5"/>
    <n v="4366.9500000000007"/>
    <n v="873.3900000000001"/>
    <n v="5.5684399999999998"/>
    <n v="10"/>
    <n v="48634.198116000007"/>
    <s v="Affluent Customer"/>
    <x v="1"/>
    <s v="Retail"/>
    <x v="119"/>
  </r>
  <r>
    <n v="890"/>
    <n v="4"/>
    <n v="4485.6000000000004"/>
    <n v="1121.4000000000001"/>
    <n v="5.5684399999999998"/>
    <n v="15"/>
    <n v="93666.729240000015"/>
    <s v="Mass Customer"/>
    <x v="0"/>
    <s v="Health"/>
    <x v="118"/>
  </r>
  <r>
    <n v="891"/>
    <n v="5"/>
    <n v="6442.05"/>
    <n v="1288.4100000000001"/>
    <n v="5.5684399999999998"/>
    <n v="9"/>
    <n v="64569.904023600007"/>
    <s v="High Net Worth"/>
    <x v="1"/>
    <s v="Health"/>
    <x v="56"/>
  </r>
  <r>
    <n v="892"/>
    <n v="10"/>
    <n v="9618.6400000000012"/>
    <n v="961.86400000000015"/>
    <n v="5.5684399999999998"/>
    <n v="11"/>
    <n v="58916.90169376001"/>
    <s v="Mass Customer"/>
    <x v="2"/>
    <s v="IT"/>
    <x v="81"/>
  </r>
  <r>
    <n v="893"/>
    <n v="7"/>
    <n v="9202.85"/>
    <n v="1314.6928571428573"/>
    <n v="5.5684399999999998"/>
    <n v="16"/>
    <n v="117132.61269485715"/>
    <s v="Mass Customer"/>
    <x v="1"/>
    <s v="IT"/>
    <x v="122"/>
  </r>
  <r>
    <n v="894"/>
    <n v="8"/>
    <n v="7512.4800000000005"/>
    <n v="939.06000000000006"/>
    <n v="5.5684399999999998"/>
    <n v="9"/>
    <n v="47061.893397600004"/>
    <s v="High Net Worth"/>
    <x v="0"/>
    <s v="Financial Services"/>
    <x v="104"/>
  </r>
  <r>
    <n v="895"/>
    <n v="3"/>
    <n v="2714.21"/>
    <n v="904.73666666666668"/>
    <n v="5.5684399999999998"/>
    <n v="12"/>
    <n v="60455.662129600001"/>
    <s v="Mass Customer"/>
    <x v="0"/>
    <s v="Unknown"/>
    <x v="3"/>
  </r>
  <r>
    <n v="896"/>
    <n v="4"/>
    <n v="4448.32"/>
    <n v="1112.08"/>
    <n v="5.5684399999999998"/>
    <n v="15"/>
    <n v="92888.261327999979"/>
    <s v="Mass Customer"/>
    <x v="0"/>
    <s v="Unknown"/>
    <x v="41"/>
  </r>
  <r>
    <n v="897"/>
    <n v="6"/>
    <n v="7311.98"/>
    <n v="1218.6633333333332"/>
    <n v="5.5684399999999998"/>
    <n v="11"/>
    <n v="74646.590170533324"/>
    <s v="Mass Customer"/>
    <x v="0"/>
    <s v="Manufacturing"/>
    <x v="10"/>
  </r>
  <r>
    <n v="898"/>
    <n v="1"/>
    <n v="478.16"/>
    <n v="478.16"/>
    <n v="5.5684399999999998"/>
    <n v="16"/>
    <n v="42601.684326399998"/>
    <s v="Affluent Customer"/>
    <x v="0"/>
    <s v="Financial Services"/>
    <x v="64"/>
  </r>
  <r>
    <n v="899"/>
    <n v="6"/>
    <n v="4240.0599999999995"/>
    <n v="706.67666666666662"/>
    <n v="5.5684399999999998"/>
    <n v="12"/>
    <n v="47221.03941279999"/>
    <s v="Affluent Customer"/>
    <x v="0"/>
    <s v="Health"/>
    <x v="6"/>
  </r>
  <r>
    <n v="900"/>
    <n v="4"/>
    <n v="2446.4399999999996"/>
    <n v="611.6099999999999"/>
    <n v="5.5684399999999998"/>
    <n v="5"/>
    <n v="17028.567941999998"/>
    <s v="Mass Customer"/>
    <x v="1"/>
    <s v="Manufacturing"/>
    <x v="72"/>
  </r>
  <r>
    <n v="901"/>
    <n v="4"/>
    <n v="6948.22"/>
    <n v="1737.0550000000001"/>
    <n v="5.5684399999999998"/>
    <n v="16"/>
    <n v="154762.9847072"/>
    <s v="Mass Customer"/>
    <x v="0"/>
    <s v="Retail"/>
    <x v="3"/>
  </r>
  <r>
    <n v="902"/>
    <n v="9"/>
    <n v="9408.5299999999988"/>
    <n v="1045.392222222222"/>
    <n v="5.5684399999999998"/>
    <n v="18"/>
    <n v="104781.66958639998"/>
    <s v="Mass Customer"/>
    <x v="0"/>
    <s v="Retail"/>
    <x v="69"/>
  </r>
  <r>
    <n v="903"/>
    <n v="9"/>
    <n v="10102.580000000002"/>
    <n v="1122.508888888889"/>
    <n v="5.5684399999999998"/>
    <n v="14"/>
    <n v="87508.727561422231"/>
    <s v="Mass Customer"/>
    <x v="1"/>
    <s v="Financial Services"/>
    <x v="3"/>
  </r>
  <r>
    <n v="904"/>
    <n v="4"/>
    <n v="5063.82"/>
    <n v="1265.9549999999999"/>
    <n v="5.5684399999999998"/>
    <n v="11"/>
    <n v="77543.339062199986"/>
    <s v="High Net Worth"/>
    <x v="0"/>
    <s v="Unknown"/>
    <x v="126"/>
  </r>
  <r>
    <n v="905"/>
    <n v="8"/>
    <n v="6801.49"/>
    <n v="850.18624999999997"/>
    <n v="5.5684399999999998"/>
    <n v="12"/>
    <n v="56810.533463399988"/>
    <s v="Affluent Customer"/>
    <x v="0"/>
    <s v="Manufacturing"/>
    <x v="98"/>
  </r>
  <r>
    <n v="906"/>
    <n v="9"/>
    <n v="12920.29"/>
    <n v="1435.5877777777778"/>
    <n v="5.5684399999999998"/>
    <n v="3"/>
    <n v="23981.953215866666"/>
    <s v="High Net Worth"/>
    <x v="1"/>
    <s v="Financial Services"/>
    <x v="123"/>
  </r>
  <r>
    <n v="907"/>
    <n v="7"/>
    <n v="3448.8699999999994"/>
    <n v="492.69571428571419"/>
    <n v="5.5684399999999998"/>
    <n v="17"/>
    <n v="46640.290895371421"/>
    <s v="High Net Worth"/>
    <x v="1"/>
    <s v="Property"/>
    <x v="13"/>
  </r>
  <r>
    <n v="908"/>
    <n v="7"/>
    <n v="4679.1499999999996"/>
    <n v="668.44999999999993"/>
    <n v="5.5684399999999998"/>
    <n v="17"/>
    <n v="63277.803205999997"/>
    <s v="Affluent Customer"/>
    <x v="0"/>
    <s v="Financial Services"/>
    <x v="3"/>
  </r>
  <r>
    <n v="909"/>
    <n v="5"/>
    <n v="8560.51"/>
    <n v="1712.1020000000001"/>
    <n v="5.5684399999999998"/>
    <n v="8"/>
    <n v="76269.898087039997"/>
    <s v="High Net Worth"/>
    <x v="0"/>
    <s v="Unknown"/>
    <x v="83"/>
  </r>
  <r>
    <n v="910"/>
    <n v="2"/>
    <n v="1932.55"/>
    <n v="966.27499999999998"/>
    <n v="5.5684399999999998"/>
    <n v="14"/>
    <n v="75329.021053999997"/>
    <s v="Mass Customer"/>
    <x v="1"/>
    <s v="Financial Services"/>
    <x v="175"/>
  </r>
  <r>
    <n v="911"/>
    <n v="5"/>
    <n v="3792.6"/>
    <n v="758.52"/>
    <n v="5.5684399999999998"/>
    <n v="3"/>
    <n v="12671.3193264"/>
    <s v="Affluent Customer"/>
    <x v="1"/>
    <s v="Property"/>
    <x v="90"/>
  </r>
  <r>
    <n v="912"/>
    <n v="7"/>
    <n v="7206.5199999999995"/>
    <n v="1029.502857142857"/>
    <n v="5.5684399999999998"/>
    <n v="19"/>
    <n v="108921.77290674284"/>
    <s v="Mass Customer"/>
    <x v="1"/>
    <s v="Retail"/>
    <x v="119"/>
  </r>
  <r>
    <n v="913"/>
    <n v="3"/>
    <n v="3591.41"/>
    <n v="1197.1366666666665"/>
    <n v="5.5684399999999998"/>
    <n v="1"/>
    <n v="6666.1837001333324"/>
    <s v="Mass Customer"/>
    <x v="0"/>
    <s v="Financial Services"/>
    <x v="3"/>
  </r>
  <r>
    <n v="914"/>
    <n v="5"/>
    <n v="5533.82"/>
    <n v="1106.7639999999999"/>
    <n v="5.5684399999999998"/>
    <n v="2"/>
    <n v="12325.897856319998"/>
    <s v="Affluent Customer"/>
    <x v="1"/>
    <s v="Manufacturing"/>
    <x v="78"/>
  </r>
  <r>
    <n v="915"/>
    <n v="5"/>
    <n v="4802.6000000000004"/>
    <n v="960.5200000000001"/>
    <n v="5.5684399999999998"/>
    <n v="7"/>
    <n v="37440.185921600001"/>
    <s v="Mass Customer"/>
    <x v="0"/>
    <s v="Entertainment"/>
    <x v="71"/>
  </r>
  <r>
    <n v="916"/>
    <n v="4"/>
    <n v="4884.0000000000009"/>
    <n v="1221.0000000000002"/>
    <n v="5.5684399999999998"/>
    <n v="8"/>
    <n v="54392.521920000007"/>
    <s v="Affluent Customer"/>
    <x v="0"/>
    <s v="Unknown"/>
    <x v="82"/>
  </r>
  <r>
    <n v="917"/>
    <n v="8"/>
    <n v="7452.88"/>
    <n v="931.61"/>
    <n v="5.5684399999999998"/>
    <n v="19"/>
    <n v="98564.673379600004"/>
    <s v="Mass Customer"/>
    <x v="1"/>
    <s v="Financial Services"/>
    <x v="49"/>
  </r>
  <r>
    <n v="918"/>
    <n v="5"/>
    <n v="5684.7"/>
    <n v="1136.94"/>
    <n v="5.5684399999999998"/>
    <n v="13"/>
    <n v="82302.768256800002"/>
    <s v="High Net Worth"/>
    <x v="1"/>
    <s v="Health"/>
    <x v="54"/>
  </r>
  <r>
    <n v="919"/>
    <n v="9"/>
    <n v="10701.039999999999"/>
    <n v="1189.0044444444443"/>
    <n v="5.5684399999999998"/>
    <n v="13"/>
    <n v="86071.698812088871"/>
    <s v="Mass Customer"/>
    <x v="1"/>
    <s v="Health"/>
    <x v="36"/>
  </r>
  <r>
    <n v="920"/>
    <n v="6"/>
    <n v="6259.75"/>
    <n v="1043.2916666666667"/>
    <n v="5.5684399999999998"/>
    <n v="19"/>
    <n v="110380.63391833335"/>
    <s v="Mass Customer"/>
    <x v="1"/>
    <s v="Health"/>
    <x v="172"/>
  </r>
  <r>
    <n v="921"/>
    <n v="7"/>
    <n v="10039.390000000001"/>
    <n v="1434.1985714285715"/>
    <n v="5.5684399999999998"/>
    <n v="7"/>
    <n v="55903.740851600007"/>
    <s v="Mass Customer"/>
    <x v="0"/>
    <s v="Manufacturing"/>
    <x v="144"/>
  </r>
  <r>
    <n v="922"/>
    <n v="1"/>
    <n v="569.55999999999995"/>
    <n v="569.55999999999995"/>
    <n v="5.5684399999999998"/>
    <n v="19"/>
    <n v="60259.653041599995"/>
    <s v="Mass Customer"/>
    <x v="0"/>
    <s v="Financial Services"/>
    <x v="83"/>
  </r>
  <r>
    <n v="923"/>
    <n v="7"/>
    <n v="6019.1900000000005"/>
    <n v="859.88428571428574"/>
    <n v="5.5684399999999998"/>
    <n v="19"/>
    <n v="90976.066986914273"/>
    <s v="High Net Worth"/>
    <x v="1"/>
    <s v="Financial Services"/>
    <x v="35"/>
  </r>
  <r>
    <n v="924"/>
    <n v="8"/>
    <n v="7663.9699999999993"/>
    <n v="957.99624999999992"/>
    <n v="5.5684399999999998"/>
    <n v="13"/>
    <n v="69349.08029854999"/>
    <s v="Affluent Customer"/>
    <x v="1"/>
    <s v="Unknown"/>
    <x v="38"/>
  </r>
  <r>
    <n v="925"/>
    <n v="9"/>
    <n v="10701.39"/>
    <n v="1189.0433333333333"/>
    <n v="5.5684399999999998"/>
    <n v="16"/>
    <n v="105937.86334506665"/>
    <s v="Affluent Customer"/>
    <x v="1"/>
    <s v="Manufacturing"/>
    <x v="174"/>
  </r>
  <r>
    <n v="926"/>
    <n v="6"/>
    <n v="5627.58"/>
    <n v="937.93"/>
    <n v="5.5684399999999998"/>
    <n v="10"/>
    <n v="52228.069292"/>
    <s v="Affluent Customer"/>
    <x v="1"/>
    <s v="Telecommunications"/>
    <x v="14"/>
  </r>
  <r>
    <n v="927"/>
    <n v="3"/>
    <n v="3712.1099999999997"/>
    <n v="1237.3699999999999"/>
    <n v="5.5684399999999998"/>
    <n v="18"/>
    <n v="124023.97085039999"/>
    <s v="Mass Customer"/>
    <x v="1"/>
    <s v="Financial Services"/>
    <x v="88"/>
  </r>
  <r>
    <n v="928"/>
    <n v="8"/>
    <n v="6370.6900000000005"/>
    <n v="796.33625000000006"/>
    <n v="5.5684399999999998"/>
    <n v="18"/>
    <n v="79818.31130310001"/>
    <s v="High Net Worth"/>
    <x v="1"/>
    <s v="Unknown"/>
    <x v="72"/>
  </r>
  <r>
    <n v="929"/>
    <n v="5"/>
    <n v="4985.79"/>
    <n v="997.15800000000002"/>
    <n v="5.5684399999999998"/>
    <n v="13"/>
    <n v="72183.988415760003"/>
    <s v="Mass Customer"/>
    <x v="1"/>
    <s v="Financial Services"/>
    <x v="106"/>
  </r>
  <r>
    <n v="930"/>
    <n v="2"/>
    <n v="1431.17"/>
    <n v="715.58500000000004"/>
    <n v="5.5684399999999998"/>
    <n v="8"/>
    <n v="31877.537099199999"/>
    <s v="Mass Customer"/>
    <x v="0"/>
    <s v="Retail"/>
    <x v="0"/>
  </r>
  <r>
    <n v="931"/>
    <n v="5"/>
    <n v="6046.89"/>
    <n v="1209.3780000000002"/>
    <n v="5.5684399999999998"/>
    <n v="1"/>
    <n v="6734.3488303200011"/>
    <s v="Affluent Customer"/>
    <x v="0"/>
    <s v="Manufacturing"/>
    <x v="101"/>
  </r>
  <r>
    <n v="932"/>
    <n v="6"/>
    <n v="4854.4799999999996"/>
    <n v="809.07999999999993"/>
    <n v="5.5684399999999998"/>
    <n v="18"/>
    <n v="81095.641833599992"/>
    <s v="Mass Customer"/>
    <x v="0"/>
    <s v="Unknown"/>
    <x v="73"/>
  </r>
  <r>
    <n v="933"/>
    <n v="5"/>
    <n v="7598.65"/>
    <n v="1519.73"/>
    <n v="5.5684399999999998"/>
    <n v="5"/>
    <n v="42312.626606000005"/>
    <s v="Mass Customer"/>
    <x v="0"/>
    <s v="Retail"/>
    <x v="45"/>
  </r>
  <r>
    <n v="934"/>
    <n v="7"/>
    <n v="8420.8599999999988"/>
    <n v="1202.9799999999998"/>
    <n v="5.5684399999999998"/>
    <n v="6"/>
    <n v="40192.331707199992"/>
    <s v="Mass Customer"/>
    <x v="1"/>
    <s v="Manufacturing"/>
    <x v="135"/>
  </r>
  <r>
    <n v="935"/>
    <n v="7"/>
    <n v="8652.2200000000012"/>
    <n v="1236.0314285714287"/>
    <n v="5.5684399999999998"/>
    <n v="3"/>
    <n v="20648.300544342859"/>
    <s v="Mass Customer"/>
    <x v="1"/>
    <s v="Unknown"/>
    <x v="68"/>
  </r>
  <r>
    <n v="936"/>
    <n v="11"/>
    <n v="15702.070000000002"/>
    <n v="1427.4609090909091"/>
    <n v="5.5684399999999998"/>
    <n v="3"/>
    <n v="23846.191273854547"/>
    <s v="High Net Worth"/>
    <x v="1"/>
    <s v="Health"/>
    <x v="57"/>
  </r>
  <r>
    <n v="937"/>
    <n v="5"/>
    <n v="4550.33"/>
    <n v="910.06600000000003"/>
    <n v="5.5684399999999998"/>
    <n v="15"/>
    <n v="76014.718755599999"/>
    <s v="Affluent Customer"/>
    <x v="1"/>
    <s v="Manufacturing"/>
    <x v="176"/>
  </r>
  <r>
    <n v="938"/>
    <n v="9"/>
    <n v="7675.2200000000012"/>
    <n v="852.80222222222233"/>
    <n v="5.5684399999999998"/>
    <n v="7"/>
    <n v="33241.446044177777"/>
    <s v="Mass Customer"/>
    <x v="0"/>
    <s v="Retail"/>
    <x v="116"/>
  </r>
  <r>
    <n v="939"/>
    <n v="4"/>
    <n v="5121.0200000000004"/>
    <n v="1280.2550000000001"/>
    <n v="5.5684399999999998"/>
    <n v="6"/>
    <n v="42774.138913200004"/>
    <s v="Mass Customer"/>
    <x v="1"/>
    <s v="Manufacturing"/>
    <x v="25"/>
  </r>
  <r>
    <n v="940"/>
    <n v="5"/>
    <n v="6172.42"/>
    <n v="1234.4839999999999"/>
    <n v="5.5684399999999998"/>
    <n v="9"/>
    <n v="61867.350764639996"/>
    <s v="Mass Customer"/>
    <x v="0"/>
    <s v="Manufacturing"/>
    <x v="1"/>
  </r>
  <r>
    <n v="941"/>
    <n v="10"/>
    <n v="17898.46"/>
    <n v="1789.846"/>
    <n v="5.5684399999999998"/>
    <n v="1"/>
    <n v="9966.6500602399992"/>
    <s v="Affluent Customer"/>
    <x v="1"/>
    <s v="Financial Services"/>
    <x v="2"/>
  </r>
  <r>
    <n v="942"/>
    <n v="2"/>
    <n v="2265.36"/>
    <n v="1132.68"/>
    <n v="5.5684399999999998"/>
    <n v="14"/>
    <n v="88301.6486688"/>
    <s v="Mass Customer"/>
    <x v="0"/>
    <s v="Financial Services"/>
    <x v="34"/>
  </r>
  <r>
    <n v="943"/>
    <n v="6"/>
    <n v="7886.52"/>
    <n v="1314.42"/>
    <n v="5.5684399999999998"/>
    <n v="15"/>
    <n v="109789.033572"/>
    <s v="Affluent Customer"/>
    <x v="1"/>
    <s v="Property"/>
    <x v="24"/>
  </r>
  <r>
    <n v="944"/>
    <n v="7"/>
    <n v="4739.16"/>
    <n v="677.02285714285711"/>
    <n v="5.5684399999999998"/>
    <n v="15"/>
    <n v="56549.417379428567"/>
    <s v="Mass Customer"/>
    <x v="0"/>
    <s v="Manufacturing"/>
    <x v="3"/>
  </r>
  <r>
    <n v="945"/>
    <n v="7"/>
    <n v="9247.25"/>
    <n v="1321.0357142857142"/>
    <n v="5.5684399999999998"/>
    <n v="1"/>
    <n v="7356.1081128571423"/>
    <s v="High Net Worth"/>
    <x v="1"/>
    <s v="Unknown"/>
    <x v="135"/>
  </r>
  <r>
    <n v="946"/>
    <n v="8"/>
    <n v="10866.75"/>
    <n v="1358.34375"/>
    <n v="5.5684399999999998"/>
    <n v="12"/>
    <n v="90766.268054999993"/>
    <s v="High Net Worth"/>
    <x v="0"/>
    <s v="Manufacturing"/>
    <x v="47"/>
  </r>
  <r>
    <n v="947"/>
    <n v="5"/>
    <n v="5493.35"/>
    <n v="1098.67"/>
    <n v="5.5684399999999998"/>
    <n v="10"/>
    <n v="61178.779748000008"/>
    <s v="Mass Customer"/>
    <x v="0"/>
    <s v="Health"/>
    <x v="91"/>
  </r>
  <r>
    <n v="948"/>
    <n v="3"/>
    <n v="3541.5999999999995"/>
    <n v="1180.5333333333331"/>
    <n v="5.5684399999999998"/>
    <n v="10"/>
    <n v="65737.290346666647"/>
    <s v="Affluent Customer"/>
    <x v="1"/>
    <s v="Unknown"/>
    <x v="2"/>
  </r>
  <r>
    <n v="949"/>
    <n v="6"/>
    <n v="6945.27"/>
    <n v="1157.5450000000001"/>
    <n v="5.5684399999999998"/>
    <n v="3"/>
    <n v="19337.159639400001"/>
    <s v="Mass Customer"/>
    <x v="1"/>
    <s v="Health"/>
    <x v="0"/>
  </r>
  <r>
    <n v="950"/>
    <n v="7"/>
    <n v="8329.7000000000007"/>
    <n v="1189.957142857143"/>
    <n v="5.5684399999999998"/>
    <n v="11"/>
    <n v="72888.254478285715"/>
    <s v="High Net Worth"/>
    <x v="2"/>
    <s v="IT"/>
    <x v="82"/>
  </r>
  <r>
    <n v="951"/>
    <n v="6"/>
    <n v="4934.83"/>
    <n v="822.47166666666669"/>
    <n v="5.5684399999999998"/>
    <n v="1"/>
    <n v="4579.8841275333334"/>
    <s v="Mass Customer"/>
    <x v="1"/>
    <s v="Entertainment"/>
    <x v="30"/>
  </r>
  <r>
    <n v="952"/>
    <n v="5"/>
    <n v="6239.1699999999992"/>
    <n v="1247.8339999999998"/>
    <n v="5.5684399999999998"/>
    <n v="6"/>
    <n v="41690.932553759994"/>
    <s v="Affluent Customer"/>
    <x v="0"/>
    <s v="Financial Services"/>
    <x v="41"/>
  </r>
  <r>
    <n v="953"/>
    <n v="9"/>
    <n v="10996.000000000002"/>
    <n v="1221.7777777777781"/>
    <n v="5.5684399999999998"/>
    <n v="7"/>
    <n v="47623.773742222227"/>
    <s v="Mass Customer"/>
    <x v="0"/>
    <s v="Unknown"/>
    <x v="3"/>
  </r>
  <r>
    <n v="954"/>
    <n v="4"/>
    <n v="5686.31"/>
    <n v="1421.5775000000001"/>
    <n v="5.5684399999999998"/>
    <n v="7"/>
    <n v="55411.783098699998"/>
    <s v="Mass Customer"/>
    <x v="1"/>
    <s v="Manufacturing"/>
    <x v="27"/>
  </r>
  <r>
    <n v="955"/>
    <n v="7"/>
    <n v="3915.94"/>
    <n v="559.41999999999996"/>
    <n v="5.5684399999999998"/>
    <n v="9"/>
    <n v="28035.870343199997"/>
    <s v="Mass Customer"/>
    <x v="0"/>
    <s v="Health"/>
    <x v="21"/>
  </r>
  <r>
    <n v="956"/>
    <n v="3"/>
    <n v="3675.74"/>
    <n v="1225.2466666666667"/>
    <n v="5.5684399999999998"/>
    <n v="9"/>
    <n v="61404.412936799999"/>
    <s v="Mass Customer"/>
    <x v="1"/>
    <s v="Manufacturing"/>
    <x v="8"/>
  </r>
  <r>
    <n v="957"/>
    <n v="5"/>
    <n v="4868.3"/>
    <n v="973.66000000000008"/>
    <n v="5.5684399999999998"/>
    <n v="7"/>
    <n v="37952.371032800002"/>
    <s v="Affluent Customer"/>
    <x v="0"/>
    <s v="Manufacturing"/>
    <x v="145"/>
  </r>
  <r>
    <n v="958"/>
    <n v="6"/>
    <n v="5470.13"/>
    <n v="911.68833333333339"/>
    <n v="5.5684399999999998"/>
    <n v="18"/>
    <n v="91380.272091600011"/>
    <s v="High Net Worth"/>
    <x v="1"/>
    <s v="Health"/>
    <x v="143"/>
  </r>
  <r>
    <n v="959"/>
    <n v="6"/>
    <n v="5701.8499999999995"/>
    <n v="950.30833333333328"/>
    <n v="5.5684399999999998"/>
    <n v="21"/>
    <n v="111126.433649"/>
    <s v="Affluent Customer"/>
    <x v="0"/>
    <s v="Unknown"/>
    <x v="69"/>
  </r>
  <r>
    <n v="960"/>
    <n v="4"/>
    <n v="5971.35"/>
    <n v="1492.8375000000001"/>
    <n v="5.5684399999999998"/>
    <n v="12"/>
    <n v="99753.312581999999"/>
    <s v="Mass Customer"/>
    <x v="1"/>
    <s v="Health"/>
    <x v="136"/>
  </r>
  <r>
    <n v="961"/>
    <n v="3"/>
    <n v="3792.14"/>
    <n v="1264.0466666666666"/>
    <n v="5.5684399999999998"/>
    <n v="6"/>
    <n v="42232.6081232"/>
    <s v="Mass Customer"/>
    <x v="0"/>
    <s v="Financial Services"/>
    <x v="92"/>
  </r>
  <r>
    <n v="962"/>
    <n v="7"/>
    <n v="5930.27"/>
    <n v="847.18142857142868"/>
    <n v="5.5684399999999998"/>
    <n v="17"/>
    <n v="80197.142219942863"/>
    <s v="High Net Worth"/>
    <x v="1"/>
    <s v="Unknown"/>
    <x v="49"/>
  </r>
  <r>
    <n v="963"/>
    <n v="12"/>
    <n v="12068.12"/>
    <n v="1005.6766666666667"/>
    <n v="5.5684399999999998"/>
    <n v="16"/>
    <n v="89600.802843733341"/>
    <s v="High Net Worth"/>
    <x v="0"/>
    <s v="Unknown"/>
    <x v="128"/>
  </r>
  <r>
    <n v="964"/>
    <n v="5"/>
    <n v="4224.59"/>
    <n v="844.91800000000001"/>
    <n v="5.5684399999999998"/>
    <n v="6"/>
    <n v="28229.251127520001"/>
    <s v="High Net Worth"/>
    <x v="0"/>
    <s v="Financial Services"/>
    <x v="70"/>
  </r>
  <r>
    <n v="965"/>
    <n v="4"/>
    <n v="5232.6500000000005"/>
    <n v="1308.1625000000001"/>
    <n v="5.5684399999999998"/>
    <n v="5"/>
    <n v="36422.1219575"/>
    <s v="High Net Worth"/>
    <x v="0"/>
    <s v="Retail"/>
    <x v="97"/>
  </r>
  <r>
    <n v="966"/>
    <n v="4"/>
    <n v="1885.6100000000001"/>
    <n v="471.40250000000003"/>
    <n v="5.5684399999999998"/>
    <n v="5"/>
    <n v="13124.882685500001"/>
    <s v="High Net Worth"/>
    <x v="0"/>
    <s v="Retail"/>
    <x v="57"/>
  </r>
  <r>
    <n v="967"/>
    <n v="4"/>
    <n v="5974.77"/>
    <n v="1493.6925000000001"/>
    <n v="5.5684399999999998"/>
    <n v="1"/>
    <n v="8317.5370647"/>
    <s v="Affluent Customer"/>
    <x v="0"/>
    <s v="Manufacturing"/>
    <x v="13"/>
  </r>
  <r>
    <n v="968"/>
    <n v="6"/>
    <n v="7331.34"/>
    <n v="1221.8900000000001"/>
    <n v="5.5684399999999998"/>
    <n v="16"/>
    <n v="108864.3384256"/>
    <s v="High Net Worth"/>
    <x v="1"/>
    <s v="IT"/>
    <x v="174"/>
  </r>
  <r>
    <n v="969"/>
    <n v="5"/>
    <n v="6968.38"/>
    <n v="1393.6759999999999"/>
    <n v="5.5684399999999998"/>
    <n v="18"/>
    <n v="139690.82133792"/>
    <s v="High Net Worth"/>
    <x v="0"/>
    <s v="Health"/>
    <x v="164"/>
  </r>
  <r>
    <n v="970"/>
    <n v="5"/>
    <n v="6237.67"/>
    <n v="1247.5340000000001"/>
    <n v="5.5684399999999998"/>
    <n v="14"/>
    <n v="97255.455177440002"/>
    <s v="High Net Worth"/>
    <x v="0"/>
    <s v="Financial Services"/>
    <x v="63"/>
  </r>
  <r>
    <n v="971"/>
    <n v="5"/>
    <n v="5862.57"/>
    <n v="1172.5139999999999"/>
    <n v="5.5684399999999998"/>
    <n v="22"/>
    <n v="143639.62487951998"/>
    <s v="High Net Worth"/>
    <x v="1"/>
    <s v="Manufacturing"/>
    <x v="122"/>
  </r>
  <r>
    <n v="972"/>
    <n v="2"/>
    <n v="3318.8099999999995"/>
    <n v="1659.4049999999997"/>
    <n v="5.5684399999999998"/>
    <n v="10"/>
    <n v="92402.971781999979"/>
    <s v="Mass Customer"/>
    <x v="0"/>
    <s v="Retail"/>
    <x v="16"/>
  </r>
  <r>
    <n v="973"/>
    <n v="8"/>
    <n v="12724.26"/>
    <n v="1590.5325"/>
    <n v="5.5684399999999998"/>
    <n v="15"/>
    <n v="132851.77191449999"/>
    <s v="High Net Worth"/>
    <x v="0"/>
    <s v="Health"/>
    <x v="52"/>
  </r>
  <r>
    <n v="974"/>
    <n v="6"/>
    <n v="6929.71"/>
    <n v="1154.9516666666666"/>
    <n v="5.5684399999999998"/>
    <n v="4"/>
    <n v="25725.116234933332"/>
    <s v="Mass Customer"/>
    <x v="0"/>
    <s v="Unknown"/>
    <x v="177"/>
  </r>
  <r>
    <n v="975"/>
    <n v="8"/>
    <n v="9093.8799999999992"/>
    <n v="1136.7349999999999"/>
    <n v="5.5684399999999998"/>
    <n v="11"/>
    <n v="69628.247077399981"/>
    <s v="Mass Customer"/>
    <x v="2"/>
    <s v="IT"/>
    <x v="51"/>
  </r>
  <r>
    <n v="976"/>
    <n v="6"/>
    <n v="6710.56"/>
    <n v="1118.4266666666667"/>
    <n v="5.5684399999999998"/>
    <n v="10"/>
    <n v="62278.917877333333"/>
    <s v="Affluent Customer"/>
    <x v="1"/>
    <s v="Financial Services"/>
    <x v="73"/>
  </r>
  <r>
    <n v="977"/>
    <n v="5"/>
    <n v="5149.34"/>
    <n v="1029.8679999999999"/>
    <n v="5.5684399999999998"/>
    <n v="13"/>
    <n v="74551.856156959999"/>
    <s v="High Net Worth"/>
    <x v="0"/>
    <s v="Unknown"/>
    <x v="23"/>
  </r>
  <r>
    <n v="978"/>
    <n v="5"/>
    <n v="4373.97"/>
    <n v="874.7940000000001"/>
    <n v="5.5684399999999998"/>
    <n v="15"/>
    <n v="73068.568520400004"/>
    <s v="High Net Worth"/>
    <x v="0"/>
    <s v="Unknown"/>
    <x v="65"/>
  </r>
  <r>
    <n v="979"/>
    <n v="5"/>
    <n v="7486.8200000000006"/>
    <n v="1497.364"/>
    <n v="5.5684399999999998"/>
    <n v="12"/>
    <n v="100055.77910592"/>
    <s v="High Net Worth"/>
    <x v="0"/>
    <s v="Manufacturing"/>
    <x v="128"/>
  </r>
  <r>
    <n v="980"/>
    <n v="4"/>
    <n v="5656.34"/>
    <n v="1414.085"/>
    <n v="5.5684399999999998"/>
    <n v="8"/>
    <n v="62993.979819200002"/>
    <s v="Mass Customer"/>
    <x v="0"/>
    <s v="Health"/>
    <x v="36"/>
  </r>
  <r>
    <n v="981"/>
    <n v="7"/>
    <n v="9042.0499999999993"/>
    <n v="1291.7214285714285"/>
    <n v="5.5684399999999998"/>
    <n v="11"/>
    <n v="79121.605988857147"/>
    <s v="Mass Customer"/>
    <x v="1"/>
    <s v="Retail"/>
    <x v="3"/>
  </r>
  <r>
    <n v="982"/>
    <n v="6"/>
    <n v="2794.75"/>
    <n v="465.79166666666669"/>
    <n v="5.5684399999999998"/>
    <n v="6"/>
    <n v="15562.39769"/>
    <s v="High Net Worth"/>
    <x v="1"/>
    <s v="Health"/>
    <x v="95"/>
  </r>
  <r>
    <n v="983"/>
    <n v="8"/>
    <n v="9637.26"/>
    <n v="1204.6575"/>
    <n v="5.5684399999999998"/>
    <n v="11"/>
    <n v="73788.693102299992"/>
    <s v="Affluent Customer"/>
    <x v="2"/>
    <s v="IT"/>
    <x v="3"/>
  </r>
  <r>
    <n v="984"/>
    <n v="8"/>
    <n v="6208.7199999999993"/>
    <n v="776.08999999999992"/>
    <n v="5.5684399999999998"/>
    <n v="16"/>
    <n v="69145.769593599995"/>
    <s v="Affluent Customer"/>
    <x v="1"/>
    <s v="Manufacturing"/>
    <x v="170"/>
  </r>
  <r>
    <n v="985"/>
    <n v="4"/>
    <n v="5554.1900000000005"/>
    <n v="1388.5475000000001"/>
    <n v="5.5684399999999998"/>
    <n v="15"/>
    <n v="115980.65161350001"/>
    <s v="High Net Worth"/>
    <x v="0"/>
    <s v="Retail"/>
    <x v="45"/>
  </r>
  <r>
    <n v="986"/>
    <n v="8"/>
    <n v="8673.32"/>
    <n v="1084.165"/>
    <n v="5.5684399999999998"/>
    <n v="8"/>
    <n v="48296.862020799999"/>
    <s v="Mass Customer"/>
    <x v="1"/>
    <s v="Manufacturing"/>
    <x v="178"/>
  </r>
  <r>
    <n v="987"/>
    <n v="8"/>
    <n v="8979.65"/>
    <n v="1122.45625"/>
    <n v="5.5684399999999998"/>
    <n v="11"/>
    <n v="68753.63308824999"/>
    <s v="Affluent Customer"/>
    <x v="1"/>
    <s v="Financial Services"/>
    <x v="29"/>
  </r>
  <r>
    <n v="988"/>
    <n v="2"/>
    <n v="769.14"/>
    <n v="384.57"/>
    <n v="5.5684399999999998"/>
    <n v="7"/>
    <n v="14990.1847956"/>
    <s v="High Net Worth"/>
    <x v="0"/>
    <s v="Manufacturing"/>
    <x v="34"/>
  </r>
  <r>
    <n v="989"/>
    <n v="4"/>
    <n v="5497.8399999999992"/>
    <n v="1374.4599999999998"/>
    <n v="5.5684399999999998"/>
    <n v="17"/>
    <n v="130111.16672079999"/>
    <s v="Mass Customer"/>
    <x v="0"/>
    <s v="Financial Services"/>
    <x v="16"/>
  </r>
  <r>
    <n v="990"/>
    <n v="7"/>
    <n v="8441.6"/>
    <n v="1205.9428571428573"/>
    <n v="5.5684399999999998"/>
    <n v="14"/>
    <n v="94013.086208000008"/>
    <s v="Mass Customer"/>
    <x v="0"/>
    <s v="Manufacturing"/>
    <x v="1"/>
  </r>
  <r>
    <n v="991"/>
    <n v="6"/>
    <n v="7774.3"/>
    <n v="1295.7166666666667"/>
    <n v="5.5684399999999998"/>
    <n v="10"/>
    <n v="72151.205153333329"/>
    <s v="Mass Customer"/>
    <x v="0"/>
    <s v="Financial Services"/>
    <x v="123"/>
  </r>
  <r>
    <n v="992"/>
    <n v="1"/>
    <n v="1807.45"/>
    <n v="1807.45"/>
    <n v="5.5684399999999998"/>
    <n v="8"/>
    <n v="80517.415024000002"/>
    <s v="Mass Customer"/>
    <x v="0"/>
    <s v="Property"/>
    <x v="3"/>
  </r>
  <r>
    <n v="993"/>
    <n v="9"/>
    <n v="8086.79"/>
    <n v="898.53222222222223"/>
    <n v="5.5684399999999998"/>
    <n v="17"/>
    <n v="85058.187047688873"/>
    <s v="High Net Worth"/>
    <x v="0"/>
    <s v="Argiculture"/>
    <x v="112"/>
  </r>
  <r>
    <n v="994"/>
    <n v="5"/>
    <n v="3901.01"/>
    <n v="780.202"/>
    <n v="5.5684399999999998"/>
    <n v="5"/>
    <n v="21722.540124399999"/>
    <s v="Affluent Customer"/>
    <x v="0"/>
    <s v="Entertainment"/>
    <x v="89"/>
  </r>
  <r>
    <n v="995"/>
    <n v="7"/>
    <n v="9379.0400000000009"/>
    <n v="1339.8628571428574"/>
    <n v="5.5684399999999998"/>
    <n v="19"/>
    <n v="141757.97263634286"/>
    <s v="Mass Customer"/>
    <x v="1"/>
    <s v="Health"/>
    <x v="26"/>
  </r>
  <r>
    <n v="996"/>
    <n v="5"/>
    <n v="6754.420000000001"/>
    <n v="1350.8840000000002"/>
    <n v="5.5684399999999998"/>
    <n v="11"/>
    <n v="82745.481510560014"/>
    <s v="Mass Customer"/>
    <x v="2"/>
    <s v="IT"/>
    <x v="92"/>
  </r>
  <r>
    <n v="997"/>
    <n v="7"/>
    <n v="6397.73"/>
    <n v="913.96142857142854"/>
    <n v="5.5684399999999998"/>
    <n v="13"/>
    <n v="66161.411905085712"/>
    <s v="Mass Customer"/>
    <x v="1"/>
    <s v="Telecommunications"/>
    <x v="48"/>
  </r>
  <r>
    <n v="998"/>
    <n v="2"/>
    <n v="1565.5500000000002"/>
    <n v="782.77500000000009"/>
    <n v="5.5684399999999998"/>
    <n v="5"/>
    <n v="21794.178104999999"/>
    <s v="Affluent Customer"/>
    <x v="0"/>
    <s v="Manufacturing"/>
    <x v="57"/>
  </r>
  <r>
    <n v="999"/>
    <n v="9"/>
    <n v="14166.419999999998"/>
    <n v="1574.0466666666664"/>
    <n v="5.5684399999999998"/>
    <n v="4"/>
    <n v="35059.937682133328"/>
    <s v="High Net Worth"/>
    <x v="0"/>
    <s v="Unknown"/>
    <x v="2"/>
  </r>
  <r>
    <n v="1000"/>
    <n v="9"/>
    <n v="10183.700000000001"/>
    <n v="1131.5222222222224"/>
    <n v="5.5684399999999998"/>
    <n v="11"/>
    <n v="69308.949634222226"/>
    <s v="Mass Customer"/>
    <x v="0"/>
    <s v="Financial Services"/>
    <x v="75"/>
  </r>
  <r>
    <n v="1001"/>
    <n v="7"/>
    <n v="6233.5099999999993"/>
    <n v="890.50142857142851"/>
    <n v="5.5684399999999998"/>
    <n v="14"/>
    <n v="69421.852848800001"/>
    <s v="Mass Customer"/>
    <x v="1"/>
    <s v="Retail"/>
    <x v="82"/>
  </r>
  <r>
    <n v="1002"/>
    <n v="4"/>
    <n v="5038.32"/>
    <n v="1259.58"/>
    <n v="5.5684399999999998"/>
    <n v="18"/>
    <n v="126250.12179359999"/>
    <s v="Mass Customer"/>
    <x v="1"/>
    <s v="Unknown"/>
    <x v="6"/>
  </r>
  <r>
    <n v="1003"/>
    <n v="9"/>
    <n v="9111.19"/>
    <n v="1012.3544444444445"/>
    <n v="5.5684399999999998"/>
    <n v="18"/>
    <n v="101470.2296872"/>
    <s v="High Net Worth"/>
    <x v="0"/>
    <s v="Financial Services"/>
    <x v="40"/>
  </r>
  <r>
    <n v="1004"/>
    <n v="6"/>
    <n v="8437.869999999999"/>
    <n v="1406.3116666666665"/>
    <n v="5.5684399999999998"/>
    <n v="22"/>
    <n v="172281.16701693332"/>
    <s v="High Net Worth"/>
    <x v="1"/>
    <s v="IT"/>
    <x v="6"/>
  </r>
  <r>
    <n v="1005"/>
    <n v="5"/>
    <n v="7863.7599999999993"/>
    <n v="1572.752"/>
    <n v="5.5684399999999998"/>
    <n v="8"/>
    <n v="70062.201175039998"/>
    <s v="High Net Worth"/>
    <x v="0"/>
    <s v="IT"/>
    <x v="101"/>
  </r>
  <r>
    <n v="1006"/>
    <n v="8"/>
    <n v="9481.25"/>
    <n v="1185.15625"/>
    <n v="5.5684399999999998"/>
    <n v="19"/>
    <n v="125389.95790625"/>
    <s v="Affluent Customer"/>
    <x v="1"/>
    <s v="Telecommunications"/>
    <x v="58"/>
  </r>
  <r>
    <n v="1007"/>
    <n v="6"/>
    <n v="7998.9500000000007"/>
    <n v="1333.1583333333335"/>
    <n v="5.5684399999999998"/>
    <n v="5"/>
    <n v="37118.060948333339"/>
    <s v="Mass Customer"/>
    <x v="1"/>
    <s v="Retail"/>
    <x v="3"/>
  </r>
  <r>
    <n v="1008"/>
    <n v="4"/>
    <n v="5409.6900000000005"/>
    <n v="1352.4225000000001"/>
    <n v="5.5684399999999998"/>
    <n v="21"/>
    <n v="158148.55446390001"/>
    <s v="Mass Customer"/>
    <x v="0"/>
    <s v="Unknown"/>
    <x v="48"/>
  </r>
  <r>
    <n v="1009"/>
    <n v="4"/>
    <n v="5716.2"/>
    <n v="1429.05"/>
    <n v="5.5684399999999998"/>
    <n v="13"/>
    <n v="103448.52936599999"/>
    <s v="High Net Worth"/>
    <x v="0"/>
    <s v="Manufacturing"/>
    <x v="47"/>
  </r>
  <r>
    <n v="1010"/>
    <n v="3"/>
    <n v="1501.59"/>
    <n v="500.53"/>
    <n v="5.5684399999999998"/>
    <n v="17"/>
    <n v="47381.911644399996"/>
    <s v="Affluent Customer"/>
    <x v="1"/>
    <s v="Financial Services"/>
    <x v="115"/>
  </r>
  <r>
    <n v="1011"/>
    <n v="3"/>
    <n v="3940.1800000000003"/>
    <n v="1313.3933333333334"/>
    <n v="5.5684399999999998"/>
    <n v="10"/>
    <n v="73135.519730666681"/>
    <s v="High Net Worth"/>
    <x v="0"/>
    <s v="Health"/>
    <x v="56"/>
  </r>
  <r>
    <n v="1012"/>
    <n v="4"/>
    <n v="5094.62"/>
    <n v="1273.655"/>
    <n v="5.5684399999999998"/>
    <n v="11"/>
    <n v="78014.985930199997"/>
    <s v="High Net Worth"/>
    <x v="0"/>
    <s v="Unknown"/>
    <x v="53"/>
  </r>
  <r>
    <n v="1013"/>
    <n v="6"/>
    <n v="7207.57"/>
    <n v="1201.2616666666665"/>
    <n v="5.5684399999999998"/>
    <n v="17"/>
    <n v="113715.60975726666"/>
    <s v="High Net Worth"/>
    <x v="0"/>
    <s v="Retail"/>
    <x v="44"/>
  </r>
  <r>
    <n v="1014"/>
    <n v="7"/>
    <n v="6269.75"/>
    <n v="895.67857142857144"/>
    <n v="5.5684399999999998"/>
    <n v="8"/>
    <n v="39900.259074285714"/>
    <s v="Mass Customer"/>
    <x v="1"/>
    <s v="Property"/>
    <x v="80"/>
  </r>
  <r>
    <n v="1015"/>
    <n v="6"/>
    <n v="7096.7899999999991"/>
    <n v="1182.7983333333332"/>
    <n v="5.5684399999999998"/>
    <n v="17"/>
    <n v="111967.80637153331"/>
    <s v="Mass Customer"/>
    <x v="1"/>
    <s v="Health"/>
    <x v="155"/>
  </r>
  <r>
    <n v="1016"/>
    <n v="6"/>
    <n v="5697.7999999999993"/>
    <n v="949.63333333333321"/>
    <n v="5.5684399999999998"/>
    <n v="17"/>
    <n v="89895.596057333329"/>
    <s v="Mass Customer"/>
    <x v="1"/>
    <s v="IT"/>
    <x v="24"/>
  </r>
  <r>
    <n v="1017"/>
    <n v="3"/>
    <n v="5234.68"/>
    <n v="1744.8933333333334"/>
    <n v="5.5684399999999998"/>
    <n v="16"/>
    <n v="155461.34132906666"/>
    <s v="High Net Worth"/>
    <x v="0"/>
    <s v="Entertainment"/>
    <x v="30"/>
  </r>
  <r>
    <n v="1018"/>
    <n v="5"/>
    <n v="6164.88"/>
    <n v="1232.9760000000001"/>
    <n v="5.5684399999999998"/>
    <n v="7"/>
    <n v="48060.270142080008"/>
    <s v="Mass Customer"/>
    <x v="1"/>
    <s v="Manufacturing"/>
    <x v="45"/>
  </r>
  <r>
    <n v="1019"/>
    <n v="5"/>
    <n v="5805.35"/>
    <n v="1161.0700000000002"/>
    <n v="5.5684399999999998"/>
    <n v="14"/>
    <n v="90514.880831200018"/>
    <s v="Mass Customer"/>
    <x v="1"/>
    <s v="Manufacturing"/>
    <x v="179"/>
  </r>
  <r>
    <n v="1020"/>
    <n v="4"/>
    <n v="4075.21"/>
    <n v="1018.8025"/>
    <n v="5.5684399999999998"/>
    <n v="13"/>
    <n v="73750.8277103"/>
    <s v="Affluent Customer"/>
    <x v="0"/>
    <s v="IT"/>
    <x v="3"/>
  </r>
  <r>
    <n v="1021"/>
    <n v="8"/>
    <n v="9624.4499999999989"/>
    <n v="1203.0562499999999"/>
    <n v="5.5684399999999998"/>
    <n v="7"/>
    <n v="46894.025813249988"/>
    <s v="High Net Worth"/>
    <x v="1"/>
    <s v="Retail"/>
    <x v="180"/>
  </r>
  <r>
    <n v="1022"/>
    <n v="5"/>
    <n v="8161.4"/>
    <n v="1632.28"/>
    <n v="5.5684399999999998"/>
    <n v="14"/>
    <n v="127249.54540479998"/>
    <s v="Affluent Customer"/>
    <x v="0"/>
    <s v="Financial Services"/>
    <x v="92"/>
  </r>
  <r>
    <n v="1023"/>
    <n v="2"/>
    <n v="1579.3899999999999"/>
    <n v="789.69499999999994"/>
    <n v="5.5684399999999998"/>
    <n v="6"/>
    <n v="26384.215354799995"/>
    <s v="Affluent Customer"/>
    <x v="0"/>
    <s v="Financial Services"/>
    <x v="3"/>
  </r>
  <r>
    <n v="1024"/>
    <n v="8"/>
    <n v="9592.0300000000007"/>
    <n v="1199.0037500000001"/>
    <n v="5.5684399999999998"/>
    <n v="2"/>
    <n v="13353.160883300001"/>
    <s v="High Net Worth"/>
    <x v="0"/>
    <s v="Health"/>
    <x v="28"/>
  </r>
  <r>
    <n v="1025"/>
    <n v="8"/>
    <n v="8141.2900000000009"/>
    <n v="1017.6612500000001"/>
    <n v="5.5684399999999998"/>
    <n v="5"/>
    <n v="28333.928054750002"/>
    <s v="Mass Customer"/>
    <x v="1"/>
    <s v="IT"/>
    <x v="85"/>
  </r>
  <r>
    <n v="1026"/>
    <n v="6"/>
    <n v="4769.8100000000004"/>
    <n v="794.96833333333336"/>
    <n v="5.5684399999999998"/>
    <n v="4"/>
    <n v="17706.933864266666"/>
    <s v="Affluent Customer"/>
    <x v="1"/>
    <s v="Financial Services"/>
    <x v="3"/>
  </r>
  <r>
    <n v="1027"/>
    <n v="6"/>
    <n v="6580.15"/>
    <n v="1096.6916666666666"/>
    <n v="5.5684399999999998"/>
    <n v="18"/>
    <n v="109923.511398"/>
    <s v="Affluent Customer"/>
    <x v="1"/>
    <s v="Financial Services"/>
    <x v="102"/>
  </r>
  <r>
    <n v="1028"/>
    <n v="7"/>
    <n v="12001.41"/>
    <n v="1714.4871428571428"/>
    <n v="5.5684399999999998"/>
    <n v="1"/>
    <n v="9547.0187857714282"/>
    <s v="High Net Worth"/>
    <x v="1"/>
    <s v="Unknown"/>
    <x v="16"/>
  </r>
  <r>
    <n v="1029"/>
    <n v="6"/>
    <n v="6223.08"/>
    <n v="1037.18"/>
    <n v="5.5684399999999998"/>
    <n v="4"/>
    <n v="23101.898396799999"/>
    <s v="Mass Customer"/>
    <x v="1"/>
    <s v="Unknown"/>
    <x v="41"/>
  </r>
  <r>
    <n v="1030"/>
    <n v="8"/>
    <n v="10951.8"/>
    <n v="1368.9749999999999"/>
    <n v="5.5684399999999998"/>
    <n v="5"/>
    <n v="38115.275744999992"/>
    <s v="Mass Customer"/>
    <x v="0"/>
    <s v="Health"/>
    <x v="32"/>
  </r>
  <r>
    <n v="1031"/>
    <n v="3"/>
    <n v="2352.9300000000003"/>
    <n v="784.31000000000006"/>
    <n v="5.5684399999999998"/>
    <n v="6"/>
    <n v="26204.299058400004"/>
    <s v="Mass Customer"/>
    <x v="1"/>
    <s v="Manufacturing"/>
    <x v="11"/>
  </r>
  <r>
    <n v="1032"/>
    <n v="8"/>
    <n v="6902.8399999999992"/>
    <n v="862.8549999999999"/>
    <n v="5.5684399999999998"/>
    <n v="18"/>
    <n v="86485.61333159999"/>
    <s v="Mass Customer"/>
    <x v="0"/>
    <s v="Unknown"/>
    <x v="0"/>
  </r>
  <r>
    <n v="1033"/>
    <n v="8"/>
    <n v="11261.67"/>
    <n v="1407.70875"/>
    <n v="5.5684399999999998"/>
    <n v="3"/>
    <n v="23516.225135549998"/>
    <s v="Affluent Customer"/>
    <x v="1"/>
    <s v="Unknown"/>
    <x v="3"/>
  </r>
  <r>
    <n v="1034"/>
    <n v="2"/>
    <n v="1819.46"/>
    <n v="909.73"/>
    <n v="5.5684399999999998"/>
    <n v="3"/>
    <n v="15197.330763600001"/>
    <s v="High Net Worth"/>
    <x v="1"/>
    <s v="Unknown"/>
    <x v="3"/>
  </r>
  <r>
    <n v="1035"/>
    <n v="3"/>
    <n v="1327.0600000000002"/>
    <n v="442.35333333333341"/>
    <n v="5.5684399999999998"/>
    <n v="5"/>
    <n v="12316.089977333337"/>
    <s v="Affluent Customer"/>
    <x v="0"/>
    <s v="Retail"/>
    <x v="83"/>
  </r>
  <r>
    <n v="1036"/>
    <n v="5"/>
    <n v="7125.2600000000011"/>
    <n v="1425.0520000000001"/>
    <n v="5.5684399999999998"/>
    <n v="12"/>
    <n v="95223.798706560003"/>
    <s v="Mass Customer"/>
    <x v="0"/>
    <s v="Financial Services"/>
    <x v="40"/>
  </r>
  <r>
    <n v="1037"/>
    <n v="8"/>
    <n v="6925.18"/>
    <n v="865.64750000000004"/>
    <n v="5.5684399999999998"/>
    <n v="10"/>
    <n v="48203.061649000003"/>
    <s v="Mass Customer"/>
    <x v="0"/>
    <s v="Financial Services"/>
    <x v="179"/>
  </r>
  <r>
    <n v="1038"/>
    <n v="4"/>
    <n v="6144.1100000000006"/>
    <n v="1536.0275000000001"/>
    <n v="5.5684399999999998"/>
    <n v="11"/>
    <n v="94086.046693100012"/>
    <s v="Mass Customer"/>
    <x v="2"/>
    <s v="Manufacturing"/>
    <x v="127"/>
  </r>
  <r>
    <n v="1039"/>
    <n v="7"/>
    <n v="9522.77"/>
    <n v="1360.3957142857143"/>
    <n v="5.5684399999999998"/>
    <n v="15"/>
    <n v="113629.22866885715"/>
    <s v="High Net Worth"/>
    <x v="0"/>
    <s v="Unknown"/>
    <x v="3"/>
  </r>
  <r>
    <n v="1040"/>
    <n v="4"/>
    <n v="4072.6499999999996"/>
    <n v="1018.1624999999999"/>
    <n v="5.5684399999999998"/>
    <n v="9"/>
    <n v="51026.191123500001"/>
    <s v="High Net Worth"/>
    <x v="0"/>
    <s v="Health"/>
    <x v="32"/>
  </r>
  <r>
    <n v="1041"/>
    <n v="4"/>
    <n v="4271.03"/>
    <n v="1067.7574999999999"/>
    <n v="5.5684399999999998"/>
    <n v="15"/>
    <n v="89186.153599499987"/>
    <s v="Affluent Customer"/>
    <x v="1"/>
    <s v="Property"/>
    <x v="3"/>
  </r>
  <r>
    <n v="1042"/>
    <n v="3"/>
    <n v="4585.7700000000004"/>
    <n v="1528.5900000000001"/>
    <n v="5.5684399999999998"/>
    <n v="11"/>
    <n v="93630.478695600003"/>
    <s v="High Net Worth"/>
    <x v="1"/>
    <s v="Manufacturing"/>
    <x v="8"/>
  </r>
  <r>
    <n v="1043"/>
    <n v="8"/>
    <n v="10994.24"/>
    <n v="1374.28"/>
    <n v="5.5684399999999998"/>
    <n v="16"/>
    <n v="122441.5315712"/>
    <s v="Mass Customer"/>
    <x v="1"/>
    <s v="Financial Services"/>
    <x v="13"/>
  </r>
  <r>
    <n v="1044"/>
    <n v="5"/>
    <n v="4616.29"/>
    <n v="923.25800000000004"/>
    <n v="5.5684399999999998"/>
    <n v="11"/>
    <n v="56552.174552719996"/>
    <s v="High Net Worth"/>
    <x v="2"/>
    <s v="Health"/>
    <x v="32"/>
  </r>
  <r>
    <n v="1045"/>
    <n v="3"/>
    <n v="4405.5999999999995"/>
    <n v="1468.5333333333331"/>
    <n v="5.5684399999999998"/>
    <n v="19"/>
    <n v="155371.35533866665"/>
    <s v="Mass Customer"/>
    <x v="0"/>
    <s v="Financial Services"/>
    <x v="3"/>
  </r>
  <r>
    <n v="1046"/>
    <n v="5"/>
    <n v="3846.1"/>
    <n v="769.22"/>
    <n v="5.5684399999999998"/>
    <n v="11"/>
    <n v="47116.9095848"/>
    <s v="Affluent Customer"/>
    <x v="0"/>
    <s v="Unknown"/>
    <x v="168"/>
  </r>
  <r>
    <n v="1047"/>
    <n v="7"/>
    <n v="5171.3500000000004"/>
    <n v="738.76428571428573"/>
    <n v="5.5684399999999998"/>
    <n v="11"/>
    <n v="45251.410590571431"/>
    <s v="Affluent Customer"/>
    <x v="1"/>
    <s v="Financial Services"/>
    <x v="63"/>
  </r>
  <r>
    <n v="1048"/>
    <n v="7"/>
    <n v="6677.74"/>
    <n v="953.96285714285716"/>
    <n v="5.5684399999999998"/>
    <n v="15"/>
    <n v="79681.273983428575"/>
    <s v="Affluent Customer"/>
    <x v="1"/>
    <s v="Unknown"/>
    <x v="54"/>
  </r>
  <r>
    <n v="1049"/>
    <n v="10"/>
    <n v="11130.050000000001"/>
    <n v="1113.0050000000001"/>
    <n v="5.5684399999999998"/>
    <n v="2"/>
    <n v="12395.403124400002"/>
    <s v="Mass Customer"/>
    <x v="1"/>
    <s v="Property"/>
    <x v="142"/>
  </r>
  <r>
    <n v="1050"/>
    <n v="6"/>
    <n v="4722.12"/>
    <n v="787.02"/>
    <n v="5.5684399999999998"/>
    <n v="15"/>
    <n v="65737.104731999993"/>
    <s v="Mass Customer"/>
    <x v="0"/>
    <s v="Telecommunications"/>
    <x v="142"/>
  </r>
  <r>
    <n v="1051"/>
    <n v="5"/>
    <n v="4878.8100000000004"/>
    <n v="975.76200000000006"/>
    <n v="5.5684399999999998"/>
    <n v="14"/>
    <n v="76068.61011791999"/>
    <s v="High Net Worth"/>
    <x v="0"/>
    <s v="Property"/>
    <x v="144"/>
  </r>
  <r>
    <n v="1052"/>
    <n v="6"/>
    <n v="8478.41"/>
    <n v="1413.0683333333334"/>
    <n v="5.5684399999999998"/>
    <n v="3"/>
    <n v="23605.7586902"/>
    <s v="High Net Worth"/>
    <x v="0"/>
    <s v="Financial Services"/>
    <x v="11"/>
  </r>
  <r>
    <n v="1053"/>
    <n v="3"/>
    <n v="3482.79"/>
    <n v="1160.93"/>
    <n v="5.5684399999999998"/>
    <n v="8"/>
    <n v="51716.552393600003"/>
    <s v="Mass Customer"/>
    <x v="1"/>
    <s v="Manufacturing"/>
    <x v="3"/>
  </r>
  <r>
    <n v="1054"/>
    <n v="8"/>
    <n v="8433.75"/>
    <n v="1054.21875"/>
    <n v="5.5684399999999998"/>
    <n v="13"/>
    <n v="76314.600131250001"/>
    <s v="Mass Customer"/>
    <x v="1"/>
    <s v="Manufacturing"/>
    <x v="8"/>
  </r>
  <r>
    <n v="1055"/>
    <n v="2"/>
    <n v="924.06"/>
    <n v="462.03"/>
    <n v="5.5684399999999998"/>
    <n v="12"/>
    <n v="30873.435998399997"/>
    <s v="Mass Customer"/>
    <x v="0"/>
    <s v="Manufacturing"/>
    <x v="52"/>
  </r>
  <r>
    <n v="1056"/>
    <n v="7"/>
    <n v="7920.27"/>
    <n v="1131.467142857143"/>
    <n v="5.5684399999999998"/>
    <n v="6"/>
    <n v="37803.041381828574"/>
    <s v="Affluent Customer"/>
    <x v="1"/>
    <s v="Manufacturing"/>
    <x v="172"/>
  </r>
  <r>
    <n v="1057"/>
    <n v="3"/>
    <n v="4028.4700000000003"/>
    <n v="1342.8233333333335"/>
    <n v="5.5684399999999998"/>
    <n v="5"/>
    <n v="37387.155811333338"/>
    <s v="Mass Customer"/>
    <x v="0"/>
    <s v="Health"/>
    <x v="36"/>
  </r>
  <r>
    <n v="1058"/>
    <n v="3"/>
    <n v="2308.7200000000003"/>
    <n v="769.57333333333338"/>
    <n v="5.5684399999999998"/>
    <n v="4"/>
    <n v="17141.291729066666"/>
    <s v="Affluent Customer"/>
    <x v="0"/>
    <s v="Retail"/>
    <x v="173"/>
  </r>
  <r>
    <n v="1059"/>
    <n v="2"/>
    <n v="2449.81"/>
    <n v="1224.905"/>
    <n v="5.5684399999999998"/>
    <n v="6"/>
    <n v="40924.859989199998"/>
    <s v="High Net Worth"/>
    <x v="0"/>
    <s v="Entertainment"/>
    <x v="166"/>
  </r>
  <r>
    <n v="1060"/>
    <n v="6"/>
    <n v="9606.77"/>
    <n v="1601.1283333333333"/>
    <n v="5.5684399999999998"/>
    <n v="13"/>
    <n v="115905.23173406666"/>
    <s v="Affluent Customer"/>
    <x v="0"/>
    <s v="Argiculture"/>
    <x v="72"/>
  </r>
  <r>
    <n v="1061"/>
    <n v="6"/>
    <n v="4056.7599999999998"/>
    <n v="676.12666666666667"/>
    <n v="5.5684399999999998"/>
    <n v="19"/>
    <n v="71534.444738933322"/>
    <s v="Mass Customer"/>
    <x v="1"/>
    <s v="Financial Services"/>
    <x v="57"/>
  </r>
  <r>
    <n v="1062"/>
    <n v="6"/>
    <n v="7619.47"/>
    <n v="1269.9116666666666"/>
    <n v="5.5684399999999998"/>
    <n v="14"/>
    <n v="98999.976895866668"/>
    <s v="Mass Customer"/>
    <x v="0"/>
    <s v="Unknown"/>
    <x v="11"/>
  </r>
  <r>
    <n v="1063"/>
    <n v="6"/>
    <n v="5833.22"/>
    <n v="972.20333333333338"/>
    <n v="5.5684399999999998"/>
    <n v="13"/>
    <n v="70377.52708306667"/>
    <s v="Affluent Customer"/>
    <x v="1"/>
    <s v="Financial Services"/>
    <x v="105"/>
  </r>
  <r>
    <n v="1064"/>
    <n v="3"/>
    <n v="5404.67"/>
    <n v="1801.5566666666666"/>
    <n v="5.5684399999999998"/>
    <n v="8"/>
    <n v="80254.881639466665"/>
    <s v="Affluent Customer"/>
    <x v="1"/>
    <s v="Entertainment"/>
    <x v="89"/>
  </r>
  <r>
    <n v="1065"/>
    <n v="6"/>
    <n v="4709.66"/>
    <n v="784.94333333333327"/>
    <n v="5.5684399999999998"/>
    <n v="8"/>
    <n v="34967.278840533327"/>
    <s v="Mass Customer"/>
    <x v="1"/>
    <s v="Financial Services"/>
    <x v="85"/>
  </r>
  <r>
    <n v="1066"/>
    <n v="3"/>
    <n v="2637.5299999999997"/>
    <n v="879.17666666666662"/>
    <n v="5.5684399999999998"/>
    <n v="12"/>
    <n v="58747.710212799997"/>
    <s v="High Net Worth"/>
    <x v="1"/>
    <s v="Telecommunications"/>
    <x v="82"/>
  </r>
  <r>
    <n v="1067"/>
    <n v="2"/>
    <n v="1854.93"/>
    <n v="927.46500000000003"/>
    <n v="5.5684399999999998"/>
    <n v="13"/>
    <n v="67138.9316598"/>
    <s v="Mass Customer"/>
    <x v="0"/>
    <s v="Financial Services"/>
    <x v="181"/>
  </r>
  <r>
    <n v="1068"/>
    <n v="14"/>
    <n v="14254.549999999997"/>
    <n v="1018.1821428571427"/>
    <n v="5.5684399999999998"/>
    <n v="3"/>
    <n v="17009.058514714285"/>
    <s v="Mass Customer"/>
    <x v="1"/>
    <s v="Health"/>
    <x v="3"/>
  </r>
  <r>
    <n v="1069"/>
    <n v="5"/>
    <n v="6910.5"/>
    <n v="1382.1"/>
    <n v="5.5684399999999998"/>
    <n v="15"/>
    <n v="115442.11385999998"/>
    <s v="Mass Customer"/>
    <x v="1"/>
    <s v="Telecommunications"/>
    <x v="79"/>
  </r>
  <r>
    <n v="1070"/>
    <n v="4"/>
    <n v="5754.6600000000008"/>
    <n v="1438.6650000000002"/>
    <n v="5.5684399999999998"/>
    <n v="1"/>
    <n v="8011.119732600001"/>
    <s v="Mass Customer"/>
    <x v="1"/>
    <s v="Unknown"/>
    <x v="133"/>
  </r>
  <r>
    <n v="1071"/>
    <n v="6"/>
    <n v="7958.6799999999994"/>
    <n v="1326.4466666666665"/>
    <n v="5.5684399999999998"/>
    <n v="1"/>
    <n v="7386.2386765333322"/>
    <s v="High Net Worth"/>
    <x v="1"/>
    <s v="Retail"/>
    <x v="3"/>
  </r>
  <r>
    <n v="1072"/>
    <n v="3"/>
    <n v="3697.58"/>
    <n v="1232.5266666666666"/>
    <n v="5.5684399999999998"/>
    <n v="8"/>
    <n v="54906.006333866666"/>
    <s v="High Net Worth"/>
    <x v="1"/>
    <s v="Financial Services"/>
    <x v="29"/>
  </r>
  <r>
    <n v="1073"/>
    <n v="6"/>
    <n v="6454.89"/>
    <n v="1075.8150000000001"/>
    <n v="5.5684399999999998"/>
    <n v="7"/>
    <n v="41934.278950200001"/>
    <s v="Affluent Customer"/>
    <x v="0"/>
    <s v="Unknown"/>
    <x v="72"/>
  </r>
  <r>
    <n v="1074"/>
    <n v="8"/>
    <n v="9370.01"/>
    <n v="1171.25125"/>
    <n v="5.5684399999999998"/>
    <n v="18"/>
    <n v="117396.76158990001"/>
    <s v="High Net Worth"/>
    <x v="1"/>
    <s v="Unknown"/>
    <x v="138"/>
  </r>
  <r>
    <n v="1075"/>
    <n v="6"/>
    <n v="6597.82"/>
    <n v="1099.6366666666665"/>
    <n v="5.5684399999999998"/>
    <n v="7"/>
    <n v="42862.825600933327"/>
    <s v="High Net Worth"/>
    <x v="1"/>
    <s v="Manufacturing"/>
    <x v="1"/>
  </r>
  <r>
    <n v="1076"/>
    <n v="12"/>
    <n v="14390.1"/>
    <n v="1199.175"/>
    <n v="5.5684399999999998"/>
    <n v="2"/>
    <n v="13355.068073999999"/>
    <s v="Affluent Customer"/>
    <x v="1"/>
    <s v="Health"/>
    <x v="91"/>
  </r>
  <r>
    <n v="1077"/>
    <n v="6"/>
    <n v="6570.44"/>
    <n v="1095.0733333333333"/>
    <n v="5.5684399999999998"/>
    <n v="18"/>
    <n v="109761.30274079999"/>
    <s v="Mass Customer"/>
    <x v="0"/>
    <s v="Telecommunications"/>
    <x v="3"/>
  </r>
  <r>
    <n v="1078"/>
    <n v="5"/>
    <n v="3640.22"/>
    <n v="728.04399999999998"/>
    <n v="5.5684399999999998"/>
    <n v="20"/>
    <n v="81081.386627200001"/>
    <s v="Mass Customer"/>
    <x v="1"/>
    <s v="Manufacturing"/>
    <x v="0"/>
  </r>
  <r>
    <n v="1079"/>
    <n v="4"/>
    <n v="3829.1099999999997"/>
    <n v="957.27749999999992"/>
    <n v="5.5684399999999998"/>
    <n v="18"/>
    <n v="95949.761797799991"/>
    <s v="Mass Customer"/>
    <x v="1"/>
    <s v="Manufacturing"/>
    <x v="65"/>
  </r>
  <r>
    <n v="1080"/>
    <n v="3"/>
    <n v="3133.43"/>
    <n v="1044.4766666666667"/>
    <n v="5.5684399999999998"/>
    <n v="2"/>
    <n v="11632.211299466666"/>
    <s v="Mass Customer"/>
    <x v="0"/>
    <s v="Property"/>
    <x v="57"/>
  </r>
  <r>
    <n v="1081"/>
    <n v="5"/>
    <n v="6119.7199999999993"/>
    <n v="1223.944"/>
    <n v="5.5684399999999998"/>
    <n v="16"/>
    <n v="109047.33963776"/>
    <s v="Mass Customer"/>
    <x v="0"/>
    <s v="Health"/>
    <x v="28"/>
  </r>
  <r>
    <n v="1082"/>
    <n v="5"/>
    <n v="4492.05"/>
    <n v="898.41000000000008"/>
    <n v="5.5684399999999998"/>
    <n v="11"/>
    <n v="55030.163984400002"/>
    <s v="Mass Customer"/>
    <x v="2"/>
    <s v="Financial Services"/>
    <x v="123"/>
  </r>
  <r>
    <n v="1083"/>
    <n v="2"/>
    <n v="2418.19"/>
    <n v="1209.095"/>
    <n v="5.5684399999999998"/>
    <n v="1"/>
    <n v="6732.7729618000003"/>
    <s v="Affluent Customer"/>
    <x v="1"/>
    <s v="Unknown"/>
    <x v="49"/>
  </r>
  <r>
    <n v="1084"/>
    <n v="11"/>
    <n v="11437.05"/>
    <n v="1039.7318181818182"/>
    <n v="5.5684399999999998"/>
    <n v="8"/>
    <n v="46317.47396509091"/>
    <s v="Affluent Customer"/>
    <x v="0"/>
    <s v="Retail"/>
    <x v="157"/>
  </r>
  <r>
    <n v="1085"/>
    <n v="4"/>
    <n v="2487.7000000000003"/>
    <n v="621.92500000000007"/>
    <n v="5.5684399999999998"/>
    <n v="8"/>
    <n v="27705.216376000004"/>
    <s v="Mass Customer"/>
    <x v="1"/>
    <s v="Health"/>
    <x v="54"/>
  </r>
  <r>
    <n v="1086"/>
    <n v="9"/>
    <n v="8640.2200000000012"/>
    <n v="960.02444444444461"/>
    <n v="5.5684399999999998"/>
    <n v="4"/>
    <n v="21383.354069688892"/>
    <s v="Mass Customer"/>
    <x v="1"/>
    <s v="Property"/>
    <x v="134"/>
  </r>
  <r>
    <n v="1087"/>
    <n v="3"/>
    <n v="3535.79"/>
    <n v="1178.5966666666666"/>
    <n v="5.5684399999999998"/>
    <n v="8"/>
    <n v="52503.558580266661"/>
    <s v="Mass Customer"/>
    <x v="0"/>
    <s v="Financial Services"/>
    <x v="123"/>
  </r>
  <r>
    <n v="1088"/>
    <n v="6"/>
    <n v="6230.39"/>
    <n v="1038.3983333333333"/>
    <n v="5.5684399999999998"/>
    <n v="3"/>
    <n v="17346.776445800002"/>
    <s v="High Net Worth"/>
    <x v="0"/>
    <s v="Unknown"/>
    <x v="101"/>
  </r>
  <r>
    <n v="1089"/>
    <n v="7"/>
    <n v="6202.8499999999995"/>
    <n v="886.12142857142851"/>
    <n v="5.5684399999999998"/>
    <n v="12"/>
    <n v="59211.768092571423"/>
    <s v="Affluent Customer"/>
    <x v="0"/>
    <s v="Property"/>
    <x v="25"/>
  </r>
  <r>
    <n v="1090"/>
    <n v="7"/>
    <n v="5882.43"/>
    <n v="840.3471428571429"/>
    <n v="5.5684399999999998"/>
    <n v="17"/>
    <n v="79550.184950914292"/>
    <s v="Affluent Customer"/>
    <x v="0"/>
    <s v="Telecommunications"/>
    <x v="38"/>
  </r>
  <r>
    <n v="1091"/>
    <n v="10"/>
    <n v="10147.25"/>
    <n v="1014.725"/>
    <n v="5.5684399999999998"/>
    <n v="15"/>
    <n v="84756.529185000007"/>
    <s v="Mass Customer"/>
    <x v="1"/>
    <s v="Health"/>
    <x v="3"/>
  </r>
  <r>
    <n v="1092"/>
    <n v="5"/>
    <n v="4893.72"/>
    <n v="978.74400000000003"/>
    <n v="5.5684399999999998"/>
    <n v="5"/>
    <n v="27250.386196799998"/>
    <s v="Mass Customer"/>
    <x v="0"/>
    <s v="Retail"/>
    <x v="27"/>
  </r>
  <r>
    <n v="1093"/>
    <n v="9"/>
    <n v="12492.4"/>
    <n v="1388.0444444444445"/>
    <n v="5.5684399999999998"/>
    <n v="5"/>
    <n v="38646.21103111111"/>
    <s v="Affluent Customer"/>
    <x v="0"/>
    <s v="Unknown"/>
    <x v="6"/>
  </r>
  <r>
    <n v="1094"/>
    <n v="7"/>
    <n v="7255.12"/>
    <n v="1036.4457142857143"/>
    <n v="5.5684399999999998"/>
    <n v="19"/>
    <n v="109656.32969188572"/>
    <s v="High Net Worth"/>
    <x v="1"/>
    <s v="Health"/>
    <x v="118"/>
  </r>
  <r>
    <n v="1095"/>
    <n v="4"/>
    <n v="6916.0399999999991"/>
    <n v="1729.0099999999998"/>
    <n v="5.5684399999999998"/>
    <n v="6"/>
    <n v="57767.330666399983"/>
    <s v="Mass Customer"/>
    <x v="0"/>
    <s v="Health"/>
    <x v="16"/>
  </r>
  <r>
    <n v="1096"/>
    <n v="5"/>
    <n v="3865.37"/>
    <n v="773.07399999999996"/>
    <n v="5.5684399999999998"/>
    <n v="14"/>
    <n v="60267.426583839995"/>
    <s v="High Net Worth"/>
    <x v="1"/>
    <s v="Health"/>
    <x v="96"/>
  </r>
  <r>
    <n v="1097"/>
    <n v="3"/>
    <n v="2378.5100000000002"/>
    <n v="792.8366666666667"/>
    <n v="5.5684399999999998"/>
    <n v="18"/>
    <n v="79467.541346399987"/>
    <s v="Mass Customer"/>
    <x v="0"/>
    <s v="Financial Services"/>
    <x v="151"/>
  </r>
  <r>
    <n v="1098"/>
    <n v="8"/>
    <n v="7594.2900000000009"/>
    <n v="949.28625000000011"/>
    <n v="5.5684399999999998"/>
    <n v="12"/>
    <n v="63432.522311399996"/>
    <s v="Mass Customer"/>
    <x v="0"/>
    <s v="Financial Services"/>
    <x v="177"/>
  </r>
  <r>
    <n v="1099"/>
    <n v="2"/>
    <n v="1248.96"/>
    <n v="624.48"/>
    <n v="5.5684399999999998"/>
    <n v="11"/>
    <n v="38251.173523199999"/>
    <s v="Affluent Customer"/>
    <x v="1"/>
    <s v="Manufacturing"/>
    <x v="108"/>
  </r>
  <r>
    <n v="1100"/>
    <n v="3"/>
    <n v="2767.35"/>
    <n v="922.44999999999993"/>
    <n v="5.5684399999999998"/>
    <n v="15"/>
    <n v="77049.112169999993"/>
    <s v="Mass Customer"/>
    <x v="1"/>
    <s v="Manufacturing"/>
    <x v="127"/>
  </r>
  <r>
    <n v="1101"/>
    <n v="5"/>
    <n v="6377.6200000000008"/>
    <n v="1275.5240000000001"/>
    <n v="5.5684399999999998"/>
    <n v="15"/>
    <n v="106540.1829384"/>
    <s v="Mass Customer"/>
    <x v="0"/>
    <s v="Unknown"/>
    <x v="4"/>
  </r>
  <r>
    <n v="1102"/>
    <n v="8"/>
    <n v="8832.98"/>
    <n v="1104.1224999999999"/>
    <n v="5.5684399999999998"/>
    <n v="15"/>
    <n v="92223.598408499995"/>
    <s v="Affluent Customer"/>
    <x v="0"/>
    <s v="Manufacturing"/>
    <x v="2"/>
  </r>
  <r>
    <n v="1103"/>
    <n v="12"/>
    <n v="15447.920000000002"/>
    <n v="1287.3266666666668"/>
    <n v="5.5684399999999998"/>
    <n v="20"/>
    <n v="143368.02607466668"/>
    <s v="High Net Worth"/>
    <x v="0"/>
    <s v="Financial Services"/>
    <x v="77"/>
  </r>
  <r>
    <n v="1104"/>
    <n v="7"/>
    <n v="6458.3"/>
    <n v="922.61428571428576"/>
    <n v="5.5684399999999998"/>
    <n v="8"/>
    <n v="41100.178345142856"/>
    <s v="Mass Customer"/>
    <x v="0"/>
    <s v="Retail"/>
    <x v="113"/>
  </r>
  <r>
    <n v="1105"/>
    <n v="2"/>
    <n v="3965.4399999999996"/>
    <n v="1982.7199999999998"/>
    <n v="5.5684399999999998"/>
    <n v="18"/>
    <n v="198731.83242239998"/>
    <s v="Mass Customer"/>
    <x v="1"/>
    <s v="Unknown"/>
    <x v="64"/>
  </r>
  <r>
    <n v="1106"/>
    <n v="9"/>
    <n v="11078.47"/>
    <n v="1230.941111111111"/>
    <n v="5.5684399999999998"/>
    <n v="15"/>
    <n v="102816.32581133333"/>
    <s v="Mass Customer"/>
    <x v="0"/>
    <s v="Retail"/>
    <x v="142"/>
  </r>
  <r>
    <n v="1107"/>
    <n v="5"/>
    <n v="3752.08"/>
    <n v="750.41599999999994"/>
    <n v="5.5684399999999998"/>
    <n v="18"/>
    <n v="75215.63647872"/>
    <s v="High Net Worth"/>
    <x v="0"/>
    <s v="Health"/>
    <x v="28"/>
  </r>
  <r>
    <n v="1108"/>
    <n v="4"/>
    <n v="1790"/>
    <n v="447.5"/>
    <n v="5.5684399999999998"/>
    <n v="17"/>
    <n v="42361.907299999999"/>
    <s v="Mass Customer"/>
    <x v="0"/>
    <s v="Health"/>
    <x v="118"/>
  </r>
  <r>
    <n v="1109"/>
    <n v="3"/>
    <n v="2411.02"/>
    <n v="803.67333333333329"/>
    <n v="5.5684399999999998"/>
    <n v="6"/>
    <n v="26851.240417599998"/>
    <s v="High Net Worth"/>
    <x v="1"/>
    <s v="Entertainment"/>
    <x v="46"/>
  </r>
  <r>
    <n v="1110"/>
    <n v="6"/>
    <n v="7310.3600000000006"/>
    <n v="1218.3933333333334"/>
    <n v="5.5684399999999998"/>
    <n v="12"/>
    <n v="81414.602076800016"/>
    <s v="High Net Worth"/>
    <x v="1"/>
    <s v="Retail"/>
    <x v="26"/>
  </r>
  <r>
    <n v="1111"/>
    <n v="7"/>
    <n v="6922.7"/>
    <n v="988.9571428571428"/>
    <n v="5.5684399999999998"/>
    <n v="18"/>
    <n v="99125.073226285705"/>
    <s v="High Net Worth"/>
    <x v="1"/>
    <s v="Unknown"/>
    <x v="34"/>
  </r>
  <r>
    <n v="1112"/>
    <n v="3"/>
    <n v="3589.44"/>
    <n v="1196.48"/>
    <n v="5.5684399999999998"/>
    <n v="13"/>
    <n v="86612.852185600001"/>
    <s v="Mass Customer"/>
    <x v="1"/>
    <s v="Unknown"/>
    <x v="3"/>
  </r>
  <r>
    <n v="1113"/>
    <n v="9"/>
    <n v="10999.369999999999"/>
    <n v="1222.152222222222"/>
    <n v="5.5684399999999998"/>
    <n v="6"/>
    <n v="40832.887921866655"/>
    <s v="Mass Customer"/>
    <x v="1"/>
    <s v="Property"/>
    <x v="82"/>
  </r>
  <r>
    <n v="1114"/>
    <n v="4"/>
    <n v="4156.3999999999996"/>
    <n v="1039.0999999999999"/>
    <n v="5.5684399999999998"/>
    <n v="14"/>
    <n v="81006.324055999998"/>
    <s v="Mass Customer"/>
    <x v="0"/>
    <s v="Retail"/>
    <x v="97"/>
  </r>
  <r>
    <n v="1115"/>
    <n v="9"/>
    <n v="9270.0300000000007"/>
    <n v="1030.0033333333333"/>
    <n v="5.5684399999999998"/>
    <n v="17"/>
    <n v="97503.699944933323"/>
    <s v="High Net Worth"/>
    <x v="0"/>
    <s v="Unknown"/>
    <x v="112"/>
  </r>
  <r>
    <n v="1116"/>
    <n v="3"/>
    <n v="4932.34"/>
    <n v="1644.1133333333335"/>
    <n v="5.5684399999999998"/>
    <n v="16"/>
    <n v="146482.34319786666"/>
    <s v="Mass Customer"/>
    <x v="0"/>
    <s v="Health"/>
    <x v="92"/>
  </r>
  <r>
    <n v="1117"/>
    <n v="10"/>
    <n v="8604.73"/>
    <n v="860.47299999999996"/>
    <n v="5.5684399999999998"/>
    <n v="14"/>
    <n v="67080.891809680004"/>
    <s v="Affluent Customer"/>
    <x v="0"/>
    <s v="Unknown"/>
    <x v="85"/>
  </r>
  <r>
    <n v="1118"/>
    <n v="4"/>
    <n v="3365.1899999999996"/>
    <n v="841.2974999999999"/>
    <n v="5.5684399999999998"/>
    <n v="9"/>
    <n v="42162.431858099997"/>
    <s v="Mass Customer"/>
    <x v="0"/>
    <s v="Retail"/>
    <x v="119"/>
  </r>
  <r>
    <n v="1119"/>
    <n v="6"/>
    <n v="10841.93"/>
    <n v="1806.9883333333335"/>
    <n v="5.5684399999999998"/>
    <n v="19"/>
    <n v="191180.01618246667"/>
    <s v="Mass Customer"/>
    <x v="1"/>
    <s v="Entertainment"/>
    <x v="3"/>
  </r>
  <r>
    <n v="1120"/>
    <n v="5"/>
    <n v="3916.82"/>
    <n v="783.36400000000003"/>
    <n v="5.5684399999999998"/>
    <n v="12"/>
    <n v="52345.385185919993"/>
    <s v="Affluent Customer"/>
    <x v="0"/>
    <s v="Retail"/>
    <x v="169"/>
  </r>
  <r>
    <n v="1121"/>
    <n v="2"/>
    <n v="2973.36"/>
    <n v="1486.68"/>
    <n v="5.5684399999999998"/>
    <n v="3"/>
    <n v="24835.4651376"/>
    <s v="Mass Customer"/>
    <x v="0"/>
    <s v="Health"/>
    <x v="36"/>
  </r>
  <r>
    <n v="1122"/>
    <n v="5"/>
    <n v="4714.8100000000004"/>
    <n v="942.9620000000001"/>
    <n v="5.5684399999999998"/>
    <n v="11"/>
    <n v="57759.100512080011"/>
    <s v="Mass Customer"/>
    <x v="0"/>
    <s v="Unknown"/>
    <x v="3"/>
  </r>
  <r>
    <n v="1123"/>
    <n v="5"/>
    <n v="6742.5"/>
    <n v="1348.5"/>
    <n v="5.5684399999999998"/>
    <n v="13"/>
    <n v="97617.537419999993"/>
    <s v="Mass Customer"/>
    <x v="1"/>
    <s v="Property"/>
    <x v="3"/>
  </r>
  <r>
    <n v="1124"/>
    <n v="3"/>
    <n v="3731.08"/>
    <n v="1243.6933333333334"/>
    <n v="5.5684399999999998"/>
    <n v="9"/>
    <n v="62328.8853456"/>
    <s v="Affluent Customer"/>
    <x v="1"/>
    <s v="Health"/>
    <x v="182"/>
  </r>
  <r>
    <n v="1125"/>
    <n v="5"/>
    <n v="3793.5699999999997"/>
    <n v="758.71399999999994"/>
    <n v="5.5684399999999998"/>
    <n v="9"/>
    <n v="38023.68047544"/>
    <s v="Affluent Customer"/>
    <x v="1"/>
    <s v="IT"/>
    <x v="53"/>
  </r>
  <r>
    <n v="1126"/>
    <n v="4"/>
    <n v="4725.4400000000005"/>
    <n v="1181.3600000000001"/>
    <n v="5.5684399999999998"/>
    <n v="14"/>
    <n v="92096.651897600008"/>
    <s v="Mass Customer"/>
    <x v="0"/>
    <s v="Unknown"/>
    <x v="0"/>
  </r>
  <r>
    <n v="1127"/>
    <n v="4"/>
    <n v="5261.43"/>
    <n v="1315.3575000000001"/>
    <n v="5.5684399999999998"/>
    <n v="8"/>
    <n v="58595.9145384"/>
    <s v="Mass Customer"/>
    <x v="0"/>
    <s v="Financial Services"/>
    <x v="44"/>
  </r>
  <r>
    <n v="1128"/>
    <n v="5"/>
    <n v="5855.4400000000005"/>
    <n v="1171.0880000000002"/>
    <n v="5.5684399999999998"/>
    <n v="8"/>
    <n v="52169.066101760007"/>
    <s v="Mass Customer"/>
    <x v="0"/>
    <s v="Financial Services"/>
    <x v="77"/>
  </r>
  <r>
    <n v="1129"/>
    <n v="13"/>
    <n v="18349.27"/>
    <n v="1411.4823076923078"/>
    <n v="5.5684399999999998"/>
    <n v="9"/>
    <n v="70737.790873015387"/>
    <s v="Mass Customer"/>
    <x v="1"/>
    <s v="Entertainment"/>
    <x v="103"/>
  </r>
  <r>
    <n v="1130"/>
    <n v="5"/>
    <n v="6301.2800000000007"/>
    <n v="1260.2560000000001"/>
    <n v="5.5684399999999998"/>
    <n v="16"/>
    <n v="112282.55873024001"/>
    <s v="Mass Customer"/>
    <x v="0"/>
    <s v="Unknown"/>
    <x v="13"/>
  </r>
  <r>
    <n v="1131"/>
    <n v="7"/>
    <n v="9150.94"/>
    <n v="1307.277142857143"/>
    <n v="5.5684399999999998"/>
    <n v="15"/>
    <n v="109192.41500057143"/>
    <s v="Mass Customer"/>
    <x v="1"/>
    <s v="Unknown"/>
    <x v="103"/>
  </r>
  <r>
    <n v="1132"/>
    <n v="8"/>
    <n v="9603.1"/>
    <n v="1200.3875"/>
    <n v="5.5684399999999998"/>
    <n v="9"/>
    <n v="60158.571934499996"/>
    <s v="Affluent Customer"/>
    <x v="0"/>
    <s v="Financial Services"/>
    <x v="105"/>
  </r>
  <r>
    <n v="1133"/>
    <n v="5"/>
    <n v="7124.59"/>
    <n v="1424.9180000000001"/>
    <n v="5.5684399999999998"/>
    <n v="6"/>
    <n v="47607.422327519998"/>
    <s v="Affluent Customer"/>
    <x v="1"/>
    <s v="Manufacturing"/>
    <x v="3"/>
  </r>
  <r>
    <n v="1134"/>
    <n v="7"/>
    <n v="6797.3899999999994"/>
    <n v="971.0557142857142"/>
    <n v="5.5684399999999998"/>
    <n v="3"/>
    <n v="16221.796444971427"/>
    <s v="Affluent Customer"/>
    <x v="1"/>
    <s v="Financial Services"/>
    <x v="177"/>
  </r>
  <r>
    <n v="1135"/>
    <n v="3"/>
    <n v="3530.65"/>
    <n v="1176.8833333333334"/>
    <n v="5.5684399999999998"/>
    <n v="11"/>
    <n v="72087.446515333344"/>
    <s v="Mass Customer"/>
    <x v="0"/>
    <s v="Financial Services"/>
    <x v="139"/>
  </r>
  <r>
    <n v="1136"/>
    <n v="5"/>
    <n v="5369.95"/>
    <n v="1073.99"/>
    <n v="5.5684399999999998"/>
    <n v="7"/>
    <n v="41863.142129200001"/>
    <s v="High Net Worth"/>
    <x v="1"/>
    <s v="Property"/>
    <x v="0"/>
  </r>
  <r>
    <n v="1137"/>
    <n v="9"/>
    <n v="8092.3100000000013"/>
    <n v="899.14555555555569"/>
    <n v="5.5684399999999998"/>
    <n v="18"/>
    <n v="90123.0853928"/>
    <s v="Mass Customer"/>
    <x v="1"/>
    <s v="Unknown"/>
    <x v="6"/>
  </r>
  <r>
    <n v="1138"/>
    <n v="6"/>
    <n v="7506.16"/>
    <n v="1251.0266666666666"/>
    <n v="5.5684399999999998"/>
    <n v="5"/>
    <n v="34831.334658666667"/>
    <s v="Mass Customer"/>
    <x v="0"/>
    <s v="Retail"/>
    <x v="102"/>
  </r>
  <r>
    <n v="1139"/>
    <n v="4"/>
    <n v="3684.36"/>
    <n v="921.09"/>
    <n v="5.5684399999999998"/>
    <n v="16"/>
    <n v="82064.550393600002"/>
    <s v="Mass Customer"/>
    <x v="1"/>
    <s v="Manufacturing"/>
    <x v="20"/>
  </r>
  <r>
    <n v="1140"/>
    <n v="11"/>
    <n v="12657.130000000001"/>
    <n v="1150.6481818181819"/>
    <n v="5.5684399999999998"/>
    <n v="13"/>
    <n v="83295.099700327279"/>
    <s v="Mass Customer"/>
    <x v="0"/>
    <s v="Unknown"/>
    <x v="0"/>
  </r>
  <r>
    <n v="1141"/>
    <n v="5"/>
    <n v="4507.79"/>
    <n v="901.55799999999999"/>
    <n v="5.5684399999999998"/>
    <n v="4"/>
    <n v="20081.086518079999"/>
    <s v="High Net Worth"/>
    <x v="0"/>
    <s v="Financial Services"/>
    <x v="3"/>
  </r>
  <r>
    <n v="1142"/>
    <n v="4"/>
    <n v="4828.3899999999994"/>
    <n v="1207.0974999999999"/>
    <n v="5.5684399999999998"/>
    <n v="2"/>
    <n v="13443.300005799998"/>
    <s v="Mass Customer"/>
    <x v="1"/>
    <s v="Telecommunications"/>
    <x v="104"/>
  </r>
  <r>
    <n v="1143"/>
    <n v="5"/>
    <n v="7112.88"/>
    <n v="1422.576"/>
    <n v="5.5684399999999998"/>
    <n v="6"/>
    <n v="47529.174608640002"/>
    <s v="Mass Customer"/>
    <x v="1"/>
    <s v="Health"/>
    <x v="183"/>
  </r>
  <r>
    <n v="1144"/>
    <n v="7"/>
    <n v="9425.65"/>
    <n v="1346.5214285714285"/>
    <n v="5.5684399999999998"/>
    <n v="5"/>
    <n v="37490.118918571425"/>
    <s v="High Net Worth"/>
    <x v="1"/>
    <s v="Health"/>
    <x v="131"/>
  </r>
  <r>
    <n v="1145"/>
    <n v="2"/>
    <n v="2382.7200000000003"/>
    <n v="1191.3600000000001"/>
    <n v="5.5684399999999998"/>
    <n v="14"/>
    <n v="92876.233497599998"/>
    <s v="Mass Customer"/>
    <x v="0"/>
    <s v="Property"/>
    <x v="3"/>
  </r>
  <r>
    <n v="1146"/>
    <n v="2"/>
    <n v="2213.67"/>
    <n v="1106.835"/>
    <n v="5.5684399999999998"/>
    <n v="8"/>
    <n v="49306.754299200002"/>
    <s v="High Net Worth"/>
    <x v="1"/>
    <s v="Financial Services"/>
    <x v="70"/>
  </r>
  <r>
    <n v="1147"/>
    <n v="6"/>
    <n v="8766.8700000000008"/>
    <n v="1461.1450000000002"/>
    <n v="5.5684399999999998"/>
    <n v="9"/>
    <n v="73226.684374200006"/>
    <s v="High Net Worth"/>
    <x v="1"/>
    <s v="Entertainment"/>
    <x v="152"/>
  </r>
  <r>
    <n v="1148"/>
    <n v="3"/>
    <n v="3426.09"/>
    <n v="1142.03"/>
    <n v="5.5684399999999998"/>
    <n v="5"/>
    <n v="31796.627666"/>
    <s v="High Net Worth"/>
    <x v="1"/>
    <s v="Financial Services"/>
    <x v="134"/>
  </r>
  <r>
    <n v="1149"/>
    <n v="4"/>
    <n v="5793.3600000000006"/>
    <n v="1448.3400000000001"/>
    <n v="5.5684399999999998"/>
    <n v="14"/>
    <n v="112909.9214544"/>
    <s v="Affluent Customer"/>
    <x v="0"/>
    <s v="Unknown"/>
    <x v="146"/>
  </r>
  <r>
    <n v="1150"/>
    <n v="5"/>
    <n v="8439.82"/>
    <n v="1687.9639999999999"/>
    <n v="5.5684399999999998"/>
    <n v="13"/>
    <n v="122191.24133007998"/>
    <s v="Mass Customer"/>
    <x v="0"/>
    <s v="Financial Services"/>
    <x v="26"/>
  </r>
  <r>
    <n v="1151"/>
    <n v="5"/>
    <n v="5819.58"/>
    <n v="1163.9159999999999"/>
    <n v="5.5684399999999998"/>
    <n v="19"/>
    <n v="123142.73180975999"/>
    <s v="High Net Worth"/>
    <x v="0"/>
    <s v="Argiculture"/>
    <x v="49"/>
  </r>
  <r>
    <n v="1152"/>
    <n v="8"/>
    <n v="9434.77"/>
    <n v="1179.3462500000001"/>
    <n v="5.5684399999999998"/>
    <n v="3"/>
    <n v="19701.356497050001"/>
    <s v="Mass Customer"/>
    <x v="1"/>
    <s v="Financial Services"/>
    <x v="6"/>
  </r>
  <r>
    <n v="1153"/>
    <n v="5"/>
    <n v="3306.2400000000002"/>
    <n v="661.24800000000005"/>
    <n v="5.5684399999999998"/>
    <n v="3"/>
    <n v="11046.359439360001"/>
    <s v="Mass Customer"/>
    <x v="0"/>
    <s v="Health"/>
    <x v="104"/>
  </r>
  <r>
    <n v="1154"/>
    <n v="6"/>
    <n v="3442.7799999999997"/>
    <n v="573.79666666666662"/>
    <n v="5.5684399999999998"/>
    <n v="20"/>
    <n v="63903.04621066666"/>
    <s v="Mass Customer"/>
    <x v="1"/>
    <s v="Health"/>
    <x v="21"/>
  </r>
  <r>
    <n v="1155"/>
    <n v="7"/>
    <n v="5342.1299999999992"/>
    <n v="763.16142857142847"/>
    <n v="5.5684399999999998"/>
    <n v="9"/>
    <n v="38246.567627828568"/>
    <s v="Mass Customer"/>
    <x v="0"/>
    <s v="Property"/>
    <x v="103"/>
  </r>
  <r>
    <n v="1156"/>
    <n v="4"/>
    <n v="5965.44"/>
    <n v="1491.36"/>
    <n v="5.5684399999999998"/>
    <n v="1"/>
    <n v="8304.5486783999986"/>
    <s v="Mass Customer"/>
    <x v="0"/>
    <s v="Argiculture"/>
    <x v="67"/>
  </r>
  <r>
    <n v="1157"/>
    <n v="7"/>
    <n v="7726.53"/>
    <n v="1103.79"/>
    <n v="5.5684399999999998"/>
    <n v="17"/>
    <n v="104488.6025892"/>
    <s v="Affluent Customer"/>
    <x v="1"/>
    <s v="Health"/>
    <x v="21"/>
  </r>
  <r>
    <n v="1158"/>
    <n v="7"/>
    <n v="9091.98"/>
    <n v="1298.8542857142857"/>
    <n v="5.5684399999999998"/>
    <n v="19"/>
    <n v="137419.25101611429"/>
    <s v="Mass Customer"/>
    <x v="1"/>
    <s v="Unknown"/>
    <x v="7"/>
  </r>
  <r>
    <n v="1159"/>
    <n v="4"/>
    <n v="5803.34"/>
    <n v="1450.835"/>
    <n v="5.5684399999999998"/>
    <n v="1"/>
    <n v="8078.8876473999999"/>
    <s v="Mass Customer"/>
    <x v="1"/>
    <s v="Entertainment"/>
    <x v="89"/>
  </r>
  <r>
    <n v="1160"/>
    <n v="3"/>
    <n v="3192.0099999999998"/>
    <n v="1064.0033333333333"/>
    <n v="5.5684399999999998"/>
    <n v="10"/>
    <n v="59248.387214666662"/>
    <s v="Affluent Customer"/>
    <x v="0"/>
    <s v="IT"/>
    <x v="57"/>
  </r>
  <r>
    <n v="1161"/>
    <n v="4"/>
    <n v="4151.9799999999996"/>
    <n v="1037.9949999999999"/>
    <n v="5.5684399999999998"/>
    <n v="15"/>
    <n v="86700.19316699999"/>
    <s v="Mass Customer"/>
    <x v="0"/>
    <s v="Retail"/>
    <x v="7"/>
  </r>
  <r>
    <n v="1162"/>
    <n v="4"/>
    <n v="5369.27"/>
    <n v="1342.3175000000001"/>
    <n v="5.5684399999999998"/>
    <n v="7"/>
    <n v="52322.3012179"/>
    <s v="Mass Customer"/>
    <x v="1"/>
    <s v="Unknown"/>
    <x v="67"/>
  </r>
  <r>
    <n v="1163"/>
    <n v="5"/>
    <n v="2853.67"/>
    <n v="570.73400000000004"/>
    <n v="5.5684399999999998"/>
    <n v="8"/>
    <n v="25424.78427968"/>
    <s v="High Net Worth"/>
    <x v="1"/>
    <s v="Financial Services"/>
    <x v="88"/>
  </r>
  <r>
    <n v="1164"/>
    <n v="3"/>
    <n v="2164.2199999999998"/>
    <n v="721.40666666666664"/>
    <n v="5.5684399999999998"/>
    <n v="17"/>
    <n v="68290.865561866667"/>
    <s v="Mass Customer"/>
    <x v="0"/>
    <s v="Health"/>
    <x v="32"/>
  </r>
  <r>
    <n v="1165"/>
    <n v="9"/>
    <n v="6796.8799999999992"/>
    <n v="755.20888888888885"/>
    <n v="5.5684399999999998"/>
    <n v="2"/>
    <n v="8410.6707704888886"/>
    <s v="High Net Worth"/>
    <x v="0"/>
    <s v="Financial Services"/>
    <x v="177"/>
  </r>
  <r>
    <n v="1166"/>
    <n v="6"/>
    <n v="7638.8"/>
    <n v="1273.1333333333334"/>
    <n v="5.5684399999999998"/>
    <n v="8"/>
    <n v="56714.932629333336"/>
    <s v="Affluent Customer"/>
    <x v="0"/>
    <s v="Health"/>
    <x v="58"/>
  </r>
  <r>
    <n v="1167"/>
    <n v="4"/>
    <n v="4106.6400000000003"/>
    <n v="1026.6600000000001"/>
    <n v="5.5684399999999998"/>
    <n v="4"/>
    <n v="22867.578441600002"/>
    <s v="Mass Customer"/>
    <x v="0"/>
    <s v="Health"/>
    <x v="53"/>
  </r>
  <r>
    <n v="1168"/>
    <n v="7"/>
    <n v="10263.160000000002"/>
    <n v="1466.1657142857146"/>
    <n v="5.5684399999999998"/>
    <n v="18"/>
    <n v="146956.6045810286"/>
    <s v="Affluent Customer"/>
    <x v="1"/>
    <s v="Health"/>
    <x v="91"/>
  </r>
  <r>
    <n v="1169"/>
    <n v="7"/>
    <n v="7605.57"/>
    <n v="1086.51"/>
    <n v="5.5684399999999998"/>
    <n v="13"/>
    <n v="78652.1546772"/>
    <s v="Mass Customer"/>
    <x v="0"/>
    <s v="Financial Services"/>
    <x v="105"/>
  </r>
  <r>
    <n v="1170"/>
    <n v="5"/>
    <n v="6345.1"/>
    <n v="1269.02"/>
    <n v="5.5684399999999998"/>
    <n v="4"/>
    <n v="28265.8469152"/>
    <s v="Mass Customer"/>
    <x v="0"/>
    <s v="IT"/>
    <x v="70"/>
  </r>
  <r>
    <n v="1171"/>
    <n v="9"/>
    <n v="9811.4500000000007"/>
    <n v="1090.1611111111113"/>
    <n v="5.5684399999999998"/>
    <n v="8"/>
    <n v="48563.973900444449"/>
    <s v="Affluent Customer"/>
    <x v="0"/>
    <s v="Unknown"/>
    <x v="135"/>
  </r>
  <r>
    <n v="1172"/>
    <n v="5"/>
    <n v="6054.04"/>
    <n v="1210.808"/>
    <n v="5.5684399999999998"/>
    <n v="17"/>
    <n v="114619.29889183999"/>
    <s v="Mass Customer"/>
    <x v="1"/>
    <s v="Unknown"/>
    <x v="82"/>
  </r>
  <r>
    <n v="1173"/>
    <n v="3"/>
    <n v="2042.9699999999998"/>
    <n v="680.9899999999999"/>
    <n v="5.5684399999999998"/>
    <n v="16"/>
    <n v="60672.831289599992"/>
    <s v="High Net Worth"/>
    <x v="0"/>
    <s v="Retail"/>
    <x v="134"/>
  </r>
  <r>
    <n v="1174"/>
    <n v="3"/>
    <n v="3466.9300000000003"/>
    <n v="1155.6433333333334"/>
    <n v="5.5684399999999998"/>
    <n v="11"/>
    <n v="70786.436193733331"/>
    <s v="Mass Customer"/>
    <x v="2"/>
    <s v="IT"/>
    <x v="0"/>
  </r>
  <r>
    <n v="1175"/>
    <n v="2"/>
    <n v="2449.2399999999998"/>
    <n v="1224.6199999999999"/>
    <n v="5.5684399999999998"/>
    <n v="8"/>
    <n v="54553.78394239999"/>
    <s v="Mass Customer"/>
    <x v="1"/>
    <s v="Unknown"/>
    <x v="135"/>
  </r>
  <r>
    <n v="1176"/>
    <n v="4"/>
    <n v="3909.54"/>
    <n v="977.38499999999999"/>
    <n v="5.5684399999999998"/>
    <n v="7"/>
    <n v="38097.568105799997"/>
    <s v="Affluent Customer"/>
    <x v="0"/>
    <s v="Unknown"/>
    <x v="139"/>
  </r>
  <r>
    <n v="1177"/>
    <n v="8"/>
    <n v="8367.4699999999993"/>
    <n v="1045.9337499999999"/>
    <n v="5.5684399999999998"/>
    <n v="6"/>
    <n v="34945.315985099995"/>
    <s v="Affluent Customer"/>
    <x v="0"/>
    <s v="Health"/>
    <x v="32"/>
  </r>
  <r>
    <n v="1178"/>
    <n v="8"/>
    <n v="10226.15"/>
    <n v="1278.26875"/>
    <n v="5.5684399999999998"/>
    <n v="13"/>
    <n v="92533.516897249996"/>
    <s v="Mass Customer"/>
    <x v="1"/>
    <s v="Health"/>
    <x v="91"/>
  </r>
  <r>
    <n v="1179"/>
    <n v="4"/>
    <n v="6441.9500000000007"/>
    <n v="1610.4875000000002"/>
    <n v="5.5684399999999998"/>
    <n v="13"/>
    <n v="116582.73918850003"/>
    <s v="High Net Worth"/>
    <x v="1"/>
    <s v="Financial Services"/>
    <x v="12"/>
  </r>
  <r>
    <n v="1180"/>
    <n v="4"/>
    <n v="3870.83"/>
    <n v="967.70749999999998"/>
    <n v="5.5684399999999998"/>
    <n v="10"/>
    <n v="53886.211513000002"/>
    <s v="Affluent Customer"/>
    <x v="0"/>
    <s v="Financial Services"/>
    <x v="184"/>
  </r>
  <r>
    <n v="1181"/>
    <n v="10"/>
    <n v="9928.3299999999981"/>
    <n v="992.83299999999986"/>
    <n v="5.5684399999999998"/>
    <n v="8"/>
    <n v="44228.247924159994"/>
    <s v="Mass Customer"/>
    <x v="0"/>
    <s v="Argiculture"/>
    <x v="108"/>
  </r>
  <r>
    <n v="1182"/>
    <n v="6"/>
    <n v="6422.9400000000005"/>
    <n v="1070.49"/>
    <n v="5.5684399999999998"/>
    <n v="7"/>
    <n v="41726.7153492"/>
    <s v="Mass Customer"/>
    <x v="0"/>
    <s v="IT"/>
    <x v="52"/>
  </r>
  <r>
    <n v="1183"/>
    <n v="5"/>
    <n v="7060.07"/>
    <n v="1412.0139999999999"/>
    <n v="5.5684399999999998"/>
    <n v="6"/>
    <n v="47176.291428959994"/>
    <s v="Affluent Customer"/>
    <x v="1"/>
    <s v="Unknown"/>
    <x v="149"/>
  </r>
  <r>
    <n v="1184"/>
    <n v="6"/>
    <n v="7155.0300000000007"/>
    <n v="1192.5050000000001"/>
    <n v="5.5684399999999998"/>
    <n v="13"/>
    <n v="86325.103048600009"/>
    <s v="Mass Customer"/>
    <x v="0"/>
    <s v="Health"/>
    <x v="28"/>
  </r>
  <r>
    <n v="1185"/>
    <n v="3"/>
    <n v="1957.1499999999999"/>
    <n v="652.38333333333333"/>
    <n v="5.5684399999999998"/>
    <n v="2"/>
    <n v="7265.5148973333335"/>
    <s v="Mass Customer"/>
    <x v="0"/>
    <s v="Unknown"/>
    <x v="49"/>
  </r>
  <r>
    <n v="1186"/>
    <n v="6"/>
    <n v="5299.3499999999995"/>
    <n v="883.22499999999991"/>
    <n v="5.5684399999999998"/>
    <n v="20"/>
    <n v="98363.708379999996"/>
    <s v="Affluent Customer"/>
    <x v="1"/>
    <s v="Manufacturing"/>
    <x v="45"/>
  </r>
  <r>
    <n v="1187"/>
    <n v="3"/>
    <n v="1634.25"/>
    <n v="544.75"/>
    <n v="5.5684399999999998"/>
    <n v="1"/>
    <n v="3033.40769"/>
    <s v="Mass Customer"/>
    <x v="1"/>
    <s v="Financial Services"/>
    <x v="3"/>
  </r>
  <r>
    <n v="1188"/>
    <n v="2"/>
    <n v="3043.9"/>
    <n v="1521.95"/>
    <n v="5.5684399999999998"/>
    <n v="4"/>
    <n v="33899.549032000003"/>
    <s v="Affluent Customer"/>
    <x v="0"/>
    <s v="Unknown"/>
    <x v="134"/>
  </r>
  <r>
    <n v="1189"/>
    <n v="4"/>
    <n v="2894.1"/>
    <n v="723.52499999999998"/>
    <n v="5.5684399999999998"/>
    <n v="8"/>
    <n v="32231.244407999999"/>
    <s v="High Net Worth"/>
    <x v="1"/>
    <s v="Health"/>
    <x v="122"/>
  </r>
  <r>
    <n v="1190"/>
    <n v="6"/>
    <n v="4050.1299999999997"/>
    <n v="675.02166666666665"/>
    <n v="5.5684399999999998"/>
    <n v="10"/>
    <n v="37588.176495333333"/>
    <s v="Affluent Customer"/>
    <x v="0"/>
    <s v="Financial Services"/>
    <x v="70"/>
  </r>
  <r>
    <n v="1191"/>
    <n v="8"/>
    <n v="6925.3300000000008"/>
    <n v="865.6662500000001"/>
    <n v="5.5684399999999998"/>
    <n v="1"/>
    <n v="4820.4105731500003"/>
    <s v="Mass Customer"/>
    <x v="0"/>
    <s v="Unknown"/>
    <x v="34"/>
  </r>
  <r>
    <n v="1192"/>
    <n v="5"/>
    <n v="4306.09"/>
    <n v="861.21800000000007"/>
    <n v="5.5684399999999998"/>
    <n v="16"/>
    <n v="76730.252158720003"/>
    <s v="Mass Customer"/>
    <x v="0"/>
    <s v="Manufacturing"/>
    <x v="27"/>
  </r>
  <r>
    <n v="1193"/>
    <n v="4"/>
    <n v="4694.6200000000008"/>
    <n v="1173.6550000000002"/>
    <n v="5.5684399999999998"/>
    <n v="5"/>
    <n v="32677.137241000004"/>
    <s v="High Net Worth"/>
    <x v="1"/>
    <s v="Retail"/>
    <x v="17"/>
  </r>
  <r>
    <n v="1194"/>
    <n v="8"/>
    <n v="7829.3300000000008"/>
    <n v="978.6662500000001"/>
    <n v="5.5684399999999998"/>
    <n v="3"/>
    <n v="16348.932879450002"/>
    <s v="Affluent Customer"/>
    <x v="0"/>
    <s v="Telecommunications"/>
    <x v="11"/>
  </r>
  <r>
    <n v="1195"/>
    <n v="5"/>
    <n v="5178.38"/>
    <n v="1035.6759999999999"/>
    <n v="5.5684399999999998"/>
    <n v="18"/>
    <n v="103807.79397792"/>
    <s v="Mass Customer"/>
    <x v="0"/>
    <s v="Telecommunications"/>
    <x v="103"/>
  </r>
  <r>
    <n v="1196"/>
    <n v="6"/>
    <n v="5307.82"/>
    <n v="884.63666666666666"/>
    <n v="5.5684399999999998"/>
    <n v="2"/>
    <n v="9852.092400266667"/>
    <s v="Mass Customer"/>
    <x v="0"/>
    <s v="Health"/>
    <x v="21"/>
  </r>
  <r>
    <n v="1197"/>
    <n v="4"/>
    <n v="4455.8900000000003"/>
    <n v="1113.9725000000001"/>
    <n v="5.5684399999999998"/>
    <n v="5"/>
    <n v="31015.445139500003"/>
    <s v="High Net Worth"/>
    <x v="0"/>
    <s v="Financial Services"/>
    <x v="14"/>
  </r>
  <r>
    <n v="1198"/>
    <n v="6"/>
    <n v="6397.58"/>
    <n v="1066.2633333333333"/>
    <n v="5.5684399999999998"/>
    <n v="7"/>
    <n v="41561.963771066665"/>
    <s v="High Net Worth"/>
    <x v="0"/>
    <s v="Retail"/>
    <x v="119"/>
  </r>
  <r>
    <n v="1199"/>
    <n v="8"/>
    <n v="6090.4500000000007"/>
    <n v="761.30625000000009"/>
    <n v="5.5684399999999998"/>
    <n v="5"/>
    <n v="21196.440873750002"/>
    <s v="Affluent Customer"/>
    <x v="1"/>
    <s v="Financial Services"/>
    <x v="63"/>
  </r>
  <r>
    <n v="1200"/>
    <n v="8"/>
    <n v="5923.1100000000006"/>
    <n v="740.38875000000007"/>
    <n v="5.5684399999999998"/>
    <n v="18"/>
    <n v="74210.585958900003"/>
    <s v="High Net Worth"/>
    <x v="0"/>
    <s v="Entertainment"/>
    <x v="89"/>
  </r>
  <r>
    <n v="1201"/>
    <n v="3"/>
    <n v="2329.42"/>
    <n v="776.47333333333336"/>
    <n v="5.5684399999999998"/>
    <n v="10"/>
    <n v="43237.451682666666"/>
    <s v="Mass Customer"/>
    <x v="0"/>
    <s v="Manufacturing"/>
    <x v="3"/>
  </r>
  <r>
    <n v="1202"/>
    <n v="2"/>
    <n v="3753.17"/>
    <n v="1876.585"/>
    <n v="5.5684399999999998"/>
    <n v="8"/>
    <n v="83597.207819200004"/>
    <s v="Mass Customer"/>
    <x v="1"/>
    <s v="Retail"/>
    <x v="119"/>
  </r>
  <r>
    <n v="1203"/>
    <n v="1"/>
    <n v="1036.5899999999999"/>
    <n v="1036.5899999999999"/>
    <n v="5.5684399999999998"/>
    <n v="22"/>
    <n v="126988.16283119998"/>
    <s v="Affluent Customer"/>
    <x v="0"/>
    <s v="Health"/>
    <x v="116"/>
  </r>
  <r>
    <n v="1204"/>
    <n v="1"/>
    <n v="235.63"/>
    <n v="235.63"/>
    <n v="5.5684399999999998"/>
    <n v="16"/>
    <n v="20993.4642752"/>
    <s v="Affluent Customer"/>
    <x v="0"/>
    <s v="Manufacturing"/>
    <x v="80"/>
  </r>
  <r>
    <n v="1205"/>
    <n v="7"/>
    <n v="9339.3399999999983"/>
    <n v="1334.1914285714283"/>
    <n v="5.5684399999999998"/>
    <n v="13"/>
    <n v="96581.743940685687"/>
    <s v="Affluent Customer"/>
    <x v="1"/>
    <s v="Manufacturing"/>
    <x v="6"/>
  </r>
  <r>
    <n v="1206"/>
    <n v="2"/>
    <n v="3229.76"/>
    <n v="1614.88"/>
    <n v="5.5684399999999998"/>
    <n v="13"/>
    <n v="116900.7110336"/>
    <s v="Mass Customer"/>
    <x v="0"/>
    <s v="Financial Services"/>
    <x v="40"/>
  </r>
  <r>
    <n v="1207"/>
    <n v="6"/>
    <n v="4027.6"/>
    <n v="671.26666666666665"/>
    <n v="5.5684399999999998"/>
    <n v="1"/>
    <n v="3737.9081573333333"/>
    <s v="Mass Customer"/>
    <x v="0"/>
    <s v="Health"/>
    <x v="181"/>
  </r>
  <r>
    <n v="1208"/>
    <n v="5"/>
    <n v="6789.07"/>
    <n v="1357.8139999999999"/>
    <n v="5.5684399999999998"/>
    <n v="15"/>
    <n v="113413.58685239998"/>
    <s v="Mass Customer"/>
    <x v="0"/>
    <s v="Financial Services"/>
    <x v="71"/>
  </r>
  <r>
    <n v="1209"/>
    <n v="2"/>
    <n v="2368.5500000000002"/>
    <n v="1184.2750000000001"/>
    <n v="5.5684399999999998"/>
    <n v="11"/>
    <n v="72540.207091000004"/>
    <s v="High Net Worth"/>
    <x v="1"/>
    <s v="Property"/>
    <x v="80"/>
  </r>
  <r>
    <n v="1210"/>
    <n v="8"/>
    <n v="9667.75"/>
    <n v="1208.46875"/>
    <n v="5.5684399999999998"/>
    <n v="11"/>
    <n v="74022.142988749998"/>
    <s v="Mass Customer"/>
    <x v="2"/>
    <s v="IT"/>
    <x v="140"/>
  </r>
  <r>
    <n v="1211"/>
    <n v="4"/>
    <n v="2677.25"/>
    <n v="669.3125"/>
    <n v="5.5684399999999998"/>
    <n v="14"/>
    <n v="52178.370965000002"/>
    <s v="Affluent Customer"/>
    <x v="1"/>
    <s v="Financial Services"/>
    <x v="41"/>
  </r>
  <r>
    <n v="1212"/>
    <n v="3"/>
    <n v="3843.34"/>
    <n v="1281.1133333333335"/>
    <n v="5.5684399999999998"/>
    <n v="13"/>
    <n v="92739.435488266681"/>
    <s v="Affluent Customer"/>
    <x v="0"/>
    <s v="Property"/>
    <x v="24"/>
  </r>
  <r>
    <n v="1213"/>
    <n v="7"/>
    <n v="8448.4500000000007"/>
    <n v="1206.9214285714286"/>
    <n v="5.5684399999999998"/>
    <n v="15"/>
    <n v="100810.04339571428"/>
    <s v="High Net Worth"/>
    <x v="1"/>
    <s v="Unknown"/>
    <x v="124"/>
  </r>
  <r>
    <n v="1214"/>
    <n v="4"/>
    <n v="4251.7"/>
    <n v="1062.925"/>
    <n v="5.5684399999999998"/>
    <n v="15"/>
    <n v="88782.511304999993"/>
    <s v="High Net Worth"/>
    <x v="1"/>
    <s v="Property"/>
    <x v="54"/>
  </r>
  <r>
    <n v="1215"/>
    <n v="8"/>
    <n v="7611.5999999999995"/>
    <n v="951.44999999999993"/>
    <n v="5.5684399999999998"/>
    <n v="11"/>
    <n v="58279.014617999994"/>
    <s v="Mass Customer"/>
    <x v="0"/>
    <s v="Manufacturing"/>
    <x v="27"/>
  </r>
  <r>
    <n v="1216"/>
    <n v="4"/>
    <n v="3354.53"/>
    <n v="838.63250000000005"/>
    <n v="5.5684399999999998"/>
    <n v="10"/>
    <n v="46698.747583000004"/>
    <s v="Affluent Customer"/>
    <x v="0"/>
    <s v="Telecommunications"/>
    <x v="96"/>
  </r>
  <r>
    <n v="1217"/>
    <n v="7"/>
    <n v="8001.53"/>
    <n v="1143.0757142857142"/>
    <n v="5.5684399999999998"/>
    <n v="16"/>
    <n v="101842.37648731428"/>
    <s v="High Net Worth"/>
    <x v="0"/>
    <s v="Manufacturing"/>
    <x v="97"/>
  </r>
  <r>
    <n v="1218"/>
    <n v="6"/>
    <n v="8266.59"/>
    <n v="1377.7650000000001"/>
    <n v="5.5684399999999998"/>
    <n v="7"/>
    <n v="53704.012156199999"/>
    <s v="Mass Customer"/>
    <x v="0"/>
    <s v="Unknown"/>
    <x v="3"/>
  </r>
  <r>
    <n v="1219"/>
    <n v="3"/>
    <n v="3070.2700000000004"/>
    <n v="1023.4233333333335"/>
    <n v="5.5684399999999998"/>
    <n v="14"/>
    <n v="79784.199967733337"/>
    <s v="Mass Customer"/>
    <x v="1"/>
    <s v="Financial Services"/>
    <x v="3"/>
  </r>
  <r>
    <n v="1220"/>
    <n v="5"/>
    <n v="5406.34"/>
    <n v="1081.268"/>
    <n v="5.5684399999999998"/>
    <n v="14"/>
    <n v="84293.663746880004"/>
    <s v="High Net Worth"/>
    <x v="1"/>
    <s v="Unknown"/>
    <x v="20"/>
  </r>
  <r>
    <n v="1221"/>
    <n v="7"/>
    <n v="5309.76"/>
    <n v="758.53714285714284"/>
    <n v="5.5684399999999998"/>
    <n v="14"/>
    <n v="59134.159948799999"/>
    <s v="High Net Worth"/>
    <x v="1"/>
    <s v="Health"/>
    <x v="49"/>
  </r>
  <r>
    <n v="1222"/>
    <n v="3"/>
    <n v="2947.0299999999997"/>
    <n v="982.34333333333325"/>
    <n v="5.5684399999999998"/>
    <n v="19"/>
    <n v="103932.27831026664"/>
    <s v="Mass Customer"/>
    <x v="0"/>
    <s v="Property"/>
    <x v="10"/>
  </r>
  <r>
    <n v="1223"/>
    <n v="7"/>
    <n v="3920.52"/>
    <n v="560.07428571428568"/>
    <n v="5.5684399999999998"/>
    <n v="16"/>
    <n v="49899.840888685707"/>
    <s v="Mass Customer"/>
    <x v="0"/>
    <s v="Manufacturing"/>
    <x v="125"/>
  </r>
  <r>
    <n v="1224"/>
    <n v="7"/>
    <n v="8166.93"/>
    <n v="1166.7042857142858"/>
    <n v="5.5684399999999998"/>
    <n v="16"/>
    <n v="103947.56500388571"/>
    <s v="Mass Customer"/>
    <x v="0"/>
    <s v="Manufacturing"/>
    <x v="11"/>
  </r>
  <r>
    <n v="1225"/>
    <n v="4"/>
    <n v="5271.6"/>
    <n v="1317.9"/>
    <n v="5.5684399999999998"/>
    <n v="10"/>
    <n v="73386.470759999997"/>
    <s v="Mass Customer"/>
    <x v="1"/>
    <s v="Health"/>
    <x v="109"/>
  </r>
  <r>
    <n v="1226"/>
    <n v="5"/>
    <n v="5188.6499999999996"/>
    <n v="1037.73"/>
    <n v="5.5684399999999998"/>
    <n v="13"/>
    <n v="75120.984135599996"/>
    <s v="Mass Customer"/>
    <x v="0"/>
    <s v="Health"/>
    <x v="34"/>
  </r>
  <r>
    <n v="1227"/>
    <n v="12"/>
    <n v="9340.6699999999983"/>
    <n v="778.38916666666648"/>
    <n v="5.5684399999999998"/>
    <n v="12"/>
    <n v="52012.960454799992"/>
    <s v="Affluent Customer"/>
    <x v="0"/>
    <s v="IT"/>
    <x v="185"/>
  </r>
  <r>
    <n v="1228"/>
    <n v="4"/>
    <n v="3561.17"/>
    <n v="890.29250000000002"/>
    <n v="5.5684399999999998"/>
    <n v="6"/>
    <n v="29745.242212199999"/>
    <s v="Affluent Customer"/>
    <x v="0"/>
    <s v="Financial Services"/>
    <x v="29"/>
  </r>
  <r>
    <n v="1229"/>
    <n v="9"/>
    <n v="6854.87"/>
    <n v="761.65222222222224"/>
    <n v="5.5684399999999998"/>
    <n v="1"/>
    <n v="4241.2147003111113"/>
    <s v="Affluent Customer"/>
    <x v="1"/>
    <s v="Manufacturing"/>
    <x v="136"/>
  </r>
  <r>
    <n v="1230"/>
    <n v="2"/>
    <n v="1824.33"/>
    <n v="912.16499999999996"/>
    <n v="5.5684399999999998"/>
    <n v="10"/>
    <n v="50793.360725999999"/>
    <s v="Mass Customer"/>
    <x v="1"/>
    <s v="Financial Services"/>
    <x v="3"/>
  </r>
  <r>
    <n v="1231"/>
    <n v="2"/>
    <n v="2000.5500000000002"/>
    <n v="1000.2750000000001"/>
    <n v="5.5684399999999998"/>
    <n v="18"/>
    <n v="100259.48377799999"/>
    <s v="Affluent Customer"/>
    <x v="0"/>
    <s v="Health"/>
    <x v="28"/>
  </r>
  <r>
    <n v="1232"/>
    <n v="9"/>
    <n v="10746.19"/>
    <n v="1194.0211111111112"/>
    <n v="5.5684399999999998"/>
    <n v="20"/>
    <n v="132976.69831911111"/>
    <s v="Affluent Customer"/>
    <x v="1"/>
    <s v="Property"/>
    <x v="45"/>
  </r>
  <r>
    <n v="1233"/>
    <n v="9"/>
    <n v="11281.310000000001"/>
    <n v="1253.4788888888891"/>
    <n v="5.5684399999999998"/>
    <n v="16"/>
    <n v="111678.75174471112"/>
    <s v="Affluent Customer"/>
    <x v="0"/>
    <s v="Retail"/>
    <x v="3"/>
  </r>
  <r>
    <n v="1234"/>
    <n v="7"/>
    <n v="6365.5599999999995"/>
    <n v="909.36571428571426"/>
    <n v="5.5684399999999998"/>
    <n v="17"/>
    <n v="86083.723106971433"/>
    <s v="Mass Customer"/>
    <x v="1"/>
    <s v="Unknown"/>
    <x v="122"/>
  </r>
  <r>
    <n v="1235"/>
    <n v="3"/>
    <n v="4340.25"/>
    <n v="1446.75"/>
    <n v="5.5684399999999998"/>
    <n v="9"/>
    <n v="72505.26513"/>
    <s v="Mass Customer"/>
    <x v="0"/>
    <s v="Health"/>
    <x v="118"/>
  </r>
  <r>
    <n v="1236"/>
    <n v="5"/>
    <n v="5581.9000000000005"/>
    <n v="1116.3800000000001"/>
    <n v="5.5684399999999998"/>
    <n v="18"/>
    <n v="111896.9108496"/>
    <s v="High Net Worth"/>
    <x v="1"/>
    <s v="Financial Services"/>
    <x v="167"/>
  </r>
  <r>
    <n v="1237"/>
    <n v="10"/>
    <n v="12299.65"/>
    <n v="1229.9649999999999"/>
    <n v="5.5684399999999998"/>
    <n v="16"/>
    <n v="109583.78087359999"/>
    <s v="High Net Worth"/>
    <x v="0"/>
    <s v="Health"/>
    <x v="21"/>
  </r>
  <r>
    <n v="1238"/>
    <n v="4"/>
    <n v="1827.7399999999998"/>
    <n v="456.93499999999995"/>
    <n v="5.5684399999999998"/>
    <n v="6"/>
    <n v="15266.490788399999"/>
    <s v="Affluent Customer"/>
    <x v="1"/>
    <s v="Unknown"/>
    <x v="73"/>
  </r>
  <r>
    <n v="1239"/>
    <n v="7"/>
    <n v="4496.4400000000005"/>
    <n v="642.34857142857152"/>
    <n v="5.5684399999999998"/>
    <n v="17"/>
    <n v="60806.951144457147"/>
    <s v="Mass Customer"/>
    <x v="1"/>
    <s v="Unknown"/>
    <x v="3"/>
  </r>
  <r>
    <n v="1240"/>
    <n v="4"/>
    <n v="4634.82"/>
    <n v="1158.7049999999999"/>
    <n v="5.5684399999999998"/>
    <n v="19"/>
    <n v="122591.40613379999"/>
    <s v="Mass Customer"/>
    <x v="0"/>
    <s v="Manufacturing"/>
    <x v="13"/>
  </r>
  <r>
    <n v="1241"/>
    <n v="7"/>
    <n v="7065.74"/>
    <n v="1009.3914285714285"/>
    <n v="5.5684399999999998"/>
    <n v="11"/>
    <n v="61828.091671657137"/>
    <s v="Affluent Customer"/>
    <x v="0"/>
    <s v="Health"/>
    <x v="91"/>
  </r>
  <r>
    <n v="1242"/>
    <n v="2"/>
    <n v="2610.13"/>
    <n v="1305.0650000000001"/>
    <n v="5.5684399999999998"/>
    <n v="18"/>
    <n v="130809.17067480001"/>
    <s v="High Net Worth"/>
    <x v="1"/>
    <s v="Property"/>
    <x v="186"/>
  </r>
  <r>
    <n v="1243"/>
    <n v="10"/>
    <n v="11625.08"/>
    <n v="1162.508"/>
    <n v="5.5684399999999998"/>
    <n v="8"/>
    <n v="51786.848380160001"/>
    <s v="Mass Customer"/>
    <x v="1"/>
    <s v="Retail"/>
    <x v="158"/>
  </r>
  <r>
    <n v="1244"/>
    <n v="5"/>
    <n v="4737.43"/>
    <n v="947.4860000000001"/>
    <n v="5.5684399999999998"/>
    <n v="11"/>
    <n v="58036.208360240009"/>
    <s v="Mass Customer"/>
    <x v="2"/>
    <s v="Financial Services"/>
    <x v="123"/>
  </r>
  <r>
    <n v="1245"/>
    <n v="7"/>
    <n v="5886.29"/>
    <n v="840.89857142857147"/>
    <n v="5.5684399999999998"/>
    <n v="1"/>
    <n v="4682.4932410857145"/>
    <s v="Affluent Customer"/>
    <x v="1"/>
    <s v="Manufacturing"/>
    <x v="25"/>
  </r>
  <r>
    <n v="1246"/>
    <n v="2"/>
    <n v="2963.46"/>
    <n v="1481.73"/>
    <n v="5.5684399999999998"/>
    <n v="6"/>
    <n v="49505.547607200002"/>
    <s v="High Net Worth"/>
    <x v="1"/>
    <s v="Unknown"/>
    <x v="3"/>
  </r>
  <r>
    <n v="1247"/>
    <n v="4"/>
    <n v="5835.85"/>
    <n v="1458.9625000000001"/>
    <n v="5.5684399999999998"/>
    <n v="11"/>
    <n v="89365.596578500001"/>
    <s v="Affluent Customer"/>
    <x v="0"/>
    <s v="Entertainment"/>
    <x v="122"/>
  </r>
  <r>
    <n v="1248"/>
    <n v="1"/>
    <n v="1661.92"/>
    <n v="1661.92"/>
    <n v="5.5684399999999998"/>
    <n v="7"/>
    <n v="64780.112633599994"/>
    <s v="Affluent Customer"/>
    <x v="0"/>
    <s v="Unknown"/>
    <x v="64"/>
  </r>
  <r>
    <n v="1249"/>
    <n v="5"/>
    <n v="6448.09"/>
    <n v="1289.6179999999999"/>
    <n v="5.5684399999999998"/>
    <n v="16"/>
    <n v="114898.56729471999"/>
    <s v="Mass Customer"/>
    <x v="1"/>
    <s v="Telecommunications"/>
    <x v="3"/>
  </r>
  <r>
    <n v="1250"/>
    <n v="10"/>
    <n v="9534.1900000000023"/>
    <n v="953.41900000000021"/>
    <n v="5.5684399999999998"/>
    <n v="1"/>
    <n v="5309.0564963600009"/>
    <s v="Mass Customer"/>
    <x v="0"/>
    <s v="Manufacturing"/>
    <x v="144"/>
  </r>
  <r>
    <n v="1251"/>
    <n v="4"/>
    <n v="2360.34"/>
    <n v="590.08500000000004"/>
    <n v="5.5684399999999998"/>
    <n v="2"/>
    <n v="6571.7058348"/>
    <s v="Mass Customer"/>
    <x v="1"/>
    <s v="Property"/>
    <x v="104"/>
  </r>
  <r>
    <n v="1252"/>
    <n v="7"/>
    <n v="9665.09"/>
    <n v="1380.7271428571428"/>
    <n v="5.5684399999999998"/>
    <n v="14"/>
    <n v="107638.9475192"/>
    <s v="Mass Customer"/>
    <x v="1"/>
    <s v="Manufacturing"/>
    <x v="2"/>
  </r>
  <r>
    <n v="1253"/>
    <n v="4"/>
    <n v="3836.34"/>
    <n v="959.08500000000004"/>
    <n v="5.5684399999999998"/>
    <n v="5"/>
    <n v="26703.036387"/>
    <s v="Mass Customer"/>
    <x v="0"/>
    <s v="Manufacturing"/>
    <x v="18"/>
  </r>
  <r>
    <n v="1254"/>
    <n v="7"/>
    <n v="6791.6200000000008"/>
    <n v="970.23142857142864"/>
    <n v="5.5684399999999998"/>
    <n v="5"/>
    <n v="27013.377480571431"/>
    <s v="Mass Customer"/>
    <x v="1"/>
    <s v="Retail"/>
    <x v="73"/>
  </r>
  <r>
    <n v="1255"/>
    <n v="3"/>
    <n v="1726.6999999999998"/>
    <n v="575.56666666666661"/>
    <n v="5.5684399999999998"/>
    <n v="11"/>
    <n v="35255.092942666663"/>
    <s v="Affluent Customer"/>
    <x v="1"/>
    <s v="Health"/>
    <x v="3"/>
  </r>
  <r>
    <n v="1256"/>
    <n v="6"/>
    <n v="6083.15"/>
    <n v="1013.8583333333332"/>
    <n v="5.5684399999999998"/>
    <n v="9"/>
    <n v="50810.483678999997"/>
    <s v="High Net Worth"/>
    <x v="1"/>
    <s v="Health"/>
    <x v="32"/>
  </r>
  <r>
    <n v="1257"/>
    <n v="3"/>
    <n v="2708.91"/>
    <n v="902.96999999999991"/>
    <n v="5.5684399999999998"/>
    <n v="9"/>
    <n v="45253.208401199998"/>
    <s v="Affluent Customer"/>
    <x v="1"/>
    <s v="Property"/>
    <x v="70"/>
  </r>
  <r>
    <n v="1258"/>
    <n v="8"/>
    <n v="8945.5600000000013"/>
    <n v="1118.1950000000002"/>
    <n v="5.5684399999999998"/>
    <n v="6"/>
    <n v="37359.610594800004"/>
    <s v="Mass Customer"/>
    <x v="1"/>
    <s v="Manufacturing"/>
    <x v="15"/>
  </r>
  <r>
    <n v="1259"/>
    <n v="7"/>
    <n v="8470.17"/>
    <n v="1210.0242857142857"/>
    <n v="5.5684399999999998"/>
    <n v="9"/>
    <n v="60641.528701885713"/>
    <s v="Mass Customer"/>
    <x v="0"/>
    <s v="Financial Services"/>
    <x v="70"/>
  </r>
  <r>
    <n v="1260"/>
    <n v="5"/>
    <n v="3845.9700000000003"/>
    <n v="769.19400000000007"/>
    <n v="5.5684399999999998"/>
    <n v="9"/>
    <n v="38548.895736239996"/>
    <s v="Mass Customer"/>
    <x v="1"/>
    <s v="Property"/>
    <x v="108"/>
  </r>
  <r>
    <n v="1261"/>
    <n v="6"/>
    <n v="4878.62"/>
    <n v="813.10333333333335"/>
    <n v="5.5684399999999998"/>
    <n v="4"/>
    <n v="18110.868501866666"/>
    <s v="Mass Customer"/>
    <x v="0"/>
    <s v="Manufacturing"/>
    <x v="24"/>
  </r>
  <r>
    <n v="1262"/>
    <n v="3"/>
    <n v="4584.04"/>
    <n v="1528.0133333333333"/>
    <n v="5.5684399999999998"/>
    <n v="19"/>
    <n v="161664.36075146665"/>
    <s v="High Net Worth"/>
    <x v="0"/>
    <s v="Unknown"/>
    <x v="116"/>
  </r>
  <r>
    <n v="1263"/>
    <n v="6"/>
    <n v="5354.29"/>
    <n v="892.38166666666666"/>
    <n v="5.5684399999999998"/>
    <n v="8"/>
    <n v="39753.390143466662"/>
    <s v="Affluent Customer"/>
    <x v="1"/>
    <s v="Manufacturing"/>
    <x v="115"/>
  </r>
  <r>
    <n v="1264"/>
    <n v="4"/>
    <n v="6000.92"/>
    <n v="1500.23"/>
    <n v="5.5684399999999998"/>
    <n v="7"/>
    <n v="58477.5851884"/>
    <s v="Mass Customer"/>
    <x v="1"/>
    <s v="Health"/>
    <x v="3"/>
  </r>
  <r>
    <n v="1265"/>
    <n v="4"/>
    <n v="4449.8600000000006"/>
    <n v="1112.4650000000001"/>
    <n v="5.5684399999999998"/>
    <n v="2"/>
    <n v="12389.389209200001"/>
    <s v="Mass Customer"/>
    <x v="1"/>
    <s v="Property"/>
    <x v="175"/>
  </r>
  <r>
    <n v="1266"/>
    <n v="2"/>
    <n v="4182.9399999999996"/>
    <n v="2091.4699999999998"/>
    <n v="5.5684399999999998"/>
    <n v="10"/>
    <n v="116462.25206799997"/>
    <s v="Mass Customer"/>
    <x v="1"/>
    <s v="Health"/>
    <x v="135"/>
  </r>
  <r>
    <n v="1267"/>
    <n v="4"/>
    <n v="6352.41"/>
    <n v="1588.1025"/>
    <n v="5.5684399999999998"/>
    <n v="19"/>
    <n v="168021.81621690001"/>
    <s v="Affluent Customer"/>
    <x v="1"/>
    <s v="Entertainment"/>
    <x v="62"/>
  </r>
  <r>
    <n v="1268"/>
    <n v="3"/>
    <n v="3021.9300000000003"/>
    <n v="1007.3100000000001"/>
    <n v="5.5684399999999998"/>
    <n v="2"/>
    <n v="11218.2905928"/>
    <s v="High Net Worth"/>
    <x v="1"/>
    <s v="Financial Services"/>
    <x v="3"/>
  </r>
  <r>
    <n v="1269"/>
    <n v="3"/>
    <n v="2962.88"/>
    <n v="987.62666666666667"/>
    <n v="5.5684399999999998"/>
    <n v="7"/>
    <n v="38496.778850133334"/>
    <s v="High Net Worth"/>
    <x v="1"/>
    <s v="Property"/>
    <x v="112"/>
  </r>
  <r>
    <n v="1270"/>
    <n v="4"/>
    <n v="3962.16"/>
    <n v="990.54"/>
    <n v="5.5684399999999998"/>
    <n v="10"/>
    <n v="55157.625575999999"/>
    <s v="Affluent Customer"/>
    <x v="1"/>
    <s v="Financial Services"/>
    <x v="40"/>
  </r>
  <r>
    <n v="1271"/>
    <n v="2"/>
    <n v="3387.5299999999997"/>
    <n v="1693.7649999999999"/>
    <n v="5.5684399999999998"/>
    <n v="6"/>
    <n v="56589.772659599992"/>
    <s v="Mass Customer"/>
    <x v="0"/>
    <s v="Telecommunications"/>
    <x v="124"/>
  </r>
  <r>
    <n v="1272"/>
    <n v="9"/>
    <n v="11128.6"/>
    <n v="1236.5111111111112"/>
    <n v="5.5684399999999998"/>
    <n v="17"/>
    <n v="117052.44483644445"/>
    <s v="Affluent Customer"/>
    <x v="0"/>
    <s v="Manufacturing"/>
    <x v="3"/>
  </r>
  <r>
    <n v="1273"/>
    <n v="3"/>
    <n v="3050.3100000000004"/>
    <n v="1016.7700000000001"/>
    <n v="5.5684399999999998"/>
    <n v="14"/>
    <n v="79265.518343200005"/>
    <s v="Affluent Customer"/>
    <x v="1"/>
    <s v="Financial Services"/>
    <x v="64"/>
  </r>
  <r>
    <n v="1274"/>
    <n v="9"/>
    <n v="6912.7699999999995"/>
    <n v="768.08555555555552"/>
    <n v="5.5684399999999998"/>
    <n v="20"/>
    <n v="85540.766619555536"/>
    <s v="Mass Customer"/>
    <x v="1"/>
    <s v="Manufacturing"/>
    <x v="180"/>
  </r>
  <r>
    <n v="1275"/>
    <n v="6"/>
    <n v="5698.1399999999994"/>
    <n v="949.68999999999994"/>
    <n v="5.5684399999999998"/>
    <n v="8"/>
    <n v="42306.334268799998"/>
    <s v="Mass Customer"/>
    <x v="0"/>
    <s v="Health"/>
    <x v="64"/>
  </r>
  <r>
    <n v="1276"/>
    <n v="2"/>
    <n v="2585.3000000000002"/>
    <n v="1292.6500000000001"/>
    <n v="5.5684399999999998"/>
    <n v="4"/>
    <n v="28792.175864000001"/>
    <s v="Affluent Customer"/>
    <x v="1"/>
    <s v="Health"/>
    <x v="118"/>
  </r>
  <r>
    <n v="1277"/>
    <n v="3"/>
    <n v="2701.39"/>
    <n v="900.46333333333325"/>
    <n v="5.5684399999999998"/>
    <n v="9"/>
    <n v="45127.584394799997"/>
    <s v="Mass Customer"/>
    <x v="1"/>
    <s v="Unknown"/>
    <x v="144"/>
  </r>
  <r>
    <n v="1278"/>
    <n v="4"/>
    <n v="6559.17"/>
    <n v="1639.7925"/>
    <n v="5.5684399999999998"/>
    <n v="2"/>
    <n v="18262.1722974"/>
    <s v="Affluent Customer"/>
    <x v="0"/>
    <s v="Health"/>
    <x v="91"/>
  </r>
  <r>
    <n v="1279"/>
    <n v="6"/>
    <n v="6106.63"/>
    <n v="1017.7716666666666"/>
    <n v="5.5684399999999998"/>
    <n v="20"/>
    <n v="113348.00919066665"/>
    <s v="Mass Customer"/>
    <x v="1"/>
    <s v="Financial Services"/>
    <x v="187"/>
  </r>
  <r>
    <n v="1280"/>
    <n v="4"/>
    <n v="4802.0499999999993"/>
    <n v="1200.5124999999998"/>
    <n v="5.5684399999999998"/>
    <n v="15"/>
    <n v="100274.72738249999"/>
    <s v="High Net Worth"/>
    <x v="1"/>
    <s v="Manufacturing"/>
    <x v="67"/>
  </r>
  <r>
    <n v="1281"/>
    <n v="3"/>
    <n v="3403.1799999999994"/>
    <n v="1134.3933333333332"/>
    <n v="5.5684399999999998"/>
    <n v="16"/>
    <n v="101068.81940906665"/>
    <s v="Affluent Customer"/>
    <x v="1"/>
    <s v="Manufacturing"/>
    <x v="114"/>
  </r>
  <r>
    <n v="1282"/>
    <n v="8"/>
    <n v="10069.949999999999"/>
    <n v="1258.7437499999999"/>
    <n v="5.5684399999999998"/>
    <n v="14"/>
    <n v="98129.346661499992"/>
    <s v="Affluent Customer"/>
    <x v="1"/>
    <s v="Entertainment"/>
    <x v="84"/>
  </r>
  <r>
    <n v="1283"/>
    <n v="2"/>
    <n v="2964.4"/>
    <n v="1482.2"/>
    <n v="5.5684399999999998"/>
    <n v="1"/>
    <n v="8253.5417679999991"/>
    <s v="Mass Customer"/>
    <x v="0"/>
    <s v="Health"/>
    <x v="109"/>
  </r>
  <r>
    <n v="1284"/>
    <n v="3"/>
    <n v="418.80999999999995"/>
    <n v="139.60333333333332"/>
    <n v="5.5684399999999998"/>
    <n v="11"/>
    <n v="8551.1006401333325"/>
    <s v="Affluent Customer"/>
    <x v="1"/>
    <s v="Entertainment"/>
    <x v="11"/>
  </r>
  <r>
    <n v="1285"/>
    <n v="7"/>
    <n v="10581.32"/>
    <n v="1511.6171428571429"/>
    <n v="5.5684399999999998"/>
    <n v="12"/>
    <n v="101008.19235565714"/>
    <s v="Mass Customer"/>
    <x v="1"/>
    <s v="Manufacturing"/>
    <x v="43"/>
  </r>
  <r>
    <n v="1286"/>
    <n v="7"/>
    <n v="6400.92"/>
    <n v="914.41714285714284"/>
    <n v="5.5684399999999998"/>
    <n v="16"/>
    <n v="81470.031919542846"/>
    <s v="High Net Worth"/>
    <x v="0"/>
    <s v="Manufacturing"/>
    <x v="7"/>
  </r>
  <r>
    <n v="1287"/>
    <n v="7"/>
    <n v="9575.2000000000007"/>
    <n v="1367.8857142857144"/>
    <n v="5.5684399999999998"/>
    <n v="20"/>
    <n v="152339.79053714286"/>
    <s v="Mass Customer"/>
    <x v="1"/>
    <s v="Financial Services"/>
    <x v="154"/>
  </r>
  <r>
    <n v="1288"/>
    <n v="4"/>
    <n v="5733.47"/>
    <n v="1433.3675000000001"/>
    <n v="5.5684399999999998"/>
    <n v="18"/>
    <n v="143669.17659060002"/>
    <s v="Affluent Customer"/>
    <x v="0"/>
    <s v="Financial Services"/>
    <x v="104"/>
  </r>
  <r>
    <n v="1289"/>
    <n v="6"/>
    <n v="5578.72"/>
    <n v="929.78666666666675"/>
    <n v="5.5684399999999998"/>
    <n v="8"/>
    <n v="41419.690129066672"/>
    <s v="Mass Customer"/>
    <x v="1"/>
    <s v="Unknown"/>
    <x v="3"/>
  </r>
  <r>
    <n v="1290"/>
    <n v="9"/>
    <n v="11890.970000000001"/>
    <n v="1321.2188888888891"/>
    <n v="5.5684399999999998"/>
    <n v="6"/>
    <n v="44142.768657866676"/>
    <s v="High Net Worth"/>
    <x v="1"/>
    <s v="Financial Services"/>
    <x v="103"/>
  </r>
  <r>
    <n v="1291"/>
    <n v="7"/>
    <n v="8651.92"/>
    <n v="1235.9885714285715"/>
    <n v="5.5684399999999998"/>
    <n v="12"/>
    <n v="82590.338408228563"/>
    <s v="Mass Customer"/>
    <x v="1"/>
    <s v="Health"/>
    <x v="85"/>
  </r>
  <r>
    <n v="1292"/>
    <n v="5"/>
    <n v="6404.32"/>
    <n v="1280.864"/>
    <n v="5.5684399999999998"/>
    <n v="20"/>
    <n v="142648.2866432"/>
    <s v="Affluent Customer"/>
    <x v="0"/>
    <s v="Unknown"/>
    <x v="3"/>
  </r>
  <r>
    <n v="1293"/>
    <n v="5"/>
    <n v="5896.44"/>
    <n v="1179.288"/>
    <n v="5.5684399999999998"/>
    <n v="8"/>
    <n v="52534.355765759996"/>
    <s v="Mass Customer"/>
    <x v="1"/>
    <s v="IT"/>
    <x v="85"/>
  </r>
  <r>
    <n v="1294"/>
    <n v="3"/>
    <n v="1722.97"/>
    <n v="574.32333333333338"/>
    <n v="5.5684399999999998"/>
    <n v="15"/>
    <n v="47971.275334000005"/>
    <s v="Mass Customer"/>
    <x v="0"/>
    <s v="Manufacturing"/>
    <x v="3"/>
  </r>
  <r>
    <n v="1295"/>
    <n v="6"/>
    <n v="5147.2300000000005"/>
    <n v="857.87166666666678"/>
    <n v="5.5684399999999998"/>
    <n v="5"/>
    <n v="23885.034517666667"/>
    <s v="Mass Customer"/>
    <x v="1"/>
    <s v="Argiculture"/>
    <x v="115"/>
  </r>
  <r>
    <n v="1296"/>
    <n v="4"/>
    <n v="5977.84"/>
    <n v="1494.46"/>
    <n v="5.5684399999999998"/>
    <n v="9"/>
    <n v="74896.297581599996"/>
    <s v="Affluent Customer"/>
    <x v="0"/>
    <s v="Financial Services"/>
    <x v="40"/>
  </r>
  <r>
    <n v="1297"/>
    <n v="6"/>
    <n v="6037.4800000000014"/>
    <n v="1006.2466666666669"/>
    <n v="5.5684399999999998"/>
    <n v="3"/>
    <n v="16809.672565600002"/>
    <s v="Mass Customer"/>
    <x v="1"/>
    <s v="Health"/>
    <x v="28"/>
  </r>
  <r>
    <n v="1298"/>
    <n v="5"/>
    <n v="7471.9800000000005"/>
    <n v="1494.3960000000002"/>
    <n v="5.5684399999999998"/>
    <n v="16"/>
    <n v="133143.27139584001"/>
    <s v="Mass Customer"/>
    <x v="1"/>
    <s v="Health"/>
    <x v="21"/>
  </r>
  <r>
    <n v="1299"/>
    <n v="7"/>
    <n v="9845.31"/>
    <n v="1406.472857142857"/>
    <n v="5.5684399999999998"/>
    <n v="12"/>
    <n v="93982.316599542857"/>
    <s v="Affluent Customer"/>
    <x v="0"/>
    <s v="Unknown"/>
    <x v="12"/>
  </r>
  <r>
    <n v="1300"/>
    <n v="6"/>
    <n v="9217.3499999999985"/>
    <n v="1536.2249999999997"/>
    <n v="5.5684399999999998"/>
    <n v="9"/>
    <n v="76989.39065099998"/>
    <s v="Affluent Customer"/>
    <x v="0"/>
    <s v="Financial Services"/>
    <x v="44"/>
  </r>
  <r>
    <n v="1301"/>
    <n v="8"/>
    <n v="5396.4400000000005"/>
    <n v="674.55500000000006"/>
    <n v="5.5684399999999998"/>
    <n v="9"/>
    <n v="33805.9713978"/>
    <s v="Mass Customer"/>
    <x v="0"/>
    <s v="Health"/>
    <x v="90"/>
  </r>
  <r>
    <n v="1302"/>
    <n v="13"/>
    <n v="17035.829999999998"/>
    <n v="1310.4484615384613"/>
    <n v="5.5684399999999998"/>
    <n v="2"/>
    <n v="14594.307262338458"/>
    <s v="Affluent Customer"/>
    <x v="0"/>
    <s v="Financial Services"/>
    <x v="175"/>
  </r>
  <r>
    <n v="1303"/>
    <n v="6"/>
    <n v="7278.72"/>
    <n v="1213.1200000000001"/>
    <n v="5.5684399999999998"/>
    <n v="15"/>
    <n v="101327.788992"/>
    <s v="Mass Customer"/>
    <x v="1"/>
    <s v="Argiculture"/>
    <x v="3"/>
  </r>
  <r>
    <n v="1304"/>
    <n v="6"/>
    <n v="4316.4400000000005"/>
    <n v="719.40666666666675"/>
    <n v="5.5684399999999998"/>
    <n v="11"/>
    <n v="44065.701448266671"/>
    <s v="High Net Worth"/>
    <x v="1"/>
    <s v="Unknown"/>
    <x v="114"/>
  </r>
  <r>
    <n v="1305"/>
    <n v="5"/>
    <n v="4862.79"/>
    <n v="972.55799999999999"/>
    <n v="5.5684399999999998"/>
    <n v="6"/>
    <n v="32493.785217119999"/>
    <s v="High Net Worth"/>
    <x v="1"/>
    <s v="Financial Services"/>
    <x v="0"/>
  </r>
  <r>
    <n v="1306"/>
    <n v="5"/>
    <n v="5037.3"/>
    <n v="1007.46"/>
    <n v="5.5684399999999998"/>
    <n v="13"/>
    <n v="72929.747311200001"/>
    <s v="Affluent Customer"/>
    <x v="1"/>
    <s v="Health"/>
    <x v="56"/>
  </r>
  <r>
    <n v="1307"/>
    <n v="9"/>
    <n v="9888.5399999999991"/>
    <n v="1098.7266666666665"/>
    <n v="5.5684399999999998"/>
    <n v="10"/>
    <n v="61181.935197333325"/>
    <s v="High Net Worth"/>
    <x v="0"/>
    <s v="Health"/>
    <x v="118"/>
  </r>
  <r>
    <n v="1308"/>
    <n v="5"/>
    <n v="7509.25"/>
    <n v="1501.85"/>
    <n v="5.5684399999999998"/>
    <n v="18"/>
    <n v="150533.309052"/>
    <s v="Affluent Customer"/>
    <x v="1"/>
    <s v="Unknown"/>
    <x v="87"/>
  </r>
  <r>
    <n v="1309"/>
    <n v="4"/>
    <n v="3547.4399999999996"/>
    <n v="886.8599999999999"/>
    <n v="5.5684399999999998"/>
    <n v="13"/>
    <n v="64199.547079199998"/>
    <s v="Mass Customer"/>
    <x v="1"/>
    <s v="Unknown"/>
    <x v="103"/>
  </r>
  <r>
    <n v="1310"/>
    <n v="5"/>
    <n v="4177.0200000000004"/>
    <n v="835.40400000000011"/>
    <n v="5.5684399999999998"/>
    <n v="13"/>
    <n v="60474.661646880006"/>
    <s v="High Net Worth"/>
    <x v="1"/>
    <s v="Manufacturing"/>
    <x v="15"/>
  </r>
  <r>
    <n v="1311"/>
    <n v="3"/>
    <n v="4724.29"/>
    <n v="1574.7633333333333"/>
    <n v="5.5684399999999998"/>
    <n v="13"/>
    <n v="113996.67676626667"/>
    <s v="Mass Customer"/>
    <x v="0"/>
    <s v="Financial Services"/>
    <x v="63"/>
  </r>
  <r>
    <n v="1312"/>
    <n v="4"/>
    <n v="3066.41"/>
    <n v="766.60249999999996"/>
    <n v="5.5684399999999998"/>
    <n v="8"/>
    <n v="34150.240200799999"/>
    <s v="Affluent Customer"/>
    <x v="0"/>
    <s v="Health"/>
    <x v="32"/>
  </r>
  <r>
    <n v="1313"/>
    <n v="7"/>
    <n v="8113.2099999999991"/>
    <n v="1159.03"/>
    <n v="5.5684399999999998"/>
    <n v="22"/>
    <n v="141987.7582904"/>
    <s v="Mass Customer"/>
    <x v="1"/>
    <s v="Property"/>
    <x v="55"/>
  </r>
  <r>
    <n v="1314"/>
    <n v="5"/>
    <n v="5627.01"/>
    <n v="1125.402"/>
    <n v="5.5684399999999998"/>
    <n v="6"/>
    <n v="37600.401077280003"/>
    <s v="Mass Customer"/>
    <x v="0"/>
    <s v="Health"/>
    <x v="109"/>
  </r>
  <r>
    <n v="1315"/>
    <n v="8"/>
    <n v="5675.12"/>
    <n v="709.39"/>
    <n v="5.5684399999999998"/>
    <n v="12"/>
    <n v="47402.347819200004"/>
    <s v="Mass Customer"/>
    <x v="0"/>
    <s v="IT"/>
    <x v="3"/>
  </r>
  <r>
    <n v="1316"/>
    <n v="5"/>
    <n v="5704.7099999999991"/>
    <n v="1140.9419999999998"/>
    <n v="5.5684399999999998"/>
    <n v="18"/>
    <n v="114358.80726863997"/>
    <s v="High Net Worth"/>
    <x v="1"/>
    <s v="Retail"/>
    <x v="82"/>
  </r>
  <r>
    <n v="1317"/>
    <n v="9"/>
    <n v="15370.809999999998"/>
    <n v="1707.8677777777775"/>
    <n v="5.5684399999999998"/>
    <n v="5"/>
    <n v="47550.796242444441"/>
    <s v="Mass Customer"/>
    <x v="1"/>
    <s v="Retail"/>
    <x v="64"/>
  </r>
  <r>
    <n v="1318"/>
    <n v="7"/>
    <n v="7834.26"/>
    <n v="1119.18"/>
    <n v="5.5684399999999998"/>
    <n v="4"/>
    <n v="24928.346716800002"/>
    <s v="Mass Customer"/>
    <x v="0"/>
    <s v="Financial Services"/>
    <x v="80"/>
  </r>
  <r>
    <n v="1319"/>
    <n v="3"/>
    <n v="3463.6099999999997"/>
    <n v="1154.5366666666666"/>
    <n v="5.5684399999999998"/>
    <n v="12"/>
    <n v="77147.617873599986"/>
    <s v="Mass Customer"/>
    <x v="1"/>
    <s v="Entertainment"/>
    <x v="3"/>
  </r>
  <r>
    <n v="1320"/>
    <n v="6"/>
    <n v="4696.1799999999994"/>
    <n v="782.6966666666666"/>
    <n v="5.5684399999999998"/>
    <n v="7"/>
    <n v="30508.795985733334"/>
    <s v="High Net Worth"/>
    <x v="0"/>
    <s v="Manufacturing"/>
    <x v="3"/>
  </r>
  <r>
    <n v="1321"/>
    <n v="7"/>
    <n v="5511.1399999999994"/>
    <n v="787.3057142857142"/>
    <n v="5.5684399999999998"/>
    <n v="8"/>
    <n v="35072.517053257136"/>
    <s v="Affluent Customer"/>
    <x v="0"/>
    <s v="Argiculture"/>
    <x v="20"/>
  </r>
  <r>
    <n v="1322"/>
    <n v="4"/>
    <n v="6024.3499999999995"/>
    <n v="1506.0874999999999"/>
    <n v="5.5684399999999998"/>
    <n v="1"/>
    <n v="8386.5578784999998"/>
    <s v="Mass Customer"/>
    <x v="0"/>
    <s v="Financial Services"/>
    <x v="52"/>
  </r>
  <r>
    <n v="1323"/>
    <n v="7"/>
    <n v="3352.1499999999996"/>
    <n v="478.87857142857138"/>
    <n v="5.5684399999999998"/>
    <n v="9"/>
    <n v="23999.459330571422"/>
    <s v="High Net Worth"/>
    <x v="1"/>
    <s v="Unknown"/>
    <x v="10"/>
  </r>
  <r>
    <n v="1324"/>
    <n v="7"/>
    <n v="6791.0399999999991"/>
    <n v="970.14857142857124"/>
    <n v="5.5684399999999998"/>
    <n v="11"/>
    <n v="59424.355221942838"/>
    <s v="Mass Customer"/>
    <x v="0"/>
    <s v="Manufacturing"/>
    <x v="94"/>
  </r>
  <r>
    <n v="1325"/>
    <n v="1"/>
    <n v="416.98"/>
    <n v="416.98"/>
    <n v="5.5684399999999998"/>
    <n v="14"/>
    <n v="32506.9935568"/>
    <s v="High Net Worth"/>
    <x v="1"/>
    <s v="Argiculture"/>
    <x v="10"/>
  </r>
  <r>
    <n v="1326"/>
    <n v="6"/>
    <n v="6384.11"/>
    <n v="1064.0183333333332"/>
    <n v="5.5684399999999998"/>
    <n v="5"/>
    <n v="29624.611240333328"/>
    <s v="Affluent Customer"/>
    <x v="1"/>
    <s v="Health"/>
    <x v="171"/>
  </r>
  <r>
    <n v="1327"/>
    <n v="5"/>
    <n v="5206.2699999999995"/>
    <n v="1041.2539999999999"/>
    <n v="5.5684399999999998"/>
    <n v="6"/>
    <n v="34788.962542559995"/>
    <s v="Affluent Customer"/>
    <x v="0"/>
    <s v="Property"/>
    <x v="34"/>
  </r>
  <r>
    <n v="1328"/>
    <n v="7"/>
    <n v="10301.23"/>
    <n v="1471.6042857142857"/>
    <n v="5.5684399999999998"/>
    <n v="6"/>
    <n v="49167.24101245714"/>
    <s v="Mass Customer"/>
    <x v="1"/>
    <s v="IT"/>
    <x v="71"/>
  </r>
  <r>
    <n v="1329"/>
    <n v="11"/>
    <n v="14818.119999999999"/>
    <n v="1347.1018181818181"/>
    <n v="5.5684399999999998"/>
    <n v="11"/>
    <n v="82513.812132799998"/>
    <s v="Mass Customer"/>
    <x v="0"/>
    <s v="Unknown"/>
    <x v="110"/>
  </r>
  <r>
    <n v="1330"/>
    <n v="6"/>
    <n v="8329.24"/>
    <n v="1388.2066666666667"/>
    <n v="5.5684399999999998"/>
    <n v="19"/>
    <n v="146872.76508773334"/>
    <s v="Affluent Customer"/>
    <x v="1"/>
    <s v="Unknown"/>
    <x v="116"/>
  </r>
  <r>
    <n v="1331"/>
    <n v="10"/>
    <n v="11641.260000000002"/>
    <n v="1164.1260000000002"/>
    <n v="5.5684399999999998"/>
    <n v="17"/>
    <n v="110200.21831848002"/>
    <s v="High Net Worth"/>
    <x v="1"/>
    <s v="Telecommunications"/>
    <x v="108"/>
  </r>
  <r>
    <n v="1332"/>
    <n v="7"/>
    <n v="7755.3600000000006"/>
    <n v="1107.9085714285716"/>
    <n v="5.5684399999999998"/>
    <n v="12"/>
    <n v="74031.868865828583"/>
    <s v="Mass Customer"/>
    <x v="1"/>
    <s v="Unknown"/>
    <x v="116"/>
  </r>
  <r>
    <n v="1333"/>
    <n v="3"/>
    <n v="3501.8999999999996"/>
    <n v="1167.3"/>
    <n v="5.5684399999999998"/>
    <n v="9"/>
    <n v="58500.360107999993"/>
    <s v="High Net Worth"/>
    <x v="1"/>
    <s v="Financial Services"/>
    <x v="75"/>
  </r>
  <r>
    <n v="1334"/>
    <n v="2"/>
    <n v="3129.3199999999997"/>
    <n v="1564.6599999999999"/>
    <n v="5.5684399999999998"/>
    <n v="4"/>
    <n v="34850.861321599994"/>
    <s v="Mass Customer"/>
    <x v="0"/>
    <s v="Financial Services"/>
    <x v="35"/>
  </r>
  <r>
    <n v="1335"/>
    <n v="7"/>
    <n v="7295.2699999999995"/>
    <n v="1042.1814285714286"/>
    <n v="5.5684399999999998"/>
    <n v="3"/>
    <n v="17409.974262342857"/>
    <s v="Mass Customer"/>
    <x v="0"/>
    <s v="Entertainment"/>
    <x v="3"/>
  </r>
  <r>
    <n v="1336"/>
    <n v="6"/>
    <n v="6095.6600000000008"/>
    <n v="1015.9433333333335"/>
    <n v="5.5684399999999998"/>
    <n v="15"/>
    <n v="84858.292426"/>
    <s v="Mass Customer"/>
    <x v="1"/>
    <s v="Unknown"/>
    <x v="44"/>
  </r>
  <r>
    <n v="1337"/>
    <n v="6"/>
    <n v="6160.39"/>
    <n v="1026.7316666666668"/>
    <n v="5.5684399999999998"/>
    <n v="10"/>
    <n v="57172.936819333336"/>
    <s v="Mass Customer"/>
    <x v="0"/>
    <s v="Health"/>
    <x v="97"/>
  </r>
  <r>
    <n v="1338"/>
    <n v="2"/>
    <n v="1671.8400000000001"/>
    <n v="835.92000000000007"/>
    <n v="5.5684399999999998"/>
    <n v="14"/>
    <n v="65166.785107200005"/>
    <s v="High Net Worth"/>
    <x v="1"/>
    <s v="Unknown"/>
    <x v="25"/>
  </r>
  <r>
    <n v="1339"/>
    <n v="5"/>
    <n v="6447.4800000000014"/>
    <n v="1289.4960000000003"/>
    <n v="5.5684399999999998"/>
    <n v="14"/>
    <n v="100526.73548736001"/>
    <s v="High Net Worth"/>
    <x v="0"/>
    <s v="IT"/>
    <x v="20"/>
  </r>
  <r>
    <n v="1340"/>
    <n v="8"/>
    <n v="7371.420000000001"/>
    <n v="921.42750000000012"/>
    <n v="5.5684399999999998"/>
    <n v="18"/>
    <n v="92356.447465800011"/>
    <s v="High Net Worth"/>
    <x v="1"/>
    <s v="Unknown"/>
    <x v="102"/>
  </r>
  <r>
    <n v="1341"/>
    <n v="4"/>
    <n v="2841.0999999999995"/>
    <n v="710.27499999999986"/>
    <n v="5.5684399999999998"/>
    <n v="15"/>
    <n v="59326.855814999988"/>
    <s v="Affluent Customer"/>
    <x v="1"/>
    <s v="Financial Services"/>
    <x v="132"/>
  </r>
  <r>
    <n v="1342"/>
    <n v="4"/>
    <n v="4066.81"/>
    <n v="1016.7025"/>
    <n v="5.5684399999999998"/>
    <n v="11"/>
    <n v="62275.915560100002"/>
    <s v="Affluent Customer"/>
    <x v="1"/>
    <s v="Retail"/>
    <x v="3"/>
  </r>
  <r>
    <n v="1343"/>
    <n v="3"/>
    <n v="3737.6800000000003"/>
    <n v="1245.8933333333334"/>
    <n v="5.5684399999999998"/>
    <n v="5"/>
    <n v="34688.411365333333"/>
    <s v="High Net Worth"/>
    <x v="1"/>
    <s v="Health"/>
    <x v="118"/>
  </r>
  <r>
    <n v="1344"/>
    <n v="3"/>
    <n v="1709.46"/>
    <n v="569.82000000000005"/>
    <n v="5.5684399999999998"/>
    <n v="4"/>
    <n v="12692.033923200001"/>
    <s v="Mass Customer"/>
    <x v="0"/>
    <s v="Manufacturing"/>
    <x v="108"/>
  </r>
  <r>
    <n v="1345"/>
    <n v="6"/>
    <n v="8121.72"/>
    <n v="1353.6200000000001"/>
    <n v="5.5684399999999998"/>
    <n v="12"/>
    <n v="90450.621033600008"/>
    <s v="Mass Customer"/>
    <x v="1"/>
    <s v="Manufacturing"/>
    <x v="125"/>
  </r>
  <r>
    <n v="1346"/>
    <n v="9"/>
    <n v="10530.7"/>
    <n v="1170.0777777777778"/>
    <n v="5.5684399999999998"/>
    <n v="19"/>
    <n v="123794.65011688889"/>
    <s v="Mass Customer"/>
    <x v="1"/>
    <s v="Telecommunications"/>
    <x v="177"/>
  </r>
  <r>
    <n v="1347"/>
    <n v="6"/>
    <n v="6106.51"/>
    <n v="1017.7516666666667"/>
    <n v="5.5684399999999998"/>
    <n v="14"/>
    <n v="79342.047270266659"/>
    <s v="Mass Customer"/>
    <x v="0"/>
    <s v="Manufacturing"/>
    <x v="45"/>
  </r>
  <r>
    <n v="1348"/>
    <n v="5"/>
    <n v="7592.16"/>
    <n v="1518.432"/>
    <n v="5.5684399999999998"/>
    <n v="13"/>
    <n v="109918.86731904"/>
    <s v="High Net Worth"/>
    <x v="1"/>
    <s v="Unknown"/>
    <x v="41"/>
  </r>
  <r>
    <n v="1349"/>
    <n v="6"/>
    <n v="4387.99"/>
    <n v="731.33166666666659"/>
    <n v="5.5684399999999998"/>
    <n v="1"/>
    <n v="4072.3765059333327"/>
    <s v="Affluent Customer"/>
    <x v="1"/>
    <s v="Manufacturing"/>
    <x v="107"/>
  </r>
  <r>
    <n v="1350"/>
    <n v="2"/>
    <n v="2243.46"/>
    <n v="1121.73"/>
    <n v="5.5684399999999998"/>
    <n v="8"/>
    <n v="49970.289609599997"/>
    <s v="Mass Customer"/>
    <x v="1"/>
    <s v="Retail"/>
    <x v="69"/>
  </r>
  <r>
    <n v="1351"/>
    <n v="6"/>
    <n v="8020.08"/>
    <n v="1336.68"/>
    <n v="5.5684399999999998"/>
    <n v="11"/>
    <n v="81875.446171200005"/>
    <s v="High Net Worth"/>
    <x v="2"/>
    <s v="IT"/>
    <x v="183"/>
  </r>
  <r>
    <n v="1352"/>
    <n v="3"/>
    <n v="2496.04"/>
    <n v="832.01333333333332"/>
    <n v="5.5684399999999998"/>
    <n v="18"/>
    <n v="83394.29386559999"/>
    <s v="High Net Worth"/>
    <x v="1"/>
    <s v="Manufacturing"/>
    <x v="107"/>
  </r>
  <r>
    <n v="1353"/>
    <n v="8"/>
    <n v="6708.3499999999995"/>
    <n v="838.54374999999993"/>
    <n v="5.5684399999999998"/>
    <n v="11"/>
    <n v="51363.186151749993"/>
    <s v="Mass Customer"/>
    <x v="0"/>
    <s v="Health"/>
    <x v="109"/>
  </r>
  <r>
    <n v="1354"/>
    <n v="3"/>
    <n v="3170.25"/>
    <n v="1056.75"/>
    <n v="5.5684399999999998"/>
    <n v="2"/>
    <n v="11768.897939999999"/>
    <s v="Affluent Customer"/>
    <x v="0"/>
    <s v="Financial Services"/>
    <x v="55"/>
  </r>
  <r>
    <n v="1355"/>
    <n v="5"/>
    <n v="5458.11"/>
    <n v="1091.6219999999998"/>
    <n v="5.5684399999999998"/>
    <n v="1"/>
    <n v="6078.6316096799992"/>
    <s v="Mass Customer"/>
    <x v="1"/>
    <s v="Property"/>
    <x v="27"/>
  </r>
  <r>
    <n v="1356"/>
    <n v="6"/>
    <n v="6474.3899999999994"/>
    <n v="1079.0649999999998"/>
    <n v="5.5684399999999998"/>
    <n v="13"/>
    <n v="78113.213211799986"/>
    <s v="High Net Worth"/>
    <x v="0"/>
    <s v="Unknown"/>
    <x v="184"/>
  </r>
  <r>
    <n v="1357"/>
    <n v="9"/>
    <n v="12232.580000000002"/>
    <n v="1359.1755555555558"/>
    <n v="5.5684399999999998"/>
    <n v="6"/>
    <n v="45410.925183466672"/>
    <s v="High Net Worth"/>
    <x v="1"/>
    <s v="Health"/>
    <x v="21"/>
  </r>
  <r>
    <n v="1358"/>
    <n v="8"/>
    <n v="8559.16"/>
    <n v="1069.895"/>
    <n v="5.5684399999999998"/>
    <n v="6"/>
    <n v="35745.876682799993"/>
    <s v="High Net Worth"/>
    <x v="1"/>
    <s v="Health"/>
    <x v="118"/>
  </r>
  <r>
    <n v="1359"/>
    <n v="2"/>
    <n v="2027.25"/>
    <n v="1013.625"/>
    <n v="5.5684399999999998"/>
    <n v="6"/>
    <n v="33865.859969999998"/>
    <s v="Mass Customer"/>
    <x v="0"/>
    <s v="Retail"/>
    <x v="144"/>
  </r>
  <r>
    <n v="1360"/>
    <n v="3"/>
    <n v="3476.3199999999997"/>
    <n v="1158.7733333333333"/>
    <n v="5.5684399999999998"/>
    <n v="15"/>
    <n v="96788.396703999999"/>
    <s v="Mass Customer"/>
    <x v="1"/>
    <s v="Manufacturing"/>
    <x v="101"/>
  </r>
  <r>
    <n v="1361"/>
    <n v="6"/>
    <n v="7203.26"/>
    <n v="1200.5433333333333"/>
    <n v="5.5684399999999998"/>
    <n v="19"/>
    <n v="127017.91686226666"/>
    <s v="Affluent Customer"/>
    <x v="1"/>
    <s v="Manufacturing"/>
    <x v="14"/>
  </r>
  <r>
    <n v="1362"/>
    <n v="2"/>
    <n v="2948.34"/>
    <n v="1474.17"/>
    <n v="5.5684399999999998"/>
    <n v="15"/>
    <n v="123132.407922"/>
    <s v="Affluent Customer"/>
    <x v="0"/>
    <s v="Manufacturing"/>
    <x v="10"/>
  </r>
  <r>
    <n v="1363"/>
    <n v="7"/>
    <n v="7017.55"/>
    <n v="1002.5071428571429"/>
    <n v="5.5684399999999998"/>
    <n v="18"/>
    <n v="100483.21574228571"/>
    <s v="Mass Customer"/>
    <x v="1"/>
    <s v="Financial Services"/>
    <x v="72"/>
  </r>
  <r>
    <n v="1364"/>
    <n v="4"/>
    <n v="3804.88"/>
    <n v="951.22"/>
    <n v="5.5684399999999998"/>
    <n v="21"/>
    <n v="111233.0414328"/>
    <s v="Mass Customer"/>
    <x v="1"/>
    <s v="Manufacturing"/>
    <x v="11"/>
  </r>
  <r>
    <n v="1365"/>
    <n v="4"/>
    <n v="2346.08"/>
    <n v="586.52"/>
    <n v="5.5684399999999998"/>
    <n v="3"/>
    <n v="9798.0042863999988"/>
    <s v="Mass Customer"/>
    <x v="1"/>
    <s v="Health"/>
    <x v="47"/>
  </r>
  <r>
    <n v="1366"/>
    <n v="5"/>
    <n v="4035.1099999999997"/>
    <n v="807.02199999999993"/>
    <n v="5.5684399999999998"/>
    <n v="22"/>
    <n v="98864.778884960004"/>
    <s v="Affluent Customer"/>
    <x v="1"/>
    <s v="Retail"/>
    <x v="121"/>
  </r>
  <r>
    <n v="1367"/>
    <n v="7"/>
    <n v="4991.9000000000005"/>
    <n v="713.12857142857149"/>
    <n v="5.5684399999999998"/>
    <n v="18"/>
    <n v="71478.245921142865"/>
    <s v="Mass Customer"/>
    <x v="0"/>
    <s v="Retail"/>
    <x v="54"/>
  </r>
  <r>
    <n v="1368"/>
    <n v="6"/>
    <n v="6882.69"/>
    <n v="1147.115"/>
    <n v="5.5684399999999998"/>
    <n v="4"/>
    <n v="25550.564202400001"/>
    <s v="Mass Customer"/>
    <x v="0"/>
    <s v="Property"/>
    <x v="3"/>
  </r>
  <r>
    <n v="1369"/>
    <n v="4"/>
    <n v="4920.55"/>
    <n v="1230.1375"/>
    <n v="5.5684399999999998"/>
    <n v="6"/>
    <n v="41099.681163000001"/>
    <s v="Mass Customer"/>
    <x v="0"/>
    <s v="Manufacturing"/>
    <x v="59"/>
  </r>
  <r>
    <n v="1370"/>
    <n v="4"/>
    <n v="3173.01"/>
    <n v="793.25250000000005"/>
    <n v="5.5684399999999998"/>
    <n v="18"/>
    <n v="79509.2211198"/>
    <s v="Mass Customer"/>
    <x v="0"/>
    <s v="Property"/>
    <x v="121"/>
  </r>
  <r>
    <n v="1371"/>
    <n v="4"/>
    <n v="4146.6000000000004"/>
    <n v="1036.6500000000001"/>
    <n v="5.5684399999999998"/>
    <n v="13"/>
    <n v="75042.803238000008"/>
    <s v="Mass Customer"/>
    <x v="0"/>
    <s v="Retail"/>
    <x v="101"/>
  </r>
  <r>
    <n v="1372"/>
    <n v="6"/>
    <n v="6444.0099999999993"/>
    <n v="1074.0016666666666"/>
    <n v="5.5684399999999998"/>
    <n v="17"/>
    <n v="101668.73529246665"/>
    <s v="Affluent Customer"/>
    <x v="1"/>
    <s v="Manufacturing"/>
    <x v="188"/>
  </r>
  <r>
    <n v="1374"/>
    <n v="8"/>
    <n v="11213.680000000002"/>
    <n v="1401.7100000000003"/>
    <n v="5.5684399999999998"/>
    <n v="8"/>
    <n v="62442.704259200007"/>
    <s v="Mass Customer"/>
    <x v="1"/>
    <s v="Manufacturing"/>
    <x v="3"/>
  </r>
  <r>
    <n v="1375"/>
    <n v="5"/>
    <n v="6008.9500000000007"/>
    <n v="1201.7900000000002"/>
    <n v="5.5684399999999998"/>
    <n v="18"/>
    <n v="120457.71913680002"/>
    <s v="Affluent Customer"/>
    <x v="1"/>
    <s v="Financial Services"/>
    <x v="87"/>
  </r>
  <r>
    <n v="1376"/>
    <n v="6"/>
    <n v="6902.15"/>
    <n v="1150.3583333333333"/>
    <n v="5.5684399999999998"/>
    <n v="18"/>
    <n v="115302.624438"/>
    <s v="Mass Customer"/>
    <x v="1"/>
    <s v="Health"/>
    <x v="86"/>
  </r>
  <r>
    <n v="1377"/>
    <n v="5"/>
    <n v="5783.17"/>
    <n v="1156.634"/>
    <n v="5.5684399999999998"/>
    <n v="2"/>
    <n v="12881.29406192"/>
    <s v="Mass Customer"/>
    <x v="1"/>
    <s v="Retail"/>
    <x v="180"/>
  </r>
  <r>
    <n v="1378"/>
    <n v="6"/>
    <n v="8072.72"/>
    <n v="1345.4533333333334"/>
    <n v="5.5684399999999998"/>
    <n v="7"/>
    <n v="52444.533116266663"/>
    <s v="Affluent Customer"/>
    <x v="0"/>
    <s v="Property"/>
    <x v="3"/>
  </r>
  <r>
    <n v="1379"/>
    <n v="5"/>
    <n v="6509.42"/>
    <n v="1301.884"/>
    <n v="5.5684399999999998"/>
    <n v="7"/>
    <n v="50746.24058672"/>
    <s v="Mass Customer"/>
    <x v="0"/>
    <s v="Financial Services"/>
    <x v="24"/>
  </r>
  <r>
    <n v="1380"/>
    <n v="3"/>
    <n v="4100.01"/>
    <n v="1366.67"/>
    <n v="5.5684399999999998"/>
    <n v="3"/>
    <n v="22830.659684400001"/>
    <s v="Mass Customer"/>
    <x v="0"/>
    <s v="Financial Services"/>
    <x v="123"/>
  </r>
  <r>
    <n v="1381"/>
    <n v="5"/>
    <n v="7293.9900000000007"/>
    <n v="1458.7980000000002"/>
    <n v="5.5684399999999998"/>
    <n v="15"/>
    <n v="121848.43702680002"/>
    <s v="Affluent Customer"/>
    <x v="1"/>
    <s v="Manufacturing"/>
    <x v="181"/>
  </r>
  <r>
    <n v="1382"/>
    <n v="2"/>
    <n v="2998.29"/>
    <n v="1499.145"/>
    <n v="5.5684399999999998"/>
    <n v="20"/>
    <n v="166957.97967599999"/>
    <s v="High Net Worth"/>
    <x v="1"/>
    <s v="Manufacturing"/>
    <x v="52"/>
  </r>
  <r>
    <n v="1383"/>
    <n v="3"/>
    <n v="4082.21"/>
    <n v="1360.7366666666667"/>
    <n v="5.5684399999999998"/>
    <n v="8"/>
    <n v="60617.443873066666"/>
    <s v="Affluent Customer"/>
    <x v="0"/>
    <s v="IT"/>
    <x v="142"/>
  </r>
  <r>
    <n v="1384"/>
    <n v="6"/>
    <n v="6268.25"/>
    <n v="1044.7083333333333"/>
    <n v="5.5684399999999998"/>
    <n v="2"/>
    <n v="11634.791343333332"/>
    <s v="Mass Customer"/>
    <x v="0"/>
    <s v="Manufacturing"/>
    <x v="58"/>
  </r>
  <r>
    <n v="1385"/>
    <n v="5"/>
    <n v="7432.72"/>
    <n v="1486.5440000000001"/>
    <n v="5.5684399999999998"/>
    <n v="16"/>
    <n v="132443.69714176"/>
    <s v="Mass Customer"/>
    <x v="0"/>
    <s v="Financial Services"/>
    <x v="88"/>
  </r>
  <r>
    <n v="1386"/>
    <n v="3"/>
    <n v="3260.21"/>
    <n v="1086.7366666666667"/>
    <n v="5.5684399999999998"/>
    <n v="12"/>
    <n v="72617.135089599993"/>
    <s v="Mass Customer"/>
    <x v="0"/>
    <s v="Retail"/>
    <x v="144"/>
  </r>
  <r>
    <n v="1387"/>
    <n v="1"/>
    <n v="1635.3"/>
    <n v="1635.3"/>
    <n v="5.5684399999999998"/>
    <n v="4"/>
    <n v="36424.279728000001"/>
    <s v="Mass Customer"/>
    <x v="0"/>
    <s v="Manufacturing"/>
    <x v="78"/>
  </r>
  <r>
    <n v="1388"/>
    <n v="6"/>
    <n v="6237.99"/>
    <n v="1039.665"/>
    <n v="5.5684399999999998"/>
    <n v="7"/>
    <n v="40525.185208199997"/>
    <s v="Mass Customer"/>
    <x v="1"/>
    <s v="Financial Services"/>
    <x v="54"/>
  </r>
  <r>
    <n v="1389"/>
    <n v="8"/>
    <n v="10208.73"/>
    <n v="1276.0912499999999"/>
    <n v="5.5684399999999998"/>
    <n v="15"/>
    <n v="106587.56340224999"/>
    <s v="Affluent Customer"/>
    <x v="0"/>
    <s v="Health"/>
    <x v="3"/>
  </r>
  <r>
    <n v="1390"/>
    <n v="9"/>
    <n v="9070.85"/>
    <n v="1007.8722222222223"/>
    <n v="5.5684399999999998"/>
    <n v="1"/>
    <n v="5612.2759971111109"/>
    <s v="High Net Worth"/>
    <x v="0"/>
    <s v="Retail"/>
    <x v="157"/>
  </r>
  <r>
    <n v="1391"/>
    <n v="3"/>
    <n v="3611.7799999999997"/>
    <n v="1203.9266666666665"/>
    <n v="5.5684399999999998"/>
    <n v="12"/>
    <n v="80447.920892799986"/>
    <s v="High Net Worth"/>
    <x v="0"/>
    <s v="Retail"/>
    <x v="67"/>
  </r>
  <r>
    <n v="1392"/>
    <n v="3"/>
    <n v="4481.38"/>
    <n v="1493.7933333333333"/>
    <n v="5.5684399999999998"/>
    <n v="1"/>
    <n v="8318.0985490666662"/>
    <s v="Mass Customer"/>
    <x v="0"/>
    <s v="Financial Services"/>
    <x v="135"/>
  </r>
  <r>
    <n v="1393"/>
    <n v="2"/>
    <n v="1674.72"/>
    <n v="837.36"/>
    <n v="5.5684399999999998"/>
    <n v="20"/>
    <n v="93255.778367999999"/>
    <s v="Mass Customer"/>
    <x v="0"/>
    <s v="Manufacturing"/>
    <x v="3"/>
  </r>
  <r>
    <n v="1394"/>
    <n v="4"/>
    <n v="4565.3599999999997"/>
    <n v="1141.3399999999999"/>
    <n v="5.5684399999999998"/>
    <n v="8"/>
    <n v="50843.866476799994"/>
    <s v="Mass Customer"/>
    <x v="1"/>
    <s v="Health"/>
    <x v="3"/>
  </r>
  <r>
    <n v="1395"/>
    <n v="2"/>
    <n v="2860.38"/>
    <n v="1430.19"/>
    <n v="5.5684399999999998"/>
    <n v="16"/>
    <n v="127422.8352576"/>
    <s v="High Net Worth"/>
    <x v="0"/>
    <s v="Unknown"/>
    <x v="49"/>
  </r>
  <r>
    <n v="1396"/>
    <n v="10"/>
    <n v="11434.630000000001"/>
    <n v="1143.4630000000002"/>
    <n v="5.5684399999999998"/>
    <n v="18"/>
    <n v="114611.49193896001"/>
    <s v="Mass Customer"/>
    <x v="1"/>
    <s v="Financial Services"/>
    <x v="88"/>
  </r>
  <r>
    <n v="1397"/>
    <n v="6"/>
    <n v="7257.4900000000007"/>
    <n v="1209.5816666666667"/>
    <n v="5.5684399999999998"/>
    <n v="14"/>
    <n v="94296.761103066674"/>
    <s v="Mass Customer"/>
    <x v="1"/>
    <s v="Manufacturing"/>
    <x v="24"/>
  </r>
  <r>
    <n v="1398"/>
    <n v="7"/>
    <n v="8073.77"/>
    <n v="1153.3957142857143"/>
    <n v="5.5684399999999998"/>
    <n v="17"/>
    <n v="109184.45213137144"/>
    <s v="Mass Customer"/>
    <x v="0"/>
    <s v="Manufacturing"/>
    <x v="16"/>
  </r>
  <r>
    <n v="1399"/>
    <n v="4"/>
    <n v="6034.2"/>
    <n v="1508.55"/>
    <n v="5.5684399999999998"/>
    <n v="15"/>
    <n v="126004.05242999998"/>
    <s v="Mass Customer"/>
    <x v="0"/>
    <s v="Manufacturing"/>
    <x v="69"/>
  </r>
  <r>
    <n v="1400"/>
    <n v="7"/>
    <n v="9111.9299999999985"/>
    <n v="1301.7042857142856"/>
    <n v="5.5684399999999998"/>
    <n v="7"/>
    <n v="50739.235489199986"/>
    <s v="Affluent Customer"/>
    <x v="0"/>
    <s v="Manufacturing"/>
    <x v="80"/>
  </r>
  <r>
    <n v="1401"/>
    <n v="4"/>
    <n v="3740.62"/>
    <n v="935.15499999999997"/>
    <n v="5.5684399999999998"/>
    <n v="10"/>
    <n v="52073.545081999997"/>
    <s v="High Net Worth"/>
    <x v="0"/>
    <s v="Financial Services"/>
    <x v="3"/>
  </r>
  <r>
    <n v="1402"/>
    <n v="8"/>
    <n v="7968.53"/>
    <n v="996.06624999999997"/>
    <n v="5.5684399999999998"/>
    <n v="1"/>
    <n v="5546.5351491499996"/>
    <s v="Mass Customer"/>
    <x v="1"/>
    <s v="Telecommunications"/>
    <x v="70"/>
  </r>
  <r>
    <n v="1403"/>
    <n v="2"/>
    <n v="1663.42"/>
    <n v="831.71"/>
    <n v="5.5684399999999998"/>
    <n v="16"/>
    <n v="74101.235718399999"/>
    <s v="Mass Customer"/>
    <x v="0"/>
    <s v="Retail"/>
    <x v="189"/>
  </r>
  <r>
    <n v="1404"/>
    <n v="10"/>
    <n v="9401.7100000000009"/>
    <n v="940.17100000000005"/>
    <n v="5.5684399999999998"/>
    <n v="14"/>
    <n v="73294.001245360007"/>
    <s v="Mass Customer"/>
    <x v="1"/>
    <s v="Manufacturing"/>
    <x v="78"/>
  </r>
  <r>
    <n v="1405"/>
    <n v="11"/>
    <n v="7668.83"/>
    <n v="697.1663636363636"/>
    <n v="5.5684399999999998"/>
    <n v="11"/>
    <n v="42703.419725199994"/>
    <s v="High Net Worth"/>
    <x v="0"/>
    <s v="Manufacturing"/>
    <x v="49"/>
  </r>
  <r>
    <n v="1406"/>
    <n v="6"/>
    <n v="4605.3499999999995"/>
    <n v="767.55833333333328"/>
    <n v="5.5684399999999998"/>
    <n v="17"/>
    <n v="72659.742936333321"/>
    <s v="High Net Worth"/>
    <x v="1"/>
    <s v="Financial Services"/>
    <x v="88"/>
  </r>
  <r>
    <n v="1407"/>
    <n v="9"/>
    <n v="9199.51"/>
    <n v="1022.1677777777778"/>
    <n v="5.5684399999999998"/>
    <n v="9"/>
    <n v="51226.919464399994"/>
    <s v="Mass Customer"/>
    <x v="0"/>
    <s v="Manufacturing"/>
    <x v="90"/>
  </r>
  <r>
    <n v="1408"/>
    <n v="3"/>
    <n v="4975.92"/>
    <n v="1658.64"/>
    <n v="5.5684399999999998"/>
    <n v="4"/>
    <n v="36944.149286400003"/>
    <s v="High Net Worth"/>
    <x v="1"/>
    <s v="Health"/>
    <x v="118"/>
  </r>
  <r>
    <n v="1409"/>
    <n v="4"/>
    <n v="5869.5499999999993"/>
    <n v="1467.3874999999998"/>
    <n v="5.5684399999999998"/>
    <n v="4"/>
    <n v="32684.237001999994"/>
    <s v="Mass Customer"/>
    <x v="0"/>
    <s v="Unknown"/>
    <x v="144"/>
  </r>
  <r>
    <n v="1410"/>
    <n v="7"/>
    <n v="10217.49"/>
    <n v="1459.6414285714286"/>
    <n v="5.5684399999999998"/>
    <n v="6"/>
    <n v="48767.554299085714"/>
    <s v="High Net Worth"/>
    <x v="0"/>
    <s v="Retail"/>
    <x v="68"/>
  </r>
  <r>
    <n v="1411"/>
    <n v="6"/>
    <n v="8273.7999999999993"/>
    <n v="1378.9666666666665"/>
    <n v="5.5684399999999998"/>
    <n v="5"/>
    <n v="38393.465726666662"/>
    <s v="Mass Customer"/>
    <x v="0"/>
    <s v="Health"/>
    <x v="36"/>
  </r>
  <r>
    <n v="1412"/>
    <n v="4"/>
    <n v="3403.46"/>
    <n v="850.86500000000001"/>
    <n v="5.5684399999999998"/>
    <n v="4"/>
    <n v="18951.962802400001"/>
    <s v="Mass Customer"/>
    <x v="0"/>
    <s v="Unknown"/>
    <x v="108"/>
  </r>
  <r>
    <n v="1413"/>
    <n v="6"/>
    <n v="5581.8400000000011"/>
    <n v="930.30666666666684"/>
    <n v="5.5684399999999998"/>
    <n v="3"/>
    <n v="15541.070564800002"/>
    <s v="Mass Customer"/>
    <x v="0"/>
    <s v="Financial Services"/>
    <x v="74"/>
  </r>
  <r>
    <n v="1414"/>
    <n v="2"/>
    <n v="1758.44"/>
    <n v="879.22"/>
    <n v="5.5684399999999998"/>
    <n v="10"/>
    <n v="48958.838168000002"/>
    <s v="Mass Customer"/>
    <x v="0"/>
    <s v="Retail"/>
    <x v="144"/>
  </r>
  <r>
    <n v="1415"/>
    <n v="4"/>
    <n v="4962.58"/>
    <n v="1240.645"/>
    <n v="5.5684399999999998"/>
    <n v="3"/>
    <n v="20725.371731399999"/>
    <s v="High Net Worth"/>
    <x v="0"/>
    <s v="Property"/>
    <x v="0"/>
  </r>
  <r>
    <n v="1416"/>
    <n v="4"/>
    <n v="3443.91"/>
    <n v="860.97749999999996"/>
    <n v="5.5684399999999998"/>
    <n v="5"/>
    <n v="23971.507750500001"/>
    <s v="High Net Worth"/>
    <x v="1"/>
    <s v="Unknown"/>
    <x v="92"/>
  </r>
  <r>
    <n v="1417"/>
    <n v="7"/>
    <n v="9187.68"/>
    <n v="1312.5257142857142"/>
    <n v="5.5684399999999998"/>
    <n v="20"/>
    <n v="146174.41376914285"/>
    <s v="High Net Worth"/>
    <x v="0"/>
    <s v="Manufacturing"/>
    <x v="3"/>
  </r>
  <r>
    <n v="1418"/>
    <n v="5"/>
    <n v="5545.3600000000006"/>
    <n v="1109.0720000000001"/>
    <n v="5.5684399999999998"/>
    <n v="21"/>
    <n v="129691.81864128001"/>
    <s v="Affluent Customer"/>
    <x v="0"/>
    <s v="IT"/>
    <x v="125"/>
  </r>
  <r>
    <n v="1419"/>
    <n v="5"/>
    <n v="3385.2400000000002"/>
    <n v="677.048"/>
    <n v="5.5684399999999998"/>
    <n v="4"/>
    <n v="15080.404660479999"/>
    <s v="Mass Customer"/>
    <x v="1"/>
    <s v="Financial Services"/>
    <x v="44"/>
  </r>
  <r>
    <n v="1420"/>
    <n v="5"/>
    <n v="4965.84"/>
    <n v="993.16800000000001"/>
    <n v="5.5684399999999998"/>
    <n v="11"/>
    <n v="60834.360597120001"/>
    <s v="Mass Customer"/>
    <x v="0"/>
    <s v="Health"/>
    <x v="118"/>
  </r>
  <r>
    <n v="1421"/>
    <n v="6"/>
    <n v="5452.0300000000007"/>
    <n v="908.67166666666674"/>
    <n v="5.5684399999999998"/>
    <n v="20"/>
    <n v="101197.67311066667"/>
    <s v="Mass Customer"/>
    <x v="0"/>
    <s v="Property"/>
    <x v="4"/>
  </r>
  <r>
    <n v="1422"/>
    <n v="7"/>
    <n v="5995.74"/>
    <n v="856.53428571428572"/>
    <n v="5.5684399999999998"/>
    <n v="16"/>
    <n v="76312.956447085715"/>
    <s v="Affluent Customer"/>
    <x v="1"/>
    <s v="Manufacturing"/>
    <x v="8"/>
  </r>
  <r>
    <n v="1423"/>
    <n v="6"/>
    <n v="7143.39"/>
    <n v="1190.5650000000001"/>
    <n v="5.5684399999999998"/>
    <n v="19"/>
    <n v="125962.2056034"/>
    <s v="Mass Customer"/>
    <x v="0"/>
    <s v="Manufacturing"/>
    <x v="16"/>
  </r>
  <r>
    <n v="1424"/>
    <n v="3"/>
    <n v="3560.7"/>
    <n v="1186.8999999999999"/>
    <n v="5.5684399999999998"/>
    <n v="14"/>
    <n v="92528.540103999985"/>
    <s v="High Net Worth"/>
    <x v="1"/>
    <s v="Health"/>
    <x v="56"/>
  </r>
  <r>
    <n v="1425"/>
    <n v="4"/>
    <n v="4470.96"/>
    <n v="1117.74"/>
    <n v="5.5684399999999998"/>
    <n v="11"/>
    <n v="68464.749381599991"/>
    <s v="High Net Worth"/>
    <x v="1"/>
    <s v="Retail"/>
    <x v="64"/>
  </r>
  <r>
    <n v="1426"/>
    <n v="7"/>
    <n v="5955.06"/>
    <n v="850.72285714285715"/>
    <n v="5.5684399999999998"/>
    <n v="17"/>
    <n v="80532.386172685714"/>
    <s v="Mass Customer"/>
    <x v="0"/>
    <s v="Financial Services"/>
    <x v="77"/>
  </r>
  <r>
    <n v="1427"/>
    <n v="5"/>
    <n v="5854.77"/>
    <n v="1170.9540000000002"/>
    <n v="5.5684399999999998"/>
    <n v="8"/>
    <n v="52163.096734080005"/>
    <s v="High Net Worth"/>
    <x v="1"/>
    <s v="Financial Services"/>
    <x v="131"/>
  </r>
  <r>
    <n v="1428"/>
    <n v="10"/>
    <n v="11559.729999999998"/>
    <n v="1155.9729999999997"/>
    <n v="5.5684399999999998"/>
    <n v="1"/>
    <n v="6436.9662921199979"/>
    <s v="High Net Worth"/>
    <x v="0"/>
    <s v="Retail"/>
    <x v="119"/>
  </r>
  <r>
    <n v="1429"/>
    <n v="6"/>
    <n v="3862.7200000000003"/>
    <n v="643.78666666666675"/>
    <n v="5.5684399999999998"/>
    <n v="12"/>
    <n v="43018.649113600004"/>
    <s v="Mass Customer"/>
    <x v="1"/>
    <s v="Health"/>
    <x v="24"/>
  </r>
  <r>
    <n v="1430"/>
    <n v="5"/>
    <n v="4676.59"/>
    <n v="935.31799999999998"/>
    <n v="5.5684399999999998"/>
    <n v="3"/>
    <n v="15624.786491759998"/>
    <s v="Mass Customer"/>
    <x v="0"/>
    <s v="Manufacturing"/>
    <x v="175"/>
  </r>
  <r>
    <n v="1431"/>
    <n v="4"/>
    <n v="3180.4400000000005"/>
    <n v="795.11000000000013"/>
    <n v="5.5684399999999998"/>
    <n v="17"/>
    <n v="75267.8795828"/>
    <s v="Affluent Customer"/>
    <x v="1"/>
    <s v="Financial Services"/>
    <x v="13"/>
  </r>
  <r>
    <n v="1432"/>
    <n v="6"/>
    <n v="5329.7300000000005"/>
    <n v="888.28833333333341"/>
    <n v="5.5684399999999998"/>
    <n v="2"/>
    <n v="9892.7605737333342"/>
    <s v="High Net Worth"/>
    <x v="1"/>
    <s v="Argiculture"/>
    <x v="108"/>
  </r>
  <r>
    <n v="1433"/>
    <n v="3"/>
    <n v="4030.1099999999997"/>
    <n v="1343.37"/>
    <n v="5.5684399999999998"/>
    <n v="20"/>
    <n v="149609.50485599999"/>
    <s v="Mass Customer"/>
    <x v="0"/>
    <s v="IT"/>
    <x v="112"/>
  </r>
  <r>
    <n v="1434"/>
    <n v="2"/>
    <n v="2016.27"/>
    <n v="1008.135"/>
    <n v="5.5684399999999998"/>
    <n v="9"/>
    <n v="50523.653334599992"/>
    <s v="High Net Worth"/>
    <x v="1"/>
    <s v="Property"/>
    <x v="102"/>
  </r>
  <r>
    <n v="1435"/>
    <n v="7"/>
    <n v="8853.7099999999991"/>
    <n v="1264.8157142857142"/>
    <n v="5.5684399999999998"/>
    <n v="19"/>
    <n v="133817.9579050857"/>
    <s v="Affluent Customer"/>
    <x v="1"/>
    <s v="Telecommunications"/>
    <x v="156"/>
  </r>
  <r>
    <n v="1436"/>
    <n v="5"/>
    <n v="5911.1399999999994"/>
    <n v="1182.2279999999998"/>
    <n v="5.5684399999999998"/>
    <n v="3"/>
    <n v="19749.497052959996"/>
    <s v="Affluent Customer"/>
    <x v="1"/>
    <s v="Unknown"/>
    <x v="64"/>
  </r>
  <r>
    <n v="1437"/>
    <n v="3"/>
    <n v="3495.9300000000003"/>
    <n v="1165.3100000000002"/>
    <n v="5.5684399999999998"/>
    <n v="20"/>
    <n v="129779.17632800002"/>
    <s v="Affluent Customer"/>
    <x v="1"/>
    <s v="Manufacturing"/>
    <x v="107"/>
  </r>
  <r>
    <n v="1438"/>
    <n v="10"/>
    <n v="10627.41"/>
    <n v="1062.741"/>
    <n v="5.5684399999999998"/>
    <n v="14"/>
    <n v="82849.332916560001"/>
    <s v="Mass Customer"/>
    <x v="0"/>
    <s v="Health"/>
    <x v="28"/>
  </r>
  <r>
    <n v="1439"/>
    <n v="3"/>
    <n v="3310.83"/>
    <n v="1103.6099999999999"/>
    <n v="5.5684399999999998"/>
    <n v="19"/>
    <n v="116762.33529959999"/>
    <s v="Mass Customer"/>
    <x v="1"/>
    <s v="Retail"/>
    <x v="136"/>
  </r>
  <r>
    <n v="1440"/>
    <n v="6"/>
    <n v="8415.02"/>
    <n v="1402.5033333333333"/>
    <n v="5.5684399999999998"/>
    <n v="12"/>
    <n v="93717.06793759999"/>
    <s v="High Net Worth"/>
    <x v="0"/>
    <s v="Financial Services"/>
    <x v="135"/>
  </r>
  <r>
    <n v="1441"/>
    <n v="2"/>
    <n v="1628.66"/>
    <n v="814.33"/>
    <n v="5.5684399999999998"/>
    <n v="5"/>
    <n v="22672.738726000003"/>
    <s v="Affluent Customer"/>
    <x v="0"/>
    <s v="Manufacturing"/>
    <x v="3"/>
  </r>
  <r>
    <n v="1442"/>
    <n v="2"/>
    <n v="299.37"/>
    <n v="149.685"/>
    <n v="5.5684399999999998"/>
    <n v="17"/>
    <n v="14169.703003799999"/>
    <s v="Affluent Customer"/>
    <x v="1"/>
    <s v="Manufacturing"/>
    <x v="3"/>
  </r>
  <r>
    <n v="1443"/>
    <n v="10"/>
    <n v="10803.14"/>
    <n v="1080.3139999999999"/>
    <n v="5.5684399999999998"/>
    <n v="22"/>
    <n v="132344.60118351996"/>
    <s v="Affluent Customer"/>
    <x v="0"/>
    <s v="Financial Services"/>
    <x v="3"/>
  </r>
  <r>
    <n v="1444"/>
    <n v="5"/>
    <n v="2497.0700000000002"/>
    <n v="499.41400000000004"/>
    <n v="5.5684399999999998"/>
    <n v="8"/>
    <n v="22247.65515328"/>
    <s v="Mass Customer"/>
    <x v="1"/>
    <s v="Health"/>
    <x v="31"/>
  </r>
  <r>
    <n v="1445"/>
    <n v="6"/>
    <n v="8482.7099999999991"/>
    <n v="1413.7849999999999"/>
    <n v="5.5684399999999998"/>
    <n v="18"/>
    <n v="141706.38501719999"/>
    <s v="Affluent Customer"/>
    <x v="0"/>
    <s v="IT"/>
    <x v="190"/>
  </r>
  <r>
    <n v="1446"/>
    <n v="7"/>
    <n v="9653.68"/>
    <n v="1379.0971428571429"/>
    <n v="5.5684399999999998"/>
    <n v="17"/>
    <n v="130550.1348009143"/>
    <s v="Mass Customer"/>
    <x v="1"/>
    <s v="Manufacturing"/>
    <x v="127"/>
  </r>
  <r>
    <n v="1447"/>
    <n v="7"/>
    <n v="8905.6299999999992"/>
    <n v="1272.232857142857"/>
    <n v="5.5684399999999998"/>
    <n v="4"/>
    <n v="28337.409324114284"/>
    <s v="Mass Customer"/>
    <x v="1"/>
    <s v="Manufacturing"/>
    <x v="59"/>
  </r>
  <r>
    <n v="1448"/>
    <n v="1"/>
    <n v="642.30999999999995"/>
    <n v="642.30999999999995"/>
    <n v="5.5684399999999998"/>
    <n v="20"/>
    <n v="71533.293927999999"/>
    <s v="Mass Customer"/>
    <x v="1"/>
    <s v="Property"/>
    <x v="49"/>
  </r>
  <r>
    <n v="1449"/>
    <n v="6"/>
    <n v="8326.1299999999992"/>
    <n v="1387.6883333333333"/>
    <n v="5.5684399999999998"/>
    <n v="4"/>
    <n v="30909.036891466665"/>
    <s v="High Net Worth"/>
    <x v="0"/>
    <s v="Unknown"/>
    <x v="191"/>
  </r>
  <r>
    <n v="1450"/>
    <n v="7"/>
    <n v="8942.8000000000011"/>
    <n v="1277.5428571428572"/>
    <n v="5.5684399999999998"/>
    <n v="6"/>
    <n v="42683.524484571426"/>
    <s v="Affluent Customer"/>
    <x v="0"/>
    <s v="Manufacturing"/>
    <x v="102"/>
  </r>
  <r>
    <n v="1451"/>
    <n v="6"/>
    <n v="5516.52"/>
    <n v="919.42000000000007"/>
    <n v="5.5684399999999998"/>
    <n v="16"/>
    <n v="81915.761676800001"/>
    <s v="Mass Customer"/>
    <x v="0"/>
    <s v="Argiculture"/>
    <x v="11"/>
  </r>
  <r>
    <n v="1452"/>
    <n v="5"/>
    <n v="5937.98"/>
    <n v="1187.596"/>
    <n v="5.5684399999999998"/>
    <n v="20"/>
    <n v="132261.1414048"/>
    <s v="Mass Customer"/>
    <x v="1"/>
    <s v="Retail"/>
    <x v="22"/>
  </r>
  <r>
    <n v="1453"/>
    <n v="5"/>
    <n v="6332.4"/>
    <n v="1266.48"/>
    <n v="5.5684399999999998"/>
    <n v="13"/>
    <n v="91680.132585600004"/>
    <s v="High Net Worth"/>
    <x v="1"/>
    <s v="Health"/>
    <x v="132"/>
  </r>
  <r>
    <n v="1454"/>
    <n v="5"/>
    <n v="5619.66"/>
    <n v="1123.932"/>
    <n v="5.5684399999999998"/>
    <n v="3"/>
    <n v="18775.64371824"/>
    <s v="Mass Customer"/>
    <x v="1"/>
    <s v="Argiculture"/>
    <x v="44"/>
  </r>
  <r>
    <n v="1455"/>
    <n v="4"/>
    <n v="4018.67"/>
    <n v="1004.6675"/>
    <n v="5.5684399999999998"/>
    <n v="8"/>
    <n v="44755.445549600001"/>
    <s v="Affluent Customer"/>
    <x v="0"/>
    <s v="Property"/>
    <x v="185"/>
  </r>
  <r>
    <n v="1456"/>
    <n v="4"/>
    <n v="1713.83"/>
    <n v="428.45749999999998"/>
    <n v="5.5684399999999998"/>
    <n v="6"/>
    <n v="14315.039287799998"/>
    <s v="Mass Customer"/>
    <x v="1"/>
    <s v="Property"/>
    <x v="152"/>
  </r>
  <r>
    <n v="1457"/>
    <n v="6"/>
    <n v="6224.2199999999993"/>
    <n v="1037.3699999999999"/>
    <n v="5.5684399999999998"/>
    <n v="12"/>
    <n v="69318.391233599992"/>
    <s v="Affluent Customer"/>
    <x v="0"/>
    <s v="Unknown"/>
    <x v="57"/>
  </r>
  <r>
    <n v="1458"/>
    <n v="3"/>
    <n v="4366.1400000000003"/>
    <n v="1455.38"/>
    <n v="5.5684399999999998"/>
    <n v="11"/>
    <n v="89146.158279200012"/>
    <s v="Affluent Customer"/>
    <x v="1"/>
    <s v="Telecommunications"/>
    <x v="133"/>
  </r>
  <r>
    <n v="1459"/>
    <n v="4"/>
    <n v="5707.43"/>
    <n v="1426.8575000000001"/>
    <n v="5.5684399999999998"/>
    <n v="4"/>
    <n v="31781.481509199999"/>
    <s v="Mass Customer"/>
    <x v="1"/>
    <s v="Manufacturing"/>
    <x v="125"/>
  </r>
  <r>
    <n v="1460"/>
    <n v="8"/>
    <n v="14633.24"/>
    <n v="1829.155"/>
    <n v="5.5684399999999998"/>
    <n v="13"/>
    <n v="132412.01828659998"/>
    <s v="High Net Worth"/>
    <x v="1"/>
    <s v="Financial Services"/>
    <x v="26"/>
  </r>
  <r>
    <n v="1461"/>
    <n v="7"/>
    <n v="8475.9399999999987"/>
    <n v="1210.8485714285712"/>
    <n v="5.5684399999999998"/>
    <n v="9"/>
    <n v="60682.838571771412"/>
    <s v="Mass Customer"/>
    <x v="1"/>
    <s v="Retail"/>
    <x v="3"/>
  </r>
  <r>
    <n v="1462"/>
    <n v="5"/>
    <n v="3667.87"/>
    <n v="733.57399999999996"/>
    <n v="5.5684399999999998"/>
    <n v="1"/>
    <n v="4084.8628045599994"/>
    <s v="Mass Customer"/>
    <x v="1"/>
    <s v="Financial Services"/>
    <x v="63"/>
  </r>
  <r>
    <n v="1463"/>
    <n v="5"/>
    <n v="5593.0800000000008"/>
    <n v="1118.6160000000002"/>
    <n v="5.5684399999999998"/>
    <n v="18"/>
    <n v="112121.02942272002"/>
    <s v="High Net Worth"/>
    <x v="1"/>
    <s v="Property"/>
    <x v="42"/>
  </r>
  <r>
    <n v="1464"/>
    <n v="6"/>
    <n v="4553.66"/>
    <n v="758.94333333333327"/>
    <n v="5.5684399999999998"/>
    <n v="10"/>
    <n v="42261.304150666663"/>
    <s v="Affluent Customer"/>
    <x v="1"/>
    <s v="Unknown"/>
    <x v="81"/>
  </r>
  <r>
    <n v="1465"/>
    <n v="4"/>
    <n v="3709.83"/>
    <n v="927.45749999999998"/>
    <n v="5.5684399999999998"/>
    <n v="5"/>
    <n v="25822.457206499999"/>
    <s v="Mass Customer"/>
    <x v="0"/>
    <s v="Financial Services"/>
    <x v="180"/>
  </r>
  <r>
    <n v="1466"/>
    <n v="3"/>
    <n v="3383.13"/>
    <n v="1127.71"/>
    <n v="5.5684399999999998"/>
    <n v="2"/>
    <n v="12559.1709448"/>
    <s v="High Net Worth"/>
    <x v="0"/>
    <s v="Financial Services"/>
    <x v="88"/>
  </r>
  <r>
    <n v="1467"/>
    <n v="7"/>
    <n v="5883.48"/>
    <n v="840.49714285714276"/>
    <n v="5.5684399999999998"/>
    <n v="6"/>
    <n v="28081.547461028567"/>
    <s v="Mass Customer"/>
    <x v="0"/>
    <s v="Manufacturing"/>
    <x v="3"/>
  </r>
  <r>
    <n v="1468"/>
    <n v="6"/>
    <n v="7218.12"/>
    <n v="1203.02"/>
    <n v="5.5684399999999998"/>
    <n v="22"/>
    <n v="147376.78315359997"/>
    <s v="Mass Customer"/>
    <x v="0"/>
    <s v="Financial Services"/>
    <x v="77"/>
  </r>
  <r>
    <n v="1469"/>
    <n v="6"/>
    <n v="5088.71"/>
    <n v="848.11833333333334"/>
    <n v="5.5684399999999998"/>
    <n v="14"/>
    <n v="66117.744728933321"/>
    <s v="Affluent Customer"/>
    <x v="1"/>
    <s v="Financial Services"/>
    <x v="77"/>
  </r>
  <r>
    <n v="1470"/>
    <n v="7"/>
    <n v="7379.8"/>
    <n v="1054.257142857143"/>
    <n v="5.5684399999999998"/>
    <n v="8"/>
    <n v="46964.541156571431"/>
    <s v="High Net Worth"/>
    <x v="1"/>
    <s v="Financial Services"/>
    <x v="29"/>
  </r>
  <r>
    <n v="1471"/>
    <n v="4"/>
    <n v="5207.2700000000004"/>
    <n v="1301.8175000000001"/>
    <n v="5.5684399999999998"/>
    <n v="15"/>
    <n v="108736.3895955"/>
    <s v="Mass Customer"/>
    <x v="0"/>
    <s v="Financial Services"/>
    <x v="3"/>
  </r>
  <r>
    <n v="1472"/>
    <n v="7"/>
    <n v="8646.380000000001"/>
    <n v="1235.197142857143"/>
    <n v="5.5684399999999998"/>
    <n v="17"/>
    <n v="116928.06002891429"/>
    <s v="Mass Customer"/>
    <x v="0"/>
    <s v="Financial Services"/>
    <x v="131"/>
  </r>
  <r>
    <n v="1473"/>
    <n v="11"/>
    <n v="11098.84"/>
    <n v="1008.9854545454546"/>
    <n v="5.5684399999999998"/>
    <n v="20"/>
    <n v="112369.49929018182"/>
    <s v="Mass Customer"/>
    <x v="1"/>
    <s v="Unknown"/>
    <x v="49"/>
  </r>
  <r>
    <n v="1474"/>
    <n v="5"/>
    <n v="5061.3599999999997"/>
    <n v="1012.2719999999999"/>
    <n v="5.5684399999999998"/>
    <n v="21"/>
    <n v="118372.29380928"/>
    <s v="Mass Customer"/>
    <x v="1"/>
    <s v="Health"/>
    <x v="90"/>
  </r>
  <r>
    <n v="1475"/>
    <n v="7"/>
    <n v="10929.81"/>
    <n v="1561.4014285714286"/>
    <n v="5.5684399999999998"/>
    <n v="7"/>
    <n v="60861.991196399991"/>
    <s v="Affluent Customer"/>
    <x v="1"/>
    <s v="Retail"/>
    <x v="2"/>
  </r>
  <r>
    <n v="1476"/>
    <n v="2"/>
    <n v="2055.69"/>
    <n v="1027.845"/>
    <n v="5.5684399999999998"/>
    <n v="20"/>
    <n v="114469.86423599999"/>
    <s v="Affluent Customer"/>
    <x v="1"/>
    <s v="Unknown"/>
    <x v="90"/>
  </r>
  <r>
    <n v="1477"/>
    <n v="9"/>
    <n v="9549.9700000000012"/>
    <n v="1061.107777777778"/>
    <n v="5.5684399999999998"/>
    <n v="11"/>
    <n v="64995.864934977792"/>
    <s v="Mass Customer"/>
    <x v="2"/>
    <s v="Financial Services"/>
    <x v="105"/>
  </r>
  <r>
    <n v="1478"/>
    <n v="7"/>
    <n v="6907.8499999999995"/>
    <n v="986.83571428571418"/>
    <n v="5.5684399999999998"/>
    <n v="9"/>
    <n v="49456.219183714282"/>
    <s v="High Net Worth"/>
    <x v="1"/>
    <s v="Financial Services"/>
    <x v="27"/>
  </r>
  <r>
    <n v="1479"/>
    <n v="5"/>
    <n v="4646.92"/>
    <n v="929.38400000000001"/>
    <n v="5.5684399999999998"/>
    <n v="21"/>
    <n v="108679.59986016"/>
    <s v="Mass Customer"/>
    <x v="1"/>
    <s v="Argiculture"/>
    <x v="144"/>
  </r>
  <r>
    <n v="1480"/>
    <n v="9"/>
    <n v="7182.38"/>
    <n v="798.04222222222222"/>
    <n v="5.5684399999999998"/>
    <n v="5"/>
    <n v="22219.251159555555"/>
    <s v="High Net Worth"/>
    <x v="0"/>
    <s v="Unknown"/>
    <x v="24"/>
  </r>
  <r>
    <n v="1481"/>
    <n v="8"/>
    <n v="7837.7499999999991"/>
    <n v="979.71874999999989"/>
    <n v="5.5684399999999998"/>
    <n v="14"/>
    <n v="76377.071067499986"/>
    <s v="Affluent Customer"/>
    <x v="0"/>
    <s v="Financial Services"/>
    <x v="35"/>
  </r>
  <r>
    <n v="1482"/>
    <n v="12"/>
    <n v="14366.26"/>
    <n v="1197.1883333333333"/>
    <n v="5.5684399999999998"/>
    <n v="12"/>
    <n v="79997.656834399997"/>
    <s v="Mass Customer"/>
    <x v="1"/>
    <s v="Manufacturing"/>
    <x v="107"/>
  </r>
  <r>
    <n v="1483"/>
    <n v="8"/>
    <n v="7979.1699999999983"/>
    <n v="997.39624999999978"/>
    <n v="5.5684399999999998"/>
    <n v="14"/>
    <n v="77755.176440899988"/>
    <s v="Mass Customer"/>
    <x v="0"/>
    <s v="Telecommunications"/>
    <x v="7"/>
  </r>
  <r>
    <n v="1484"/>
    <n v="4"/>
    <n v="3395.0199999999995"/>
    <n v="848.75499999999988"/>
    <n v="5.5684399999999998"/>
    <n v="18"/>
    <n v="85072.343259599991"/>
    <s v="Mass Customer"/>
    <x v="0"/>
    <s v="Unknown"/>
    <x v="177"/>
  </r>
  <r>
    <n v="1485"/>
    <n v="2"/>
    <n v="1871.67"/>
    <n v="935.83500000000004"/>
    <n v="5.5684399999999998"/>
    <n v="6"/>
    <n v="31266.846284400002"/>
    <s v="Mass Customer"/>
    <x v="1"/>
    <s v="Health"/>
    <x v="32"/>
  </r>
  <r>
    <n v="1486"/>
    <n v="5"/>
    <n v="4895.26"/>
    <n v="979.05200000000002"/>
    <n v="5.5684399999999998"/>
    <n v="10"/>
    <n v="54517.923188799992"/>
    <s v="Mass Customer"/>
    <x v="1"/>
    <s v="Manufacturing"/>
    <x v="15"/>
  </r>
  <r>
    <n v="1487"/>
    <n v="2"/>
    <n v="617.38"/>
    <n v="308.69"/>
    <n v="5.5684399999999998"/>
    <n v="5"/>
    <n v="8594.6087179999995"/>
    <s v="Affluent Customer"/>
    <x v="0"/>
    <s v="Unknown"/>
    <x v="167"/>
  </r>
  <r>
    <n v="1488"/>
    <n v="1"/>
    <n v="533.51"/>
    <n v="533.51"/>
    <n v="5.5684399999999998"/>
    <n v="17"/>
    <n v="50503.913214799999"/>
    <s v="Mass Customer"/>
    <x v="0"/>
    <s v="Unknown"/>
    <x v="92"/>
  </r>
  <r>
    <n v="1489"/>
    <n v="4"/>
    <n v="2348.25"/>
    <n v="587.0625"/>
    <n v="5.5684399999999998"/>
    <n v="4"/>
    <n v="13076.08923"/>
    <s v="Mass Customer"/>
    <x v="1"/>
    <s v="Health"/>
    <x v="48"/>
  </r>
  <r>
    <n v="1490"/>
    <n v="4"/>
    <n v="4593.42"/>
    <n v="1148.355"/>
    <n v="5.5684399999999998"/>
    <n v="6"/>
    <n v="38367.275497199997"/>
    <s v="Mass Customer"/>
    <x v="0"/>
    <s v="Financial Services"/>
    <x v="88"/>
  </r>
  <r>
    <n v="1491"/>
    <n v="3"/>
    <n v="3208.6000000000004"/>
    <n v="1069.5333333333335"/>
    <n v="5.5684399999999998"/>
    <n v="4"/>
    <n v="23822.52877866667"/>
    <s v="Mass Customer"/>
    <x v="0"/>
    <s v="Health"/>
    <x v="125"/>
  </r>
  <r>
    <n v="1492"/>
    <n v="7"/>
    <n v="10034.769999999999"/>
    <n v="1433.5385714285712"/>
    <n v="5.5684399999999998"/>
    <n v="7"/>
    <n v="55878.014658799992"/>
    <s v="Mass Customer"/>
    <x v="0"/>
    <s v="Unknown"/>
    <x v="5"/>
  </r>
  <r>
    <n v="1493"/>
    <n v="10"/>
    <n v="11653.87"/>
    <n v="1165.3870000000002"/>
    <n v="5.5684399999999998"/>
    <n v="22"/>
    <n v="142766.52689816002"/>
    <s v="High Net Worth"/>
    <x v="0"/>
    <s v="Argiculture"/>
    <x v="151"/>
  </r>
  <r>
    <n v="1494"/>
    <n v="10"/>
    <n v="11747.52"/>
    <n v="1174.752"/>
    <n v="5.5684399999999998"/>
    <n v="7"/>
    <n v="45790.752188159997"/>
    <s v="Mass Customer"/>
    <x v="1"/>
    <s v="Unknown"/>
    <x v="122"/>
  </r>
  <r>
    <n v="1495"/>
    <n v="2"/>
    <n v="1217.97"/>
    <n v="608.98500000000001"/>
    <n v="5.5684399999999998"/>
    <n v="8"/>
    <n v="27128.7714672"/>
    <s v="High Net Worth"/>
    <x v="0"/>
    <s v="Health"/>
    <x v="44"/>
  </r>
  <r>
    <n v="1496"/>
    <n v="5"/>
    <n v="7189.5"/>
    <n v="1437.9"/>
    <n v="5.5684399999999998"/>
    <n v="3"/>
    <n v="24020.579628"/>
    <s v="Affluent Customer"/>
    <x v="0"/>
    <s v="IT"/>
    <x v="135"/>
  </r>
  <r>
    <n v="1497"/>
    <n v="6"/>
    <n v="6257.94"/>
    <n v="1042.99"/>
    <n v="5.5684399999999998"/>
    <n v="14"/>
    <n v="81309.581298399993"/>
    <s v="High Net Worth"/>
    <x v="0"/>
    <s v="Retail"/>
    <x v="67"/>
  </r>
  <r>
    <n v="1498"/>
    <n v="4"/>
    <n v="4031.87"/>
    <n v="1007.9675"/>
    <n v="5.5684399999999998"/>
    <n v="13"/>
    <n v="72966.48509409999"/>
    <s v="Affluent Customer"/>
    <x v="0"/>
    <s v="Unknown"/>
    <x v="115"/>
  </r>
  <r>
    <n v="1499"/>
    <n v="5"/>
    <n v="5880.27"/>
    <n v="1176.0540000000001"/>
    <n v="5.5684399999999998"/>
    <n v="11"/>
    <n v="72036.647493360011"/>
    <s v="Mass Customer"/>
    <x v="1"/>
    <s v="Manufacturing"/>
    <x v="101"/>
  </r>
  <r>
    <n v="1500"/>
    <n v="5"/>
    <n v="7075.5599999999995"/>
    <n v="1415.1119999999999"/>
    <n v="5.5684399999999998"/>
    <n v="9"/>
    <n v="70919.696387519987"/>
    <s v="Mass Customer"/>
    <x v="0"/>
    <s v="Unknown"/>
    <x v="3"/>
  </r>
  <r>
    <n v="1501"/>
    <n v="5"/>
    <n v="4317.1000000000004"/>
    <n v="863.42000000000007"/>
    <n v="5.5684399999999998"/>
    <n v="14"/>
    <n v="67310.634507200011"/>
    <s v="Mass Customer"/>
    <x v="0"/>
    <s v="Property"/>
    <x v="10"/>
  </r>
  <r>
    <n v="1502"/>
    <n v="9"/>
    <n v="11571.9"/>
    <n v="1285.7666666666667"/>
    <n v="5.5684399999999998"/>
    <n v="11"/>
    <n v="78756.859910666666"/>
    <s v="Affluent Customer"/>
    <x v="0"/>
    <s v="Financial Services"/>
    <x v="101"/>
  </r>
  <r>
    <n v="1503"/>
    <n v="8"/>
    <n v="12553.88"/>
    <n v="1569.2349999999999"/>
    <n v="5.5684399999999998"/>
    <n v="6"/>
    <n v="52429.145660399998"/>
    <s v="Affluent Customer"/>
    <x v="0"/>
    <s v="Unknown"/>
    <x v="165"/>
  </r>
  <r>
    <n v="1504"/>
    <n v="5"/>
    <n v="5266.7"/>
    <n v="1053.3399999999999"/>
    <n v="5.5684399999999998"/>
    <n v="13"/>
    <n v="76250.987664799992"/>
    <s v="Affluent Customer"/>
    <x v="1"/>
    <s v="Property"/>
    <x v="52"/>
  </r>
  <r>
    <n v="1505"/>
    <n v="4"/>
    <n v="5210.83"/>
    <n v="1302.7075"/>
    <n v="5.5684399999999998"/>
    <n v="3"/>
    <n v="21762.145653899999"/>
    <s v="Mass Customer"/>
    <x v="1"/>
    <s v="Financial Services"/>
    <x v="2"/>
  </r>
  <r>
    <n v="1506"/>
    <n v="10"/>
    <n v="11058.14"/>
    <n v="1105.8139999999999"/>
    <n v="5.5684399999999998"/>
    <n v="17"/>
    <n v="104680.20147271999"/>
    <s v="Mass Customer"/>
    <x v="1"/>
    <s v="Property"/>
    <x v="3"/>
  </r>
  <r>
    <n v="1507"/>
    <n v="3"/>
    <n v="5420.97"/>
    <n v="1806.99"/>
    <n v="5.5684399999999998"/>
    <n v="22"/>
    <n v="221366.5387032"/>
    <s v="High Net Worth"/>
    <x v="1"/>
    <s v="Manufacturing"/>
    <x v="3"/>
  </r>
  <r>
    <n v="1508"/>
    <n v="5"/>
    <n v="5437.079999999999"/>
    <n v="1087.4159999999997"/>
    <n v="5.5684399999999998"/>
    <n v="11"/>
    <n v="66607.318261439985"/>
    <s v="Affluent Customer"/>
    <x v="1"/>
    <s v="Health"/>
    <x v="109"/>
  </r>
  <r>
    <n v="1509"/>
    <n v="3"/>
    <n v="2949.68"/>
    <n v="983.22666666666657"/>
    <n v="5.5684399999999998"/>
    <n v="11"/>
    <n v="60225.425697066661"/>
    <s v="High Net Worth"/>
    <x v="2"/>
    <s v="IT"/>
    <x v="132"/>
  </r>
  <r>
    <n v="1510"/>
    <n v="2"/>
    <n v="2588.77"/>
    <n v="1294.385"/>
    <n v="5.5684399999999998"/>
    <n v="18"/>
    <n v="129738.69376920001"/>
    <s v="Mass Customer"/>
    <x v="1"/>
    <s v="Financial Services"/>
    <x v="105"/>
  </r>
  <r>
    <n v="1511"/>
    <n v="8"/>
    <n v="7012.24"/>
    <n v="876.53"/>
    <n v="5.5684399999999998"/>
    <n v="4"/>
    <n v="19523.618852799998"/>
    <s v="Mass Customer"/>
    <x v="1"/>
    <s v="Financial Services"/>
    <x v="54"/>
  </r>
  <r>
    <n v="1512"/>
    <n v="3"/>
    <n v="4304.62"/>
    <n v="1434.8733333333332"/>
    <n v="5.5684399999999998"/>
    <n v="4"/>
    <n v="31960.024257066663"/>
    <s v="High Net Worth"/>
    <x v="1"/>
    <s v="Unknown"/>
    <x v="48"/>
  </r>
  <r>
    <n v="1513"/>
    <n v="6"/>
    <n v="5632.3200000000006"/>
    <n v="938.72000000000014"/>
    <n v="5.5684399999999998"/>
    <n v="16"/>
    <n v="83635.295948800005"/>
    <s v="Affluent Customer"/>
    <x v="1"/>
    <s v="Unknown"/>
    <x v="85"/>
  </r>
  <r>
    <n v="1514"/>
    <n v="7"/>
    <n v="7863.42"/>
    <n v="1123.3457142857144"/>
    <n v="5.5684399999999998"/>
    <n v="14"/>
    <n v="87573.964929600013"/>
    <s v="Mass Customer"/>
    <x v="1"/>
    <s v="Unknown"/>
    <x v="14"/>
  </r>
  <r>
    <n v="1515"/>
    <n v="7"/>
    <n v="5844.51"/>
    <n v="834.93000000000006"/>
    <n v="5.5684399999999998"/>
    <n v="2"/>
    <n v="9298.5152183999999"/>
    <s v="Mass Customer"/>
    <x v="1"/>
    <s v="Manufacturing"/>
    <x v="15"/>
  </r>
  <r>
    <n v="1516"/>
    <n v="5"/>
    <n v="5692.96"/>
    <n v="1138.5920000000001"/>
    <n v="5.5684399999999998"/>
    <n v="19"/>
    <n v="120463.44349312001"/>
    <s v="Affluent Customer"/>
    <x v="1"/>
    <s v="IT"/>
    <x v="41"/>
  </r>
  <r>
    <n v="1517"/>
    <n v="11"/>
    <n v="13750.08"/>
    <n v="1250.0072727272727"/>
    <n v="5.5684399999999998"/>
    <n v="12"/>
    <n v="83527.085972945453"/>
    <s v="Affluent Customer"/>
    <x v="1"/>
    <s v="IT"/>
    <x v="83"/>
  </r>
  <r>
    <n v="1518"/>
    <n v="4"/>
    <n v="4780.57"/>
    <n v="1195.1424999999999"/>
    <n v="5.5684399999999998"/>
    <n v="18"/>
    <n v="119791.42744859998"/>
    <s v="Affluent Customer"/>
    <x v="1"/>
    <s v="Property"/>
    <x v="62"/>
  </r>
  <r>
    <n v="1519"/>
    <n v="11"/>
    <n v="9090.0499999999993"/>
    <n v="826.36818181818171"/>
    <n v="5.5684399999999998"/>
    <n v="1"/>
    <n v="4601.5816383636356"/>
    <s v="High Net Worth"/>
    <x v="1"/>
    <s v="Telecommunications"/>
    <x v="177"/>
  </r>
  <r>
    <n v="1520"/>
    <n v="4"/>
    <n v="4369.87"/>
    <n v="1092.4675"/>
    <n v="5.5684399999999998"/>
    <n v="19"/>
    <n v="115583.45478829999"/>
    <s v="Mass Customer"/>
    <x v="1"/>
    <s v="Retail"/>
    <x v="3"/>
  </r>
  <r>
    <n v="1521"/>
    <n v="2"/>
    <n v="2287.37"/>
    <n v="1143.6849999999999"/>
    <n v="5.5684399999999998"/>
    <n v="22"/>
    <n v="140107.9086308"/>
    <s v="Affluent Customer"/>
    <x v="1"/>
    <s v="Financial Services"/>
    <x v="6"/>
  </r>
  <r>
    <n v="1522"/>
    <n v="5"/>
    <n v="5030.57"/>
    <n v="1006.1139999999999"/>
    <n v="5.5684399999999998"/>
    <n v="7"/>
    <n v="39217.398095119992"/>
    <s v="Mass Customer"/>
    <x v="1"/>
    <s v="Financial Services"/>
    <x v="40"/>
  </r>
  <r>
    <n v="1523"/>
    <n v="3"/>
    <n v="3736.42"/>
    <n v="1245.4733333333334"/>
    <n v="5.5684399999999998"/>
    <n v="17"/>
    <n v="117900.83998053333"/>
    <s v="Mass Customer"/>
    <x v="1"/>
    <s v="Financial Services"/>
    <x v="25"/>
  </r>
  <r>
    <n v="1524"/>
    <n v="8"/>
    <n v="5784.920000000001"/>
    <n v="723.11500000000012"/>
    <n v="5.5684399999999998"/>
    <n v="16"/>
    <n v="64425.959849600011"/>
    <s v="Mass Customer"/>
    <x v="0"/>
    <s v="Financial Services"/>
    <x v="1"/>
  </r>
  <r>
    <n v="1525"/>
    <n v="3"/>
    <n v="2983.65"/>
    <n v="994.55000000000007"/>
    <n v="5.5684399999999998"/>
    <n v="5"/>
    <n v="27690.460010000003"/>
    <s v="High Net Worth"/>
    <x v="0"/>
    <s v="Financial Services"/>
    <x v="106"/>
  </r>
  <r>
    <n v="1526"/>
    <n v="5"/>
    <n v="7076.2900000000009"/>
    <n v="1415.2580000000003"/>
    <n v="5.5684399999999998"/>
    <n v="19"/>
    <n v="149734.80589288002"/>
    <s v="Mass Customer"/>
    <x v="1"/>
    <s v="Manufacturing"/>
    <x v="20"/>
  </r>
  <r>
    <n v="1527"/>
    <n v="8"/>
    <n v="8695.82"/>
    <n v="1086.9775"/>
    <n v="5.5684399999999998"/>
    <n v="2"/>
    <n v="12105.537980199999"/>
    <s v="Mass Customer"/>
    <x v="1"/>
    <s v="Manufacturing"/>
    <x v="78"/>
  </r>
  <r>
    <n v="1528"/>
    <n v="7"/>
    <n v="7880.17"/>
    <n v="1125.7385714285715"/>
    <n v="5.5684399999999998"/>
    <n v="3"/>
    <n v="18805.823072057145"/>
    <s v="High Net Worth"/>
    <x v="0"/>
    <s v="Manufacturing"/>
    <x v="3"/>
  </r>
  <r>
    <n v="1529"/>
    <n v="1"/>
    <n v="1810"/>
    <n v="1810"/>
    <n v="5.5684399999999998"/>
    <n v="5"/>
    <n v="50394.381999999998"/>
    <s v="High Net Worth"/>
    <x v="0"/>
    <s v="Financial Services"/>
    <x v="165"/>
  </r>
  <r>
    <n v="1530"/>
    <n v="10"/>
    <n v="13634.73"/>
    <n v="1363.473"/>
    <n v="5.5684399999999998"/>
    <n v="9"/>
    <n v="68331.758329079996"/>
    <s v="Mass Customer"/>
    <x v="1"/>
    <s v="Health"/>
    <x v="91"/>
  </r>
  <r>
    <n v="1531"/>
    <n v="7"/>
    <n v="7667.54"/>
    <n v="1095.3628571428571"/>
    <n v="5.5684399999999998"/>
    <n v="13"/>
    <n v="79293.010526971426"/>
    <s v="Mass Customer"/>
    <x v="0"/>
    <s v="Financial Services"/>
    <x v="114"/>
  </r>
  <r>
    <n v="1532"/>
    <n v="6"/>
    <n v="6446.1900000000005"/>
    <n v="1074.365"/>
    <n v="5.5684399999999998"/>
    <n v="10"/>
    <n v="59825.370406000002"/>
    <s v="Mass Customer"/>
    <x v="0"/>
    <s v="Financial Services"/>
    <x v="63"/>
  </r>
  <r>
    <n v="1533"/>
    <n v="8"/>
    <n v="7532.76"/>
    <n v="941.59500000000003"/>
    <n v="5.5684399999999998"/>
    <n v="8"/>
    <n v="41945.7220944"/>
    <s v="Affluent Customer"/>
    <x v="0"/>
    <s v="Health"/>
    <x v="28"/>
  </r>
  <r>
    <n v="1534"/>
    <n v="7"/>
    <n v="7048.7100000000009"/>
    <n v="1006.9585714285715"/>
    <n v="5.5684399999999998"/>
    <n v="4"/>
    <n v="22428.75354994286"/>
    <s v="Mass Customer"/>
    <x v="0"/>
    <s v="Manufacturing"/>
    <x v="147"/>
  </r>
  <r>
    <n v="1535"/>
    <n v="5"/>
    <n v="7008.06"/>
    <n v="1401.6120000000001"/>
    <n v="5.5684399999999998"/>
    <n v="3"/>
    <n v="23414.376975840001"/>
    <s v="Affluent Customer"/>
    <x v="1"/>
    <s v="Financial Services"/>
    <x v="88"/>
  </r>
  <r>
    <n v="1536"/>
    <n v="4"/>
    <n v="4914.46"/>
    <n v="1228.615"/>
    <n v="5.5684399999999998"/>
    <n v="15"/>
    <n v="102622.03365899999"/>
    <s v="Affluent Customer"/>
    <x v="0"/>
    <s v="Financial Services"/>
    <x v="142"/>
  </r>
  <r>
    <n v="1537"/>
    <n v="9"/>
    <n v="9589.18"/>
    <n v="1065.4644444444446"/>
    <n v="5.5684399999999998"/>
    <n v="10"/>
    <n v="59329.748310222232"/>
    <s v="Mass Customer"/>
    <x v="1"/>
    <s v="Entertainment"/>
    <x v="89"/>
  </r>
  <r>
    <n v="1538"/>
    <n v="4"/>
    <n v="891.12"/>
    <n v="222.78"/>
    <n v="5.5684399999999998"/>
    <n v="12"/>
    <n v="14886.444758399999"/>
    <s v="High Net Worth"/>
    <x v="1"/>
    <s v="Health"/>
    <x v="91"/>
  </r>
  <r>
    <n v="1539"/>
    <n v="8"/>
    <n v="6655.98"/>
    <n v="831.99749999999995"/>
    <n v="5.5684399999999998"/>
    <n v="16"/>
    <n v="74126.850542399989"/>
    <s v="Mass Customer"/>
    <x v="1"/>
    <s v="Unknown"/>
    <x v="10"/>
  </r>
  <r>
    <n v="1540"/>
    <n v="5"/>
    <n v="5874.45"/>
    <n v="1174.8899999999999"/>
    <n v="5.5684399999999998"/>
    <n v="19"/>
    <n v="124303.78496039999"/>
    <s v="Mass Customer"/>
    <x v="0"/>
    <s v="Property"/>
    <x v="180"/>
  </r>
  <r>
    <n v="1541"/>
    <n v="5"/>
    <n v="6311.2"/>
    <n v="1262.24"/>
    <n v="5.5684399999999998"/>
    <n v="13"/>
    <n v="91373.200172800003"/>
    <s v="Mass Customer"/>
    <x v="0"/>
    <s v="Argiculture"/>
    <x v="97"/>
  </r>
  <r>
    <n v="1542"/>
    <n v="5"/>
    <n v="5625.49"/>
    <n v="1125.098"/>
    <n v="5.5684399999999998"/>
    <n v="12"/>
    <n v="75180.488485440001"/>
    <s v="Mass Customer"/>
    <x v="1"/>
    <s v="Health"/>
    <x v="32"/>
  </r>
  <r>
    <n v="1543"/>
    <n v="3"/>
    <n v="2638.73"/>
    <n v="879.57666666666671"/>
    <n v="5.5684399999999998"/>
    <n v="9"/>
    <n v="44080.829043600002"/>
    <s v="High Net Worth"/>
    <x v="0"/>
    <s v="Unknown"/>
    <x v="106"/>
  </r>
  <r>
    <n v="1544"/>
    <n v="1"/>
    <n v="1057.51"/>
    <n v="1057.51"/>
    <n v="5.5684399999999998"/>
    <n v="11"/>
    <n v="64775.490828399998"/>
    <s v="Affluent Customer"/>
    <x v="1"/>
    <s v="Health"/>
    <x v="118"/>
  </r>
  <r>
    <n v="1545"/>
    <n v="7"/>
    <n v="6179.73"/>
    <n v="882.81857142857132"/>
    <n v="5.5684399999999998"/>
    <n v="15"/>
    <n v="73738.833688285711"/>
    <s v="Mass Customer"/>
    <x v="1"/>
    <s v="Health"/>
    <x v="72"/>
  </r>
  <r>
    <n v="1546"/>
    <n v="6"/>
    <n v="6116.73"/>
    <n v="1019.4549999999999"/>
    <n v="5.5684399999999998"/>
    <n v="8"/>
    <n v="45414.192001599993"/>
    <s v="Mass Customer"/>
    <x v="0"/>
    <s v="Financial Services"/>
    <x v="75"/>
  </r>
  <r>
    <n v="1547"/>
    <n v="9"/>
    <n v="12870.899999999998"/>
    <n v="1430.0999999999997"/>
    <n v="5.5684399999999998"/>
    <n v="12"/>
    <n v="95561.112527999969"/>
    <s v="Mass Customer"/>
    <x v="0"/>
    <s v="Unknown"/>
    <x v="112"/>
  </r>
  <r>
    <n v="1548"/>
    <n v="3"/>
    <n v="2239.6899999999996"/>
    <n v="746.56333333333316"/>
    <n v="5.5684399999999998"/>
    <n v="2"/>
    <n v="8314.3862557333305"/>
    <s v="Mass Customer"/>
    <x v="0"/>
    <s v="Manufacturing"/>
    <x v="3"/>
  </r>
  <r>
    <n v="1549"/>
    <n v="7"/>
    <n v="5720.98"/>
    <n v="817.2828571428571"/>
    <n v="5.5684399999999998"/>
    <n v="4"/>
    <n v="18203.962212114286"/>
    <s v="Affluent Customer"/>
    <x v="0"/>
    <s v="Financial Services"/>
    <x v="3"/>
  </r>
  <r>
    <n v="1550"/>
    <n v="6"/>
    <n v="5181.8500000000004"/>
    <n v="863.64166666666677"/>
    <n v="5.5684399999999998"/>
    <n v="12"/>
    <n v="57709.641627999998"/>
    <s v="Mass Customer"/>
    <x v="0"/>
    <s v="IT"/>
    <x v="100"/>
  </r>
  <r>
    <n v="1551"/>
    <n v="7"/>
    <n v="7800.7800000000007"/>
    <n v="1114.3971428571429"/>
    <n v="5.5684399999999998"/>
    <n v="17"/>
    <n v="105492.71164491428"/>
    <s v="Affluent Customer"/>
    <x v="0"/>
    <s v="Entertainment"/>
    <x v="132"/>
  </r>
  <r>
    <n v="1552"/>
    <n v="5"/>
    <n v="6945.16"/>
    <n v="1389.0319999999999"/>
    <n v="5.5684399999999998"/>
    <n v="8"/>
    <n v="61877.930800639995"/>
    <s v="Mass Customer"/>
    <x v="1"/>
    <s v="Entertainment"/>
    <x v="47"/>
  </r>
  <r>
    <n v="1553"/>
    <n v="4"/>
    <n v="4422.05"/>
    <n v="1105.5125"/>
    <n v="5.5684399999999998"/>
    <n v="7"/>
    <n v="43091.860178499999"/>
    <s v="High Net Worth"/>
    <x v="0"/>
    <s v="Retail"/>
    <x v="177"/>
  </r>
  <r>
    <n v="1554"/>
    <n v="7"/>
    <n v="9898.2300000000014"/>
    <n v="1414.0328571428574"/>
    <n v="5.5684399999999998"/>
    <n v="3"/>
    <n v="23621.871369085718"/>
    <s v="Affluent Customer"/>
    <x v="1"/>
    <s v="Retail"/>
    <x v="92"/>
  </r>
  <r>
    <n v="1555"/>
    <n v="7"/>
    <n v="7885.7800000000007"/>
    <n v="1126.5400000000002"/>
    <n v="5.5684399999999998"/>
    <n v="15"/>
    <n v="94096.055963999999"/>
    <s v="High Net Worth"/>
    <x v="1"/>
    <s v="Health"/>
    <x v="108"/>
  </r>
  <r>
    <n v="1556"/>
    <n v="5"/>
    <n v="6248.4500000000007"/>
    <n v="1249.69"/>
    <n v="5.5684399999999998"/>
    <n v="6"/>
    <n v="41752.942701599997"/>
    <s v="Mass Customer"/>
    <x v="1"/>
    <s v="Manufacturing"/>
    <x v="99"/>
  </r>
  <r>
    <n v="1557"/>
    <n v="6"/>
    <n v="9663.51"/>
    <n v="1610.585"/>
    <n v="5.5684399999999998"/>
    <n v="6"/>
    <n v="53810.675624399999"/>
    <s v="Mass Customer"/>
    <x v="1"/>
    <s v="Financial Services"/>
    <x v="57"/>
  </r>
  <r>
    <n v="1558"/>
    <n v="9"/>
    <n v="13587.27"/>
    <n v="1509.6966666666667"/>
    <n v="5.5684399999999998"/>
    <n v="2"/>
    <n v="16813.310613066667"/>
    <s v="Affluent Customer"/>
    <x v="1"/>
    <s v="Financial Services"/>
    <x v="26"/>
  </r>
  <r>
    <n v="1559"/>
    <n v="8"/>
    <n v="11795.539999999999"/>
    <n v="1474.4424999999999"/>
    <n v="5.5684399999999998"/>
    <n v="12"/>
    <n v="98524.135136399971"/>
    <s v="High Net Worth"/>
    <x v="1"/>
    <s v="Health"/>
    <x v="3"/>
  </r>
  <r>
    <n v="1560"/>
    <n v="3"/>
    <n v="1348.02"/>
    <n v="449.34"/>
    <n v="5.5684399999999998"/>
    <n v="5"/>
    <n v="12510.614148000001"/>
    <s v="Mass Customer"/>
    <x v="1"/>
    <s v="Retail"/>
    <x v="3"/>
  </r>
  <r>
    <n v="1561"/>
    <n v="8"/>
    <n v="10601.55"/>
    <n v="1325.1937499999999"/>
    <n v="5.5684399999999998"/>
    <n v="14"/>
    <n v="103309.66639349998"/>
    <s v="Mass Customer"/>
    <x v="1"/>
    <s v="Manufacturing"/>
    <x v="73"/>
  </r>
  <r>
    <n v="1562"/>
    <n v="3"/>
    <n v="4066.1100000000006"/>
    <n v="1355.3700000000001"/>
    <n v="5.5684399999999998"/>
    <n v="3"/>
    <n v="22641.889568400002"/>
    <s v="Affluent Customer"/>
    <x v="0"/>
    <s v="Unknown"/>
    <x v="69"/>
  </r>
  <r>
    <n v="1563"/>
    <n v="4"/>
    <n v="4845.1100000000006"/>
    <n v="1211.2775000000001"/>
    <n v="5.5684399999999998"/>
    <n v="9"/>
    <n v="60704.334738900005"/>
    <s v="Mass Customer"/>
    <x v="1"/>
    <s v="Property"/>
    <x v="133"/>
  </r>
  <r>
    <n v="1564"/>
    <n v="3"/>
    <n v="2983.8"/>
    <n v="994.6"/>
    <n v="5.5684399999999998"/>
    <n v="16"/>
    <n v="88613.926783999996"/>
    <s v="Mass Customer"/>
    <x v="0"/>
    <s v="Retail"/>
    <x v="95"/>
  </r>
  <r>
    <n v="1565"/>
    <n v="2"/>
    <n v="3083.23"/>
    <n v="1541.615"/>
    <n v="5.5684399999999998"/>
    <n v="11"/>
    <n v="94428.296936599989"/>
    <s v="High Net Worth"/>
    <x v="1"/>
    <s v="Retail"/>
    <x v="119"/>
  </r>
  <r>
    <n v="1566"/>
    <n v="4"/>
    <n v="2886.4399999999996"/>
    <n v="721.6099999999999"/>
    <n v="5.5684399999999998"/>
    <n v="17"/>
    <n v="68310.113802799984"/>
    <s v="Mass Customer"/>
    <x v="1"/>
    <s v="Argiculture"/>
    <x v="0"/>
  </r>
  <r>
    <n v="1567"/>
    <n v="7"/>
    <n v="10643.93"/>
    <n v="1520.5614285714287"/>
    <n v="5.5684399999999998"/>
    <n v="16"/>
    <n v="135474.48130102857"/>
    <s v="Mass Customer"/>
    <x v="0"/>
    <s v="Unknown"/>
    <x v="48"/>
  </r>
  <r>
    <n v="1568"/>
    <n v="4"/>
    <n v="6373.65"/>
    <n v="1593.4124999999999"/>
    <n v="5.5684399999999998"/>
    <n v="9"/>
    <n v="79855.397113499988"/>
    <s v="Mass Customer"/>
    <x v="0"/>
    <s v="Manufacturing"/>
    <x v="78"/>
  </r>
  <r>
    <n v="1569"/>
    <n v="1"/>
    <n v="1466.68"/>
    <n v="1466.68"/>
    <n v="5.5684399999999998"/>
    <n v="8"/>
    <n v="65336.956633599999"/>
    <s v="Mass Customer"/>
    <x v="1"/>
    <s v="Unknown"/>
    <x v="90"/>
  </r>
  <r>
    <n v="1570"/>
    <n v="9"/>
    <n v="9958.9500000000007"/>
    <n v="1106.5500000000002"/>
    <n v="5.5684399999999998"/>
    <n v="17"/>
    <n v="104749.87379400001"/>
    <s v="Mass Customer"/>
    <x v="0"/>
    <s v="Entertainment"/>
    <x v="23"/>
  </r>
  <r>
    <n v="1571"/>
    <n v="4"/>
    <n v="6221.7300000000005"/>
    <n v="1555.4325000000001"/>
    <n v="5.5684399999999998"/>
    <n v="22"/>
    <n v="190549.31610659999"/>
    <s v="Mass Customer"/>
    <x v="1"/>
    <s v="Health"/>
    <x v="109"/>
  </r>
  <r>
    <n v="1572"/>
    <n v="6"/>
    <n v="10119.879999999999"/>
    <n v="1686.6466666666665"/>
    <n v="5.5684399999999998"/>
    <n v="16"/>
    <n v="150271.8522325333"/>
    <s v="High Net Worth"/>
    <x v="1"/>
    <s v="Financial Services"/>
    <x v="2"/>
  </r>
  <r>
    <n v="1573"/>
    <n v="4"/>
    <n v="5400.4400000000005"/>
    <n v="1350.1100000000001"/>
    <n v="5.5684399999999998"/>
    <n v="4"/>
    <n v="30072.026113600001"/>
    <s v="Mass Customer"/>
    <x v="0"/>
    <s v="Property"/>
    <x v="79"/>
  </r>
  <r>
    <n v="1574"/>
    <n v="10"/>
    <n v="9813.7499999999982"/>
    <n v="981.37499999999977"/>
    <n v="5.5684399999999998"/>
    <n v="2"/>
    <n v="10929.455609999997"/>
    <s v="Affluent Customer"/>
    <x v="1"/>
    <s v="Unknown"/>
    <x v="130"/>
  </r>
  <r>
    <n v="1575"/>
    <n v="4"/>
    <n v="4088.84"/>
    <n v="1022.21"/>
    <n v="5.5684399999999998"/>
    <n v="17"/>
    <n v="96765.955890800004"/>
    <s v="Mass Customer"/>
    <x v="0"/>
    <s v="Retail"/>
    <x v="101"/>
  </r>
  <r>
    <n v="1576"/>
    <n v="7"/>
    <n v="7829.9500000000007"/>
    <n v="1118.5642857142859"/>
    <n v="5.5684399999999998"/>
    <n v="20"/>
    <n v="124573.16222285715"/>
    <s v="Mass Customer"/>
    <x v="1"/>
    <s v="Financial Services"/>
    <x v="103"/>
  </r>
  <r>
    <n v="1577"/>
    <n v="7"/>
    <n v="7980.92"/>
    <n v="1140.1314285714286"/>
    <n v="5.5684399999999998"/>
    <n v="10"/>
    <n v="63487.534521142865"/>
    <s v="High Net Worth"/>
    <x v="0"/>
    <s v="Manufacturing"/>
    <x v="145"/>
  </r>
  <r>
    <n v="1578"/>
    <n v="7"/>
    <n v="9064.4200000000019"/>
    <n v="1294.9171428571431"/>
    <n v="5.5684399999999998"/>
    <n v="11"/>
    <n v="79317.352564685716"/>
    <s v="High Net Worth"/>
    <x v="1"/>
    <s v="Health"/>
    <x v="3"/>
  </r>
  <r>
    <n v="1579"/>
    <n v="10"/>
    <n v="12087.02"/>
    <n v="1208.702"/>
    <n v="5.5684399999999998"/>
    <n v="17"/>
    <n v="114419.93760296"/>
    <s v="Affluent Customer"/>
    <x v="0"/>
    <s v="Financial Services"/>
    <x v="104"/>
  </r>
  <r>
    <n v="1580"/>
    <n v="8"/>
    <n v="7454.8099999999995"/>
    <n v="931.85124999999994"/>
    <n v="5.5684399999999998"/>
    <n v="5"/>
    <n v="25944.788872749996"/>
    <s v="High Net Worth"/>
    <x v="1"/>
    <s v="Retail"/>
    <x v="72"/>
  </r>
  <r>
    <n v="1581"/>
    <n v="8"/>
    <n v="7922.66"/>
    <n v="990.33249999999998"/>
    <n v="5.5684399999999998"/>
    <n v="13"/>
    <n v="71689.892381900005"/>
    <s v="Mass Customer"/>
    <x v="0"/>
    <s v="Argiculture"/>
    <x v="82"/>
  </r>
  <r>
    <n v="1582"/>
    <n v="5"/>
    <n v="5202.8899999999994"/>
    <n v="1040.578"/>
    <n v="5.5684399999999998"/>
    <n v="4"/>
    <n v="23177.584633279999"/>
    <s v="Mass Customer"/>
    <x v="1"/>
    <s v="Property"/>
    <x v="43"/>
  </r>
  <r>
    <n v="1583"/>
    <n v="4"/>
    <n v="4888.05"/>
    <n v="1222.0125"/>
    <n v="5.5684399999999998"/>
    <n v="11"/>
    <n v="74851.736140499997"/>
    <s v="Mass Customer"/>
    <x v="2"/>
    <s v="IT"/>
    <x v="148"/>
  </r>
  <r>
    <n v="1584"/>
    <n v="2"/>
    <n v="2749.7200000000003"/>
    <n v="1374.8600000000001"/>
    <n v="5.5684399999999998"/>
    <n v="9"/>
    <n v="68902.428765600009"/>
    <s v="Mass Customer"/>
    <x v="0"/>
    <s v="Manufacturing"/>
    <x v="24"/>
  </r>
  <r>
    <n v="1585"/>
    <n v="8"/>
    <n v="8002.97"/>
    <n v="1000.37125"/>
    <n v="5.5684399999999998"/>
    <n v="5"/>
    <n v="27852.536416750001"/>
    <s v="Mass Customer"/>
    <x v="1"/>
    <s v="Health"/>
    <x v="91"/>
  </r>
  <r>
    <n v="1586"/>
    <n v="6"/>
    <n v="6104.44"/>
    <n v="1017.4066666666666"/>
    <n v="5.5684399999999998"/>
    <n v="15"/>
    <n v="84980.519683999999"/>
    <s v="High Net Worth"/>
    <x v="0"/>
    <s v="Manufacturing"/>
    <x v="44"/>
  </r>
  <r>
    <n v="1587"/>
    <n v="5"/>
    <n v="4992.59"/>
    <n v="998.51800000000003"/>
    <n v="5.5684399999999998"/>
    <n v="12"/>
    <n v="66722.250863039997"/>
    <s v="Affluent Customer"/>
    <x v="1"/>
    <s v="Entertainment"/>
    <x v="53"/>
  </r>
  <r>
    <n v="1588"/>
    <n v="7"/>
    <n v="9131.5399999999991"/>
    <n v="1304.5057142857142"/>
    <n v="5.5684399999999998"/>
    <n v="7"/>
    <n v="50848.432597599996"/>
    <s v="High Net Worth"/>
    <x v="1"/>
    <s v="IT"/>
    <x v="1"/>
  </r>
  <r>
    <n v="1589"/>
    <n v="6"/>
    <n v="8549.57"/>
    <n v="1424.9283333333333"/>
    <n v="5.5684399999999998"/>
    <n v="4"/>
    <n v="31738.511713866665"/>
    <s v="Mass Customer"/>
    <x v="1"/>
    <s v="Health"/>
    <x v="135"/>
  </r>
  <r>
    <n v="1590"/>
    <n v="3"/>
    <n v="5130.3899999999994"/>
    <n v="1710.1299999999999"/>
    <n v="5.5684399999999998"/>
    <n v="14"/>
    <n v="133318.58816079999"/>
    <s v="Mass Customer"/>
    <x v="0"/>
    <s v="Retail"/>
    <x v="92"/>
  </r>
  <r>
    <n v="1591"/>
    <n v="11"/>
    <n v="12687.66"/>
    <n v="1153.4236363636364"/>
    <n v="5.5684399999999998"/>
    <n v="14"/>
    <n v="89918.784391418187"/>
    <s v="Mass Customer"/>
    <x v="1"/>
    <s v="Manufacturing"/>
    <x v="83"/>
  </r>
  <r>
    <n v="1592"/>
    <n v="4"/>
    <n v="5703.38"/>
    <n v="1425.845"/>
    <n v="5.5684399999999998"/>
    <n v="14"/>
    <n v="111156.2526452"/>
    <s v="Mass Customer"/>
    <x v="1"/>
    <s v="Unknown"/>
    <x v="53"/>
  </r>
  <r>
    <n v="1593"/>
    <n v="6"/>
    <n v="7569.45"/>
    <n v="1261.575"/>
    <n v="5.5684399999999998"/>
    <n v="17"/>
    <n v="119425.07978099999"/>
    <s v="Mass Customer"/>
    <x v="0"/>
    <s v="IT"/>
    <x v="108"/>
  </r>
  <r>
    <n v="1594"/>
    <n v="6"/>
    <n v="8475.6299999999992"/>
    <n v="1412.6049999999998"/>
    <n v="5.5684399999999998"/>
    <n v="7"/>
    <n v="55062.043303399987"/>
    <s v="Mass Customer"/>
    <x v="1"/>
    <s v="Property"/>
    <x v="135"/>
  </r>
  <r>
    <n v="1595"/>
    <n v="7"/>
    <n v="9792.8900000000012"/>
    <n v="1398.984285714286"/>
    <n v="5.5684399999999998"/>
    <n v="11"/>
    <n v="85691.760615371444"/>
    <s v="High Net Worth"/>
    <x v="0"/>
    <s v="Financial Services"/>
    <x v="35"/>
  </r>
  <r>
    <n v="1596"/>
    <n v="3"/>
    <n v="4400.92"/>
    <n v="1466.9733333333334"/>
    <n v="5.5684399999999998"/>
    <n v="8"/>
    <n v="65350.023906133334"/>
    <s v="High Net Worth"/>
    <x v="1"/>
    <s v="Financial Services"/>
    <x v="88"/>
  </r>
  <r>
    <n v="1597"/>
    <n v="11"/>
    <n v="16245.230000000001"/>
    <n v="1476.8390909090911"/>
    <n v="5.5684399999999998"/>
    <n v="14"/>
    <n v="115131.65814334547"/>
    <s v="Affluent Customer"/>
    <x v="1"/>
    <s v="Retail"/>
    <x v="65"/>
  </r>
  <r>
    <n v="1598"/>
    <n v="5"/>
    <n v="6297.23"/>
    <n v="1259.4459999999999"/>
    <n v="5.5684399999999998"/>
    <n v="11"/>
    <n v="77144.644326639987"/>
    <s v="Mass Customer"/>
    <x v="0"/>
    <s v="Unknown"/>
    <x v="22"/>
  </r>
  <r>
    <n v="1599"/>
    <n v="11"/>
    <n v="8164.880000000001"/>
    <n v="742.26181818181828"/>
    <n v="5.5684399999999998"/>
    <n v="1"/>
    <n v="4133.240398836364"/>
    <s v="Affluent Customer"/>
    <x v="1"/>
    <s v="Unknown"/>
    <x v="3"/>
  </r>
  <r>
    <n v="1600"/>
    <n v="9"/>
    <n v="5904.3200000000015"/>
    <n v="656.03555555555567"/>
    <n v="5.5684399999999998"/>
    <n v="2"/>
    <n v="7306.189257955557"/>
    <s v="High Net Worth"/>
    <x v="0"/>
    <s v="Financial Services"/>
    <x v="35"/>
  </r>
  <r>
    <n v="1601"/>
    <n v="4"/>
    <n v="3901.84"/>
    <n v="975.46"/>
    <n v="5.5684399999999998"/>
    <n v="1"/>
    <n v="5431.7904823999997"/>
    <s v="Affluent Customer"/>
    <x v="0"/>
    <s v="Manufacturing"/>
    <x v="104"/>
  </r>
  <r>
    <n v="1602"/>
    <n v="5"/>
    <n v="6779.29"/>
    <n v="1355.8579999999999"/>
    <n v="5.5684399999999998"/>
    <n v="15"/>
    <n v="113250.20882279999"/>
    <s v="Mass Customer"/>
    <x v="1"/>
    <s v="Retail"/>
    <x v="14"/>
  </r>
  <r>
    <n v="1603"/>
    <n v="4"/>
    <n v="5471.8899999999994"/>
    <n v="1367.9724999999999"/>
    <n v="5.5684399999999998"/>
    <n v="20"/>
    <n v="152349.455758"/>
    <s v="Affluent Customer"/>
    <x v="1"/>
    <s v="Manufacturing"/>
    <x v="85"/>
  </r>
  <r>
    <n v="1604"/>
    <n v="3"/>
    <n v="3311.7200000000003"/>
    <n v="1103.9066666666668"/>
    <n v="5.5684399999999998"/>
    <n v="20"/>
    <n v="122940.76077866668"/>
    <s v="High Net Worth"/>
    <x v="1"/>
    <s v="Financial Services"/>
    <x v="3"/>
  </r>
  <r>
    <n v="1605"/>
    <n v="3"/>
    <n v="3871.88"/>
    <n v="1290.6266666666668"/>
    <n v="5.5684399999999998"/>
    <n v="9"/>
    <n v="64680.994401600001"/>
    <s v="Affluent Customer"/>
    <x v="0"/>
    <s v="Unknown"/>
    <x v="3"/>
  </r>
  <r>
    <n v="1606"/>
    <n v="4"/>
    <n v="5390.66"/>
    <n v="1347.665"/>
    <n v="5.5684399999999998"/>
    <n v="9"/>
    <n v="67539.525233399996"/>
    <s v="Affluent Customer"/>
    <x v="0"/>
    <s v="Unknown"/>
    <x v="131"/>
  </r>
  <r>
    <n v="1607"/>
    <n v="5"/>
    <n v="4898.71"/>
    <n v="979.74199999999996"/>
    <n v="5.5684399999999998"/>
    <n v="15"/>
    <n v="81834.518137199993"/>
    <s v="Mass Customer"/>
    <x v="0"/>
    <s v="Retail"/>
    <x v="67"/>
  </r>
  <r>
    <n v="1608"/>
    <n v="3"/>
    <n v="2811.51"/>
    <n v="937.17000000000007"/>
    <n v="5.5684399999999998"/>
    <n v="6"/>
    <n v="31311.449488800004"/>
    <s v="Mass Customer"/>
    <x v="0"/>
    <s v="Unknown"/>
    <x v="60"/>
  </r>
  <r>
    <n v="1609"/>
    <n v="5"/>
    <n v="6259.92"/>
    <n v="1251.9839999999999"/>
    <n v="5.5684399999999998"/>
    <n v="3"/>
    <n v="20914.793354879999"/>
    <s v="Mass Customer"/>
    <x v="1"/>
    <s v="Property"/>
    <x v="14"/>
  </r>
  <r>
    <n v="1610"/>
    <n v="5"/>
    <n v="6734.6100000000006"/>
    <n v="1346.922"/>
    <n v="5.5684399999999998"/>
    <n v="9"/>
    <n v="67502.289075120003"/>
    <s v="High Net Worth"/>
    <x v="0"/>
    <s v="Unknown"/>
    <x v="97"/>
  </r>
  <r>
    <n v="1611"/>
    <n v="12"/>
    <n v="13692.47"/>
    <n v="1141.0391666666667"/>
    <n v="5.5684399999999998"/>
    <n v="13"/>
    <n v="82599.505784033332"/>
    <s v="High Net Worth"/>
    <x v="1"/>
    <s v="Health"/>
    <x v="129"/>
  </r>
  <r>
    <n v="1612"/>
    <n v="2"/>
    <n v="3904.22"/>
    <n v="1952.11"/>
    <n v="5.5684399999999998"/>
    <n v="22"/>
    <n v="239144.5629848"/>
    <s v="High Net Worth"/>
    <x v="1"/>
    <s v="Financial Services"/>
    <x v="61"/>
  </r>
  <r>
    <n v="1613"/>
    <n v="8"/>
    <n v="6670.94"/>
    <n v="833.86749999999995"/>
    <n v="5.5684399999999998"/>
    <n v="19"/>
    <n v="88223.481692299989"/>
    <s v="Mass Customer"/>
    <x v="0"/>
    <s v="Property"/>
    <x v="3"/>
  </r>
  <r>
    <n v="1614"/>
    <n v="6"/>
    <n v="4720.1500000000005"/>
    <n v="786.69166666666672"/>
    <n v="5.5684399999999998"/>
    <n v="8"/>
    <n v="35045.162754666671"/>
    <s v="High Net Worth"/>
    <x v="1"/>
    <s v="Unknown"/>
    <x v="3"/>
  </r>
  <r>
    <n v="1615"/>
    <n v="5"/>
    <n v="7708.1200000000008"/>
    <n v="1541.6240000000003"/>
    <n v="5.5684399999999998"/>
    <n v="7"/>
    <n v="60091.085225920011"/>
    <s v="Mass Customer"/>
    <x v="0"/>
    <s v="Entertainment"/>
    <x v="3"/>
  </r>
  <r>
    <n v="1616"/>
    <n v="7"/>
    <n v="10413.51"/>
    <n v="1487.6442857142858"/>
    <n v="5.5684399999999998"/>
    <n v="19"/>
    <n v="157393.30098051429"/>
    <s v="High Net Worth"/>
    <x v="1"/>
    <s v="Retail"/>
    <x v="149"/>
  </r>
  <r>
    <n v="1617"/>
    <n v="5"/>
    <n v="5926.27"/>
    <n v="1185.2540000000001"/>
    <n v="5.5684399999999998"/>
    <n v="10"/>
    <n v="66000.157837600011"/>
    <s v="Affluent Customer"/>
    <x v="0"/>
    <s v="Financial Services"/>
    <x v="75"/>
  </r>
  <r>
    <n v="1618"/>
    <n v="2"/>
    <n v="2033.21"/>
    <n v="1016.605"/>
    <n v="5.5684399999999998"/>
    <n v="19"/>
    <n v="107557.17497779999"/>
    <s v="Mass Customer"/>
    <x v="0"/>
    <s v="Unknown"/>
    <x v="80"/>
  </r>
  <r>
    <n v="1619"/>
    <n v="10"/>
    <n v="11466.11"/>
    <n v="1146.6110000000001"/>
    <n v="5.5684399999999998"/>
    <n v="6"/>
    <n v="38309.00734104"/>
    <s v="Mass Customer"/>
    <x v="1"/>
    <s v="Unknown"/>
    <x v="23"/>
  </r>
  <r>
    <n v="1620"/>
    <n v="2"/>
    <n v="2947.04"/>
    <n v="1473.52"/>
    <n v="5.5684399999999998"/>
    <n v="2"/>
    <n v="16410.415417600001"/>
    <s v="High Net Worth"/>
    <x v="1"/>
    <s v="Unknown"/>
    <x v="90"/>
  </r>
  <r>
    <n v="1621"/>
    <n v="5"/>
    <n v="2804.08"/>
    <n v="560.81600000000003"/>
    <n v="5.5684399999999998"/>
    <n v="22"/>
    <n v="68703.145434880003"/>
    <s v="Mass Customer"/>
    <x v="0"/>
    <s v="Health"/>
    <x v="28"/>
  </r>
  <r>
    <n v="1622"/>
    <n v="3"/>
    <n v="1952.29"/>
    <n v="650.76333333333332"/>
    <n v="5.5684399999999998"/>
    <n v="16"/>
    <n v="57979.785213866664"/>
    <s v="High Net Worth"/>
    <x v="1"/>
    <s v="Unknown"/>
    <x v="7"/>
  </r>
  <r>
    <n v="1623"/>
    <n v="6"/>
    <n v="7686.06"/>
    <n v="1281.01"/>
    <n v="5.5684399999999998"/>
    <n v="2"/>
    <n v="14266.4546488"/>
    <s v="High Net Worth"/>
    <x v="0"/>
    <s v="Entertainment"/>
    <x v="53"/>
  </r>
  <r>
    <n v="1624"/>
    <n v="6"/>
    <n v="4424.3900000000003"/>
    <n v="737.39833333333343"/>
    <n v="5.5684399999999998"/>
    <n v="6"/>
    <n v="24636.950251600007"/>
    <s v="Mass Customer"/>
    <x v="1"/>
    <s v="Financial Services"/>
    <x v="75"/>
  </r>
  <r>
    <n v="1625"/>
    <n v="8"/>
    <n v="12809.369999999999"/>
    <n v="1601.1712499999999"/>
    <n v="5.5684399999999998"/>
    <n v="10"/>
    <n v="89160.260353499994"/>
    <s v="Mass Customer"/>
    <x v="1"/>
    <s v="Property"/>
    <x v="26"/>
  </r>
  <r>
    <n v="1626"/>
    <n v="2"/>
    <n v="1789.3799999999999"/>
    <n v="894.68999999999994"/>
    <n v="5.5684399999999998"/>
    <n v="14"/>
    <n v="69748.386170399986"/>
    <s v="Mass Customer"/>
    <x v="0"/>
    <s v="Financial Services"/>
    <x v="63"/>
  </r>
  <r>
    <n v="1627"/>
    <n v="8"/>
    <n v="10051.579999999998"/>
    <n v="1256.4474999999998"/>
    <n v="5.5684399999999998"/>
    <n v="16"/>
    <n v="111943.24027039997"/>
    <s v="Affluent Customer"/>
    <x v="1"/>
    <s v="Entertainment"/>
    <x v="89"/>
  </r>
  <r>
    <n v="1628"/>
    <n v="2"/>
    <n v="3869.2699999999995"/>
    <n v="1934.6349999999998"/>
    <n v="5.5684399999999998"/>
    <n v="11"/>
    <n v="118501.88811339998"/>
    <s v="Mass Customer"/>
    <x v="2"/>
    <s v="IT"/>
    <x v="92"/>
  </r>
  <r>
    <n v="1629"/>
    <n v="7"/>
    <n v="8226.2099999999991"/>
    <n v="1175.1728571428571"/>
    <n v="5.5684399999999998"/>
    <n v="14"/>
    <n v="91614.313624799994"/>
    <s v="Mass Customer"/>
    <x v="1"/>
    <s v="Financial Services"/>
    <x v="63"/>
  </r>
  <r>
    <n v="1630"/>
    <n v="3"/>
    <n v="3699.7799999999997"/>
    <n v="1233.26"/>
    <n v="5.5684399999999998"/>
    <n v="16"/>
    <n v="109877.3490304"/>
    <s v="Mass Customer"/>
    <x v="0"/>
    <s v="Manufacturing"/>
    <x v="14"/>
  </r>
  <r>
    <n v="1631"/>
    <n v="4"/>
    <n v="4179.6400000000003"/>
    <n v="1044.9100000000001"/>
    <n v="5.5684399999999998"/>
    <n v="1"/>
    <n v="5818.5186404000005"/>
    <s v="Affluent Customer"/>
    <x v="1"/>
    <s v="Financial Services"/>
    <x v="57"/>
  </r>
  <r>
    <n v="1632"/>
    <n v="1"/>
    <n v="1538.99"/>
    <n v="1538.99"/>
    <n v="5.5684399999999998"/>
    <n v="3"/>
    <n v="25709.320426799997"/>
    <s v="High Net Worth"/>
    <x v="1"/>
    <s v="Manufacturing"/>
    <x v="107"/>
  </r>
  <r>
    <n v="1633"/>
    <n v="3"/>
    <n v="4623.68"/>
    <n v="1541.2266666666667"/>
    <n v="5.5684399999999998"/>
    <n v="14"/>
    <n v="120151.19507626667"/>
    <s v="High Net Worth"/>
    <x v="0"/>
    <s v="Property"/>
    <x v="180"/>
  </r>
  <r>
    <n v="1634"/>
    <n v="4"/>
    <n v="3683.93"/>
    <n v="920.98249999999996"/>
    <n v="5.5684399999999998"/>
    <n v="12"/>
    <n v="61541.229507600001"/>
    <s v="Affluent Customer"/>
    <x v="0"/>
    <s v="Manufacturing"/>
    <x v="34"/>
  </r>
  <r>
    <n v="1635"/>
    <n v="4"/>
    <n v="6745.7099999999991"/>
    <n v="1686.4274999999998"/>
    <n v="5.5684399999999998"/>
    <n v="7"/>
    <n v="65735.3924367"/>
    <s v="Mass Customer"/>
    <x v="0"/>
    <s v="Financial Services"/>
    <x v="62"/>
  </r>
  <r>
    <n v="1636"/>
    <n v="5"/>
    <n v="6065.61"/>
    <n v="1213.1219999999998"/>
    <n v="5.5684399999999998"/>
    <n v="5"/>
    <n v="33775.985348399998"/>
    <s v="High Net Worth"/>
    <x v="0"/>
    <s v="Manufacturing"/>
    <x v="78"/>
  </r>
  <r>
    <n v="1637"/>
    <n v="7"/>
    <n v="7511.01"/>
    <n v="1073.0014285714285"/>
    <n v="5.5684399999999998"/>
    <n v="6"/>
    <n v="35849.66444948571"/>
    <s v="High Net Worth"/>
    <x v="1"/>
    <s v="Manufacturing"/>
    <x v="50"/>
  </r>
  <r>
    <n v="1638"/>
    <n v="4"/>
    <n v="5237.8999999999996"/>
    <n v="1309.4749999999999"/>
    <n v="5.5684399999999998"/>
    <n v="10"/>
    <n v="72917.329689999999"/>
    <s v="Mass Customer"/>
    <x v="1"/>
    <s v="Financial Services"/>
    <x v="57"/>
  </r>
  <r>
    <n v="1639"/>
    <n v="6"/>
    <n v="7481.2199999999993"/>
    <n v="1246.8699999999999"/>
    <n v="5.5684399999999998"/>
    <n v="12"/>
    <n v="83317.449393599993"/>
    <s v="Mass Customer"/>
    <x v="0"/>
    <s v="Manufacturing"/>
    <x v="3"/>
  </r>
  <r>
    <n v="1640"/>
    <n v="7"/>
    <n v="5455.04"/>
    <n v="779.29142857142858"/>
    <n v="5.5684399999999998"/>
    <n v="3"/>
    <n v="13018.312687542857"/>
    <s v="High Net Worth"/>
    <x v="1"/>
    <s v="Unknown"/>
    <x v="93"/>
  </r>
  <r>
    <n v="1641"/>
    <n v="9"/>
    <n v="9474.24"/>
    <n v="1052.6933333333334"/>
    <n v="5.5684399999999998"/>
    <n v="14"/>
    <n v="82066.035310933337"/>
    <s v="Mass Customer"/>
    <x v="1"/>
    <s v="Financial Services"/>
    <x v="61"/>
  </r>
  <r>
    <n v="1642"/>
    <n v="5"/>
    <n v="4353.22"/>
    <n v="870.64400000000001"/>
    <n v="5.5684399999999998"/>
    <n v="3"/>
    <n v="14544.38662608"/>
    <s v="Affluent Customer"/>
    <x v="1"/>
    <s v="Manufacturing"/>
    <x v="111"/>
  </r>
  <r>
    <n v="1643"/>
    <n v="8"/>
    <n v="9571.34"/>
    <n v="1196.4175"/>
    <n v="5.5684399999999998"/>
    <n v="19"/>
    <n v="126581.40221029999"/>
    <s v="Mass Customer"/>
    <x v="0"/>
    <s v="Retail"/>
    <x v="3"/>
  </r>
  <r>
    <n v="1644"/>
    <n v="7"/>
    <n v="8493.64"/>
    <n v="1213.3771428571429"/>
    <n v="5.5684399999999998"/>
    <n v="10"/>
    <n v="67566.178173714288"/>
    <s v="Mass Customer"/>
    <x v="1"/>
    <s v="Health"/>
    <x v="57"/>
  </r>
  <r>
    <n v="1645"/>
    <n v="7"/>
    <n v="4521.05"/>
    <n v="645.86428571428576"/>
    <n v="5.5684399999999998"/>
    <n v="5"/>
    <n v="17982.282615714288"/>
    <s v="Affluent Customer"/>
    <x v="1"/>
    <s v="Unknown"/>
    <x v="47"/>
  </r>
  <r>
    <n v="1646"/>
    <n v="7"/>
    <n v="7426.27"/>
    <n v="1060.8957142857143"/>
    <n v="5.5684399999999998"/>
    <n v="1"/>
    <n v="5907.5341312571427"/>
    <s v="Mass Customer"/>
    <x v="0"/>
    <s v="Financial Services"/>
    <x v="35"/>
  </r>
  <r>
    <n v="1647"/>
    <n v="7"/>
    <n v="7932.61"/>
    <n v="1133.23"/>
    <n v="5.5684399999999998"/>
    <n v="17"/>
    <n v="107275.4954404"/>
    <s v="High Net Worth"/>
    <x v="0"/>
    <s v="Financial Services"/>
    <x v="3"/>
  </r>
  <r>
    <n v="1648"/>
    <n v="4"/>
    <n v="4946.8600000000006"/>
    <n v="1236.7150000000001"/>
    <n v="5.5684399999999998"/>
    <n v="8"/>
    <n v="55092.586196800003"/>
    <s v="Mass Customer"/>
    <x v="0"/>
    <s v="Financial Services"/>
    <x v="63"/>
  </r>
  <r>
    <n v="1649"/>
    <n v="3"/>
    <n v="4375.29"/>
    <n v="1458.43"/>
    <n v="5.5684399999999998"/>
    <n v="7"/>
    <n v="56848.259644400001"/>
    <s v="Mass Customer"/>
    <x v="1"/>
    <s v="Property"/>
    <x v="42"/>
  </r>
  <r>
    <n v="1650"/>
    <n v="5"/>
    <n v="4358.8999999999996"/>
    <n v="871.78"/>
    <n v="5.5684399999999998"/>
    <n v="16"/>
    <n v="77671.273971199989"/>
    <s v="High Net Worth"/>
    <x v="0"/>
    <s v="Unknown"/>
    <x v="108"/>
  </r>
  <r>
    <n v="1651"/>
    <n v="5"/>
    <n v="2070.12"/>
    <n v="414.024"/>
    <n v="5.5684399999999998"/>
    <n v="4"/>
    <n v="9221.8712102400004"/>
    <s v="Mass Customer"/>
    <x v="0"/>
    <s v="Telecommunications"/>
    <x v="79"/>
  </r>
  <r>
    <n v="1652"/>
    <n v="6"/>
    <n v="7230.4500000000007"/>
    <n v="1205.075"/>
    <n v="5.5684399999999998"/>
    <n v="7"/>
    <n v="46972.714830999998"/>
    <s v="High Net Worth"/>
    <x v="0"/>
    <s v="Manufacturing"/>
    <x v="83"/>
  </r>
  <r>
    <n v="1653"/>
    <n v="4"/>
    <n v="4606.1400000000003"/>
    <n v="1151.5350000000001"/>
    <n v="5.5684399999999998"/>
    <n v="12"/>
    <n v="76947.042664800014"/>
    <s v="Mass Customer"/>
    <x v="0"/>
    <s v="Argiculture"/>
    <x v="3"/>
  </r>
  <r>
    <n v="1654"/>
    <n v="4"/>
    <n v="4021.47"/>
    <n v="1005.3674999999999"/>
    <n v="5.5684399999999998"/>
    <n v="9"/>
    <n v="50384.957415299992"/>
    <s v="High Net Worth"/>
    <x v="0"/>
    <s v="IT"/>
    <x v="14"/>
  </r>
  <r>
    <n v="1655"/>
    <n v="3"/>
    <n v="3331.17"/>
    <n v="1110.3900000000001"/>
    <n v="5.5684399999999998"/>
    <n v="13"/>
    <n v="80380.821190800008"/>
    <s v="Affluent Customer"/>
    <x v="1"/>
    <s v="Manufacturing"/>
    <x v="107"/>
  </r>
  <r>
    <n v="1656"/>
    <n v="6"/>
    <n v="6391.5400000000009"/>
    <n v="1065.2566666666669"/>
    <n v="5.5684399999999998"/>
    <n v="7"/>
    <n v="41522.724830533341"/>
    <s v="Mass Customer"/>
    <x v="1"/>
    <s v="Financial Services"/>
    <x v="42"/>
  </r>
  <r>
    <n v="1657"/>
    <n v="5"/>
    <n v="5480.33"/>
    <n v="1096.066"/>
    <n v="5.5684399999999998"/>
    <n v="5"/>
    <n v="30516.888785199997"/>
    <s v="Mass Customer"/>
    <x v="1"/>
    <s v="Financial Services"/>
    <x v="188"/>
  </r>
  <r>
    <n v="1658"/>
    <n v="4"/>
    <n v="3729.5499999999997"/>
    <n v="932.38749999999993"/>
    <n v="5.5684399999999998"/>
    <n v="5"/>
    <n v="25959.719252499999"/>
    <s v="Mass Customer"/>
    <x v="0"/>
    <s v="Retail"/>
    <x v="119"/>
  </r>
  <r>
    <n v="1659"/>
    <n v="7"/>
    <n v="8004.3300000000008"/>
    <n v="1143.4757142857145"/>
    <n v="5.5684399999999998"/>
    <n v="13"/>
    <n v="82775.886783942871"/>
    <s v="High Net Worth"/>
    <x v="0"/>
    <s v="Property"/>
    <x v="142"/>
  </r>
  <r>
    <n v="1660"/>
    <n v="6"/>
    <n v="4480.62"/>
    <n v="746.77"/>
    <n v="5.5684399999999998"/>
    <n v="15"/>
    <n v="62375.159081999998"/>
    <s v="Affluent Customer"/>
    <x v="1"/>
    <s v="Retail"/>
    <x v="54"/>
  </r>
  <r>
    <n v="1661"/>
    <n v="6"/>
    <n v="8438.94"/>
    <n v="1406.49"/>
    <n v="5.5684399999999998"/>
    <n v="10"/>
    <n v="78319.551756000001"/>
    <s v="Affluent Customer"/>
    <x v="0"/>
    <s v="Health"/>
    <x v="177"/>
  </r>
  <r>
    <n v="1662"/>
    <n v="5"/>
    <n v="3125.38"/>
    <n v="625.07600000000002"/>
    <n v="5.5684399999999998"/>
    <n v="11"/>
    <n v="38287.680215840002"/>
    <s v="High Net Worth"/>
    <x v="0"/>
    <s v="Manufacturing"/>
    <x v="107"/>
  </r>
  <r>
    <n v="1663"/>
    <n v="6"/>
    <n v="8093.37"/>
    <n v="1348.895"/>
    <n v="5.5684399999999998"/>
    <n v="9"/>
    <n v="67601.16786419999"/>
    <s v="High Net Worth"/>
    <x v="0"/>
    <s v="Property"/>
    <x v="27"/>
  </r>
  <r>
    <n v="1664"/>
    <n v="7"/>
    <n v="8460.32"/>
    <n v="1208.6171428571429"/>
    <n v="5.5684399999999998"/>
    <n v="9"/>
    <n v="60571.008386742855"/>
    <s v="Affluent Customer"/>
    <x v="1"/>
    <s v="Manufacturing"/>
    <x v="78"/>
  </r>
  <r>
    <n v="1665"/>
    <n v="7"/>
    <n v="6247.18"/>
    <n v="892.45428571428579"/>
    <n v="5.5684399999999998"/>
    <n v="11"/>
    <n v="54665.359570171429"/>
    <s v="Mass Customer"/>
    <x v="1"/>
    <s v="Telecommunications"/>
    <x v="85"/>
  </r>
  <r>
    <n v="1666"/>
    <n v="4"/>
    <n v="5256.49"/>
    <n v="1314.1224999999999"/>
    <n v="5.5684399999999998"/>
    <n v="14"/>
    <n v="102446.5721146"/>
    <s v="Mass Customer"/>
    <x v="1"/>
    <s v="Unknown"/>
    <x v="2"/>
  </r>
  <r>
    <n v="1667"/>
    <n v="7"/>
    <n v="9549.75"/>
    <n v="1364.25"/>
    <n v="5.5684399999999998"/>
    <n v="18"/>
    <n v="136741.39686000001"/>
    <s v="High Net Worth"/>
    <x v="1"/>
    <s v="Manufacturing"/>
    <x v="15"/>
  </r>
  <r>
    <n v="1668"/>
    <n v="6"/>
    <n v="6878.43"/>
    <n v="1146.405"/>
    <n v="5.5684399999999998"/>
    <n v="8"/>
    <n v="51069.4996656"/>
    <s v="Mass Customer"/>
    <x v="0"/>
    <s v="Financial Services"/>
    <x v="77"/>
  </r>
  <r>
    <n v="1669"/>
    <n v="6"/>
    <n v="6940.13"/>
    <n v="1156.6883333333333"/>
    <n v="5.5684399999999998"/>
    <n v="21"/>
    <n v="135259.94124019999"/>
    <s v="High Net Worth"/>
    <x v="1"/>
    <s v="Financial Services"/>
    <x v="63"/>
  </r>
  <r>
    <n v="1670"/>
    <n v="9"/>
    <n v="8855.9600000000009"/>
    <n v="983.99555555555571"/>
    <n v="5.5684399999999998"/>
    <n v="19"/>
    <n v="104107.0840161778"/>
    <s v="Mass Customer"/>
    <x v="0"/>
    <s v="Retail"/>
    <x v="190"/>
  </r>
  <r>
    <n v="1671"/>
    <n v="4"/>
    <n v="3197.84"/>
    <n v="799.46"/>
    <n v="5.5684399999999998"/>
    <n v="14"/>
    <n v="62324.430593600002"/>
    <s v="Mass Customer"/>
    <x v="0"/>
    <s v="Property"/>
    <x v="10"/>
  </r>
  <r>
    <n v="1672"/>
    <n v="11"/>
    <n v="11450.34"/>
    <n v="1040.94"/>
    <n v="5.5684399999999998"/>
    <n v="9"/>
    <n v="52167.707402400003"/>
    <s v="Affluent Customer"/>
    <x v="0"/>
    <s v="IT"/>
    <x v="101"/>
  </r>
  <r>
    <n v="1673"/>
    <n v="3"/>
    <n v="1318.28"/>
    <n v="439.42666666666668"/>
    <n v="5.5684399999999998"/>
    <n v="21"/>
    <n v="51385.341582399997"/>
    <s v="Affluent Customer"/>
    <x v="0"/>
    <s v="Financial Services"/>
    <x v="14"/>
  </r>
  <r>
    <n v="1674"/>
    <n v="5"/>
    <n v="1043.6999999999998"/>
    <n v="208.73999999999995"/>
    <n v="5.5684399999999998"/>
    <n v="20"/>
    <n v="23247.123311999996"/>
    <s v="High Net Worth"/>
    <x v="0"/>
    <s v="Manufacturing"/>
    <x v="59"/>
  </r>
  <r>
    <n v="1675"/>
    <n v="4"/>
    <n v="4572.34"/>
    <n v="1143.085"/>
    <n v="5.5684399999999998"/>
    <n v="14"/>
    <n v="89112.803323600005"/>
    <s v="Affluent Customer"/>
    <x v="1"/>
    <s v="Manufacturing"/>
    <x v="127"/>
  </r>
  <r>
    <n v="1676"/>
    <n v="5"/>
    <n v="6881.579999999999"/>
    <n v="1376.3159999999998"/>
    <n v="5.5684399999999998"/>
    <n v="13"/>
    <n v="99631.129871519981"/>
    <s v="Mass Customer"/>
    <x v="1"/>
    <s v="Health"/>
    <x v="26"/>
  </r>
  <r>
    <n v="1677"/>
    <n v="8"/>
    <n v="8188.1799999999985"/>
    <n v="1023.5224999999998"/>
    <n v="5.5684399999999998"/>
    <n v="16"/>
    <n v="91190.778078399977"/>
    <s v="Affluent Customer"/>
    <x v="0"/>
    <s v="Health"/>
    <x v="20"/>
  </r>
  <r>
    <n v="1678"/>
    <n v="9"/>
    <n v="8841.869999999999"/>
    <n v="982.42999999999984"/>
    <n v="5.5684399999999998"/>
    <n v="13"/>
    <n v="71117.832619599983"/>
    <s v="High Net Worth"/>
    <x v="0"/>
    <s v="Financial Services"/>
    <x v="3"/>
  </r>
  <r>
    <n v="1679"/>
    <n v="4"/>
    <n v="5682.89"/>
    <n v="1420.7225000000001"/>
    <n v="5.5684399999999998"/>
    <n v="13"/>
    <n v="102845.70397269999"/>
    <s v="Mass Customer"/>
    <x v="0"/>
    <s v="Health"/>
    <x v="140"/>
  </r>
  <r>
    <n v="1680"/>
    <n v="3"/>
    <n v="5001.21"/>
    <n v="1667.07"/>
    <n v="5.5684399999999998"/>
    <n v="4"/>
    <n v="37131.917083199995"/>
    <s v="Mass Customer"/>
    <x v="0"/>
    <s v="Property"/>
    <x v="104"/>
  </r>
  <r>
    <n v="1681"/>
    <n v="5"/>
    <n v="5956.62"/>
    <n v="1191.3240000000001"/>
    <n v="5.5684399999999998"/>
    <n v="6"/>
    <n v="39802.89728736"/>
    <s v="High Net Worth"/>
    <x v="1"/>
    <s v="Health"/>
    <x v="3"/>
  </r>
  <r>
    <n v="1682"/>
    <n v="6"/>
    <n v="10071.44"/>
    <n v="1678.5733333333335"/>
    <n v="5.5684399999999998"/>
    <n v="6"/>
    <n v="56082.209353600003"/>
    <s v="Affluent Customer"/>
    <x v="0"/>
    <s v="Manufacturing"/>
    <x v="97"/>
  </r>
  <r>
    <n v="1683"/>
    <n v="9"/>
    <n v="12412.95"/>
    <n v="1379.2166666666667"/>
    <n v="5.5684399999999998"/>
    <n v="11"/>
    <n v="84480.937808666669"/>
    <s v="Mass Customer"/>
    <x v="2"/>
    <s v="IT"/>
    <x v="128"/>
  </r>
  <r>
    <n v="1684"/>
    <n v="6"/>
    <n v="4309.7"/>
    <n v="718.2833333333333"/>
    <n v="5.5684399999999998"/>
    <n v="6"/>
    <n v="23998.305867999996"/>
    <s v="Mass Customer"/>
    <x v="0"/>
    <s v="Manufacturing"/>
    <x v="86"/>
  </r>
  <r>
    <n v="1685"/>
    <n v="2"/>
    <n v="1818.98"/>
    <n v="909.49"/>
    <n v="5.5684399999999998"/>
    <n v="8"/>
    <n v="40515.523964799999"/>
    <s v="Mass Customer"/>
    <x v="0"/>
    <s v="IT"/>
    <x v="120"/>
  </r>
  <r>
    <n v="1686"/>
    <n v="10"/>
    <n v="10098.74"/>
    <n v="1009.874"/>
    <n v="5.5684399999999998"/>
    <n v="16"/>
    <n v="89974.764424959998"/>
    <s v="Mass Customer"/>
    <x v="1"/>
    <s v="Argiculture"/>
    <x v="133"/>
  </r>
  <r>
    <n v="1687"/>
    <n v="4"/>
    <n v="4032.17"/>
    <n v="1008.0425"/>
    <n v="5.5684399999999998"/>
    <n v="8"/>
    <n v="44905.793429600002"/>
    <s v="Affluent Customer"/>
    <x v="1"/>
    <s v="Manufacturing"/>
    <x v="3"/>
  </r>
  <r>
    <n v="1688"/>
    <n v="8"/>
    <n v="8917.130000000001"/>
    <n v="1114.6412500000001"/>
    <n v="5.5684399999999998"/>
    <n v="15"/>
    <n v="93102.193832250006"/>
    <s v="Mass Customer"/>
    <x v="0"/>
    <s v="Unknown"/>
    <x v="111"/>
  </r>
  <r>
    <n v="1689"/>
    <n v="5"/>
    <n v="7091.33"/>
    <n v="1418.2660000000001"/>
    <n v="5.5684399999999998"/>
    <n v="4"/>
    <n v="31590.116500160002"/>
    <s v="Mass Customer"/>
    <x v="1"/>
    <s v="Financial Services"/>
    <x v="58"/>
  </r>
  <r>
    <n v="1690"/>
    <n v="9"/>
    <n v="8042.1100000000006"/>
    <n v="893.56777777777779"/>
    <n v="5.5684399999999998"/>
    <n v="16"/>
    <n v="79612.456903822225"/>
    <s v="Affluent Customer"/>
    <x v="1"/>
    <s v="Health"/>
    <x v="32"/>
  </r>
  <r>
    <n v="1691"/>
    <n v="8"/>
    <n v="7630.41"/>
    <n v="953.80124999999998"/>
    <n v="5.5684399999999998"/>
    <n v="7"/>
    <n v="37178.295227850002"/>
    <s v="High Net Worth"/>
    <x v="1"/>
    <s v="Unknown"/>
    <x v="112"/>
  </r>
  <r>
    <n v="1692"/>
    <n v="4"/>
    <n v="1987.2"/>
    <n v="496.8"/>
    <n v="5.5684399999999998"/>
    <n v="17"/>
    <n v="47028.816864"/>
    <s v="Mass Customer"/>
    <x v="0"/>
    <s v="Health"/>
    <x v="7"/>
  </r>
  <r>
    <n v="1693"/>
    <n v="6"/>
    <n v="6723.21"/>
    <n v="1120.5350000000001"/>
    <n v="5.5684399999999998"/>
    <n v="4"/>
    <n v="24958.527661600001"/>
    <s v="Affluent Customer"/>
    <x v="1"/>
    <s v="Health"/>
    <x v="93"/>
  </r>
  <r>
    <n v="1694"/>
    <n v="7"/>
    <n v="7616.6299999999992"/>
    <n v="1088.0899999999999"/>
    <n v="5.5684399999999998"/>
    <n v="19"/>
    <n v="115120.31371239998"/>
    <s v="Mass Customer"/>
    <x v="1"/>
    <s v="IT"/>
    <x v="3"/>
  </r>
  <r>
    <n v="1695"/>
    <n v="5"/>
    <n v="7504.66"/>
    <n v="1500.932"/>
    <n v="5.5684399999999998"/>
    <n v="4"/>
    <n v="33431.399144319999"/>
    <s v="High Net Worth"/>
    <x v="0"/>
    <s v="Unknown"/>
    <x v="131"/>
  </r>
  <r>
    <n v="1696"/>
    <n v="9"/>
    <n v="12254.53"/>
    <n v="1361.6144444444444"/>
    <n v="5.5684399999999998"/>
    <n v="2"/>
    <n v="15164.136674044443"/>
    <s v="High Net Worth"/>
    <x v="1"/>
    <s v="Entertainment"/>
    <x v="89"/>
  </r>
  <r>
    <n v="1697"/>
    <n v="5"/>
    <n v="6885.1500000000015"/>
    <n v="1377.0300000000002"/>
    <n v="5.5684399999999998"/>
    <n v="12"/>
    <n v="92014.907198400018"/>
    <s v="Mass Customer"/>
    <x v="0"/>
    <s v="Health"/>
    <x v="56"/>
  </r>
  <r>
    <n v="1698"/>
    <n v="8"/>
    <n v="9039.0400000000009"/>
    <n v="1129.8800000000001"/>
    <n v="5.5684399999999998"/>
    <n v="18"/>
    <n v="113250.04176960001"/>
    <s v="Affluent Customer"/>
    <x v="0"/>
    <s v="Health"/>
    <x v="3"/>
  </r>
  <r>
    <n v="1699"/>
    <n v="7"/>
    <n v="6876.6399999999994"/>
    <n v="982.37714285714276"/>
    <n v="5.5684399999999998"/>
    <n v="8"/>
    <n v="43762.46541897142"/>
    <s v="Mass Customer"/>
    <x v="1"/>
    <s v="Manufacturing"/>
    <x v="8"/>
  </r>
  <r>
    <n v="1700"/>
    <n v="6"/>
    <n v="4957.01"/>
    <n v="826.16833333333341"/>
    <n v="5.5684399999999998"/>
    <n v="14"/>
    <n v="64406.563116933343"/>
    <s v="High Net Worth"/>
    <x v="0"/>
    <s v="Manufacturing"/>
    <x v="107"/>
  </r>
  <r>
    <n v="1701"/>
    <n v="5"/>
    <n v="3664.4100000000008"/>
    <n v="732.88200000000018"/>
    <n v="5.5684399999999998"/>
    <n v="17"/>
    <n v="69377.160549360007"/>
    <s v="High Net Worth"/>
    <x v="1"/>
    <s v="Manufacturing"/>
    <x v="3"/>
  </r>
  <r>
    <n v="1702"/>
    <n v="6"/>
    <n v="5455.5899999999992"/>
    <n v="909.26499999999987"/>
    <n v="5.5684399999999998"/>
    <n v="17"/>
    <n v="86074.189142199975"/>
    <s v="Mass Customer"/>
    <x v="1"/>
    <s v="Health"/>
    <x v="21"/>
  </r>
  <r>
    <n v="1703"/>
    <n v="4"/>
    <n v="2468.1899999999996"/>
    <n v="617.0474999999999"/>
    <n v="5.5684399999999998"/>
    <n v="3"/>
    <n v="10307.975942699999"/>
    <s v="Mass Customer"/>
    <x v="0"/>
    <s v="Telecommunications"/>
    <x v="25"/>
  </r>
  <r>
    <n v="1704"/>
    <n v="2"/>
    <n v="3009.57"/>
    <n v="1504.7850000000001"/>
    <n v="5.5684399999999998"/>
    <n v="12"/>
    <n v="100551.65982480001"/>
    <s v="High Net Worth"/>
    <x v="1"/>
    <s v="IT"/>
    <x v="55"/>
  </r>
  <r>
    <n v="1705"/>
    <n v="4"/>
    <n v="5029.5"/>
    <n v="1257.375"/>
    <n v="5.5684399999999998"/>
    <n v="9"/>
    <n v="63014.555204999997"/>
    <s v="Mass Customer"/>
    <x v="0"/>
    <s v="Financial Services"/>
    <x v="47"/>
  </r>
  <r>
    <n v="1706"/>
    <n v="8"/>
    <n v="9107.39"/>
    <n v="1138.4237499999999"/>
    <n v="5.5684399999999998"/>
    <n v="10"/>
    <n v="63392.443464499993"/>
    <s v="High Net Worth"/>
    <x v="1"/>
    <s v="Financial Services"/>
    <x v="3"/>
  </r>
  <r>
    <n v="1707"/>
    <n v="8"/>
    <n v="6588.76"/>
    <n v="823.59500000000003"/>
    <n v="5.5684399999999998"/>
    <n v="7"/>
    <n v="32102.975392599998"/>
    <s v="High Net Worth"/>
    <x v="1"/>
    <s v="Financial Services"/>
    <x v="88"/>
  </r>
  <r>
    <n v="1708"/>
    <n v="4"/>
    <n v="6112.6400000000012"/>
    <n v="1528.1600000000003"/>
    <n v="5.5684399999999998"/>
    <n v="20"/>
    <n v="170189.34540800005"/>
    <s v="High Net Worth"/>
    <x v="0"/>
    <s v="Property"/>
    <x v="68"/>
  </r>
  <r>
    <n v="1709"/>
    <n v="5"/>
    <n v="5390.71"/>
    <n v="1078.1420000000001"/>
    <n v="5.5684399999999998"/>
    <n v="6"/>
    <n v="36021.41423088"/>
    <s v="Affluent Customer"/>
    <x v="1"/>
    <s v="Health"/>
    <x v="32"/>
  </r>
  <r>
    <n v="1710"/>
    <n v="4"/>
    <n v="4067.4900000000002"/>
    <n v="1016.8725000000001"/>
    <n v="5.5684399999999998"/>
    <n v="17"/>
    <n v="96260.689566300003"/>
    <s v="High Net Worth"/>
    <x v="0"/>
    <s v="Health"/>
    <x v="164"/>
  </r>
  <r>
    <n v="1711"/>
    <n v="7"/>
    <n v="6222.56"/>
    <n v="888.93714285714293"/>
    <n v="5.5684399999999998"/>
    <n v="7"/>
    <n v="34649.952006400003"/>
    <s v="High Net Worth"/>
    <x v="0"/>
    <s v="Manufacturing"/>
    <x v="3"/>
  </r>
  <r>
    <n v="1712"/>
    <n v="2"/>
    <n v="1953.53"/>
    <n v="976.76499999999999"/>
    <n v="5.5684399999999998"/>
    <n v="7"/>
    <n v="38073.401076199996"/>
    <s v="High Net Worth"/>
    <x v="0"/>
    <s v="Health"/>
    <x v="118"/>
  </r>
  <r>
    <n v="1713"/>
    <n v="7"/>
    <n v="9031.89"/>
    <n v="1290.27"/>
    <n v="5.5684399999999998"/>
    <n v="21"/>
    <n v="150880.6126548"/>
    <s v="High Net Worth"/>
    <x v="0"/>
    <s v="Retail"/>
    <x v="48"/>
  </r>
  <r>
    <n v="1714"/>
    <n v="6"/>
    <n v="5717.15"/>
    <n v="952.85833333333323"/>
    <n v="5.5684399999999998"/>
    <n v="4"/>
    <n v="21223.737830666665"/>
    <s v="High Net Worth"/>
    <x v="0"/>
    <s v="Property"/>
    <x v="125"/>
  </r>
  <r>
    <n v="1715"/>
    <n v="3"/>
    <n v="2616.3199999999997"/>
    <n v="872.10666666666657"/>
    <n v="5.5684399999999998"/>
    <n v="12"/>
    <n v="58275.283763199986"/>
    <s v="Mass Customer"/>
    <x v="1"/>
    <s v="Entertainment"/>
    <x v="99"/>
  </r>
  <r>
    <n v="1716"/>
    <n v="2"/>
    <n v="2372.87"/>
    <n v="1186.4349999999999"/>
    <n v="5.5684399999999998"/>
    <n v="5"/>
    <n v="33032.960556999999"/>
    <s v="Affluent Customer"/>
    <x v="0"/>
    <s v="Telecommunications"/>
    <x v="80"/>
  </r>
  <r>
    <n v="1717"/>
    <n v="4"/>
    <n v="3349.0299999999997"/>
    <n v="837.25749999999994"/>
    <n v="5.5684399999999998"/>
    <n v="6"/>
    <n v="27973.308919799994"/>
    <s v="Mass Customer"/>
    <x v="1"/>
    <s v="Manufacturing"/>
    <x v="59"/>
  </r>
  <r>
    <n v="1718"/>
    <n v="5"/>
    <n v="4488.2"/>
    <n v="897.64"/>
    <n v="5.5684399999999998"/>
    <n v="4"/>
    <n v="19993.817926399999"/>
    <s v="High Net Worth"/>
    <x v="0"/>
    <s v="Financial Services"/>
    <x v="14"/>
  </r>
  <r>
    <n v="1719"/>
    <n v="5"/>
    <n v="5061.53"/>
    <n v="1012.3059999999999"/>
    <n v="5.5684399999999998"/>
    <n v="18"/>
    <n v="101465.37400751999"/>
    <s v="High Net Worth"/>
    <x v="1"/>
    <s v="Financial Services"/>
    <x v="12"/>
  </r>
  <r>
    <n v="1720"/>
    <n v="5"/>
    <n v="5561.49"/>
    <n v="1112.298"/>
    <n v="5.5684399999999998"/>
    <n v="13"/>
    <n v="80518.940776560004"/>
    <s v="Mass Customer"/>
    <x v="0"/>
    <s v="Financial Services"/>
    <x v="117"/>
  </r>
  <r>
    <n v="1721"/>
    <n v="7"/>
    <n v="8195.2000000000007"/>
    <n v="1170.7428571428572"/>
    <n v="5.5684399999999998"/>
    <n v="14"/>
    <n v="91268.958975999994"/>
    <s v="High Net Worth"/>
    <x v="0"/>
    <s v="Financial Services"/>
    <x v="7"/>
  </r>
  <r>
    <n v="1722"/>
    <n v="8"/>
    <n v="10751.439999999999"/>
    <n v="1343.9299999999998"/>
    <n v="5.5684399999999998"/>
    <n v="4"/>
    <n v="29934.374276799994"/>
    <s v="Mass Customer"/>
    <x v="1"/>
    <s v="Financial Services"/>
    <x v="88"/>
  </r>
  <r>
    <n v="1723"/>
    <n v="5"/>
    <n v="4943.21"/>
    <n v="988.64200000000005"/>
    <n v="5.5684399999999998"/>
    <n v="7"/>
    <n v="38536.355609360005"/>
    <s v="Mass Customer"/>
    <x v="0"/>
    <s v="Unknown"/>
    <x v="148"/>
  </r>
  <r>
    <n v="1724"/>
    <n v="4"/>
    <n v="2074.23"/>
    <n v="518.5575"/>
    <n v="5.5684399999999998"/>
    <n v="4"/>
    <n v="11550.2253012"/>
    <s v="High Net Worth"/>
    <x v="0"/>
    <s v="Entertainment"/>
    <x v="30"/>
  </r>
  <r>
    <n v="1725"/>
    <n v="7"/>
    <n v="10331.589999999998"/>
    <n v="1475.9414285714283"/>
    <n v="5.5684399999999998"/>
    <n v="16"/>
    <n v="131499.06061622855"/>
    <s v="High Net Worth"/>
    <x v="0"/>
    <s v="Manufacturing"/>
    <x v="11"/>
  </r>
  <r>
    <n v="1726"/>
    <n v="6"/>
    <n v="8748.93"/>
    <n v="1458.155"/>
    <n v="5.5684399999999998"/>
    <n v="11"/>
    <n v="89316.134910199995"/>
    <s v="High Net Worth"/>
    <x v="0"/>
    <s v="Financial Services"/>
    <x v="11"/>
  </r>
  <r>
    <n v="1727"/>
    <n v="7"/>
    <n v="7397.04"/>
    <n v="1056.72"/>
    <n v="5.5684399999999998"/>
    <n v="6"/>
    <n v="35305.6915008"/>
    <s v="High Net Worth"/>
    <x v="1"/>
    <s v="Entertainment"/>
    <x v="30"/>
  </r>
  <r>
    <n v="1728"/>
    <n v="6"/>
    <n v="7811.5999999999995"/>
    <n v="1301.9333333333332"/>
    <n v="5.5684399999999998"/>
    <n v="22"/>
    <n v="159494.22831466663"/>
    <s v="Affluent Customer"/>
    <x v="1"/>
    <s v="Financial Services"/>
    <x v="40"/>
  </r>
  <r>
    <n v="1729"/>
    <n v="6"/>
    <n v="4397.5"/>
    <n v="732.91666666666663"/>
    <n v="5.5684399999999998"/>
    <n v="7"/>
    <n v="28568.41738333333"/>
    <s v="High Net Worth"/>
    <x v="0"/>
    <s v="Argiculture"/>
    <x v="180"/>
  </r>
  <r>
    <n v="1730"/>
    <n v="3"/>
    <n v="3121.3"/>
    <n v="1040.4333333333334"/>
    <n v="5.5684399999999998"/>
    <n v="20"/>
    <n v="115871.81181333333"/>
    <s v="Mass Customer"/>
    <x v="0"/>
    <s v="Financial Services"/>
    <x v="35"/>
  </r>
  <r>
    <n v="1731"/>
    <n v="11"/>
    <n v="8015.92"/>
    <n v="728.72"/>
    <n v="5.5684399999999998"/>
    <n v="19"/>
    <n v="77098.838339199996"/>
    <s v="High Net Worth"/>
    <x v="0"/>
    <s v="Health"/>
    <x v="182"/>
  </r>
  <r>
    <n v="1732"/>
    <n v="5"/>
    <n v="4804.96"/>
    <n v="960.99199999999996"/>
    <n v="5.5684399999999998"/>
    <n v="10"/>
    <n v="53512.262924800001"/>
    <s v="Mass Customer"/>
    <x v="1"/>
    <s v="Argiculture"/>
    <x v="104"/>
  </r>
  <r>
    <n v="1733"/>
    <n v="5"/>
    <n v="4933.33"/>
    <n v="986.66599999999994"/>
    <n v="5.5684399999999998"/>
    <n v="20"/>
    <n v="109883.80842079999"/>
    <s v="High Net Worth"/>
    <x v="1"/>
    <s v="Financial Services"/>
    <x v="72"/>
  </r>
  <r>
    <n v="1734"/>
    <n v="2"/>
    <n v="1998.5900000000001"/>
    <n v="999.29500000000007"/>
    <n v="5.5684399999999998"/>
    <n v="11"/>
    <n v="61209.656747800007"/>
    <s v="Mass Customer"/>
    <x v="0"/>
    <s v="Retail"/>
    <x v="61"/>
  </r>
  <r>
    <n v="1735"/>
    <n v="4"/>
    <n v="4446.8100000000004"/>
    <n v="1111.7025000000001"/>
    <n v="5.5684399999999998"/>
    <n v="8"/>
    <n v="49523.589352800002"/>
    <s v="Mass Customer"/>
    <x v="1"/>
    <s v="Health"/>
    <x v="56"/>
  </r>
  <r>
    <n v="1736"/>
    <n v="6"/>
    <n v="8725.86"/>
    <n v="1454.3100000000002"/>
    <n v="5.5684399999999998"/>
    <n v="4"/>
    <n v="32392.951905600003"/>
    <s v="Affluent Customer"/>
    <x v="1"/>
    <s v="IT"/>
    <x v="72"/>
  </r>
  <r>
    <n v="1737"/>
    <n v="3"/>
    <n v="4477.58"/>
    <n v="1492.5266666666666"/>
    <n v="5.5684399999999998"/>
    <n v="13"/>
    <n v="108043.58749253332"/>
    <s v="Affluent Customer"/>
    <x v="0"/>
    <s v="Property"/>
    <x v="80"/>
  </r>
  <r>
    <n v="1738"/>
    <n v="4"/>
    <n v="2808.24"/>
    <n v="702.06"/>
    <n v="5.5684399999999998"/>
    <n v="14"/>
    <n v="54731.305809599995"/>
    <s v="High Net Worth"/>
    <x v="1"/>
    <s v="Argiculture"/>
    <x v="151"/>
  </r>
  <r>
    <n v="1739"/>
    <n v="4"/>
    <n v="4215.17"/>
    <n v="1053.7925"/>
    <n v="5.5684399999999998"/>
    <n v="7"/>
    <n v="41075.862160899997"/>
    <s v="Mass Customer"/>
    <x v="1"/>
    <s v="Entertainment"/>
    <x v="142"/>
  </r>
  <r>
    <n v="1740"/>
    <n v="8"/>
    <n v="9327.380000000001"/>
    <n v="1165.9225000000001"/>
    <n v="5.5684399999999998"/>
    <n v="11"/>
    <n v="71416.064344900005"/>
    <s v="Mass Customer"/>
    <x v="2"/>
    <s v="IT"/>
    <x v="47"/>
  </r>
  <r>
    <n v="1741"/>
    <n v="3"/>
    <n v="4261.62"/>
    <n v="1420.54"/>
    <n v="5.5684399999999998"/>
    <n v="3"/>
    <n v="23730.575272800001"/>
    <s v="High Net Worth"/>
    <x v="1"/>
    <s v="Financial Services"/>
    <x v="64"/>
  </r>
  <r>
    <n v="1742"/>
    <n v="6"/>
    <n v="7168.48"/>
    <n v="1194.7466666666667"/>
    <n v="5.5684399999999998"/>
    <n v="13"/>
    <n v="86487.376670933329"/>
    <s v="High Net Worth"/>
    <x v="1"/>
    <s v="Unknown"/>
    <x v="108"/>
  </r>
  <r>
    <n v="1743"/>
    <n v="7"/>
    <n v="8615.7300000000014"/>
    <n v="1230.8185714285717"/>
    <n v="5.5684399999999998"/>
    <n v="8"/>
    <n v="54829.914927085723"/>
    <s v="Affluent Customer"/>
    <x v="1"/>
    <s v="Manufacturing"/>
    <x v="34"/>
  </r>
  <r>
    <n v="1744"/>
    <n v="3"/>
    <n v="1889.09"/>
    <n v="629.6966666666666"/>
    <n v="5.5684399999999998"/>
    <n v="12"/>
    <n v="42077.137278399998"/>
    <s v="High Net Worth"/>
    <x v="0"/>
    <s v="Financial Services"/>
    <x v="65"/>
  </r>
  <r>
    <n v="1745"/>
    <n v="12"/>
    <n v="10025.74"/>
    <n v="835.47833333333335"/>
    <n v="5.5684399999999998"/>
    <n v="6"/>
    <n v="27913.865822799999"/>
    <s v="Mass Customer"/>
    <x v="0"/>
    <s v="Financial Services"/>
    <x v="42"/>
  </r>
  <r>
    <n v="1746"/>
    <n v="6"/>
    <n v="8448.2100000000009"/>
    <n v="1408.0350000000001"/>
    <n v="5.5684399999999998"/>
    <n v="6"/>
    <n v="47043.350492400001"/>
    <s v="High Net Worth"/>
    <x v="1"/>
    <s v="IT"/>
    <x v="83"/>
  </r>
  <r>
    <n v="1747"/>
    <n v="4"/>
    <n v="2839.33"/>
    <n v="709.83249999999998"/>
    <n v="5.5684399999999998"/>
    <n v="14"/>
    <n v="55337.235608199997"/>
    <s v="Affluent Customer"/>
    <x v="1"/>
    <s v="Financial Services"/>
    <x v="158"/>
  </r>
  <r>
    <n v="1748"/>
    <n v="10"/>
    <n v="11012.260000000002"/>
    <n v="1101.2260000000001"/>
    <n v="5.5684399999999998"/>
    <n v="10"/>
    <n v="61321.109074400003"/>
    <s v="Mass Customer"/>
    <x v="1"/>
    <s v="Manufacturing"/>
    <x v="82"/>
  </r>
  <r>
    <n v="1749"/>
    <n v="3"/>
    <n v="3909.98"/>
    <n v="1303.3266666666666"/>
    <n v="5.5684399999999998"/>
    <n v="4"/>
    <n v="29029.985374933331"/>
    <s v="High Net Worth"/>
    <x v="0"/>
    <s v="Telecommunications"/>
    <x v="3"/>
  </r>
  <r>
    <n v="1750"/>
    <n v="6"/>
    <n v="7768.64"/>
    <n v="1294.7733333333333"/>
    <n v="5.5684399999999998"/>
    <n v="16"/>
    <n v="115357.88192426667"/>
    <s v="Mass Customer"/>
    <x v="1"/>
    <s v="Entertainment"/>
    <x v="54"/>
  </r>
  <r>
    <n v="1751"/>
    <n v="4"/>
    <n v="3904.5699999999997"/>
    <n v="976.14249999999993"/>
    <n v="5.5684399999999998"/>
    <n v="4"/>
    <n v="21742.363770799999"/>
    <s v="Mass Customer"/>
    <x v="0"/>
    <s v="Health"/>
    <x v="3"/>
  </r>
  <r>
    <n v="1752"/>
    <n v="7"/>
    <n v="5387.5300000000007"/>
    <n v="769.64714285714297"/>
    <n v="5.5684399999999998"/>
    <n v="17"/>
    <n v="72857.476914914296"/>
    <s v="Mass Customer"/>
    <x v="0"/>
    <s v="Unknown"/>
    <x v="111"/>
  </r>
  <r>
    <n v="1753"/>
    <n v="4"/>
    <n v="4242.6400000000003"/>
    <n v="1060.6600000000001"/>
    <n v="5.5684399999999998"/>
    <n v="1"/>
    <n v="5906.2215704"/>
    <s v="High Net Worth"/>
    <x v="0"/>
    <s v="Health"/>
    <x v="49"/>
  </r>
  <r>
    <n v="1754"/>
    <n v="5"/>
    <n v="6904.5700000000006"/>
    <n v="1380.9140000000002"/>
    <n v="5.5684399999999998"/>
    <n v="15"/>
    <n v="115343.05131240001"/>
    <s v="Mass Customer"/>
    <x v="0"/>
    <s v="Retail"/>
    <x v="3"/>
  </r>
  <r>
    <n v="1755"/>
    <n v="6"/>
    <n v="6597.5500000000011"/>
    <n v="1099.5916666666669"/>
    <n v="5.5684399999999998"/>
    <n v="20"/>
    <n v="122460.20440666669"/>
    <s v="Mass Customer"/>
    <x v="0"/>
    <s v="Property"/>
    <x v="108"/>
  </r>
  <r>
    <n v="1756"/>
    <n v="3"/>
    <n v="2636.84"/>
    <n v="878.94666666666672"/>
    <n v="5.5684399999999998"/>
    <n v="7"/>
    <n v="34260.532435733337"/>
    <s v="High Net Worth"/>
    <x v="0"/>
    <s v="Unknown"/>
    <x v="11"/>
  </r>
  <r>
    <n v="1757"/>
    <n v="1"/>
    <n v="1228.07"/>
    <n v="1228.07"/>
    <n v="5.5684399999999998"/>
    <n v="7"/>
    <n v="47869.038775599998"/>
    <s v="High Net Worth"/>
    <x v="1"/>
    <s v="IT"/>
    <x v="3"/>
  </r>
  <r>
    <n v="1758"/>
    <n v="7"/>
    <n v="4887.03"/>
    <n v="698.14714285714285"/>
    <n v="5.5684399999999998"/>
    <n v="6"/>
    <n v="23325.542857028569"/>
    <s v="Mass Customer"/>
    <x v="0"/>
    <s v="Argiculture"/>
    <x v="163"/>
  </r>
  <r>
    <n v="1759"/>
    <n v="6"/>
    <n v="5494.57"/>
    <n v="915.76166666666666"/>
    <n v="5.5684399999999998"/>
    <n v="15"/>
    <n v="76490.458427000005"/>
    <s v="High Net Worth"/>
    <x v="1"/>
    <s v="Financial Services"/>
    <x v="143"/>
  </r>
  <r>
    <n v="1760"/>
    <n v="6"/>
    <n v="6410.4000000000005"/>
    <n v="1068.4000000000001"/>
    <n v="5.5684399999999998"/>
    <n v="15"/>
    <n v="89239.819440000007"/>
    <s v="High Net Worth"/>
    <x v="0"/>
    <s v="Health"/>
    <x v="118"/>
  </r>
  <r>
    <n v="1761"/>
    <n v="5"/>
    <n v="5743.1"/>
    <n v="1148.6200000000001"/>
    <n v="5.5684399999999998"/>
    <n v="14"/>
    <n v="89544.301739200018"/>
    <s v="Mass Customer"/>
    <x v="0"/>
    <s v="Manufacturing"/>
    <x v="24"/>
  </r>
  <r>
    <n v="1762"/>
    <n v="12"/>
    <n v="12375.52"/>
    <n v="1031.2933333333333"/>
    <n v="5.5684399999999998"/>
    <n v="18"/>
    <n v="103368.51088319998"/>
    <s v="Mass Customer"/>
    <x v="0"/>
    <s v="Health"/>
    <x v="158"/>
  </r>
  <r>
    <n v="1763"/>
    <n v="7"/>
    <n v="7841.4900000000007"/>
    <n v="1120.2128571428573"/>
    <n v="5.5684399999999998"/>
    <n v="7"/>
    <n v="43664.866575600005"/>
    <s v="Affluent Customer"/>
    <x v="0"/>
    <s v="Manufacturing"/>
    <x v="145"/>
  </r>
  <r>
    <n v="1764"/>
    <n v="4"/>
    <n v="3350.14"/>
    <n v="837.53499999999997"/>
    <n v="5.5684399999999998"/>
    <n v="10"/>
    <n v="46637.63395399999"/>
    <s v="Mass Customer"/>
    <x v="0"/>
    <s v="Unknown"/>
    <x v="104"/>
  </r>
  <r>
    <n v="1765"/>
    <n v="6"/>
    <n v="8083.15"/>
    <n v="1347.1916666666666"/>
    <n v="5.5684399999999998"/>
    <n v="10"/>
    <n v="75017.559643333327"/>
    <s v="High Net Worth"/>
    <x v="0"/>
    <s v="Unknown"/>
    <x v="7"/>
  </r>
  <r>
    <n v="1766"/>
    <n v="5"/>
    <n v="3464.7"/>
    <n v="692.93999999999994"/>
    <n v="5.5684399999999998"/>
    <n v="21"/>
    <n v="81030.491085599991"/>
    <s v="Affluent Customer"/>
    <x v="0"/>
    <s v="Unknown"/>
    <x v="7"/>
  </r>
  <r>
    <n v="1767"/>
    <n v="5"/>
    <n v="5973.14"/>
    <n v="1194.6280000000002"/>
    <n v="5.5684399999999998"/>
    <n v="19"/>
    <n v="126392.07246608002"/>
    <s v="Affluent Customer"/>
    <x v="0"/>
    <s v="Manufacturing"/>
    <x v="139"/>
  </r>
  <r>
    <n v="1768"/>
    <n v="1"/>
    <n v="945.04"/>
    <n v="945.04"/>
    <n v="5.5684399999999998"/>
    <n v="13"/>
    <n v="68411.180988799999"/>
    <s v="High Net Worth"/>
    <x v="1"/>
    <s v="Manufacturing"/>
    <x v="170"/>
  </r>
  <r>
    <n v="1769"/>
    <n v="6"/>
    <n v="5115.5"/>
    <n v="852.58333333333337"/>
    <n v="5.5684399999999998"/>
    <n v="5"/>
    <n v="23737.795683333334"/>
    <s v="Mass Customer"/>
    <x v="1"/>
    <s v="Unknown"/>
    <x v="3"/>
  </r>
  <r>
    <n v="1770"/>
    <n v="7"/>
    <n v="8228.41"/>
    <n v="1175.4871428571428"/>
    <n v="5.5684399999999998"/>
    <n v="7"/>
    <n v="45819.407380399993"/>
    <s v="Mass Customer"/>
    <x v="0"/>
    <s v="Unknown"/>
    <x v="11"/>
  </r>
  <r>
    <n v="1771"/>
    <n v="6"/>
    <n v="7019.9500000000007"/>
    <n v="1169.9916666666668"/>
    <n v="5.5684399999999998"/>
    <n v="14"/>
    <n v="91210.397548666675"/>
    <s v="Mass Customer"/>
    <x v="0"/>
    <s v="Manufacturing"/>
    <x v="15"/>
  </r>
  <r>
    <n v="1772"/>
    <n v="4"/>
    <n v="4467.8899999999994"/>
    <n v="1116.9724999999999"/>
    <n v="5.5684399999999998"/>
    <n v="14"/>
    <n v="87077.120870599989"/>
    <s v="High Net Worth"/>
    <x v="1"/>
    <s v="Financial Services"/>
    <x v="123"/>
  </r>
  <r>
    <n v="1773"/>
    <n v="10"/>
    <n v="12135.49"/>
    <n v="1213.549"/>
    <n v="5.5684399999999998"/>
    <n v="11"/>
    <n v="74333.322729159991"/>
    <s v="Mass Customer"/>
    <x v="2"/>
    <s v="IT"/>
    <x v="3"/>
  </r>
  <r>
    <n v="1774"/>
    <n v="4"/>
    <n v="3792.41"/>
    <n v="948.10249999999996"/>
    <n v="5.5684399999999998"/>
    <n v="18"/>
    <n v="95030.133931799995"/>
    <s v="Mass Customer"/>
    <x v="1"/>
    <s v="Financial Services"/>
    <x v="75"/>
  </r>
  <r>
    <n v="1775"/>
    <n v="6"/>
    <n v="6171.3799999999992"/>
    <n v="1028.5633333333333"/>
    <n v="5.5684399999999998"/>
    <n v="3"/>
    <n v="17182.479623599997"/>
    <s v="Affluent Customer"/>
    <x v="0"/>
    <s v="Financial Services"/>
    <x v="105"/>
  </r>
  <r>
    <n v="1776"/>
    <n v="6"/>
    <n v="6401.14"/>
    <n v="1066.8566666666668"/>
    <n v="5.5684399999999998"/>
    <n v="10"/>
    <n v="59407.273369333343"/>
    <s v="Affluent Customer"/>
    <x v="1"/>
    <s v="Financial Services"/>
    <x v="93"/>
  </r>
  <r>
    <n v="1777"/>
    <n v="6"/>
    <n v="6896.08"/>
    <n v="1149.3466666666666"/>
    <n v="5.5684399999999998"/>
    <n v="1"/>
    <n v="6400.0679525333326"/>
    <s v="Affluent Customer"/>
    <x v="0"/>
    <s v="Retail"/>
    <x v="119"/>
  </r>
  <r>
    <n v="1778"/>
    <n v="2"/>
    <n v="3040.4"/>
    <n v="1520.2"/>
    <n v="5.5684399999999998"/>
    <n v="2"/>
    <n v="16930.284975999999"/>
    <s v="Mass Customer"/>
    <x v="0"/>
    <s v="Unknown"/>
    <x v="23"/>
  </r>
  <r>
    <n v="1779"/>
    <n v="6"/>
    <n v="8886.92"/>
    <n v="1481.1533333333334"/>
    <n v="5.5684399999999998"/>
    <n v="5"/>
    <n v="41238.567337333334"/>
    <s v="Affluent Customer"/>
    <x v="1"/>
    <s v="Argiculture"/>
    <x v="26"/>
  </r>
  <r>
    <n v="1780"/>
    <n v="4"/>
    <n v="4117.57"/>
    <n v="1029.3924999999999"/>
    <n v="5.5684399999999998"/>
    <n v="11"/>
    <n v="63053.214099699988"/>
    <s v="Mass Customer"/>
    <x v="2"/>
    <s v="IT"/>
    <x v="47"/>
  </r>
  <r>
    <n v="1781"/>
    <n v="4"/>
    <n v="3282.1799999999994"/>
    <n v="820.54499999999985"/>
    <n v="5.5684399999999998"/>
    <n v="17"/>
    <n v="77675.645196599988"/>
    <s v="Affluent Customer"/>
    <x v="1"/>
    <s v="Unknown"/>
    <x v="52"/>
  </r>
  <r>
    <n v="1782"/>
    <n v="6"/>
    <n v="8490.84"/>
    <n v="1415.14"/>
    <n v="5.5684399999999998"/>
    <n v="9"/>
    <n v="70921.099634400001"/>
    <s v="Affluent Customer"/>
    <x v="1"/>
    <s v="Health"/>
    <x v="91"/>
  </r>
  <r>
    <n v="1783"/>
    <n v="12"/>
    <n v="11248.250000000002"/>
    <n v="937.35416666666686"/>
    <n v="5.5684399999999998"/>
    <n v="7"/>
    <n v="36537.203050833341"/>
    <s v="Mass Customer"/>
    <x v="1"/>
    <s v="Retail"/>
    <x v="3"/>
  </r>
  <r>
    <n v="1784"/>
    <n v="4"/>
    <n v="4486.6100000000006"/>
    <n v="1121.6525000000001"/>
    <n v="5.5684399999999998"/>
    <n v="6"/>
    <n v="37475.127882600005"/>
    <s v="Mass Customer"/>
    <x v="0"/>
    <s v="Manufacturing"/>
    <x v="136"/>
  </r>
  <r>
    <n v="1785"/>
    <n v="6"/>
    <n v="5294.27"/>
    <n v="882.37833333333344"/>
    <n v="5.5684399999999998"/>
    <n v="19"/>
    <n v="93355.945322866683"/>
    <s v="Mass Customer"/>
    <x v="1"/>
    <s v="Health"/>
    <x v="109"/>
  </r>
  <r>
    <n v="1786"/>
    <n v="2"/>
    <n v="1570.1"/>
    <n v="785.05"/>
    <n v="5.5684399999999998"/>
    <n v="11"/>
    <n v="48086.542041999994"/>
    <s v="High Net Worth"/>
    <x v="0"/>
    <s v="Argiculture"/>
    <x v="114"/>
  </r>
  <r>
    <n v="1787"/>
    <n v="6"/>
    <n v="7519.39"/>
    <n v="1253.2316666666668"/>
    <n v="5.5684399999999998"/>
    <n v="13"/>
    <n v="90721.08944513333"/>
    <s v="High Net Worth"/>
    <x v="1"/>
    <s v="Retail"/>
    <x v="0"/>
  </r>
  <r>
    <n v="1788"/>
    <n v="9"/>
    <n v="10584.150000000001"/>
    <n v="1176.0166666666669"/>
    <n v="5.5684399999999998"/>
    <n v="10"/>
    <n v="65485.782473333347"/>
    <s v="High Net Worth"/>
    <x v="0"/>
    <s v="Financial Services"/>
    <x v="133"/>
  </r>
  <r>
    <n v="1789"/>
    <n v="3"/>
    <n v="3728.3"/>
    <n v="1242.7666666666667"/>
    <n v="5.5684399999999998"/>
    <n v="9"/>
    <n v="62282.444555999995"/>
    <s v="Mass Customer"/>
    <x v="0"/>
    <s v="Property"/>
    <x v="87"/>
  </r>
  <r>
    <n v="1790"/>
    <n v="5"/>
    <n v="4313.9799999999996"/>
    <n v="862.79599999999994"/>
    <n v="5.5684399999999998"/>
    <n v="1"/>
    <n v="4804.4277582399991"/>
    <s v="Affluent Customer"/>
    <x v="1"/>
    <s v="Health"/>
    <x v="71"/>
  </r>
  <r>
    <n v="1791"/>
    <n v="6"/>
    <n v="7479.1600000000008"/>
    <n v="1246.5266666666669"/>
    <n v="5.5684399999999998"/>
    <n v="19"/>
    <n v="131882.97008293335"/>
    <s v="Affluent Customer"/>
    <x v="0"/>
    <s v="IT"/>
    <x v="52"/>
  </r>
  <r>
    <n v="1792"/>
    <n v="10"/>
    <n v="9395.760000000002"/>
    <n v="939.57600000000025"/>
    <n v="5.5684399999999998"/>
    <n v="15"/>
    <n v="78479.588721600012"/>
    <s v="Mass Customer"/>
    <x v="1"/>
    <s v="Financial Services"/>
    <x v="3"/>
  </r>
  <r>
    <n v="1793"/>
    <n v="6"/>
    <n v="7572.3600000000006"/>
    <n v="1262.0600000000002"/>
    <n v="5.5684399999999998"/>
    <n v="2"/>
    <n v="14055.410772800002"/>
    <s v="Mass Customer"/>
    <x v="1"/>
    <s v="Financial Services"/>
    <x v="105"/>
  </r>
  <r>
    <n v="1794"/>
    <n v="4"/>
    <n v="3126.8999999999996"/>
    <n v="781.72499999999991"/>
    <n v="5.5684399999999998"/>
    <n v="8"/>
    <n v="34823.910071999991"/>
    <s v="Mass Customer"/>
    <x v="0"/>
    <s v="Property"/>
    <x v="1"/>
  </r>
  <r>
    <n v="1795"/>
    <n v="6"/>
    <n v="6133.57"/>
    <n v="1022.2616666666667"/>
    <n v="5.5684399999999998"/>
    <n v="7"/>
    <n v="39846.819285933329"/>
    <s v="Affluent Customer"/>
    <x v="1"/>
    <s v="Manufacturing"/>
    <x v="54"/>
  </r>
  <r>
    <n v="1796"/>
    <n v="2"/>
    <n v="471.26"/>
    <n v="235.63"/>
    <n v="5.5684399999999998"/>
    <n v="8"/>
    <n v="10496.7321376"/>
    <s v="High Net Worth"/>
    <x v="0"/>
    <s v="Manufacturing"/>
    <x v="104"/>
  </r>
  <r>
    <n v="1797"/>
    <n v="11"/>
    <n v="10502.990000000002"/>
    <n v="954.81727272727289"/>
    <n v="5.5684399999999998"/>
    <n v="8"/>
    <n v="42534.741553163643"/>
    <s v="Mass Customer"/>
    <x v="1"/>
    <s v="Unknown"/>
    <x v="70"/>
  </r>
  <r>
    <n v="1798"/>
    <n v="7"/>
    <n v="6605.3899999999994"/>
    <n v="943.62714285714276"/>
    <n v="5.5684399999999998"/>
    <n v="1"/>
    <n v="5254.5311273714278"/>
    <s v="High Net Worth"/>
    <x v="0"/>
    <s v="Manufacturing"/>
    <x v="107"/>
  </r>
  <r>
    <n v="1799"/>
    <n v="4"/>
    <n v="4409.38"/>
    <n v="1102.345"/>
    <n v="5.5684399999999998"/>
    <n v="17"/>
    <n v="104351.8138606"/>
    <s v="Affluent Customer"/>
    <x v="1"/>
    <s v="Unknown"/>
    <x v="3"/>
  </r>
  <r>
    <n v="1800"/>
    <n v="3"/>
    <n v="3565.92"/>
    <n v="1188.6400000000001"/>
    <n v="5.5684399999999998"/>
    <n v="11"/>
    <n v="72807.575737600011"/>
    <s v="High Net Worth"/>
    <x v="0"/>
    <s v="Argiculture"/>
    <x v="0"/>
  </r>
  <r>
    <n v="1801"/>
    <n v="8"/>
    <n v="9112.94"/>
    <n v="1139.1175000000001"/>
    <n v="5.5684399999999998"/>
    <n v="21"/>
    <n v="133205.2564857"/>
    <s v="Affluent Customer"/>
    <x v="1"/>
    <s v="Manufacturing"/>
    <x v="24"/>
  </r>
  <r>
    <n v="1802"/>
    <n v="8"/>
    <n v="10435.94"/>
    <n v="1304.4925000000001"/>
    <n v="5.5684399999999998"/>
    <n v="7"/>
    <n v="50847.917516900001"/>
    <s v="Mass Customer"/>
    <x v="0"/>
    <s v="Manufacturing"/>
    <x v="8"/>
  </r>
  <r>
    <n v="1803"/>
    <n v="7"/>
    <n v="7116.2899999999991"/>
    <n v="1016.612857142857"/>
    <n v="5.5684399999999998"/>
    <n v="6"/>
    <n v="33965.686189371423"/>
    <s v="Mass Customer"/>
    <x v="0"/>
    <s v="Unknown"/>
    <x v="3"/>
  </r>
  <r>
    <n v="1804"/>
    <n v="3"/>
    <n v="4740.04"/>
    <n v="1580.0133333333333"/>
    <n v="5.5684399999999998"/>
    <n v="4"/>
    <n v="35192.837783466668"/>
    <s v="Affluent Customer"/>
    <x v="0"/>
    <s v="Property"/>
    <x v="25"/>
  </r>
  <r>
    <n v="1805"/>
    <n v="4"/>
    <n v="2108.15"/>
    <n v="527.03750000000002"/>
    <n v="5.5684399999999998"/>
    <n v="12"/>
    <n v="35217.320357999997"/>
    <s v="Mass Customer"/>
    <x v="0"/>
    <s v="Financial Services"/>
    <x v="168"/>
  </r>
  <r>
    <n v="1806"/>
    <n v="8"/>
    <n v="8723.7899999999991"/>
    <n v="1090.4737499999999"/>
    <n v="5.5684399999999998"/>
    <n v="11"/>
    <n v="66794.614132949995"/>
    <s v="Mass Customer"/>
    <x v="2"/>
    <s v="IT"/>
    <x v="172"/>
  </r>
  <r>
    <n v="1807"/>
    <n v="6"/>
    <n v="6829.25"/>
    <n v="1138.2083333333333"/>
    <n v="5.5684399999999998"/>
    <n v="16"/>
    <n v="101408.71698666665"/>
    <s v="High Net Worth"/>
    <x v="0"/>
    <s v="Unknown"/>
    <x v="45"/>
  </r>
  <r>
    <n v="1808"/>
    <n v="7"/>
    <n v="10837.15"/>
    <n v="1548.1642857142856"/>
    <n v="5.5684399999999998"/>
    <n v="17"/>
    <n v="146554.61889742856"/>
    <s v="High Net Worth"/>
    <x v="1"/>
    <s v="Retail"/>
    <x v="26"/>
  </r>
  <r>
    <n v="1809"/>
    <n v="6"/>
    <n v="10150.57"/>
    <n v="1691.7616666666665"/>
    <n v="5.5684399999999998"/>
    <n v="19"/>
    <n v="178988.99336753332"/>
    <s v="Mass Customer"/>
    <x v="0"/>
    <s v="Health"/>
    <x v="140"/>
  </r>
  <r>
    <n v="1810"/>
    <n v="2"/>
    <n v="458.74"/>
    <n v="229.37"/>
    <n v="5.5684399999999998"/>
    <n v="16"/>
    <n v="20435.729324799999"/>
    <s v="High Net Worth"/>
    <x v="1"/>
    <s v="Manufacturing"/>
    <x v="15"/>
  </r>
  <r>
    <n v="1811"/>
    <n v="8"/>
    <n v="10112.529999999999"/>
    <n v="1264.0662499999999"/>
    <n v="5.5684399999999998"/>
    <n v="1"/>
    <n v="7038.8770691499985"/>
    <s v="Mass Customer"/>
    <x v="1"/>
    <s v="Financial Services"/>
    <x v="3"/>
  </r>
  <r>
    <n v="1812"/>
    <n v="9"/>
    <n v="10214.4"/>
    <n v="1134.9333333333334"/>
    <n v="5.5684399999999998"/>
    <n v="14"/>
    <n v="88477.314389333333"/>
    <s v="Affluent Customer"/>
    <x v="0"/>
    <s v="Health"/>
    <x v="109"/>
  </r>
  <r>
    <n v="1813"/>
    <n v="6"/>
    <n v="6307.1799999999994"/>
    <n v="1051.1966666666665"/>
    <n v="5.5684399999999998"/>
    <n v="1"/>
    <n v="5853.5255665333325"/>
    <s v="Mass Customer"/>
    <x v="0"/>
    <s v="Manufacturing"/>
    <x v="116"/>
  </r>
  <r>
    <n v="1814"/>
    <n v="6"/>
    <n v="4848.0300000000007"/>
    <n v="808.00500000000011"/>
    <n v="5.5684399999999998"/>
    <n v="17"/>
    <n v="76488.565157400008"/>
    <s v="Affluent Customer"/>
    <x v="0"/>
    <s v="Retail"/>
    <x v="167"/>
  </r>
  <r>
    <n v="1815"/>
    <n v="5"/>
    <n v="4235.58"/>
    <n v="847.11599999999999"/>
    <n v="5.5684399999999998"/>
    <n v="19"/>
    <n v="89625.177761759987"/>
    <s v="Mass Customer"/>
    <x v="0"/>
    <s v="Argiculture"/>
    <x v="96"/>
  </r>
  <r>
    <n v="1816"/>
    <n v="5"/>
    <n v="4929.82"/>
    <n v="985.96399999999994"/>
    <n v="5.5684399999999998"/>
    <n v="18"/>
    <n v="98825.064770879981"/>
    <s v="Mass Customer"/>
    <x v="0"/>
    <s v="Argiculture"/>
    <x v="3"/>
  </r>
  <r>
    <n v="1817"/>
    <n v="11"/>
    <n v="10054.070000000002"/>
    <n v="914.00636363636374"/>
    <n v="5.5684399999999998"/>
    <n v="19"/>
    <n v="96702.202315018192"/>
    <s v="High Net Worth"/>
    <x v="1"/>
    <s v="Unknown"/>
    <x v="73"/>
  </r>
  <r>
    <n v="1818"/>
    <n v="7"/>
    <n v="8942.7800000000007"/>
    <n v="1277.5400000000002"/>
    <n v="5.5684399999999998"/>
    <n v="11"/>
    <n v="78252.953213600005"/>
    <s v="Mass Customer"/>
    <x v="0"/>
    <s v="Entertainment"/>
    <x v="30"/>
  </r>
  <r>
    <n v="1819"/>
    <n v="2"/>
    <n v="2884.59"/>
    <n v="1442.2950000000001"/>
    <n v="5.5684399999999998"/>
    <n v="8"/>
    <n v="64250.665358400001"/>
    <s v="Mass Customer"/>
    <x v="0"/>
    <s v="Entertainment"/>
    <x v="73"/>
  </r>
  <r>
    <n v="1820"/>
    <n v="9"/>
    <n v="8429.2900000000009"/>
    <n v="936.58777777777789"/>
    <n v="5.5684399999999998"/>
    <n v="5"/>
    <n v="26076.664226444445"/>
    <s v="Affluent Customer"/>
    <x v="1"/>
    <s v="IT"/>
    <x v="156"/>
  </r>
  <r>
    <n v="1821"/>
    <n v="12"/>
    <n v="14387.589999999998"/>
    <n v="1198.9658333333332"/>
    <n v="5.5684399999999998"/>
    <n v="15"/>
    <n v="100145.53957449998"/>
    <s v="High Net Worth"/>
    <x v="1"/>
    <s v="Entertainment"/>
    <x v="169"/>
  </r>
  <r>
    <n v="1822"/>
    <n v="5"/>
    <n v="3009.41"/>
    <n v="601.88199999999995"/>
    <n v="5.5684399999999998"/>
    <n v="9"/>
    <n v="30163.894236719996"/>
    <s v="Mass Customer"/>
    <x v="0"/>
    <s v="Financial Services"/>
    <x v="3"/>
  </r>
  <r>
    <n v="1823"/>
    <n v="6"/>
    <n v="6635.66"/>
    <n v="1105.9433333333334"/>
    <n v="5.5684399999999998"/>
    <n v="10"/>
    <n v="61583.790950666669"/>
    <s v="High Net Worth"/>
    <x v="0"/>
    <s v="Unknown"/>
    <x v="27"/>
  </r>
  <r>
    <n v="1824"/>
    <n v="7"/>
    <n v="7059.4100000000008"/>
    <n v="1008.487142857143"/>
    <n v="5.5684399999999998"/>
    <n v="5"/>
    <n v="28078.500728857147"/>
    <s v="Affluent Customer"/>
    <x v="0"/>
    <s v="Manufacturing"/>
    <x v="22"/>
  </r>
  <r>
    <n v="1825"/>
    <n v="6"/>
    <n v="6976.92"/>
    <n v="1162.82"/>
    <n v="5.5684399999999998"/>
    <n v="17"/>
    <n v="110076.5878136"/>
    <s v="Mass Customer"/>
    <x v="1"/>
    <s v="Financial Services"/>
    <x v="27"/>
  </r>
  <r>
    <n v="1826"/>
    <n v="7"/>
    <n v="6983.06"/>
    <n v="997.58"/>
    <n v="5.5684399999999998"/>
    <n v="7"/>
    <n v="38884.750626400004"/>
    <s v="High Net Worth"/>
    <x v="1"/>
    <s v="Manufacturing"/>
    <x v="78"/>
  </r>
  <r>
    <n v="1827"/>
    <n v="4"/>
    <n v="5169.16"/>
    <n v="1292.29"/>
    <n v="5.5684399999999998"/>
    <n v="18"/>
    <n v="129528.70789679998"/>
    <s v="Affluent Customer"/>
    <x v="0"/>
    <s v="Retail"/>
    <x v="119"/>
  </r>
  <r>
    <n v="1828"/>
    <n v="3"/>
    <n v="2146.84"/>
    <n v="715.61333333333334"/>
    <n v="5.5684399999999998"/>
    <n v="14"/>
    <n v="55787.898738133335"/>
    <s v="Affluent Customer"/>
    <x v="0"/>
    <s v="Manufacturing"/>
    <x v="11"/>
  </r>
  <r>
    <n v="1829"/>
    <n v="3"/>
    <n v="2868.37"/>
    <n v="956.12333333333333"/>
    <n v="5.5684399999999998"/>
    <n v="14"/>
    <n v="74537.615799733336"/>
    <s v="Mass Customer"/>
    <x v="1"/>
    <s v="Unknown"/>
    <x v="20"/>
  </r>
  <r>
    <n v="1830"/>
    <n v="7"/>
    <n v="7237.05"/>
    <n v="1033.8642857142856"/>
    <n v="5.5684399999999998"/>
    <n v="12"/>
    <n v="69084.134917714284"/>
    <s v="High Net Worth"/>
    <x v="1"/>
    <s v="Manufacturing"/>
    <x v="142"/>
  </r>
  <r>
    <n v="1831"/>
    <n v="8"/>
    <n v="6774.8799999999992"/>
    <n v="846.8599999999999"/>
    <n v="5.5684399999999998"/>
    <n v="15"/>
    <n v="70735.336475999982"/>
    <s v="Mass Customer"/>
    <x v="1"/>
    <s v="Health"/>
    <x v="28"/>
  </r>
  <r>
    <n v="1832"/>
    <n v="8"/>
    <n v="9260.84"/>
    <n v="1157.605"/>
    <n v="5.5684399999999998"/>
    <n v="12"/>
    <n v="77352.647834399992"/>
    <s v="Mass Customer"/>
    <x v="0"/>
    <s v="Manufacturing"/>
    <x v="84"/>
  </r>
  <r>
    <n v="1833"/>
    <n v="5"/>
    <n v="4197.33"/>
    <n v="839.46600000000001"/>
    <n v="5.5684399999999998"/>
    <n v="19"/>
    <n v="88815.805007759991"/>
    <s v="High Net Worth"/>
    <x v="1"/>
    <s v="Financial Services"/>
    <x v="105"/>
  </r>
  <r>
    <n v="1834"/>
    <n v="4"/>
    <n v="6290.79"/>
    <n v="1572.6975"/>
    <n v="5.5684399999999998"/>
    <n v="11"/>
    <n v="96332.188335899991"/>
    <s v="High Net Worth"/>
    <x v="1"/>
    <s v="Financial Services"/>
    <x v="34"/>
  </r>
  <r>
    <n v="1835"/>
    <n v="6"/>
    <n v="5273.87"/>
    <n v="878.97833333333335"/>
    <n v="5.5684399999999998"/>
    <n v="1"/>
    <n v="4894.5381104666667"/>
    <s v="Affluent Customer"/>
    <x v="1"/>
    <s v="Financial Services"/>
    <x v="77"/>
  </r>
  <r>
    <n v="1836"/>
    <n v="2"/>
    <n v="2832.71"/>
    <n v="1416.355"/>
    <n v="5.5684399999999998"/>
    <n v="13"/>
    <n v="102529.54187059999"/>
    <s v="Mass Customer"/>
    <x v="0"/>
    <s v="Health"/>
    <x v="21"/>
  </r>
  <r>
    <n v="1837"/>
    <n v="7"/>
    <n v="9763.42"/>
    <n v="1394.7742857142857"/>
    <n v="5.5684399999999998"/>
    <n v="19"/>
    <n v="147567.62154731428"/>
    <s v="Mass Customer"/>
    <x v="1"/>
    <s v="Manufacturing"/>
    <x v="112"/>
  </r>
  <r>
    <n v="1838"/>
    <n v="5"/>
    <n v="7121.1100000000006"/>
    <n v="1424.2220000000002"/>
    <n v="5.5684399999999998"/>
    <n v="12"/>
    <n v="95168.337044160013"/>
    <s v="Affluent Customer"/>
    <x v="0"/>
    <s v="Financial Services"/>
    <x v="6"/>
  </r>
  <r>
    <n v="1839"/>
    <n v="7"/>
    <n v="5930.82"/>
    <n v="847.26"/>
    <n v="5.5684399999999998"/>
    <n v="5"/>
    <n v="23589.582372000001"/>
    <s v="High Net Worth"/>
    <x v="0"/>
    <s v="Entertainment"/>
    <x v="54"/>
  </r>
  <r>
    <n v="1840"/>
    <n v="7"/>
    <n v="6929.78"/>
    <n v="989.96857142857141"/>
    <n v="5.5684399999999998"/>
    <n v="20"/>
    <n v="110251.61183771428"/>
    <s v="High Net Worth"/>
    <x v="1"/>
    <s v="Argiculture"/>
    <x v="69"/>
  </r>
  <r>
    <n v="1841"/>
    <n v="3"/>
    <n v="4263.92"/>
    <n v="1421.3066666666666"/>
    <n v="5.5684399999999998"/>
    <n v="2"/>
    <n v="15828.921789866665"/>
    <s v="Affluent Customer"/>
    <x v="1"/>
    <s v="Argiculture"/>
    <x v="114"/>
  </r>
  <r>
    <n v="1842"/>
    <n v="5"/>
    <n v="6542.54"/>
    <n v="1308.508"/>
    <n v="5.5684399999999998"/>
    <n v="8"/>
    <n v="58290.786300159998"/>
    <s v="Mass Customer"/>
    <x v="1"/>
    <s v="Financial Services"/>
    <x v="174"/>
  </r>
  <r>
    <n v="1843"/>
    <n v="4"/>
    <n v="5065.6399999999994"/>
    <n v="1266.4099999999999"/>
    <n v="5.5684399999999998"/>
    <n v="4"/>
    <n v="28207.712401599994"/>
    <s v="Mass Customer"/>
    <x v="1"/>
    <s v="Unknown"/>
    <x v="2"/>
  </r>
  <r>
    <n v="1844"/>
    <n v="7"/>
    <n v="9198.9599999999991"/>
    <n v="1314.1371428571426"/>
    <n v="5.5684399999999998"/>
    <n v="12"/>
    <n v="87812.325981257134"/>
    <s v="Mass Customer"/>
    <x v="0"/>
    <s v="Unknown"/>
    <x v="25"/>
  </r>
  <r>
    <n v="1845"/>
    <n v="7"/>
    <n v="9342.1999999999989"/>
    <n v="1334.6"/>
    <n v="5.5684399999999998"/>
    <n v="6"/>
    <n v="44589.840143999994"/>
    <s v="Mass Customer"/>
    <x v="1"/>
    <s v="Financial Services"/>
    <x v="64"/>
  </r>
  <r>
    <n v="1846"/>
    <n v="1"/>
    <n v="441.49"/>
    <n v="441.49"/>
    <n v="5.5684399999999998"/>
    <n v="7"/>
    <n v="17208.8740292"/>
    <s v="Affluent Customer"/>
    <x v="0"/>
    <s v="Manufacturing"/>
    <x v="4"/>
  </r>
  <r>
    <n v="1847"/>
    <n v="3"/>
    <n v="3921.92"/>
    <n v="1307.3066666666666"/>
    <n v="5.5684399999999998"/>
    <n v="6"/>
    <n v="43677.952409599995"/>
    <s v="Mass Customer"/>
    <x v="0"/>
    <s v="Manufacturing"/>
    <x v="0"/>
  </r>
  <r>
    <n v="1848"/>
    <n v="6"/>
    <n v="8432.48"/>
    <n v="1405.4133333333332"/>
    <n v="5.5684399999999998"/>
    <n v="9"/>
    <n v="70433.638396799986"/>
    <s v="Mass Customer"/>
    <x v="1"/>
    <s v="Manufacturing"/>
    <x v="26"/>
  </r>
  <r>
    <n v="1849"/>
    <n v="6"/>
    <n v="7069.0300000000007"/>
    <n v="1178.1716666666669"/>
    <n v="5.5684399999999998"/>
    <n v="5"/>
    <n v="32802.891177666672"/>
    <s v="Mass Customer"/>
    <x v="1"/>
    <s v="Retail"/>
    <x v="3"/>
  </r>
  <r>
    <n v="1850"/>
    <n v="7"/>
    <n v="7706.74"/>
    <n v="1100.962857142857"/>
    <n v="5.5684399999999998"/>
    <n v="7"/>
    <n v="42914.519285599992"/>
    <s v="High Net Worth"/>
    <x v="1"/>
    <s v="Manufacturing"/>
    <x v="37"/>
  </r>
  <r>
    <n v="1851"/>
    <n v="2"/>
    <n v="2498.86"/>
    <n v="1249.43"/>
    <n v="5.5684399999999998"/>
    <n v="13"/>
    <n v="90445.8878596"/>
    <s v="Mass Customer"/>
    <x v="1"/>
    <s v="Unknown"/>
    <x v="192"/>
  </r>
  <r>
    <n v="1852"/>
    <n v="5"/>
    <n v="7030.61"/>
    <n v="1406.1219999999998"/>
    <n v="5.5684399999999998"/>
    <n v="18"/>
    <n v="140938.30781423999"/>
    <s v="Affluent Customer"/>
    <x v="0"/>
    <s v="Manufacturing"/>
    <x v="47"/>
  </r>
  <r>
    <n v="1853"/>
    <n v="9"/>
    <n v="8957.7999999999993"/>
    <n v="995.31111111111102"/>
    <n v="5.5684399999999998"/>
    <n v="17"/>
    <n v="94219.613460444438"/>
    <s v="Mass Customer"/>
    <x v="0"/>
    <s v="Unknown"/>
    <x v="82"/>
  </r>
  <r>
    <n v="1854"/>
    <n v="3"/>
    <n v="3384.5600000000004"/>
    <n v="1128.1866666666667"/>
    <n v="5.5684399999999998"/>
    <n v="17"/>
    <n v="106798.07595626668"/>
    <s v="High Net Worth"/>
    <x v="0"/>
    <s v="Unknown"/>
    <x v="61"/>
  </r>
  <r>
    <n v="1855"/>
    <n v="4"/>
    <n v="3648.1"/>
    <n v="912.02499999999998"/>
    <n v="5.5684399999999998"/>
    <n v="18"/>
    <n v="91414.016837999981"/>
    <s v="Mass Customer"/>
    <x v="1"/>
    <s v="Entertainment"/>
    <x v="89"/>
  </r>
  <r>
    <n v="1856"/>
    <n v="2"/>
    <n v="1134.6300000000001"/>
    <n v="567.31500000000005"/>
    <n v="5.5684399999999998"/>
    <n v="4"/>
    <n v="12636.2381544"/>
    <s v="Mass Customer"/>
    <x v="0"/>
    <s v="Retail"/>
    <x v="72"/>
  </r>
  <r>
    <n v="1857"/>
    <n v="4"/>
    <n v="6171.18"/>
    <n v="1542.7950000000001"/>
    <n v="5.5684399999999998"/>
    <n v="5"/>
    <n v="42954.806949000005"/>
    <s v="Affluent Customer"/>
    <x v="1"/>
    <s v="Manufacturing"/>
    <x v="68"/>
  </r>
  <r>
    <n v="1858"/>
    <n v="8"/>
    <n v="12412.279999999999"/>
    <n v="1551.5349999999999"/>
    <n v="5.5684399999999998"/>
    <n v="11"/>
    <n v="95035.925109399992"/>
    <s v="High Net Worth"/>
    <x v="0"/>
    <s v="Manufacturing"/>
    <x v="125"/>
  </r>
  <r>
    <n v="1859"/>
    <n v="5"/>
    <n v="6599.45"/>
    <n v="1319.8899999999999"/>
    <n v="5.5684399999999998"/>
    <n v="12"/>
    <n v="88196.739259199996"/>
    <s v="High Net Worth"/>
    <x v="0"/>
    <s v="IT"/>
    <x v="174"/>
  </r>
  <r>
    <n v="1860"/>
    <n v="6"/>
    <n v="7424.7800000000007"/>
    <n v="1237.4633333333334"/>
    <n v="5.5684399999999998"/>
    <n v="17"/>
    <n v="117142.58550573332"/>
    <s v="Mass Customer"/>
    <x v="0"/>
    <s v="Manufacturing"/>
    <x v="8"/>
  </r>
  <r>
    <n v="1861"/>
    <n v="6"/>
    <n v="7073.07"/>
    <n v="1178.845"/>
    <n v="5.5684399999999998"/>
    <n v="8"/>
    <n v="52514.621214400002"/>
    <s v="Mass Customer"/>
    <x v="0"/>
    <s v="Manufacturing"/>
    <x v="15"/>
  </r>
  <r>
    <n v="1862"/>
    <n v="7"/>
    <n v="6966.8499999999995"/>
    <n v="995.26428571428562"/>
    <n v="5.5684399999999998"/>
    <n v="4"/>
    <n v="22168.277836571426"/>
    <s v="High Net Worth"/>
    <x v="0"/>
    <s v="Health"/>
    <x v="3"/>
  </r>
  <r>
    <n v="1863"/>
    <n v="5"/>
    <n v="7359.9"/>
    <n v="1471.98"/>
    <n v="5.5684399999999998"/>
    <n v="20"/>
    <n v="163932.64622399997"/>
    <s v="High Net Worth"/>
    <x v="1"/>
    <s v="Telecommunications"/>
    <x v="49"/>
  </r>
  <r>
    <n v="1864"/>
    <n v="10"/>
    <n v="7448.4800000000014"/>
    <n v="744.84800000000018"/>
    <n v="5.5684399999999998"/>
    <n v="18"/>
    <n v="74657.545148160018"/>
    <s v="Mass Customer"/>
    <x v="0"/>
    <s v="Retail"/>
    <x v="7"/>
  </r>
  <r>
    <n v="1865"/>
    <n v="1"/>
    <n v="1071.23"/>
    <n v="1071.23"/>
    <n v="5.5684399999999998"/>
    <n v="3"/>
    <n v="17895.239943599998"/>
    <s v="Mass Customer"/>
    <x v="0"/>
    <s v="Unknown"/>
    <x v="43"/>
  </r>
  <r>
    <n v="1866"/>
    <n v="9"/>
    <n v="12450.76"/>
    <n v="1383.4177777777777"/>
    <n v="5.5684399999999998"/>
    <n v="2"/>
    <n v="15406.957780977777"/>
    <s v="Mass Customer"/>
    <x v="1"/>
    <s v="Manufacturing"/>
    <x v="68"/>
  </r>
  <r>
    <n v="1867"/>
    <n v="8"/>
    <n v="11055.86"/>
    <n v="1381.9825000000001"/>
    <n v="5.5684399999999998"/>
    <n v="3"/>
    <n v="23086.4598969"/>
    <s v="Affluent Customer"/>
    <x v="0"/>
    <s v="Unknown"/>
    <x v="80"/>
  </r>
  <r>
    <n v="1868"/>
    <n v="6"/>
    <n v="10105.23"/>
    <n v="1684.2049999999999"/>
    <n v="5.5684399999999998"/>
    <n v="10"/>
    <n v="93783.944901999988"/>
    <s v="Mass Customer"/>
    <x v="0"/>
    <s v="Retail"/>
    <x v="92"/>
  </r>
  <r>
    <n v="1869"/>
    <n v="4"/>
    <n v="3260.5899999999997"/>
    <n v="815.14749999999992"/>
    <n v="5.5684399999999998"/>
    <n v="9"/>
    <n v="40851.899504099994"/>
    <s v="High Net Worth"/>
    <x v="0"/>
    <s v="Financial Services"/>
    <x v="148"/>
  </r>
  <r>
    <n v="1870"/>
    <n v="7"/>
    <n v="7755.7599999999993"/>
    <n v="1107.9657142857143"/>
    <n v="5.5684399999999998"/>
    <n v="9"/>
    <n v="55526.765418514289"/>
    <s v="Affluent Customer"/>
    <x v="0"/>
    <s v="Unknown"/>
    <x v="73"/>
  </r>
  <r>
    <n v="1871"/>
    <n v="4"/>
    <n v="3787.2699999999995"/>
    <n v="946.81749999999988"/>
    <n v="5.5684399999999998"/>
    <n v="8"/>
    <n v="42178.371517599997"/>
    <s v="High Net Worth"/>
    <x v="0"/>
    <s v="Financial Services"/>
    <x v="29"/>
  </r>
  <r>
    <n v="1872"/>
    <n v="5"/>
    <n v="5719.53"/>
    <n v="1143.9059999999999"/>
    <n v="5.5684399999999998"/>
    <n v="14"/>
    <n v="89176.806972959996"/>
    <s v="Mass Customer"/>
    <x v="1"/>
    <s v="Manufacturing"/>
    <x v="144"/>
  </r>
  <r>
    <n v="1873"/>
    <n v="4"/>
    <n v="5930.68"/>
    <n v="1482.67"/>
    <n v="5.5684399999999998"/>
    <n v="4"/>
    <n v="33024.635739199999"/>
    <s v="Affluent Customer"/>
    <x v="1"/>
    <s v="Manufacturing"/>
    <x v="64"/>
  </r>
  <r>
    <n v="1874"/>
    <n v="5"/>
    <n v="3958.4700000000003"/>
    <n v="791.69400000000007"/>
    <n v="5.5684399999999998"/>
    <n v="7"/>
    <n v="30859.503761520005"/>
    <s v="High Net Worth"/>
    <x v="1"/>
    <s v="Argiculture"/>
    <x v="3"/>
  </r>
  <r>
    <n v="1875"/>
    <n v="6"/>
    <n v="6549.05"/>
    <n v="1091.5083333333334"/>
    <n v="5.5684399999999998"/>
    <n v="19"/>
    <n v="115481.97460966668"/>
    <s v="High Net Worth"/>
    <x v="1"/>
    <s v="Retail"/>
    <x v="69"/>
  </r>
  <r>
    <n v="1876"/>
    <n v="5"/>
    <n v="10115.02"/>
    <n v="2023.0040000000001"/>
    <n v="5.5684399999999998"/>
    <n v="21"/>
    <n v="236564.50426896001"/>
    <s v="Affluent Customer"/>
    <x v="1"/>
    <s v="Financial Services"/>
    <x v="2"/>
  </r>
  <r>
    <n v="1877"/>
    <n v="6"/>
    <n v="4192.3100000000004"/>
    <n v="698.71833333333336"/>
    <n v="5.5684399999999998"/>
    <n v="16"/>
    <n v="62252.337857066668"/>
    <s v="High Net Worth"/>
    <x v="1"/>
    <s v="Financial Services"/>
    <x v="72"/>
  </r>
  <r>
    <n v="1878"/>
    <n v="6"/>
    <n v="6231.5899999999992"/>
    <n v="1038.5983333333331"/>
    <n v="5.5684399999999998"/>
    <n v="10"/>
    <n v="57833.725032666654"/>
    <s v="Affluent Customer"/>
    <x v="1"/>
    <s v="Health"/>
    <x v="112"/>
  </r>
  <r>
    <n v="1879"/>
    <n v="7"/>
    <n v="5332.8899999999994"/>
    <n v="761.84142857142854"/>
    <n v="5.5684399999999998"/>
    <n v="5"/>
    <n v="21211.341422571426"/>
    <s v="High Net Worth"/>
    <x v="1"/>
    <s v="Manufacturing"/>
    <x v="184"/>
  </r>
  <r>
    <n v="1880"/>
    <n v="5"/>
    <n v="6619.7500000000009"/>
    <n v="1323.9500000000003"/>
    <n v="5.5684399999999998"/>
    <n v="17"/>
    <n v="125329.71434600002"/>
    <s v="High Net Worth"/>
    <x v="1"/>
    <s v="Unknown"/>
    <x v="3"/>
  </r>
  <r>
    <n v="1881"/>
    <n v="7"/>
    <n v="8559.33"/>
    <n v="1222.7614285714285"/>
    <n v="5.5684399999999998"/>
    <n v="12"/>
    <n v="81706.483791771418"/>
    <s v="Affluent Customer"/>
    <x v="1"/>
    <s v="Unknown"/>
    <x v="58"/>
  </r>
  <r>
    <n v="1882"/>
    <n v="6"/>
    <n v="5862.02"/>
    <n v="977.00333333333344"/>
    <n v="5.5684399999999998"/>
    <n v="10"/>
    <n v="54403.844414666673"/>
    <s v="Affluent Customer"/>
    <x v="1"/>
    <s v="Manufacturing"/>
    <x v="10"/>
  </r>
  <r>
    <n v="1883"/>
    <n v="3"/>
    <n v="4596.28"/>
    <n v="1532.0933333333332"/>
    <n v="5.5684399999999998"/>
    <n v="6"/>
    <n v="51188.2188064"/>
    <s v="Mass Customer"/>
    <x v="0"/>
    <s v="Health"/>
    <x v="3"/>
  </r>
  <r>
    <n v="1884"/>
    <n v="7"/>
    <n v="6672"/>
    <n v="953.14285714285711"/>
    <n v="5.5684399999999998"/>
    <n v="17"/>
    <n v="90227.819794285708"/>
    <s v="Mass Customer"/>
    <x v="0"/>
    <s v="Manufacturing"/>
    <x v="3"/>
  </r>
  <r>
    <n v="1885"/>
    <n v="9"/>
    <n v="10587.230000000001"/>
    <n v="1176.3588888888889"/>
    <n v="5.5684399999999998"/>
    <n v="11"/>
    <n v="72055.32280368889"/>
    <s v="High Net Worth"/>
    <x v="1"/>
    <s v="Health"/>
    <x v="142"/>
  </r>
  <r>
    <n v="1886"/>
    <n v="4"/>
    <n v="4591.32"/>
    <n v="1147.83"/>
    <n v="5.5684399999999998"/>
    <n v="18"/>
    <n v="115049.2047336"/>
    <s v="Affluent Customer"/>
    <x v="0"/>
    <s v="IT"/>
    <x v="115"/>
  </r>
  <r>
    <n v="1887"/>
    <n v="10"/>
    <n v="15364.289999999999"/>
    <n v="1536.4289999999999"/>
    <n v="5.5684399999999998"/>
    <n v="8"/>
    <n v="68444.101606079988"/>
    <s v="Affluent Customer"/>
    <x v="0"/>
    <s v="IT"/>
    <x v="34"/>
  </r>
  <r>
    <n v="1888"/>
    <n v="4"/>
    <n v="5775.32"/>
    <n v="1443.83"/>
    <n v="5.5684399999999998"/>
    <n v="1"/>
    <n v="8039.8807251999997"/>
    <s v="Mass Customer"/>
    <x v="0"/>
    <s v="Health"/>
    <x v="32"/>
  </r>
  <r>
    <n v="1889"/>
    <n v="5"/>
    <n v="6210.69"/>
    <n v="1242.1379999999999"/>
    <n v="5.5684399999999998"/>
    <n v="11"/>
    <n v="76084.48017191999"/>
    <s v="Affluent Customer"/>
    <x v="1"/>
    <s v="Retail"/>
    <x v="58"/>
  </r>
  <r>
    <n v="1890"/>
    <n v="9"/>
    <n v="10862.91"/>
    <n v="1206.99"/>
    <n v="5.5684399999999998"/>
    <n v="7"/>
    <n v="47047.359769199997"/>
    <s v="Mass Customer"/>
    <x v="1"/>
    <s v="Financial Services"/>
    <x v="55"/>
  </r>
  <r>
    <n v="1891"/>
    <n v="7"/>
    <n v="9203.4"/>
    <n v="1314.7714285714285"/>
    <n v="5.5684399999999998"/>
    <n v="19"/>
    <n v="139103.29046057141"/>
    <s v="Mass Customer"/>
    <x v="1"/>
    <s v="Retail"/>
    <x v="68"/>
  </r>
  <r>
    <n v="1892"/>
    <n v="5"/>
    <n v="3113.52"/>
    <n v="622.70399999999995"/>
    <n v="5.5684399999999998"/>
    <n v="2"/>
    <n v="6934.9797235199994"/>
    <s v="High Net Worth"/>
    <x v="0"/>
    <s v="Retail"/>
    <x v="3"/>
  </r>
  <r>
    <n v="1893"/>
    <n v="7"/>
    <n v="7903.94"/>
    <n v="1129.1342857142856"/>
    <n v="5.5684399999999998"/>
    <n v="5"/>
    <n v="31437.582609714282"/>
    <s v="Mass Customer"/>
    <x v="1"/>
    <s v="Unknown"/>
    <x v="1"/>
  </r>
  <r>
    <n v="1894"/>
    <n v="4"/>
    <n v="3591.0299999999997"/>
    <n v="897.75749999999994"/>
    <n v="5.5684399999999998"/>
    <n v="17"/>
    <n v="84984.849146099994"/>
    <s v="High Net Worth"/>
    <x v="1"/>
    <s v="Manufacturing"/>
    <x v="162"/>
  </r>
  <r>
    <n v="1895"/>
    <n v="5"/>
    <n v="2110.2599999999998"/>
    <n v="422.05199999999996"/>
    <n v="5.5684399999999998"/>
    <n v="15"/>
    <n v="35252.568583199994"/>
    <s v="Mass Customer"/>
    <x v="0"/>
    <s v="Manufacturing"/>
    <x v="116"/>
  </r>
  <r>
    <n v="1896"/>
    <n v="3"/>
    <n v="3843.92"/>
    <n v="1281.3066666666666"/>
    <n v="5.5684399999999998"/>
    <n v="1"/>
    <n v="7134.8792949333329"/>
    <s v="High Net Worth"/>
    <x v="1"/>
    <s v="Unknown"/>
    <x v="16"/>
  </r>
  <r>
    <n v="1897"/>
    <n v="7"/>
    <n v="5120.75"/>
    <n v="731.53571428571433"/>
    <n v="5.5684399999999998"/>
    <n v="1"/>
    <n v="4073.512732857143"/>
    <s v="Mass Customer"/>
    <x v="0"/>
    <s v="Unknown"/>
    <x v="25"/>
  </r>
  <r>
    <n v="1898"/>
    <n v="6"/>
    <n v="7885.1100000000006"/>
    <n v="1314.1850000000002"/>
    <n v="5.5684399999999998"/>
    <n v="12"/>
    <n v="87815.523856800006"/>
    <s v="Affluent Customer"/>
    <x v="0"/>
    <s v="Manufacturing"/>
    <x v="146"/>
  </r>
  <r>
    <n v="1899"/>
    <n v="5"/>
    <n v="3807.34"/>
    <n v="761.46800000000007"/>
    <n v="5.5684399999999998"/>
    <n v="4"/>
    <n v="16960.75547968"/>
    <s v="Affluent Customer"/>
    <x v="1"/>
    <s v="Retail"/>
    <x v="3"/>
  </r>
  <r>
    <n v="1900"/>
    <n v="4"/>
    <n v="3327.9399999999996"/>
    <n v="831.9849999999999"/>
    <n v="5.5684399999999998"/>
    <n v="19"/>
    <n v="88024.312514599995"/>
    <s v="Affluent Customer"/>
    <x v="1"/>
    <s v="Financial Services"/>
    <x v="98"/>
  </r>
  <r>
    <n v="1901"/>
    <n v="7"/>
    <n v="10098.550000000001"/>
    <n v="1442.65"/>
    <n v="5.5684399999999998"/>
    <n v="8"/>
    <n v="64266.479728000006"/>
    <s v="Affluent Customer"/>
    <x v="1"/>
    <s v="Argiculture"/>
    <x v="128"/>
  </r>
  <r>
    <n v="1902"/>
    <n v="5"/>
    <n v="5226.46"/>
    <n v="1045.2919999999999"/>
    <n v="5.5684399999999998"/>
    <n v="4"/>
    <n v="23282.583137919999"/>
    <s v="Mass Customer"/>
    <x v="0"/>
    <s v="Financial Services"/>
    <x v="86"/>
  </r>
  <r>
    <n v="1903"/>
    <n v="4"/>
    <n v="6548.9400000000005"/>
    <n v="1637.2350000000001"/>
    <n v="5.5684399999999998"/>
    <n v="4"/>
    <n v="36467.379453599999"/>
    <s v="High Net Worth"/>
    <x v="1"/>
    <s v="Unknown"/>
    <x v="16"/>
  </r>
  <r>
    <n v="1904"/>
    <n v="3"/>
    <n v="1954.46"/>
    <n v="651.48666666666668"/>
    <n v="5.5684399999999998"/>
    <n v="14"/>
    <n v="50788.70179786667"/>
    <s v="High Net Worth"/>
    <x v="0"/>
    <s v="IT"/>
    <x v="116"/>
  </r>
  <r>
    <n v="1905"/>
    <n v="9"/>
    <n v="9595.4599999999991"/>
    <n v="1066.1622222222222"/>
    <n v="5.5684399999999998"/>
    <n v="15"/>
    <n v="89052.905470666665"/>
    <s v="Affluent Customer"/>
    <x v="0"/>
    <s v="Manufacturing"/>
    <x v="144"/>
  </r>
  <r>
    <n v="1906"/>
    <n v="6"/>
    <n v="5992.34"/>
    <n v="998.72333333333336"/>
    <n v="5.5684399999999998"/>
    <n v="22"/>
    <n v="122349.28108186668"/>
    <s v="Mass Customer"/>
    <x v="1"/>
    <s v="Retail"/>
    <x v="25"/>
  </r>
  <r>
    <n v="1907"/>
    <n v="4"/>
    <n v="3740.6000000000004"/>
    <n v="935.15000000000009"/>
    <n v="5.5684399999999998"/>
    <n v="18"/>
    <n v="93731.879988000001"/>
    <s v="High Net Worth"/>
    <x v="1"/>
    <s v="Health"/>
    <x v="41"/>
  </r>
  <r>
    <n v="1908"/>
    <n v="6"/>
    <n v="7578.920000000001"/>
    <n v="1263.1533333333334"/>
    <n v="5.5684399999999998"/>
    <n v="6"/>
    <n v="42202.761284799999"/>
    <s v="High Net Worth"/>
    <x v="0"/>
    <s v="Financial Services"/>
    <x v="144"/>
  </r>
  <r>
    <n v="1909"/>
    <n v="6"/>
    <n v="5543.2"/>
    <n v="923.86666666666667"/>
    <n v="5.5684399999999998"/>
    <n v="13"/>
    <n v="66878.449317333332"/>
    <s v="Affluent Customer"/>
    <x v="0"/>
    <s v="Argiculture"/>
    <x v="158"/>
  </r>
  <r>
    <n v="1910"/>
    <n v="3"/>
    <n v="3041.75"/>
    <n v="1013.9166666666666"/>
    <n v="5.5684399999999998"/>
    <n v="14"/>
    <n v="79043.077726666656"/>
    <s v="High Net Worth"/>
    <x v="0"/>
    <s v="Property"/>
    <x v="154"/>
  </r>
  <r>
    <n v="1911"/>
    <n v="2"/>
    <n v="3156.3599999999997"/>
    <n v="1578.1799999999998"/>
    <n v="5.5684399999999998"/>
    <n v="3"/>
    <n v="26364.001917599999"/>
    <s v="Mass Customer"/>
    <x v="1"/>
    <s v="Manufacturing"/>
    <x v="34"/>
  </r>
  <r>
    <n v="1912"/>
    <n v="9"/>
    <n v="7048.1900000000005"/>
    <n v="783.13222222222225"/>
    <n v="5.5684399999999998"/>
    <n v="7"/>
    <n v="30525.773540577778"/>
    <s v="High Net Worth"/>
    <x v="1"/>
    <s v="Manufacturing"/>
    <x v="112"/>
  </r>
  <r>
    <n v="1913"/>
    <n v="13"/>
    <n v="8621.869999999999"/>
    <n v="663.22076923076918"/>
    <n v="5.5684399999999998"/>
    <n v="17"/>
    <n v="62782.786023661531"/>
    <s v="Mass Customer"/>
    <x v="0"/>
    <s v="Health"/>
    <x v="118"/>
  </r>
  <r>
    <n v="1914"/>
    <n v="8"/>
    <n v="7833.69"/>
    <n v="979.21124999999995"/>
    <n v="5.5684399999999998"/>
    <n v="5"/>
    <n v="27263.395464749996"/>
    <s v="Mass Customer"/>
    <x v="1"/>
    <s v="Financial Services"/>
    <x v="49"/>
  </r>
  <r>
    <n v="1915"/>
    <n v="5"/>
    <n v="4749.41"/>
    <n v="949.88199999999995"/>
    <n v="5.5684399999999998"/>
    <n v="12"/>
    <n v="63472.331088959996"/>
    <s v="Mass Customer"/>
    <x v="0"/>
    <s v="Health"/>
    <x v="28"/>
  </r>
  <r>
    <n v="1916"/>
    <n v="7"/>
    <n v="7436.0500000000011"/>
    <n v="1062.2928571428572"/>
    <n v="5.5684399999999998"/>
    <n v="7"/>
    <n v="41407.198261999998"/>
    <s v="High Net Worth"/>
    <x v="1"/>
    <s v="Retail"/>
    <x v="38"/>
  </r>
  <r>
    <n v="1917"/>
    <n v="7"/>
    <n v="9783.66"/>
    <n v="1397.6657142857143"/>
    <n v="5.5684399999999998"/>
    <n v="8"/>
    <n v="62262.541360457144"/>
    <s v="Affluent Customer"/>
    <x v="0"/>
    <s v="Argiculture"/>
    <x v="125"/>
  </r>
  <r>
    <n v="1918"/>
    <n v="5"/>
    <n v="6735.7400000000007"/>
    <n v="1347.1480000000001"/>
    <n v="5.5684399999999998"/>
    <n v="11"/>
    <n v="82516.64090032001"/>
    <s v="Affluent Customer"/>
    <x v="2"/>
    <s v="IT"/>
    <x v="117"/>
  </r>
  <r>
    <n v="1919"/>
    <n v="4"/>
    <n v="3935.23"/>
    <n v="983.8075"/>
    <n v="5.5684399999999998"/>
    <n v="19"/>
    <n v="104087.18767069999"/>
    <s v="Mass Customer"/>
    <x v="1"/>
    <s v="Argiculture"/>
    <x v="49"/>
  </r>
  <r>
    <n v="1920"/>
    <n v="1"/>
    <n v="360.4"/>
    <n v="360.4"/>
    <n v="5.5684399999999998"/>
    <n v="13"/>
    <n v="26089.255087999998"/>
    <s v="Mass Customer"/>
    <x v="1"/>
    <s v="Financial Services"/>
    <x v="13"/>
  </r>
  <r>
    <n v="1921"/>
    <n v="1"/>
    <n v="586.45000000000005"/>
    <n v="586.45000000000005"/>
    <n v="5.5684399999999998"/>
    <n v="17"/>
    <n v="55515.397846000007"/>
    <s v="Mass Customer"/>
    <x v="0"/>
    <s v="Unknown"/>
    <x v="33"/>
  </r>
  <r>
    <n v="1922"/>
    <n v="3"/>
    <n v="3352.52"/>
    <n v="1117.5066666666667"/>
    <n v="5.5684399999999998"/>
    <n v="5"/>
    <n v="31113.844114666666"/>
    <s v="High Net Worth"/>
    <x v="0"/>
    <s v="Unknown"/>
    <x v="57"/>
  </r>
  <r>
    <n v="1923"/>
    <n v="4"/>
    <n v="3704.94"/>
    <n v="926.23500000000001"/>
    <n v="5.5684399999999998"/>
    <n v="9"/>
    <n v="46419.156210599998"/>
    <s v="Mass Customer"/>
    <x v="1"/>
    <s v="Health"/>
    <x v="164"/>
  </r>
  <r>
    <n v="1924"/>
    <n v="3"/>
    <n v="4133.3899999999994"/>
    <n v="1377.7966666666664"/>
    <n v="5.5684399999999998"/>
    <n v="14"/>
    <n v="107410.49298746664"/>
    <s v="Mass Customer"/>
    <x v="0"/>
    <s v="Unknown"/>
    <x v="49"/>
  </r>
  <r>
    <n v="1925"/>
    <n v="7"/>
    <n v="6617.74"/>
    <n v="945.39142857142849"/>
    <n v="5.5684399999999998"/>
    <n v="7"/>
    <n v="36850.488125599994"/>
    <s v="Mass Customer"/>
    <x v="0"/>
    <s v="Unknown"/>
    <x v="3"/>
  </r>
  <r>
    <n v="1926"/>
    <n v="5"/>
    <n v="7762.71"/>
    <n v="1552.5419999999999"/>
    <n v="5.5684399999999998"/>
    <n v="10"/>
    <n v="86452.369744800002"/>
    <s v="High Net Worth"/>
    <x v="1"/>
    <s v="Financial Services"/>
    <x v="29"/>
  </r>
  <r>
    <n v="1927"/>
    <n v="5"/>
    <n v="6439.16"/>
    <n v="1287.8319999999999"/>
    <n v="5.5684399999999998"/>
    <n v="8"/>
    <n v="57369.721776639992"/>
    <s v="Affluent Customer"/>
    <x v="0"/>
    <s v="Manufacturing"/>
    <x v="96"/>
  </r>
  <r>
    <n v="1928"/>
    <n v="2"/>
    <n v="2219.84"/>
    <n v="1109.92"/>
    <n v="5.5684399999999998"/>
    <n v="13"/>
    <n v="80346.798022400006"/>
    <s v="High Net Worth"/>
    <x v="1"/>
    <s v="Manufacturing"/>
    <x v="78"/>
  </r>
  <r>
    <n v="1929"/>
    <n v="6"/>
    <n v="3442.2"/>
    <n v="573.69999999999993"/>
    <n v="5.5684399999999998"/>
    <n v="20"/>
    <n v="63892.280559999992"/>
    <s v="Affluent Customer"/>
    <x v="0"/>
    <s v="Health"/>
    <x v="32"/>
  </r>
  <r>
    <n v="1930"/>
    <n v="5"/>
    <n v="6575.57"/>
    <n v="1315.114"/>
    <n v="5.5684399999999998"/>
    <n v="3"/>
    <n v="21969.400206480001"/>
    <s v="High Net Worth"/>
    <x v="1"/>
    <s v="Manufacturing"/>
    <x v="57"/>
  </r>
  <r>
    <n v="1931"/>
    <n v="3"/>
    <n v="2218.5"/>
    <n v="739.5"/>
    <n v="5.5684399999999998"/>
    <n v="6"/>
    <n v="24707.168280000002"/>
    <s v="Affluent Customer"/>
    <x v="1"/>
    <s v="Health"/>
    <x v="80"/>
  </r>
  <r>
    <n v="1932"/>
    <n v="8"/>
    <n v="12027.439999999999"/>
    <n v="1503.4299999999998"/>
    <n v="5.5684399999999998"/>
    <n v="3"/>
    <n v="25115.279247599996"/>
    <s v="Affluent Customer"/>
    <x v="0"/>
    <s v="Entertainment"/>
    <x v="89"/>
  </r>
  <r>
    <n v="1933"/>
    <n v="8"/>
    <n v="10647.53"/>
    <n v="1330.9412500000001"/>
    <n v="5.5684399999999998"/>
    <n v="18"/>
    <n v="133402.7968947"/>
    <s v="Affluent Customer"/>
    <x v="1"/>
    <s v="Manufacturing"/>
    <x v="145"/>
  </r>
  <r>
    <n v="1934"/>
    <n v="6"/>
    <n v="6431.09"/>
    <n v="1071.8483333333334"/>
    <n v="5.5684399999999998"/>
    <n v="14"/>
    <n v="83559.323865733328"/>
    <s v="Affluent Customer"/>
    <x v="1"/>
    <s v="Unknown"/>
    <x v="71"/>
  </r>
  <r>
    <n v="1935"/>
    <n v="6"/>
    <n v="6514.4400000000005"/>
    <n v="1085.74"/>
    <n v="5.5684399999999998"/>
    <n v="9"/>
    <n v="54412.902410399998"/>
    <s v="Mass Customer"/>
    <x v="1"/>
    <s v="Unknown"/>
    <x v="125"/>
  </r>
  <r>
    <n v="1936"/>
    <n v="8"/>
    <n v="9673.2000000000007"/>
    <n v="1209.1500000000001"/>
    <n v="5.5684399999999998"/>
    <n v="12"/>
    <n v="80796.950712000005"/>
    <s v="Mass Customer"/>
    <x v="0"/>
    <s v="Manufacturing"/>
    <x v="11"/>
  </r>
  <r>
    <n v="1937"/>
    <n v="6"/>
    <n v="8393.86"/>
    <n v="1398.9766666666667"/>
    <n v="5.5684399999999998"/>
    <n v="19"/>
    <n v="148012.23496493333"/>
    <s v="Mass Customer"/>
    <x v="1"/>
    <s v="Health"/>
    <x v="85"/>
  </r>
  <r>
    <n v="1938"/>
    <n v="4"/>
    <n v="5966.8600000000006"/>
    <n v="1491.7150000000001"/>
    <n v="5.5684399999999998"/>
    <n v="11"/>
    <n v="91371.780220600005"/>
    <s v="Mass Customer"/>
    <x v="2"/>
    <s v="IT"/>
    <x v="51"/>
  </r>
  <r>
    <n v="1939"/>
    <n v="2"/>
    <n v="806.18"/>
    <n v="403.09"/>
    <n v="5.5684399999999998"/>
    <n v="8"/>
    <n v="17956.659836799998"/>
    <s v="Mass Customer"/>
    <x v="1"/>
    <s v="Unknown"/>
    <x v="17"/>
  </r>
  <r>
    <n v="1940"/>
    <n v="4"/>
    <n v="6093.61"/>
    <n v="1523.4024999999999"/>
    <n v="5.5684399999999998"/>
    <n v="8"/>
    <n v="67863.803336799989"/>
    <s v="High Net Worth"/>
    <x v="0"/>
    <s v="Manufacturing"/>
    <x v="48"/>
  </r>
  <r>
    <n v="1941"/>
    <n v="4"/>
    <n v="4645.6900000000005"/>
    <n v="1161.4225000000001"/>
    <n v="5.5684399999999998"/>
    <n v="2"/>
    <n v="12934.6230118"/>
    <s v="Mass Customer"/>
    <x v="1"/>
    <s v="Entertainment"/>
    <x v="89"/>
  </r>
  <r>
    <n v="1942"/>
    <n v="8"/>
    <n v="6241.37"/>
    <n v="780.17124999999999"/>
    <n v="5.5684399999999998"/>
    <n v="19"/>
    <n v="82542.399111649996"/>
    <s v="High Net Worth"/>
    <x v="1"/>
    <s v="Financial Services"/>
    <x v="100"/>
  </r>
  <r>
    <n v="1943"/>
    <n v="3"/>
    <n v="2075.7799999999997"/>
    <n v="691.92666666666662"/>
    <n v="5.5684399999999998"/>
    <n v="13"/>
    <n v="50088.377660533326"/>
    <s v="Affluent Customer"/>
    <x v="1"/>
    <s v="Financial Services"/>
    <x v="29"/>
  </r>
  <r>
    <n v="1944"/>
    <n v="5"/>
    <n v="5704.3600000000006"/>
    <n v="1140.8720000000001"/>
    <n v="5.5684399999999998"/>
    <n v="8"/>
    <n v="50823.018237440003"/>
    <s v="High Net Worth"/>
    <x v="1"/>
    <s v="Argiculture"/>
    <x v="113"/>
  </r>
  <r>
    <n v="1945"/>
    <n v="3"/>
    <n v="2551.62"/>
    <n v="850.54"/>
    <n v="5.5684399999999998"/>
    <n v="9"/>
    <n v="42625.628618399998"/>
    <s v="High Net Worth"/>
    <x v="1"/>
    <s v="Unknown"/>
    <x v="39"/>
  </r>
  <r>
    <n v="1946"/>
    <n v="13"/>
    <n v="11237.38"/>
    <n v="864.41384615384607"/>
    <n v="5.5684399999999998"/>
    <n v="8"/>
    <n v="38507.49309981538"/>
    <s v="Mass Customer"/>
    <x v="1"/>
    <s v="Unknown"/>
    <x v="76"/>
  </r>
  <r>
    <n v="1947"/>
    <n v="9"/>
    <n v="8225.6299999999992"/>
    <n v="913.95888888888885"/>
    <n v="5.5684399999999998"/>
    <n v="18"/>
    <n v="91607.854234400002"/>
    <s v="Affluent Customer"/>
    <x v="0"/>
    <s v="Telecommunications"/>
    <x v="189"/>
  </r>
  <r>
    <n v="1948"/>
    <n v="5"/>
    <n v="4266.28"/>
    <n v="853.25599999999997"/>
    <n v="5.5684399999999998"/>
    <n v="11"/>
    <n v="52264.353247039995"/>
    <s v="Mass Customer"/>
    <x v="0"/>
    <s v="Entertainment"/>
    <x v="3"/>
  </r>
  <r>
    <n v="1949"/>
    <n v="7"/>
    <n v="8547.61"/>
    <n v="1221.0871428571429"/>
    <n v="5.5684399999999998"/>
    <n v="7"/>
    <n v="47596.853428400005"/>
    <s v="Mass Customer"/>
    <x v="0"/>
    <s v="Manufacturing"/>
    <x v="24"/>
  </r>
  <r>
    <n v="1950"/>
    <n v="9"/>
    <n v="12108.45"/>
    <n v="1345.3833333333334"/>
    <n v="5.5684399999999998"/>
    <n v="19"/>
    <n v="142342.04100466668"/>
    <s v="Affluent Customer"/>
    <x v="1"/>
    <s v="Manufacturing"/>
    <x v="46"/>
  </r>
  <r>
    <n v="1951"/>
    <n v="8"/>
    <n v="6977.97"/>
    <n v="872.24625000000003"/>
    <n v="5.5684399999999998"/>
    <n v="2"/>
    <n v="9714.1018167000002"/>
    <s v="Mass Customer"/>
    <x v="1"/>
    <s v="Manufacturing"/>
    <x v="152"/>
  </r>
  <r>
    <n v="1952"/>
    <n v="10"/>
    <n v="7870.0000000000009"/>
    <n v="787.00000000000011"/>
    <n v="5.5684399999999998"/>
    <n v="9"/>
    <n v="39441.260520000003"/>
    <s v="Mass Customer"/>
    <x v="0"/>
    <s v="Health"/>
    <x v="31"/>
  </r>
  <r>
    <n v="1953"/>
    <n v="7"/>
    <n v="6386.97"/>
    <n v="912.4242857142857"/>
    <n v="5.5684399999999998"/>
    <n v="12"/>
    <n v="60969.358674514282"/>
    <s v="High Net Worth"/>
    <x v="0"/>
    <s v="Financial Services"/>
    <x v="40"/>
  </r>
  <r>
    <n v="1954"/>
    <n v="8"/>
    <n v="9484.0400000000009"/>
    <n v="1185.5050000000001"/>
    <n v="5.5684399999999998"/>
    <n v="5"/>
    <n v="33007.067310999999"/>
    <s v="Affluent Customer"/>
    <x v="1"/>
    <s v="Manufacturing"/>
    <x v="41"/>
  </r>
  <r>
    <n v="1955"/>
    <n v="3"/>
    <n v="3235.83"/>
    <n v="1078.6099999999999"/>
    <n v="5.5684399999999998"/>
    <n v="11"/>
    <n v="66067.925752399984"/>
    <s v="Mass Customer"/>
    <x v="1"/>
    <s v="Unknown"/>
    <x v="131"/>
  </r>
  <r>
    <n v="1956"/>
    <n v="4"/>
    <n v="3039.79"/>
    <n v="759.94749999999999"/>
    <n v="5.5684399999999998"/>
    <n v="3"/>
    <n v="12695.1661707"/>
    <s v="Affluent Customer"/>
    <x v="1"/>
    <s v="Health"/>
    <x v="147"/>
  </r>
  <r>
    <n v="1957"/>
    <n v="10"/>
    <n v="11536.57"/>
    <n v="1153.6569999999999"/>
    <n v="5.5684399999999998"/>
    <n v="4"/>
    <n v="25696.279140319999"/>
    <s v="Affluent Customer"/>
    <x v="1"/>
    <s v="Property"/>
    <x v="174"/>
  </r>
  <r>
    <n v="1958"/>
    <n v="4"/>
    <n v="2389.9899999999998"/>
    <n v="597.49749999999995"/>
    <n v="5.5684399999999998"/>
    <n v="22"/>
    <n v="73196.83753579999"/>
    <s v="Mass Customer"/>
    <x v="0"/>
    <s v="Unknown"/>
    <x v="14"/>
  </r>
  <r>
    <n v="1959"/>
    <n v="8"/>
    <n v="7593.28"/>
    <n v="949.16"/>
    <n v="5.5684399999999998"/>
    <n v="16"/>
    <n v="84565.44816639999"/>
    <s v="Mass Customer"/>
    <x v="1"/>
    <s v="Health"/>
    <x v="34"/>
  </r>
  <r>
    <n v="1960"/>
    <n v="3"/>
    <n v="4742.2"/>
    <n v="1580.7333333333333"/>
    <n v="5.5684399999999998"/>
    <n v="10"/>
    <n v="88022.187226666661"/>
    <s v="Mass Customer"/>
    <x v="1"/>
    <s v="Unknown"/>
    <x v="156"/>
  </r>
  <r>
    <n v="1961"/>
    <n v="3"/>
    <n v="4600.3599999999997"/>
    <n v="1533.4533333333331"/>
    <n v="5.5684399999999998"/>
    <n v="15"/>
    <n v="128084.14319199999"/>
    <s v="Mass Customer"/>
    <x v="0"/>
    <s v="Unknown"/>
    <x v="44"/>
  </r>
  <r>
    <n v="1962"/>
    <n v="2"/>
    <n v="1385.6"/>
    <n v="692.8"/>
    <n v="5.5684399999999998"/>
    <n v="22"/>
    <n v="84871.935103999989"/>
    <s v="Mass Customer"/>
    <x v="1"/>
    <s v="Retail"/>
    <x v="119"/>
  </r>
  <r>
    <n v="1963"/>
    <n v="2"/>
    <n v="2683.29"/>
    <n v="1341.645"/>
    <n v="5.5684399999999998"/>
    <n v="4"/>
    <n v="29883.478735199998"/>
    <s v="Mass Customer"/>
    <x v="1"/>
    <s v="Argiculture"/>
    <x v="175"/>
  </r>
  <r>
    <n v="1964"/>
    <n v="6"/>
    <n v="8039.1899999999987"/>
    <n v="1339.8649999999998"/>
    <n v="5.5684399999999998"/>
    <n v="9"/>
    <n v="67148.620745399981"/>
    <s v="Affluent Customer"/>
    <x v="0"/>
    <s v="Financial Services"/>
    <x v="180"/>
  </r>
  <r>
    <n v="1965"/>
    <n v="5"/>
    <n v="4201.5700000000006"/>
    <n v="840.31400000000008"/>
    <n v="5.5684399999999998"/>
    <n v="3"/>
    <n v="14037.714270479999"/>
    <s v="Mass Customer"/>
    <x v="1"/>
    <s v="Retail"/>
    <x v="94"/>
  </r>
  <r>
    <n v="1966"/>
    <n v="6"/>
    <n v="3660.46"/>
    <n v="610.07666666666671"/>
    <n v="5.5684399999999998"/>
    <n v="3"/>
    <n v="10191.525941200001"/>
    <s v="High Net Worth"/>
    <x v="1"/>
    <s v="Financial Services"/>
    <x v="3"/>
  </r>
  <r>
    <n v="1967"/>
    <n v="5"/>
    <n v="6213.99"/>
    <n v="1242.798"/>
    <n v="5.5684399999999998"/>
    <n v="17"/>
    <n v="117647.58361704"/>
    <s v="Affluent Customer"/>
    <x v="0"/>
    <s v="Manufacturing"/>
    <x v="78"/>
  </r>
  <r>
    <n v="1968"/>
    <n v="5"/>
    <n v="4664.6600000000008"/>
    <n v="932.93200000000013"/>
    <n v="5.5684399999999998"/>
    <n v="1"/>
    <n v="5194.9758660800007"/>
    <s v="Mass Customer"/>
    <x v="0"/>
    <s v="Entertainment"/>
    <x v="89"/>
  </r>
  <r>
    <n v="1969"/>
    <n v="6"/>
    <n v="6142.67"/>
    <n v="1023.7783333333333"/>
    <n v="5.5684399999999998"/>
    <n v="19"/>
    <n v="108316.11622686665"/>
    <s v="Mass Customer"/>
    <x v="1"/>
    <s v="IT"/>
    <x v="48"/>
  </r>
  <r>
    <n v="1970"/>
    <n v="8"/>
    <n v="8590.23"/>
    <n v="1073.7787499999999"/>
    <n v="5.5684399999999998"/>
    <n v="7"/>
    <n v="41854.907798549997"/>
    <s v="Mass Customer"/>
    <x v="1"/>
    <s v="Manufacturing"/>
    <x v="104"/>
  </r>
  <r>
    <n v="1971"/>
    <n v="7"/>
    <n v="8998.8799999999992"/>
    <n v="1285.5542857142857"/>
    <n v="5.5684399999999998"/>
    <n v="4"/>
    <n v="28634.127626971429"/>
    <s v="Mass Customer"/>
    <x v="0"/>
    <s v="Manufacturing"/>
    <x v="3"/>
  </r>
  <r>
    <n v="1972"/>
    <n v="4"/>
    <n v="4795.1399999999994"/>
    <n v="1198.7849999999999"/>
    <n v="5.5684399999999998"/>
    <n v="2"/>
    <n v="13350.724690799998"/>
    <s v="Mass Customer"/>
    <x v="1"/>
    <s v="IT"/>
    <x v="3"/>
  </r>
  <r>
    <n v="1973"/>
    <n v="4"/>
    <n v="4932.1000000000004"/>
    <n v="1233.0250000000001"/>
    <n v="5.5684399999999998"/>
    <n v="5"/>
    <n v="34330.128655"/>
    <s v="High Net Worth"/>
    <x v="0"/>
    <s v="Financial Services"/>
    <x v="12"/>
  </r>
  <r>
    <n v="1974"/>
    <n v="5"/>
    <n v="3780.4500000000007"/>
    <n v="756.09000000000015"/>
    <n v="5.5684399999999998"/>
    <n v="15"/>
    <n v="63153.626994000006"/>
    <s v="Mass Customer"/>
    <x v="1"/>
    <s v="Unknown"/>
    <x v="1"/>
  </r>
  <r>
    <n v="1975"/>
    <n v="2"/>
    <n v="661.42"/>
    <n v="330.71"/>
    <n v="5.5684399999999998"/>
    <n v="4"/>
    <n v="7366.1551695999997"/>
    <s v="Affluent Customer"/>
    <x v="0"/>
    <s v="Health"/>
    <x v="25"/>
  </r>
  <r>
    <n v="1976"/>
    <n v="6"/>
    <n v="6246.0700000000006"/>
    <n v="1041.0116666666668"/>
    <n v="5.5684399999999998"/>
    <n v="11"/>
    <n v="63764.921056466665"/>
    <s v="Mass Customer"/>
    <x v="0"/>
    <s v="Manufacturing"/>
    <x v="25"/>
  </r>
  <r>
    <n v="1977"/>
    <n v="4"/>
    <n v="3681.98"/>
    <n v="920.495"/>
    <n v="5.5684399999999998"/>
    <n v="5"/>
    <n v="25628.605888999999"/>
    <s v="Mass Customer"/>
    <x v="0"/>
    <s v="Manufacturing"/>
    <x v="3"/>
  </r>
  <r>
    <n v="1978"/>
    <n v="3"/>
    <n v="2048.2599999999998"/>
    <n v="682.75333333333322"/>
    <n v="5.5684399999999998"/>
    <n v="16"/>
    <n v="60829.935543466658"/>
    <s v="Mass Customer"/>
    <x v="0"/>
    <s v="Health"/>
    <x v="118"/>
  </r>
  <r>
    <n v="1979"/>
    <n v="5"/>
    <n v="8062.73"/>
    <n v="1612.5459999999998"/>
    <n v="5.5684399999999998"/>
    <n v="11"/>
    <n v="98773.022130639976"/>
    <s v="Mass Customer"/>
    <x v="1"/>
    <s v="Manufacturing"/>
    <x v="150"/>
  </r>
  <r>
    <n v="1980"/>
    <n v="8"/>
    <n v="9465.3799999999992"/>
    <n v="1183.1724999999999"/>
    <n v="5.5684399999999998"/>
    <n v="7"/>
    <n v="46118.975531299999"/>
    <s v="High Net Worth"/>
    <x v="1"/>
    <s v="Health"/>
    <x v="32"/>
  </r>
  <r>
    <n v="1981"/>
    <n v="3"/>
    <n v="4850.6900000000005"/>
    <n v="1616.8966666666668"/>
    <n v="5.5684399999999998"/>
    <n v="12"/>
    <n v="108043.10489439999"/>
    <s v="Affluent Customer"/>
    <x v="1"/>
    <s v="Unknown"/>
    <x v="13"/>
  </r>
  <r>
    <n v="1982"/>
    <n v="8"/>
    <n v="10897.339999999998"/>
    <n v="1362.1674999999998"/>
    <n v="5.5684399999999998"/>
    <n v="16"/>
    <n v="121362.36789919998"/>
    <s v="High Net Worth"/>
    <x v="0"/>
    <s v="Financial Services"/>
    <x v="29"/>
  </r>
  <r>
    <n v="1983"/>
    <n v="4"/>
    <n v="5795.41"/>
    <n v="1448.8525"/>
    <n v="5.5684399999999998"/>
    <n v="18"/>
    <n v="145221.2678718"/>
    <s v="Affluent Customer"/>
    <x v="0"/>
    <s v="Entertainment"/>
    <x v="30"/>
  </r>
  <r>
    <n v="1984"/>
    <n v="7"/>
    <n v="10526.430000000002"/>
    <n v="1503.7757142857147"/>
    <n v="5.5684399999999998"/>
    <n v="1"/>
    <n v="8373.684838457144"/>
    <s v="Mass Customer"/>
    <x v="1"/>
    <s v="Health"/>
    <x v="26"/>
  </r>
  <r>
    <n v="1985"/>
    <n v="7"/>
    <n v="7022.7599999999993"/>
    <n v="1003.2514285714285"/>
    <n v="5.5684399999999998"/>
    <n v="16"/>
    <n v="89384.72615862856"/>
    <s v="Mass Customer"/>
    <x v="0"/>
    <s v="Unknown"/>
    <x v="132"/>
  </r>
  <r>
    <n v="1986"/>
    <n v="6"/>
    <n v="4472.25"/>
    <n v="745.375"/>
    <n v="5.5684399999999998"/>
    <n v="16"/>
    <n v="66409.21544"/>
    <s v="Mass Customer"/>
    <x v="0"/>
    <s v="Retail"/>
    <x v="3"/>
  </r>
  <r>
    <n v="1987"/>
    <n v="4"/>
    <n v="3721.38"/>
    <n v="930.34500000000003"/>
    <n v="5.5684399999999998"/>
    <n v="8"/>
    <n v="41444.562494400001"/>
    <s v="Affluent Customer"/>
    <x v="1"/>
    <s v="Health"/>
    <x v="47"/>
  </r>
  <r>
    <n v="1988"/>
    <n v="8"/>
    <n v="10687.63"/>
    <n v="1335.9537499999999"/>
    <n v="5.5684399999999998"/>
    <n v="8"/>
    <n v="59513.426397199997"/>
    <s v="Mass Customer"/>
    <x v="1"/>
    <s v="Property"/>
    <x v="2"/>
  </r>
  <r>
    <n v="1989"/>
    <n v="4"/>
    <n v="5139.46"/>
    <n v="1284.865"/>
    <n v="5.5684399999999998"/>
    <n v="17"/>
    <n v="121629.79223019999"/>
    <s v="High Net Worth"/>
    <x v="0"/>
    <s v="Property"/>
    <x v="73"/>
  </r>
  <r>
    <n v="1990"/>
    <n v="8"/>
    <n v="6447.2100000000009"/>
    <n v="805.90125000000012"/>
    <n v="5.5684399999999998"/>
    <n v="11"/>
    <n v="49363.740322049998"/>
    <s v="High Net Worth"/>
    <x v="2"/>
    <s v="Financial Services"/>
    <x v="35"/>
  </r>
  <r>
    <n v="1991"/>
    <n v="10"/>
    <n v="12813.27"/>
    <n v="1281.327"/>
    <n v="5.5684399999999998"/>
    <n v="8"/>
    <n v="57079.940159040001"/>
    <s v="Mass Customer"/>
    <x v="1"/>
    <s v="Health"/>
    <x v="21"/>
  </r>
  <r>
    <n v="1992"/>
    <n v="10"/>
    <n v="14165.05"/>
    <n v="1416.5049999999999"/>
    <n v="5.5684399999999998"/>
    <n v="3"/>
    <n v="23663.169306599997"/>
    <s v="Mass Customer"/>
    <x v="0"/>
    <s v="Manufacturing"/>
    <x v="155"/>
  </r>
  <r>
    <n v="1993"/>
    <n v="8"/>
    <n v="8421.9500000000007"/>
    <n v="1052.7437500000001"/>
    <n v="5.5684399999999998"/>
    <n v="3"/>
    <n v="17586.421221749999"/>
    <s v="High Net Worth"/>
    <x v="1"/>
    <s v="Unknown"/>
    <x v="124"/>
  </r>
  <r>
    <n v="1994"/>
    <n v="6"/>
    <n v="7273.34"/>
    <n v="1212.2233333333334"/>
    <n v="5.5684399999999998"/>
    <n v="11"/>
    <n v="74252.121880933337"/>
    <s v="High Net Worth"/>
    <x v="0"/>
    <s v="Manufacturing"/>
    <x v="3"/>
  </r>
  <r>
    <n v="1995"/>
    <n v="6"/>
    <n v="5245.66"/>
    <n v="874.27666666666664"/>
    <n v="5.5684399999999998"/>
    <n v="11"/>
    <n v="53551.928779066657"/>
    <s v="Mass Customer"/>
    <x v="0"/>
    <s v="Unknown"/>
    <x v="66"/>
  </r>
  <r>
    <n v="1996"/>
    <n v="7"/>
    <n v="6300.4500000000007"/>
    <n v="900.0642857142858"/>
    <n v="5.5684399999999998"/>
    <n v="4"/>
    <n v="20047.815884571432"/>
    <s v="Mass Customer"/>
    <x v="1"/>
    <s v="Manufacturing"/>
    <x v="97"/>
  </r>
  <r>
    <n v="1997"/>
    <n v="5"/>
    <n v="4713.7199999999993"/>
    <n v="942.74399999999991"/>
    <n v="5.5684399999999998"/>
    <n v="5"/>
    <n v="26248.0669968"/>
    <s v="Mass Customer"/>
    <x v="1"/>
    <s v="Unknown"/>
    <x v="97"/>
  </r>
  <r>
    <n v="1998"/>
    <n v="4"/>
    <n v="5359.34"/>
    <n v="1339.835"/>
    <n v="5.5684399999999998"/>
    <n v="21"/>
    <n v="156676.6069554"/>
    <s v="High Net Worth"/>
    <x v="1"/>
    <s v="Manufacturing"/>
    <x v="12"/>
  </r>
  <r>
    <n v="1999"/>
    <n v="7"/>
    <n v="8432.98"/>
    <n v="1204.7114285714285"/>
    <n v="5.5684399999999998"/>
    <n v="7"/>
    <n v="46958.5431512"/>
    <s v="Mass Customer"/>
    <x v="0"/>
    <s v="Manufacturing"/>
    <x v="8"/>
  </r>
  <r>
    <n v="2000"/>
    <n v="3"/>
    <n v="2951.12"/>
    <n v="983.70666666666659"/>
    <n v="5.5684399999999998"/>
    <n v="11"/>
    <n v="60254.82706026666"/>
    <s v="High Net Worth"/>
    <x v="2"/>
    <s v="IT"/>
    <x v="70"/>
  </r>
  <r>
    <n v="2001"/>
    <n v="8"/>
    <n v="10016.790000000001"/>
    <n v="1252.0987500000001"/>
    <n v="5.5684399999999998"/>
    <n v="3"/>
    <n v="20916.710290350002"/>
    <s v="Mass Customer"/>
    <x v="0"/>
    <s v="Manufacturing"/>
    <x v="87"/>
  </r>
  <r>
    <n v="2002"/>
    <n v="3"/>
    <n v="2637.04"/>
    <n v="879.01333333333332"/>
    <n v="5.5684399999999998"/>
    <n v="12"/>
    <n v="58736.7960704"/>
    <s v="Mass Customer"/>
    <x v="0"/>
    <s v="Financial Services"/>
    <x v="180"/>
  </r>
  <r>
    <n v="2003"/>
    <n v="2"/>
    <n v="1821.05"/>
    <n v="910.52499999999998"/>
    <n v="5.5684399999999998"/>
    <n v="8"/>
    <n v="40561.630647999998"/>
    <s v="High Net Worth"/>
    <x v="0"/>
    <s v="Manufacturing"/>
    <x v="150"/>
  </r>
  <r>
    <n v="2004"/>
    <n v="5"/>
    <n v="6042.51"/>
    <n v="1208.502"/>
    <n v="5.5684399999999998"/>
    <n v="10"/>
    <n v="67294.708768799988"/>
    <s v="Affluent Customer"/>
    <x v="1"/>
    <s v="Manufacturing"/>
    <x v="8"/>
  </r>
  <r>
    <n v="2005"/>
    <n v="6"/>
    <n v="7337.8200000000006"/>
    <n v="1222.97"/>
    <n v="5.5684399999999998"/>
    <n v="17"/>
    <n v="115770.5961356"/>
    <s v="High Net Worth"/>
    <x v="0"/>
    <s v="Manufacturing"/>
    <x v="93"/>
  </r>
  <r>
    <n v="2006"/>
    <n v="5"/>
    <n v="6192.77"/>
    <n v="1238.5540000000001"/>
    <n v="5.5684399999999998"/>
    <n v="2"/>
    <n v="13793.627271520001"/>
    <s v="High Net Worth"/>
    <x v="0"/>
    <s v="Property"/>
    <x v="80"/>
  </r>
  <r>
    <n v="2007"/>
    <n v="3"/>
    <n v="5180.32"/>
    <n v="1726.7733333333333"/>
    <n v="5.5684399999999998"/>
    <n v="15"/>
    <n v="144231.505504"/>
    <s v="Mass Customer"/>
    <x v="1"/>
    <s v="Manufacturing"/>
    <x v="170"/>
  </r>
  <r>
    <n v="2008"/>
    <n v="7"/>
    <n v="7961.9500000000007"/>
    <n v="1137.4214285714286"/>
    <n v="5.5684399999999998"/>
    <n v="3"/>
    <n v="19000.988939142859"/>
    <s v="Mass Customer"/>
    <x v="1"/>
    <s v="Financial Services"/>
    <x v="55"/>
  </r>
  <r>
    <n v="2009"/>
    <n v="7"/>
    <n v="7073.18"/>
    <n v="1010.4542857142858"/>
    <n v="5.5684399999999998"/>
    <n v="19"/>
    <n v="106906.42719211429"/>
    <s v="Affluent Customer"/>
    <x v="0"/>
    <s v="Health"/>
    <x v="191"/>
  </r>
  <r>
    <n v="2010"/>
    <n v="5"/>
    <n v="5466.66"/>
    <n v="1093.3319999999999"/>
    <n v="5.5684399999999998"/>
    <n v="7"/>
    <n v="42617.075494559998"/>
    <s v="High Net Worth"/>
    <x v="1"/>
    <s v="Manufacturing"/>
    <x v="52"/>
  </r>
  <r>
    <n v="2011"/>
    <n v="3"/>
    <n v="2057.8200000000002"/>
    <n v="685.94"/>
    <n v="5.5684399999999998"/>
    <n v="12"/>
    <n v="45835.388803200003"/>
    <s v="High Net Worth"/>
    <x v="1"/>
    <s v="Manufacturing"/>
    <x v="41"/>
  </r>
  <r>
    <n v="2012"/>
    <n v="5"/>
    <n v="5492.34"/>
    <n v="1098.4680000000001"/>
    <n v="5.5684399999999998"/>
    <n v="4"/>
    <n v="24467.012599680002"/>
    <s v="High Net Worth"/>
    <x v="0"/>
    <s v="Health"/>
    <x v="160"/>
  </r>
  <r>
    <n v="2013"/>
    <n v="9"/>
    <n v="7999.33"/>
    <n v="888.81444444444446"/>
    <n v="5.5684399999999998"/>
    <n v="19"/>
    <n v="94036.888195422216"/>
    <s v="Affluent Customer"/>
    <x v="0"/>
    <s v="Health"/>
    <x v="36"/>
  </r>
  <r>
    <n v="2014"/>
    <n v="6"/>
    <n v="5544.87"/>
    <n v="924.14499999999998"/>
    <n v="5.5684399999999998"/>
    <n v="8"/>
    <n v="41168.367870399998"/>
    <s v="Mass Customer"/>
    <x v="0"/>
    <s v="Manufacturing"/>
    <x v="72"/>
  </r>
  <r>
    <n v="2015"/>
    <n v="6"/>
    <n v="7253.2700000000013"/>
    <n v="1208.8783333333336"/>
    <n v="5.5684399999999998"/>
    <n v="7"/>
    <n v="47120.96526526667"/>
    <s v="Affluent Customer"/>
    <x v="0"/>
    <s v="Health"/>
    <x v="164"/>
  </r>
  <r>
    <n v="2016"/>
    <n v="6"/>
    <n v="5897.5599999999995"/>
    <n v="982.92666666666662"/>
    <n v="5.5684399999999998"/>
    <n v="1"/>
    <n v="5473.3681677333325"/>
    <s v="Affluent Customer"/>
    <x v="0"/>
    <s v="Retail"/>
    <x v="0"/>
  </r>
  <r>
    <n v="2017"/>
    <n v="5"/>
    <n v="5612.86"/>
    <n v="1122.5719999999999"/>
    <n v="5.5684399999999998"/>
    <n v="6"/>
    <n v="37505.848966079997"/>
    <s v="Affluent Customer"/>
    <x v="1"/>
    <s v="Financial Services"/>
    <x v="140"/>
  </r>
  <r>
    <n v="2018"/>
    <n v="7"/>
    <n v="7597.1200000000008"/>
    <n v="1085.3028571428572"/>
    <n v="5.5684399999999998"/>
    <n v="12"/>
    <n v="72521.326101942861"/>
    <s v="Affluent Customer"/>
    <x v="1"/>
    <s v="Financial Services"/>
    <x v="80"/>
  </r>
  <r>
    <n v="2019"/>
    <n v="8"/>
    <n v="9082.85"/>
    <n v="1135.35625"/>
    <n v="5.5684399999999998"/>
    <n v="17"/>
    <n v="107476.77366475"/>
    <s v="High Net Worth"/>
    <x v="0"/>
    <s v="Entertainment"/>
    <x v="103"/>
  </r>
  <r>
    <n v="2020"/>
    <n v="7"/>
    <n v="8810.74"/>
    <n v="1258.6771428571428"/>
    <n v="5.5684399999999998"/>
    <n v="14"/>
    <n v="98124.154091200005"/>
    <s v="Affluent Customer"/>
    <x v="0"/>
    <s v="Property"/>
    <x v="143"/>
  </r>
  <r>
    <n v="2021"/>
    <n v="2"/>
    <n v="802.88"/>
    <n v="401.44"/>
    <n v="5.5684399999999998"/>
    <n v="11"/>
    <n v="24589.340089600002"/>
    <s v="High Net Worth"/>
    <x v="2"/>
    <s v="IT"/>
    <x v="96"/>
  </r>
  <r>
    <n v="2022"/>
    <n v="5"/>
    <n v="5843.2400000000007"/>
    <n v="1168.6480000000001"/>
    <n v="5.5684399999999998"/>
    <n v="7"/>
    <n v="45552.823883840007"/>
    <s v="Affluent Customer"/>
    <x v="1"/>
    <s v="IT"/>
    <x v="3"/>
  </r>
  <r>
    <n v="2023"/>
    <n v="10"/>
    <n v="10149.329999999998"/>
    <n v="1014.9329999999998"/>
    <n v="5.5684399999999998"/>
    <n v="10"/>
    <n v="56515.935145199983"/>
    <s v="High Net Worth"/>
    <x v="1"/>
    <s v="Unknown"/>
    <x v="72"/>
  </r>
  <r>
    <n v="2024"/>
    <n v="6"/>
    <n v="5998.77"/>
    <n v="999.79500000000007"/>
    <n v="5.5684399999999998"/>
    <n v="2"/>
    <n v="11134.5969396"/>
    <s v="Mass Customer"/>
    <x v="0"/>
    <s v="IT"/>
    <x v="41"/>
  </r>
  <r>
    <n v="2025"/>
    <n v="4"/>
    <n v="4120.88"/>
    <n v="1030.22"/>
    <n v="5.5684399999999998"/>
    <n v="3"/>
    <n v="17210.1547704"/>
    <s v="Mass Customer"/>
    <x v="1"/>
    <s v="Unknown"/>
    <x v="27"/>
  </r>
  <r>
    <n v="2026"/>
    <n v="4"/>
    <n v="6109.3"/>
    <n v="1527.325"/>
    <n v="5.5684399999999998"/>
    <n v="7"/>
    <n v="59533.723361000004"/>
    <s v="Mass Customer"/>
    <x v="0"/>
    <s v="Property"/>
    <x v="97"/>
  </r>
  <r>
    <n v="2027"/>
    <n v="7"/>
    <n v="6353.8099999999995"/>
    <n v="907.68714285714282"/>
    <n v="5.5684399999999998"/>
    <n v="10"/>
    <n v="50544.013937714277"/>
    <s v="High Net Worth"/>
    <x v="1"/>
    <s v="Unknown"/>
    <x v="49"/>
  </r>
  <r>
    <n v="2028"/>
    <n v="7"/>
    <n v="7274.75"/>
    <n v="1039.25"/>
    <n v="5.5684399999999998"/>
    <n v="18"/>
    <n v="104166.02286"/>
    <s v="Affluent Customer"/>
    <x v="0"/>
    <s v="Retail"/>
    <x v="34"/>
  </r>
  <r>
    <n v="2029"/>
    <n v="9"/>
    <n v="6555.91"/>
    <n v="728.43444444444447"/>
    <n v="5.5684399999999998"/>
    <n v="7"/>
    <n v="28393.704484755555"/>
    <s v="Mass Customer"/>
    <x v="1"/>
    <s v="Manufacturing"/>
    <x v="115"/>
  </r>
  <r>
    <n v="2030"/>
    <n v="4"/>
    <n v="6169.6200000000008"/>
    <n v="1542.4050000000002"/>
    <n v="5.5684399999999998"/>
    <n v="15"/>
    <n v="128831.84547300001"/>
    <s v="High Net Worth"/>
    <x v="1"/>
    <s v="Property"/>
    <x v="1"/>
  </r>
  <r>
    <n v="2031"/>
    <n v="4"/>
    <n v="4477.1900000000005"/>
    <n v="1119.2975000000001"/>
    <n v="5.5684399999999998"/>
    <n v="12"/>
    <n v="74792.891650800011"/>
    <s v="Mass Customer"/>
    <x v="1"/>
    <s v="Unknown"/>
    <x v="95"/>
  </r>
  <r>
    <n v="2032"/>
    <n v="2"/>
    <n v="1640.3"/>
    <n v="820.15"/>
    <n v="5.5684399999999998"/>
    <n v="9"/>
    <n v="41102.604593999997"/>
    <s v="Mass Customer"/>
    <x v="1"/>
    <s v="Property"/>
    <x v="58"/>
  </r>
  <r>
    <n v="2033"/>
    <n v="7"/>
    <n v="10152.519999999999"/>
    <n v="1450.36"/>
    <n v="5.5684399999999998"/>
    <n v="10"/>
    <n v="80762.426383999991"/>
    <s v="High Net Worth"/>
    <x v="1"/>
    <s v="Health"/>
    <x v="118"/>
  </r>
  <r>
    <n v="2034"/>
    <n v="6"/>
    <n v="6954.3700000000008"/>
    <n v="1159.0616666666667"/>
    <n v="5.5684399999999998"/>
    <n v="8"/>
    <n v="51633.322777066671"/>
    <s v="Mass Customer"/>
    <x v="0"/>
    <s v="Manufacturing"/>
    <x v="57"/>
  </r>
  <r>
    <n v="2035"/>
    <n v="4"/>
    <n v="3371.7999999999997"/>
    <n v="842.94999999999993"/>
    <n v="5.5684399999999998"/>
    <n v="19"/>
    <n v="89184.413461999997"/>
    <s v="Mass Customer"/>
    <x v="1"/>
    <s v="Health"/>
    <x v="80"/>
  </r>
  <r>
    <n v="2036"/>
    <n v="12"/>
    <n v="10761.289999999999"/>
    <n v="896.77416666666659"/>
    <n v="5.5684399999999998"/>
    <n v="17"/>
    <n v="84891.76339076666"/>
    <s v="Mass Customer"/>
    <x v="0"/>
    <s v="Unknown"/>
    <x v="3"/>
  </r>
  <r>
    <n v="2037"/>
    <n v="4"/>
    <n v="4403.7800000000007"/>
    <n v="1100.9450000000002"/>
    <n v="5.5684399999999998"/>
    <n v="6"/>
    <n v="36783.277054800004"/>
    <s v="Mass Customer"/>
    <x v="1"/>
    <s v="IT"/>
    <x v="103"/>
  </r>
  <r>
    <n v="2038"/>
    <n v="4"/>
    <n v="4230.2700000000004"/>
    <n v="1057.5675000000001"/>
    <n v="5.5684399999999998"/>
    <n v="5"/>
    <n v="29445.005848500001"/>
    <s v="Mass Customer"/>
    <x v="0"/>
    <s v="Financial Services"/>
    <x v="97"/>
  </r>
  <r>
    <n v="2039"/>
    <n v="5"/>
    <n v="5594.1100000000006"/>
    <n v="1118.8220000000001"/>
    <n v="5.5684399999999998"/>
    <n v="7"/>
    <n v="43610.652243760007"/>
    <s v="High Net Worth"/>
    <x v="0"/>
    <s v="IT"/>
    <x v="80"/>
  </r>
  <r>
    <n v="2040"/>
    <n v="2"/>
    <n v="3028.8900000000003"/>
    <n v="1514.4450000000002"/>
    <n v="5.5684399999999998"/>
    <n v="12"/>
    <n v="101197.15338960002"/>
    <s v="Affluent Customer"/>
    <x v="1"/>
    <s v="Retail"/>
    <x v="41"/>
  </r>
  <r>
    <n v="2041"/>
    <n v="6"/>
    <n v="7729.6399999999994"/>
    <n v="1288.2733333333333"/>
    <n v="5.5684399999999998"/>
    <n v="17"/>
    <n v="121952.43692453332"/>
    <s v="Mass Customer"/>
    <x v="1"/>
    <s v="Financial Services"/>
    <x v="63"/>
  </r>
  <r>
    <n v="2042"/>
    <n v="3"/>
    <n v="4170.51"/>
    <n v="1390.17"/>
    <n v="5.5684399999999998"/>
    <n v="17"/>
    <n v="131598.32999160001"/>
    <s v="Mass Customer"/>
    <x v="1"/>
    <s v="Health"/>
    <x v="36"/>
  </r>
  <r>
    <n v="2043"/>
    <n v="5"/>
    <n v="6704.41"/>
    <n v="1340.8820000000001"/>
    <n v="5.5684399999999998"/>
    <n v="7"/>
    <n v="52266.346748559998"/>
    <s v="Mass Customer"/>
    <x v="0"/>
    <s v="Unknown"/>
    <x v="142"/>
  </r>
  <r>
    <n v="2044"/>
    <n v="5"/>
    <n v="7468.57"/>
    <n v="1493.7139999999999"/>
    <n v="5.5684399999999998"/>
    <n v="1"/>
    <n v="8317.6567861599997"/>
    <s v="Mass Customer"/>
    <x v="0"/>
    <s v="Health"/>
    <x v="85"/>
  </r>
  <r>
    <n v="2045"/>
    <n v="9"/>
    <n v="9255.0300000000007"/>
    <n v="1028.3366666666668"/>
    <n v="5.5684399999999998"/>
    <n v="15"/>
    <n v="85893.465422000008"/>
    <s v="High Net Worth"/>
    <x v="0"/>
    <s v="Financial Services"/>
    <x v="41"/>
  </r>
  <r>
    <n v="2046"/>
    <n v="9"/>
    <n v="13347.529999999999"/>
    <n v="1483.0588888888888"/>
    <n v="5.5684399999999998"/>
    <n v="13"/>
    <n v="107358.21771017776"/>
    <s v="Mass Customer"/>
    <x v="0"/>
    <s v="Unknown"/>
    <x v="68"/>
  </r>
  <r>
    <n v="2047"/>
    <n v="1"/>
    <n v="1289.8499999999999"/>
    <n v="1289.8499999999999"/>
    <n v="5.5684399999999998"/>
    <n v="21"/>
    <n v="150831.499014"/>
    <s v="Affluent Customer"/>
    <x v="0"/>
    <s v="Financial Services"/>
    <x v="40"/>
  </r>
  <r>
    <n v="2048"/>
    <n v="7"/>
    <n v="8820.57"/>
    <n v="1260.0814285714284"/>
    <n v="5.5684399999999998"/>
    <n v="13"/>
    <n v="91216.941791485704"/>
    <s v="High Net Worth"/>
    <x v="0"/>
    <s v="Financial Services"/>
    <x v="77"/>
  </r>
  <r>
    <n v="2049"/>
    <n v="6"/>
    <n v="7403.7600000000011"/>
    <n v="1233.9600000000003"/>
    <n v="5.5684399999999998"/>
    <n v="5"/>
    <n v="34356.161112000002"/>
    <s v="High Net Worth"/>
    <x v="1"/>
    <s v="Manufacturing"/>
    <x v="70"/>
  </r>
  <r>
    <n v="2050"/>
    <n v="4"/>
    <n v="4483.5"/>
    <n v="1120.875"/>
    <n v="5.5684399999999998"/>
    <n v="5"/>
    <n v="31207.625924999997"/>
    <s v="Mass Customer"/>
    <x v="0"/>
    <s v="Unknown"/>
    <x v="6"/>
  </r>
  <r>
    <n v="2051"/>
    <n v="6"/>
    <n v="7376.9299999999994"/>
    <n v="1229.4883333333332"/>
    <n v="5.5684399999999998"/>
    <n v="20"/>
    <n v="136926.64029733333"/>
    <s v="Affluent Customer"/>
    <x v="0"/>
    <s v="Manufacturing"/>
    <x v="15"/>
  </r>
  <r>
    <n v="2052"/>
    <n v="9"/>
    <n v="7052.08"/>
    <n v="783.56444444444446"/>
    <n v="5.5684399999999998"/>
    <n v="8"/>
    <n v="34905.852760177775"/>
    <s v="Mass Customer"/>
    <x v="1"/>
    <s v="Retail"/>
    <x v="3"/>
  </r>
  <r>
    <n v="2053"/>
    <n v="6"/>
    <n v="7727"/>
    <n v="1287.8333333333333"/>
    <n v="5.5684399999999998"/>
    <n v="11"/>
    <n v="78883.449113333321"/>
    <s v="Affluent Customer"/>
    <x v="1"/>
    <s v="Financial Services"/>
    <x v="3"/>
  </r>
  <r>
    <n v="2054"/>
    <n v="4"/>
    <n v="5248.59"/>
    <n v="1312.1475"/>
    <n v="5.5684399999999998"/>
    <n v="22"/>
    <n v="160745.5217478"/>
    <s v="Mass Customer"/>
    <x v="1"/>
    <s v="Manufacturing"/>
    <x v="3"/>
  </r>
  <r>
    <n v="2055"/>
    <n v="9"/>
    <n v="12172.04"/>
    <n v="1352.4488888888891"/>
    <n v="5.5684399999999998"/>
    <n v="7"/>
    <n v="52717.213435911115"/>
    <s v="High Net Worth"/>
    <x v="1"/>
    <s v="Retail"/>
    <x v="114"/>
  </r>
  <r>
    <n v="2056"/>
    <n v="2"/>
    <n v="1829.4899999999998"/>
    <n v="914.74499999999989"/>
    <n v="5.5684399999999998"/>
    <n v="22"/>
    <n v="112061.45825159998"/>
    <s v="High Net Worth"/>
    <x v="0"/>
    <s v="Property"/>
    <x v="143"/>
  </r>
  <r>
    <n v="2057"/>
    <n v="6"/>
    <n v="6889.26"/>
    <n v="1148.21"/>
    <n v="5.5684399999999998"/>
    <n v="15"/>
    <n v="95906.07738599999"/>
    <s v="Affluent Customer"/>
    <x v="0"/>
    <s v="Manufacturing"/>
    <x v="138"/>
  </r>
  <r>
    <n v="2058"/>
    <n v="7"/>
    <n v="7546.98"/>
    <n v="1078.1399999999999"/>
    <n v="5.5684399999999998"/>
    <n v="7"/>
    <n v="42024.905311199997"/>
    <s v="High Net Worth"/>
    <x v="0"/>
    <s v="Argiculture"/>
    <x v="130"/>
  </r>
  <r>
    <n v="2059"/>
    <n v="4"/>
    <n v="2702.14"/>
    <n v="675.53499999999997"/>
    <n v="5.5684399999999998"/>
    <n v="12"/>
    <n v="45140.113384799995"/>
    <s v="High Net Worth"/>
    <x v="0"/>
    <s v="Unknown"/>
    <x v="73"/>
  </r>
  <r>
    <n v="2060"/>
    <n v="11"/>
    <n v="11179.22"/>
    <n v="1016.2927272727272"/>
    <n v="5.5684399999999998"/>
    <n v="17"/>
    <n v="96205.806262327271"/>
    <s v="Mass Customer"/>
    <x v="0"/>
    <s v="Financial Services"/>
    <x v="50"/>
  </r>
  <r>
    <n v="2061"/>
    <n v="6"/>
    <n v="8403.65"/>
    <n v="1400.6083333333333"/>
    <n v="5.5684399999999998"/>
    <n v="4"/>
    <n v="31196.813870666665"/>
    <s v="High Net Worth"/>
    <x v="0"/>
    <s v="Manufacturing"/>
    <x v="116"/>
  </r>
  <r>
    <n v="2062"/>
    <n v="5"/>
    <n v="6976.84"/>
    <n v="1395.3679999999999"/>
    <n v="5.5684399999999998"/>
    <n v="18"/>
    <n v="139860.41374655999"/>
    <s v="Mass Customer"/>
    <x v="1"/>
    <s v="Retail"/>
    <x v="11"/>
  </r>
  <r>
    <n v="2063"/>
    <n v="5"/>
    <n v="4125.82"/>
    <n v="825.16399999999999"/>
    <n v="5.5684399999999998"/>
    <n v="16"/>
    <n v="73518.019586559996"/>
    <s v="Affluent Customer"/>
    <x v="1"/>
    <s v="Health"/>
    <x v="109"/>
  </r>
  <r>
    <n v="2064"/>
    <n v="5"/>
    <n v="5871.14"/>
    <n v="1174.2280000000001"/>
    <n v="5.5684399999999998"/>
    <n v="18"/>
    <n v="117695.12695775999"/>
    <s v="Mass Customer"/>
    <x v="1"/>
    <s v="Health"/>
    <x v="103"/>
  </r>
  <r>
    <n v="2065"/>
    <n v="4"/>
    <n v="4870.0599999999995"/>
    <n v="1217.5149999999999"/>
    <n v="5.5684399999999998"/>
    <n v="12"/>
    <n v="81355.910719199979"/>
    <s v="Mass Customer"/>
    <x v="1"/>
    <s v="Retail"/>
    <x v="116"/>
  </r>
  <r>
    <n v="2066"/>
    <n v="5"/>
    <n v="6115.09"/>
    <n v="1223.018"/>
    <n v="5.5684399999999998"/>
    <n v="12"/>
    <n v="81723.628223039996"/>
    <s v="High Net Worth"/>
    <x v="1"/>
    <s v="Health"/>
    <x v="32"/>
  </r>
  <r>
    <n v="2067"/>
    <n v="8"/>
    <n v="9622.0499999999993"/>
    <n v="1202.7562499999999"/>
    <n v="5.5684399999999998"/>
    <n v="17"/>
    <n v="113857.09221675"/>
    <s v="Mass Customer"/>
    <x v="1"/>
    <s v="Health"/>
    <x v="36"/>
  </r>
  <r>
    <n v="2068"/>
    <n v="5"/>
    <n v="5158.92"/>
    <n v="1031.7840000000001"/>
    <n v="5.5684399999999998"/>
    <n v="8"/>
    <n v="45963.418375680005"/>
    <s v="High Net Worth"/>
    <x v="0"/>
    <s v="Unknown"/>
    <x v="184"/>
  </r>
  <r>
    <n v="2069"/>
    <n v="6"/>
    <n v="10361.070000000002"/>
    <n v="1726.8450000000003"/>
    <n v="5.5684399999999998"/>
    <n v="11"/>
    <n v="105774.16048980002"/>
    <s v="Mass Customer"/>
    <x v="2"/>
    <s v="IT"/>
    <x v="172"/>
  </r>
  <r>
    <n v="2070"/>
    <n v="8"/>
    <n v="10228.07"/>
    <n v="1278.50875"/>
    <n v="5.5684399999999998"/>
    <n v="8"/>
    <n v="56954.3941108"/>
    <s v="Mass Customer"/>
    <x v="0"/>
    <s v="Unknown"/>
    <x v="2"/>
  </r>
  <r>
    <n v="2071"/>
    <n v="7"/>
    <n v="5340.02"/>
    <n v="762.86"/>
    <n v="5.5684399999999998"/>
    <n v="10"/>
    <n v="42479.401384000004"/>
    <s v="Mass Customer"/>
    <x v="0"/>
    <s v="Unknown"/>
    <x v="3"/>
  </r>
  <r>
    <n v="2072"/>
    <n v="13"/>
    <n v="11845.44"/>
    <n v="911.18769230769237"/>
    <n v="5.5684399999999998"/>
    <n v="9"/>
    <n v="45665.045940184624"/>
    <s v="Mass Customer"/>
    <x v="0"/>
    <s v="Financial Services"/>
    <x v="131"/>
  </r>
  <r>
    <n v="2073"/>
    <n v="8"/>
    <n v="8097.380000000001"/>
    <n v="1012.1725000000001"/>
    <n v="5.5684399999999998"/>
    <n v="10"/>
    <n v="56362.218359000006"/>
    <s v="High Net Worth"/>
    <x v="0"/>
    <s v="Manufacturing"/>
    <x v="3"/>
  </r>
  <r>
    <n v="2075"/>
    <n v="4"/>
    <n v="5575.4100000000008"/>
    <n v="1393.8525000000002"/>
    <n v="5.5684399999999998"/>
    <n v="8"/>
    <n v="62092.672120800009"/>
    <s v="Mass Customer"/>
    <x v="0"/>
    <s v="Manufacturing"/>
    <x v="86"/>
  </r>
  <r>
    <n v="2076"/>
    <n v="8"/>
    <n v="12082.720000000001"/>
    <n v="1510.3400000000001"/>
    <n v="5.5684399999999998"/>
    <n v="5"/>
    <n v="42051.188348000003"/>
    <s v="Mass Customer"/>
    <x v="0"/>
    <s v="Manufacturing"/>
    <x v="92"/>
  </r>
  <r>
    <n v="2077"/>
    <n v="3"/>
    <n v="4642.2"/>
    <n v="1547.3999999999999"/>
    <n v="5.5684399999999998"/>
    <n v="7"/>
    <n v="60316.22839199999"/>
    <s v="Mass Customer"/>
    <x v="0"/>
    <s v="Financial Services"/>
    <x v="88"/>
  </r>
  <r>
    <n v="2078"/>
    <n v="6"/>
    <n v="7319.86"/>
    <n v="1219.9766666666667"/>
    <n v="5.5684399999999998"/>
    <n v="3"/>
    <n v="20380.100609199999"/>
    <s v="Mass Customer"/>
    <x v="0"/>
    <s v="Manufacturing"/>
    <x v="188"/>
  </r>
  <r>
    <n v="2079"/>
    <n v="3"/>
    <n v="4631.3100000000004"/>
    <n v="1543.7700000000002"/>
    <n v="5.5684399999999998"/>
    <n v="11"/>
    <n v="94560.296806800005"/>
    <s v="High Net Worth"/>
    <x v="0"/>
    <s v="Unknown"/>
    <x v="10"/>
  </r>
  <r>
    <n v="2080"/>
    <n v="6"/>
    <n v="6668.6"/>
    <n v="1111.4333333333334"/>
    <n v="5.5684399999999998"/>
    <n v="17"/>
    <n v="105212.14712133333"/>
    <s v="High Net Worth"/>
    <x v="0"/>
    <s v="Unknown"/>
    <x v="176"/>
  </r>
  <r>
    <n v="2081"/>
    <n v="5"/>
    <n v="5586.19"/>
    <n v="1117.2379999999998"/>
    <n v="5.5684399999999998"/>
    <n v="13"/>
    <n v="80876.545993359978"/>
    <s v="Mass Customer"/>
    <x v="0"/>
    <s v="Financial Services"/>
    <x v="4"/>
  </r>
  <r>
    <n v="2082"/>
    <n v="7"/>
    <n v="6778.84"/>
    <n v="968.40571428571434"/>
    <n v="5.5684399999999998"/>
    <n v="19"/>
    <n v="102457.67319748572"/>
    <s v="Affluent Customer"/>
    <x v="0"/>
    <s v="Health"/>
    <x v="24"/>
  </r>
  <r>
    <n v="2083"/>
    <n v="9"/>
    <n v="10347.280000000001"/>
    <n v="1149.6977777777779"/>
    <n v="5.5684399999999998"/>
    <n v="4"/>
    <n v="25608.092374755557"/>
    <s v="Mass Customer"/>
    <x v="0"/>
    <s v="Unknown"/>
    <x v="3"/>
  </r>
  <r>
    <n v="2084"/>
    <n v="2"/>
    <n v="1415.51"/>
    <n v="707.755"/>
    <n v="5.5684399999999998"/>
    <n v="17"/>
    <n v="66998.551287399998"/>
    <s v="Mass Customer"/>
    <x v="0"/>
    <s v="IT"/>
    <x v="3"/>
  </r>
  <r>
    <n v="2085"/>
    <n v="3"/>
    <n v="4294.1399999999994"/>
    <n v="1431.3799999999999"/>
    <n v="5.5684399999999998"/>
    <n v="11"/>
    <n v="87676.090119199987"/>
    <s v="Mass Customer"/>
    <x v="0"/>
    <s v="Health"/>
    <x v="91"/>
  </r>
  <r>
    <n v="2086"/>
    <n v="3"/>
    <n v="3812.2200000000003"/>
    <n v="1270.74"/>
    <n v="5.5684399999999998"/>
    <n v="1"/>
    <n v="7076.0394455999995"/>
    <s v="High Net Worth"/>
    <x v="1"/>
    <s v="Financial Services"/>
    <x v="29"/>
  </r>
  <r>
    <n v="2087"/>
    <n v="5"/>
    <n v="6577.630000000001"/>
    <n v="1315.5260000000003"/>
    <n v="5.5684399999999998"/>
    <n v="15"/>
    <n v="109881.41399160001"/>
    <s v="Mass Customer"/>
    <x v="1"/>
    <s v="IT"/>
    <x v="1"/>
  </r>
  <r>
    <n v="2088"/>
    <n v="7"/>
    <n v="8654.02"/>
    <n v="1236.2885714285715"/>
    <n v="5.5684399999999998"/>
    <n v="14"/>
    <n v="96378.782257600004"/>
    <s v="Mass Customer"/>
    <x v="1"/>
    <s v="Financial Services"/>
    <x v="35"/>
  </r>
  <r>
    <n v="2089"/>
    <n v="2"/>
    <n v="477.32000000000005"/>
    <n v="238.66000000000003"/>
    <n v="5.5684399999999998"/>
    <n v="15"/>
    <n v="19934.458356000003"/>
    <s v="High Net Worth"/>
    <x v="1"/>
    <s v="Financial Services"/>
    <x v="17"/>
  </r>
  <r>
    <n v="2090"/>
    <n v="2"/>
    <n v="1020.78"/>
    <n v="510.39"/>
    <n v="5.5684399999999998"/>
    <n v="17"/>
    <n v="48315.293557199999"/>
    <s v="Mass Customer"/>
    <x v="1"/>
    <s v="Financial Services"/>
    <x v="144"/>
  </r>
  <r>
    <n v="2091"/>
    <n v="3"/>
    <n v="5499.04"/>
    <n v="1833.0133333333333"/>
    <n v="5.5684399999999998"/>
    <n v="9"/>
    <n v="91863.222892799997"/>
    <s v="Mass Customer"/>
    <x v="0"/>
    <s v="Argiculture"/>
    <x v="81"/>
  </r>
  <r>
    <n v="2092"/>
    <n v="5"/>
    <n v="6764.3900000000012"/>
    <n v="1352.8780000000002"/>
    <n v="5.5684399999999998"/>
    <n v="18"/>
    <n v="135601.55946576002"/>
    <s v="High Net Worth"/>
    <x v="1"/>
    <s v="Manufacturing"/>
    <x v="62"/>
  </r>
  <r>
    <n v="2093"/>
    <n v="6"/>
    <n v="7654.84"/>
    <n v="1275.8066666666666"/>
    <n v="5.5684399999999998"/>
    <n v="2"/>
    <n v="14208.505749866667"/>
    <s v="High Net Worth"/>
    <x v="1"/>
    <s v="Financial Services"/>
    <x v="140"/>
  </r>
  <r>
    <n v="2094"/>
    <n v="5"/>
    <n v="4214.53"/>
    <n v="842.90599999999995"/>
    <n v="5.5684399999999998"/>
    <n v="16"/>
    <n v="75098.743786239997"/>
    <s v="Mass Customer"/>
    <x v="1"/>
    <s v="Unknown"/>
    <x v="143"/>
  </r>
  <r>
    <n v="2095"/>
    <n v="10"/>
    <n v="9988.760000000002"/>
    <n v="998.8760000000002"/>
    <n v="5.5684399999999998"/>
    <n v="8"/>
    <n v="44497.448587520004"/>
    <s v="Affluent Customer"/>
    <x v="0"/>
    <s v="Manufacturing"/>
    <x v="10"/>
  </r>
  <r>
    <n v="2096"/>
    <n v="5"/>
    <n v="8229.84"/>
    <n v="1645.9680000000001"/>
    <n v="5.5684399999999998"/>
    <n v="12"/>
    <n v="109985.68859904"/>
    <s v="High Net Worth"/>
    <x v="0"/>
    <s v="Telecommunications"/>
    <x v="113"/>
  </r>
  <r>
    <n v="2097"/>
    <n v="6"/>
    <n v="7726.09"/>
    <n v="1287.6816666666666"/>
    <n v="5.5684399999999998"/>
    <n v="21"/>
    <n v="150577.9400986"/>
    <s v="Mass Customer"/>
    <x v="1"/>
    <s v="Telecommunications"/>
    <x v="82"/>
  </r>
  <r>
    <n v="2098"/>
    <n v="6"/>
    <n v="5472.619999999999"/>
    <n v="912.10333333333313"/>
    <n v="5.5684399999999998"/>
    <n v="16"/>
    <n v="81263.882967466649"/>
    <s v="High Net Worth"/>
    <x v="0"/>
    <s v="Health"/>
    <x v="118"/>
  </r>
  <r>
    <n v="2099"/>
    <n v="7"/>
    <n v="8967.0399999999991"/>
    <n v="1281.0057142857142"/>
    <n v="5.5684399999999998"/>
    <n v="19"/>
    <n v="135530.8657334857"/>
    <s v="High Net Worth"/>
    <x v="1"/>
    <s v="Financial Services"/>
    <x v="29"/>
  </r>
  <r>
    <n v="2100"/>
    <n v="5"/>
    <n v="4288.18"/>
    <n v="857.63600000000008"/>
    <n v="5.5684399999999998"/>
    <n v="14"/>
    <n v="66859.72450976001"/>
    <s v="Mass Customer"/>
    <x v="1"/>
    <s v="IT"/>
    <x v="67"/>
  </r>
  <r>
    <n v="2101"/>
    <n v="10"/>
    <n v="14423.33"/>
    <n v="1442.3330000000001"/>
    <n v="5.5684399999999998"/>
    <n v="2"/>
    <n v="16063.089541040001"/>
    <s v="Mass Customer"/>
    <x v="0"/>
    <s v="Unknown"/>
    <x v="64"/>
  </r>
  <r>
    <n v="2102"/>
    <n v="7"/>
    <n v="7317.4600000000009"/>
    <n v="1045.3514285714286"/>
    <n v="5.5684399999999998"/>
    <n v="5"/>
    <n v="29104.883544571429"/>
    <s v="Affluent Customer"/>
    <x v="1"/>
    <s v="Unknown"/>
    <x v="4"/>
  </r>
  <r>
    <n v="2103"/>
    <n v="10"/>
    <n v="11617.25"/>
    <n v="1161.7249999999999"/>
    <n v="5.5684399999999998"/>
    <n v="18"/>
    <n v="116441.92726199998"/>
    <s v="Affluent Customer"/>
    <x v="1"/>
    <s v="Financial Services"/>
    <x v="6"/>
  </r>
  <r>
    <n v="2104"/>
    <n v="8"/>
    <n v="7415.8399999999992"/>
    <n v="926.9799999999999"/>
    <n v="5.5684399999999998"/>
    <n v="11"/>
    <n v="56780.157623199993"/>
    <s v="Mass Customer"/>
    <x v="0"/>
    <s v="Financial Services"/>
    <x v="90"/>
  </r>
  <r>
    <n v="2105"/>
    <n v="5"/>
    <n v="7196.7699999999986"/>
    <n v="1439.3539999999998"/>
    <n v="5.5684399999999998"/>
    <n v="6"/>
    <n v="48089.738326559993"/>
    <s v="High Net Worth"/>
    <x v="1"/>
    <s v="Health"/>
    <x v="32"/>
  </r>
  <r>
    <n v="2106"/>
    <n v="4"/>
    <n v="6782.2800000000007"/>
    <n v="1695.5700000000002"/>
    <n v="5.5684399999999998"/>
    <n v="13"/>
    <n v="122741.83754040001"/>
    <s v="High Net Worth"/>
    <x v="1"/>
    <s v="Financial Services"/>
    <x v="16"/>
  </r>
  <r>
    <n v="2107"/>
    <n v="2"/>
    <n v="1941"/>
    <n v="970.5"/>
    <n v="5.5684399999999998"/>
    <n v="4"/>
    <n v="21616.684079999999"/>
    <s v="Affluent Customer"/>
    <x v="0"/>
    <s v="IT"/>
    <x v="143"/>
  </r>
  <r>
    <n v="2108"/>
    <n v="3"/>
    <n v="3130.2599999999998"/>
    <n v="1043.4199999999998"/>
    <n v="5.5684399999999998"/>
    <n v="18"/>
    <n v="104583.9899664"/>
    <s v="Mass Customer"/>
    <x v="0"/>
    <s v="Property"/>
    <x v="172"/>
  </r>
  <r>
    <n v="2109"/>
    <n v="8"/>
    <n v="7637.1200000000008"/>
    <n v="954.6400000000001"/>
    <n v="5.5684399999999998"/>
    <n v="18"/>
    <n v="95685.400108800008"/>
    <s v="High Net Worth"/>
    <x v="0"/>
    <s v="Health"/>
    <x v="192"/>
  </r>
  <r>
    <n v="2110"/>
    <n v="7"/>
    <n v="7589.5700000000006"/>
    <n v="1084.2242857142858"/>
    <n v="5.5684399999999998"/>
    <n v="14"/>
    <n v="84524.130341600001"/>
    <s v="High Net Worth"/>
    <x v="1"/>
    <s v="Manufacturing"/>
    <x v="186"/>
  </r>
  <r>
    <n v="2111"/>
    <n v="9"/>
    <n v="11111.3"/>
    <n v="1234.5888888888887"/>
    <n v="5.5684399999999998"/>
    <n v="12"/>
    <n v="82496.809829333331"/>
    <s v="Affluent Customer"/>
    <x v="1"/>
    <s v="Property"/>
    <x v="57"/>
  </r>
  <r>
    <n v="2112"/>
    <n v="4"/>
    <n v="5958.11"/>
    <n v="1489.5274999999999"/>
    <n v="5.5684399999999998"/>
    <n v="6"/>
    <n v="49766.067072599995"/>
    <s v="Mass Customer"/>
    <x v="0"/>
    <s v="Financial Services"/>
    <x v="157"/>
  </r>
  <r>
    <n v="2113"/>
    <n v="4"/>
    <n v="4987.47"/>
    <n v="1246.8675000000001"/>
    <n v="5.5684399999999998"/>
    <n v="17"/>
    <n v="118032.8166489"/>
    <s v="Affluent Customer"/>
    <x v="0"/>
    <s v="Manufacturing"/>
    <x v="54"/>
  </r>
  <r>
    <n v="2114"/>
    <n v="6"/>
    <n v="6706.4599999999991"/>
    <n v="1117.7433333333331"/>
    <n v="5.5684399999999998"/>
    <n v="19"/>
    <n v="118257.64705426664"/>
    <s v="High Net Worth"/>
    <x v="1"/>
    <s v="Argiculture"/>
    <x v="22"/>
  </r>
  <r>
    <n v="2115"/>
    <n v="2"/>
    <n v="2204.4499999999998"/>
    <n v="1102.2249999999999"/>
    <n v="5.5684399999999998"/>
    <n v="17"/>
    <n v="104340.454243"/>
    <s v="Mass Customer"/>
    <x v="1"/>
    <s v="Health"/>
    <x v="32"/>
  </r>
  <r>
    <n v="2116"/>
    <n v="4"/>
    <n v="5827.9599999999991"/>
    <n v="1456.9899999999998"/>
    <n v="5.5684399999999998"/>
    <n v="9"/>
    <n v="73018.452560399979"/>
    <s v="Affluent Customer"/>
    <x v="1"/>
    <s v="Financial Services"/>
    <x v="47"/>
  </r>
  <r>
    <n v="2117"/>
    <n v="5"/>
    <n v="3925.1699999999996"/>
    <n v="785.03399999999988"/>
    <n v="5.5684399999999998"/>
    <n v="3"/>
    <n v="13114.244180879996"/>
    <s v="Affluent Customer"/>
    <x v="1"/>
    <s v="Health"/>
    <x v="132"/>
  </r>
  <r>
    <n v="2118"/>
    <n v="6"/>
    <n v="6724.4000000000005"/>
    <n v="1120.7333333333333"/>
    <n v="5.5684399999999998"/>
    <n v="7"/>
    <n v="43685.154258666669"/>
    <s v="High Net Worth"/>
    <x v="1"/>
    <s v="Unknown"/>
    <x v="146"/>
  </r>
  <r>
    <n v="2119"/>
    <n v="4"/>
    <n v="5477.6"/>
    <n v="1369.4"/>
    <n v="5.5684399999999998"/>
    <n v="17"/>
    <n v="129632.16951200001"/>
    <s v="Mass Customer"/>
    <x v="0"/>
    <s v="Financial Services"/>
    <x v="29"/>
  </r>
  <r>
    <n v="2120"/>
    <n v="8"/>
    <n v="11028.33"/>
    <n v="1378.54125"/>
    <n v="5.5684399999999998"/>
    <n v="1"/>
    <n v="7676.3242381499995"/>
    <s v="Mass Customer"/>
    <x v="1"/>
    <s v="Manufacturing"/>
    <x v="94"/>
  </r>
  <r>
    <n v="2121"/>
    <n v="9"/>
    <n v="10142.52"/>
    <n v="1126.9466666666667"/>
    <n v="5.5684399999999998"/>
    <n v="22"/>
    <n v="138057.36772373333"/>
    <s v="Mass Customer"/>
    <x v="0"/>
    <s v="Financial Services"/>
    <x v="115"/>
  </r>
  <r>
    <n v="2122"/>
    <n v="3"/>
    <n v="2424.17"/>
    <n v="808.05666666666673"/>
    <n v="5.5684399999999998"/>
    <n v="11"/>
    <n v="49495.765714266672"/>
    <s v="High Net Worth"/>
    <x v="1"/>
    <s v="Health"/>
    <x v="36"/>
  </r>
  <r>
    <n v="2123"/>
    <n v="6"/>
    <n v="6196.0199999999995"/>
    <n v="1032.6699999999998"/>
    <n v="5.5684399999999998"/>
    <n v="2"/>
    <n v="11500.721869599998"/>
    <s v="Affluent Customer"/>
    <x v="0"/>
    <s v="Manufacturing"/>
    <x v="156"/>
  </r>
  <r>
    <n v="2124"/>
    <n v="6"/>
    <n v="7618.68"/>
    <n v="1269.78"/>
    <n v="5.5684399999999998"/>
    <n v="18"/>
    <n v="127272.48737759999"/>
    <s v="High Net Worth"/>
    <x v="1"/>
    <s v="Retail"/>
    <x v="3"/>
  </r>
  <r>
    <n v="2125"/>
    <n v="6"/>
    <n v="4206.4799999999996"/>
    <n v="701.07999999999993"/>
    <n v="5.5684399999999998"/>
    <n v="18"/>
    <n v="70270.594473599995"/>
    <s v="High Net Worth"/>
    <x v="0"/>
    <s v="Financial Services"/>
    <x v="27"/>
  </r>
  <r>
    <n v="2126"/>
    <n v="4"/>
    <n v="2963.04"/>
    <n v="740.76"/>
    <n v="5.5684399999999998"/>
    <n v="17"/>
    <n v="70122.919444799991"/>
    <s v="Mass Customer"/>
    <x v="1"/>
    <s v="Health"/>
    <x v="25"/>
  </r>
  <r>
    <n v="2127"/>
    <n v="5"/>
    <n v="5437.05"/>
    <n v="1087.4100000000001"/>
    <n v="5.5684399999999998"/>
    <n v="7"/>
    <n v="42386.241382800006"/>
    <s v="Mass Customer"/>
    <x v="0"/>
    <s v="Manufacturing"/>
    <x v="79"/>
  </r>
  <r>
    <n v="2128"/>
    <n v="2"/>
    <n v="3787.46"/>
    <n v="1893.73"/>
    <n v="5.5684399999999998"/>
    <n v="16"/>
    <n v="168721.95009920001"/>
    <s v="Affluent Customer"/>
    <x v="1"/>
    <s v="Property"/>
    <x v="52"/>
  </r>
  <r>
    <n v="2129"/>
    <n v="2"/>
    <n v="1411.9299999999998"/>
    <n v="705.96499999999992"/>
    <n v="5.5684399999999998"/>
    <n v="3"/>
    <n v="11793.371233799999"/>
    <s v="High Net Worth"/>
    <x v="1"/>
    <s v="Manufacturing"/>
    <x v="107"/>
  </r>
  <r>
    <n v="2130"/>
    <n v="8"/>
    <n v="9169.4"/>
    <n v="1146.175"/>
    <n v="5.5684399999999998"/>
    <n v="16"/>
    <n v="102118.507472"/>
    <s v="High Net Worth"/>
    <x v="0"/>
    <s v="Property"/>
    <x v="97"/>
  </r>
  <r>
    <n v="2131"/>
    <n v="5"/>
    <n v="5423.2300000000005"/>
    <n v="1084.6460000000002"/>
    <n v="5.5684399999999998"/>
    <n v="7"/>
    <n v="42278.503205680012"/>
    <s v="Mass Customer"/>
    <x v="0"/>
    <s v="Unknown"/>
    <x v="31"/>
  </r>
  <r>
    <n v="2132"/>
    <n v="8"/>
    <n v="12668.239999999998"/>
    <n v="1583.5299999999997"/>
    <n v="5.5684399999999998"/>
    <n v="22"/>
    <n v="193991.41945039996"/>
    <s v="High Net Worth"/>
    <x v="0"/>
    <s v="Financial Services"/>
    <x v="135"/>
  </r>
  <r>
    <n v="2133"/>
    <n v="5"/>
    <n v="6553.4400000000005"/>
    <n v="1310.6880000000001"/>
    <n v="5.5684399999999998"/>
    <n v="3"/>
    <n v="21895.462460160001"/>
    <s v="High Net Worth"/>
    <x v="0"/>
    <s v="Financial Services"/>
    <x v="64"/>
  </r>
  <r>
    <n v="2134"/>
    <n v="5"/>
    <n v="6556.68"/>
    <n v="1311.336"/>
    <n v="5.5684399999999998"/>
    <n v="2"/>
    <n v="14604.191671680001"/>
    <s v="Affluent Customer"/>
    <x v="1"/>
    <s v="Manufacturing"/>
    <x v="115"/>
  </r>
  <r>
    <n v="2135"/>
    <n v="1"/>
    <n v="1977.36"/>
    <n v="1977.36"/>
    <n v="5.5684399999999998"/>
    <n v="15"/>
    <n v="165162.15777600001"/>
    <s v="Mass Customer"/>
    <x v="1"/>
    <s v="Unknown"/>
    <x v="97"/>
  </r>
  <r>
    <n v="2136"/>
    <n v="4"/>
    <n v="6269.92"/>
    <n v="1567.48"/>
    <n v="5.5684399999999998"/>
    <n v="5"/>
    <n v="43642.091656000004"/>
    <s v="High Net Worth"/>
    <x v="0"/>
    <s v="Health"/>
    <x v="178"/>
  </r>
  <r>
    <n v="2137"/>
    <n v="4"/>
    <n v="4683.41"/>
    <n v="1170.8525"/>
    <n v="5.5684399999999998"/>
    <n v="5"/>
    <n v="32599.109475500001"/>
    <s v="Affluent Customer"/>
    <x v="0"/>
    <s v="Manufacturing"/>
    <x v="78"/>
  </r>
  <r>
    <n v="2138"/>
    <n v="7"/>
    <n v="9725.7800000000007"/>
    <n v="1389.3971428571429"/>
    <n v="5.5684399999999998"/>
    <n v="15"/>
    <n v="116051.61939257142"/>
    <s v="High Net Worth"/>
    <x v="0"/>
    <s v="Manufacturing"/>
    <x v="73"/>
  </r>
  <r>
    <n v="2139"/>
    <n v="5"/>
    <n v="7480.9400000000005"/>
    <n v="1496.1880000000001"/>
    <n v="5.5684399999999998"/>
    <n v="7"/>
    <n v="58320.031747040004"/>
    <s v="Affluent Customer"/>
    <x v="0"/>
    <s v="IT"/>
    <x v="161"/>
  </r>
  <r>
    <n v="2140"/>
    <n v="8"/>
    <n v="9047.4399999999987"/>
    <n v="1130.9299999999998"/>
    <n v="5.5684399999999998"/>
    <n v="21"/>
    <n v="132247.83283319999"/>
    <s v="High Net Worth"/>
    <x v="1"/>
    <s v="Telecommunications"/>
    <x v="45"/>
  </r>
  <r>
    <n v="2141"/>
    <n v="4"/>
    <n v="4820.8500000000004"/>
    <n v="1205.2125000000001"/>
    <n v="5.5684399999999998"/>
    <n v="4"/>
    <n v="26844.613974"/>
    <s v="High Net Worth"/>
    <x v="0"/>
    <s v="Financial Services"/>
    <x v="170"/>
  </r>
  <r>
    <n v="2142"/>
    <n v="7"/>
    <n v="10200.020000000002"/>
    <n v="1457.1457142857146"/>
    <n v="5.5684399999999998"/>
    <n v="7"/>
    <n v="56798.199368800008"/>
    <s v="Affluent Customer"/>
    <x v="0"/>
    <s v="Unknown"/>
    <x v="143"/>
  </r>
  <r>
    <n v="2143"/>
    <n v="4"/>
    <n v="5641.38"/>
    <n v="1410.345"/>
    <n v="5.5684399999999998"/>
    <n v="10"/>
    <n v="78534.215118000007"/>
    <s v="High Net Worth"/>
    <x v="1"/>
    <s v="Unknown"/>
    <x v="6"/>
  </r>
  <r>
    <n v="2144"/>
    <n v="8"/>
    <n v="10452.24"/>
    <n v="1306.53"/>
    <n v="5.5684399999999998"/>
    <n v="9"/>
    <n v="65478.00521879999"/>
    <s v="Mass Customer"/>
    <x v="0"/>
    <s v="Property"/>
    <x v="183"/>
  </r>
  <r>
    <n v="2145"/>
    <n v="1"/>
    <n v="748.17"/>
    <n v="748.17"/>
    <n v="5.5684399999999998"/>
    <n v="19"/>
    <n v="79156.655341199992"/>
    <s v="Affluent Customer"/>
    <x v="0"/>
    <s v="Entertainment"/>
    <x v="89"/>
  </r>
  <r>
    <n v="2146"/>
    <n v="2"/>
    <n v="2173.1099999999997"/>
    <n v="1086.5549999999998"/>
    <n v="5.5684399999999998"/>
    <n v="13"/>
    <n v="78655.412214599986"/>
    <s v="Mass Customer"/>
    <x v="1"/>
    <s v="Unknown"/>
    <x v="3"/>
  </r>
  <r>
    <n v="2147"/>
    <n v="3"/>
    <n v="2953.18"/>
    <n v="984.39333333333332"/>
    <n v="5.5684399999999998"/>
    <n v="1"/>
    <n v="5481.5352130666661"/>
    <s v="High Net Worth"/>
    <x v="1"/>
    <s v="Unknown"/>
    <x v="181"/>
  </r>
  <r>
    <n v="2148"/>
    <n v="4"/>
    <n v="4907.04"/>
    <n v="1226.76"/>
    <n v="5.5684399999999998"/>
    <n v="15"/>
    <n v="102467.091816"/>
    <s v="Mass Customer"/>
    <x v="0"/>
    <s v="Manufacturing"/>
    <x v="127"/>
  </r>
  <r>
    <n v="2149"/>
    <n v="9"/>
    <n v="7062.67"/>
    <n v="784.74111111111108"/>
    <n v="5.5684399999999998"/>
    <n v="6"/>
    <n v="26218.702756533334"/>
    <s v="High Net Worth"/>
    <x v="0"/>
    <s v="Unknown"/>
    <x v="14"/>
  </r>
  <r>
    <n v="2150"/>
    <n v="6"/>
    <n v="6161.6"/>
    <n v="1026.9333333333334"/>
    <n v="5.5684399999999998"/>
    <n v="8"/>
    <n v="45747.333205333336"/>
    <s v="Affluent Customer"/>
    <x v="1"/>
    <s v="Retail"/>
    <x v="3"/>
  </r>
  <r>
    <n v="2151"/>
    <n v="6"/>
    <n v="9138.8200000000015"/>
    <n v="1523.136666666667"/>
    <n v="5.5684399999999998"/>
    <n v="6"/>
    <n v="50888.970840800008"/>
    <s v="Affluent Customer"/>
    <x v="1"/>
    <s v="Entertainment"/>
    <x v="3"/>
  </r>
  <r>
    <n v="2152"/>
    <n v="9"/>
    <n v="9894.84"/>
    <n v="1099.4266666666667"/>
    <n v="5.5684399999999998"/>
    <n v="19"/>
    <n v="116319.73712693332"/>
    <s v="Mass Customer"/>
    <x v="0"/>
    <s v="Manufacturing"/>
    <x v="106"/>
  </r>
  <r>
    <n v="2153"/>
    <n v="7"/>
    <n v="7792.47"/>
    <n v="1113.21"/>
    <n v="5.5684399999999998"/>
    <n v="10"/>
    <n v="61988.430924"/>
    <s v="Mass Customer"/>
    <x v="1"/>
    <s v="Financial Services"/>
    <x v="123"/>
  </r>
  <r>
    <n v="2154"/>
    <n v="6"/>
    <n v="7924.87"/>
    <n v="1320.8116666666667"/>
    <n v="5.5684399999999998"/>
    <n v="6"/>
    <n v="44129.163102800005"/>
    <s v="High Net Worth"/>
    <x v="0"/>
    <s v="Manufacturing"/>
    <x v="78"/>
  </r>
  <r>
    <n v="2155"/>
    <n v="11"/>
    <n v="8886.39"/>
    <n v="807.85363636363627"/>
    <n v="5.5684399999999998"/>
    <n v="14"/>
    <n v="62978.783040218172"/>
    <s v="Mass Customer"/>
    <x v="0"/>
    <s v="Unknown"/>
    <x v="52"/>
  </r>
  <r>
    <n v="2156"/>
    <n v="6"/>
    <n v="6988.71"/>
    <n v="1164.7850000000001"/>
    <n v="5.5684399999999998"/>
    <n v="18"/>
    <n v="116748.6369372"/>
    <s v="Mass Customer"/>
    <x v="1"/>
    <s v="Retail"/>
    <x v="104"/>
  </r>
  <r>
    <n v="2157"/>
    <n v="2"/>
    <n v="2131.52"/>
    <n v="1065.76"/>
    <n v="5.5684399999999998"/>
    <n v="19"/>
    <n v="112757.79167359999"/>
    <s v="Mass Customer"/>
    <x v="0"/>
    <s v="Property"/>
    <x v="61"/>
  </r>
  <r>
    <n v="2158"/>
    <n v="5"/>
    <n v="5982.2999999999993"/>
    <n v="1196.4599999999998"/>
    <n v="5.5684399999999998"/>
    <n v="6"/>
    <n v="39974.494334399991"/>
    <s v="Mass Customer"/>
    <x v="1"/>
    <s v="Entertainment"/>
    <x v="44"/>
  </r>
  <r>
    <n v="2159"/>
    <n v="5"/>
    <n v="5111.04"/>
    <n v="1022.208"/>
    <n v="5.5684399999999998"/>
    <n v="6"/>
    <n v="34152.623493120002"/>
    <s v="High Net Worth"/>
    <x v="1"/>
    <s v="Unknown"/>
    <x v="3"/>
  </r>
  <r>
    <n v="2160"/>
    <n v="6"/>
    <n v="6852.88"/>
    <n v="1142.1466666666668"/>
    <n v="5.5684399999999998"/>
    <n v="15"/>
    <n v="95399.627768000006"/>
    <s v="Mass Customer"/>
    <x v="0"/>
    <s v="Health"/>
    <x v="82"/>
  </r>
  <r>
    <n v="2161"/>
    <n v="5"/>
    <n v="5998.47"/>
    <n v="1199.694"/>
    <n v="5.5684399999999998"/>
    <n v="4"/>
    <n v="26721.69622944"/>
    <s v="Mass Customer"/>
    <x v="1"/>
    <s v="Financial Services"/>
    <x v="3"/>
  </r>
  <r>
    <n v="2162"/>
    <n v="4"/>
    <n v="4785.3899999999994"/>
    <n v="1196.3474999999999"/>
    <n v="5.5684399999999998"/>
    <n v="10"/>
    <n v="66617.892728999985"/>
    <s v="High Net Worth"/>
    <x v="1"/>
    <s v="Financial Services"/>
    <x v="40"/>
  </r>
  <r>
    <n v="2163"/>
    <n v="4"/>
    <n v="3236.7"/>
    <n v="809.17499999999995"/>
    <n v="5.5684399999999998"/>
    <n v="6"/>
    <n v="27035.054621999996"/>
    <s v="Mass Customer"/>
    <x v="1"/>
    <s v="Unknown"/>
    <x v="49"/>
  </r>
  <r>
    <n v="2164"/>
    <n v="7"/>
    <n v="8585.8100000000013"/>
    <n v="1226.5442857142859"/>
    <n v="5.5684399999999998"/>
    <n v="18"/>
    <n v="122938.88872217145"/>
    <s v="Mass Customer"/>
    <x v="0"/>
    <s v="Financial Services"/>
    <x v="123"/>
  </r>
  <r>
    <n v="2165"/>
    <n v="10"/>
    <n v="9072.94"/>
    <n v="907.2940000000001"/>
    <n v="5.5684399999999998"/>
    <n v="11"/>
    <n v="55574.334214959999"/>
    <s v="Affluent Customer"/>
    <x v="2"/>
    <s v="Manufacturing"/>
    <x v="59"/>
  </r>
  <r>
    <n v="2166"/>
    <n v="6"/>
    <n v="6021.83"/>
    <n v="1003.6383333333333"/>
    <n v="5.5684399999999998"/>
    <n v="16"/>
    <n v="89419.197453866669"/>
    <s v="Mass Customer"/>
    <x v="0"/>
    <s v="Property"/>
    <x v="115"/>
  </r>
  <r>
    <n v="2167"/>
    <n v="6"/>
    <n v="4691.0200000000004"/>
    <n v="781.8366666666667"/>
    <n v="5.5684399999999998"/>
    <n v="1"/>
    <n v="4353.6105681333338"/>
    <s v="Mass Customer"/>
    <x v="0"/>
    <s v="Entertainment"/>
    <x v="89"/>
  </r>
  <r>
    <n v="2168"/>
    <n v="3"/>
    <n v="3828.0999999999995"/>
    <n v="1276.0333333333331"/>
    <n v="5.5684399999999998"/>
    <n v="17"/>
    <n v="120793.7559293333"/>
    <s v="Mass Customer"/>
    <x v="1"/>
    <s v="Financial Services"/>
    <x v="63"/>
  </r>
  <r>
    <n v="2169"/>
    <n v="5"/>
    <n v="8555.14"/>
    <n v="1711.0279999999998"/>
    <n v="5.5684399999999998"/>
    <n v="18"/>
    <n v="171499.62161375998"/>
    <s v="Mass Customer"/>
    <x v="1"/>
    <s v="Financial Services"/>
    <x v="35"/>
  </r>
  <r>
    <n v="2170"/>
    <n v="6"/>
    <n v="7695.7500000000009"/>
    <n v="1282.6250000000002"/>
    <n v="5.5684399999999998"/>
    <n v="6"/>
    <n v="42853.322130000008"/>
    <s v="Affluent Customer"/>
    <x v="1"/>
    <s v="Manufacturing"/>
    <x v="15"/>
  </r>
  <r>
    <n v="2171"/>
    <n v="6"/>
    <n v="4500.04"/>
    <n v="750.00666666666666"/>
    <n v="5.5684399999999998"/>
    <n v="10"/>
    <n v="41763.671229333333"/>
    <s v="High Net Worth"/>
    <x v="0"/>
    <s v="Health"/>
    <x v="91"/>
  </r>
  <r>
    <n v="2172"/>
    <n v="4"/>
    <n v="6844.5"/>
    <n v="1711.125"/>
    <n v="5.5684399999999998"/>
    <n v="13"/>
    <n v="123867.859635"/>
    <s v="Affluent Customer"/>
    <x v="1"/>
    <s v="Health"/>
    <x v="26"/>
  </r>
  <r>
    <n v="2173"/>
    <n v="4"/>
    <n v="5112.1499999999996"/>
    <n v="1278.0374999999999"/>
    <n v="5.5684399999999998"/>
    <n v="22"/>
    <n v="156566.85300299997"/>
    <s v="Mass Customer"/>
    <x v="0"/>
    <s v="IT"/>
    <x v="144"/>
  </r>
  <r>
    <n v="2174"/>
    <n v="5"/>
    <n v="6589.8300000000008"/>
    <n v="1317.9660000000001"/>
    <n v="5.5684399999999998"/>
    <n v="11"/>
    <n v="80729.160523440005"/>
    <s v="High Net Worth"/>
    <x v="1"/>
    <s v="Argiculture"/>
    <x v="10"/>
  </r>
  <r>
    <n v="2175"/>
    <n v="4"/>
    <n v="4158.6499999999996"/>
    <n v="1039.6624999999999"/>
    <n v="5.5684399999999998"/>
    <n v="13"/>
    <n v="75260.877269499993"/>
    <s v="Mass Customer"/>
    <x v="1"/>
    <s v="Health"/>
    <x v="99"/>
  </r>
  <r>
    <n v="2176"/>
    <n v="3"/>
    <n v="2662.8199999999997"/>
    <n v="887.60666666666657"/>
    <n v="5.5684399999999998"/>
    <n v="12"/>
    <n v="59311.013603199994"/>
    <s v="High Net Worth"/>
    <x v="0"/>
    <s v="Property"/>
    <x v="161"/>
  </r>
  <r>
    <n v="2177"/>
    <n v="5"/>
    <n v="6054.2699999999995"/>
    <n v="1210.8539999999998"/>
    <n v="5.5684399999999998"/>
    <n v="9"/>
    <n v="60683.11062983999"/>
    <s v="Mass Customer"/>
    <x v="1"/>
    <s v="Health"/>
    <x v="28"/>
  </r>
  <r>
    <n v="2178"/>
    <n v="4"/>
    <n v="3531.6400000000003"/>
    <n v="882.91000000000008"/>
    <n v="5.5684399999999998"/>
    <n v="12"/>
    <n v="58997.176324799999"/>
    <s v="Mass Customer"/>
    <x v="0"/>
    <s v="Retail"/>
    <x v="180"/>
  </r>
  <r>
    <n v="2179"/>
    <n v="7"/>
    <n v="6889.21"/>
    <n v="984.1728571428572"/>
    <n v="5.5684399999999998"/>
    <n v="17"/>
    <n v="93165.227578685706"/>
    <s v="Mass Customer"/>
    <x v="1"/>
    <s v="Manufacturing"/>
    <x v="104"/>
  </r>
  <r>
    <n v="2180"/>
    <n v="5"/>
    <n v="6162.33"/>
    <n v="1232.4659999999999"/>
    <n v="5.5684399999999998"/>
    <n v="13"/>
    <n v="89217.868649519995"/>
    <s v="High Net Worth"/>
    <x v="1"/>
    <s v="Unknown"/>
    <x v="42"/>
  </r>
  <r>
    <n v="2181"/>
    <n v="8"/>
    <n v="6274.12"/>
    <n v="784.26499999999999"/>
    <n v="5.5684399999999998"/>
    <n v="8"/>
    <n v="34937.060772799996"/>
    <s v="Mass Customer"/>
    <x v="1"/>
    <s v="IT"/>
    <x v="10"/>
  </r>
  <r>
    <n v="2182"/>
    <n v="8"/>
    <n v="10722.16"/>
    <n v="1340.27"/>
    <n v="5.5684399999999998"/>
    <n v="16"/>
    <n v="119411.40926079999"/>
    <s v="High Net Worth"/>
    <x v="1"/>
    <s v="Entertainment"/>
    <x v="30"/>
  </r>
  <r>
    <n v="2183"/>
    <n v="14"/>
    <n v="19071.32"/>
    <n v="1362.2371428571428"/>
    <n v="5.5684399999999998"/>
    <n v="7"/>
    <n v="53098.750570399992"/>
    <s v="Mass Customer"/>
    <x v="0"/>
    <s v="Manufacturing"/>
    <x v="159"/>
  </r>
  <r>
    <n v="2184"/>
    <n v="11"/>
    <n v="13468.260000000002"/>
    <n v="1224.3872727272728"/>
    <n v="5.5684399999999998"/>
    <n v="11"/>
    <n v="74997.197714399997"/>
    <s v="Mass Customer"/>
    <x v="1"/>
    <s v="Health"/>
    <x v="150"/>
  </r>
  <r>
    <n v="2185"/>
    <n v="7"/>
    <n v="9578.9699999999993"/>
    <n v="1368.4242857142856"/>
    <n v="5.5684399999999998"/>
    <n v="19"/>
    <n v="144779.78206131427"/>
    <s v="Mass Customer"/>
    <x v="0"/>
    <s v="Property"/>
    <x v="179"/>
  </r>
  <r>
    <n v="2186"/>
    <n v="3"/>
    <n v="4245.21"/>
    <n v="1415.07"/>
    <n v="5.5684399999999998"/>
    <n v="5"/>
    <n v="39398.661953999996"/>
    <s v="High Net Worth"/>
    <x v="0"/>
    <s v="Health"/>
    <x v="109"/>
  </r>
  <r>
    <n v="2187"/>
    <n v="7"/>
    <n v="8284.3700000000008"/>
    <n v="1183.4814285714288"/>
    <n v="5.5684399999999998"/>
    <n v="2"/>
    <n v="13180.290652228574"/>
    <s v="Mass Customer"/>
    <x v="0"/>
    <s v="Health"/>
    <x v="128"/>
  </r>
  <r>
    <n v="2188"/>
    <n v="6"/>
    <n v="6671.5399999999991"/>
    <n v="1111.9233333333332"/>
    <n v="5.5684399999999998"/>
    <n v="17"/>
    <n v="105258.53222653332"/>
    <s v="Mass Customer"/>
    <x v="0"/>
    <s v="Unknown"/>
    <x v="65"/>
  </r>
  <r>
    <n v="2189"/>
    <n v="10"/>
    <n v="9861.2999999999993"/>
    <n v="986.12999999999988"/>
    <n v="5.5684399999999998"/>
    <n v="4"/>
    <n v="21964.822948799996"/>
    <s v="High Net Worth"/>
    <x v="1"/>
    <s v="Financial Services"/>
    <x v="98"/>
  </r>
  <r>
    <n v="2190"/>
    <n v="8"/>
    <n v="11980.72"/>
    <n v="1497.59"/>
    <n v="5.5684399999999998"/>
    <n v="13"/>
    <n v="108410.12077479999"/>
    <s v="Affluent Customer"/>
    <x v="0"/>
    <s v="IT"/>
    <x v="3"/>
  </r>
  <r>
    <n v="2191"/>
    <n v="5"/>
    <n v="7172.5599999999995"/>
    <n v="1434.5119999999999"/>
    <n v="5.5684399999999998"/>
    <n v="4"/>
    <n v="31951.976005119999"/>
    <s v="Mass Customer"/>
    <x v="1"/>
    <s v="Unknown"/>
    <x v="31"/>
  </r>
  <r>
    <n v="2192"/>
    <n v="4"/>
    <n v="2098.19"/>
    <n v="524.54750000000001"/>
    <n v="5.5684399999999998"/>
    <n v="14"/>
    <n v="40892.757932599998"/>
    <s v="Mass Customer"/>
    <x v="1"/>
    <s v="Unknown"/>
    <x v="117"/>
  </r>
  <r>
    <n v="2193"/>
    <n v="4"/>
    <n v="6086.66"/>
    <n v="1521.665"/>
    <n v="5.5684399999999998"/>
    <n v="6"/>
    <n v="50839.801515600004"/>
    <s v="Mass Customer"/>
    <x v="1"/>
    <s v="Unknown"/>
    <x v="146"/>
  </r>
  <r>
    <n v="2194"/>
    <n v="8"/>
    <n v="8464.84"/>
    <n v="1058.105"/>
    <n v="5.5684399999999998"/>
    <n v="11"/>
    <n v="64811.936268199999"/>
    <s v="Affluent Customer"/>
    <x v="0"/>
    <s v="Manufacturing"/>
    <x v="107"/>
  </r>
  <r>
    <n v="2195"/>
    <n v="5"/>
    <n v="7266.61"/>
    <n v="1453.3219999999999"/>
    <n v="5.5684399999999998"/>
    <n v="13"/>
    <n v="105205.57264983999"/>
    <s v="Affluent Customer"/>
    <x v="0"/>
    <s v="Financial Services"/>
    <x v="136"/>
  </r>
  <r>
    <n v="2196"/>
    <n v="5"/>
    <n v="4425.25"/>
    <n v="885.05"/>
    <n v="5.5684399999999998"/>
    <n v="7"/>
    <n v="34498.434754000002"/>
    <s v="High Net Worth"/>
    <x v="1"/>
    <s v="Retail"/>
    <x v="5"/>
  </r>
  <r>
    <n v="2197"/>
    <n v="3"/>
    <n v="2284.5600000000004"/>
    <n v="761.5200000000001"/>
    <n v="5.5684399999999998"/>
    <n v="7"/>
    <n v="29683.3490016"/>
    <s v="Mass Customer"/>
    <x v="1"/>
    <s v="Financial Services"/>
    <x v="193"/>
  </r>
  <r>
    <n v="2198"/>
    <n v="3"/>
    <n v="2366.21"/>
    <n v="788.73666666666668"/>
    <n v="5.5684399999999998"/>
    <n v="1"/>
    <n v="4392.0328041333332"/>
    <s v="Affluent Customer"/>
    <x v="1"/>
    <s v="Property"/>
    <x v="20"/>
  </r>
  <r>
    <n v="2199"/>
    <n v="4"/>
    <n v="4628.71"/>
    <n v="1157.1775"/>
    <n v="5.5684399999999998"/>
    <n v="13"/>
    <n v="83767.7552153"/>
    <s v="High Net Worth"/>
    <x v="0"/>
    <s v="Property"/>
    <x v="112"/>
  </r>
  <r>
    <n v="2200"/>
    <n v="2"/>
    <n v="2208.44"/>
    <n v="1104.22"/>
    <n v="5.5684399999999998"/>
    <n v="16"/>
    <n v="98380.525068799994"/>
    <s v="Affluent Customer"/>
    <x v="1"/>
    <s v="Unknown"/>
    <x v="61"/>
  </r>
  <r>
    <n v="2201"/>
    <n v="7"/>
    <n v="10466.460000000001"/>
    <n v="1495.2085714285715"/>
    <n v="5.5684399999999998"/>
    <n v="1"/>
    <n v="8325.9792174857139"/>
    <s v="Affluent Customer"/>
    <x v="0"/>
    <s v="Financial Services"/>
    <x v="101"/>
  </r>
  <r>
    <n v="2202"/>
    <n v="10"/>
    <n v="8507.06"/>
    <n v="850.7059999999999"/>
    <n v="5.5684399999999998"/>
    <n v="8"/>
    <n v="37896.842549119996"/>
    <s v="Affluent Customer"/>
    <x v="0"/>
    <s v="Financial Services"/>
    <x v="44"/>
  </r>
  <r>
    <n v="2203"/>
    <n v="5"/>
    <n v="6421.1"/>
    <n v="1284.22"/>
    <n v="5.5684399999999998"/>
    <n v="2"/>
    <n v="14302.204033599999"/>
    <s v="High Net Worth"/>
    <x v="1"/>
    <s v="Health"/>
    <x v="13"/>
  </r>
  <r>
    <n v="2204"/>
    <n v="8"/>
    <n v="7935.08"/>
    <n v="991.88499999999999"/>
    <n v="5.5684399999999998"/>
    <n v="7"/>
    <n v="38662.764765799999"/>
    <s v="High Net Worth"/>
    <x v="0"/>
    <s v="Entertainment"/>
    <x v="89"/>
  </r>
  <r>
    <n v="2205"/>
    <n v="3"/>
    <n v="3872.62"/>
    <n v="1290.8733333333332"/>
    <n v="5.5684399999999998"/>
    <n v="11"/>
    <n v="79069.657746933328"/>
    <s v="Mass Customer"/>
    <x v="2"/>
    <s v="IT"/>
    <x v="19"/>
  </r>
  <r>
    <n v="2206"/>
    <n v="4"/>
    <n v="4155.32"/>
    <n v="1038.83"/>
    <n v="5.5684399999999998"/>
    <n v="14"/>
    <n v="80985.275352799988"/>
    <s v="Affluent Customer"/>
    <x v="1"/>
    <s v="Financial Services"/>
    <x v="97"/>
  </r>
  <r>
    <n v="2207"/>
    <n v="6"/>
    <n v="6263.82"/>
    <n v="1043.97"/>
    <n v="5.5684399999999998"/>
    <n v="16"/>
    <n v="93012.548908800003"/>
    <s v="Mass Customer"/>
    <x v="0"/>
    <s v="Manufacturing"/>
    <x v="167"/>
  </r>
  <r>
    <n v="2208"/>
    <n v="6"/>
    <n v="5236.3099999999995"/>
    <n v="872.71833333333325"/>
    <n v="5.5684399999999998"/>
    <n v="9"/>
    <n v="43737.117084599988"/>
    <s v="Mass Customer"/>
    <x v="0"/>
    <s v="Unknown"/>
    <x v="3"/>
  </r>
  <r>
    <n v="2209"/>
    <n v="1"/>
    <n v="1240.31"/>
    <n v="1240.31"/>
    <n v="5.5684399999999998"/>
    <n v="3"/>
    <n v="20719.775449199999"/>
    <s v="Affluent Customer"/>
    <x v="1"/>
    <s v="Health"/>
    <x v="36"/>
  </r>
  <r>
    <n v="2210"/>
    <n v="9"/>
    <n v="8133.83"/>
    <n v="903.75888888888892"/>
    <n v="5.5684399999999998"/>
    <n v="5"/>
    <n v="25162.635736222222"/>
    <s v="High Net Worth"/>
    <x v="1"/>
    <s v="Health"/>
    <x v="36"/>
  </r>
  <r>
    <n v="2211"/>
    <n v="3"/>
    <n v="1649.1599999999999"/>
    <n v="549.71999999999991"/>
    <n v="5.5684399999999998"/>
    <n v="18"/>
    <n v="55099.491062399989"/>
    <s v="Mass Customer"/>
    <x v="0"/>
    <s v="Manufacturing"/>
    <x v="3"/>
  </r>
  <r>
    <n v="2212"/>
    <n v="6"/>
    <n v="4951.08"/>
    <n v="825.18"/>
    <n v="5.5684399999999998"/>
    <n v="20"/>
    <n v="91899.306383999996"/>
    <s v="Affluent Customer"/>
    <x v="0"/>
    <s v="Manufacturing"/>
    <x v="116"/>
  </r>
  <r>
    <n v="2213"/>
    <n v="5"/>
    <n v="7240.4999999999991"/>
    <n v="1448.1"/>
    <n v="5.5684399999999998"/>
    <n v="6"/>
    <n v="48381.947783999996"/>
    <s v="Affluent Customer"/>
    <x v="0"/>
    <s v="Unknown"/>
    <x v="24"/>
  </r>
  <r>
    <n v="2214"/>
    <n v="5"/>
    <n v="5053.0499999999993"/>
    <n v="1010.6099999999999"/>
    <n v="5.5684399999999998"/>
    <n v="8"/>
    <n v="45020.169187199994"/>
    <s v="High Net Worth"/>
    <x v="1"/>
    <s v="Manufacturing"/>
    <x v="3"/>
  </r>
  <r>
    <n v="2215"/>
    <n v="2"/>
    <n v="1965.6799999999998"/>
    <n v="982.83999999999992"/>
    <n v="5.5684399999999998"/>
    <n v="18"/>
    <n v="98511.940252799977"/>
    <s v="Mass Customer"/>
    <x v="0"/>
    <s v="Financial Services"/>
    <x v="97"/>
  </r>
  <r>
    <n v="2216"/>
    <n v="3"/>
    <n v="3352.32"/>
    <n v="1117.44"/>
    <n v="5.5684399999999998"/>
    <n v="10"/>
    <n v="62223.975935999995"/>
    <s v="High Net Worth"/>
    <x v="0"/>
    <s v="Property"/>
    <x v="111"/>
  </r>
  <r>
    <n v="2217"/>
    <n v="7"/>
    <n v="6891.2800000000007"/>
    <n v="984.46857142857152"/>
    <n v="5.5684399999999998"/>
    <n v="16"/>
    <n v="87711.266750171431"/>
    <s v="Mass Customer"/>
    <x v="1"/>
    <s v="Financial Services"/>
    <x v="40"/>
  </r>
  <r>
    <n v="2218"/>
    <n v="3"/>
    <n v="4304.09"/>
    <n v="1434.6966666666667"/>
    <n v="5.5684399999999998"/>
    <n v="4"/>
    <n v="31956.089226133332"/>
    <s v="Affluent Customer"/>
    <x v="0"/>
    <s v="Health"/>
    <x v="125"/>
  </r>
  <r>
    <n v="2219"/>
    <n v="5"/>
    <n v="6319.34"/>
    <n v="1263.8679999999999"/>
    <n v="5.5684399999999998"/>
    <n v="3"/>
    <n v="21113.319377759995"/>
    <s v="High Net Worth"/>
    <x v="1"/>
    <s v="Unknown"/>
    <x v="7"/>
  </r>
  <r>
    <n v="2220"/>
    <n v="4"/>
    <n v="4529.8999999999996"/>
    <n v="1132.4749999999999"/>
    <n v="5.5684399999999998"/>
    <n v="13"/>
    <n v="81979.548156999983"/>
    <s v="Mass Customer"/>
    <x v="1"/>
    <s v="Financial Services"/>
    <x v="24"/>
  </r>
  <r>
    <n v="2221"/>
    <n v="8"/>
    <n v="9100.52"/>
    <n v="1137.5650000000001"/>
    <n v="5.5684399999999998"/>
    <n v="7"/>
    <n v="44341.237140199999"/>
    <s v="Affluent Customer"/>
    <x v="1"/>
    <s v="Argiculture"/>
    <x v="64"/>
  </r>
  <r>
    <n v="2222"/>
    <n v="6"/>
    <n v="7051.67"/>
    <n v="1175.2783333333334"/>
    <n v="5.5684399999999998"/>
    <n v="14"/>
    <n v="91622.536354533338"/>
    <s v="Mass Customer"/>
    <x v="0"/>
    <s v="Financial Services"/>
    <x v="14"/>
  </r>
  <r>
    <n v="2223"/>
    <n v="7"/>
    <n v="5883.75"/>
    <n v="840.53571428571433"/>
    <n v="5.5684399999999998"/>
    <n v="12"/>
    <n v="56165.672314285708"/>
    <s v="Mass Customer"/>
    <x v="0"/>
    <s v="Health"/>
    <x v="14"/>
  </r>
  <r>
    <n v="2224"/>
    <n v="3"/>
    <n v="2568.2200000000003"/>
    <n v="856.07333333333338"/>
    <n v="5.5684399999999998"/>
    <n v="4"/>
    <n v="19067.971969066668"/>
    <s v="High Net Worth"/>
    <x v="0"/>
    <s v="Retail"/>
    <x v="120"/>
  </r>
  <r>
    <n v="2225"/>
    <n v="3"/>
    <n v="5546.3099999999995"/>
    <n v="1848.7699999999998"/>
    <n v="5.5684399999999998"/>
    <n v="19"/>
    <n v="195600.53155719998"/>
    <s v="Affluent Customer"/>
    <x v="0"/>
    <s v="Health"/>
    <x v="56"/>
  </r>
  <r>
    <n v="2226"/>
    <n v="8"/>
    <n v="8295.5500000000011"/>
    <n v="1036.9437500000001"/>
    <n v="5.5684399999999998"/>
    <n v="11"/>
    <n v="63515.749607750004"/>
    <s v="Mass Customer"/>
    <x v="0"/>
    <s v="Entertainment"/>
    <x v="37"/>
  </r>
  <r>
    <n v="2227"/>
    <n v="5"/>
    <n v="5068.82"/>
    <n v="1013.7639999999999"/>
    <n v="5.5684399999999998"/>
    <n v="9"/>
    <n v="50805.756073439989"/>
    <s v="Affluent Customer"/>
    <x v="1"/>
    <s v="Property"/>
    <x v="154"/>
  </r>
  <r>
    <n v="2228"/>
    <n v="4"/>
    <n v="3579.45"/>
    <n v="894.86249999999995"/>
    <n v="5.5684399999999998"/>
    <n v="9"/>
    <n v="44846.893255499992"/>
    <s v="High Net Worth"/>
    <x v="0"/>
    <s v="Manufacturing"/>
    <x v="15"/>
  </r>
  <r>
    <n v="2229"/>
    <n v="4"/>
    <n v="3937.92"/>
    <n v="984.48"/>
    <n v="5.5684399999999998"/>
    <n v="7"/>
    <n v="38374.124678400003"/>
    <s v="Affluent Customer"/>
    <x v="0"/>
    <s v="Financial Services"/>
    <x v="88"/>
  </r>
  <r>
    <n v="2230"/>
    <n v="7"/>
    <n v="9308.57"/>
    <n v="1329.7957142857142"/>
    <n v="5.5684399999999998"/>
    <n v="19"/>
    <n v="140692.8652978857"/>
    <s v="Mass Customer"/>
    <x v="0"/>
    <s v="Unknown"/>
    <x v="3"/>
  </r>
  <r>
    <n v="2231"/>
    <n v="3"/>
    <n v="4555.37"/>
    <n v="1518.4566666666667"/>
    <n v="5.5684399999999998"/>
    <n v="13"/>
    <n v="109920.65293213332"/>
    <s v="Mass Customer"/>
    <x v="0"/>
    <s v="Unknown"/>
    <x v="124"/>
  </r>
  <r>
    <n v="2232"/>
    <n v="6"/>
    <n v="5666.03"/>
    <n v="944.33833333333325"/>
    <n v="5.5684399999999998"/>
    <n v="11"/>
    <n v="57843.40483753333"/>
    <s v="Mass Customer"/>
    <x v="1"/>
    <s v="Unknown"/>
    <x v="144"/>
  </r>
  <r>
    <n v="2233"/>
    <n v="7"/>
    <n v="6778.2599999999984"/>
    <n v="968.32285714285695"/>
    <n v="5.5684399999999998"/>
    <n v="8"/>
    <n v="43136.381845028562"/>
    <s v="Mass Customer"/>
    <x v="0"/>
    <s v="Unknown"/>
    <x v="13"/>
  </r>
  <r>
    <n v="2234"/>
    <n v="6"/>
    <n v="3299.5800000000004"/>
    <n v="549.93000000000006"/>
    <n v="5.5684399999999998"/>
    <n v="18"/>
    <n v="55120.539765600006"/>
    <s v="Mass Customer"/>
    <x v="1"/>
    <s v="Manufacturing"/>
    <x v="107"/>
  </r>
  <r>
    <n v="2235"/>
    <n v="6"/>
    <n v="7834.2700000000013"/>
    <n v="1305.7116666666668"/>
    <n v="5.5684399999999998"/>
    <n v="16"/>
    <n v="116332.43317013334"/>
    <s v="Affluent Customer"/>
    <x v="0"/>
    <s v="Health"/>
    <x v="28"/>
  </r>
  <r>
    <n v="2236"/>
    <n v="3"/>
    <n v="4226.47"/>
    <n v="1408.8233333333335"/>
    <n v="5.5684399999999998"/>
    <n v="13"/>
    <n v="101984.32662946667"/>
    <s v="Affluent Customer"/>
    <x v="1"/>
    <s v="Manufacturing"/>
    <x v="52"/>
  </r>
  <r>
    <n v="2237"/>
    <n v="7"/>
    <n v="7412.94"/>
    <n v="1058.9914285714285"/>
    <n v="5.5684399999999998"/>
    <n v="9"/>
    <n v="53072.372074628569"/>
    <s v="Mass Customer"/>
    <x v="0"/>
    <s v="Unknown"/>
    <x v="3"/>
  </r>
  <r>
    <n v="2238"/>
    <n v="3"/>
    <n v="4185.99"/>
    <n v="1395.33"/>
    <n v="5.5684399999999998"/>
    <n v="14"/>
    <n v="108777.35939279999"/>
    <s v="Mass Customer"/>
    <x v="0"/>
    <s v="Retail"/>
    <x v="34"/>
  </r>
  <r>
    <n v="2239"/>
    <n v="2"/>
    <n v="1693.21"/>
    <n v="846.60500000000002"/>
    <n v="5.5684399999999998"/>
    <n v="8"/>
    <n v="37714.153169600002"/>
    <s v="High Net Worth"/>
    <x v="0"/>
    <s v="Property"/>
    <x v="72"/>
  </r>
  <r>
    <n v="2240"/>
    <n v="12"/>
    <n v="13961.45"/>
    <n v="1163.4541666666667"/>
    <n v="5.5684399999999998"/>
    <n v="16"/>
    <n v="103657.99551733333"/>
    <s v="High Net Worth"/>
    <x v="1"/>
    <s v="Manufacturing"/>
    <x v="162"/>
  </r>
  <r>
    <n v="2241"/>
    <n v="4"/>
    <n v="4335"/>
    <n v="1083.75"/>
    <n v="5.5684399999999998"/>
    <n v="10"/>
    <n v="60347.968499999995"/>
    <s v="High Net Worth"/>
    <x v="1"/>
    <s v="Financial Services"/>
    <x v="40"/>
  </r>
  <r>
    <n v="2242"/>
    <n v="3"/>
    <n v="2540.1099999999997"/>
    <n v="846.70333333333326"/>
    <n v="5.5684399999999998"/>
    <n v="21"/>
    <n v="99011.150898799984"/>
    <s v="Mass Customer"/>
    <x v="0"/>
    <s v="Unknown"/>
    <x v="41"/>
  </r>
  <r>
    <n v="2243"/>
    <n v="3"/>
    <n v="2141.0500000000002"/>
    <n v="713.68333333333339"/>
    <n v="5.5684399999999998"/>
    <n v="7"/>
    <n v="27818.719744666669"/>
    <s v="Affluent Customer"/>
    <x v="0"/>
    <s v="Unknown"/>
    <x v="6"/>
  </r>
  <r>
    <n v="2244"/>
    <n v="5"/>
    <n v="5963.92"/>
    <n v="1192.7840000000001"/>
    <n v="5.5684399999999998"/>
    <n v="5"/>
    <n v="33209.730684800001"/>
    <s v="Mass Customer"/>
    <x v="1"/>
    <s v="Manufacturing"/>
    <x v="53"/>
  </r>
  <r>
    <n v="2245"/>
    <n v="7"/>
    <n v="7779.8999999999987"/>
    <n v="1111.4142857142856"/>
    <n v="5.5684399999999998"/>
    <n v="3"/>
    <n v="18566.531295428569"/>
    <s v="Mass Customer"/>
    <x v="0"/>
    <s v="Argiculture"/>
    <x v="68"/>
  </r>
  <r>
    <n v="2246"/>
    <n v="4"/>
    <n v="4027.99"/>
    <n v="1006.9974999999999"/>
    <n v="5.5684399999999998"/>
    <n v="13"/>
    <n v="72896.267065699984"/>
    <s v="Mass Customer"/>
    <x v="1"/>
    <s v="Unknown"/>
    <x v="106"/>
  </r>
  <r>
    <n v="2247"/>
    <n v="7"/>
    <n v="8149.48"/>
    <n v="1164.2114285714285"/>
    <n v="5.5684399999999998"/>
    <n v="1"/>
    <n v="6482.8414873142856"/>
    <s v="High Net Worth"/>
    <x v="0"/>
    <s v="Retail"/>
    <x v="48"/>
  </r>
  <r>
    <n v="2248"/>
    <n v="8"/>
    <n v="8369.31"/>
    <n v="1046.1637499999999"/>
    <n v="5.5684399999999998"/>
    <n v="1"/>
    <n v="5825.5000720499993"/>
    <s v="Mass Customer"/>
    <x v="0"/>
    <s v="Manufacturing"/>
    <x v="185"/>
  </r>
  <r>
    <n v="2249"/>
    <n v="5"/>
    <n v="5600.46"/>
    <n v="1120.0920000000001"/>
    <n v="5.5684399999999998"/>
    <n v="5"/>
    <n v="31185.8254824"/>
    <s v="Mass Customer"/>
    <x v="0"/>
    <s v="Financial Services"/>
    <x v="3"/>
  </r>
  <r>
    <n v="2250"/>
    <n v="3"/>
    <n v="3011.79"/>
    <n v="1003.93"/>
    <n v="5.5684399999999998"/>
    <n v="7"/>
    <n v="39132.267784399999"/>
    <s v="High Net Worth"/>
    <x v="1"/>
    <s v="Telecommunications"/>
    <x v="3"/>
  </r>
  <r>
    <n v="2251"/>
    <n v="7"/>
    <n v="5798.7099999999991"/>
    <n v="828.38714285714275"/>
    <n v="5.5684399999999998"/>
    <n v="19"/>
    <n v="87643.65793365713"/>
    <s v="High Net Worth"/>
    <x v="1"/>
    <s v="Property"/>
    <x v="3"/>
  </r>
  <r>
    <n v="2252"/>
    <n v="4"/>
    <n v="4900.68"/>
    <n v="1225.17"/>
    <n v="5.5684399999999998"/>
    <n v="11"/>
    <n v="75045.141982800007"/>
    <s v="High Net Worth"/>
    <x v="2"/>
    <s v="IT"/>
    <x v="48"/>
  </r>
  <r>
    <n v="2253"/>
    <n v="6"/>
    <n v="7418.94"/>
    <n v="1236.49"/>
    <n v="5.5684399999999998"/>
    <n v="13"/>
    <n v="89509.164882800003"/>
    <s v="Affluent Customer"/>
    <x v="0"/>
    <s v="Manufacturing"/>
    <x v="178"/>
  </r>
  <r>
    <n v="2254"/>
    <n v="5"/>
    <n v="5373.7"/>
    <n v="1074.74"/>
    <n v="5.5684399999999998"/>
    <n v="18"/>
    <n v="107723.25370080001"/>
    <s v="Affluent Customer"/>
    <x v="0"/>
    <s v="Health"/>
    <x v="100"/>
  </r>
  <r>
    <n v="2255"/>
    <n v="2"/>
    <n v="3277.4700000000003"/>
    <n v="1638.7350000000001"/>
    <n v="5.5684399999999998"/>
    <n v="5"/>
    <n v="45625.987616999999"/>
    <s v="Affluent Customer"/>
    <x v="1"/>
    <s v="Health"/>
    <x v="118"/>
  </r>
  <r>
    <n v="2256"/>
    <n v="3"/>
    <n v="4499.8500000000004"/>
    <n v="1499.95"/>
    <n v="5.5684399999999998"/>
    <n v="15"/>
    <n v="125285.72367000001"/>
    <s v="Mass Customer"/>
    <x v="0"/>
    <s v="Retail"/>
    <x v="68"/>
  </r>
  <r>
    <n v="2257"/>
    <n v="5"/>
    <n v="6440.81"/>
    <n v="1288.162"/>
    <n v="5.5684399999999998"/>
    <n v="15"/>
    <n v="107595.7921092"/>
    <s v="Mass Customer"/>
    <x v="1"/>
    <s v="Entertainment"/>
    <x v="89"/>
  </r>
  <r>
    <n v="2258"/>
    <n v="6"/>
    <n v="7710.9000000000005"/>
    <n v="1285.1500000000001"/>
    <n v="5.5684399999999998"/>
    <n v="7"/>
    <n v="50093.964662000006"/>
    <s v="High Net Worth"/>
    <x v="0"/>
    <s v="Retail"/>
    <x v="10"/>
  </r>
  <r>
    <n v="2259"/>
    <n v="4"/>
    <n v="4205.21"/>
    <n v="1051.3025"/>
    <n v="5.5684399999999998"/>
    <n v="2"/>
    <n v="11708.2297862"/>
    <s v="Affluent Customer"/>
    <x v="0"/>
    <s v="Unknown"/>
    <x v="131"/>
  </r>
  <r>
    <n v="2260"/>
    <n v="6"/>
    <n v="8234.9"/>
    <n v="1372.4833333333333"/>
    <n v="5.5684399999999998"/>
    <n v="11"/>
    <n v="84068.502019333333"/>
    <s v="High Net Worth"/>
    <x v="1"/>
    <s v="Argiculture"/>
    <x v="177"/>
  </r>
  <r>
    <n v="2261"/>
    <n v="4"/>
    <n v="3875.6099999999997"/>
    <n v="968.90249999999992"/>
    <n v="5.5684399999999998"/>
    <n v="13"/>
    <n v="70138.580682299988"/>
    <s v="Mass Customer"/>
    <x v="1"/>
    <s v="Health"/>
    <x v="192"/>
  </r>
  <r>
    <n v="2262"/>
    <n v="4"/>
    <n v="3058.55"/>
    <n v="764.63750000000005"/>
    <n v="5.5684399999999998"/>
    <n v="2"/>
    <n v="8515.6760809999996"/>
    <s v="Mass Customer"/>
    <x v="0"/>
    <s v="Health"/>
    <x v="91"/>
  </r>
  <r>
    <n v="2263"/>
    <n v="5"/>
    <n v="6359.93"/>
    <n v="1271.9860000000001"/>
    <n v="5.5684399999999998"/>
    <n v="21"/>
    <n v="148742.53215864001"/>
    <s v="Mass Customer"/>
    <x v="0"/>
    <s v="Argiculture"/>
    <x v="14"/>
  </r>
  <r>
    <n v="2264"/>
    <n v="6"/>
    <n v="5198.18"/>
    <n v="866.36333333333334"/>
    <n v="5.5684399999999998"/>
    <n v="9"/>
    <n v="43418.630158800006"/>
    <s v="Affluent Customer"/>
    <x v="0"/>
    <s v="Health"/>
    <x v="56"/>
  </r>
  <r>
    <n v="2265"/>
    <n v="3"/>
    <n v="3990.7799999999997"/>
    <n v="1330.26"/>
    <n v="5.5684399999999998"/>
    <n v="5"/>
    <n v="37037.364972000003"/>
    <s v="Mass Customer"/>
    <x v="1"/>
    <s v="Property"/>
    <x v="3"/>
  </r>
  <r>
    <n v="2266"/>
    <n v="10"/>
    <n v="8911.6"/>
    <n v="891.16000000000008"/>
    <n v="5.5684399999999998"/>
    <n v="1"/>
    <n v="4962.3709904000007"/>
    <s v="High Net Worth"/>
    <x v="1"/>
    <s v="Retail"/>
    <x v="3"/>
  </r>
  <r>
    <n v="2267"/>
    <n v="5"/>
    <n v="5466.6399999999994"/>
    <n v="1093.328"/>
    <n v="5.5684399999999998"/>
    <n v="14"/>
    <n v="85233.839156479997"/>
    <s v="Affluent Customer"/>
    <x v="0"/>
    <s v="Unknown"/>
    <x v="6"/>
  </r>
  <r>
    <n v="2268"/>
    <n v="8"/>
    <n v="9258.43"/>
    <n v="1157.30375"/>
    <n v="5.5684399999999998"/>
    <n v="19"/>
    <n v="122443.15337935"/>
    <s v="Mass Customer"/>
    <x v="0"/>
    <s v="Health"/>
    <x v="91"/>
  </r>
  <r>
    <n v="2269"/>
    <n v="7"/>
    <n v="9233.33"/>
    <n v="1319.0471428571429"/>
    <n v="5.5684399999999998"/>
    <n v="9"/>
    <n v="66105.313849542857"/>
    <s v="Mass Customer"/>
    <x v="0"/>
    <s v="Unknown"/>
    <x v="25"/>
  </r>
  <r>
    <n v="2270"/>
    <n v="5"/>
    <n v="7588.2899999999991"/>
    <n v="1517.6579999999999"/>
    <n v="5.5684399999999998"/>
    <n v="9"/>
    <n v="76058.887621679998"/>
    <s v="Affluent Customer"/>
    <x v="1"/>
    <s v="Retail"/>
    <x v="26"/>
  </r>
  <r>
    <n v="2271"/>
    <n v="1"/>
    <n v="1362.99"/>
    <n v="1362.99"/>
    <n v="5.5684399999999998"/>
    <n v="18"/>
    <n v="136615.10464080001"/>
    <s v="Mass Customer"/>
    <x v="1"/>
    <s v="Telecommunications"/>
    <x v="3"/>
  </r>
  <r>
    <n v="2272"/>
    <n v="6"/>
    <n v="8116.8"/>
    <n v="1352.8"/>
    <n v="5.5684399999999998"/>
    <n v="1"/>
    <n v="7532.9856319999999"/>
    <s v="Mass Customer"/>
    <x v="0"/>
    <s v="Manufacturing"/>
    <x v="54"/>
  </r>
  <r>
    <n v="2273"/>
    <n v="10"/>
    <n v="9867.35"/>
    <n v="986.73500000000001"/>
    <n v="5.5684399999999998"/>
    <n v="9"/>
    <n v="49451.171790600005"/>
    <s v="Mass Customer"/>
    <x v="0"/>
    <s v="Unknown"/>
    <x v="70"/>
  </r>
  <r>
    <n v="2274"/>
    <n v="2"/>
    <n v="142.97999999999999"/>
    <n v="71.489999999999995"/>
    <n v="5.5684399999999998"/>
    <n v="13"/>
    <n v="5175.1410827999998"/>
    <s v="Mass Customer"/>
    <x v="0"/>
    <s v="Manufacturing"/>
    <x v="71"/>
  </r>
  <r>
    <n v="2275"/>
    <n v="6"/>
    <n v="8289"/>
    <n v="1381.5"/>
    <n v="5.5684399999999998"/>
    <n v="8"/>
    <n v="61542.398880000001"/>
    <s v="High Net Worth"/>
    <x v="0"/>
    <s v="Financial Services"/>
    <x v="179"/>
  </r>
  <r>
    <n v="2276"/>
    <n v="4"/>
    <n v="4714.45"/>
    <n v="1178.6125"/>
    <n v="5.5684399999999998"/>
    <n v="12"/>
    <n v="78756.395873999994"/>
    <s v="Mass Customer"/>
    <x v="0"/>
    <s v="Unknown"/>
    <x v="104"/>
  </r>
  <r>
    <n v="2277"/>
    <n v="4"/>
    <n v="4721.53"/>
    <n v="1180.3824999999999"/>
    <n v="5.5684399999999998"/>
    <n v="7"/>
    <n v="46010.223898099997"/>
    <s v="High Net Worth"/>
    <x v="0"/>
    <s v="Financial Services"/>
    <x v="88"/>
  </r>
  <r>
    <n v="2278"/>
    <n v="4"/>
    <n v="1635.24"/>
    <n v="408.81"/>
    <n v="5.5684399999999998"/>
    <n v="8"/>
    <n v="18211.471651200001"/>
    <s v="Affluent Customer"/>
    <x v="1"/>
    <s v="Health"/>
    <x v="25"/>
  </r>
  <r>
    <n v="2279"/>
    <n v="8"/>
    <n v="7565.6999999999989"/>
    <n v="945.71249999999986"/>
    <n v="5.5684399999999998"/>
    <n v="3"/>
    <n v="15798.429940499997"/>
    <s v="Mass Customer"/>
    <x v="1"/>
    <s v="Health"/>
    <x v="179"/>
  </r>
  <r>
    <n v="2280"/>
    <n v="5"/>
    <n v="6373.32"/>
    <n v="1274.664"/>
    <n v="5.5684399999999998"/>
    <n v="9"/>
    <n v="63881.010037439999"/>
    <s v="Mass Customer"/>
    <x v="0"/>
    <s v="Unknown"/>
    <x v="128"/>
  </r>
  <r>
    <n v="2281"/>
    <n v="6"/>
    <n v="6617.76"/>
    <n v="1102.96"/>
    <n v="5.5684399999999998"/>
    <n v="14"/>
    <n v="85984.732153599994"/>
    <s v="High Net Worth"/>
    <x v="0"/>
    <s v="Unknown"/>
    <x v="3"/>
  </r>
  <r>
    <n v="2282"/>
    <n v="6"/>
    <n v="6818.6100000000006"/>
    <n v="1136.4350000000002"/>
    <n v="5.5684399999999998"/>
    <n v="7"/>
    <n v="44297.190779800003"/>
    <s v="Affluent Customer"/>
    <x v="1"/>
    <s v="Financial Services"/>
    <x v="35"/>
  </r>
  <r>
    <n v="2283"/>
    <n v="7"/>
    <n v="7052.93"/>
    <n v="1007.5614285714286"/>
    <n v="5.5684399999999998"/>
    <n v="16"/>
    <n v="89768.725781028566"/>
    <s v="High Net Worth"/>
    <x v="1"/>
    <s v="Unknown"/>
    <x v="142"/>
  </r>
  <r>
    <n v="2284"/>
    <n v="7"/>
    <n v="7556.9399999999987"/>
    <n v="1079.562857142857"/>
    <n v="5.5684399999999998"/>
    <n v="14"/>
    <n v="84160.733947199973"/>
    <s v="High Net Worth"/>
    <x v="0"/>
    <s v="Telecommunications"/>
    <x v="191"/>
  </r>
  <r>
    <n v="2285"/>
    <n v="7"/>
    <n v="4829.5399999999991"/>
    <n v="689.93428571428558"/>
    <n v="5.5684399999999998"/>
    <n v="5"/>
    <n v="19209.288369714282"/>
    <s v="High Net Worth"/>
    <x v="0"/>
    <s v="Health"/>
    <x v="58"/>
  </r>
  <r>
    <n v="2286"/>
    <n v="5"/>
    <n v="4606.01"/>
    <n v="921.202"/>
    <n v="5.5684399999999998"/>
    <n v="5"/>
    <n v="25648.290324400001"/>
    <s v="High Net Worth"/>
    <x v="0"/>
    <s v="Manufacturing"/>
    <x v="69"/>
  </r>
  <r>
    <n v="2287"/>
    <n v="2"/>
    <n v="1083.52"/>
    <n v="541.76"/>
    <n v="5.5684399999999998"/>
    <n v="20"/>
    <n v="60335.161087999993"/>
    <s v="High Net Worth"/>
    <x v="0"/>
    <s v="Telecommunications"/>
    <x v="147"/>
  </r>
  <r>
    <n v="2288"/>
    <n v="6"/>
    <n v="6972.7"/>
    <n v="1162.1166666666666"/>
    <n v="5.5684399999999998"/>
    <n v="8"/>
    <n v="51769.41545066666"/>
    <s v="High Net Worth"/>
    <x v="1"/>
    <s v="Manufacturing"/>
    <x v="69"/>
  </r>
  <r>
    <n v="2289"/>
    <n v="4"/>
    <n v="4560.12"/>
    <n v="1140.03"/>
    <n v="5.5684399999999998"/>
    <n v="13"/>
    <n v="82526.452491599994"/>
    <s v="Affluent Customer"/>
    <x v="0"/>
    <s v="Health"/>
    <x v="21"/>
  </r>
  <r>
    <n v="2290"/>
    <n v="5"/>
    <n v="5602.6100000000006"/>
    <n v="1120.5220000000002"/>
    <n v="5.5684399999999998"/>
    <n v="5"/>
    <n v="31197.797628400003"/>
    <s v="Mass Customer"/>
    <x v="1"/>
    <s v="Manufacturing"/>
    <x v="10"/>
  </r>
  <r>
    <n v="2291"/>
    <n v="1"/>
    <n v="792.9"/>
    <n v="792.9"/>
    <n v="5.5684399999999998"/>
    <n v="4"/>
    <n v="17660.864303999999"/>
    <s v="Affluent Customer"/>
    <x v="1"/>
    <s v="Manufacturing"/>
    <x v="174"/>
  </r>
  <r>
    <n v="2292"/>
    <n v="7"/>
    <n v="8732.6200000000008"/>
    <n v="1247.517142857143"/>
    <n v="5.5684399999999998"/>
    <n v="2"/>
    <n v="13893.448717942858"/>
    <s v="Mass Customer"/>
    <x v="0"/>
    <s v="Health"/>
    <x v="21"/>
  </r>
  <r>
    <n v="2293"/>
    <n v="5"/>
    <n v="5018.5200000000004"/>
    <n v="1003.7040000000001"/>
    <n v="5.5684399999999998"/>
    <n v="16"/>
    <n v="89425.048028160003"/>
    <s v="Affluent Customer"/>
    <x v="0"/>
    <s v="Financial Services"/>
    <x v="77"/>
  </r>
  <r>
    <n v="2294"/>
    <n v="7"/>
    <n v="9680.2199999999993"/>
    <n v="1382.8885714285714"/>
    <n v="5.5684399999999998"/>
    <n v="21"/>
    <n v="161711.17277040001"/>
    <s v="Mass Customer"/>
    <x v="1"/>
    <s v="Manufacturing"/>
    <x v="72"/>
  </r>
  <r>
    <n v="2295"/>
    <n v="4"/>
    <n v="5830.1399999999994"/>
    <n v="1457.5349999999999"/>
    <n v="5.5684399999999998"/>
    <n v="11"/>
    <n v="89278.158149399984"/>
    <s v="Mass Customer"/>
    <x v="2"/>
    <s v="IT"/>
    <x v="54"/>
  </r>
  <r>
    <n v="2296"/>
    <n v="4"/>
    <n v="5259.05"/>
    <n v="1314.7625"/>
    <n v="5.5684399999999998"/>
    <n v="1"/>
    <n v="7321.1760955"/>
    <s v="Affluent Customer"/>
    <x v="0"/>
    <s v="Retail"/>
    <x v="148"/>
  </r>
  <r>
    <n v="2297"/>
    <n v="5"/>
    <n v="6232.6900000000005"/>
    <n v="1246.538"/>
    <n v="5.5684399999999998"/>
    <n v="19"/>
    <n v="131884.16915368001"/>
    <s v="Affluent Customer"/>
    <x v="0"/>
    <s v="Manufacturing"/>
    <x v="15"/>
  </r>
  <r>
    <n v="2298"/>
    <n v="6"/>
    <n v="6997.85"/>
    <n v="1166.3083333333334"/>
    <n v="5.5684399999999998"/>
    <n v="5"/>
    <n v="32472.589878333332"/>
    <s v="Mass Customer"/>
    <x v="1"/>
    <s v="Property"/>
    <x v="86"/>
  </r>
  <r>
    <n v="2299"/>
    <n v="6"/>
    <n v="4359.3200000000006"/>
    <n v="726.5533333333334"/>
    <n v="5.5684399999999998"/>
    <n v="7"/>
    <n v="28320.380504266668"/>
    <s v="High Net Worth"/>
    <x v="1"/>
    <s v="Property"/>
    <x v="132"/>
  </r>
  <r>
    <n v="2300"/>
    <n v="4"/>
    <n v="7346.11"/>
    <n v="1836.5274999999999"/>
    <n v="5.5684399999999998"/>
    <n v="3"/>
    <n v="30679.779576299996"/>
    <s v="Mass Customer"/>
    <x v="1"/>
    <s v="Financial Services"/>
    <x v="3"/>
  </r>
  <r>
    <n v="2301"/>
    <n v="6"/>
    <n v="9265.9500000000007"/>
    <n v="1544.325"/>
    <n v="5.5684399999999998"/>
    <n v="19"/>
    <n v="163390.140957"/>
    <s v="Mass Customer"/>
    <x v="1"/>
    <s v="Financial Services"/>
    <x v="29"/>
  </r>
  <r>
    <n v="2302"/>
    <n v="3"/>
    <n v="4412.84"/>
    <n v="1470.9466666666667"/>
    <n v="5.5684399999999998"/>
    <n v="4"/>
    <n v="32763.513026133332"/>
    <s v="Mass Customer"/>
    <x v="0"/>
    <s v="Retail"/>
    <x v="180"/>
  </r>
  <r>
    <n v="2303"/>
    <n v="2"/>
    <n v="2696.8599999999997"/>
    <n v="1348.4299999999998"/>
    <n v="5.5684399999999998"/>
    <n v="4"/>
    <n v="30034.606196799996"/>
    <s v="Mass Customer"/>
    <x v="1"/>
    <s v="Retail"/>
    <x v="110"/>
  </r>
  <r>
    <n v="2304"/>
    <n v="7"/>
    <n v="9747.9"/>
    <n v="1392.5571428571427"/>
    <n v="5.5684399999999998"/>
    <n v="11"/>
    <n v="85298.079862285711"/>
    <s v="Mass Customer"/>
    <x v="0"/>
    <s v="Unknown"/>
    <x v="3"/>
  </r>
  <r>
    <n v="2305"/>
    <n v="5"/>
    <n v="6011.6900000000005"/>
    <n v="1202.3380000000002"/>
    <n v="5.5684399999999998"/>
    <n v="13"/>
    <n v="87036.911165360012"/>
    <s v="Affluent Customer"/>
    <x v="0"/>
    <s v="Financial Services"/>
    <x v="42"/>
  </r>
  <r>
    <n v="2306"/>
    <n v="4"/>
    <n v="4938.6399999999994"/>
    <n v="1234.6599999999999"/>
    <n v="5.5684399999999998"/>
    <n v="9"/>
    <n v="61876.171173599992"/>
    <s v="High Net Worth"/>
    <x v="0"/>
    <s v="Financial Services"/>
    <x v="40"/>
  </r>
  <r>
    <n v="2307"/>
    <n v="11"/>
    <n v="10123.710000000001"/>
    <n v="920.33727272727276"/>
    <n v="5.5684399999999998"/>
    <n v="13"/>
    <n v="66622.957478290904"/>
    <s v="High Net Worth"/>
    <x v="0"/>
    <s v="Retail"/>
    <x v="104"/>
  </r>
  <r>
    <n v="2308"/>
    <n v="9"/>
    <n v="11438.37"/>
    <n v="1270.93"/>
    <n v="5.5684399999999998"/>
    <n v="17"/>
    <n v="120310.6566364"/>
    <s v="Mass Customer"/>
    <x v="0"/>
    <s v="Financial Services"/>
    <x v="40"/>
  </r>
  <r>
    <n v="2309"/>
    <n v="12"/>
    <n v="16122.339999999997"/>
    <n v="1343.528333333333"/>
    <n v="5.5684399999999998"/>
    <n v="14"/>
    <n v="104738.9967745333"/>
    <s v="Affluent Customer"/>
    <x v="1"/>
    <s v="Manufacturing"/>
    <x v="157"/>
  </r>
  <r>
    <n v="2310"/>
    <n v="6"/>
    <n v="8126.880000000001"/>
    <n v="1354.4800000000002"/>
    <n v="5.5684399999999998"/>
    <n v="11"/>
    <n v="82965.74672320002"/>
    <s v="High Net Worth"/>
    <x v="1"/>
    <s v="Unknown"/>
    <x v="0"/>
  </r>
  <r>
    <n v="2311"/>
    <n v="5"/>
    <n v="6375.8700000000008"/>
    <n v="1275.1740000000002"/>
    <n v="5.5684399999999998"/>
    <n v="16"/>
    <n v="113611.67853696001"/>
    <s v="Mass Customer"/>
    <x v="0"/>
    <s v="Health"/>
    <x v="101"/>
  </r>
  <r>
    <n v="2312"/>
    <n v="5"/>
    <n v="7250.51"/>
    <n v="1450.1020000000001"/>
    <n v="5.5684399999999998"/>
    <n v="18"/>
    <n v="145346.50765583999"/>
    <s v="Mass Customer"/>
    <x v="0"/>
    <s v="Manufacturing"/>
    <x v="92"/>
  </r>
  <r>
    <n v="2313"/>
    <n v="6"/>
    <n v="4657.7999999999993"/>
    <n v="776.29999999999984"/>
    <n v="5.5684399999999998"/>
    <n v="12"/>
    <n v="51873.359663999989"/>
    <s v="Mass Customer"/>
    <x v="0"/>
    <s v="Manufacturing"/>
    <x v="78"/>
  </r>
  <r>
    <n v="2314"/>
    <n v="3"/>
    <n v="4114.37"/>
    <n v="1371.4566666666667"/>
    <n v="5.5684399999999998"/>
    <n v="7"/>
    <n v="53458.119126533333"/>
    <s v="High Net Worth"/>
    <x v="1"/>
    <s v="Health"/>
    <x v="36"/>
  </r>
  <r>
    <n v="2315"/>
    <n v="5"/>
    <n v="2737.8"/>
    <n v="547.56000000000006"/>
    <n v="5.5684399999999998"/>
    <n v="8"/>
    <n v="24392.440051200003"/>
    <s v="Affluent Customer"/>
    <x v="1"/>
    <s v="Financial Services"/>
    <x v="61"/>
  </r>
  <r>
    <n v="2316"/>
    <n v="4"/>
    <n v="2908.85"/>
    <n v="727.21249999999998"/>
    <n v="5.5684399999999998"/>
    <n v="11"/>
    <n v="44543.8309085"/>
    <s v="Affluent Customer"/>
    <x v="1"/>
    <s v="Financial Services"/>
    <x v="121"/>
  </r>
  <r>
    <n v="2317"/>
    <n v="5"/>
    <n v="6735.95"/>
    <n v="1347.19"/>
    <n v="5.5684399999999998"/>
    <n v="16"/>
    <n v="120027.94693760001"/>
    <s v="Mass Customer"/>
    <x v="1"/>
    <s v="Health"/>
    <x v="108"/>
  </r>
  <r>
    <n v="2318"/>
    <n v="7"/>
    <n v="8129.61"/>
    <n v="1161.3728571428571"/>
    <n v="5.5684399999999998"/>
    <n v="6"/>
    <n v="38802.210435771427"/>
    <s v="Mass Customer"/>
    <x v="0"/>
    <s v="Manufacturing"/>
    <x v="145"/>
  </r>
  <r>
    <n v="2319"/>
    <n v="4"/>
    <n v="7191.2000000000007"/>
    <n v="1797.8000000000002"/>
    <n v="5.5684399999999998"/>
    <n v="18"/>
    <n v="180196.94577600004"/>
    <s v="High Net Worth"/>
    <x v="1"/>
    <s v="Entertainment"/>
    <x v="89"/>
  </r>
  <r>
    <n v="2320"/>
    <n v="3"/>
    <n v="2655.46"/>
    <n v="885.15333333333331"/>
    <n v="5.5684399999999998"/>
    <n v="16"/>
    <n v="78862.771639466664"/>
    <s v="Affluent Customer"/>
    <x v="0"/>
    <s v="Manufacturing"/>
    <x v="80"/>
  </r>
  <r>
    <n v="2321"/>
    <n v="3"/>
    <n v="5473.58"/>
    <n v="1824.5266666666666"/>
    <n v="5.5684399999999998"/>
    <n v="20"/>
    <n v="203195.34543466667"/>
    <s v="Mass Customer"/>
    <x v="0"/>
    <s v="Manufacturing"/>
    <x v="8"/>
  </r>
  <r>
    <n v="2322"/>
    <n v="4"/>
    <n v="4035.51"/>
    <n v="1008.8775000000001"/>
    <n v="5.5684399999999998"/>
    <n v="2"/>
    <n v="11235.7476522"/>
    <s v="Mass Customer"/>
    <x v="1"/>
    <s v="Health"/>
    <x v="171"/>
  </r>
  <r>
    <n v="2323"/>
    <n v="3"/>
    <n v="4599.45"/>
    <n v="1533.1499999999999"/>
    <n v="5.5684399999999998"/>
    <n v="13"/>
    <n v="110984.29921799999"/>
    <s v="High Net Worth"/>
    <x v="1"/>
    <s v="Property"/>
    <x v="104"/>
  </r>
  <r>
    <n v="2324"/>
    <n v="4"/>
    <n v="4867.58"/>
    <n v="1216.895"/>
    <n v="5.5684399999999998"/>
    <n v="16"/>
    <n v="108419.3087008"/>
    <s v="Mass Customer"/>
    <x v="1"/>
    <s v="Manufacturing"/>
    <x v="13"/>
  </r>
  <r>
    <n v="2325"/>
    <n v="5"/>
    <n v="6019.48"/>
    <n v="1203.896"/>
    <n v="5.5684399999999998"/>
    <n v="12"/>
    <n v="80445.871706879989"/>
    <s v="High Net Worth"/>
    <x v="1"/>
    <s v="Retail"/>
    <x v="110"/>
  </r>
  <r>
    <n v="2326"/>
    <n v="1"/>
    <n v="774.53"/>
    <n v="774.53"/>
    <n v="5.5684399999999998"/>
    <n v="14"/>
    <n v="60380.933664799995"/>
    <s v="High Net Worth"/>
    <x v="1"/>
    <s v="Retail"/>
    <x v="193"/>
  </r>
  <r>
    <n v="2327"/>
    <n v="3"/>
    <n v="4153.1099999999997"/>
    <n v="1384.37"/>
    <n v="5.5684399999999998"/>
    <n v="6"/>
    <n v="46252.687696799992"/>
    <s v="Affluent Customer"/>
    <x v="0"/>
    <s v="Unknown"/>
    <x v="168"/>
  </r>
  <r>
    <n v="2328"/>
    <n v="1"/>
    <n v="441.49"/>
    <n v="441.49"/>
    <n v="5.5684399999999998"/>
    <n v="8"/>
    <n v="19667.284604799999"/>
    <s v="Mass Customer"/>
    <x v="1"/>
    <s v="Health"/>
    <x v="118"/>
  </r>
  <r>
    <n v="2329"/>
    <n v="5"/>
    <n v="4252.3599999999997"/>
    <n v="850.47199999999998"/>
    <n v="5.5684399999999998"/>
    <n v="20"/>
    <n v="94716.046073599995"/>
    <s v="Affluent Customer"/>
    <x v="0"/>
    <s v="IT"/>
    <x v="38"/>
  </r>
  <r>
    <n v="2330"/>
    <n v="3"/>
    <n v="2391.06"/>
    <n v="797.02"/>
    <n v="5.5684399999999998"/>
    <n v="9"/>
    <n v="39943.422439200003"/>
    <s v="Mass Customer"/>
    <x v="0"/>
    <s v="Property"/>
    <x v="112"/>
  </r>
  <r>
    <n v="2331"/>
    <n v="7"/>
    <n v="5341.04"/>
    <n v="763.00571428571425"/>
    <n v="5.5684399999999998"/>
    <n v="10"/>
    <n v="42487.515396571427"/>
    <s v="Mass Customer"/>
    <x v="0"/>
    <s v="Financial Services"/>
    <x v="106"/>
  </r>
  <r>
    <n v="2332"/>
    <n v="4"/>
    <n v="1972.9"/>
    <n v="493.22500000000002"/>
    <n v="5.5684399999999998"/>
    <n v="10"/>
    <n v="27464.938190000001"/>
    <s v="High Net Worth"/>
    <x v="1"/>
    <s v="Property"/>
    <x v="146"/>
  </r>
  <r>
    <n v="2333"/>
    <n v="4"/>
    <n v="5216.8200000000006"/>
    <n v="1304.2050000000002"/>
    <n v="5.5684399999999998"/>
    <n v="10"/>
    <n v="72623.872902000003"/>
    <s v="Mass Customer"/>
    <x v="1"/>
    <s v="Financial Services"/>
    <x v="90"/>
  </r>
  <r>
    <n v="2334"/>
    <n v="3"/>
    <n v="3616.74"/>
    <n v="1205.58"/>
    <n v="5.5684399999999998"/>
    <n v="5"/>
    <n v="33565.999475999997"/>
    <s v="Affluent Customer"/>
    <x v="1"/>
    <s v="Health"/>
    <x v="32"/>
  </r>
  <r>
    <n v="2335"/>
    <n v="7"/>
    <n v="7350.4600000000009"/>
    <n v="1050.0657142857144"/>
    <n v="5.5684399999999998"/>
    <n v="11"/>
    <n v="64319.507186628573"/>
    <s v="Mass Customer"/>
    <x v="2"/>
    <s v="IT"/>
    <x v="10"/>
  </r>
  <r>
    <n v="2336"/>
    <n v="9"/>
    <n v="10942.55"/>
    <n v="1215.8388888888887"/>
    <n v="5.5684399999999998"/>
    <n v="17"/>
    <n v="115095.54034155553"/>
    <s v="Affluent Customer"/>
    <x v="1"/>
    <s v="Health"/>
    <x v="118"/>
  </r>
  <r>
    <n v="2337"/>
    <n v="3"/>
    <n v="2169.36"/>
    <n v="723.12"/>
    <n v="5.5684399999999998"/>
    <n v="1"/>
    <n v="4026.6503327999999"/>
    <s v="Mass Customer"/>
    <x v="0"/>
    <s v="Health"/>
    <x v="100"/>
  </r>
  <r>
    <n v="2338"/>
    <n v="7"/>
    <n v="7546.18"/>
    <n v="1078.0257142857142"/>
    <n v="5.5684399999999998"/>
    <n v="5"/>
    <n v="30014.60754228571"/>
    <s v="Mass Customer"/>
    <x v="0"/>
    <s v="Manufacturing"/>
    <x v="159"/>
  </r>
  <r>
    <n v="2339"/>
    <n v="8"/>
    <n v="8958.4"/>
    <n v="1119.8"/>
    <n v="5.5684399999999998"/>
    <n v="16"/>
    <n v="99768.625791999992"/>
    <s v="Affluent Customer"/>
    <x v="1"/>
    <s v="Property"/>
    <x v="190"/>
  </r>
  <r>
    <n v="2340"/>
    <n v="9"/>
    <n v="9442.23"/>
    <n v="1049.1366666666665"/>
    <n v="5.5684399999999998"/>
    <n v="16"/>
    <n v="93472.873282133325"/>
    <s v="Mass Customer"/>
    <x v="1"/>
    <s v="Health"/>
    <x v="173"/>
  </r>
  <r>
    <n v="2341"/>
    <n v="7"/>
    <n v="9978.130000000001"/>
    <n v="1425.447142857143"/>
    <n v="5.5684399999999998"/>
    <n v="11"/>
    <n v="87312.68576988572"/>
    <s v="Mass Customer"/>
    <x v="2"/>
    <s v="IT"/>
    <x v="190"/>
  </r>
  <r>
    <n v="2342"/>
    <n v="2"/>
    <n v="2849.0299999999997"/>
    <n v="1424.5149999999999"/>
    <n v="5.5684399999999998"/>
    <n v="2"/>
    <n v="15864.652613199998"/>
    <s v="Mass Customer"/>
    <x v="0"/>
    <s v="Unknown"/>
    <x v="3"/>
  </r>
  <r>
    <n v="2343"/>
    <n v="3"/>
    <n v="4215.3999999999996"/>
    <n v="1405.1333333333332"/>
    <n v="5.5684399999999998"/>
    <n v="5"/>
    <n v="39122.003293333328"/>
    <s v="High Net Worth"/>
    <x v="1"/>
    <s v="Argiculture"/>
    <x v="65"/>
  </r>
  <r>
    <n v="2344"/>
    <n v="6"/>
    <n v="6947.2999999999993"/>
    <n v="1157.8833333333332"/>
    <n v="5.5684399999999998"/>
    <n v="7"/>
    <n v="45133.227080666664"/>
    <s v="Mass Customer"/>
    <x v="1"/>
    <s v="Financial Services"/>
    <x v="115"/>
  </r>
  <r>
    <n v="2345"/>
    <n v="4"/>
    <n v="6939.88"/>
    <n v="1734.97"/>
    <n v="5.5684399999999998"/>
    <n v="3"/>
    <n v="28983.229040400001"/>
    <s v="Affluent Customer"/>
    <x v="0"/>
    <s v="Retail"/>
    <x v="154"/>
  </r>
  <r>
    <n v="2346"/>
    <n v="5"/>
    <n v="6429.33"/>
    <n v="1285.866"/>
    <n v="5.5684399999999998"/>
    <n v="4"/>
    <n v="28641.070676159998"/>
    <s v="Mass Customer"/>
    <x v="1"/>
    <s v="Unknown"/>
    <x v="26"/>
  </r>
  <r>
    <n v="2347"/>
    <n v="9"/>
    <n v="10730.51"/>
    <n v="1192.278888888889"/>
    <n v="5.5684399999999998"/>
    <n v="11"/>
    <n v="73030.468016488885"/>
    <s v="High Net Worth"/>
    <x v="0"/>
    <s v="Unknown"/>
    <x v="193"/>
  </r>
  <r>
    <n v="2348"/>
    <n v="4"/>
    <n v="2451.77"/>
    <n v="612.9425"/>
    <n v="5.5684399999999998"/>
    <n v="16"/>
    <n v="54610.136555199999"/>
    <s v="Mass Customer"/>
    <x v="0"/>
    <s v="Manufacturing"/>
    <x v="167"/>
  </r>
  <r>
    <n v="2349"/>
    <n v="5"/>
    <n v="3608.1399999999994"/>
    <n v="721.62799999999993"/>
    <n v="5.5684399999999998"/>
    <n v="3"/>
    <n v="12055.026660959998"/>
    <s v="High Net Worth"/>
    <x v="0"/>
    <s v="Telecommunications"/>
    <x v="0"/>
  </r>
  <r>
    <n v="2350"/>
    <n v="4"/>
    <n v="3747.5"/>
    <n v="936.875"/>
    <n v="5.5684399999999998"/>
    <n v="14"/>
    <n v="73037.051149999999"/>
    <s v="Mass Customer"/>
    <x v="0"/>
    <s v="Unknown"/>
    <x v="65"/>
  </r>
  <r>
    <n v="2351"/>
    <n v="7"/>
    <n v="6531.8200000000006"/>
    <n v="933.11714285714299"/>
    <n v="5.5684399999999998"/>
    <n v="10"/>
    <n v="51960.068229714292"/>
    <s v="Affluent Customer"/>
    <x v="0"/>
    <s v="Retail"/>
    <x v="70"/>
  </r>
  <r>
    <n v="2352"/>
    <n v="1"/>
    <n v="1292.8399999999999"/>
    <n v="1292.8399999999999"/>
    <n v="5.5684399999999998"/>
    <n v="13"/>
    <n v="93588.325604799989"/>
    <s v="Mass Customer"/>
    <x v="0"/>
    <s v="Unknown"/>
    <x v="50"/>
  </r>
  <r>
    <n v="2353"/>
    <n v="10"/>
    <n v="11013.74"/>
    <n v="1101.374"/>
    <n v="5.5684399999999998"/>
    <n v="12"/>
    <n v="73595.220438720004"/>
    <s v="Affluent Customer"/>
    <x v="1"/>
    <s v="Health"/>
    <x v="164"/>
  </r>
  <r>
    <n v="2354"/>
    <n v="5"/>
    <n v="4817.55"/>
    <n v="963.51"/>
    <n v="5.5684399999999998"/>
    <n v="17"/>
    <n v="91209.209614799998"/>
    <s v="Mass Customer"/>
    <x v="0"/>
    <s v="Retail"/>
    <x v="25"/>
  </r>
  <r>
    <n v="2355"/>
    <n v="5"/>
    <n v="5619.56"/>
    <n v="1123.912"/>
    <n v="5.5684399999999998"/>
    <n v="4"/>
    <n v="25033.746149120001"/>
    <s v="Mass Customer"/>
    <x v="1"/>
    <s v="Manufacturing"/>
    <x v="83"/>
  </r>
  <r>
    <n v="2356"/>
    <n v="4"/>
    <n v="5020.2699999999995"/>
    <n v="1255.0674999999999"/>
    <n v="5.5684399999999998"/>
    <n v="3"/>
    <n v="20966.304209099995"/>
    <s v="Affluent Customer"/>
    <x v="0"/>
    <s v="Manufacturing"/>
    <x v="15"/>
  </r>
  <r>
    <n v="2357"/>
    <n v="4"/>
    <n v="5811.12"/>
    <n v="1452.78"/>
    <n v="5.5684399999999998"/>
    <n v="6"/>
    <n v="48538.309579199995"/>
    <s v="Mass Customer"/>
    <x v="0"/>
    <s v="Manufacturing"/>
    <x v="59"/>
  </r>
  <r>
    <n v="2358"/>
    <n v="11"/>
    <n v="8523.43"/>
    <n v="774.85727272727274"/>
    <n v="5.5684399999999998"/>
    <n v="15"/>
    <n v="64721.193476181819"/>
    <s v="High Net Worth"/>
    <x v="1"/>
    <s v="Retail"/>
    <x v="125"/>
  </r>
  <r>
    <n v="2359"/>
    <n v="8"/>
    <n v="9029.74"/>
    <n v="1128.7175"/>
    <n v="5.5684399999999998"/>
    <n v="7"/>
    <n v="43996.369729899998"/>
    <s v="High Net Worth"/>
    <x v="0"/>
    <s v="Property"/>
    <x v="180"/>
  </r>
  <r>
    <n v="2360"/>
    <n v="6"/>
    <n v="8601.41"/>
    <n v="1433.5683333333334"/>
    <n v="5.5684399999999998"/>
    <n v="5"/>
    <n v="39913.696250333334"/>
    <s v="High Net Worth"/>
    <x v="0"/>
    <s v="Financial Services"/>
    <x v="63"/>
  </r>
  <r>
    <n v="2361"/>
    <n v="7"/>
    <n v="7640.51"/>
    <n v="1091.5014285714285"/>
    <n v="5.5684399999999998"/>
    <n v="20"/>
    <n v="121559.20429828569"/>
    <s v="High Net Worth"/>
    <x v="0"/>
    <s v="Unknown"/>
    <x v="45"/>
  </r>
  <r>
    <n v="2362"/>
    <n v="3"/>
    <n v="3007.23"/>
    <n v="1002.41"/>
    <n v="5.5684399999999998"/>
    <n v="19"/>
    <n v="106055.33886759999"/>
    <s v="Affluent Customer"/>
    <x v="1"/>
    <s v="Financial Services"/>
    <x v="153"/>
  </r>
  <r>
    <n v="2363"/>
    <n v="6"/>
    <n v="5473.37"/>
    <n v="912.22833333333335"/>
    <n v="5.5684399999999998"/>
    <n v="16"/>
    <n v="81275.019847466669"/>
    <s v="Mass Customer"/>
    <x v="1"/>
    <s v="Entertainment"/>
    <x v="115"/>
  </r>
  <r>
    <n v="2364"/>
    <n v="5"/>
    <n v="8404.81"/>
    <n v="1680.962"/>
    <n v="5.5684399999999998"/>
    <n v="13"/>
    <n v="121684.36851064001"/>
    <s v="Mass Customer"/>
    <x v="1"/>
    <s v="Unknown"/>
    <x v="57"/>
  </r>
  <r>
    <n v="2365"/>
    <n v="5"/>
    <n v="5448.58"/>
    <n v="1089.7159999999999"/>
    <n v="5.5684399999999998"/>
    <n v="3"/>
    <n v="18204.054489119997"/>
    <s v="Mass Customer"/>
    <x v="0"/>
    <s v="Argiculture"/>
    <x v="90"/>
  </r>
  <r>
    <n v="2366"/>
    <n v="5"/>
    <n v="5543.9500000000007"/>
    <n v="1108.7900000000002"/>
    <n v="5.5684399999999998"/>
    <n v="15"/>
    <n v="92613.458814000012"/>
    <s v="Mass Customer"/>
    <x v="0"/>
    <s v="Health"/>
    <x v="79"/>
  </r>
  <r>
    <n v="2367"/>
    <n v="6"/>
    <n v="7931.35"/>
    <n v="1321.8916666666667"/>
    <n v="5.5684399999999998"/>
    <n v="16"/>
    <n v="117773.99091733333"/>
    <s v="Mass Customer"/>
    <x v="1"/>
    <s v="Manufacturing"/>
    <x v="107"/>
  </r>
  <r>
    <n v="2368"/>
    <n v="6"/>
    <n v="7617.1"/>
    <n v="1269.5166666666667"/>
    <n v="5.5684399999999998"/>
    <n v="10"/>
    <n v="70692.273873333339"/>
    <s v="Mass Customer"/>
    <x v="0"/>
    <s v="Manufacturing"/>
    <x v="78"/>
  </r>
  <r>
    <n v="2369"/>
    <n v="8"/>
    <n v="11223.939999999999"/>
    <n v="1402.9924999999998"/>
    <n v="5.5684399999999998"/>
    <n v="1"/>
    <n v="7812.4795566999992"/>
    <s v="Mass Customer"/>
    <x v="0"/>
    <s v="Financial Services"/>
    <x v="123"/>
  </r>
  <r>
    <n v="2370"/>
    <n v="3"/>
    <n v="3107.9700000000003"/>
    <n v="1035.99"/>
    <n v="5.5684399999999998"/>
    <n v="7"/>
    <n v="40381.937089200001"/>
    <s v="High Net Worth"/>
    <x v="0"/>
    <s v="Property"/>
    <x v="55"/>
  </r>
  <r>
    <n v="2371"/>
    <n v="5"/>
    <n v="7720.0999999999995"/>
    <n v="1544.02"/>
    <n v="5.5684399999999998"/>
    <n v="8"/>
    <n v="68782.261830399992"/>
    <s v="High Net Worth"/>
    <x v="0"/>
    <s v="Manufacturing"/>
    <x v="69"/>
  </r>
  <r>
    <n v="2372"/>
    <n v="9"/>
    <n v="8295"/>
    <n v="921.66666666666663"/>
    <n v="5.5684399999999998"/>
    <n v="10"/>
    <n v="51322.455333333332"/>
    <s v="Affluent Customer"/>
    <x v="1"/>
    <s v="Health"/>
    <x v="109"/>
  </r>
  <r>
    <n v="2373"/>
    <n v="4"/>
    <n v="4758.4399999999996"/>
    <n v="1189.6099999999999"/>
    <n v="5.5684399999999998"/>
    <n v="16"/>
    <n v="105988.35053439999"/>
    <s v="High Net Worth"/>
    <x v="0"/>
    <s v="Manufacturing"/>
    <x v="97"/>
  </r>
  <r>
    <n v="2374"/>
    <n v="7"/>
    <n v="7495.68"/>
    <n v="1070.8114285714287"/>
    <n v="5.5684399999999998"/>
    <n v="9"/>
    <n v="53664.742721828574"/>
    <s v="Mass Customer"/>
    <x v="1"/>
    <s v="Financial Services"/>
    <x v="101"/>
  </r>
  <r>
    <n v="2375"/>
    <n v="7"/>
    <n v="9972.86"/>
    <n v="1424.6942857142858"/>
    <n v="5.5684399999999998"/>
    <n v="8"/>
    <n v="63466.59718674286"/>
    <s v="Affluent Customer"/>
    <x v="0"/>
    <s v="Retail"/>
    <x v="119"/>
  </r>
  <r>
    <n v="2376"/>
    <n v="3"/>
    <n v="3621.9700000000003"/>
    <n v="1207.3233333333335"/>
    <n v="5.5684399999999998"/>
    <n v="12"/>
    <n v="80674.890507200005"/>
    <s v="High Net Worth"/>
    <x v="0"/>
    <s v="Unknown"/>
    <x v="61"/>
  </r>
  <r>
    <n v="2377"/>
    <n v="5"/>
    <n v="8081.98"/>
    <n v="1616.396"/>
    <n v="5.5684399999999998"/>
    <n v="2"/>
    <n v="18001.60828448"/>
    <s v="High Net Worth"/>
    <x v="0"/>
    <s v="IT"/>
    <x v="87"/>
  </r>
  <r>
    <n v="2378"/>
    <n v="5"/>
    <n v="5040.6400000000003"/>
    <n v="1008.128"/>
    <n v="5.5684399999999998"/>
    <n v="1"/>
    <n v="5613.7002803200003"/>
    <s v="Affluent Customer"/>
    <x v="0"/>
    <s v="Manufacturing"/>
    <x v="158"/>
  </r>
  <r>
    <n v="2379"/>
    <n v="11"/>
    <n v="13030.07"/>
    <n v="1184.5518181818181"/>
    <n v="5.5684399999999998"/>
    <n v="15"/>
    <n v="98941.585896545454"/>
    <s v="Affluent Customer"/>
    <x v="0"/>
    <s v="Health"/>
    <x v="56"/>
  </r>
  <r>
    <n v="2380"/>
    <n v="6"/>
    <n v="6658.59"/>
    <n v="1109.7650000000001"/>
    <n v="5.5684399999999998"/>
    <n v="15"/>
    <n v="92694.897249000001"/>
    <s v="Mass Customer"/>
    <x v="0"/>
    <s v="Retail"/>
    <x v="116"/>
  </r>
  <r>
    <n v="2381"/>
    <n v="7"/>
    <n v="7877.93"/>
    <n v="1125.4185714285716"/>
    <n v="5.5684399999999998"/>
    <n v="5"/>
    <n v="31334.128949428574"/>
    <s v="Affluent Customer"/>
    <x v="0"/>
    <s v="Argiculture"/>
    <x v="170"/>
  </r>
  <r>
    <n v="2382"/>
    <n v="7"/>
    <n v="3369.77"/>
    <n v="481.39571428571429"/>
    <n v="5.5684399999999998"/>
    <n v="4"/>
    <n v="10722.49260502857"/>
    <s v="Mass Customer"/>
    <x v="1"/>
    <s v="Retail"/>
    <x v="19"/>
  </r>
  <r>
    <n v="2383"/>
    <n v="9"/>
    <n v="13104.08"/>
    <n v="1456.0088888888888"/>
    <n v="5.5684399999999998"/>
    <n v="15"/>
    <n v="121615.47205866665"/>
    <s v="Mass Customer"/>
    <x v="0"/>
    <s v="Financial Services"/>
    <x v="75"/>
  </r>
  <r>
    <n v="2384"/>
    <n v="6"/>
    <n v="5845.17"/>
    <n v="974.19500000000005"/>
    <n v="5.5684399999999998"/>
    <n v="6"/>
    <n v="32548.478434800003"/>
    <s v="High Net Worth"/>
    <x v="1"/>
    <s v="Health"/>
    <x v="83"/>
  </r>
  <r>
    <n v="2385"/>
    <n v="8"/>
    <n v="7901.9400000000005"/>
    <n v="987.74250000000006"/>
    <n v="5.5684399999999998"/>
    <n v="8"/>
    <n v="44001.4787736"/>
    <s v="Mass Customer"/>
    <x v="1"/>
    <s v="Health"/>
    <x v="118"/>
  </r>
  <r>
    <n v="2386"/>
    <n v="7"/>
    <n v="7710.1200000000008"/>
    <n v="1101.4457142857143"/>
    <n v="5.5684399999999998"/>
    <n v="2"/>
    <n v="12266.668746514286"/>
    <s v="Mass Customer"/>
    <x v="0"/>
    <s v="Financial Services"/>
    <x v="75"/>
  </r>
  <r>
    <n v="2387"/>
    <n v="2"/>
    <n v="591.30999999999995"/>
    <n v="295.65499999999997"/>
    <n v="5.5684399999999998"/>
    <n v="9"/>
    <n v="14817.034153799999"/>
    <s v="High Net Worth"/>
    <x v="1"/>
    <s v="Unknown"/>
    <x v="115"/>
  </r>
  <r>
    <n v="2388"/>
    <n v="7"/>
    <n v="10013.26"/>
    <n v="1430.4657142857143"/>
    <n v="5.5684399999999998"/>
    <n v="1"/>
    <n v="7965.462502057143"/>
    <s v="Mass Customer"/>
    <x v="1"/>
    <s v="Financial Services"/>
    <x v="88"/>
  </r>
  <r>
    <n v="2389"/>
    <n v="3"/>
    <n v="2456.1800000000003"/>
    <n v="818.7266666666668"/>
    <n v="5.5684399999999998"/>
    <n v="7"/>
    <n v="31913.212238133339"/>
    <s v="High Net Worth"/>
    <x v="1"/>
    <s v="Retail"/>
    <x v="104"/>
  </r>
  <r>
    <n v="2390"/>
    <n v="6"/>
    <n v="8204.630000000001"/>
    <n v="1367.4383333333335"/>
    <n v="5.5684399999999998"/>
    <n v="12"/>
    <n v="91373.979754400003"/>
    <s v="Mass Customer"/>
    <x v="0"/>
    <s v="Property"/>
    <x v="24"/>
  </r>
  <r>
    <n v="2391"/>
    <n v="10"/>
    <n v="10874.649999999998"/>
    <n v="1087.4649999999997"/>
    <n v="5.5684399999999998"/>
    <n v="14"/>
    <n v="84776.770464399975"/>
    <s v="Mass Customer"/>
    <x v="0"/>
    <s v="Health"/>
    <x v="65"/>
  </r>
  <r>
    <n v="2392"/>
    <n v="5"/>
    <n v="5215.1799999999994"/>
    <n v="1043.0359999999998"/>
    <n v="5.5684399999999998"/>
    <n v="2"/>
    <n v="11616.166767679997"/>
    <s v="Affluent Customer"/>
    <x v="0"/>
    <s v="Manufacturing"/>
    <x v="67"/>
  </r>
  <r>
    <n v="2393"/>
    <n v="2"/>
    <n v="1228.76"/>
    <n v="614.38"/>
    <n v="5.5684399999999998"/>
    <n v="11"/>
    <n v="37632.519839199995"/>
    <s v="High Net Worth"/>
    <x v="0"/>
    <s v="Health"/>
    <x v="36"/>
  </r>
  <r>
    <n v="2394"/>
    <n v="1"/>
    <n v="980.37"/>
    <n v="980.37"/>
    <n v="5.5684399999999998"/>
    <n v="7"/>
    <n v="38213.9206596"/>
    <s v="Mass Customer"/>
    <x v="0"/>
    <s v="Unknown"/>
    <x v="136"/>
  </r>
  <r>
    <n v="2395"/>
    <n v="1"/>
    <n v="230.91"/>
    <n v="230.91"/>
    <n v="5.5684399999999998"/>
    <n v="16"/>
    <n v="20572.9356864"/>
    <s v="High Net Worth"/>
    <x v="1"/>
    <s v="Unknown"/>
    <x v="0"/>
  </r>
  <r>
    <n v="2396"/>
    <n v="4"/>
    <n v="4326.13"/>
    <n v="1081.5325"/>
    <n v="5.5684399999999998"/>
    <n v="7"/>
    <n v="42157.141840100005"/>
    <s v="Affluent Customer"/>
    <x v="0"/>
    <s v="Retail"/>
    <x v="82"/>
  </r>
  <r>
    <n v="2397"/>
    <n v="9"/>
    <n v="10464.009999999998"/>
    <n v="1162.6677777777777"/>
    <n v="5.5684399999999998"/>
    <n v="4"/>
    <n v="25896.983041955555"/>
    <s v="Affluent Customer"/>
    <x v="1"/>
    <s v="Retail"/>
    <x v="55"/>
  </r>
  <r>
    <n v="2398"/>
    <n v="3"/>
    <n v="2426.9300000000003"/>
    <n v="808.9766666666668"/>
    <n v="5.5684399999999998"/>
    <n v="1"/>
    <n v="4504.7380297333339"/>
    <s v="High Net Worth"/>
    <x v="0"/>
    <s v="Financial Services"/>
    <x v="177"/>
  </r>
  <r>
    <n v="2399"/>
    <n v="6"/>
    <n v="6424.4400000000005"/>
    <n v="1070.74"/>
    <n v="5.5684399999999998"/>
    <n v="14"/>
    <n v="83472.920238400009"/>
    <s v="High Net Worth"/>
    <x v="0"/>
    <s v="Manufacturing"/>
    <x v="142"/>
  </r>
  <r>
    <n v="2400"/>
    <n v="8"/>
    <n v="10452.280000000001"/>
    <n v="1306.5350000000001"/>
    <n v="5.5684399999999998"/>
    <n v="22"/>
    <n v="160057.95861880001"/>
    <s v="Mass Customer"/>
    <x v="1"/>
    <s v="Property"/>
    <x v="43"/>
  </r>
  <r>
    <n v="2401"/>
    <n v="8"/>
    <n v="10935.93"/>
    <n v="1366.99125"/>
    <n v="5.5684399999999998"/>
    <n v="15"/>
    <n v="114180.13134225001"/>
    <s v="Mass Customer"/>
    <x v="1"/>
    <s v="Unknown"/>
    <x v="69"/>
  </r>
  <r>
    <n v="2402"/>
    <n v="3"/>
    <n v="4490.75"/>
    <n v="1496.9166666666667"/>
    <n v="5.5684399999999998"/>
    <n v="8"/>
    <n v="66683.925146666661"/>
    <s v="Mass Customer"/>
    <x v="0"/>
    <s v="Financial Services"/>
    <x v="88"/>
  </r>
  <r>
    <n v="2403"/>
    <n v="5"/>
    <n v="3202.84"/>
    <n v="640.56799999999998"/>
    <n v="5.5684399999999998"/>
    <n v="12"/>
    <n v="42803.57368704"/>
    <s v="Affluent Customer"/>
    <x v="0"/>
    <s v="Financial Services"/>
    <x v="116"/>
  </r>
  <r>
    <n v="2404"/>
    <n v="5"/>
    <n v="7607.1999999999989"/>
    <n v="1521.4399999999998"/>
    <n v="5.5684399999999998"/>
    <n v="6"/>
    <n v="50832.284121599994"/>
    <s v="Mass Customer"/>
    <x v="1"/>
    <s v="Retail"/>
    <x v="73"/>
  </r>
  <r>
    <n v="2405"/>
    <n v="5"/>
    <n v="2817.81"/>
    <n v="563.56200000000001"/>
    <n v="5.5684399999999998"/>
    <n v="18"/>
    <n v="56486.901299040001"/>
    <s v="Mass Customer"/>
    <x v="0"/>
    <s v="Unknown"/>
    <x v="90"/>
  </r>
  <r>
    <n v="2406"/>
    <n v="4"/>
    <n v="4117.37"/>
    <n v="1029.3425"/>
    <n v="5.5684399999999998"/>
    <n v="9"/>
    <n v="51586.487556299995"/>
    <s v="Affluent Customer"/>
    <x v="1"/>
    <s v="Unknown"/>
    <x v="0"/>
  </r>
  <r>
    <n v="2407"/>
    <n v="5"/>
    <n v="5107.5300000000007"/>
    <n v="1021.5060000000001"/>
    <n v="5.5684399999999998"/>
    <n v="6"/>
    <n v="34129.169223839999"/>
    <s v="High Net Worth"/>
    <x v="0"/>
    <s v="Financial Services"/>
    <x v="3"/>
  </r>
  <r>
    <n v="2408"/>
    <n v="3"/>
    <n v="3920.17"/>
    <n v="1306.7233333333334"/>
    <n v="5.5684399999999998"/>
    <n v="16"/>
    <n v="116422.56765226666"/>
    <s v="Mass Customer"/>
    <x v="0"/>
    <s v="Health"/>
    <x v="103"/>
  </r>
  <r>
    <n v="2409"/>
    <n v="7"/>
    <n v="7117.35"/>
    <n v="1016.7642857142857"/>
    <n v="5.5684399999999998"/>
    <n v="12"/>
    <n v="67941.491029714292"/>
    <s v="Mass Customer"/>
    <x v="0"/>
    <s v="Health"/>
    <x v="3"/>
  </r>
  <r>
    <n v="2410"/>
    <n v="6"/>
    <n v="6772.0199999999995"/>
    <n v="1128.6699999999998"/>
    <n v="5.5684399999999998"/>
    <n v="21"/>
    <n v="131983.55467079999"/>
    <s v="Mass Customer"/>
    <x v="0"/>
    <s v="Manufacturing"/>
    <x v="15"/>
  </r>
  <r>
    <n v="2411"/>
    <n v="4"/>
    <n v="6535.3899999999994"/>
    <n v="1633.8474999999999"/>
    <n v="5.5684399999999998"/>
    <n v="13"/>
    <n v="118273.76304769999"/>
    <s v="High Net Worth"/>
    <x v="1"/>
    <s v="Financial Services"/>
    <x v="116"/>
  </r>
  <r>
    <n v="2412"/>
    <n v="6"/>
    <n v="7097.64"/>
    <n v="1182.94"/>
    <n v="5.5684399999999998"/>
    <n v="8"/>
    <n v="52697.043308799999"/>
    <s v="Affluent Customer"/>
    <x v="0"/>
    <s v="Manufacturing"/>
    <x v="78"/>
  </r>
  <r>
    <n v="2413"/>
    <n v="7"/>
    <n v="8666.869999999999"/>
    <n v="1238.1242857142856"/>
    <n v="5.5684399999999998"/>
    <n v="17"/>
    <n v="117205.15355822856"/>
    <s v="High Net Worth"/>
    <x v="1"/>
    <s v="Manufacturing"/>
    <x v="131"/>
  </r>
  <r>
    <n v="2414"/>
    <n v="3"/>
    <n v="4553.33"/>
    <n v="1517.7766666666666"/>
    <n v="5.5684399999999998"/>
    <n v="11"/>
    <n v="92968.131319066655"/>
    <s v="Mass Customer"/>
    <x v="2"/>
    <s v="Health"/>
    <x v="36"/>
  </r>
  <r>
    <n v="2415"/>
    <n v="5"/>
    <n v="4412.09"/>
    <n v="882.41800000000001"/>
    <n v="5.5684399999999998"/>
    <n v="3"/>
    <n v="14741.075063759999"/>
    <s v="Mass Customer"/>
    <x v="1"/>
    <s v="Manufacturing"/>
    <x v="190"/>
  </r>
  <r>
    <n v="2416"/>
    <n v="2"/>
    <n v="2220.23"/>
    <n v="1110.115"/>
    <n v="5.5684399999999998"/>
    <n v="16"/>
    <n v="98905.740329599997"/>
    <s v="Affluent Customer"/>
    <x v="1"/>
    <s v="Health"/>
    <x v="178"/>
  </r>
  <r>
    <n v="2417"/>
    <n v="1"/>
    <n v="1129.1300000000001"/>
    <n v="1129.1300000000001"/>
    <n v="5.5684399999999998"/>
    <n v="22"/>
    <n v="138324.83845840002"/>
    <s v="Affluent Customer"/>
    <x v="0"/>
    <s v="Unknown"/>
    <x v="115"/>
  </r>
  <r>
    <n v="2418"/>
    <n v="7"/>
    <n v="9068.2800000000007"/>
    <n v="1295.4685714285715"/>
    <n v="5.5684399999999998"/>
    <n v="13"/>
    <n v="93778.607154514291"/>
    <s v="Mass Customer"/>
    <x v="0"/>
    <s v="Property"/>
    <x v="60"/>
  </r>
  <r>
    <n v="2419"/>
    <n v="8"/>
    <n v="8651.869999999999"/>
    <n v="1081.4837499999999"/>
    <n v="5.5684399999999998"/>
    <n v="9"/>
    <n v="54199.596355649992"/>
    <s v="High Net Worth"/>
    <x v="1"/>
    <s v="Property"/>
    <x v="44"/>
  </r>
  <r>
    <n v="2420"/>
    <n v="3"/>
    <n v="2367.71"/>
    <n v="789.23666666666668"/>
    <n v="5.5684399999999998"/>
    <n v="16"/>
    <n v="70317.072386133339"/>
    <s v="High Net Worth"/>
    <x v="0"/>
    <s v="Financial Services"/>
    <x v="69"/>
  </r>
  <r>
    <n v="2421"/>
    <n v="6"/>
    <n v="2836.38"/>
    <n v="472.73"/>
    <n v="5.5684399999999998"/>
    <n v="13"/>
    <n v="34220.792335600003"/>
    <s v="Affluent Customer"/>
    <x v="0"/>
    <s v="Health"/>
    <x v="21"/>
  </r>
  <r>
    <n v="2422"/>
    <n v="5"/>
    <n v="4670.18"/>
    <n v="934.03600000000006"/>
    <n v="5.5684399999999998"/>
    <n v="13"/>
    <n v="67614.604509919998"/>
    <s v="High Net Worth"/>
    <x v="0"/>
    <s v="Entertainment"/>
    <x v="89"/>
  </r>
  <r>
    <n v="2423"/>
    <n v="1"/>
    <n v="202.62"/>
    <n v="202.62"/>
    <n v="5.5684399999999998"/>
    <n v="20"/>
    <n v="22565.546255999998"/>
    <s v="Mass Customer"/>
    <x v="1"/>
    <s v="IT"/>
    <x v="14"/>
  </r>
  <r>
    <n v="2424"/>
    <n v="6"/>
    <n v="5579.9499999999989"/>
    <n v="929.99166666666645"/>
    <n v="5.5684399999999998"/>
    <n v="15"/>
    <n v="77679.041944999975"/>
    <s v="Affluent Customer"/>
    <x v="1"/>
    <s v="Unknown"/>
    <x v="3"/>
  </r>
  <r>
    <n v="2425"/>
    <n v="9"/>
    <n v="8310.5"/>
    <n v="923.38888888888891"/>
    <n v="5.5684399999999998"/>
    <n v="11"/>
    <n v="56560.191868888891"/>
    <s v="Mass Customer"/>
    <x v="1"/>
    <s v="Unknown"/>
    <x v="144"/>
  </r>
  <r>
    <n v="2426"/>
    <n v="5"/>
    <n v="8399.89"/>
    <n v="1679.9779999999998"/>
    <n v="5.5684399999999998"/>
    <n v="11"/>
    <n v="102903.42363751998"/>
    <s v="Affluent Customer"/>
    <x v="2"/>
    <s v="IT"/>
    <x v="3"/>
  </r>
  <r>
    <n v="2427"/>
    <n v="6"/>
    <n v="7962.3600000000006"/>
    <n v="1327.0600000000002"/>
    <n v="5.5684399999999998"/>
    <n v="2"/>
    <n v="14779.307972800001"/>
    <s v="High Net Worth"/>
    <x v="0"/>
    <s v="Unknown"/>
    <x v="80"/>
  </r>
  <r>
    <n v="2428"/>
    <n v="8"/>
    <n v="9038.3599999999988"/>
    <n v="1129.7949999999998"/>
    <n v="5.5684399999999998"/>
    <n v="9"/>
    <n v="56620.761028199988"/>
    <s v="Mass Customer"/>
    <x v="1"/>
    <s v="Unknown"/>
    <x v="45"/>
  </r>
  <r>
    <n v="2429"/>
    <n v="3"/>
    <n v="3811.29"/>
    <n v="1270.43"/>
    <n v="5.5684399999999998"/>
    <n v="3"/>
    <n v="21222.939687599999"/>
    <s v="Mass Customer"/>
    <x v="0"/>
    <s v="Manufacturing"/>
    <x v="70"/>
  </r>
  <r>
    <n v="2430"/>
    <n v="4"/>
    <n v="3385.21"/>
    <n v="846.30250000000001"/>
    <n v="5.5684399999999998"/>
    <n v="5"/>
    <n v="23562.923465499996"/>
    <s v="Mass Customer"/>
    <x v="1"/>
    <s v="Unknown"/>
    <x v="85"/>
  </r>
  <r>
    <n v="2431"/>
    <n v="2"/>
    <n v="1447.1799999999998"/>
    <n v="723.58999999999992"/>
    <n v="5.5684399999999998"/>
    <n v="2"/>
    <n v="8058.5349991999992"/>
    <s v="Mass Customer"/>
    <x v="1"/>
    <s v="Financial Services"/>
    <x v="29"/>
  </r>
  <r>
    <n v="2432"/>
    <n v="5"/>
    <n v="3930.31"/>
    <n v="786.06200000000001"/>
    <n v="5.5684399999999998"/>
    <n v="5"/>
    <n v="21885.695416399998"/>
    <s v="Affluent Customer"/>
    <x v="0"/>
    <s v="Manufacturing"/>
    <x v="8"/>
  </r>
  <r>
    <n v="2433"/>
    <n v="10"/>
    <n v="10945.11"/>
    <n v="1094.511"/>
    <n v="5.5684399999999998"/>
    <n v="8"/>
    <n v="48757.750662719998"/>
    <s v="High Net Worth"/>
    <x v="1"/>
    <s v="Unknown"/>
    <x v="65"/>
  </r>
  <r>
    <n v="2434"/>
    <n v="9"/>
    <n v="10024.41"/>
    <n v="1113.8233333333333"/>
    <n v="5.5684399999999998"/>
    <n v="18"/>
    <n v="111640.65124079998"/>
    <s v="Affluent Customer"/>
    <x v="1"/>
    <s v="Unknown"/>
    <x v="131"/>
  </r>
  <r>
    <n v="2435"/>
    <n v="5"/>
    <n v="6950.49"/>
    <n v="1390.098"/>
    <n v="5.5684399999999998"/>
    <n v="14"/>
    <n v="108369.48229967999"/>
    <s v="Mass Customer"/>
    <x v="0"/>
    <s v="Manufacturing"/>
    <x v="112"/>
  </r>
  <r>
    <n v="2436"/>
    <n v="4"/>
    <n v="3919.84"/>
    <n v="979.96"/>
    <n v="5.5684399999999998"/>
    <n v="4"/>
    <n v="21827.393849600001"/>
    <s v="Mass Customer"/>
    <x v="1"/>
    <s v="IT"/>
    <x v="144"/>
  </r>
  <r>
    <n v="2437"/>
    <n v="2"/>
    <n v="1436.8"/>
    <n v="718.4"/>
    <n v="5.5684399999999998"/>
    <n v="18"/>
    <n v="72006.611327999999"/>
    <s v="Mass Customer"/>
    <x v="0"/>
    <s v="Financial Services"/>
    <x v="68"/>
  </r>
  <r>
    <n v="2438"/>
    <n v="7"/>
    <n v="6007.49"/>
    <n v="858.21285714285716"/>
    <n v="5.5684399999999998"/>
    <n v="4"/>
    <n v="19115.627208914284"/>
    <s v="Mass Customer"/>
    <x v="0"/>
    <s v="Manufacturing"/>
    <x v="57"/>
  </r>
  <r>
    <n v="2439"/>
    <n v="6"/>
    <n v="5841.7999999999993"/>
    <n v="973.63333333333321"/>
    <n v="5.5684399999999998"/>
    <n v="15"/>
    <n v="81324.281979999985"/>
    <s v="Affluent Customer"/>
    <x v="0"/>
    <s v="Manufacturing"/>
    <x v="3"/>
  </r>
  <r>
    <n v="2440"/>
    <n v="4"/>
    <n v="5001.4400000000005"/>
    <n v="1250.3600000000001"/>
    <n v="5.5684399999999998"/>
    <n v="8"/>
    <n v="55700.437107200007"/>
    <s v="Affluent Customer"/>
    <x v="0"/>
    <s v="Manufacturing"/>
    <x v="151"/>
  </r>
  <r>
    <n v="2441"/>
    <n v="2"/>
    <n v="2059.61"/>
    <n v="1029.8050000000001"/>
    <n v="5.5684399999999998"/>
    <n v="5"/>
    <n v="28672.036771000003"/>
    <s v="High Net Worth"/>
    <x v="0"/>
    <s v="Property"/>
    <x v="3"/>
  </r>
  <r>
    <n v="2442"/>
    <n v="6"/>
    <n v="5014.1400000000003"/>
    <n v="835.69"/>
    <n v="5.5684399999999998"/>
    <n v="17"/>
    <n v="79109.323601200012"/>
    <s v="Affluent Customer"/>
    <x v="1"/>
    <s v="Health"/>
    <x v="28"/>
  </r>
  <r>
    <n v="2443"/>
    <n v="6"/>
    <n v="6182.6800000000012"/>
    <n v="1030.4466666666669"/>
    <n v="5.5684399999999998"/>
    <n v="20"/>
    <n v="114759.60873066669"/>
    <s v="High Net Worth"/>
    <x v="1"/>
    <s v="Property"/>
    <x v="132"/>
  </r>
  <r>
    <n v="2444"/>
    <n v="4"/>
    <n v="5166.3600000000006"/>
    <n v="1291.5900000000001"/>
    <n v="5.5684399999999998"/>
    <n v="11"/>
    <n v="79113.555615600009"/>
    <s v="High Net Worth"/>
    <x v="1"/>
    <s v="Manufacturing"/>
    <x v="72"/>
  </r>
  <r>
    <n v="2445"/>
    <n v="5"/>
    <n v="5245.2100000000009"/>
    <n v="1049.0420000000001"/>
    <n v="5.5684399999999998"/>
    <n v="18"/>
    <n v="105147.49382064001"/>
    <s v="Affluent Customer"/>
    <x v="1"/>
    <s v="Retail"/>
    <x v="58"/>
  </r>
  <r>
    <n v="2446"/>
    <n v="7"/>
    <n v="9602.64"/>
    <n v="1371.8057142857142"/>
    <n v="5.5684399999999998"/>
    <n v="17"/>
    <n v="129859.90279817142"/>
    <s v="Affluent Customer"/>
    <x v="1"/>
    <s v="Retail"/>
    <x v="3"/>
  </r>
  <r>
    <n v="2447"/>
    <n v="7"/>
    <n v="7729.6399999999994"/>
    <n v="1104.2342857142855"/>
    <n v="5.5684399999999998"/>
    <n v="2"/>
    <n v="12297.724731885712"/>
    <s v="Affluent Customer"/>
    <x v="1"/>
    <s v="Unknown"/>
    <x v="108"/>
  </r>
  <r>
    <n v="2448"/>
    <n v="6"/>
    <n v="5418.88"/>
    <n v="903.14666666666665"/>
    <n v="5.5684399999999998"/>
    <n v="10"/>
    <n v="50291.180245333337"/>
    <s v="High Net Worth"/>
    <x v="0"/>
    <s v="Property"/>
    <x v="90"/>
  </r>
  <r>
    <n v="2449"/>
    <n v="5"/>
    <n v="6836.9600000000009"/>
    <n v="1367.3920000000003"/>
    <n v="5.5684399999999998"/>
    <n v="8"/>
    <n v="60913.922467840013"/>
    <s v="Affluent Customer"/>
    <x v="1"/>
    <s v="Unknown"/>
    <x v="108"/>
  </r>
  <r>
    <n v="2450"/>
    <n v="2"/>
    <n v="3861.74"/>
    <n v="1930.87"/>
    <n v="5.5684399999999998"/>
    <n v="7"/>
    <n v="75263.536199599999"/>
    <s v="Affluent Customer"/>
    <x v="1"/>
    <s v="Retail"/>
    <x v="97"/>
  </r>
  <r>
    <n v="2451"/>
    <n v="3"/>
    <n v="3247.8500000000004"/>
    <n v="1082.6166666666668"/>
    <n v="5.5684399999999998"/>
    <n v="18"/>
    <n v="108512.74712400002"/>
    <s v="Affluent Customer"/>
    <x v="1"/>
    <s v="Argiculture"/>
    <x v="20"/>
  </r>
  <r>
    <n v="2452"/>
    <n v="4"/>
    <n v="4209.71"/>
    <n v="1052.4275"/>
    <n v="5.5684399999999998"/>
    <n v="17"/>
    <n v="99626.449597700004"/>
    <s v="Mass Customer"/>
    <x v="0"/>
    <s v="Manufacturing"/>
    <x v="78"/>
  </r>
  <r>
    <n v="2453"/>
    <n v="6"/>
    <n v="4683.4699999999993"/>
    <n v="780.57833333333326"/>
    <n v="5.5684399999999998"/>
    <n v="9"/>
    <n v="39119.432530199992"/>
    <s v="High Net Worth"/>
    <x v="0"/>
    <s v="Telecommunications"/>
    <x v="98"/>
  </r>
  <r>
    <n v="2454"/>
    <n v="10"/>
    <n v="11477.219999999998"/>
    <n v="1147.7219999999998"/>
    <n v="5.5684399999999998"/>
    <n v="12"/>
    <n v="76692.253124159979"/>
    <s v="Mass Customer"/>
    <x v="0"/>
    <s v="Property"/>
    <x v="125"/>
  </r>
  <r>
    <n v="2455"/>
    <n v="8"/>
    <n v="8482.9199999999983"/>
    <n v="1060.3649999999998"/>
    <n v="5.5684399999999998"/>
    <n v="21"/>
    <n v="123996.15649259996"/>
    <s v="Mass Customer"/>
    <x v="0"/>
    <s v="Manufacturing"/>
    <x v="3"/>
  </r>
  <r>
    <n v="2456"/>
    <n v="5"/>
    <n v="5167.12"/>
    <n v="1033.424"/>
    <n v="5.5684399999999998"/>
    <n v="10"/>
    <n v="57545.595385599998"/>
    <s v="Mass Customer"/>
    <x v="1"/>
    <s v="Unknown"/>
    <x v="13"/>
  </r>
  <r>
    <n v="2457"/>
    <n v="6"/>
    <n v="8023.24"/>
    <n v="1337.2066666666667"/>
    <n v="5.5684399999999998"/>
    <n v="15"/>
    <n v="111692.32636400001"/>
    <s v="High Net Worth"/>
    <x v="1"/>
    <s v="IT"/>
    <x v="129"/>
  </r>
  <r>
    <n v="2458"/>
    <n v="7"/>
    <n v="11224.23"/>
    <n v="1603.4614285714285"/>
    <n v="5.5684399999999998"/>
    <n v="5"/>
    <n v="44643.893786571425"/>
    <s v="High Net Worth"/>
    <x v="0"/>
    <s v="Manufacturing"/>
    <x v="149"/>
  </r>
  <r>
    <n v="2459"/>
    <n v="11"/>
    <n v="11877.189999999999"/>
    <n v="1079.7445454545452"/>
    <n v="5.5684399999999998"/>
    <n v="18"/>
    <n v="108224.86890043633"/>
    <s v="High Net Worth"/>
    <x v="0"/>
    <s v="Manufacturing"/>
    <x v="85"/>
  </r>
  <r>
    <n v="2460"/>
    <n v="4"/>
    <n v="4291.6399999999994"/>
    <n v="1072.9099999999999"/>
    <n v="5.5684399999999998"/>
    <n v="12"/>
    <n v="71693.219524799992"/>
    <s v="High Net Worth"/>
    <x v="1"/>
    <s v="Manufacturing"/>
    <x v="65"/>
  </r>
  <r>
    <n v="2461"/>
    <n v="6"/>
    <n v="4090.26"/>
    <n v="681.71"/>
    <n v="5.5684399999999998"/>
    <n v="17"/>
    <n v="64533.040950800001"/>
    <s v="Affluent Customer"/>
    <x v="1"/>
    <s v="Unknown"/>
    <x v="57"/>
  </r>
  <r>
    <n v="2462"/>
    <n v="6"/>
    <n v="5779.98"/>
    <n v="963.32999999999993"/>
    <n v="5.5684399999999998"/>
    <n v="21"/>
    <n v="112649.15140919999"/>
    <s v="Affluent Customer"/>
    <x v="1"/>
    <s v="Entertainment"/>
    <x v="30"/>
  </r>
  <r>
    <n v="2463"/>
    <n v="8"/>
    <n v="9906.8900000000012"/>
    <n v="1238.3612500000002"/>
    <n v="5.5684399999999998"/>
    <n v="12"/>
    <n v="82748.883827400015"/>
    <s v="Mass Customer"/>
    <x v="0"/>
    <s v="Health"/>
    <x v="91"/>
  </r>
  <r>
    <n v="2464"/>
    <n v="13"/>
    <n v="14574.06"/>
    <n v="1121.0815384615385"/>
    <n v="5.5684399999999998"/>
    <n v="6"/>
    <n v="37456.051692184614"/>
    <s v="Mass Customer"/>
    <x v="1"/>
    <s v="Retail"/>
    <x v="57"/>
  </r>
  <r>
    <n v="2465"/>
    <n v="9"/>
    <n v="9114.4599999999991"/>
    <n v="1012.7177777777777"/>
    <n v="5.5684399999999998"/>
    <n v="2"/>
    <n v="11278.516364977777"/>
    <s v="Mass Customer"/>
    <x v="0"/>
    <s v="Unknown"/>
    <x v="4"/>
  </r>
  <r>
    <n v="2466"/>
    <n v="5"/>
    <n v="4796.1400000000003"/>
    <n v="959.22800000000007"/>
    <n v="5.5684399999999998"/>
    <n v="16"/>
    <n v="85462.457029120007"/>
    <s v="High Net Worth"/>
    <x v="1"/>
    <s v="Entertainment"/>
    <x v="172"/>
  </r>
  <r>
    <n v="2467"/>
    <n v="5"/>
    <n v="2590.13"/>
    <n v="518.02600000000007"/>
    <n v="5.5684399999999998"/>
    <n v="4"/>
    <n v="11538.38679776"/>
    <s v="Affluent Customer"/>
    <x v="0"/>
    <s v="Manufacturing"/>
    <x v="141"/>
  </r>
  <r>
    <n v="2468"/>
    <n v="9"/>
    <n v="11893.32"/>
    <n v="1321.48"/>
    <n v="5.5684399999999998"/>
    <n v="1"/>
    <n v="7358.5820911999999"/>
    <s v="High Net Worth"/>
    <x v="1"/>
    <s v="Retail"/>
    <x v="67"/>
  </r>
  <r>
    <n v="2469"/>
    <n v="7"/>
    <n v="10397.56"/>
    <n v="1485.3657142857141"/>
    <n v="5.5684399999999998"/>
    <n v="11"/>
    <n v="90982.868438628546"/>
    <s v="Mass Customer"/>
    <x v="2"/>
    <s v="IT"/>
    <x v="124"/>
  </r>
  <r>
    <n v="2470"/>
    <n v="4"/>
    <n v="3356.1"/>
    <n v="839.02499999999998"/>
    <n v="5.5684399999999998"/>
    <n v="13"/>
    <n v="60736.784822999995"/>
    <s v="Mass Customer"/>
    <x v="1"/>
    <s v="Argiculture"/>
    <x v="3"/>
  </r>
  <r>
    <n v="2471"/>
    <n v="5"/>
    <n v="5699.45"/>
    <n v="1139.8899999999999"/>
    <n v="5.5684399999999998"/>
    <n v="8"/>
    <n v="50779.272572799993"/>
    <s v="Mass Customer"/>
    <x v="1"/>
    <s v="Manufacturing"/>
    <x v="15"/>
  </r>
  <r>
    <n v="2472"/>
    <n v="6"/>
    <n v="7612.35"/>
    <n v="1268.7250000000001"/>
    <n v="5.5684399999999998"/>
    <n v="16"/>
    <n v="113037.10462400001"/>
    <s v="High Net Worth"/>
    <x v="1"/>
    <s v="Health"/>
    <x v="25"/>
  </r>
  <r>
    <n v="2473"/>
    <n v="5"/>
    <n v="4256.68"/>
    <n v="851.33600000000001"/>
    <n v="5.5684399999999998"/>
    <n v="13"/>
    <n v="61627.974665919995"/>
    <s v="Mass Customer"/>
    <x v="1"/>
    <s v="Entertainment"/>
    <x v="163"/>
  </r>
  <r>
    <n v="2474"/>
    <n v="7"/>
    <n v="7884.07"/>
    <n v="1126.2957142857142"/>
    <n v="5.5684399999999998"/>
    <n v="6"/>
    <n v="37630.260643542853"/>
    <s v="High Net Worth"/>
    <x v="0"/>
    <s v="Argiculture"/>
    <x v="0"/>
  </r>
  <r>
    <n v="2475"/>
    <n v="7"/>
    <n v="10009.91"/>
    <n v="1429.9871428571428"/>
    <n v="5.5684399999999998"/>
    <n v="20"/>
    <n v="159255.95211542855"/>
    <s v="Mass Customer"/>
    <x v="0"/>
    <s v="Unknown"/>
    <x v="58"/>
  </r>
  <r>
    <n v="2476"/>
    <n v="14"/>
    <n v="14578.689999999999"/>
    <n v="1041.3349999999998"/>
    <n v="5.5684399999999998"/>
    <n v="17"/>
    <n v="98576.394945799984"/>
    <s v="High Net Worth"/>
    <x v="1"/>
    <s v="Property"/>
    <x v="1"/>
  </r>
  <r>
    <n v="2477"/>
    <n v="1"/>
    <n v="2005.66"/>
    <n v="2005.66"/>
    <n v="5.5684399999999998"/>
    <n v="10"/>
    <n v="111683.973704"/>
    <s v="Affluent Customer"/>
    <x v="1"/>
    <s v="Manufacturing"/>
    <x v="107"/>
  </r>
  <r>
    <n v="2478"/>
    <n v="6"/>
    <n v="4323.68"/>
    <n v="720.61333333333334"/>
    <n v="5.5684399999999998"/>
    <n v="10"/>
    <n v="40126.921098666666"/>
    <s v="Affluent Customer"/>
    <x v="1"/>
    <s v="Financial Services"/>
    <x v="29"/>
  </r>
  <r>
    <n v="2479"/>
    <n v="6"/>
    <n v="2933.17"/>
    <n v="488.86166666666668"/>
    <n v="5.5684399999999998"/>
    <n v="5"/>
    <n v="13610.984295666667"/>
    <s v="Mass Customer"/>
    <x v="0"/>
    <s v="Retail"/>
    <x v="61"/>
  </r>
  <r>
    <n v="2480"/>
    <n v="5"/>
    <n v="6781.5"/>
    <n v="1356.3"/>
    <n v="5.5684399999999998"/>
    <n v="16"/>
    <n v="120839.60275199999"/>
    <s v="High Net Worth"/>
    <x v="0"/>
    <s v="Manufacturing"/>
    <x v="8"/>
  </r>
  <r>
    <n v="2481"/>
    <n v="7"/>
    <n v="5825.4"/>
    <n v="832.19999999999993"/>
    <n v="5.5684399999999998"/>
    <n v="12"/>
    <n v="55608.669215999995"/>
    <s v="Mass Customer"/>
    <x v="0"/>
    <s v="Manufacturing"/>
    <x v="42"/>
  </r>
  <r>
    <n v="2482"/>
    <n v="3"/>
    <n v="3110.6899999999996"/>
    <n v="1036.8966666666665"/>
    <n v="5.5684399999999998"/>
    <n v="10"/>
    <n v="57738.968745333324"/>
    <s v="Mass Customer"/>
    <x v="1"/>
    <s v="Health"/>
    <x v="91"/>
  </r>
  <r>
    <n v="2483"/>
    <n v="5"/>
    <n v="3026.94"/>
    <n v="605.38800000000003"/>
    <n v="5.5684399999999998"/>
    <n v="10"/>
    <n v="33710.667547199999"/>
    <s v="Mass Customer"/>
    <x v="0"/>
    <s v="Manufacturing"/>
    <x v="3"/>
  </r>
  <r>
    <n v="2484"/>
    <n v="5"/>
    <n v="5401.62"/>
    <n v="1080.3240000000001"/>
    <n v="5.5684399999999998"/>
    <n v="14"/>
    <n v="84220.071243839993"/>
    <s v="Mass Customer"/>
    <x v="0"/>
    <s v="Property"/>
    <x v="7"/>
  </r>
  <r>
    <n v="2485"/>
    <n v="5"/>
    <n v="4974.8400000000011"/>
    <n v="994.96800000000019"/>
    <n v="5.5684399999999998"/>
    <n v="12"/>
    <n v="66485.035319040006"/>
    <s v="Mass Customer"/>
    <x v="1"/>
    <s v="Unknown"/>
    <x v="144"/>
  </r>
  <r>
    <n v="2486"/>
    <n v="2"/>
    <n v="3246.42"/>
    <n v="1623.21"/>
    <n v="5.5684399999999998"/>
    <n v="5"/>
    <n v="45193.737461999997"/>
    <s v="Mass Customer"/>
    <x v="0"/>
    <s v="Manufacturing"/>
    <x v="97"/>
  </r>
  <r>
    <n v="2487"/>
    <n v="4"/>
    <n v="2978.6400000000003"/>
    <n v="744.66000000000008"/>
    <n v="5.5684399999999998"/>
    <n v="14"/>
    <n v="58052.323425600007"/>
    <s v="Affluent Customer"/>
    <x v="1"/>
    <s v="IT"/>
    <x v="83"/>
  </r>
  <r>
    <n v="2488"/>
    <n v="6"/>
    <n v="6900.39"/>
    <n v="1150.0650000000001"/>
    <n v="5.5684399999999998"/>
    <n v="7"/>
    <n v="44828.475640199998"/>
    <s v="Mass Customer"/>
    <x v="0"/>
    <s v="Financial Services"/>
    <x v="35"/>
  </r>
  <r>
    <n v="2489"/>
    <n v="8"/>
    <n v="11411.16"/>
    <n v="1426.395"/>
    <n v="5.5684399999999998"/>
    <n v="15"/>
    <n v="119141.92460699999"/>
    <s v="Mass Customer"/>
    <x v="0"/>
    <s v="Retail"/>
    <x v="57"/>
  </r>
  <r>
    <n v="2490"/>
    <n v="4"/>
    <n v="6095.51"/>
    <n v="1523.8775000000001"/>
    <n v="5.5684399999999998"/>
    <n v="5"/>
    <n v="42428.102130500003"/>
    <s v="Mass Customer"/>
    <x v="1"/>
    <s v="Health"/>
    <x v="3"/>
  </r>
  <r>
    <n v="2491"/>
    <n v="5"/>
    <n v="3045.56"/>
    <n v="609.11199999999997"/>
    <n v="5.5684399999999998"/>
    <n v="14"/>
    <n v="47485.250753919994"/>
    <s v="Mass Customer"/>
    <x v="1"/>
    <s v="Health"/>
    <x v="109"/>
  </r>
  <r>
    <n v="2492"/>
    <n v="10"/>
    <n v="12661.35"/>
    <n v="1266.135"/>
    <n v="5.5684399999999998"/>
    <n v="9"/>
    <n v="63453.571014599998"/>
    <s v="High Net Worth"/>
    <x v="1"/>
    <s v="Manufacturing"/>
    <x v="101"/>
  </r>
  <r>
    <n v="2493"/>
    <n v="3"/>
    <n v="3796.09"/>
    <n v="1265.3633333333335"/>
    <n v="5.5684399999999998"/>
    <n v="17"/>
    <n v="119783.69659773335"/>
    <s v="Mass Customer"/>
    <x v="1"/>
    <s v="Entertainment"/>
    <x v="30"/>
  </r>
  <r>
    <n v="2494"/>
    <n v="7"/>
    <n v="6744.39"/>
    <n v="963.48428571428576"/>
    <n v="5.5684399999999998"/>
    <n v="16"/>
    <n v="85841.670975085712"/>
    <s v="High Net Worth"/>
    <x v="0"/>
    <s v="Manufacturing"/>
    <x v="125"/>
  </r>
  <r>
    <n v="2495"/>
    <n v="8"/>
    <n v="5497.11"/>
    <n v="687.13874999999996"/>
    <n v="5.5684399999999998"/>
    <n v="17"/>
    <n v="65046.945317849997"/>
    <s v="Affluent Customer"/>
    <x v="0"/>
    <s v="IT"/>
    <x v="70"/>
  </r>
  <r>
    <n v="2496"/>
    <n v="5"/>
    <n v="2095.52"/>
    <n v="419.10399999999998"/>
    <n v="5.5684399999999998"/>
    <n v="21"/>
    <n v="49008.865032959999"/>
    <s v="Mass Customer"/>
    <x v="1"/>
    <s v="Manufacturing"/>
    <x v="46"/>
  </r>
  <r>
    <n v="2497"/>
    <n v="4"/>
    <n v="4265.4400000000005"/>
    <n v="1066.3600000000001"/>
    <n v="5.5684399999999998"/>
    <n v="12"/>
    <n v="71255.540140800003"/>
    <s v="Affluent Customer"/>
    <x v="1"/>
    <s v="Property"/>
    <x v="177"/>
  </r>
  <r>
    <n v="2498"/>
    <n v="8"/>
    <n v="9981.9100000000017"/>
    <n v="1247.7387500000002"/>
    <n v="5.5684399999999998"/>
    <n v="8"/>
    <n v="55583.666920400006"/>
    <s v="High Net Worth"/>
    <x v="0"/>
    <s v="Retail"/>
    <x v="53"/>
  </r>
  <r>
    <n v="2499"/>
    <n v="3"/>
    <n v="3848.0699999999997"/>
    <n v="1282.6899999999998"/>
    <n v="5.5684399999999998"/>
    <n v="14"/>
    <n v="99996.152250399988"/>
    <s v="Mass Customer"/>
    <x v="0"/>
    <s v="Retail"/>
    <x v="184"/>
  </r>
  <r>
    <n v="2500"/>
    <n v="3"/>
    <n v="2535.87"/>
    <n v="845.29"/>
    <n v="5.5684399999999998"/>
    <n v="17"/>
    <n v="80018.093009199991"/>
    <s v="High Net Worth"/>
    <x v="0"/>
    <s v="Property"/>
    <x v="80"/>
  </r>
  <r>
    <n v="2501"/>
    <n v="7"/>
    <n v="7685.1200000000008"/>
    <n v="1097.8742857142859"/>
    <n v="5.5684399999999998"/>
    <n v="10"/>
    <n v="61134.470875428582"/>
    <s v="Mass Customer"/>
    <x v="0"/>
    <s v="Financial Services"/>
    <x v="105"/>
  </r>
  <r>
    <n v="2502"/>
    <n v="5"/>
    <n v="4196.26"/>
    <n v="839.25200000000007"/>
    <n v="5.5684399999999998"/>
    <n v="11"/>
    <n v="51406.568475680004"/>
    <s v="Mass Customer"/>
    <x v="0"/>
    <s v="Manufacturing"/>
    <x v="97"/>
  </r>
  <r>
    <n v="2503"/>
    <n v="4"/>
    <n v="4951"/>
    <n v="1237.75"/>
    <n v="5.5684399999999998"/>
    <n v="10"/>
    <n v="68923.366099999999"/>
    <s v="Affluent Customer"/>
    <x v="1"/>
    <s v="Health"/>
    <x v="128"/>
  </r>
  <r>
    <n v="2504"/>
    <n v="5"/>
    <n v="5458.1799999999994"/>
    <n v="1091.636"/>
    <n v="5.5684399999999998"/>
    <n v="2"/>
    <n v="12157.41913568"/>
    <s v="Mass Customer"/>
    <x v="1"/>
    <s v="Property"/>
    <x v="3"/>
  </r>
  <r>
    <n v="2505"/>
    <n v="9"/>
    <n v="10295.31"/>
    <n v="1143.9233333333332"/>
    <n v="5.5684399999999998"/>
    <n v="3"/>
    <n v="19109.605338799996"/>
    <s v="High Net Worth"/>
    <x v="0"/>
    <s v="Financial Services"/>
    <x v="103"/>
  </r>
  <r>
    <n v="2506"/>
    <n v="4"/>
    <n v="5594.41"/>
    <n v="1398.6025"/>
    <n v="5.5684399999999998"/>
    <n v="9"/>
    <n v="70092.306945899996"/>
    <s v="Affluent Customer"/>
    <x v="0"/>
    <s v="Health"/>
    <x v="3"/>
  </r>
  <r>
    <n v="2507"/>
    <n v="4"/>
    <n v="5405"/>
    <n v="1351.25"/>
    <n v="5.5684399999999998"/>
    <n v="8"/>
    <n v="60194.8364"/>
    <s v="Affluent Customer"/>
    <x v="0"/>
    <s v="Health"/>
    <x v="171"/>
  </r>
  <r>
    <n v="2508"/>
    <n v="10"/>
    <n v="12948.97"/>
    <n v="1294.8969999999999"/>
    <n v="5.5684399999999998"/>
    <n v="3"/>
    <n v="21631.668752040001"/>
    <s v="Mass Customer"/>
    <x v="1"/>
    <s v="Unknown"/>
    <x v="26"/>
  </r>
  <r>
    <n v="2509"/>
    <n v="8"/>
    <n v="8313.9"/>
    <n v="1039.2375"/>
    <n v="5.5684399999999998"/>
    <n v="7"/>
    <n v="40508.521651499999"/>
    <s v="Mass Customer"/>
    <x v="1"/>
    <s v="Financial Services"/>
    <x v="144"/>
  </r>
  <r>
    <n v="2510"/>
    <n v="6"/>
    <n v="8315.0399999999991"/>
    <n v="1385.84"/>
    <n v="5.5684399999999998"/>
    <n v="7"/>
    <n v="54018.768227199995"/>
    <s v="Mass Customer"/>
    <x v="1"/>
    <s v="Manufacturing"/>
    <x v="135"/>
  </r>
  <r>
    <n v="2511"/>
    <n v="4"/>
    <n v="5381.1900000000005"/>
    <n v="1345.2975000000001"/>
    <n v="5.5684399999999998"/>
    <n v="4"/>
    <n v="29964.833643600003"/>
    <s v="Mass Customer"/>
    <x v="1"/>
    <s v="Financial Services"/>
    <x v="116"/>
  </r>
  <r>
    <n v="2512"/>
    <n v="6"/>
    <n v="5536.07"/>
    <n v="922.67833333333328"/>
    <n v="5.5684399999999998"/>
    <n v="19"/>
    <n v="97619.699830866652"/>
    <s v="High Net Worth"/>
    <x v="1"/>
    <s v="Unknown"/>
    <x v="155"/>
  </r>
  <r>
    <n v="2513"/>
    <n v="7"/>
    <n v="8203.2900000000009"/>
    <n v="1171.8985714285716"/>
    <n v="5.5684399999999998"/>
    <n v="12"/>
    <n v="78307.76257302858"/>
    <s v="Mass Customer"/>
    <x v="1"/>
    <s v="Property"/>
    <x v="90"/>
  </r>
  <r>
    <n v="2514"/>
    <n v="3"/>
    <n v="4414.0499999999993"/>
    <n v="1471.3499999999997"/>
    <n v="5.5684399999999998"/>
    <n v="17"/>
    <n v="139283.11129799997"/>
    <s v="High Net Worth"/>
    <x v="1"/>
    <s v="Financial Services"/>
    <x v="35"/>
  </r>
  <r>
    <n v="2515"/>
    <n v="3"/>
    <n v="4764.5200000000004"/>
    <n v="1588.1733333333334"/>
    <n v="5.5684399999999998"/>
    <n v="3"/>
    <n v="26530.943748800004"/>
    <s v="Affluent Customer"/>
    <x v="0"/>
    <s v="Retail"/>
    <x v="3"/>
  </r>
  <r>
    <n v="2516"/>
    <n v="3"/>
    <n v="1978.9299999999998"/>
    <n v="659.64333333333332"/>
    <n v="5.5684399999999998"/>
    <n v="19"/>
    <n v="69790.50213826666"/>
    <s v="Mass Customer"/>
    <x v="0"/>
    <s v="Health"/>
    <x v="36"/>
  </r>
  <r>
    <n v="2517"/>
    <n v="3"/>
    <n v="4813.4000000000005"/>
    <n v="1604.4666666666669"/>
    <n v="5.5684399999999998"/>
    <n v="9"/>
    <n v="80409.387288000013"/>
    <s v="Mass Customer"/>
    <x v="0"/>
    <s v="Health"/>
    <x v="21"/>
  </r>
  <r>
    <n v="2518"/>
    <n v="5"/>
    <n v="7538.4699999999993"/>
    <n v="1507.694"/>
    <n v="5.5684399999999998"/>
    <n v="19"/>
    <n v="159514.56796983999"/>
    <s v="Mass Customer"/>
    <x v="0"/>
    <s v="Unknown"/>
    <x v="2"/>
  </r>
  <r>
    <n v="2519"/>
    <n v="4"/>
    <n v="2487.2200000000003"/>
    <n v="621.80500000000006"/>
    <n v="5.5684399999999998"/>
    <n v="5"/>
    <n v="17312.419171000001"/>
    <s v="Mass Customer"/>
    <x v="1"/>
    <s v="Manufacturing"/>
    <x v="80"/>
  </r>
  <r>
    <n v="2520"/>
    <n v="5"/>
    <n v="4496.29"/>
    <n v="899.25800000000004"/>
    <n v="5.5684399999999998"/>
    <n v="10"/>
    <n v="50074.642175199995"/>
    <s v="Affluent Customer"/>
    <x v="1"/>
    <s v="Retail"/>
    <x v="33"/>
  </r>
  <r>
    <n v="2521"/>
    <n v="3"/>
    <n v="3422.3"/>
    <n v="1140.7666666666667"/>
    <n v="5.5684399999999998"/>
    <n v="3"/>
    <n v="19056.872211999998"/>
    <s v="High Net Worth"/>
    <x v="0"/>
    <s v="Manufacturing"/>
    <x v="78"/>
  </r>
  <r>
    <n v="2522"/>
    <n v="7"/>
    <n v="8458.08"/>
    <n v="1208.2971428571429"/>
    <n v="5.5684399999999998"/>
    <n v="14"/>
    <n v="94196.621990400003"/>
    <s v="High Net Worth"/>
    <x v="1"/>
    <s v="Unknown"/>
    <x v="3"/>
  </r>
  <r>
    <n v="2523"/>
    <n v="9"/>
    <n v="8492.7800000000007"/>
    <n v="943.64222222222224"/>
    <n v="5.5684399999999998"/>
    <n v="9"/>
    <n v="47291.535863199999"/>
    <s v="Mass Customer"/>
    <x v="0"/>
    <s v="Financial Services"/>
    <x v="103"/>
  </r>
  <r>
    <n v="2524"/>
    <n v="6"/>
    <n v="4384.97"/>
    <n v="730.82833333333338"/>
    <n v="5.5684399999999998"/>
    <n v="8"/>
    <n v="32556.589795733333"/>
    <s v="Mass Customer"/>
    <x v="1"/>
    <s v="Retail"/>
    <x v="144"/>
  </r>
  <r>
    <n v="2525"/>
    <n v="1"/>
    <n v="1977.36"/>
    <n v="1977.36"/>
    <n v="5.5684399999999998"/>
    <n v="8"/>
    <n v="88086.484147199997"/>
    <s v="Mass Customer"/>
    <x v="1"/>
    <s v="Financial Services"/>
    <x v="88"/>
  </r>
  <r>
    <n v="2526"/>
    <n v="6"/>
    <n v="6039.1100000000006"/>
    <n v="1006.5183333333334"/>
    <n v="5.5684399999999998"/>
    <n v="8"/>
    <n v="44837.895584533333"/>
    <s v="Mass Customer"/>
    <x v="1"/>
    <s v="Manufacturing"/>
    <x v="39"/>
  </r>
  <r>
    <n v="2527"/>
    <n v="7"/>
    <n v="8751.73"/>
    <n v="1250.2471428571428"/>
    <n v="5.5684399999999998"/>
    <n v="16"/>
    <n v="111390.81920274284"/>
    <s v="Affluent Customer"/>
    <x v="0"/>
    <s v="Unknown"/>
    <x v="116"/>
  </r>
  <r>
    <n v="2528"/>
    <n v="7"/>
    <n v="9485.91"/>
    <n v="1355.1299999999999"/>
    <n v="5.5684399999999998"/>
    <n v="15"/>
    <n v="113189.40145799998"/>
    <s v="Affluent Customer"/>
    <x v="1"/>
    <s v="Financial Services"/>
    <x v="4"/>
  </r>
  <r>
    <n v="2529"/>
    <n v="7"/>
    <n v="9000.92"/>
    <n v="1285.8457142857144"/>
    <n v="5.5684399999999998"/>
    <n v="10"/>
    <n v="71601.547092571433"/>
    <s v="High Net Worth"/>
    <x v="1"/>
    <s v="Manufacturing"/>
    <x v="85"/>
  </r>
  <r>
    <n v="2530"/>
    <n v="6"/>
    <n v="3794.98"/>
    <n v="632.49666666666667"/>
    <n v="5.5684399999999998"/>
    <n v="18"/>
    <n v="63396.355293599998"/>
    <s v="Mass Customer"/>
    <x v="0"/>
    <s v="Property"/>
    <x v="6"/>
  </r>
  <r>
    <n v="2531"/>
    <n v="7"/>
    <n v="7233.38"/>
    <n v="1033.3399999999999"/>
    <n v="5.5684399999999998"/>
    <n v="8"/>
    <n v="46032.734316799993"/>
    <s v="High Net Worth"/>
    <x v="1"/>
    <s v="Property"/>
    <x v="48"/>
  </r>
  <r>
    <n v="2532"/>
    <n v="1"/>
    <n v="71.489999999999995"/>
    <n v="71.489999999999995"/>
    <n v="5.5684399999999998"/>
    <n v="11"/>
    <n v="4378.9655315999998"/>
    <s v="Mass Customer"/>
    <x v="0"/>
    <s v="Manufacturing"/>
    <x v="3"/>
  </r>
  <r>
    <n v="2533"/>
    <n v="3"/>
    <n v="4689.75"/>
    <n v="1563.25"/>
    <n v="5.5684399999999998"/>
    <n v="5"/>
    <n v="43524.319150000003"/>
    <s v="Affluent Customer"/>
    <x v="1"/>
    <s v="Health"/>
    <x v="57"/>
  </r>
  <r>
    <n v="2534"/>
    <n v="7"/>
    <n v="8069.62"/>
    <n v="1152.8028571428572"/>
    <n v="5.5684399999999998"/>
    <n v="12"/>
    <n v="77031.762501942867"/>
    <s v="Affluent Customer"/>
    <x v="0"/>
    <s v="Manufacturing"/>
    <x v="47"/>
  </r>
  <r>
    <n v="2535"/>
    <n v="6"/>
    <n v="5517.49"/>
    <n v="919.58166666666659"/>
    <n v="5.5684399999999998"/>
    <n v="13"/>
    <n v="66568.259367133316"/>
    <s v="Affluent Customer"/>
    <x v="1"/>
    <s v="Financial Services"/>
    <x v="33"/>
  </r>
  <r>
    <n v="2536"/>
    <n v="6"/>
    <n v="9145.1"/>
    <n v="1524.1833333333334"/>
    <n v="5.5684399999999998"/>
    <n v="16"/>
    <n v="135797.17505066667"/>
    <s v="Mass Customer"/>
    <x v="0"/>
    <s v="Health"/>
    <x v="72"/>
  </r>
  <r>
    <n v="2537"/>
    <n v="11"/>
    <n v="11743.039999999999"/>
    <n v="1067.5490909090909"/>
    <n v="5.5684399999999998"/>
    <n v="12"/>
    <n v="71334.996717381815"/>
    <s v="Affluent Customer"/>
    <x v="0"/>
    <s v="Unknown"/>
    <x v="7"/>
  </r>
  <r>
    <n v="2538"/>
    <n v="9"/>
    <n v="11849.7"/>
    <n v="1316.6333333333334"/>
    <n v="5.5684399999999998"/>
    <n v="20"/>
    <n v="146631.87437333335"/>
    <s v="High Net Worth"/>
    <x v="0"/>
    <s v="Unknown"/>
    <x v="3"/>
  </r>
  <r>
    <n v="2539"/>
    <n v="5"/>
    <n v="5493.46"/>
    <n v="1098.692"/>
    <n v="5.5684399999999998"/>
    <n v="12"/>
    <n v="73416.005765759997"/>
    <s v="Affluent Customer"/>
    <x v="1"/>
    <s v="Manufacturing"/>
    <x v="8"/>
  </r>
  <r>
    <n v="2540"/>
    <n v="7"/>
    <n v="7819.7300000000005"/>
    <n v="1117.1042857142859"/>
    <n v="5.5684399999999998"/>
    <n v="11"/>
    <n v="68425.810076171445"/>
    <s v="Mass Customer"/>
    <x v="2"/>
    <s v="IT"/>
    <x v="0"/>
  </r>
  <r>
    <n v="2541"/>
    <n v="2"/>
    <n v="3358.87"/>
    <n v="1679.4349999999999"/>
    <n v="5.5684399999999998"/>
    <n v="2"/>
    <n v="18703.666062799999"/>
    <s v="High Net Worth"/>
    <x v="1"/>
    <s v="Financial Services"/>
    <x v="156"/>
  </r>
  <r>
    <n v="2542"/>
    <n v="7"/>
    <n v="10741.16"/>
    <n v="1534.4514285714286"/>
    <n v="5.5684399999999998"/>
    <n v="12"/>
    <n v="102534.00855497143"/>
    <s v="Affluent Customer"/>
    <x v="0"/>
    <s v="Property"/>
    <x v="157"/>
  </r>
  <r>
    <n v="2543"/>
    <n v="4"/>
    <n v="5543.4600000000009"/>
    <n v="1385.8650000000002"/>
    <n v="5.5684399999999998"/>
    <n v="2"/>
    <n v="15434.212201200002"/>
    <s v="Affluent Customer"/>
    <x v="1"/>
    <s v="Unknown"/>
    <x v="99"/>
  </r>
  <r>
    <n v="2544"/>
    <n v="6"/>
    <n v="6633.58"/>
    <n v="1105.5966666666666"/>
    <n v="5.5684399999999998"/>
    <n v="16"/>
    <n v="98503.179240533325"/>
    <s v="Mass Customer"/>
    <x v="1"/>
    <s v="Manufacturing"/>
    <x v="103"/>
  </r>
  <r>
    <n v="2545"/>
    <n v="3"/>
    <n v="2916.92"/>
    <n v="972.30666666666673"/>
    <n v="5.5684399999999998"/>
    <n v="16"/>
    <n v="86627.701358933336"/>
    <s v="Mass Customer"/>
    <x v="0"/>
    <s v="Manufacturing"/>
    <x v="108"/>
  </r>
  <r>
    <n v="2546"/>
    <n v="4"/>
    <n v="2419.0100000000002"/>
    <n v="604.75250000000005"/>
    <n v="5.5684399999999998"/>
    <n v="11"/>
    <n v="37042.808122100003"/>
    <s v="High Net Worth"/>
    <x v="0"/>
    <s v="Manufacturing"/>
    <x v="70"/>
  </r>
  <r>
    <n v="2547"/>
    <n v="3"/>
    <n v="2217.0600000000004"/>
    <n v="739.0200000000001"/>
    <n v="5.5684399999999998"/>
    <n v="14"/>
    <n v="57612.639403200003"/>
    <s v="Mass Customer"/>
    <x v="0"/>
    <s v="Health"/>
    <x v="28"/>
  </r>
  <r>
    <n v="2548"/>
    <n v="13"/>
    <n v="14027.079999999998"/>
    <n v="1079.0061538461537"/>
    <n v="5.5684399999999998"/>
    <n v="13"/>
    <n v="78108.953355199978"/>
    <s v="Mass Customer"/>
    <x v="0"/>
    <s v="Unknown"/>
    <x v="42"/>
  </r>
  <r>
    <n v="2549"/>
    <n v="4"/>
    <n v="6211"/>
    <n v="1552.75"/>
    <n v="5.5684399999999998"/>
    <n v="4"/>
    <n v="34585.580840000002"/>
    <s v="Mass Customer"/>
    <x v="1"/>
    <s v="Health"/>
    <x v="91"/>
  </r>
  <r>
    <n v="2550"/>
    <n v="5"/>
    <n v="6139.76"/>
    <n v="1227.952"/>
    <n v="5.5684399999999998"/>
    <n v="4"/>
    <n v="27351.108139519998"/>
    <s v="Mass Customer"/>
    <x v="1"/>
    <s v="Health"/>
    <x v="91"/>
  </r>
  <r>
    <n v="2551"/>
    <n v="4"/>
    <n v="4894.9800000000005"/>
    <n v="1223.7450000000001"/>
    <n v="5.5684399999999998"/>
    <n v="5"/>
    <n v="34071.753039000003"/>
    <s v="Mass Customer"/>
    <x v="0"/>
    <s v="Unknown"/>
    <x v="27"/>
  </r>
  <r>
    <n v="2552"/>
    <n v="6"/>
    <n v="8603.02"/>
    <n v="1433.8366666666668"/>
    <n v="5.5684399999999998"/>
    <n v="17"/>
    <n v="135731.96861826666"/>
    <s v="Affluent Customer"/>
    <x v="1"/>
    <s v="Manufacturing"/>
    <x v="3"/>
  </r>
  <r>
    <n v="2553"/>
    <n v="4"/>
    <n v="3830.01"/>
    <n v="957.50250000000005"/>
    <n v="5.5684399999999998"/>
    <n v="13"/>
    <n v="69313.337874300007"/>
    <s v="High Net Worth"/>
    <x v="1"/>
    <s v="Unknown"/>
    <x v="3"/>
  </r>
  <r>
    <n v="2554"/>
    <n v="5"/>
    <n v="4993.71"/>
    <n v="998.74199999999996"/>
    <n v="5.5684399999999998"/>
    <n v="12"/>
    <n v="66737.218829759993"/>
    <s v="High Net Worth"/>
    <x v="0"/>
    <s v="Unknown"/>
    <x v="60"/>
  </r>
  <r>
    <n v="2555"/>
    <n v="5"/>
    <n v="7747.1399999999994"/>
    <n v="1549.4279999999999"/>
    <n v="5.5684399999999998"/>
    <n v="11"/>
    <n v="94906.865375519978"/>
    <s v="Affluent Customer"/>
    <x v="1"/>
    <s v="Health"/>
    <x v="164"/>
  </r>
  <r>
    <n v="2556"/>
    <n v="2"/>
    <n v="1917.48"/>
    <n v="958.74"/>
    <n v="5.5684399999999998"/>
    <n v="15"/>
    <n v="80080.292484000005"/>
    <s v="Mass Customer"/>
    <x v="1"/>
    <s v="Health"/>
    <x v="3"/>
  </r>
  <r>
    <n v="2557"/>
    <n v="3"/>
    <n v="5222.0600000000004"/>
    <n v="1740.6866666666667"/>
    <n v="5.5684399999999998"/>
    <n v="19"/>
    <n v="184165.27598053333"/>
    <s v="Mass Customer"/>
    <x v="0"/>
    <s v="Unknown"/>
    <x v="3"/>
  </r>
  <r>
    <n v="2558"/>
    <n v="4"/>
    <n v="5684.29"/>
    <n v="1421.0725"/>
    <n v="5.5684399999999998"/>
    <n v="20"/>
    <n v="158263.13903799999"/>
    <s v="High Net Worth"/>
    <x v="0"/>
    <s v="Health"/>
    <x v="3"/>
  </r>
  <r>
    <n v="2559"/>
    <n v="6"/>
    <n v="3860.65"/>
    <n v="643.44166666666672"/>
    <n v="5.5684399999999998"/>
    <n v="8"/>
    <n v="28663.730514666669"/>
    <s v="High Net Worth"/>
    <x v="0"/>
    <s v="Entertainment"/>
    <x v="30"/>
  </r>
  <r>
    <n v="2560"/>
    <n v="11"/>
    <n v="9706.619999999999"/>
    <n v="882.42"/>
    <n v="5.5684399999999998"/>
    <n v="21"/>
    <n v="103187.75932079999"/>
    <s v="Mass Customer"/>
    <x v="1"/>
    <s v="Unknown"/>
    <x v="129"/>
  </r>
  <r>
    <n v="2561"/>
    <n v="4"/>
    <n v="7146.8600000000006"/>
    <n v="1786.7150000000001"/>
    <n v="5.5684399999999998"/>
    <n v="15"/>
    <n v="149238.22911900003"/>
    <s v="High Net Worth"/>
    <x v="0"/>
    <s v="Manufacturing"/>
    <x v="3"/>
  </r>
  <r>
    <n v="2562"/>
    <n v="7"/>
    <n v="8220.23"/>
    <n v="1174.3185714285714"/>
    <n v="5.5684399999999998"/>
    <n v="13"/>
    <n v="85008.592576514289"/>
    <s v="Mass Customer"/>
    <x v="1"/>
    <s v="Retail"/>
    <x v="54"/>
  </r>
  <r>
    <n v="2563"/>
    <n v="5"/>
    <n v="4716.1399999999994"/>
    <n v="943.22799999999984"/>
    <n v="5.5684399999999998"/>
    <n v="20"/>
    <n v="105046.17048639999"/>
    <s v="Mass Customer"/>
    <x v="0"/>
    <s v="Unknown"/>
    <x v="177"/>
  </r>
  <r>
    <n v="2564"/>
    <n v="5"/>
    <n v="2828.34"/>
    <n v="565.66800000000001"/>
    <n v="5.5684399999999998"/>
    <n v="15"/>
    <n v="47248.324768799997"/>
    <s v="Mass Customer"/>
    <x v="0"/>
    <s v="Health"/>
    <x v="141"/>
  </r>
  <r>
    <n v="2565"/>
    <n v="9"/>
    <n v="11516.509999999998"/>
    <n v="1279.612222222222"/>
    <n v="5.5684399999999998"/>
    <n v="9"/>
    <n v="64128.994944399987"/>
    <s v="Affluent Customer"/>
    <x v="0"/>
    <s v="Health"/>
    <x v="11"/>
  </r>
  <r>
    <n v="2566"/>
    <n v="10"/>
    <n v="8489.6"/>
    <n v="848.96"/>
    <n v="5.5684399999999998"/>
    <n v="6"/>
    <n v="28364.296934400001"/>
    <s v="Affluent Customer"/>
    <x v="0"/>
    <s v="Entertainment"/>
    <x v="161"/>
  </r>
  <r>
    <n v="2567"/>
    <n v="4"/>
    <n v="5954.21"/>
    <n v="1488.5525"/>
    <n v="5.5684399999999998"/>
    <n v="22"/>
    <n v="182356.13622819999"/>
    <s v="Mass Customer"/>
    <x v="1"/>
    <s v="Financial Services"/>
    <x v="194"/>
  </r>
  <r>
    <n v="2568"/>
    <n v="4"/>
    <n v="3918.87"/>
    <n v="979.71749999999997"/>
    <n v="5.5684399999999998"/>
    <n v="18"/>
    <n v="98198.966082599989"/>
    <s v="Mass Customer"/>
    <x v="0"/>
    <s v="Manufacturing"/>
    <x v="69"/>
  </r>
  <r>
    <n v="2569"/>
    <n v="7"/>
    <n v="9585.8299999999981"/>
    <n v="1369.4042857142854"/>
    <n v="5.5684399999999998"/>
    <n v="16"/>
    <n v="122007.12961188568"/>
    <s v="Mass Customer"/>
    <x v="1"/>
    <s v="Retail"/>
    <x v="27"/>
  </r>
  <r>
    <n v="2570"/>
    <n v="8"/>
    <n v="8168.8899999999994"/>
    <n v="1021.1112499999999"/>
    <n v="5.5684399999999998"/>
    <n v="18"/>
    <n v="102347.94112109998"/>
    <s v="Mass Customer"/>
    <x v="1"/>
    <s v="Financial Services"/>
    <x v="14"/>
  </r>
  <r>
    <n v="2571"/>
    <n v="3"/>
    <n v="3652.2799999999997"/>
    <n v="1217.4266666666665"/>
    <n v="5.5684399999999998"/>
    <n v="7"/>
    <n v="47454.171434133328"/>
    <s v="Affluent Customer"/>
    <x v="1"/>
    <s v="Health"/>
    <x v="54"/>
  </r>
  <r>
    <n v="2572"/>
    <n v="8"/>
    <n v="10111.810000000001"/>
    <n v="1263.9762500000002"/>
    <n v="5.5684399999999998"/>
    <n v="13"/>
    <n v="91498.886824150017"/>
    <s v="Mass Customer"/>
    <x v="0"/>
    <s v="Financial Services"/>
    <x v="141"/>
  </r>
  <r>
    <n v="2573"/>
    <n v="4"/>
    <n v="4088.91"/>
    <n v="1022.2275"/>
    <n v="5.5684399999999998"/>
    <n v="10"/>
    <n v="56922.125000999993"/>
    <s v="Mass Customer"/>
    <x v="0"/>
    <s v="Unknown"/>
    <x v="185"/>
  </r>
  <r>
    <n v="2574"/>
    <n v="9"/>
    <n v="9973.75"/>
    <n v="1108.1944444444443"/>
    <n v="5.5684399999999998"/>
    <n v="4"/>
    <n v="24683.657088888885"/>
    <s v="Mass Customer"/>
    <x v="1"/>
    <s v="Manufacturing"/>
    <x v="3"/>
  </r>
  <r>
    <n v="2575"/>
    <n v="5"/>
    <n v="4119.5300000000007"/>
    <n v="823.90600000000018"/>
    <n v="5.5684399999999998"/>
    <n v="16"/>
    <n v="73405.938026240008"/>
    <s v="High Net Worth"/>
    <x v="1"/>
    <s v="Financial Services"/>
    <x v="6"/>
  </r>
  <r>
    <n v="2576"/>
    <n v="7"/>
    <n v="8271.0300000000007"/>
    <n v="1181.5757142857144"/>
    <n v="5.5684399999999998"/>
    <n v="13"/>
    <n v="85533.935115942862"/>
    <s v="Mass Customer"/>
    <x v="0"/>
    <s v="Manufacturing"/>
    <x v="72"/>
  </r>
  <r>
    <n v="2577"/>
    <n v="6"/>
    <n v="5240.6400000000003"/>
    <n v="873.44"/>
    <n v="5.5684399999999998"/>
    <n v="10"/>
    <n v="48636.982336000001"/>
    <s v="Mass Customer"/>
    <x v="1"/>
    <s v="Unknown"/>
    <x v="83"/>
  </r>
  <r>
    <n v="2578"/>
    <n v="4"/>
    <n v="4676.0199999999995"/>
    <n v="1169.0049999999999"/>
    <n v="5.5684399999999998"/>
    <n v="3"/>
    <n v="19528.602606599998"/>
    <s v="High Net Worth"/>
    <x v="1"/>
    <s v="Retail"/>
    <x v="108"/>
  </r>
  <r>
    <n v="2579"/>
    <n v="3"/>
    <n v="2288.84"/>
    <n v="762.94666666666672"/>
    <n v="5.5684399999999998"/>
    <n v="16"/>
    <n v="67974.763784533337"/>
    <s v="Mass Customer"/>
    <x v="0"/>
    <s v="Manufacturing"/>
    <x v="104"/>
  </r>
  <r>
    <n v="2580"/>
    <n v="8"/>
    <n v="9493.8599999999988"/>
    <n v="1186.7324999999998"/>
    <n v="5.5684399999999998"/>
    <n v="13"/>
    <n v="85907.233389899979"/>
    <s v="Mass Customer"/>
    <x v="0"/>
    <s v="Financial Services"/>
    <x v="48"/>
  </r>
  <r>
    <n v="2581"/>
    <n v="5"/>
    <n v="5903.89"/>
    <n v="1180.778"/>
    <n v="5.5684399999999998"/>
    <n v="11"/>
    <n v="72326.005909519998"/>
    <s v="Affluent Customer"/>
    <x v="0"/>
    <s v="Manufacturing"/>
    <x v="3"/>
  </r>
  <r>
    <n v="2582"/>
    <n v="5"/>
    <n v="5104.43"/>
    <n v="1020.8860000000001"/>
    <n v="5.5684399999999998"/>
    <n v="7"/>
    <n v="39793.197064879998"/>
    <s v="Mass Customer"/>
    <x v="1"/>
    <s v="Health"/>
    <x v="34"/>
  </r>
  <r>
    <n v="2583"/>
    <n v="4"/>
    <n v="4046.6200000000003"/>
    <n v="1011.6550000000001"/>
    <n v="5.5684399999999998"/>
    <n v="15"/>
    <n v="84500.102523000009"/>
    <s v="Mass Customer"/>
    <x v="0"/>
    <s v="Property"/>
    <x v="147"/>
  </r>
  <r>
    <n v="2584"/>
    <n v="5"/>
    <n v="3983.6100000000006"/>
    <n v="796.72200000000009"/>
    <n v="5.5684399999999998"/>
    <n v="12"/>
    <n v="53237.983844160008"/>
    <s v="High Net Worth"/>
    <x v="0"/>
    <s v="Financial Services"/>
    <x v="116"/>
  </r>
  <r>
    <n v="2585"/>
    <n v="7"/>
    <n v="7066.380000000001"/>
    <n v="1009.4828571428573"/>
    <n v="5.5684399999999998"/>
    <n v="7"/>
    <n v="39348.713047199999"/>
    <s v="Affluent Customer"/>
    <x v="1"/>
    <s v="Unknown"/>
    <x v="95"/>
  </r>
  <r>
    <n v="2586"/>
    <n v="3"/>
    <n v="3379.79"/>
    <n v="1126.5966666666666"/>
    <n v="5.5684399999999998"/>
    <n v="13"/>
    <n v="81554.017252933336"/>
    <s v="Mass Customer"/>
    <x v="1"/>
    <s v="Financial Services"/>
    <x v="108"/>
  </r>
  <r>
    <n v="2587"/>
    <n v="9"/>
    <n v="9007.27"/>
    <n v="1000.8077777777778"/>
    <n v="5.5684399999999998"/>
    <n v="4"/>
    <n v="22291.752248355555"/>
    <s v="Affluent Customer"/>
    <x v="0"/>
    <s v="Unknown"/>
    <x v="52"/>
  </r>
  <r>
    <n v="2588"/>
    <n v="3"/>
    <n v="5656.6900000000005"/>
    <n v="1885.5633333333335"/>
    <n v="5.5684399999999998"/>
    <n v="2"/>
    <n v="20999.292575733336"/>
    <s v="High Net Worth"/>
    <x v="1"/>
    <s v="Unknown"/>
    <x v="14"/>
  </r>
  <r>
    <n v="2589"/>
    <n v="5"/>
    <n v="5101.5399999999991"/>
    <n v="1020.3079999999998"/>
    <n v="5.5684399999999998"/>
    <n v="8"/>
    <n v="45452.191036159988"/>
    <s v="High Net Worth"/>
    <x v="0"/>
    <s v="Unknown"/>
    <x v="3"/>
  </r>
  <r>
    <n v="2590"/>
    <n v="6"/>
    <n v="8720.42"/>
    <n v="1453.4033333333334"/>
    <n v="5.5684399999999998"/>
    <n v="11"/>
    <n v="89025.081832133335"/>
    <s v="Affluent Customer"/>
    <x v="0"/>
    <s v="Financial Services"/>
    <x v="64"/>
  </r>
  <r>
    <n v="2591"/>
    <n v="6"/>
    <n v="9027.7100000000009"/>
    <n v="1504.6183333333336"/>
    <n v="5.5684399999999998"/>
    <n v="13"/>
    <n v="108918.89985686667"/>
    <s v="High Net Worth"/>
    <x v="1"/>
    <s v="Retail"/>
    <x v="3"/>
  </r>
  <r>
    <n v="2592"/>
    <n v="8"/>
    <n v="11062.61"/>
    <n v="1382.8262500000001"/>
    <n v="5.5684399999999998"/>
    <n v="1"/>
    <n v="7700.1850035500001"/>
    <s v="Mass Customer"/>
    <x v="1"/>
    <s v="Financial Services"/>
    <x v="45"/>
  </r>
  <r>
    <n v="2593"/>
    <n v="4"/>
    <n v="3940.2700000000004"/>
    <n v="985.06750000000011"/>
    <n v="5.5684399999999998"/>
    <n v="19"/>
    <n v="104220.49612430001"/>
    <s v="Affluent Customer"/>
    <x v="0"/>
    <s v="Manufacturing"/>
    <x v="8"/>
  </r>
  <r>
    <n v="2594"/>
    <n v="6"/>
    <n v="9467.4700000000012"/>
    <n v="1577.9116666666669"/>
    <n v="5.5684399999999998"/>
    <n v="2"/>
    <n v="17573.012882266667"/>
    <s v="Mass Customer"/>
    <x v="1"/>
    <s v="Manufacturing"/>
    <x v="54"/>
  </r>
  <r>
    <n v="2595"/>
    <n v="8"/>
    <n v="10273.25"/>
    <n v="1284.15625"/>
    <n v="5.5684399999999998"/>
    <n v="8"/>
    <n v="57205.97623"/>
    <s v="Affluent Customer"/>
    <x v="1"/>
    <s v="Unknown"/>
    <x v="65"/>
  </r>
  <r>
    <n v="2596"/>
    <n v="5"/>
    <n v="7674.3899999999994"/>
    <n v="1534.8779999999999"/>
    <n v="5.5684399999999998"/>
    <n v="13"/>
    <n v="111109.38865415999"/>
    <s v="Affluent Customer"/>
    <x v="0"/>
    <s v="Unknown"/>
    <x v="70"/>
  </r>
  <r>
    <n v="2597"/>
    <n v="6"/>
    <n v="7670.71"/>
    <n v="1278.4516666666666"/>
    <n v="5.5684399999999998"/>
    <n v="11"/>
    <n v="78308.79538606666"/>
    <s v="High Net Worth"/>
    <x v="0"/>
    <s v="Manufacturing"/>
    <x v="59"/>
  </r>
  <r>
    <n v="2598"/>
    <n v="5"/>
    <n v="6570.66"/>
    <n v="1314.1320000000001"/>
    <n v="5.5684399999999998"/>
    <n v="9"/>
    <n v="65858.986746720009"/>
    <s v="Affluent Customer"/>
    <x v="1"/>
    <s v="Manufacturing"/>
    <x v="80"/>
  </r>
  <r>
    <n v="2599"/>
    <n v="6"/>
    <n v="5641.2699999999995"/>
    <n v="940.21166666666659"/>
    <n v="5.5684399999999998"/>
    <n v="5"/>
    <n v="26177.561265666664"/>
    <s v="Mass Customer"/>
    <x v="0"/>
    <s v="Manufacturing"/>
    <x v="103"/>
  </r>
  <r>
    <n v="2600"/>
    <n v="3"/>
    <n v="4973.54"/>
    <n v="1657.8466666666666"/>
    <n v="5.5684399999999998"/>
    <n v="1"/>
    <n v="9231.6196925333334"/>
    <s v="Mass Customer"/>
    <x v="1"/>
    <s v="Financial Services"/>
    <x v="35"/>
  </r>
  <r>
    <n v="2601"/>
    <n v="8"/>
    <n v="9798.0300000000007"/>
    <n v="1224.7537500000001"/>
    <n v="5.5684399999999998"/>
    <n v="13"/>
    <n v="88659.581031449998"/>
    <s v="Affluent Customer"/>
    <x v="0"/>
    <s v="Financial Services"/>
    <x v="60"/>
  </r>
  <r>
    <n v="2602"/>
    <n v="8"/>
    <n v="7898.9100000000008"/>
    <n v="987.3637500000001"/>
    <n v="5.5684399999999998"/>
    <n v="3"/>
    <n v="16494.227400150001"/>
    <s v="Mass Customer"/>
    <x v="0"/>
    <s v="Health"/>
    <x v="90"/>
  </r>
  <r>
    <n v="2603"/>
    <n v="7"/>
    <n v="7817.9400000000005"/>
    <n v="1116.8485714285714"/>
    <n v="5.5684399999999998"/>
    <n v="11"/>
    <n v="68410.146849942859"/>
    <s v="High Net Worth"/>
    <x v="0"/>
    <s v="Financial Services"/>
    <x v="115"/>
  </r>
  <r>
    <n v="2604"/>
    <n v="6"/>
    <n v="6086.83"/>
    <n v="1014.4716666666667"/>
    <n v="5.5684399999999998"/>
    <n v="7"/>
    <n v="39543.172252733333"/>
    <s v="Mass Customer"/>
    <x v="1"/>
    <s v="Retail"/>
    <x v="10"/>
  </r>
  <r>
    <n v="2605"/>
    <n v="5"/>
    <n v="6656.2099999999991"/>
    <n v="1331.2419999999997"/>
    <n v="5.5684399999999998"/>
    <n v="18"/>
    <n v="133432.94164463997"/>
    <s v="High Net Worth"/>
    <x v="1"/>
    <s v="Health"/>
    <x v="68"/>
  </r>
  <r>
    <n v="2606"/>
    <n v="10"/>
    <n v="12338.51"/>
    <n v="1233.8510000000001"/>
    <n v="5.5684399999999998"/>
    <n v="12"/>
    <n v="82447.503149280004"/>
    <s v="High Net Worth"/>
    <x v="0"/>
    <s v="Manufacturing"/>
    <x v="107"/>
  </r>
  <r>
    <n v="2607"/>
    <n v="8"/>
    <n v="7870.34"/>
    <n v="983.79250000000002"/>
    <n v="5.5684399999999998"/>
    <n v="7"/>
    <n v="38347.326560900001"/>
    <s v="Affluent Customer"/>
    <x v="1"/>
    <s v="Health"/>
    <x v="36"/>
  </r>
  <r>
    <n v="2608"/>
    <n v="7"/>
    <n v="4403.82"/>
    <n v="629.11714285714277"/>
    <n v="5.5684399999999998"/>
    <n v="6"/>
    <n v="21019.206377828566"/>
    <s v="Affluent Customer"/>
    <x v="0"/>
    <s v="Health"/>
    <x v="120"/>
  </r>
  <r>
    <n v="2609"/>
    <n v="7"/>
    <n v="6390.16"/>
    <n v="912.88"/>
    <n v="5.5684399999999998"/>
    <n v="14"/>
    <n v="71166.445100799989"/>
    <s v="Mass Customer"/>
    <x v="0"/>
    <s v="Financial Services"/>
    <x v="75"/>
  </r>
  <r>
    <n v="2610"/>
    <n v="8"/>
    <n v="8499.2200000000012"/>
    <n v="1062.4025000000001"/>
    <n v="5.5684399999999998"/>
    <n v="10"/>
    <n v="59159.245771000002"/>
    <s v="Mass Customer"/>
    <x v="0"/>
    <s v="IT"/>
    <x v="112"/>
  </r>
  <r>
    <n v="2611"/>
    <n v="7"/>
    <n v="5700.5900000000011"/>
    <n v="814.37000000000012"/>
    <n v="5.5684399999999998"/>
    <n v="9"/>
    <n v="40812.934345200003"/>
    <s v="Affluent Customer"/>
    <x v="0"/>
    <s v="Financial Services"/>
    <x v="108"/>
  </r>
  <r>
    <n v="2612"/>
    <n v="2"/>
    <n v="1924.4700000000003"/>
    <n v="962.23500000000013"/>
    <n v="5.5684399999999998"/>
    <n v="18"/>
    <n v="96446.66154120001"/>
    <s v="Affluent Customer"/>
    <x v="1"/>
    <s v="Retail"/>
    <x v="102"/>
  </r>
  <r>
    <n v="2613"/>
    <n v="5"/>
    <n v="4933.9900000000007"/>
    <n v="986.79800000000012"/>
    <n v="5.5684399999999998"/>
    <n v="16"/>
    <n v="87918.807281920002"/>
    <s v="Mass Customer"/>
    <x v="1"/>
    <s v="Health"/>
    <x v="3"/>
  </r>
  <r>
    <n v="2614"/>
    <n v="4"/>
    <n v="6322.41"/>
    <n v="1580.6025"/>
    <n v="5.5684399999999998"/>
    <n v="18"/>
    <n v="158426.8233318"/>
    <s v="High Net Worth"/>
    <x v="1"/>
    <s v="Retail"/>
    <x v="3"/>
  </r>
  <r>
    <n v="2615"/>
    <n v="9"/>
    <n v="13460.63"/>
    <n v="1495.6255555555554"/>
    <n v="5.5684399999999998"/>
    <n v="1"/>
    <n v="8328.3011685777765"/>
    <s v="Mass Customer"/>
    <x v="0"/>
    <s v="Financial Services"/>
    <x v="115"/>
  </r>
  <r>
    <n v="2616"/>
    <n v="11"/>
    <n v="13134.119999999999"/>
    <n v="1194.0109090909091"/>
    <n v="5.5684399999999998"/>
    <n v="13"/>
    <n v="86434.115386036356"/>
    <s v="High Net Worth"/>
    <x v="0"/>
    <s v="Unknown"/>
    <x v="115"/>
  </r>
  <r>
    <n v="2617"/>
    <n v="7"/>
    <n v="10695.45"/>
    <n v="1527.9214285714286"/>
    <n v="5.5684399999999998"/>
    <n v="18"/>
    <n v="153146.49839485713"/>
    <s v="High Net Worth"/>
    <x v="0"/>
    <s v="Health"/>
    <x v="3"/>
  </r>
  <r>
    <n v="2618"/>
    <n v="10"/>
    <n v="9670.5899999999983"/>
    <n v="967.05899999999986"/>
    <n v="5.5684399999999998"/>
    <n v="4"/>
    <n v="21540.040071839998"/>
    <s v="Mass Customer"/>
    <x v="1"/>
    <s v="Unknown"/>
    <x v="177"/>
  </r>
  <r>
    <n v="2619"/>
    <n v="2"/>
    <n v="3869.2699999999995"/>
    <n v="1934.6349999999998"/>
    <n v="5.5684399999999998"/>
    <n v="14"/>
    <n v="150820.58487159997"/>
    <s v="High Net Worth"/>
    <x v="0"/>
    <s v="Financial Services"/>
    <x v="79"/>
  </r>
  <r>
    <n v="2620"/>
    <n v="8"/>
    <n v="8317.9699999999993"/>
    <n v="1039.7462499999999"/>
    <n v="5.5684399999999998"/>
    <n v="1"/>
    <n v="5789.7646083499994"/>
    <s v="Mass Customer"/>
    <x v="1"/>
    <s v="Manufacturing"/>
    <x v="59"/>
  </r>
  <r>
    <n v="2621"/>
    <n v="7"/>
    <n v="6926.01"/>
    <n v="989.43000000000006"/>
    <n v="5.5684399999999998"/>
    <n v="15"/>
    <n v="82643.723838000005"/>
    <s v="High Net Worth"/>
    <x v="0"/>
    <s v="Entertainment"/>
    <x v="30"/>
  </r>
  <r>
    <n v="2622"/>
    <n v="7"/>
    <n v="6595.2199999999993"/>
    <n v="942.17428571428559"/>
    <n v="5.5684399999999998"/>
    <n v="16"/>
    <n v="83943.055672685703"/>
    <s v="Mass Customer"/>
    <x v="1"/>
    <s v="Financial Services"/>
    <x v="187"/>
  </r>
  <r>
    <n v="2623"/>
    <n v="4"/>
    <n v="5764.37"/>
    <n v="1441.0925"/>
    <n v="5.5684399999999998"/>
    <n v="15"/>
    <n v="120369.55681049998"/>
    <s v="Mass Customer"/>
    <x v="1"/>
    <s v="Property"/>
    <x v="165"/>
  </r>
  <r>
    <n v="2624"/>
    <n v="4"/>
    <n v="4940.76"/>
    <n v="1235.19"/>
    <n v="5.5684399999999998"/>
    <n v="11"/>
    <n v="75658.895439600004"/>
    <s v="Mass Customer"/>
    <x v="1"/>
    <s v="Retail"/>
    <x v="61"/>
  </r>
  <r>
    <n v="2625"/>
    <n v="4"/>
    <n v="3403.67"/>
    <n v="850.91750000000002"/>
    <n v="5.5684399999999998"/>
    <n v="8"/>
    <n v="37906.264349600002"/>
    <s v="Affluent Customer"/>
    <x v="0"/>
    <s v="Manufacturing"/>
    <x v="18"/>
  </r>
  <r>
    <n v="2626"/>
    <n v="4"/>
    <n v="4263.71"/>
    <n v="1065.9275"/>
    <n v="5.5684399999999998"/>
    <n v="4"/>
    <n v="23742.213312399999"/>
    <s v="Affluent Customer"/>
    <x v="1"/>
    <s v="Property"/>
    <x v="112"/>
  </r>
  <r>
    <n v="2627"/>
    <n v="6"/>
    <n v="9321.82"/>
    <n v="1553.6366666666665"/>
    <n v="5.5684399999999998"/>
    <n v="12"/>
    <n v="103815.99072159998"/>
    <s v="Mass Customer"/>
    <x v="0"/>
    <s v="Retail"/>
    <x v="168"/>
  </r>
  <r>
    <n v="2628"/>
    <n v="4"/>
    <n v="4668.82"/>
    <n v="1167.2049999999999"/>
    <n v="5.5684399999999998"/>
    <n v="1"/>
    <n v="6499.511010199999"/>
    <s v="Affluent Customer"/>
    <x v="1"/>
    <s v="Entertainment"/>
    <x v="30"/>
  </r>
  <r>
    <n v="2629"/>
    <n v="6"/>
    <n v="7374.25"/>
    <n v="1229.0416666666667"/>
    <n v="5.5684399999999998"/>
    <n v="19"/>
    <n v="130033.05078833333"/>
    <s v="High Net Worth"/>
    <x v="0"/>
    <s v="Entertainment"/>
    <x v="181"/>
  </r>
  <r>
    <n v="2630"/>
    <n v="10"/>
    <n v="10514.539999999999"/>
    <n v="1051.454"/>
    <n v="5.5684399999999998"/>
    <n v="10"/>
    <n v="58549.5851176"/>
    <s v="Mass Customer"/>
    <x v="1"/>
    <s v="Retail"/>
    <x v="125"/>
  </r>
  <r>
    <n v="2631"/>
    <n v="3"/>
    <n v="3539.6800000000003"/>
    <n v="1179.8933333333334"/>
    <n v="5.5684399999999998"/>
    <n v="2"/>
    <n v="13140.330466133333"/>
    <s v="Mass Customer"/>
    <x v="1"/>
    <s v="Financial Services"/>
    <x v="185"/>
  </r>
  <r>
    <n v="2632"/>
    <n v="4"/>
    <n v="6590.8600000000006"/>
    <n v="1647.7150000000001"/>
    <n v="5.5684399999999998"/>
    <n v="16"/>
    <n v="146803.23383360001"/>
    <s v="Mass Customer"/>
    <x v="1"/>
    <s v="Argiculture"/>
    <x v="3"/>
  </r>
  <r>
    <n v="2633"/>
    <n v="8"/>
    <n v="10321.119999999999"/>
    <n v="1290.1399999999999"/>
    <n v="5.5684399999999998"/>
    <n v="12"/>
    <n v="86208.806179199993"/>
    <s v="Mass Customer"/>
    <x v="0"/>
    <s v="Property"/>
    <x v="3"/>
  </r>
  <r>
    <n v="2634"/>
    <n v="3"/>
    <n v="2614.21"/>
    <n v="871.40333333333331"/>
    <n v="5.5684399999999998"/>
    <n v="15"/>
    <n v="72785.357661999995"/>
    <s v="High Net Worth"/>
    <x v="1"/>
    <s v="Financial Services"/>
    <x v="85"/>
  </r>
  <r>
    <n v="2635"/>
    <n v="8"/>
    <n v="10781.21"/>
    <n v="1347.6512499999999"/>
    <n v="5.5684399999999998"/>
    <n v="14"/>
    <n v="105060.41177169999"/>
    <s v="Mass Customer"/>
    <x v="1"/>
    <s v="Retail"/>
    <x v="115"/>
  </r>
  <r>
    <n v="2636"/>
    <n v="3"/>
    <n v="3411.77"/>
    <n v="1137.2566666666667"/>
    <n v="5.5684399999999998"/>
    <n v="14"/>
    <n v="88658.437181066663"/>
    <s v="High Net Worth"/>
    <x v="0"/>
    <s v="Manufacturing"/>
    <x v="8"/>
  </r>
  <r>
    <n v="2637"/>
    <n v="11"/>
    <n v="13895.709999999997"/>
    <n v="1263.2463636363634"/>
    <n v="5.5684399999999998"/>
    <n v="11"/>
    <n v="77377.427392399986"/>
    <s v="Mass Customer"/>
    <x v="0"/>
    <s v="Retail"/>
    <x v="45"/>
  </r>
  <r>
    <n v="2638"/>
    <n v="9"/>
    <n v="9133.15"/>
    <n v="1014.7944444444444"/>
    <n v="5.5684399999999998"/>
    <n v="15"/>
    <n v="84762.329643333331"/>
    <s v="Mass Customer"/>
    <x v="1"/>
    <s v="IT"/>
    <x v="120"/>
  </r>
  <r>
    <n v="2639"/>
    <n v="5"/>
    <n v="7255.9600000000009"/>
    <n v="1451.1920000000002"/>
    <n v="5.5684399999999998"/>
    <n v="10"/>
    <n v="80808.755804800006"/>
    <s v="Mass Customer"/>
    <x v="0"/>
    <s v="Entertainment"/>
    <x v="148"/>
  </r>
  <r>
    <n v="2640"/>
    <n v="11"/>
    <n v="11643.470000000003"/>
    <n v="1058.497272727273"/>
    <n v="5.5684399999999998"/>
    <n v="12"/>
    <n v="70730.142640145466"/>
    <s v="Affluent Customer"/>
    <x v="1"/>
    <s v="Unknown"/>
    <x v="121"/>
  </r>
  <r>
    <n v="2641"/>
    <n v="7"/>
    <n v="6132.3200000000006"/>
    <n v="876.04571428571433"/>
    <n v="5.5684399999999998"/>
    <n v="12"/>
    <n v="58538.495967085713"/>
    <s v="Mass Customer"/>
    <x v="0"/>
    <s v="Unknown"/>
    <x v="96"/>
  </r>
  <r>
    <n v="2642"/>
    <n v="2"/>
    <n v="3229.6400000000003"/>
    <n v="1614.8200000000002"/>
    <n v="5.5684399999999998"/>
    <n v="11"/>
    <n v="98912.311088800008"/>
    <s v="High Net Worth"/>
    <x v="2"/>
    <s v="Financial Services"/>
    <x v="63"/>
  </r>
  <r>
    <n v="2643"/>
    <n v="3"/>
    <n v="1897.1999999999998"/>
    <n v="632.4"/>
    <n v="5.5684399999999998"/>
    <n v="18"/>
    <n v="63386.666208000002"/>
    <s v="Affluent Customer"/>
    <x v="0"/>
    <s v="Unknown"/>
    <x v="115"/>
  </r>
  <r>
    <n v="2644"/>
    <n v="2"/>
    <n v="1697.24"/>
    <n v="848.62"/>
    <n v="5.5684399999999998"/>
    <n v="12"/>
    <n v="56705.874633599997"/>
    <s v="Mass Customer"/>
    <x v="1"/>
    <s v="IT"/>
    <x v="41"/>
  </r>
  <r>
    <n v="2645"/>
    <n v="6"/>
    <n v="5168.1400000000003"/>
    <n v="861.35666666666668"/>
    <n v="5.5684399999999998"/>
    <n v="1"/>
    <n v="4796.4129169333337"/>
    <s v="High Net Worth"/>
    <x v="1"/>
    <s v="IT"/>
    <x v="116"/>
  </r>
  <r>
    <n v="2646"/>
    <n v="5"/>
    <n v="4987.72"/>
    <n v="997.5440000000001"/>
    <n v="5.5684399999999998"/>
    <n v="17"/>
    <n v="94430.986493120014"/>
    <s v="Mass Customer"/>
    <x v="0"/>
    <s v="Retail"/>
    <x v="119"/>
  </r>
  <r>
    <n v="2647"/>
    <n v="8"/>
    <n v="7977.0900000000011"/>
    <n v="997.13625000000013"/>
    <n v="5.5684399999999998"/>
    <n v="11"/>
    <n v="61077.427179450002"/>
    <s v="High Net Worth"/>
    <x v="2"/>
    <s v="IT"/>
    <x v="44"/>
  </r>
  <r>
    <n v="2648"/>
    <n v="5"/>
    <n v="6102.130000000001"/>
    <n v="1220.4260000000002"/>
    <n v="5.5684399999999998"/>
    <n v="1"/>
    <n v="6795.8689554400007"/>
    <s v="Affluent Customer"/>
    <x v="1"/>
    <s v="Unknown"/>
    <x v="184"/>
  </r>
  <r>
    <n v="2649"/>
    <n v="4"/>
    <n v="6633.45"/>
    <n v="1658.3625"/>
    <n v="5.5684399999999998"/>
    <n v="20"/>
    <n v="184689.84159"/>
    <s v="Affluent Customer"/>
    <x v="1"/>
    <s v="Health"/>
    <x v="118"/>
  </r>
  <r>
    <n v="2650"/>
    <n v="6"/>
    <n v="5688.6500000000005"/>
    <n v="948.10833333333346"/>
    <n v="5.5684399999999998"/>
    <n v="10"/>
    <n v="52794.843676666671"/>
    <s v="Affluent Customer"/>
    <x v="0"/>
    <s v="IT"/>
    <x v="6"/>
  </r>
  <r>
    <n v="2651"/>
    <n v="8"/>
    <n v="10121.93"/>
    <n v="1265.24125"/>
    <n v="5.5684399999999998"/>
    <n v="10"/>
    <n v="70454.199861500005"/>
    <s v="Mass Customer"/>
    <x v="1"/>
    <s v="Manufacturing"/>
    <x v="8"/>
  </r>
  <r>
    <n v="2652"/>
    <n v="5"/>
    <n v="7176.64"/>
    <n v="1435.328"/>
    <n v="5.5684399999999998"/>
    <n v="15"/>
    <n v="119888.06772479998"/>
    <s v="Affluent Customer"/>
    <x v="1"/>
    <s v="Unknown"/>
    <x v="37"/>
  </r>
  <r>
    <n v="2653"/>
    <n v="9"/>
    <n v="12315.999999999998"/>
    <n v="1368.4444444444443"/>
    <n v="5.5684399999999998"/>
    <n v="1"/>
    <n v="7620.1007822222218"/>
    <s v="Affluent Customer"/>
    <x v="1"/>
    <s v="Health"/>
    <x v="32"/>
  </r>
  <r>
    <n v="2654"/>
    <n v="9"/>
    <n v="9905.2000000000007"/>
    <n v="1100.5777777777778"/>
    <n v="5.5684399999999998"/>
    <n v="13"/>
    <n v="79670.517171555548"/>
    <s v="Mass Customer"/>
    <x v="0"/>
    <s v="Telecommunications"/>
    <x v="108"/>
  </r>
  <r>
    <n v="2655"/>
    <n v="6"/>
    <n v="8575.35"/>
    <n v="1429.2250000000001"/>
    <n v="5.5684399999999998"/>
    <n v="15"/>
    <n v="119378.30488500001"/>
    <s v="Mass Customer"/>
    <x v="1"/>
    <s v="Manufacturing"/>
    <x v="8"/>
  </r>
  <r>
    <n v="2656"/>
    <n v="7"/>
    <n v="9051.86"/>
    <n v="1293.1228571428571"/>
    <n v="5.5684399999999998"/>
    <n v="10"/>
    <n v="72006.770426285715"/>
    <s v="Mass Customer"/>
    <x v="0"/>
    <s v="Unknown"/>
    <x v="150"/>
  </r>
  <r>
    <n v="2657"/>
    <n v="3"/>
    <n v="3891.5"/>
    <n v="1297.1666666666667"/>
    <n v="5.5684399999999998"/>
    <n v="5"/>
    <n v="36115.973766666662"/>
    <s v="Mass Customer"/>
    <x v="1"/>
    <s v="Unknown"/>
    <x v="82"/>
  </r>
  <r>
    <n v="2658"/>
    <n v="5"/>
    <n v="3853.98"/>
    <n v="770.79600000000005"/>
    <n v="5.5684399999999998"/>
    <n v="6"/>
    <n v="25752.78766944"/>
    <s v="Mass Customer"/>
    <x v="0"/>
    <s v="Manufacturing"/>
    <x v="3"/>
  </r>
  <r>
    <n v="2659"/>
    <n v="12"/>
    <n v="11948.479999999998"/>
    <n v="995.70666666666648"/>
    <n v="5.5684399999999998"/>
    <n v="11"/>
    <n v="60989.86114026665"/>
    <s v="High Net Worth"/>
    <x v="0"/>
    <s v="Argiculture"/>
    <x v="14"/>
  </r>
  <r>
    <n v="2661"/>
    <n v="5"/>
    <n v="5712.01"/>
    <n v="1142.402"/>
    <n v="5.5684399999999998"/>
    <n v="12"/>
    <n v="76336.763914559997"/>
    <s v="High Net Worth"/>
    <x v="0"/>
    <s v="Financial Services"/>
    <x v="103"/>
  </r>
  <r>
    <n v="2662"/>
    <n v="9"/>
    <n v="10546.039999999999"/>
    <n v="1171.7822222222221"/>
    <n v="5.5684399999999998"/>
    <n v="16"/>
    <n v="104399.98396017776"/>
    <s v="Mass Customer"/>
    <x v="0"/>
    <s v="Property"/>
    <x v="174"/>
  </r>
  <r>
    <n v="2663"/>
    <n v="5"/>
    <n v="7423.23"/>
    <n v="1484.646"/>
    <n v="5.5684399999999998"/>
    <n v="19"/>
    <n v="157076.08127256"/>
    <s v="Mass Customer"/>
    <x v="1"/>
    <s v="Health"/>
    <x v="86"/>
  </r>
  <r>
    <n v="2664"/>
    <n v="7"/>
    <n v="6587.43"/>
    <n v="941.06142857142856"/>
    <n v="5.5684399999999998"/>
    <n v="15"/>
    <n v="78603.661519714282"/>
    <s v="Mass Customer"/>
    <x v="1"/>
    <s v="Unknown"/>
    <x v="151"/>
  </r>
  <r>
    <n v="2665"/>
    <n v="3"/>
    <n v="5364.68"/>
    <n v="1788.2266666666667"/>
    <n v="5.5684399999999998"/>
    <n v="17"/>
    <n v="169279.75929546665"/>
    <s v="Mass Customer"/>
    <x v="1"/>
    <s v="Telecommunications"/>
    <x v="16"/>
  </r>
  <r>
    <n v="2666"/>
    <n v="4"/>
    <n v="4534.8999999999996"/>
    <n v="1133.7249999999999"/>
    <n v="5.5684399999999998"/>
    <n v="9"/>
    <n v="56817.716751"/>
    <s v="Mass Customer"/>
    <x v="1"/>
    <s v="Health"/>
    <x v="56"/>
  </r>
  <r>
    <n v="2667"/>
    <n v="5"/>
    <n v="5817.66"/>
    <n v="1163.5319999999999"/>
    <n v="5.5684399999999998"/>
    <n v="6"/>
    <n v="38874.348780479995"/>
    <s v="Affluent Customer"/>
    <x v="0"/>
    <s v="Manufacturing"/>
    <x v="25"/>
  </r>
  <r>
    <n v="2668"/>
    <n v="5"/>
    <n v="3342.3"/>
    <n v="668.46"/>
    <n v="5.5684399999999998"/>
    <n v="18"/>
    <n v="67001.029243199999"/>
    <s v="Mass Customer"/>
    <x v="1"/>
    <s v="Health"/>
    <x v="7"/>
  </r>
  <r>
    <n v="2669"/>
    <n v="3"/>
    <n v="3552.54"/>
    <n v="1184.18"/>
    <n v="5.5684399999999998"/>
    <n v="1"/>
    <n v="6594.0352792000003"/>
    <s v="Affluent Customer"/>
    <x v="1"/>
    <s v="Property"/>
    <x v="6"/>
  </r>
  <r>
    <n v="2670"/>
    <n v="3"/>
    <n v="3290.6800000000003"/>
    <n v="1096.8933333333334"/>
    <n v="5.5684399999999998"/>
    <n v="18"/>
    <n v="109943.7248352"/>
    <s v="High Net Worth"/>
    <x v="1"/>
    <s v="Financial Services"/>
    <x v="63"/>
  </r>
  <r>
    <n v="2671"/>
    <n v="7"/>
    <n v="8811.26"/>
    <n v="1258.7514285714285"/>
    <n v="5.5684399999999998"/>
    <n v="11"/>
    <n v="77102.099854057131"/>
    <s v="Mass Customer"/>
    <x v="0"/>
    <s v="Unknown"/>
    <x v="55"/>
  </r>
  <r>
    <n v="2672"/>
    <n v="8"/>
    <n v="8417.0499999999993"/>
    <n v="1052.1312499999999"/>
    <n v="5.5684399999999998"/>
    <n v="4"/>
    <n v="23434.918950999996"/>
    <s v="Affluent Customer"/>
    <x v="1"/>
    <s v="Health"/>
    <x v="109"/>
  </r>
  <r>
    <n v="2673"/>
    <n v="5"/>
    <n v="4576.3899999999994"/>
    <n v="915.27799999999991"/>
    <n v="5.5684399999999998"/>
    <n v="14"/>
    <n v="71353.388768479985"/>
    <s v="Mass Customer"/>
    <x v="0"/>
    <s v="Unknown"/>
    <x v="142"/>
  </r>
  <r>
    <n v="2674"/>
    <n v="5"/>
    <n v="6395.9000000000005"/>
    <n v="1279.18"/>
    <n v="5.5684399999999998"/>
    <n v="5"/>
    <n v="35615.185396000001"/>
    <s v="High Net Worth"/>
    <x v="0"/>
    <s v="Health"/>
    <x v="32"/>
  </r>
  <r>
    <n v="2675"/>
    <n v="5"/>
    <n v="5429.7999999999993"/>
    <n v="1085.9599999999998"/>
    <n v="5.5684399999999998"/>
    <n v="7"/>
    <n v="42329.721716799992"/>
    <s v="Mass Customer"/>
    <x v="0"/>
    <s v="Retail"/>
    <x v="12"/>
  </r>
  <r>
    <n v="2676"/>
    <n v="6"/>
    <n v="7274.78"/>
    <n v="1212.4633333333334"/>
    <n v="5.5684399999999998"/>
    <n v="12"/>
    <n v="81018.351886399993"/>
    <s v="Mass Customer"/>
    <x v="1"/>
    <s v="Retail"/>
    <x v="25"/>
  </r>
  <r>
    <n v="2677"/>
    <n v="5"/>
    <n v="5446.05"/>
    <n v="1089.21"/>
    <n v="5.5684399999999998"/>
    <n v="10"/>
    <n v="60652.005323999998"/>
    <s v="Mass Customer"/>
    <x v="1"/>
    <s v="Financial Services"/>
    <x v="3"/>
  </r>
  <r>
    <n v="2678"/>
    <n v="5"/>
    <n v="5004.09"/>
    <n v="1000.818"/>
    <n v="5.5684399999999998"/>
    <n v="11"/>
    <n v="61302.94482312"/>
    <s v="Mass Customer"/>
    <x v="1"/>
    <s v="Health"/>
    <x v="13"/>
  </r>
  <r>
    <n v="2679"/>
    <n v="6"/>
    <n v="5660.3099999999995"/>
    <n v="943.38499999999988"/>
    <n v="5.5684399999999998"/>
    <n v="10"/>
    <n v="52531.827693999992"/>
    <s v="High Net Worth"/>
    <x v="1"/>
    <s v="Financial Services"/>
    <x v="34"/>
  </r>
  <r>
    <n v="2680"/>
    <n v="9"/>
    <n v="9177.27"/>
    <n v="1019.6966666666667"/>
    <n v="5.5684399999999998"/>
    <n v="14"/>
    <n v="79493.675891466672"/>
    <s v="Mass Customer"/>
    <x v="0"/>
    <s v="Financial Services"/>
    <x v="123"/>
  </r>
  <r>
    <n v="2681"/>
    <n v="5"/>
    <n v="4606.83"/>
    <n v="921.36599999999999"/>
    <n v="5.5684399999999998"/>
    <n v="18"/>
    <n v="92350.283202720006"/>
    <s v="Affluent Customer"/>
    <x v="0"/>
    <s v="Manufacturing"/>
    <x v="84"/>
  </r>
  <r>
    <n v="2682"/>
    <n v="8"/>
    <n v="6122.34"/>
    <n v="765.29250000000002"/>
    <n v="5.5684399999999998"/>
    <n v="20"/>
    <n v="85229.707373999991"/>
    <s v="High Net Worth"/>
    <x v="0"/>
    <s v="Manufacturing"/>
    <x v="33"/>
  </r>
  <r>
    <n v="2683"/>
    <n v="6"/>
    <n v="7829.8900000000012"/>
    <n v="1304.9816666666668"/>
    <n v="5.5684399999999998"/>
    <n v="6"/>
    <n v="43600.272671600003"/>
    <s v="Affluent Customer"/>
    <x v="0"/>
    <s v="Unknown"/>
    <x v="37"/>
  </r>
  <r>
    <n v="2684"/>
    <n v="9"/>
    <n v="11938.04"/>
    <n v="1326.4488888888891"/>
    <n v="5.5684399999999998"/>
    <n v="12"/>
    <n v="88635.012610133344"/>
    <s v="Mass Customer"/>
    <x v="1"/>
    <s v="Health"/>
    <x v="164"/>
  </r>
  <r>
    <n v="2685"/>
    <n v="6"/>
    <n v="5323.86"/>
    <n v="887.31"/>
    <n v="5.5684399999999998"/>
    <n v="9"/>
    <n v="44468.392467599995"/>
    <s v="Mass Customer"/>
    <x v="0"/>
    <s v="Unknown"/>
    <x v="3"/>
  </r>
  <r>
    <n v="2686"/>
    <n v="11"/>
    <n v="13237.880000000001"/>
    <n v="1203.4436363636364"/>
    <n v="5.5684399999999998"/>
    <n v="4"/>
    <n v="26805.214729890908"/>
    <s v="Affluent Customer"/>
    <x v="1"/>
    <s v="Financial Services"/>
    <x v="66"/>
  </r>
  <r>
    <n v="2687"/>
    <n v="7"/>
    <n v="6724.2300000000005"/>
    <n v="960.60428571428577"/>
    <n v="5.5684399999999998"/>
    <n v="20"/>
    <n v="106981.34657485715"/>
    <s v="High Net Worth"/>
    <x v="1"/>
    <s v="Manufacturing"/>
    <x v="78"/>
  </r>
  <r>
    <n v="2688"/>
    <n v="3"/>
    <n v="3018.69"/>
    <n v="1006.23"/>
    <n v="5.5684399999999998"/>
    <n v="13"/>
    <n v="72840.707955599995"/>
    <s v="Mass Customer"/>
    <x v="1"/>
    <s v="Property"/>
    <x v="106"/>
  </r>
  <r>
    <n v="2689"/>
    <n v="5"/>
    <n v="3956.1800000000003"/>
    <n v="791.2360000000001"/>
    <n v="5.5684399999999998"/>
    <n v="10"/>
    <n v="44059.501918399998"/>
    <s v="Mass Customer"/>
    <x v="1"/>
    <s v="Unknown"/>
    <x v="80"/>
  </r>
  <r>
    <n v="2690"/>
    <n v="4"/>
    <n v="5860.55"/>
    <n v="1465.1375"/>
    <n v="5.5684399999999998"/>
    <n v="12"/>
    <n v="97902.363125999997"/>
    <s v="Affluent Customer"/>
    <x v="0"/>
    <s v="Health"/>
    <x v="36"/>
  </r>
  <r>
    <n v="2691"/>
    <n v="8"/>
    <n v="8562.0499999999993"/>
    <n v="1070.2562499999999"/>
    <n v="5.5684399999999998"/>
    <n v="18"/>
    <n v="107273.83882949999"/>
    <s v="Mass Customer"/>
    <x v="1"/>
    <s v="Entertainment"/>
    <x v="89"/>
  </r>
  <r>
    <n v="2692"/>
    <n v="3"/>
    <n v="1662.12"/>
    <n v="554.04"/>
    <n v="5.5684399999999998"/>
    <n v="22"/>
    <n v="67873.046947199982"/>
    <s v="High Net Worth"/>
    <x v="0"/>
    <s v="Health"/>
    <x v="47"/>
  </r>
  <r>
    <n v="2693"/>
    <n v="6"/>
    <n v="5128.6399999999994"/>
    <n v="854.7733333333332"/>
    <n v="5.5684399999999998"/>
    <n v="16"/>
    <n v="76156.064324266656"/>
    <s v="High Net Worth"/>
    <x v="1"/>
    <s v="Health"/>
    <x v="195"/>
  </r>
  <r>
    <n v="2694"/>
    <n v="4"/>
    <n v="2766.0899999999997"/>
    <n v="691.52249999999992"/>
    <n v="5.5684399999999998"/>
    <n v="6"/>
    <n v="23104.209299399998"/>
    <s v="Mass Customer"/>
    <x v="0"/>
    <s v="Retail"/>
    <x v="85"/>
  </r>
  <r>
    <n v="2695"/>
    <n v="8"/>
    <n v="10630.04"/>
    <n v="1328.7550000000001"/>
    <n v="5.5684399999999998"/>
    <n v="19"/>
    <n v="140582.75735180001"/>
    <s v="Mass Customer"/>
    <x v="0"/>
    <s v="Manufacturing"/>
    <x v="50"/>
  </r>
  <r>
    <n v="2696"/>
    <n v="4"/>
    <n v="5519.58"/>
    <n v="1379.895"/>
    <n v="5.5684399999999998"/>
    <n v="11"/>
    <n v="84522.487651799995"/>
    <s v="Mass Customer"/>
    <x v="2"/>
    <s v="Health"/>
    <x v="28"/>
  </r>
  <r>
    <n v="2697"/>
    <n v="7"/>
    <n v="6415.43"/>
    <n v="916.49"/>
    <n v="5.5684399999999998"/>
    <n v="11"/>
    <n v="56137.615331599998"/>
    <s v="High Net Worth"/>
    <x v="2"/>
    <s v="IT"/>
    <x v="24"/>
  </r>
  <r>
    <n v="2698"/>
    <n v="7"/>
    <n v="9054.0499999999993"/>
    <n v="1293.4357142857141"/>
    <n v="5.5684399999999998"/>
    <n v="20"/>
    <n v="144048.38337714283"/>
    <s v="High Net Worth"/>
    <x v="0"/>
    <s v="Health"/>
    <x v="1"/>
  </r>
  <r>
    <n v="2699"/>
    <n v="5"/>
    <n v="3428.7599999999998"/>
    <n v="685.75199999999995"/>
    <n v="5.5684399999999998"/>
    <n v="16"/>
    <n v="61097.10187007999"/>
    <s v="Affluent Customer"/>
    <x v="1"/>
    <s v="Manufacturing"/>
    <x v="133"/>
  </r>
  <r>
    <n v="2700"/>
    <n v="4"/>
    <n v="4497.46"/>
    <n v="1124.365"/>
    <n v="5.5684399999999998"/>
    <n v="2"/>
    <n v="12521.9180812"/>
    <s v="Mass Customer"/>
    <x v="0"/>
    <s v="Unknown"/>
    <x v="136"/>
  </r>
  <r>
    <n v="2701"/>
    <n v="9"/>
    <n v="11558.89"/>
    <n v="1284.3211111111111"/>
    <n v="5.5684399999999998"/>
    <n v="7"/>
    <n v="50061.655335688891"/>
    <s v="Affluent Customer"/>
    <x v="0"/>
    <s v="Health"/>
    <x v="118"/>
  </r>
  <r>
    <n v="2702"/>
    <n v="8"/>
    <n v="11698.41"/>
    <n v="1462.30125"/>
    <n v="5.5684399999999998"/>
    <n v="11"/>
    <n v="89570.104498050001"/>
    <s v="Affluent Customer"/>
    <x v="0"/>
    <s v="Manufacturing"/>
    <x v="107"/>
  </r>
  <r>
    <n v="2703"/>
    <n v="7"/>
    <n v="7330.0499999999993"/>
    <n v="1047.1499999999999"/>
    <n v="5.5684399999999998"/>
    <n v="18"/>
    <n v="104957.85502799999"/>
    <s v="Affluent Customer"/>
    <x v="0"/>
    <s v="Manufacturing"/>
    <x v="3"/>
  </r>
  <r>
    <n v="2704"/>
    <n v="3"/>
    <n v="1517.27"/>
    <n v="505.75666666666666"/>
    <n v="5.5684399999999998"/>
    <n v="3"/>
    <n v="8448.8269588000003"/>
    <s v="Affluent Customer"/>
    <x v="1"/>
    <s v="Retail"/>
    <x v="133"/>
  </r>
  <r>
    <n v="2705"/>
    <n v="8"/>
    <n v="10063.400000000001"/>
    <n v="1257.9250000000002"/>
    <n v="5.5684399999999998"/>
    <n v="3"/>
    <n v="21014.039661000003"/>
    <s v="Mass Customer"/>
    <x v="0"/>
    <s v="Manufacturing"/>
    <x v="8"/>
  </r>
  <r>
    <n v="2706"/>
    <n v="3"/>
    <n v="2769.3599999999997"/>
    <n v="923.11999999999989"/>
    <n v="5.5684399999999998"/>
    <n v="6"/>
    <n v="30842.029996799996"/>
    <s v="Affluent Customer"/>
    <x v="1"/>
    <s v="Retail"/>
    <x v="104"/>
  </r>
  <r>
    <n v="2707"/>
    <n v="3"/>
    <n v="3934.6000000000004"/>
    <n v="1311.5333333333335"/>
    <n v="5.5684399999999998"/>
    <n v="5"/>
    <n v="36515.973373333334"/>
    <s v="High Net Worth"/>
    <x v="1"/>
    <s v="Property"/>
    <x v="112"/>
  </r>
  <r>
    <n v="2708"/>
    <n v="3"/>
    <n v="3437.0800000000004"/>
    <n v="1145.6933333333334"/>
    <n v="5.5684399999999998"/>
    <n v="10"/>
    <n v="63797.245850666666"/>
    <s v="Mass Customer"/>
    <x v="0"/>
    <s v="Unknown"/>
    <x v="25"/>
  </r>
  <r>
    <n v="2709"/>
    <n v="5"/>
    <n v="3860.54"/>
    <n v="772.10799999999995"/>
    <n v="5.5684399999999998"/>
    <n v="6"/>
    <n v="25796.622429119998"/>
    <s v="High Net Worth"/>
    <x v="1"/>
    <s v="Financial Services"/>
    <x v="3"/>
  </r>
  <r>
    <n v="2710"/>
    <n v="4"/>
    <n v="3931.54"/>
    <n v="982.88499999999999"/>
    <n v="5.5684399999999998"/>
    <n v="2"/>
    <n v="10946.272298799999"/>
    <s v="Mass Customer"/>
    <x v="1"/>
    <s v="Retail"/>
    <x v="3"/>
  </r>
  <r>
    <n v="2711"/>
    <n v="6"/>
    <n v="6439.08"/>
    <n v="1073.18"/>
    <n v="5.5684399999999998"/>
    <n v="6"/>
    <n v="35855.630635200003"/>
    <s v="Affluent Customer"/>
    <x v="1"/>
    <s v="Health"/>
    <x v="37"/>
  </r>
  <r>
    <n v="2712"/>
    <n v="6"/>
    <n v="6967.0199999999995"/>
    <n v="1161.1699999999998"/>
    <n v="5.5684399999999998"/>
    <n v="11"/>
    <n v="71124.960222799986"/>
    <s v="High Net Worth"/>
    <x v="0"/>
    <s v="Manufacturing"/>
    <x v="108"/>
  </r>
  <r>
    <n v="2713"/>
    <n v="2"/>
    <n v="1722.85"/>
    <n v="861.42499999999995"/>
    <n v="5.5684399999999998"/>
    <n v="5"/>
    <n v="23983.967134999999"/>
    <s v="Affluent Customer"/>
    <x v="1"/>
    <s v="Retail"/>
    <x v="50"/>
  </r>
  <r>
    <n v="2714"/>
    <n v="5"/>
    <n v="4081.8100000000004"/>
    <n v="816.36200000000008"/>
    <n v="5.5684399999999998"/>
    <n v="1"/>
    <n v="4545.8628152800002"/>
    <s v="High Net Worth"/>
    <x v="0"/>
    <s v="Health"/>
    <x v="56"/>
  </r>
  <r>
    <n v="2715"/>
    <n v="5"/>
    <n v="6644.62"/>
    <n v="1328.924"/>
    <n v="5.5684399999999998"/>
    <n v="11"/>
    <n v="81400.369144159995"/>
    <s v="Affluent Customer"/>
    <x v="1"/>
    <s v="Manufacturing"/>
    <x v="59"/>
  </r>
  <r>
    <n v="2716"/>
    <n v="4"/>
    <n v="4529.24"/>
    <n v="1132.31"/>
    <n v="5.5684399999999998"/>
    <n v="7"/>
    <n v="44136.402074799997"/>
    <s v="Mass Customer"/>
    <x v="0"/>
    <s v="Entertainment"/>
    <x v="154"/>
  </r>
  <r>
    <n v="2717"/>
    <n v="9"/>
    <n v="9904.869999999999"/>
    <n v="1100.5411111111109"/>
    <n v="5.5684399999999998"/>
    <n v="13"/>
    <n v="79667.862881822206"/>
    <s v="Mass Customer"/>
    <x v="1"/>
    <s v="Health"/>
    <x v="36"/>
  </r>
  <r>
    <n v="2718"/>
    <n v="7"/>
    <n v="6798.88"/>
    <n v="971.26857142857148"/>
    <n v="5.5684399999999998"/>
    <n v="14"/>
    <n v="75718.310694399988"/>
    <s v="High Net Worth"/>
    <x v="1"/>
    <s v="Unknown"/>
    <x v="39"/>
  </r>
  <r>
    <n v="2719"/>
    <n v="3"/>
    <n v="3061.49"/>
    <n v="1020.4966666666666"/>
    <n v="5.5684399999999998"/>
    <n v="6"/>
    <n v="34095.446751199997"/>
    <s v="Affluent Customer"/>
    <x v="1"/>
    <s v="Telecommunications"/>
    <x v="48"/>
  </r>
  <r>
    <n v="2720"/>
    <n v="4"/>
    <n v="3710.1900000000005"/>
    <n v="927.54750000000013"/>
    <n v="5.5684399999999998"/>
    <n v="10"/>
    <n v="51649.92600900001"/>
    <s v="High Net Worth"/>
    <x v="0"/>
    <s v="Retail"/>
    <x v="112"/>
  </r>
  <r>
    <n v="2721"/>
    <n v="2"/>
    <n v="2292.96"/>
    <n v="1146.48"/>
    <n v="5.5684399999999998"/>
    <n v="17"/>
    <n v="108529.78655040001"/>
    <s v="Mass Customer"/>
    <x v="1"/>
    <s v="Manufacturing"/>
    <x v="3"/>
  </r>
  <r>
    <n v="2722"/>
    <n v="6"/>
    <n v="4806.32"/>
    <n v="801.05333333333328"/>
    <n v="5.5684399999999998"/>
    <n v="8"/>
    <n v="35684.939387733328"/>
    <s v="Mass Customer"/>
    <x v="0"/>
    <s v="Health"/>
    <x v="3"/>
  </r>
  <r>
    <n v="2723"/>
    <n v="8"/>
    <n v="10565.12"/>
    <n v="1320.64"/>
    <n v="5.5684399999999998"/>
    <n v="18"/>
    <n v="132370.2828288"/>
    <s v="Mass Customer"/>
    <x v="0"/>
    <s v="Manufacturing"/>
    <x v="72"/>
  </r>
  <r>
    <n v="2724"/>
    <n v="4"/>
    <n v="4604.3"/>
    <n v="1151.075"/>
    <n v="5.5684399999999998"/>
    <n v="4"/>
    <n v="25638.768292000001"/>
    <s v="Mass Customer"/>
    <x v="1"/>
    <s v="Financial Services"/>
    <x v="180"/>
  </r>
  <r>
    <n v="2725"/>
    <n v="4"/>
    <n v="2094.38"/>
    <n v="523.59500000000003"/>
    <n v="5.5684399999999998"/>
    <n v="11"/>
    <n v="32071.680759800001"/>
    <s v="Affluent Customer"/>
    <x v="0"/>
    <s v="Property"/>
    <x v="7"/>
  </r>
  <r>
    <n v="2726"/>
    <n v="9"/>
    <n v="9047.33"/>
    <n v="1005.2588888888889"/>
    <n v="5.5684399999999998"/>
    <n v="4"/>
    <n v="22390.895228977777"/>
    <s v="Affluent Customer"/>
    <x v="1"/>
    <s v="Financial Services"/>
    <x v="1"/>
  </r>
  <r>
    <n v="2727"/>
    <n v="5"/>
    <n v="8567.85"/>
    <n v="1713.5700000000002"/>
    <n v="5.5684399999999998"/>
    <n v="2"/>
    <n v="19083.823461600001"/>
    <s v="High Net Worth"/>
    <x v="0"/>
    <s v="Financial Services"/>
    <x v="1"/>
  </r>
  <r>
    <n v="2728"/>
    <n v="8"/>
    <n v="9659.77"/>
    <n v="1207.4712500000001"/>
    <n v="5.5684399999999998"/>
    <n v="19"/>
    <n v="127750.89293964999"/>
    <s v="High Net Worth"/>
    <x v="0"/>
    <s v="IT"/>
    <x v="44"/>
  </r>
  <r>
    <n v="2729"/>
    <n v="6"/>
    <n v="8706.4700000000012"/>
    <n v="1451.0783333333336"/>
    <n v="5.5684399999999998"/>
    <n v="1"/>
    <n v="8080.2426344666683"/>
    <s v="Mass Customer"/>
    <x v="0"/>
    <s v="Unknown"/>
    <x v="64"/>
  </r>
  <r>
    <n v="2730"/>
    <n v="7"/>
    <n v="4649.51"/>
    <n v="664.21571428571428"/>
    <n v="5.5684399999999998"/>
    <n v="11"/>
    <n v="40685.098872628572"/>
    <s v="Mass Customer"/>
    <x v="1"/>
    <s v="Financial Services"/>
    <x v="35"/>
  </r>
  <r>
    <n v="2731"/>
    <n v="4"/>
    <n v="2409.89"/>
    <n v="602.47249999999997"/>
    <n v="5.5684399999999998"/>
    <n v="1"/>
    <n v="3354.8319678999997"/>
    <s v="Mass Customer"/>
    <x v="0"/>
    <s v="Retail"/>
    <x v="19"/>
  </r>
  <r>
    <n v="2732"/>
    <n v="9"/>
    <n v="6519.7199999999993"/>
    <n v="724.4133333333333"/>
    <n v="5.5684399999999998"/>
    <n v="7"/>
    <n v="28236.965273066664"/>
    <s v="Mass Customer"/>
    <x v="0"/>
    <s v="Health"/>
    <x v="45"/>
  </r>
  <r>
    <n v="2733"/>
    <n v="9"/>
    <n v="12972.269999999997"/>
    <n v="1441.363333333333"/>
    <n v="5.5684399999999998"/>
    <n v="17"/>
    <n v="136444.46907773329"/>
    <s v="Mass Customer"/>
    <x v="0"/>
    <s v="Manufacturing"/>
    <x v="87"/>
  </r>
  <r>
    <n v="2734"/>
    <n v="3"/>
    <n v="2148.54"/>
    <n v="716.18"/>
    <n v="5.5684399999999998"/>
    <n v="10"/>
    <n v="39880.053591999997"/>
    <s v="High Net Worth"/>
    <x v="0"/>
    <s v="Manufacturing"/>
    <x v="3"/>
  </r>
  <r>
    <n v="2735"/>
    <n v="2"/>
    <n v="1340.77"/>
    <n v="670.38499999999999"/>
    <n v="5.5684399999999998"/>
    <n v="14"/>
    <n v="52261.981091599999"/>
    <s v="High Net Worth"/>
    <x v="1"/>
    <s v="Financial Services"/>
    <x v="72"/>
  </r>
  <r>
    <n v="2736"/>
    <n v="5"/>
    <n v="4311.28"/>
    <n v="862.25599999999997"/>
    <n v="5.5684399999999998"/>
    <n v="9"/>
    <n v="43212.787205759996"/>
    <s v="Affluent Customer"/>
    <x v="1"/>
    <s v="Unknown"/>
    <x v="138"/>
  </r>
  <r>
    <n v="2737"/>
    <n v="9"/>
    <n v="10510.1"/>
    <n v="1167.788888888889"/>
    <n v="5.5684399999999998"/>
    <n v="3"/>
    <n v="19508.287081333336"/>
    <s v="Mass Customer"/>
    <x v="1"/>
    <s v="Retail"/>
    <x v="3"/>
  </r>
  <r>
    <n v="2738"/>
    <n v="5"/>
    <n v="5189.82"/>
    <n v="1037.9639999999999"/>
    <n v="5.5684399999999998"/>
    <n v="5"/>
    <n v="28899.2012808"/>
    <s v="Mass Customer"/>
    <x v="0"/>
    <s v="Health"/>
    <x v="21"/>
  </r>
  <r>
    <n v="2739"/>
    <n v="2"/>
    <n v="743.05000000000007"/>
    <n v="371.52500000000003"/>
    <n v="5.5684399999999998"/>
    <n v="15"/>
    <n v="31032.220065000001"/>
    <s v="High Net Worth"/>
    <x v="1"/>
    <s v="Health"/>
    <x v="180"/>
  </r>
  <r>
    <n v="2740"/>
    <n v="8"/>
    <n v="10497.95"/>
    <n v="1312.2437500000001"/>
    <n v="5.5684399999999998"/>
    <n v="12"/>
    <n v="87685.807047000009"/>
    <s v="Affluent Customer"/>
    <x v="0"/>
    <s v="Financial Services"/>
    <x v="1"/>
  </r>
  <r>
    <n v="2741"/>
    <n v="3"/>
    <n v="3056.2200000000003"/>
    <n v="1018.7400000000001"/>
    <n v="5.5684399999999998"/>
    <n v="4"/>
    <n v="22691.170262400003"/>
    <s v="High Net Worth"/>
    <x v="1"/>
    <s v="Property"/>
    <x v="50"/>
  </r>
  <r>
    <n v="2742"/>
    <n v="3"/>
    <n v="3741.05"/>
    <n v="1247.0166666666667"/>
    <n v="5.5684399999999998"/>
    <n v="15"/>
    <n v="104159.06230999999"/>
    <s v="High Net Worth"/>
    <x v="1"/>
    <s v="Financial Services"/>
    <x v="105"/>
  </r>
  <r>
    <n v="2743"/>
    <n v="2"/>
    <n v="2956.8"/>
    <n v="1478.4"/>
    <n v="5.5684399999999998"/>
    <n v="20"/>
    <n v="164647.63391999999"/>
    <s v="High Net Worth"/>
    <x v="1"/>
    <s v="Health"/>
    <x v="28"/>
  </r>
  <r>
    <n v="2744"/>
    <n v="3"/>
    <n v="3148.36"/>
    <n v="1049.4533333333334"/>
    <n v="5.5684399999999998"/>
    <n v="3"/>
    <n v="17531.453758399999"/>
    <s v="Mass Customer"/>
    <x v="1"/>
    <s v="Financial Services"/>
    <x v="35"/>
  </r>
  <r>
    <n v="2745"/>
    <n v="2"/>
    <n v="3322.62"/>
    <n v="1661.31"/>
    <n v="5.5684399999999998"/>
    <n v="18"/>
    <n v="166516.29101519997"/>
    <s v="Mass Customer"/>
    <x v="0"/>
    <s v="Manufacturing"/>
    <x v="78"/>
  </r>
  <r>
    <n v="2746"/>
    <n v="3"/>
    <n v="3056.2200000000003"/>
    <n v="1018.7400000000001"/>
    <n v="5.5684399999999998"/>
    <n v="7"/>
    <n v="39709.547959200005"/>
    <s v="High Net Worth"/>
    <x v="0"/>
    <s v="Financial Services"/>
    <x v="105"/>
  </r>
  <r>
    <n v="2747"/>
    <n v="8"/>
    <n v="10528.31"/>
    <n v="1316.0387499999999"/>
    <n v="5.5684399999999998"/>
    <n v="11"/>
    <n v="80611.110987549997"/>
    <s v="Affluent Customer"/>
    <x v="0"/>
    <s v="Unknown"/>
    <x v="53"/>
  </r>
  <r>
    <n v="2748"/>
    <n v="4"/>
    <n v="3952.7"/>
    <n v="988.17499999999995"/>
    <n v="5.5684399999999998"/>
    <n v="4"/>
    <n v="22010.372787999997"/>
    <s v="Mass Customer"/>
    <x v="0"/>
    <s v="Financial Services"/>
    <x v="85"/>
  </r>
  <r>
    <n v="2749"/>
    <n v="1"/>
    <n v="1061.56"/>
    <n v="1061.56"/>
    <n v="5.5684399999999998"/>
    <n v="5"/>
    <n v="29556.165831999999"/>
    <s v="Mass Customer"/>
    <x v="1"/>
    <s v="Retail"/>
    <x v="119"/>
  </r>
  <r>
    <n v="2750"/>
    <n v="11"/>
    <n v="12349.359999999999"/>
    <n v="1122.6690909090908"/>
    <n v="5.5684399999999998"/>
    <n v="20"/>
    <n v="125030.30945163635"/>
    <s v="High Net Worth"/>
    <x v="0"/>
    <s v="Property"/>
    <x v="3"/>
  </r>
  <r>
    <n v="2751"/>
    <n v="8"/>
    <n v="9856.4800000000014"/>
    <n v="1232.0600000000002"/>
    <n v="5.5684399999999998"/>
    <n v="12"/>
    <n v="82327.8262368"/>
    <s v="High Net Worth"/>
    <x v="1"/>
    <s v="Retail"/>
    <x v="13"/>
  </r>
  <r>
    <n v="2752"/>
    <n v="4"/>
    <n v="5737.59"/>
    <n v="1434.3975"/>
    <n v="5.5684399999999998"/>
    <n v="14"/>
    <n v="111822.9898086"/>
    <s v="Affluent Customer"/>
    <x v="0"/>
    <s v="Retail"/>
    <x v="119"/>
  </r>
  <r>
    <n v="2753"/>
    <n v="11"/>
    <n v="9649.7999999999993"/>
    <n v="877.25454545454534"/>
    <n v="5.5684399999999998"/>
    <n v="7"/>
    <n v="34194.575107636352"/>
    <s v="Mass Customer"/>
    <x v="1"/>
    <s v="Manufacturing"/>
    <x v="8"/>
  </r>
  <r>
    <n v="2754"/>
    <n v="3"/>
    <n v="5568.64"/>
    <n v="1856.2133333333334"/>
    <n v="5.5684399999999998"/>
    <n v="11"/>
    <n v="113698.33831253333"/>
    <s v="Mass Customer"/>
    <x v="1"/>
    <s v="Retail"/>
    <x v="42"/>
  </r>
  <r>
    <n v="2755"/>
    <n v="11"/>
    <n v="10018.130000000001"/>
    <n v="910.73909090909103"/>
    <n v="5.5684399999999998"/>
    <n v="1"/>
    <n v="5071.395983381819"/>
    <s v="Mass Customer"/>
    <x v="0"/>
    <s v="Manufacturing"/>
    <x v="145"/>
  </r>
  <r>
    <n v="2756"/>
    <n v="3"/>
    <n v="3384.1800000000003"/>
    <n v="1128.0600000000002"/>
    <n v="5.5684399999999998"/>
    <n v="8"/>
    <n v="50252.275411200004"/>
    <s v="Mass Customer"/>
    <x v="0"/>
    <s v="Entertainment"/>
    <x v="3"/>
  </r>
  <r>
    <n v="2757"/>
    <n v="3"/>
    <n v="3501.37"/>
    <n v="1167.1233333333332"/>
    <n v="5.5684399999999998"/>
    <n v="8"/>
    <n v="51992.450034133326"/>
    <s v="Affluent Customer"/>
    <x v="0"/>
    <s v="Financial Services"/>
    <x v="3"/>
  </r>
  <r>
    <n v="2758"/>
    <n v="3"/>
    <n v="2230.06"/>
    <n v="743.35333333333335"/>
    <n v="5.5684399999999998"/>
    <n v="19"/>
    <n v="78647.050273866655"/>
    <s v="Affluent Customer"/>
    <x v="1"/>
    <s v="Manufacturing"/>
    <x v="3"/>
  </r>
  <r>
    <n v="2759"/>
    <n v="5"/>
    <n v="5619.73"/>
    <n v="1123.9459999999999"/>
    <n v="5.5684399999999998"/>
    <n v="1"/>
    <n v="6258.6258642399989"/>
    <s v="Affluent Customer"/>
    <x v="0"/>
    <s v="Health"/>
    <x v="83"/>
  </r>
  <r>
    <n v="2760"/>
    <n v="4"/>
    <n v="4168.87"/>
    <n v="1042.2175"/>
    <n v="5.5684399999999998"/>
    <n v="11"/>
    <n v="63838.781772699993"/>
    <s v="Mass Customer"/>
    <x v="1"/>
    <s v="Property"/>
    <x v="48"/>
  </r>
  <r>
    <n v="2761"/>
    <n v="9"/>
    <n v="10079.419999999998"/>
    <n v="1119.9355555555553"/>
    <n v="5.5684399999999998"/>
    <n v="19"/>
    <n v="118489.58495457775"/>
    <s v="Mass Customer"/>
    <x v="0"/>
    <s v="Financial Services"/>
    <x v="26"/>
  </r>
  <r>
    <n v="2762"/>
    <n v="9"/>
    <n v="13073.58"/>
    <n v="1452.62"/>
    <n v="5.5684399999999998"/>
    <n v="9"/>
    <n v="72799.445815199986"/>
    <s v="Mass Customer"/>
    <x v="0"/>
    <s v="Manufacturing"/>
    <x v="3"/>
  </r>
  <r>
    <n v="2763"/>
    <n v="9"/>
    <n v="6496.6399999999994"/>
    <n v="721.84888888888884"/>
    <n v="5.5684399999999998"/>
    <n v="10"/>
    <n v="40195.722268444442"/>
    <s v="Mass Customer"/>
    <x v="0"/>
    <s v="Financial Services"/>
    <x v="105"/>
  </r>
  <r>
    <n v="2764"/>
    <n v="3"/>
    <n v="1639.08"/>
    <n v="546.36"/>
    <n v="5.5684399999999998"/>
    <n v="20"/>
    <n v="60847.457567999998"/>
    <s v="Mass Customer"/>
    <x v="0"/>
    <s v="Financial Services"/>
    <x v="3"/>
  </r>
  <r>
    <n v="2765"/>
    <n v="6"/>
    <n v="8522.02"/>
    <n v="1420.3366666666668"/>
    <n v="5.5684399999999998"/>
    <n v="7"/>
    <n v="55363.416556933342"/>
    <s v="Mass Customer"/>
    <x v="1"/>
    <s v="IT"/>
    <x v="3"/>
  </r>
  <r>
    <n v="2766"/>
    <n v="6"/>
    <n v="8740.06"/>
    <n v="1456.6766666666665"/>
    <n v="5.5684399999999998"/>
    <n v="8"/>
    <n v="64891.332941866654"/>
    <s v="High Net Worth"/>
    <x v="0"/>
    <s v="Financial Services"/>
    <x v="77"/>
  </r>
  <r>
    <n v="2767"/>
    <n v="3"/>
    <n v="2597.41"/>
    <n v="865.80333333333328"/>
    <n v="5.5684399999999998"/>
    <n v="22"/>
    <n v="106065.82609626665"/>
    <s v="High Net Worth"/>
    <x v="0"/>
    <s v="Property"/>
    <x v="104"/>
  </r>
  <r>
    <n v="2768"/>
    <n v="6"/>
    <n v="6811.9400000000005"/>
    <n v="1135.3233333333335"/>
    <n v="5.5684399999999998"/>
    <n v="3"/>
    <n v="18965.939586800003"/>
    <s v="Mass Customer"/>
    <x v="1"/>
    <s v="Manufacturing"/>
    <x v="0"/>
  </r>
  <r>
    <n v="2769"/>
    <n v="6"/>
    <n v="8004.25"/>
    <n v="1334.0416666666667"/>
    <n v="5.5684399999999998"/>
    <n v="15"/>
    <n v="111427.964675"/>
    <s v="Affluent Customer"/>
    <x v="1"/>
    <s v="Manufacturing"/>
    <x v="25"/>
  </r>
  <r>
    <n v="2770"/>
    <n v="9"/>
    <n v="13728.699999999999"/>
    <n v="1525.411111111111"/>
    <n v="5.5684399999999998"/>
    <n v="13"/>
    <n v="110424.08321822222"/>
    <s v="High Net Worth"/>
    <x v="1"/>
    <s v="Manufacturing"/>
    <x v="27"/>
  </r>
  <r>
    <n v="2771"/>
    <n v="5"/>
    <n v="8579.48"/>
    <n v="1715.896"/>
    <n v="5.5684399999999998"/>
    <n v="10"/>
    <n v="95548.639222400001"/>
    <s v="Affluent Customer"/>
    <x v="0"/>
    <s v="Retail"/>
    <x v="2"/>
  </r>
  <r>
    <n v="2772"/>
    <n v="5"/>
    <n v="5138.68"/>
    <n v="1027.7360000000001"/>
    <n v="5.5684399999999998"/>
    <n v="13"/>
    <n v="74397.521273920007"/>
    <s v="Affluent Customer"/>
    <x v="1"/>
    <s v="Property"/>
    <x v="85"/>
  </r>
  <r>
    <n v="2773"/>
    <n v="4"/>
    <n v="4179.1899999999996"/>
    <n v="1044.7974999999999"/>
    <n v="5.5684399999999998"/>
    <n v="20"/>
    <n v="116357.84381799998"/>
    <s v="Mass Customer"/>
    <x v="1"/>
    <s v="Manufacturing"/>
    <x v="97"/>
  </r>
  <r>
    <n v="2774"/>
    <n v="5"/>
    <n v="4479.04"/>
    <n v="895.80799999999999"/>
    <n v="5.5684399999999998"/>
    <n v="14"/>
    <n v="69835.543393279993"/>
    <s v="Mass Customer"/>
    <x v="0"/>
    <s v="Manufacturing"/>
    <x v="3"/>
  </r>
  <r>
    <n v="2775"/>
    <n v="6"/>
    <n v="6201.93"/>
    <n v="1033.655"/>
    <n v="5.5684399999999998"/>
    <n v="7"/>
    <n v="40290.920937399998"/>
    <s v="Mass Customer"/>
    <x v="0"/>
    <s v="Manufacturing"/>
    <x v="10"/>
  </r>
  <r>
    <n v="2776"/>
    <n v="3"/>
    <n v="2259.63"/>
    <n v="753.21"/>
    <n v="5.5684399999999998"/>
    <n v="16"/>
    <n v="67107.275078399995"/>
    <s v="Mass Customer"/>
    <x v="1"/>
    <s v="Unknown"/>
    <x v="3"/>
  </r>
  <r>
    <n v="2777"/>
    <n v="6"/>
    <n v="6216.71"/>
    <n v="1036.1183333333333"/>
    <n v="5.5684399999999998"/>
    <n v="1"/>
    <n v="5769.5627720666662"/>
    <s v="Mass Customer"/>
    <x v="0"/>
    <s v="Health"/>
    <x v="22"/>
  </r>
  <r>
    <n v="2778"/>
    <n v="5"/>
    <n v="5669.9"/>
    <n v="1133.98"/>
    <n v="5.5684399999999998"/>
    <n v="12"/>
    <n v="75773.995094399987"/>
    <s v="Mass Customer"/>
    <x v="1"/>
    <s v="Financial Services"/>
    <x v="40"/>
  </r>
  <r>
    <n v="2779"/>
    <n v="5"/>
    <n v="6558.7599999999993"/>
    <n v="1311.752"/>
    <n v="5.5684399999999998"/>
    <n v="11"/>
    <n v="80348.535375680003"/>
    <s v="Affluent Customer"/>
    <x v="1"/>
    <s v="Unknown"/>
    <x v="3"/>
  </r>
  <r>
    <n v="2780"/>
    <n v="5"/>
    <n v="6150.43"/>
    <n v="1230.086"/>
    <n v="5.5684399999999998"/>
    <n v="16"/>
    <n v="109594.56137344"/>
    <s v="Affluent Customer"/>
    <x v="1"/>
    <s v="Financial Services"/>
    <x v="105"/>
  </r>
  <r>
    <n v="2781"/>
    <n v="4"/>
    <n v="4131.8599999999997"/>
    <n v="1032.9649999999999"/>
    <n v="5.5684399999999998"/>
    <n v="5"/>
    <n v="28760.018122999994"/>
    <s v="Affluent Customer"/>
    <x v="0"/>
    <s v="Financial Services"/>
    <x v="41"/>
  </r>
  <r>
    <n v="2782"/>
    <n v="5"/>
    <n v="4995.43"/>
    <n v="999.08600000000001"/>
    <n v="5.5684399999999998"/>
    <n v="12"/>
    <n v="66760.20535008001"/>
    <s v="Mass Customer"/>
    <x v="0"/>
    <s v="IT"/>
    <x v="108"/>
  </r>
  <r>
    <n v="2783"/>
    <n v="11"/>
    <n v="9019.4399999999987"/>
    <n v="819.94909090909084"/>
    <n v="5.5684399999999998"/>
    <n v="7"/>
    <n v="31960.861210472725"/>
    <s v="Affluent Customer"/>
    <x v="1"/>
    <s v="Retail"/>
    <x v="119"/>
  </r>
  <r>
    <n v="2784"/>
    <n v="3"/>
    <n v="2423.2200000000003"/>
    <n v="807.74000000000012"/>
    <n v="5.5684399999999998"/>
    <n v="13"/>
    <n v="58472.072432800007"/>
    <s v="Mass Customer"/>
    <x v="1"/>
    <s v="Manufacturing"/>
    <x v="15"/>
  </r>
  <r>
    <n v="2785"/>
    <n v="6"/>
    <n v="9232.9499999999989"/>
    <n v="1538.8249999999998"/>
    <n v="5.5684399999999998"/>
    <n v="8"/>
    <n v="68550.837463999997"/>
    <s v="Mass Customer"/>
    <x v="0"/>
    <s v="Financial Services"/>
    <x v="135"/>
  </r>
  <r>
    <n v="2786"/>
    <n v="6"/>
    <n v="4372.2999999999993"/>
    <n v="728.71666666666658"/>
    <n v="5.5684399999999998"/>
    <n v="11"/>
    <n v="44635.965388666657"/>
    <s v="Mass Customer"/>
    <x v="1"/>
    <s v="Health"/>
    <x v="33"/>
  </r>
  <r>
    <n v="2787"/>
    <n v="6"/>
    <n v="10014.36"/>
    <n v="1669.0600000000002"/>
    <n v="5.5684399999999998"/>
    <n v="6"/>
    <n v="55764.362798400005"/>
    <s v="Affluent Customer"/>
    <x v="0"/>
    <s v="Unknown"/>
    <x v="67"/>
  </r>
  <r>
    <n v="2788"/>
    <n v="11"/>
    <n v="17258.939999999999"/>
    <n v="1568.9945454545452"/>
    <n v="5.5684399999999998"/>
    <n v="4"/>
    <n v="34947.407946763633"/>
    <s v="Affluent Customer"/>
    <x v="0"/>
    <s v="Health"/>
    <x v="28"/>
  </r>
  <r>
    <n v="2789"/>
    <n v="2"/>
    <n v="2097.73"/>
    <n v="1048.865"/>
    <n v="5.5684399999999998"/>
    <n v="7"/>
    <n v="40883.792744199993"/>
    <s v="Affluent Customer"/>
    <x v="0"/>
    <s v="Financial Services"/>
    <x v="4"/>
  </r>
  <r>
    <n v="2790"/>
    <n v="3"/>
    <n v="1799.14"/>
    <n v="599.71333333333337"/>
    <n v="5.5684399999999998"/>
    <n v="20"/>
    <n v="66789.354277333332"/>
    <s v="High Net Worth"/>
    <x v="0"/>
    <s v="Retail"/>
    <x v="133"/>
  </r>
  <r>
    <n v="2791"/>
    <n v="6"/>
    <n v="8909.15"/>
    <n v="1484.8583333333333"/>
    <n v="5.5684399999999998"/>
    <n v="3"/>
    <n v="24805.033613"/>
    <s v="Mass Customer"/>
    <x v="1"/>
    <s v="Financial Services"/>
    <x v="77"/>
  </r>
  <r>
    <n v="2792"/>
    <n v="3"/>
    <n v="4771.3900000000003"/>
    <n v="1590.4633333333334"/>
    <n v="5.5684399999999998"/>
    <n v="12"/>
    <n v="106276.79572640001"/>
    <s v="Mass Customer"/>
    <x v="0"/>
    <s v="Financial Services"/>
    <x v="155"/>
  </r>
  <r>
    <n v="2793"/>
    <n v="7"/>
    <n v="9763.3700000000008"/>
    <n v="1394.767142857143"/>
    <n v="5.5684399999999998"/>
    <n v="14"/>
    <n v="108733.48008560001"/>
    <s v="Affluent Customer"/>
    <x v="1"/>
    <s v="Health"/>
    <x v="21"/>
  </r>
  <r>
    <n v="2794"/>
    <n v="7"/>
    <n v="7835.25"/>
    <n v="1119.3214285714287"/>
    <n v="5.5684399999999998"/>
    <n v="18"/>
    <n v="112191.73588285715"/>
    <s v="Mass Customer"/>
    <x v="0"/>
    <s v="Health"/>
    <x v="28"/>
  </r>
  <r>
    <n v="2795"/>
    <n v="2"/>
    <n v="2369.69"/>
    <n v="1184.845"/>
    <n v="5.5684399999999998"/>
    <n v="17"/>
    <n v="112161.5509606"/>
    <s v="Mass Customer"/>
    <x v="0"/>
    <s v="Financial Services"/>
    <x v="195"/>
  </r>
  <r>
    <n v="2796"/>
    <n v="7"/>
    <n v="8157.7199999999993"/>
    <n v="1165.3885714285714"/>
    <n v="5.5684399999999998"/>
    <n v="9"/>
    <n v="58404.56703017142"/>
    <s v="Mass Customer"/>
    <x v="0"/>
    <s v="Manufacturing"/>
    <x v="190"/>
  </r>
  <r>
    <n v="2797"/>
    <n v="6"/>
    <n v="4583.92"/>
    <n v="763.98666666666668"/>
    <n v="5.5684399999999998"/>
    <n v="14"/>
    <n v="59558.994797866675"/>
    <s v="Mass Customer"/>
    <x v="0"/>
    <s v="IT"/>
    <x v="3"/>
  </r>
  <r>
    <n v="2798"/>
    <n v="5"/>
    <n v="3433.4699999999993"/>
    <n v="686.69399999999985"/>
    <n v="5.5684399999999998"/>
    <n v="5"/>
    <n v="19119.071686799994"/>
    <s v="High Net Worth"/>
    <x v="1"/>
    <s v="Argiculture"/>
    <x v="82"/>
  </r>
  <r>
    <n v="2799"/>
    <n v="8"/>
    <n v="9916.0899999999983"/>
    <n v="1239.5112499999998"/>
    <n v="5.5684399999999998"/>
    <n v="18"/>
    <n v="124238.59244909998"/>
    <s v="Mass Customer"/>
    <x v="0"/>
    <s v="Unknown"/>
    <x v="49"/>
  </r>
  <r>
    <n v="2800"/>
    <n v="5"/>
    <n v="1193.9000000000001"/>
    <n v="238.78000000000003"/>
    <n v="5.5684399999999998"/>
    <n v="2"/>
    <n v="2659.2642064000001"/>
    <s v="Mass Customer"/>
    <x v="0"/>
    <s v="Financial Services"/>
    <x v="88"/>
  </r>
  <r>
    <n v="2801"/>
    <n v="5"/>
    <n v="3312.28"/>
    <n v="662.45600000000002"/>
    <n v="5.5684399999999998"/>
    <n v="10"/>
    <n v="36888.464886400005"/>
    <s v="Mass Customer"/>
    <x v="0"/>
    <s v="Health"/>
    <x v="3"/>
  </r>
  <r>
    <n v="2802"/>
    <n v="3"/>
    <n v="1370.06"/>
    <n v="456.68666666666667"/>
    <n v="5.5684399999999998"/>
    <n v="3"/>
    <n v="7629.0969064000001"/>
    <s v="Mass Customer"/>
    <x v="0"/>
    <s v="Financial Services"/>
    <x v="193"/>
  </r>
  <r>
    <n v="2803"/>
    <n v="6"/>
    <n v="6522.6400000000012"/>
    <n v="1087.1066666666668"/>
    <n v="5.5684399999999998"/>
    <n v="11"/>
    <n v="66588.370716266683"/>
    <s v="Mass Customer"/>
    <x v="0"/>
    <s v="Retail"/>
    <x v="4"/>
  </r>
  <r>
    <n v="2804"/>
    <n v="7"/>
    <n v="6016.75"/>
    <n v="859.53571428571433"/>
    <n v="5.5684399999999998"/>
    <n v="5"/>
    <n v="23931.365264285712"/>
    <s v="Mass Customer"/>
    <x v="1"/>
    <s v="Unknown"/>
    <x v="65"/>
  </r>
  <r>
    <n v="2805"/>
    <n v="5"/>
    <n v="5915.9000000000005"/>
    <n v="1183.18"/>
    <n v="5.5684399999999998"/>
    <n v="4"/>
    <n v="26353.867356800001"/>
    <s v="High Net Worth"/>
    <x v="0"/>
    <s v="Manufacturing"/>
    <x v="3"/>
  </r>
  <r>
    <n v="2806"/>
    <n v="8"/>
    <n v="8667.06"/>
    <n v="1083.3824999999999"/>
    <n v="5.5684399999999998"/>
    <n v="3"/>
    <n v="18098.251344899996"/>
    <s v="Mass Customer"/>
    <x v="1"/>
    <s v="Manufacturing"/>
    <x v="100"/>
  </r>
  <r>
    <n v="2807"/>
    <n v="1"/>
    <n v="1216.1400000000001"/>
    <n v="1216.1400000000001"/>
    <n v="5.5684399999999998"/>
    <n v="11"/>
    <n v="74492.02883760001"/>
    <s v="Mass Customer"/>
    <x v="0"/>
    <s v="Manufacturing"/>
    <x v="4"/>
  </r>
  <r>
    <n v="2808"/>
    <n v="5"/>
    <n v="6828.2900000000009"/>
    <n v="1365.6580000000001"/>
    <n v="5.5684399999999998"/>
    <n v="1"/>
    <n v="7604.5846335200004"/>
    <s v="Mass Customer"/>
    <x v="1"/>
    <s v="Financial Services"/>
    <x v="105"/>
  </r>
  <r>
    <n v="2809"/>
    <n v="3"/>
    <n v="2490.58"/>
    <n v="830.19333333333327"/>
    <n v="5.5684399999999998"/>
    <n v="10"/>
    <n v="46228.817650666664"/>
    <s v="Mass Customer"/>
    <x v="0"/>
    <s v="Retail"/>
    <x v="134"/>
  </r>
  <r>
    <n v="2810"/>
    <n v="6"/>
    <n v="3670.18"/>
    <n v="611.6966666666666"/>
    <n v="5.5684399999999998"/>
    <n v="15"/>
    <n v="51092.942797999989"/>
    <s v="Mass Customer"/>
    <x v="1"/>
    <s v="Property"/>
    <x v="3"/>
  </r>
  <r>
    <n v="2811"/>
    <n v="5"/>
    <n v="4456.3500000000004"/>
    <n v="891.2700000000001"/>
    <n v="5.5684399999999998"/>
    <n v="22"/>
    <n v="109185.63741360001"/>
    <s v="Mass Customer"/>
    <x v="0"/>
    <s v="Property"/>
    <x v="54"/>
  </r>
  <r>
    <n v="2812"/>
    <n v="6"/>
    <n v="8956.25"/>
    <n v="1492.7083333333333"/>
    <n v="5.5684399999999998"/>
    <n v="1"/>
    <n v="8312.056791666666"/>
    <s v="High Net Worth"/>
    <x v="0"/>
    <s v="Unknown"/>
    <x v="71"/>
  </r>
  <r>
    <n v="2813"/>
    <n v="4"/>
    <n v="4560.26"/>
    <n v="1140.0650000000001"/>
    <n v="5.5684399999999998"/>
    <n v="11"/>
    <n v="69832.219034599999"/>
    <s v="Mass Customer"/>
    <x v="0"/>
    <s v="Manufacturing"/>
    <x v="78"/>
  </r>
  <r>
    <n v="2814"/>
    <n v="4"/>
    <n v="4851.34"/>
    <n v="1212.835"/>
    <n v="5.5684399999999998"/>
    <n v="18"/>
    <n v="121564.78069320001"/>
    <s v="High Net Worth"/>
    <x v="1"/>
    <s v="Property"/>
    <x v="11"/>
  </r>
  <r>
    <n v="2815"/>
    <n v="9"/>
    <n v="9217.4599999999991"/>
    <n v="1024.1622222222222"/>
    <n v="5.5684399999999998"/>
    <n v="19"/>
    <n v="108356.73180951111"/>
    <s v="Mass Customer"/>
    <x v="1"/>
    <s v="Health"/>
    <x v="3"/>
  </r>
  <r>
    <n v="2816"/>
    <n v="10"/>
    <n v="13562.73"/>
    <n v="1356.2729999999999"/>
    <n v="5.5684399999999998"/>
    <n v="14"/>
    <n v="105732.54753767999"/>
    <s v="Mass Customer"/>
    <x v="0"/>
    <s v="Financial Services"/>
    <x v="74"/>
  </r>
  <r>
    <n v="2817"/>
    <n v="3"/>
    <n v="4046.6099999999997"/>
    <n v="1348.87"/>
    <n v="5.5684399999999998"/>
    <n v="6"/>
    <n v="45066.609976799991"/>
    <s v="Affluent Customer"/>
    <x v="0"/>
    <s v="Financial Services"/>
    <x v="35"/>
  </r>
  <r>
    <n v="2818"/>
    <n v="4"/>
    <n v="5234.29"/>
    <n v="1308.5725"/>
    <n v="5.5684399999999998"/>
    <n v="7"/>
    <n v="51006.952163299997"/>
    <s v="Affluent Customer"/>
    <x v="1"/>
    <s v="Unknown"/>
    <x v="96"/>
  </r>
  <r>
    <n v="2819"/>
    <n v="4"/>
    <n v="5543.0199999999995"/>
    <n v="1385.7549999999999"/>
    <n v="5.5684399999999998"/>
    <n v="14"/>
    <n v="108030.91001079998"/>
    <s v="Affluent Customer"/>
    <x v="1"/>
    <s v="Manufacturing"/>
    <x v="0"/>
  </r>
  <r>
    <n v="2820"/>
    <n v="7"/>
    <n v="8152.6899999999987"/>
    <n v="1164.6699999999998"/>
    <n v="5.5684399999999998"/>
    <n v="16"/>
    <n v="103766.32023679998"/>
    <s v="Affluent Customer"/>
    <x v="1"/>
    <s v="Manufacturing"/>
    <x v="127"/>
  </r>
  <r>
    <n v="2821"/>
    <n v="5"/>
    <n v="4455.08"/>
    <n v="891.01599999999996"/>
    <n v="5.5684399999999998"/>
    <n v="11"/>
    <n v="54577.260485439991"/>
    <s v="Affluent Customer"/>
    <x v="1"/>
    <s v="Property"/>
    <x v="186"/>
  </r>
  <r>
    <n v="2822"/>
    <n v="8"/>
    <n v="8230.66"/>
    <n v="1028.8325"/>
    <n v="5.5684399999999998"/>
    <n v="3"/>
    <n v="17186.976138899998"/>
    <s v="Mass Customer"/>
    <x v="0"/>
    <s v="Unknown"/>
    <x v="14"/>
  </r>
  <r>
    <n v="2823"/>
    <n v="4"/>
    <n v="2040.6100000000001"/>
    <n v="510.15250000000003"/>
    <n v="5.5684399999999998"/>
    <n v="7"/>
    <n v="19885.2751097"/>
    <s v="Mass Customer"/>
    <x v="1"/>
    <s v="Property"/>
    <x v="71"/>
  </r>
  <r>
    <n v="2824"/>
    <n v="6"/>
    <n v="8837.81"/>
    <n v="1472.9683333333332"/>
    <n v="5.5684399999999998"/>
    <n v="7"/>
    <n v="57414.950502466665"/>
    <s v="Affluent Customer"/>
    <x v="1"/>
    <s v="Entertainment"/>
    <x v="30"/>
  </r>
  <r>
    <n v="2825"/>
    <n v="4"/>
    <n v="4231.8900000000003"/>
    <n v="1057.9725000000001"/>
    <n v="5.5684399999999998"/>
    <n v="19"/>
    <n v="111933.87137009999"/>
    <s v="Affluent Customer"/>
    <x v="0"/>
    <s v="Manufacturing"/>
    <x v="71"/>
  </r>
  <r>
    <n v="2826"/>
    <n v="12"/>
    <n v="11244.57"/>
    <n v="937.04750000000001"/>
    <n v="5.5684399999999998"/>
    <n v="15"/>
    <n v="78268.391713499994"/>
    <s v="Mass Customer"/>
    <x v="0"/>
    <s v="Unknown"/>
    <x v="46"/>
  </r>
  <r>
    <n v="2827"/>
    <n v="5"/>
    <n v="4673.13"/>
    <n v="934.62599999999998"/>
    <n v="5.5684399999999998"/>
    <n v="14"/>
    <n v="72861.723248160008"/>
    <s v="High Net Worth"/>
    <x v="0"/>
    <s v="Financial Services"/>
    <x v="3"/>
  </r>
  <r>
    <n v="2828"/>
    <n v="2"/>
    <n v="2446.06"/>
    <n v="1223.03"/>
    <n v="5.5684399999999998"/>
    <n v="4"/>
    <n v="27241.476692799999"/>
    <s v="High Net Worth"/>
    <x v="0"/>
    <s v="Health"/>
    <x v="3"/>
  </r>
  <r>
    <n v="2829"/>
    <n v="2"/>
    <n v="3023.32"/>
    <n v="1511.66"/>
    <n v="5.5684399999999998"/>
    <n v="11"/>
    <n v="92593.468114400006"/>
    <s v="High Net Worth"/>
    <x v="0"/>
    <s v="Manufacturing"/>
    <x v="107"/>
  </r>
  <r>
    <n v="2830"/>
    <n v="5"/>
    <n v="4885.5199999999995"/>
    <n v="977.10399999999993"/>
    <n v="5.5684399999999998"/>
    <n v="9"/>
    <n v="48968.50497984"/>
    <s v="High Net Worth"/>
    <x v="1"/>
    <s v="Manufacturing"/>
    <x v="38"/>
  </r>
  <r>
    <n v="2831"/>
    <n v="5"/>
    <n v="4904.01"/>
    <n v="980.80200000000002"/>
    <n v="5.5684399999999998"/>
    <n v="11"/>
    <n v="60076.907977679999"/>
    <s v="Mass Customer"/>
    <x v="0"/>
    <s v="Health"/>
    <x v="193"/>
  </r>
  <r>
    <n v="2832"/>
    <n v="8"/>
    <n v="6485.3399999999992"/>
    <n v="810.6674999999999"/>
    <n v="5.5684399999999998"/>
    <n v="9"/>
    <n v="40627.380003299993"/>
    <s v="Mass Customer"/>
    <x v="1"/>
    <s v="Telecommunications"/>
    <x v="82"/>
  </r>
  <r>
    <n v="2833"/>
    <n v="6"/>
    <n v="6437.61"/>
    <n v="1072.9349999999999"/>
    <n v="5.5684399999999998"/>
    <n v="3"/>
    <n v="17923.722514199999"/>
    <s v="Mass Customer"/>
    <x v="1"/>
    <s v="IT"/>
    <x v="3"/>
  </r>
  <r>
    <n v="2834"/>
    <n v="3"/>
    <n v="3603.6800000000003"/>
    <n v="1201.2266666666667"/>
    <n v="5.5684399999999998"/>
    <n v="9"/>
    <n v="60200.627577599997"/>
    <s v="Affluent Customer"/>
    <x v="1"/>
    <s v="Retail"/>
    <x v="3"/>
  </r>
  <r>
    <n v="2835"/>
    <n v="3"/>
    <n v="1178.3699999999999"/>
    <n v="392.78999999999996"/>
    <n v="5.5684399999999998"/>
    <n v="2"/>
    <n v="4374.4550951999991"/>
    <s v="Affluent Customer"/>
    <x v="0"/>
    <s v="Manufacturing"/>
    <x v="131"/>
  </r>
  <r>
    <n v="2836"/>
    <n v="9"/>
    <n v="10868.1"/>
    <n v="1207.5666666666666"/>
    <n v="5.5684399999999998"/>
    <n v="16"/>
    <n v="107588.20046933333"/>
    <s v="Mass Customer"/>
    <x v="0"/>
    <s v="Health"/>
    <x v="109"/>
  </r>
  <r>
    <n v="2837"/>
    <n v="7"/>
    <n v="9092.1"/>
    <n v="1298.8714285714286"/>
    <n v="5.5684399999999998"/>
    <n v="10"/>
    <n v="72326.876177142854"/>
    <s v="Mass Customer"/>
    <x v="0"/>
    <s v="Retail"/>
    <x v="3"/>
  </r>
  <r>
    <n v="2838"/>
    <n v="3"/>
    <n v="2838.62"/>
    <n v="946.20666666666659"/>
    <n v="5.5684399999999998"/>
    <n v="21"/>
    <n v="110646.79606959998"/>
    <s v="High Net Worth"/>
    <x v="0"/>
    <s v="Retail"/>
    <x v="31"/>
  </r>
  <r>
    <n v="2839"/>
    <n v="8"/>
    <n v="7971.99"/>
    <n v="996.49874999999997"/>
    <n v="5.5684399999999998"/>
    <n v="10"/>
    <n v="55489.434994499999"/>
    <s v="Mass Customer"/>
    <x v="0"/>
    <s v="Entertainment"/>
    <x v="30"/>
  </r>
  <r>
    <n v="2840"/>
    <n v="4"/>
    <n v="3362.7599999999998"/>
    <n v="840.68999999999994"/>
    <n v="5.5684399999999998"/>
    <n v="9"/>
    <n v="42131.986412399994"/>
    <s v="Mass Customer"/>
    <x v="1"/>
    <s v="Manufacturing"/>
    <x v="82"/>
  </r>
  <r>
    <n v="2841"/>
    <n v="7"/>
    <n v="10658.349999999999"/>
    <n v="1522.6214285714284"/>
    <n v="5.5684399999999998"/>
    <n v="16"/>
    <n v="135658.01708342854"/>
    <s v="Mass Customer"/>
    <x v="0"/>
    <s v="Unknown"/>
    <x v="2"/>
  </r>
  <r>
    <n v="2842"/>
    <n v="3"/>
    <n v="2134.96"/>
    <n v="711.65333333333331"/>
    <n v="5.5684399999999998"/>
    <n v="6"/>
    <n v="23776.793324799997"/>
    <s v="Mass Customer"/>
    <x v="0"/>
    <s v="Health"/>
    <x v="3"/>
  </r>
  <r>
    <n v="2843"/>
    <n v="6"/>
    <n v="6116.0000000000009"/>
    <n v="1019.3333333333335"/>
    <n v="5.5684399999999998"/>
    <n v="5"/>
    <n v="28380.482533333339"/>
    <s v="Affluent Customer"/>
    <x v="0"/>
    <s v="Financial Services"/>
    <x v="82"/>
  </r>
  <r>
    <n v="2844"/>
    <n v="6"/>
    <n v="6778.91"/>
    <n v="1129.8183333333334"/>
    <n v="5.5684399999999998"/>
    <n v="13"/>
    <n v="81787.232800866666"/>
    <s v="Mass Customer"/>
    <x v="0"/>
    <s v="Financial Services"/>
    <x v="3"/>
  </r>
  <r>
    <n v="2845"/>
    <n v="8"/>
    <n v="8539.2100000000009"/>
    <n v="1067.4012500000001"/>
    <n v="5.5684399999999998"/>
    <n v="11"/>
    <n v="65381.357982050002"/>
    <s v="Mass Customer"/>
    <x v="0"/>
    <s v="Unknown"/>
    <x v="23"/>
  </r>
  <r>
    <n v="2846"/>
    <n v="3"/>
    <n v="2298.7800000000002"/>
    <n v="766.2600000000001"/>
    <n v="5.5684399999999998"/>
    <n v="14"/>
    <n v="59736.2196816"/>
    <s v="Mass Customer"/>
    <x v="0"/>
    <s v="Property"/>
    <x v="115"/>
  </r>
  <r>
    <n v="2847"/>
    <n v="7"/>
    <n v="8251.07"/>
    <n v="1178.7242857142858"/>
    <n v="5.5684399999999998"/>
    <n v="12"/>
    <n v="78763.865538514292"/>
    <s v="Mass Customer"/>
    <x v="0"/>
    <s v="Health"/>
    <x v="56"/>
  </r>
  <r>
    <n v="2848"/>
    <n v="4"/>
    <n v="5354.43"/>
    <n v="1338.6075000000001"/>
    <n v="5.5684399999999998"/>
    <n v="13"/>
    <n v="96901.422114899993"/>
    <s v="Mass Customer"/>
    <x v="0"/>
    <s v="Property"/>
    <x v="55"/>
  </r>
  <r>
    <n v="2849"/>
    <n v="4"/>
    <n v="4650.96"/>
    <n v="1162.74"/>
    <n v="5.5684399999999998"/>
    <n v="2"/>
    <n v="12949.2958512"/>
    <s v="High Net Worth"/>
    <x v="1"/>
    <s v="Unknown"/>
    <x v="3"/>
  </r>
  <r>
    <n v="2850"/>
    <n v="8"/>
    <n v="7671.88"/>
    <n v="958.98500000000001"/>
    <n v="5.5684399999999998"/>
    <n v="5"/>
    <n v="26700.252166999999"/>
    <s v="Mass Customer"/>
    <x v="0"/>
    <s v="Unknown"/>
    <x v="34"/>
  </r>
  <r>
    <n v="2851"/>
    <n v="8"/>
    <n v="8746.7800000000007"/>
    <n v="1093.3475000000001"/>
    <n v="5.5684399999999998"/>
    <n v="16"/>
    <n v="97411.839246400006"/>
    <s v="Affluent Customer"/>
    <x v="1"/>
    <s v="Entertainment"/>
    <x v="137"/>
  </r>
  <r>
    <n v="2852"/>
    <n v="6"/>
    <n v="8373.67"/>
    <n v="1395.6116666666667"/>
    <n v="5.5684399999999998"/>
    <n v="14"/>
    <n v="108799.31760786666"/>
    <s v="High Net Worth"/>
    <x v="0"/>
    <s v="Property"/>
    <x v="175"/>
  </r>
  <r>
    <n v="2853"/>
    <n v="8"/>
    <n v="8836.36"/>
    <n v="1104.5450000000001"/>
    <n v="5.5684399999999998"/>
    <n v="7"/>
    <n v="43054.1479186"/>
    <s v="High Net Worth"/>
    <x v="1"/>
    <s v="Retail"/>
    <x v="0"/>
  </r>
  <r>
    <n v="2854"/>
    <n v="3"/>
    <n v="3231.58"/>
    <n v="1077.1933333333334"/>
    <n v="5.5684399999999998"/>
    <n v="11"/>
    <n v="65981.150895733328"/>
    <s v="High Net Worth"/>
    <x v="2"/>
    <s v="IT"/>
    <x v="16"/>
  </r>
  <r>
    <n v="2855"/>
    <n v="2"/>
    <n v="255.35000000000002"/>
    <n v="127.67500000000001"/>
    <n v="5.5684399999999998"/>
    <n v="17"/>
    <n v="12086.159809000001"/>
    <s v="Mass Customer"/>
    <x v="0"/>
    <s v="Manufacturing"/>
    <x v="65"/>
  </r>
  <r>
    <n v="2856"/>
    <n v="7"/>
    <n v="10139.11"/>
    <n v="1448.4442857142858"/>
    <n v="5.5684399999999998"/>
    <n v="13"/>
    <n v="104852.47627845714"/>
    <s v="Mass Customer"/>
    <x v="0"/>
    <s v="Financial Services"/>
    <x v="68"/>
  </r>
  <r>
    <n v="2857"/>
    <n v="6"/>
    <n v="8974.25"/>
    <n v="1495.7083333333333"/>
    <n v="5.5684399999999998"/>
    <n v="17"/>
    <n v="141588.95589833334"/>
    <s v="Mass Customer"/>
    <x v="0"/>
    <s v="Manufacturing"/>
    <x v="175"/>
  </r>
  <r>
    <n v="2858"/>
    <n v="4"/>
    <n v="6672.9400000000005"/>
    <n v="1668.2350000000001"/>
    <n v="5.5684399999999998"/>
    <n v="1"/>
    <n v="9289.4665034000009"/>
    <s v="Mass Customer"/>
    <x v="1"/>
    <s v="Unknown"/>
    <x v="2"/>
  </r>
  <r>
    <n v="2859"/>
    <n v="8"/>
    <n v="6793.5599999999995"/>
    <n v="849.19499999999994"/>
    <n v="5.5684399999999998"/>
    <n v="5"/>
    <n v="23643.457028999997"/>
    <s v="High Net Worth"/>
    <x v="0"/>
    <s v="Argiculture"/>
    <x v="70"/>
  </r>
  <r>
    <n v="2860"/>
    <n v="9"/>
    <n v="13804.79"/>
    <n v="1533.8655555555556"/>
    <n v="5.5684399999999998"/>
    <n v="1"/>
    <n v="8541.2383141777773"/>
    <s v="Mass Customer"/>
    <x v="0"/>
    <s v="Unknown"/>
    <x v="44"/>
  </r>
  <r>
    <n v="2861"/>
    <n v="8"/>
    <n v="9484.25"/>
    <n v="1185.53125"/>
    <n v="5.5684399999999998"/>
    <n v="4"/>
    <n v="26406.238535"/>
    <s v="Mass Customer"/>
    <x v="0"/>
    <s v="Financial Services"/>
    <x v="27"/>
  </r>
  <r>
    <n v="2862"/>
    <n v="5"/>
    <n v="4816.96"/>
    <n v="963.39200000000005"/>
    <n v="5.5684399999999998"/>
    <n v="10"/>
    <n v="53645.905484800009"/>
    <s v="Mass Customer"/>
    <x v="1"/>
    <s v="Financial Services"/>
    <x v="88"/>
  </r>
  <r>
    <n v="2863"/>
    <n v="1"/>
    <n v="544.04999999999995"/>
    <n v="544.04999999999995"/>
    <n v="5.5684399999999998"/>
    <n v="16"/>
    <n v="48472.156511999994"/>
    <s v="Mass Customer"/>
    <x v="1"/>
    <s v="Manufacturing"/>
    <x v="54"/>
  </r>
  <r>
    <n v="2864"/>
    <n v="4"/>
    <n v="4770.7700000000004"/>
    <n v="1192.6925000000001"/>
    <n v="5.5684399999999998"/>
    <n v="21"/>
    <n v="139470.16911870003"/>
    <s v="Mass Customer"/>
    <x v="0"/>
    <s v="IT"/>
    <x v="87"/>
  </r>
  <r>
    <n v="2865"/>
    <n v="7"/>
    <n v="11030.02"/>
    <n v="1575.717142857143"/>
    <n v="5.5684399999999998"/>
    <n v="3"/>
    <n v="26322.859100914291"/>
    <s v="High Net Worth"/>
    <x v="0"/>
    <s v="Manufacturing"/>
    <x v="107"/>
  </r>
  <r>
    <n v="2866"/>
    <n v="4"/>
    <n v="4759.37"/>
    <n v="1189.8425"/>
    <n v="5.5684399999999998"/>
    <n v="7"/>
    <n v="46378.965994899998"/>
    <s v="High Net Worth"/>
    <x v="1"/>
    <s v="Health"/>
    <x v="3"/>
  </r>
  <r>
    <n v="2867"/>
    <n v="5"/>
    <n v="2866.46"/>
    <n v="573.29200000000003"/>
    <n v="5.5684399999999998"/>
    <n v="12"/>
    <n v="38308.105253760004"/>
    <s v="High Net Worth"/>
    <x v="1"/>
    <s v="Unknown"/>
    <x v="13"/>
  </r>
  <r>
    <n v="2868"/>
    <n v="4"/>
    <n v="3572.7300000000005"/>
    <n v="893.18250000000012"/>
    <n v="5.5684399999999998"/>
    <n v="10"/>
    <n v="49736.331603000006"/>
    <s v="High Net Worth"/>
    <x v="0"/>
    <s v="Retail"/>
    <x v="116"/>
  </r>
  <r>
    <n v="2869"/>
    <n v="6"/>
    <n v="6230.41"/>
    <n v="1038.4016666666666"/>
    <n v="5.5684399999999998"/>
    <n v="2"/>
    <n v="11564.554753466666"/>
    <s v="Affluent Customer"/>
    <x v="0"/>
    <s v="Manufacturing"/>
    <x v="3"/>
  </r>
  <r>
    <n v="2870"/>
    <n v="2"/>
    <n v="599.88"/>
    <n v="299.94"/>
    <n v="5.5684399999999998"/>
    <n v="11"/>
    <n v="18372.176829600001"/>
    <s v="Mass Customer"/>
    <x v="1"/>
    <s v="Unknown"/>
    <x v="3"/>
  </r>
  <r>
    <n v="2871"/>
    <n v="6"/>
    <n v="4852.74"/>
    <n v="808.79"/>
    <n v="5.5684399999999998"/>
    <n v="15"/>
    <n v="67555.478814000002"/>
    <s v="High Net Worth"/>
    <x v="1"/>
    <s v="Entertainment"/>
    <x v="30"/>
  </r>
  <r>
    <n v="2872"/>
    <n v="7"/>
    <n v="7041.06"/>
    <n v="1005.8657142857144"/>
    <n v="5.5684399999999998"/>
    <n v="17"/>
    <n v="95218.748926971428"/>
    <s v="Affluent Customer"/>
    <x v="0"/>
    <s v="Health"/>
    <x v="70"/>
  </r>
  <r>
    <n v="2873"/>
    <n v="3"/>
    <n v="3244.63"/>
    <n v="1081.5433333333333"/>
    <n v="5.5684399999999998"/>
    <n v="13"/>
    <n v="78292.619067866661"/>
    <s v="Mass Customer"/>
    <x v="0"/>
    <s v="Financial Services"/>
    <x v="88"/>
  </r>
  <r>
    <n v="2874"/>
    <n v="11"/>
    <n v="15091.910000000002"/>
    <n v="1371.9918181818184"/>
    <n v="5.5684399999999998"/>
    <n v="18"/>
    <n v="137517.37416065455"/>
    <s v="Affluent Customer"/>
    <x v="0"/>
    <s v="Manufacturing"/>
    <x v="8"/>
  </r>
  <r>
    <n v="2875"/>
    <n v="4"/>
    <n v="5883.47"/>
    <n v="1470.8675000000001"/>
    <n v="5.5684399999999998"/>
    <n v="2"/>
    <n v="16380.874843400001"/>
    <s v="High Net Worth"/>
    <x v="1"/>
    <s v="Financial Services"/>
    <x v="123"/>
  </r>
  <r>
    <n v="2877"/>
    <n v="9"/>
    <n v="8291.58"/>
    <n v="921.28666666666663"/>
    <n v="5.5684399999999998"/>
    <n v="18"/>
    <n v="92342.331470399979"/>
    <s v="Affluent Customer"/>
    <x v="1"/>
    <s v="Property"/>
    <x v="125"/>
  </r>
  <r>
    <n v="2878"/>
    <n v="3"/>
    <n v="2319.39"/>
    <n v="773.13"/>
    <n v="5.5684399999999998"/>
    <n v="9"/>
    <n v="38746.152154799995"/>
    <s v="Mass Customer"/>
    <x v="1"/>
    <s v="Property"/>
    <x v="87"/>
  </r>
  <r>
    <n v="2879"/>
    <n v="8"/>
    <n v="9983.98"/>
    <n v="1247.9974999999999"/>
    <n v="5.5684399999999998"/>
    <n v="5"/>
    <n v="34746.995994500001"/>
    <s v="Mass Customer"/>
    <x v="0"/>
    <s v="Argiculture"/>
    <x v="0"/>
  </r>
  <r>
    <n v="2880"/>
    <n v="8"/>
    <n v="12780.52"/>
    <n v="1597.5650000000001"/>
    <n v="5.5684399999999998"/>
    <n v="7"/>
    <n v="62271.613940199997"/>
    <s v="Mass Customer"/>
    <x v="1"/>
    <s v="Health"/>
    <x v="24"/>
  </r>
  <r>
    <n v="2881"/>
    <n v="6"/>
    <n v="6506.51"/>
    <n v="1084.4183333333333"/>
    <n v="5.5684399999999998"/>
    <n v="11"/>
    <n v="66423.702664733326"/>
    <s v="Affluent Customer"/>
    <x v="1"/>
    <s v="Health"/>
    <x v="72"/>
  </r>
  <r>
    <n v="2882"/>
    <n v="2"/>
    <n v="2515.6800000000003"/>
    <n v="1257.8400000000001"/>
    <n v="5.5684399999999998"/>
    <n v="9"/>
    <n v="63037.859126400006"/>
    <s v="Mass Customer"/>
    <x v="0"/>
    <s v="Manufacturing"/>
    <x v="42"/>
  </r>
  <r>
    <n v="2883"/>
    <n v="7"/>
    <n v="10571.82"/>
    <n v="1510.26"/>
    <n v="5.5684399999999998"/>
    <n v="2"/>
    <n v="16819.584388799998"/>
    <s v="Mass Customer"/>
    <x v="1"/>
    <s v="Financial Services"/>
    <x v="40"/>
  </r>
  <r>
    <n v="2884"/>
    <n v="8"/>
    <n v="6897.4699999999993"/>
    <n v="862.18374999999992"/>
    <n v="5.5684399999999998"/>
    <n v="15"/>
    <n v="72015.277212749992"/>
    <s v="Mass Customer"/>
    <x v="0"/>
    <s v="Unknown"/>
    <x v="70"/>
  </r>
  <r>
    <n v="2885"/>
    <n v="9"/>
    <n v="12055.64"/>
    <n v="1339.5155555555555"/>
    <n v="5.5684399999999998"/>
    <n v="4"/>
    <n v="29836.048000711107"/>
    <s v="Mass Customer"/>
    <x v="0"/>
    <s v="Financial Services"/>
    <x v="75"/>
  </r>
  <r>
    <n v="2886"/>
    <n v="8"/>
    <n v="8504.9499999999989"/>
    <n v="1063.1187499999999"/>
    <n v="5.5684399999999998"/>
    <n v="14"/>
    <n v="82878.781611499988"/>
    <s v="Mass Customer"/>
    <x v="0"/>
    <s v="Unknown"/>
    <x v="65"/>
  </r>
  <r>
    <n v="2887"/>
    <n v="9"/>
    <n v="10892.99"/>
    <n v="1210.3322222222223"/>
    <n v="5.5684399999999998"/>
    <n v="18"/>
    <n v="121313.9224712"/>
    <s v="High Net Worth"/>
    <x v="1"/>
    <s v="Financial Services"/>
    <x v="57"/>
  </r>
  <r>
    <n v="2888"/>
    <n v="6"/>
    <n v="7967.07"/>
    <n v="1327.845"/>
    <n v="5.5684399999999998"/>
    <n v="16"/>
    <n v="118304.4033888"/>
    <s v="High Net Worth"/>
    <x v="1"/>
    <s v="IT"/>
    <x v="16"/>
  </r>
  <r>
    <n v="2889"/>
    <n v="5"/>
    <n v="6098.48"/>
    <n v="1219.6959999999999"/>
    <n v="5.5684399999999998"/>
    <n v="8"/>
    <n v="54334.431953919993"/>
    <s v="Mass Customer"/>
    <x v="1"/>
    <s v="Unknown"/>
    <x v="70"/>
  </r>
  <r>
    <n v="2890"/>
    <n v="7"/>
    <n v="8037.32"/>
    <n v="1148.1885714285713"/>
    <n v="5.5684399999999998"/>
    <n v="20"/>
    <n v="127872.38337371427"/>
    <s v="Affluent Customer"/>
    <x v="1"/>
    <s v="Unknown"/>
    <x v="57"/>
  </r>
  <r>
    <n v="2891"/>
    <n v="7"/>
    <n v="8583.39"/>
    <n v="1226.1985714285713"/>
    <n v="5.5684399999999998"/>
    <n v="12"/>
    <n v="81936.158077028565"/>
    <s v="High Net Worth"/>
    <x v="0"/>
    <s v="Manufacturing"/>
    <x v="8"/>
  </r>
  <r>
    <n v="2892"/>
    <n v="5"/>
    <n v="6697.78"/>
    <n v="1339.556"/>
    <n v="5.5684399999999998"/>
    <n v="7"/>
    <n v="52214.660488479996"/>
    <s v="Affluent Customer"/>
    <x v="1"/>
    <s v="Manufacturing"/>
    <x v="11"/>
  </r>
  <r>
    <n v="2893"/>
    <n v="3"/>
    <n v="4825.25"/>
    <n v="1608.4166666666667"/>
    <n v="5.5684399999999998"/>
    <n v="11"/>
    <n v="98520.088736666672"/>
    <s v="Mass Customer"/>
    <x v="1"/>
    <s v="Unknown"/>
    <x v="87"/>
  </r>
  <r>
    <n v="2894"/>
    <n v="9"/>
    <n v="14621.73"/>
    <n v="1624.6366666666665"/>
    <n v="5.5684399999999998"/>
    <n v="22"/>
    <n v="199027.21960293333"/>
    <s v="Mass Customer"/>
    <x v="1"/>
    <s v="Financial Services"/>
    <x v="95"/>
  </r>
  <r>
    <n v="2895"/>
    <n v="2"/>
    <n v="1390.68"/>
    <n v="695.34"/>
    <n v="5.5684399999999998"/>
    <n v="5"/>
    <n v="19359.795348"/>
    <s v="Mass Customer"/>
    <x v="0"/>
    <s v="Entertainment"/>
    <x v="89"/>
  </r>
  <r>
    <n v="2896"/>
    <n v="2"/>
    <n v="2648.5"/>
    <n v="1324.25"/>
    <n v="5.5684399999999998"/>
    <n v="12"/>
    <n v="88488.080040000001"/>
    <s v="Mass Customer"/>
    <x v="0"/>
    <s v="Financial Services"/>
    <x v="77"/>
  </r>
  <r>
    <n v="2897"/>
    <n v="5"/>
    <n v="4416.7999999999993"/>
    <n v="883.3599999999999"/>
    <n v="5.5684399999999998"/>
    <n v="5"/>
    <n v="24594.685791999997"/>
    <s v="Affluent Customer"/>
    <x v="0"/>
    <s v="Manufacturing"/>
    <x v="70"/>
  </r>
  <r>
    <n v="2898"/>
    <n v="4"/>
    <n v="4284.3099999999995"/>
    <n v="1071.0774999999999"/>
    <n v="5.5684399999999998"/>
    <n v="5"/>
    <n v="29821.153970499996"/>
    <s v="Affluent Customer"/>
    <x v="0"/>
    <s v="Unknown"/>
    <x v="41"/>
  </r>
  <r>
    <n v="2899"/>
    <n v="6"/>
    <n v="6188.15"/>
    <n v="1031.3583333333333"/>
    <n v="5.5684399999999998"/>
    <n v="4"/>
    <n v="22972.227990666666"/>
    <s v="High Net Worth"/>
    <x v="0"/>
    <s v="Manufacturing"/>
    <x v="8"/>
  </r>
  <r>
    <n v="2900"/>
    <n v="3"/>
    <n v="4234.34"/>
    <n v="1411.4466666666667"/>
    <n v="5.5684399999999998"/>
    <n v="18"/>
    <n v="141472.00937759998"/>
    <s v="Mass Customer"/>
    <x v="1"/>
    <s v="Health"/>
    <x v="56"/>
  </r>
  <r>
    <n v="2901"/>
    <n v="7"/>
    <n v="9512.2100000000009"/>
    <n v="1358.8871428571431"/>
    <n v="5.5684399999999998"/>
    <n v="6"/>
    <n v="45401.289130628582"/>
    <s v="Mass Customer"/>
    <x v="1"/>
    <s v="Manufacturing"/>
    <x v="3"/>
  </r>
  <r>
    <n v="2902"/>
    <n v="2"/>
    <n v="1591.08"/>
    <n v="795.54"/>
    <n v="5.5684399999999998"/>
    <n v="7"/>
    <n v="31009.4173032"/>
    <s v="Mass Customer"/>
    <x v="0"/>
    <s v="Financial Services"/>
    <x v="135"/>
  </r>
  <r>
    <n v="2903"/>
    <n v="3"/>
    <n v="3175.6200000000003"/>
    <n v="1058.5400000000002"/>
    <n v="5.5684399999999998"/>
    <n v="9"/>
    <n v="53049.748298400009"/>
    <s v="Affluent Customer"/>
    <x v="1"/>
    <s v="Manufacturing"/>
    <x v="83"/>
  </r>
  <r>
    <n v="2904"/>
    <n v="7"/>
    <n v="5397.49"/>
    <n v="771.06999999999994"/>
    <n v="5.5684399999999998"/>
    <n v="11"/>
    <n v="47230.227338799989"/>
    <s v="High Net Worth"/>
    <x v="0"/>
    <s v="Manufacturing"/>
    <x v="53"/>
  </r>
  <r>
    <n v="2905"/>
    <n v="4"/>
    <n v="3343.6899999999996"/>
    <n v="835.9224999999999"/>
    <n v="5.5684399999999998"/>
    <n v="14"/>
    <n v="65166.980002599987"/>
    <s v="Mass Customer"/>
    <x v="0"/>
    <s v="Unknown"/>
    <x v="184"/>
  </r>
  <r>
    <n v="2906"/>
    <n v="4"/>
    <n v="4835.93"/>
    <n v="1208.9825000000001"/>
    <n v="5.5684399999999998"/>
    <n v="4"/>
    <n v="26928.586049199999"/>
    <s v="Mass Customer"/>
    <x v="0"/>
    <s v="Retail"/>
    <x v="136"/>
  </r>
  <r>
    <n v="2907"/>
    <n v="7"/>
    <n v="9679.2100000000009"/>
    <n v="1382.7442857142858"/>
    <n v="5.5684399999999998"/>
    <n v="8"/>
    <n v="61597.828722742859"/>
    <s v="High Net Worth"/>
    <x v="1"/>
    <s v="Financial Services"/>
    <x v="35"/>
  </r>
  <r>
    <n v="2908"/>
    <n v="6"/>
    <n v="3638.1799999999994"/>
    <n v="606.36333333333323"/>
    <n v="5.5684399999999998"/>
    <n v="11"/>
    <n v="37141.476238533323"/>
    <s v="Affluent Customer"/>
    <x v="0"/>
    <s v="Health"/>
    <x v="28"/>
  </r>
  <r>
    <n v="2909"/>
    <n v="7"/>
    <n v="7868.9"/>
    <n v="1124.1285714285714"/>
    <n v="5.5684399999999998"/>
    <n v="6"/>
    <n v="37557.855013714281"/>
    <s v="High Net Worth"/>
    <x v="0"/>
    <s v="Entertainment"/>
    <x v="72"/>
  </r>
  <r>
    <n v="2910"/>
    <n v="7"/>
    <n v="4188.58"/>
    <n v="598.36857142857139"/>
    <n v="5.5684399999999998"/>
    <n v="12"/>
    <n v="39983.753854628565"/>
    <s v="Mass Customer"/>
    <x v="0"/>
    <s v="Health"/>
    <x v="36"/>
  </r>
  <r>
    <n v="2911"/>
    <n v="2"/>
    <n v="1875.15"/>
    <n v="937.57500000000005"/>
    <n v="5.5684399999999998"/>
    <n v="11"/>
    <n v="57429.131463000005"/>
    <s v="Mass Customer"/>
    <x v="0"/>
    <s v="Entertainment"/>
    <x v="30"/>
  </r>
  <r>
    <n v="2912"/>
    <n v="13"/>
    <n v="14149.729999999996"/>
    <n v="1088.4407692307689"/>
    <n v="5.5684399999999998"/>
    <n v="4"/>
    <n v="24243.668468061529"/>
    <s v="High Net Worth"/>
    <x v="1"/>
    <s v="Unknown"/>
    <x v="3"/>
  </r>
  <r>
    <n v="2913"/>
    <n v="6"/>
    <n v="5130.1100000000006"/>
    <n v="855.01833333333343"/>
    <n v="5.5684399999999998"/>
    <n v="14"/>
    <n v="66655.656032933344"/>
    <s v="Affluent Customer"/>
    <x v="1"/>
    <s v="IT"/>
    <x v="27"/>
  </r>
  <r>
    <n v="2914"/>
    <n v="12"/>
    <n v="13824.53"/>
    <n v="1152.0441666666668"/>
    <n v="5.5684399999999998"/>
    <n v="11"/>
    <n v="70565.977013766678"/>
    <s v="Affluent Customer"/>
    <x v="0"/>
    <s v="Health"/>
    <x v="164"/>
  </r>
  <r>
    <n v="2915"/>
    <n v="7"/>
    <n v="6896.26"/>
    <n v="985.18000000000006"/>
    <n v="5.5684399999999998"/>
    <n v="17"/>
    <n v="93260.567226400002"/>
    <s v="Mass Customer"/>
    <x v="0"/>
    <s v="Manufacturing"/>
    <x v="71"/>
  </r>
  <r>
    <n v="2916"/>
    <n v="7"/>
    <n v="8475.590000000002"/>
    <n v="1210.7985714285717"/>
    <n v="5.5684399999999998"/>
    <n v="9"/>
    <n v="60680.332773771443"/>
    <s v="Affluent Customer"/>
    <x v="1"/>
    <s v="Manufacturing"/>
    <x v="25"/>
  </r>
  <r>
    <n v="2917"/>
    <n v="5"/>
    <n v="6402.8500000000013"/>
    <n v="1280.5700000000002"/>
    <n v="5.5684399999999998"/>
    <n v="18"/>
    <n v="128353.98979440001"/>
    <s v="Affluent Customer"/>
    <x v="1"/>
    <s v="Manufacturing"/>
    <x v="3"/>
  </r>
  <r>
    <n v="2918"/>
    <n v="7"/>
    <n v="8939.64"/>
    <n v="1277.0914285714284"/>
    <n v="5.5684399999999998"/>
    <n v="5"/>
    <n v="35557.034972571426"/>
    <s v="Mass Customer"/>
    <x v="0"/>
    <s v="Financial Services"/>
    <x v="3"/>
  </r>
  <r>
    <n v="2919"/>
    <n v="6"/>
    <n v="5710.05"/>
    <n v="951.67500000000007"/>
    <n v="5.5684399999999998"/>
    <n v="8"/>
    <n v="42394.761096000002"/>
    <s v="High Net Worth"/>
    <x v="1"/>
    <s v="Financial Services"/>
    <x v="17"/>
  </r>
  <r>
    <n v="2920"/>
    <n v="2"/>
    <n v="2787.82"/>
    <n v="1393.91"/>
    <n v="5.5684399999999998"/>
    <n v="11"/>
    <n v="85380.94620440001"/>
    <s v="Mass Customer"/>
    <x v="2"/>
    <s v="IT"/>
    <x v="6"/>
  </r>
  <r>
    <n v="2921"/>
    <n v="5"/>
    <n v="4820.3999999999996"/>
    <n v="964.07999999999993"/>
    <n v="5.5684399999999998"/>
    <n v="7"/>
    <n v="37578.951446399995"/>
    <s v="Mass Customer"/>
    <x v="0"/>
    <s v="Financial Services"/>
    <x v="3"/>
  </r>
  <r>
    <n v="2922"/>
    <n v="5"/>
    <n v="5507.0199999999995"/>
    <n v="1101.404"/>
    <n v="5.5684399999999998"/>
    <n v="10"/>
    <n v="61331.020897599999"/>
    <s v="Affluent Customer"/>
    <x v="1"/>
    <s v="Manufacturing"/>
    <x v="13"/>
  </r>
  <r>
    <n v="2923"/>
    <n v="7"/>
    <n v="6413.1799999999994"/>
    <n v="916.16857142857134"/>
    <n v="5.5684399999999998"/>
    <n v="4"/>
    <n v="20406.518879542855"/>
    <s v="Affluent Customer"/>
    <x v="0"/>
    <s v="Unknown"/>
    <x v="48"/>
  </r>
  <r>
    <n v="2924"/>
    <n v="6"/>
    <n v="5940.1900000000005"/>
    <n v="990.03166666666675"/>
    <n v="5.5684399999999998"/>
    <n v="6"/>
    <n v="33077.591603599998"/>
    <s v="Mass Customer"/>
    <x v="0"/>
    <s v="Entertainment"/>
    <x v="30"/>
  </r>
  <r>
    <n v="2925"/>
    <n v="5"/>
    <n v="4419.8099999999995"/>
    <n v="883.96199999999988"/>
    <n v="5.5684399999999998"/>
    <n v="19"/>
    <n v="93523.497826319988"/>
    <s v="Affluent Customer"/>
    <x v="1"/>
    <s v="Financial Services"/>
    <x v="6"/>
  </r>
  <r>
    <n v="2926"/>
    <n v="4"/>
    <n v="3211.6899999999996"/>
    <n v="802.9224999999999"/>
    <n v="5.5684399999999998"/>
    <n v="12"/>
    <n v="53652.309190799991"/>
    <s v="High Net Worth"/>
    <x v="0"/>
    <s v="Health"/>
    <x v="21"/>
  </r>
  <r>
    <n v="2927"/>
    <n v="3"/>
    <n v="4096.3200000000006"/>
    <n v="1365.4400000000003"/>
    <n v="5.5684399999999998"/>
    <n v="14"/>
    <n v="106447.18999040002"/>
    <s v="Affluent Customer"/>
    <x v="1"/>
    <s v="Manufacturing"/>
    <x v="41"/>
  </r>
  <r>
    <n v="2928"/>
    <n v="5"/>
    <n v="6092.18"/>
    <n v="1218.4360000000001"/>
    <n v="5.5684399999999998"/>
    <n v="5"/>
    <n v="33923.938799200005"/>
    <s v="Mass Customer"/>
    <x v="1"/>
    <s v="Unknown"/>
    <x v="178"/>
  </r>
  <r>
    <n v="2929"/>
    <n v="9"/>
    <n v="10903.630000000001"/>
    <n v="1211.5144444444445"/>
    <n v="5.5684399999999998"/>
    <n v="2"/>
    <n v="13492.490986044444"/>
    <s v="Mass Customer"/>
    <x v="1"/>
    <s v="Retail"/>
    <x v="115"/>
  </r>
  <r>
    <n v="2930"/>
    <n v="6"/>
    <n v="5079"/>
    <n v="846.5"/>
    <n v="5.5684399999999998"/>
    <n v="3"/>
    <n v="14141.053379999998"/>
    <s v="Mass Customer"/>
    <x v="1"/>
    <s v="Entertainment"/>
    <x v="30"/>
  </r>
  <r>
    <n v="2931"/>
    <n v="6"/>
    <n v="4741.5999999999985"/>
    <n v="790.26666666666642"/>
    <n v="5.5684399999999998"/>
    <n v="6"/>
    <n v="26403.31510399999"/>
    <s v="Mass Customer"/>
    <x v="1"/>
    <s v="IT"/>
    <x v="0"/>
  </r>
  <r>
    <n v="2932"/>
    <n v="10"/>
    <n v="10991.139999999998"/>
    <n v="1099.1139999999998"/>
    <n v="5.5684399999999998"/>
    <n v="17"/>
    <n v="104045.95615671997"/>
    <s v="Mass Customer"/>
    <x v="1"/>
    <s v="IT"/>
    <x v="184"/>
  </r>
  <r>
    <n v="2933"/>
    <n v="5"/>
    <n v="4806.32"/>
    <n v="961.2639999999999"/>
    <n v="5.5684399999999998"/>
    <n v="6"/>
    <n v="32116.445448959996"/>
    <s v="Affluent Customer"/>
    <x v="1"/>
    <s v="Retail"/>
    <x v="1"/>
  </r>
  <r>
    <n v="2934"/>
    <n v="6"/>
    <n v="7094.71"/>
    <n v="1182.4516666666666"/>
    <n v="5.5684399999999998"/>
    <n v="9"/>
    <n v="59259.700428599994"/>
    <s v="Mass Customer"/>
    <x v="0"/>
    <s v="Telecommunications"/>
    <x v="165"/>
  </r>
  <r>
    <n v="2935"/>
    <n v="7"/>
    <n v="4508.01"/>
    <n v="644.00142857142862"/>
    <n v="5.5684399999999998"/>
    <n v="17"/>
    <n v="60963.41635354286"/>
    <s v="Mass Customer"/>
    <x v="0"/>
    <s v="Manufacturing"/>
    <x v="3"/>
  </r>
  <r>
    <n v="2936"/>
    <n v="7"/>
    <n v="10669.63"/>
    <n v="1524.232857142857"/>
    <n v="5.5684399999999998"/>
    <n v="11"/>
    <n v="93363.591321314263"/>
    <s v="Mass Customer"/>
    <x v="0"/>
    <s v="Financial Services"/>
    <x v="16"/>
  </r>
  <r>
    <n v="2937"/>
    <n v="7"/>
    <n v="11473.75"/>
    <n v="1639.1071428571429"/>
    <n v="5.5684399999999998"/>
    <n v="15"/>
    <n v="136909.04667857141"/>
    <s v="Mass Customer"/>
    <x v="0"/>
    <s v="Financial Services"/>
    <x v="132"/>
  </r>
  <r>
    <n v="2938"/>
    <n v="5"/>
    <n v="7013.27"/>
    <n v="1402.654"/>
    <n v="5.5684399999999998"/>
    <n v="2"/>
    <n v="15621.18927952"/>
    <s v="Affluent Customer"/>
    <x v="1"/>
    <s v="Argiculture"/>
    <x v="92"/>
  </r>
  <r>
    <n v="2939"/>
    <n v="4"/>
    <n v="3757.8"/>
    <n v="939.45"/>
    <n v="5.5684399999999998"/>
    <n v="17"/>
    <n v="88931.606285999995"/>
    <s v="Mass Customer"/>
    <x v="0"/>
    <s v="Unknown"/>
    <x v="136"/>
  </r>
  <r>
    <n v="2940"/>
    <n v="7"/>
    <n v="6758.78"/>
    <n v="965.54"/>
    <n v="5.5684399999999998"/>
    <n v="14"/>
    <n v="75271.72180639999"/>
    <s v="Affluent Customer"/>
    <x v="1"/>
    <s v="Unknown"/>
    <x v="6"/>
  </r>
  <r>
    <n v="2941"/>
    <n v="5"/>
    <n v="4811.55"/>
    <n v="962.31000000000006"/>
    <n v="5.5684399999999998"/>
    <n v="10"/>
    <n v="53585.654964000001"/>
    <s v="Mass Customer"/>
    <x v="0"/>
    <s v="Retail"/>
    <x v="3"/>
  </r>
  <r>
    <n v="2942"/>
    <n v="8"/>
    <n v="9837.369999999999"/>
    <n v="1229.6712499999999"/>
    <n v="5.5684399999999998"/>
    <n v="10"/>
    <n v="68473.505753499994"/>
    <s v="High Net Worth"/>
    <x v="1"/>
    <s v="Unknown"/>
    <x v="60"/>
  </r>
  <r>
    <n v="2943"/>
    <n v="6"/>
    <n v="6774.9699999999993"/>
    <n v="1129.1616666666666"/>
    <n v="5.5684399999999998"/>
    <n v="17"/>
    <n v="106890.37284926667"/>
    <s v="High Net Worth"/>
    <x v="1"/>
    <s v="Unknown"/>
    <x v="41"/>
  </r>
  <r>
    <n v="2944"/>
    <n v="6"/>
    <n v="4572.33"/>
    <n v="762.05499999999995"/>
    <n v="5.5684399999999998"/>
    <n v="7"/>
    <n v="29704.202809399998"/>
    <s v="Affluent Customer"/>
    <x v="1"/>
    <s v="Manufacturing"/>
    <x v="131"/>
  </r>
  <r>
    <n v="2945"/>
    <n v="3"/>
    <n v="2684.96"/>
    <n v="894.98666666666668"/>
    <n v="5.5684399999999998"/>
    <n v="18"/>
    <n v="89706.231974399998"/>
    <s v="Mass Customer"/>
    <x v="1"/>
    <s v="Unknown"/>
    <x v="62"/>
  </r>
  <r>
    <n v="2946"/>
    <n v="10"/>
    <n v="9722.73"/>
    <n v="972.27299999999991"/>
    <n v="5.5684399999999998"/>
    <n v="7"/>
    <n v="37898.30704883999"/>
    <s v="Mass Customer"/>
    <x v="1"/>
    <s v="Property"/>
    <x v="3"/>
  </r>
  <r>
    <n v="2947"/>
    <n v="5"/>
    <n v="4953.82"/>
    <n v="990.7639999999999"/>
    <n v="5.5684399999999998"/>
    <n v="11"/>
    <n v="60687.108769759987"/>
    <s v="Mass Customer"/>
    <x v="1"/>
    <s v="Manufacturing"/>
    <x v="3"/>
  </r>
  <r>
    <n v="2948"/>
    <n v="5"/>
    <n v="4758.83"/>
    <n v="951.76599999999996"/>
    <n v="5.5684399999999998"/>
    <n v="2"/>
    <n v="10599.703730079998"/>
    <s v="Mass Customer"/>
    <x v="1"/>
    <s v="Manufacturing"/>
    <x v="54"/>
  </r>
  <r>
    <n v="2949"/>
    <n v="3"/>
    <n v="1857.76"/>
    <n v="619.25333333333333"/>
    <n v="5.5684399999999998"/>
    <n v="17"/>
    <n v="58620.675534933325"/>
    <s v="Mass Customer"/>
    <x v="0"/>
    <s v="Telecommunications"/>
    <x v="3"/>
  </r>
  <r>
    <n v="2950"/>
    <n v="3"/>
    <n v="1953.15"/>
    <n v="651.05000000000007"/>
    <n v="5.5684399999999998"/>
    <n v="10"/>
    <n v="36253.32862"/>
    <s v="Mass Customer"/>
    <x v="1"/>
    <s v="Financial Services"/>
    <x v="185"/>
  </r>
  <r>
    <n v="2951"/>
    <n v="9"/>
    <n v="11002.56"/>
    <n v="1222.5066666666667"/>
    <n v="5.5684399999999998"/>
    <n v="12"/>
    <n v="81689.460275199992"/>
    <s v="High Net Worth"/>
    <x v="1"/>
    <s v="Financial Services"/>
    <x v="61"/>
  </r>
  <r>
    <n v="2952"/>
    <n v="5"/>
    <n v="6242.1000000000013"/>
    <n v="1248.4200000000003"/>
    <n v="5.5684399999999998"/>
    <n v="16"/>
    <n v="111228.02983680002"/>
    <s v="High Net Worth"/>
    <x v="0"/>
    <s v="Manufacturing"/>
    <x v="80"/>
  </r>
  <r>
    <n v="2953"/>
    <n v="5"/>
    <n v="6263.34"/>
    <n v="1252.6680000000001"/>
    <n v="5.5684399999999998"/>
    <n v="8"/>
    <n v="55803.252783360003"/>
    <s v="High Net Worth"/>
    <x v="1"/>
    <s v="Health"/>
    <x v="2"/>
  </r>
  <r>
    <n v="2954"/>
    <n v="5"/>
    <n v="4688.92"/>
    <n v="937.78399999999999"/>
    <n v="5.5684399999999998"/>
    <n v="16"/>
    <n v="83551.902991359995"/>
    <s v="Mass Customer"/>
    <x v="0"/>
    <s v="Health"/>
    <x v="91"/>
  </r>
  <r>
    <n v="2955"/>
    <n v="8"/>
    <n v="8309.33"/>
    <n v="1038.66625"/>
    <n v="5.5684399999999998"/>
    <n v="13"/>
    <n v="75188.759010950002"/>
    <s v="High Net Worth"/>
    <x v="1"/>
    <s v="Financial Services"/>
    <x v="61"/>
  </r>
  <r>
    <n v="2956"/>
    <n v="7"/>
    <n v="5810.69"/>
    <n v="830.0985714285714"/>
    <n v="5.5684399999999998"/>
    <n v="19"/>
    <n v="87824.72769262857"/>
    <s v="Mass Customer"/>
    <x v="1"/>
    <s v="Telecommunications"/>
    <x v="58"/>
  </r>
  <r>
    <n v="2957"/>
    <n v="3"/>
    <n v="3938.5699999999997"/>
    <n v="1312.8566666666666"/>
    <n v="5.5684399999999998"/>
    <n v="11"/>
    <n v="80416.199346266658"/>
    <s v="Affluent Customer"/>
    <x v="1"/>
    <s v="Health"/>
    <x v="28"/>
  </r>
  <r>
    <n v="2958"/>
    <n v="6"/>
    <n v="5472.64"/>
    <n v="912.10666666666668"/>
    <n v="5.5684399999999998"/>
    <n v="14"/>
    <n v="71106.157457066671"/>
    <s v="Affluent Customer"/>
    <x v="1"/>
    <s v="Manufacturing"/>
    <x v="152"/>
  </r>
  <r>
    <n v="2959"/>
    <n v="3"/>
    <n v="3525.57"/>
    <n v="1175.19"/>
    <n v="5.5684399999999998"/>
    <n v="11"/>
    <n v="71983.725039600002"/>
    <s v="Mass Customer"/>
    <x v="0"/>
    <s v="Health"/>
    <x v="36"/>
  </r>
  <r>
    <n v="2960"/>
    <n v="3"/>
    <n v="5056.1000000000004"/>
    <n v="1685.3666666666668"/>
    <n v="5.5684399999999998"/>
    <n v="16"/>
    <n v="150157.81058133335"/>
    <s v="Mass Customer"/>
    <x v="0"/>
    <s v="Property"/>
    <x v="101"/>
  </r>
  <r>
    <n v="2961"/>
    <n v="6"/>
    <n v="8983.52"/>
    <n v="1497.2533333333333"/>
    <n v="5.5684399999999998"/>
    <n v="12"/>
    <n v="100048.38421759999"/>
    <s v="Mass Customer"/>
    <x v="1"/>
    <s v="Health"/>
    <x v="92"/>
  </r>
  <r>
    <n v="2962"/>
    <n v="3"/>
    <n v="2837.74"/>
    <n v="945.9133333333333"/>
    <n v="5.5684399999999998"/>
    <n v="15"/>
    <n v="79008.924627999993"/>
    <s v="Mass Customer"/>
    <x v="0"/>
    <s v="Property"/>
    <x v="26"/>
  </r>
  <r>
    <n v="2963"/>
    <n v="4"/>
    <n v="3028.12"/>
    <n v="757.03"/>
    <n v="5.5684399999999998"/>
    <n v="11"/>
    <n v="46370.2374652"/>
    <s v="Affluent Customer"/>
    <x v="2"/>
    <s v="IT"/>
    <x v="98"/>
  </r>
  <r>
    <n v="2964"/>
    <n v="2"/>
    <n v="3630.46"/>
    <n v="1815.23"/>
    <n v="5.5684399999999998"/>
    <n v="14"/>
    <n v="141511.9907768"/>
    <s v="Mass Customer"/>
    <x v="0"/>
    <s v="Telecommunications"/>
    <x v="25"/>
  </r>
  <r>
    <n v="2965"/>
    <n v="6"/>
    <n v="6158.9299999999994"/>
    <n v="1026.4883333333332"/>
    <n v="5.5684399999999998"/>
    <n v="8"/>
    <n v="45727.509558933329"/>
    <s v="High Net Worth"/>
    <x v="0"/>
    <s v="Unknown"/>
    <x v="3"/>
  </r>
  <r>
    <n v="2966"/>
    <n v="5"/>
    <n v="5009.32"/>
    <n v="1001.8639999999999"/>
    <n v="5.5684399999999998"/>
    <n v="5"/>
    <n v="27894.097860799997"/>
    <s v="Mass Customer"/>
    <x v="0"/>
    <s v="Health"/>
    <x v="118"/>
  </r>
  <r>
    <n v="2967"/>
    <n v="3"/>
    <n v="4699.01"/>
    <n v="1566.3366666666668"/>
    <n v="5.5684399999999998"/>
    <n v="20"/>
    <n v="174441.03496266669"/>
    <s v="Affluent Customer"/>
    <x v="1"/>
    <s v="Health"/>
    <x v="28"/>
  </r>
  <r>
    <n v="2968"/>
    <n v="7"/>
    <n v="5052.8999999999996"/>
    <n v="721.84285714285704"/>
    <n v="5.5684399999999998"/>
    <n v="16"/>
    <n v="64312.61823085713"/>
    <s v="High Net Worth"/>
    <x v="1"/>
    <s v="Retail"/>
    <x v="186"/>
  </r>
  <r>
    <n v="2969"/>
    <n v="6"/>
    <n v="6455.64"/>
    <n v="1075.94"/>
    <n v="5.5684399999999998"/>
    <n v="6"/>
    <n v="35947.844001599995"/>
    <s v="Mass Customer"/>
    <x v="1"/>
    <s v="Unknown"/>
    <x v="110"/>
  </r>
  <r>
    <n v="2970"/>
    <n v="4"/>
    <n v="4043.88"/>
    <n v="1010.97"/>
    <n v="5.5684399999999998"/>
    <n v="5"/>
    <n v="28147.628934"/>
    <s v="Mass Customer"/>
    <x v="0"/>
    <s v="Financial Services"/>
    <x v="142"/>
  </r>
  <r>
    <n v="2971"/>
    <n v="3"/>
    <n v="2449.96"/>
    <n v="816.65333333333331"/>
    <n v="5.5684399999999998"/>
    <n v="8"/>
    <n v="36379.88069973333"/>
    <s v="High Net Worth"/>
    <x v="0"/>
    <s v="Manufacturing"/>
    <x v="67"/>
  </r>
  <r>
    <n v="2972"/>
    <n v="4"/>
    <n v="3218.41"/>
    <n v="804.60249999999996"/>
    <n v="5.5684399999999998"/>
    <n v="17"/>
    <n v="76166.472666699992"/>
    <s v="High Net Worth"/>
    <x v="0"/>
    <s v="Unknown"/>
    <x v="3"/>
  </r>
  <r>
    <n v="2973"/>
    <n v="4"/>
    <n v="3872.7299999999996"/>
    <n v="968.18249999999989"/>
    <n v="5.5684399999999998"/>
    <n v="5"/>
    <n v="26956.3308015"/>
    <s v="High Net Worth"/>
    <x v="1"/>
    <s v="Health"/>
    <x v="80"/>
  </r>
  <r>
    <n v="2974"/>
    <n v="2"/>
    <n v="1166.79"/>
    <n v="583.39499999999998"/>
    <n v="5.5684399999999998"/>
    <n v="15"/>
    <n v="48729.000806999997"/>
    <s v="High Net Worth"/>
    <x v="0"/>
    <s v="Financial Services"/>
    <x v="181"/>
  </r>
  <r>
    <n v="2975"/>
    <n v="3"/>
    <n v="4429.83"/>
    <n v="1476.61"/>
    <n v="5.5684399999999998"/>
    <n v="14"/>
    <n v="115113.7986376"/>
    <s v="Mass Customer"/>
    <x v="0"/>
    <s v="Financial Services"/>
    <x v="29"/>
  </r>
  <r>
    <n v="2976"/>
    <n v="4"/>
    <n v="6239.1500000000005"/>
    <n v="1559.7875000000001"/>
    <n v="5.5684399999999998"/>
    <n v="8"/>
    <n v="69484.664852000002"/>
    <s v="Mass Customer"/>
    <x v="1"/>
    <s v="Health"/>
    <x v="108"/>
  </r>
  <r>
    <n v="2977"/>
    <n v="5"/>
    <n v="5552.88"/>
    <n v="1110.576"/>
    <n v="5.5684399999999998"/>
    <n v="18"/>
    <n v="111315.16478592"/>
    <s v="Affluent Customer"/>
    <x v="0"/>
    <s v="Unknown"/>
    <x v="61"/>
  </r>
  <r>
    <n v="2978"/>
    <n v="3"/>
    <n v="2701.22"/>
    <n v="900.40666666666664"/>
    <n v="5.5684399999999998"/>
    <n v="10"/>
    <n v="50138.604989333333"/>
    <s v="Affluent Customer"/>
    <x v="1"/>
    <s v="Manufacturing"/>
    <x v="137"/>
  </r>
  <r>
    <n v="2979"/>
    <n v="4"/>
    <n v="3936.52"/>
    <n v="984.13"/>
    <n v="5.5684399999999998"/>
    <n v="18"/>
    <n v="98641.239429599998"/>
    <s v="Mass Customer"/>
    <x v="0"/>
    <s v="Retail"/>
    <x v="108"/>
  </r>
  <r>
    <n v="2980"/>
    <n v="6"/>
    <n v="7498.77"/>
    <n v="1249.7950000000001"/>
    <n v="5.5684399999999998"/>
    <n v="4"/>
    <n v="27837.633879200002"/>
    <s v="Mass Customer"/>
    <x v="0"/>
    <s v="Manufacturing"/>
    <x v="78"/>
  </r>
  <r>
    <n v="2981"/>
    <n v="6"/>
    <n v="3001.2799999999997"/>
    <n v="500.21333333333331"/>
    <n v="5.5684399999999998"/>
    <n v="21"/>
    <n v="58493.566611199996"/>
    <s v="High Net Worth"/>
    <x v="1"/>
    <s v="Retail"/>
    <x v="119"/>
  </r>
  <r>
    <n v="2982"/>
    <n v="7"/>
    <n v="8987.33"/>
    <n v="1283.9042857142856"/>
    <n v="5.5684399999999998"/>
    <n v="11"/>
    <n v="78642.783788171422"/>
    <s v="Mass Customer"/>
    <x v="0"/>
    <s v="Financial Services"/>
    <x v="29"/>
  </r>
  <r>
    <n v="2983"/>
    <n v="5"/>
    <n v="7256.5700000000006"/>
    <n v="1451.3140000000001"/>
    <n v="5.5684399999999998"/>
    <n v="17"/>
    <n v="137386.43381272"/>
    <s v="Mass Customer"/>
    <x v="1"/>
    <s v="Retail"/>
    <x v="135"/>
  </r>
  <r>
    <n v="2984"/>
    <n v="4"/>
    <n v="6016.24"/>
    <n v="1504.06"/>
    <n v="5.5684399999999998"/>
    <n v="13"/>
    <n v="108878.4822632"/>
    <s v="Mass Customer"/>
    <x v="0"/>
    <s v="Manufacturing"/>
    <x v="31"/>
  </r>
  <r>
    <n v="2985"/>
    <n v="10"/>
    <n v="10664.07"/>
    <n v="1066.4069999999999"/>
    <n v="5.5684399999999998"/>
    <n v="14"/>
    <n v="83135.127531119986"/>
    <s v="Affluent Customer"/>
    <x v="1"/>
    <s v="Retail"/>
    <x v="119"/>
  </r>
  <r>
    <n v="2986"/>
    <n v="8"/>
    <n v="8549.5500000000011"/>
    <n v="1068.6937500000001"/>
    <n v="5.5684399999999998"/>
    <n v="13"/>
    <n v="77362.441328250003"/>
    <s v="Mass Customer"/>
    <x v="1"/>
    <s v="Financial Services"/>
    <x v="3"/>
  </r>
  <r>
    <n v="2987"/>
    <n v="4"/>
    <n v="4102.1899999999996"/>
    <n v="1025.5474999999999"/>
    <n v="5.5684399999999998"/>
    <n v="4"/>
    <n v="22842.798883599997"/>
    <s v="High Net Worth"/>
    <x v="0"/>
    <s v="Unknown"/>
    <x v="149"/>
  </r>
  <r>
    <n v="2988"/>
    <n v="8"/>
    <n v="8349.34"/>
    <n v="1043.6675"/>
    <n v="5.5684399999999998"/>
    <n v="1"/>
    <n v="5811.5998536999996"/>
    <s v="Mass Customer"/>
    <x v="0"/>
    <s v="Unknown"/>
    <x v="1"/>
  </r>
  <r>
    <n v="2989"/>
    <n v="9"/>
    <n v="11757.14"/>
    <n v="1306.3488888888887"/>
    <n v="5.5684399999999998"/>
    <n v="2"/>
    <n v="14548.650813688886"/>
    <s v="High Net Worth"/>
    <x v="1"/>
    <s v="Health"/>
    <x v="118"/>
  </r>
  <r>
    <n v="2990"/>
    <n v="7"/>
    <n v="5394.23"/>
    <n v="770.60428571428565"/>
    <n v="5.5684399999999998"/>
    <n v="8"/>
    <n v="34328.50982994285"/>
    <s v="High Net Worth"/>
    <x v="1"/>
    <s v="Argiculture"/>
    <x v="136"/>
  </r>
  <r>
    <n v="2991"/>
    <n v="6"/>
    <n v="5559.9800000000005"/>
    <n v="926.66333333333341"/>
    <n v="5.5684399999999998"/>
    <n v="11"/>
    <n v="56760.760890533333"/>
    <s v="Mass Customer"/>
    <x v="0"/>
    <s v="Financial Services"/>
    <x v="104"/>
  </r>
  <r>
    <n v="2992"/>
    <n v="8"/>
    <n v="10530.96"/>
    <n v="1316.37"/>
    <n v="5.5684399999999998"/>
    <n v="10"/>
    <n v="73301.273627999995"/>
    <s v="Mass Customer"/>
    <x v="0"/>
    <s v="Health"/>
    <x v="109"/>
  </r>
  <r>
    <n v="2993"/>
    <n v="8"/>
    <n v="11450.73"/>
    <n v="1431.3412499999999"/>
    <n v="5.5684399999999998"/>
    <n v="4"/>
    <n v="31881.351480599998"/>
    <s v="Affluent Customer"/>
    <x v="0"/>
    <s v="Financial Services"/>
    <x v="73"/>
  </r>
  <r>
    <n v="2994"/>
    <n v="3"/>
    <n v="719.38"/>
    <n v="239.79333333333332"/>
    <n v="5.5684399999999998"/>
    <n v="18"/>
    <n v="24034.946203199997"/>
    <s v="Mass Customer"/>
    <x v="0"/>
    <s v="Manufacturing"/>
    <x v="161"/>
  </r>
  <r>
    <n v="2995"/>
    <n v="5"/>
    <n v="5069.75"/>
    <n v="1013.95"/>
    <n v="5.5684399999999998"/>
    <n v="2"/>
    <n v="11292.239476000001"/>
    <s v="Mass Customer"/>
    <x v="1"/>
    <s v="Health"/>
    <x v="3"/>
  </r>
  <r>
    <n v="2996"/>
    <n v="3"/>
    <n v="4774.51"/>
    <n v="1591.5033333333333"/>
    <n v="5.5684399999999998"/>
    <n v="14"/>
    <n v="124070.67150053332"/>
    <s v="Mass Customer"/>
    <x v="0"/>
    <s v="Financial Services"/>
    <x v="88"/>
  </r>
  <r>
    <n v="2997"/>
    <n v="6"/>
    <n v="5293.91"/>
    <n v="882.31833333333327"/>
    <n v="5.5684399999999998"/>
    <n v="10"/>
    <n v="49131.367000666658"/>
    <s v="Affluent Customer"/>
    <x v="0"/>
    <s v="Health"/>
    <x v="38"/>
  </r>
  <r>
    <n v="2998"/>
    <n v="3"/>
    <n v="4629.21"/>
    <n v="1543.07"/>
    <n v="5.5684399999999998"/>
    <n v="2"/>
    <n v="17184.985421599999"/>
    <s v="High Net Worth"/>
    <x v="0"/>
    <s v="Manufacturing"/>
    <x v="65"/>
  </r>
  <r>
    <n v="2999"/>
    <n v="11"/>
    <n v="12745.980000000001"/>
    <n v="1158.7254545454546"/>
    <n v="5.5684399999999998"/>
    <n v="11"/>
    <n v="70975.2248712"/>
    <s v="Affluent Customer"/>
    <x v="2"/>
    <s v="IT"/>
    <x v="6"/>
  </r>
  <r>
    <n v="3000"/>
    <n v="4"/>
    <n v="4848.29"/>
    <n v="1212.0725"/>
    <n v="5.5684399999999998"/>
    <n v="22"/>
    <n v="148485.76582179999"/>
    <s v="Affluent Customer"/>
    <x v="1"/>
    <s v="Financial Services"/>
    <x v="75"/>
  </r>
  <r>
    <n v="3001"/>
    <n v="4"/>
    <n v="4664.7999999999993"/>
    <n v="1166.1999999999998"/>
    <n v="5.5684399999999998"/>
    <n v="20"/>
    <n v="129878.29455999998"/>
    <s v="Mass Customer"/>
    <x v="1"/>
    <s v="Argiculture"/>
    <x v="181"/>
  </r>
  <r>
    <n v="3002"/>
    <n v="6"/>
    <n v="5117.8100000000004"/>
    <n v="852.96833333333336"/>
    <n v="5.5684399999999998"/>
    <n v="16"/>
    <n v="75995.247777066674"/>
    <s v="Mass Customer"/>
    <x v="1"/>
    <s v="Financial Services"/>
    <x v="40"/>
  </r>
  <r>
    <n v="3003"/>
    <n v="9"/>
    <n v="7885.54"/>
    <n v="876.17111111111114"/>
    <n v="5.5684399999999998"/>
    <n v="4"/>
    <n v="19515.625047822221"/>
    <s v="Mass Customer"/>
    <x v="0"/>
    <s v="Retail"/>
    <x v="155"/>
  </r>
  <r>
    <n v="3004"/>
    <n v="5"/>
    <n v="5048.79"/>
    <n v="1009.758"/>
    <n v="5.5684399999999998"/>
    <n v="16"/>
    <n v="89964.429400320005"/>
    <s v="Mass Customer"/>
    <x v="1"/>
    <s v="Health"/>
    <x v="158"/>
  </r>
  <r>
    <n v="3005"/>
    <n v="3"/>
    <n v="3682.5499999999997"/>
    <n v="1227.5166666666667"/>
    <n v="5.5684399999999998"/>
    <n v="8"/>
    <n v="54682.823258666664"/>
    <s v="Affluent Customer"/>
    <x v="1"/>
    <s v="Property"/>
    <x v="135"/>
  </r>
  <r>
    <n v="3006"/>
    <n v="4"/>
    <n v="5912.1"/>
    <n v="1478.0250000000001"/>
    <n v="5.5684399999999998"/>
    <n v="21"/>
    <n v="172836.16415100003"/>
    <s v="Mass Customer"/>
    <x v="0"/>
    <s v="Unknown"/>
    <x v="3"/>
  </r>
  <r>
    <n v="3007"/>
    <n v="7"/>
    <n v="8547.34"/>
    <n v="1221.0485714285714"/>
    <n v="5.5684399999999998"/>
    <n v="16"/>
    <n v="108789.37131337143"/>
    <s v="Mass Customer"/>
    <x v="1"/>
    <s v="Manufacturing"/>
    <x v="86"/>
  </r>
  <r>
    <n v="3008"/>
    <n v="6"/>
    <n v="7710.66"/>
    <n v="1285.1099999999999"/>
    <n v="5.5684399999999998"/>
    <n v="17"/>
    <n v="121652.98478279999"/>
    <s v="High Net Worth"/>
    <x v="0"/>
    <s v="Health"/>
    <x v="3"/>
  </r>
  <r>
    <n v="3009"/>
    <n v="4"/>
    <n v="4421.04"/>
    <n v="1105.26"/>
    <n v="5.5684399999999998"/>
    <n v="14"/>
    <n v="86164.035921599992"/>
    <s v="High Net Worth"/>
    <x v="0"/>
    <s v="Health"/>
    <x v="3"/>
  </r>
  <r>
    <n v="3010"/>
    <n v="5"/>
    <n v="4911.6100000000006"/>
    <n v="982.32200000000012"/>
    <n v="5.5684399999999998"/>
    <n v="5"/>
    <n v="27350.005588400003"/>
    <s v="Affluent Customer"/>
    <x v="0"/>
    <s v="Unknown"/>
    <x v="3"/>
  </r>
  <r>
    <n v="3011"/>
    <n v="4"/>
    <n v="3080.8"/>
    <n v="770.2"/>
    <n v="5.5684399999999998"/>
    <n v="3"/>
    <n v="12866.437464000002"/>
    <s v="High Net Worth"/>
    <x v="0"/>
    <s v="Financial Services"/>
    <x v="69"/>
  </r>
  <r>
    <n v="3012"/>
    <n v="6"/>
    <n v="9204.57"/>
    <n v="1534.095"/>
    <n v="5.5684399999999998"/>
    <n v="11"/>
    <n v="93967.675579799994"/>
    <s v="Mass Customer"/>
    <x v="2"/>
    <s v="IT"/>
    <x v="116"/>
  </r>
  <r>
    <n v="3013"/>
    <n v="9"/>
    <n v="8161.56"/>
    <n v="906.84"/>
    <n v="5.5684399999999998"/>
    <n v="6"/>
    <n v="30298.104777600001"/>
    <s v="High Net Worth"/>
    <x v="0"/>
    <s v="Property"/>
    <x v="43"/>
  </r>
  <r>
    <n v="3014"/>
    <n v="9"/>
    <n v="8691.0399999999991"/>
    <n v="965.67111111111103"/>
    <n v="5.5684399999999998"/>
    <n v="1"/>
    <n v="5377.2816419555547"/>
    <s v="High Net Worth"/>
    <x v="0"/>
    <s v="Unknown"/>
    <x v="156"/>
  </r>
  <r>
    <n v="3015"/>
    <n v="9"/>
    <n v="13737.05"/>
    <n v="1526.3388888888887"/>
    <n v="5.5684399999999998"/>
    <n v="1"/>
    <n v="8499.326522444444"/>
    <s v="Affluent Customer"/>
    <x v="0"/>
    <s v="Retail"/>
    <x v="92"/>
  </r>
  <r>
    <n v="3016"/>
    <n v="5"/>
    <n v="7991.99"/>
    <n v="1598.3979999999999"/>
    <n v="5.5684399999999998"/>
    <n v="11"/>
    <n v="97906.416950319981"/>
    <s v="High Net Worth"/>
    <x v="1"/>
    <s v="Financial Services"/>
    <x v="87"/>
  </r>
  <r>
    <n v="3017"/>
    <n v="4"/>
    <n v="5289.49"/>
    <n v="1322.3724999999999"/>
    <n v="5.5684399999999998"/>
    <n v="7"/>
    <n v="51544.863467299998"/>
    <s v="Affluent Customer"/>
    <x v="1"/>
    <s v="Financial Services"/>
    <x v="83"/>
  </r>
  <r>
    <n v="3018"/>
    <n v="5"/>
    <n v="3833.3500000000008"/>
    <n v="766.67000000000019"/>
    <n v="5.5684399999999998"/>
    <n v="15"/>
    <n v="64037.338422000015"/>
    <s v="High Net Worth"/>
    <x v="0"/>
    <s v="Unknown"/>
    <x v="82"/>
  </r>
  <r>
    <n v="3019"/>
    <n v="3"/>
    <n v="4258.9799999999996"/>
    <n v="1419.6599999999999"/>
    <n v="5.5684399999999998"/>
    <n v="14"/>
    <n v="110674.08142559999"/>
    <s v="Affluent Customer"/>
    <x v="1"/>
    <s v="Manufacturing"/>
    <x v="61"/>
  </r>
  <r>
    <n v="3020"/>
    <n v="11"/>
    <n v="10879.600000000002"/>
    <n v="989.05454545454563"/>
    <n v="5.5684399999999998"/>
    <n v="10"/>
    <n v="55074.908930909092"/>
    <s v="High Net Worth"/>
    <x v="1"/>
    <s v="Manufacturing"/>
    <x v="78"/>
  </r>
  <r>
    <n v="3021"/>
    <n v="7"/>
    <n v="6493.42"/>
    <n v="927.63142857142861"/>
    <n v="5.5684399999999998"/>
    <n v="9"/>
    <n v="46489.139569028572"/>
    <s v="Mass Customer"/>
    <x v="1"/>
    <s v="Unknown"/>
    <x v="3"/>
  </r>
  <r>
    <n v="3022"/>
    <n v="5"/>
    <n v="3884.79"/>
    <n v="776.95799999999997"/>
    <n v="5.5684399999999998"/>
    <n v="8"/>
    <n v="34611.552044159995"/>
    <s v="High Net Worth"/>
    <x v="0"/>
    <s v="Unknown"/>
    <x v="3"/>
  </r>
  <r>
    <n v="3023"/>
    <n v="4"/>
    <n v="2119.85"/>
    <n v="529.96249999999998"/>
    <n v="5.5684399999999998"/>
    <n v="7"/>
    <n v="20657.450684499996"/>
    <s v="High Net Worth"/>
    <x v="0"/>
    <s v="IT"/>
    <x v="93"/>
  </r>
  <r>
    <n v="3024"/>
    <n v="1"/>
    <n v="1769.64"/>
    <n v="1769.64"/>
    <n v="5.5684399999999998"/>
    <n v="12"/>
    <n v="118249.60993920002"/>
    <s v="Mass Customer"/>
    <x v="1"/>
    <s v="Health"/>
    <x v="3"/>
  </r>
  <r>
    <n v="3025"/>
    <n v="2"/>
    <n v="2263.4899999999998"/>
    <n v="1131.7449999999999"/>
    <n v="5.5684399999999998"/>
    <n v="9"/>
    <n v="56718.487150199995"/>
    <s v="Mass Customer"/>
    <x v="1"/>
    <s v="Financial Services"/>
    <x v="75"/>
  </r>
  <r>
    <n v="3026"/>
    <n v="5"/>
    <n v="4489.49"/>
    <n v="897.89799999999991"/>
    <n v="5.5684399999999998"/>
    <n v="5"/>
    <n v="24999.455695599994"/>
    <s v="Mass Customer"/>
    <x v="0"/>
    <s v="Property"/>
    <x v="166"/>
  </r>
  <r>
    <n v="3027"/>
    <n v="5"/>
    <n v="3296.91"/>
    <n v="659.38199999999995"/>
    <n v="5.5684399999999998"/>
    <n v="5"/>
    <n v="18358.645520399998"/>
    <s v="Mass Customer"/>
    <x v="1"/>
    <s v="Health"/>
    <x v="21"/>
  </r>
  <r>
    <n v="3028"/>
    <n v="4"/>
    <n v="5030.6899999999996"/>
    <n v="1257.6724999999999"/>
    <n v="5.5684399999999998"/>
    <n v="20"/>
    <n v="140065.47711799998"/>
    <s v="High Net Worth"/>
    <x v="0"/>
    <s v="Manufacturing"/>
    <x v="64"/>
  </r>
  <r>
    <n v="3029"/>
    <n v="4"/>
    <n v="5099.51"/>
    <n v="1274.8775000000001"/>
    <n v="5.5684399999999998"/>
    <n v="13"/>
    <n v="92288.02525929999"/>
    <s v="Mass Customer"/>
    <x v="1"/>
    <s v="Manufacturing"/>
    <x v="6"/>
  </r>
  <r>
    <n v="3030"/>
    <n v="7"/>
    <n v="5700.4"/>
    <n v="814.34285714285704"/>
    <n v="5.5684399999999998"/>
    <n v="3"/>
    <n v="13603.858018285713"/>
    <s v="Affluent Customer"/>
    <x v="0"/>
    <s v="Manufacturing"/>
    <x v="116"/>
  </r>
  <r>
    <n v="3031"/>
    <n v="5"/>
    <n v="6455.51"/>
    <n v="1291.1020000000001"/>
    <n v="5.5684399999999998"/>
    <n v="5"/>
    <n v="35947.120104400004"/>
    <s v="Mass Customer"/>
    <x v="1"/>
    <s v="Health"/>
    <x v="69"/>
  </r>
  <r>
    <n v="3032"/>
    <n v="7"/>
    <n v="10767.019999999999"/>
    <n v="1538.1457142857141"/>
    <n v="5.5684399999999998"/>
    <n v="5"/>
    <n v="42825.360606285714"/>
    <s v="Affluent Customer"/>
    <x v="1"/>
    <s v="Health"/>
    <x v="87"/>
  </r>
  <r>
    <n v="3033"/>
    <n v="2"/>
    <n v="2523.1999999999998"/>
    <n v="1261.5999999999999"/>
    <n v="5.5684399999999998"/>
    <n v="12"/>
    <n v="84301.726847999991"/>
    <s v="High Net Worth"/>
    <x v="0"/>
    <s v="Financial Services"/>
    <x v="1"/>
  </r>
  <r>
    <n v="3034"/>
    <n v="5"/>
    <n v="5496.7599999999993"/>
    <n v="1099.3519999999999"/>
    <n v="5.5684399999999998"/>
    <n v="18"/>
    <n v="110190.16171583999"/>
    <s v="Mass Customer"/>
    <x v="0"/>
    <s v="Manufacturing"/>
    <x v="167"/>
  </r>
  <r>
    <n v="3035"/>
    <n v="5"/>
    <n v="4522.24"/>
    <n v="904.44799999999998"/>
    <n v="5.5684399999999998"/>
    <n v="13"/>
    <n v="65472.737474559995"/>
    <s v="High Net Worth"/>
    <x v="1"/>
    <s v="Health"/>
    <x v="72"/>
  </r>
  <r>
    <n v="3036"/>
    <n v="5"/>
    <n v="8620.5299999999988"/>
    <n v="1724.1059999999998"/>
    <n v="5.5684399999999998"/>
    <n v="11"/>
    <n v="105606.38896103998"/>
    <s v="Affluent Customer"/>
    <x v="0"/>
    <s v="Property"/>
    <x v="6"/>
  </r>
  <r>
    <n v="3037"/>
    <n v="3"/>
    <n v="2449.3000000000002"/>
    <n v="816.43333333333339"/>
    <n v="5.5684399999999998"/>
    <n v="18"/>
    <n v="81832.680552000005"/>
    <s v="High Net Worth"/>
    <x v="0"/>
    <s v="Financial Services"/>
    <x v="24"/>
  </r>
  <r>
    <n v="3038"/>
    <n v="6"/>
    <n v="5268.26"/>
    <n v="878.04333333333341"/>
    <n v="5.5684399999999998"/>
    <n v="13"/>
    <n v="63561.311047866679"/>
    <s v="High Net Worth"/>
    <x v="0"/>
    <s v="Unknown"/>
    <x v="80"/>
  </r>
  <r>
    <n v="3039"/>
    <n v="9"/>
    <n v="8652.35"/>
    <n v="961.37222222222226"/>
    <n v="5.5684399999999998"/>
    <n v="18"/>
    <n v="96360.183667999998"/>
    <s v="Affluent Customer"/>
    <x v="0"/>
    <s v="Financial Services"/>
    <x v="3"/>
  </r>
  <r>
    <n v="3040"/>
    <n v="1"/>
    <n v="2091.4699999999998"/>
    <n v="2091.4699999999998"/>
    <n v="5.5684399999999998"/>
    <n v="5"/>
    <n v="58231.126033999986"/>
    <s v="Mass Customer"/>
    <x v="0"/>
    <s v="Retail"/>
    <x v="64"/>
  </r>
  <r>
    <n v="3041"/>
    <n v="2"/>
    <n v="3469.37"/>
    <n v="1734.6849999999999"/>
    <n v="5.5684399999999998"/>
    <n v="11"/>
    <n v="106254.3827554"/>
    <s v="Mass Customer"/>
    <x v="0"/>
    <s v="Retail"/>
    <x v="44"/>
  </r>
  <r>
    <n v="3042"/>
    <n v="6"/>
    <n v="6916.03"/>
    <n v="1152.6716666666666"/>
    <n v="5.5684399999999998"/>
    <n v="15"/>
    <n v="96278.745232999994"/>
    <s v="High Net Worth"/>
    <x v="1"/>
    <s v="Property"/>
    <x v="151"/>
  </r>
  <r>
    <n v="3043"/>
    <n v="4"/>
    <n v="4497.96"/>
    <n v="1124.49"/>
    <n v="5.5684399999999998"/>
    <n v="18"/>
    <n v="112709.7917208"/>
    <s v="Mass Customer"/>
    <x v="0"/>
    <s v="Unknown"/>
    <x v="24"/>
  </r>
  <r>
    <n v="3044"/>
    <n v="9"/>
    <n v="10768.18"/>
    <n v="1196.4644444444446"/>
    <n v="5.5684399999999998"/>
    <n v="19"/>
    <n v="126586.36894942223"/>
    <s v="Affluent Customer"/>
    <x v="1"/>
    <s v="Health"/>
    <x v="56"/>
  </r>
  <r>
    <n v="3045"/>
    <n v="5"/>
    <n v="6795.0400000000009"/>
    <n v="1359.0080000000003"/>
    <n v="5.5684399999999998"/>
    <n v="2"/>
    <n v="15135.109015040003"/>
    <s v="Affluent Customer"/>
    <x v="1"/>
    <s v="Financial Services"/>
    <x v="88"/>
  </r>
  <r>
    <n v="3046"/>
    <n v="4"/>
    <n v="5855.92"/>
    <n v="1463.98"/>
    <n v="5.5684399999999998"/>
    <n v="18"/>
    <n v="146737.52624159999"/>
    <s v="Affluent Customer"/>
    <x v="0"/>
    <s v="Manufacturing"/>
    <x v="84"/>
  </r>
  <r>
    <n v="3047"/>
    <n v="5"/>
    <n v="6712.3899999999994"/>
    <n v="1342.4779999999998"/>
    <n v="5.5684399999999998"/>
    <n v="19"/>
    <n v="142034.65569207998"/>
    <s v="Mass Customer"/>
    <x v="1"/>
    <s v="Retail"/>
    <x v="57"/>
  </r>
  <r>
    <n v="3048"/>
    <n v="12"/>
    <n v="13272.89"/>
    <n v="1106.0741666666665"/>
    <n v="5.5684399999999998"/>
    <n v="16"/>
    <n v="98545.722122133317"/>
    <s v="Mass Customer"/>
    <x v="1"/>
    <s v="Manufacturing"/>
    <x v="24"/>
  </r>
  <r>
    <n v="3049"/>
    <n v="3"/>
    <n v="3596.57"/>
    <n v="1198.8566666666668"/>
    <n v="5.5684399999999998"/>
    <n v="12"/>
    <n v="80109.137003200012"/>
    <s v="High Net Worth"/>
    <x v="1"/>
    <s v="Property"/>
    <x v="3"/>
  </r>
  <r>
    <n v="3050"/>
    <n v="9"/>
    <n v="12410.86"/>
    <n v="1378.9844444444445"/>
    <n v="5.5684399999999998"/>
    <n v="5"/>
    <n v="38393.960699111114"/>
    <s v="High Net Worth"/>
    <x v="0"/>
    <s v="Unknown"/>
    <x v="3"/>
  </r>
  <r>
    <n v="3051"/>
    <n v="4"/>
    <n v="5849.7000000000007"/>
    <n v="1462.4250000000002"/>
    <n v="5.5684399999999998"/>
    <n v="7"/>
    <n v="57003.981069000009"/>
    <s v="Affluent Customer"/>
    <x v="0"/>
    <s v="Manufacturing"/>
    <x v="3"/>
  </r>
  <r>
    <n v="3052"/>
    <n v="2"/>
    <n v="1216.02"/>
    <n v="608.01"/>
    <n v="5.5684399999999998"/>
    <n v="18"/>
    <n v="60942.009679199997"/>
    <s v="Mass Customer"/>
    <x v="0"/>
    <s v="Unknown"/>
    <x v="48"/>
  </r>
  <r>
    <n v="3053"/>
    <n v="4"/>
    <n v="3823.2100000000005"/>
    <n v="955.80250000000012"/>
    <n v="5.5684399999999998"/>
    <n v="17"/>
    <n v="90479.59084270001"/>
    <s v="High Net Worth"/>
    <x v="0"/>
    <s v="Retail"/>
    <x v="112"/>
  </r>
  <r>
    <n v="3054"/>
    <n v="5"/>
    <n v="7022.29"/>
    <n v="1404.4580000000001"/>
    <n v="5.5684399999999998"/>
    <n v="16"/>
    <n v="125130.24168832001"/>
    <s v="Affluent Customer"/>
    <x v="0"/>
    <s v="Manufacturing"/>
    <x v="83"/>
  </r>
  <r>
    <n v="3055"/>
    <n v="10"/>
    <n v="10643.23"/>
    <n v="1064.3229999999999"/>
    <n v="5.5684399999999998"/>
    <n v="2"/>
    <n v="11853.237532239998"/>
    <s v="Mass Customer"/>
    <x v="0"/>
    <s v="Unknown"/>
    <x v="64"/>
  </r>
  <r>
    <n v="3056"/>
    <n v="4"/>
    <n v="4165.67"/>
    <n v="1041.4175"/>
    <n v="5.5684399999999998"/>
    <n v="18"/>
    <n v="104383.27554659999"/>
    <s v="Mass Customer"/>
    <x v="0"/>
    <s v="Entertainment"/>
    <x v="152"/>
  </r>
  <r>
    <n v="3057"/>
    <n v="7"/>
    <n v="9733.5500000000011"/>
    <n v="1390.507142857143"/>
    <n v="5.5684399999999998"/>
    <n v="9"/>
    <n v="69686.600351142857"/>
    <s v="Mass Customer"/>
    <x v="0"/>
    <s v="Unknown"/>
    <x v="0"/>
  </r>
  <r>
    <n v="3058"/>
    <n v="5"/>
    <n v="8188.64"/>
    <n v="1637.7280000000001"/>
    <n v="5.5684399999999998"/>
    <n v="16"/>
    <n v="145913.44166911999"/>
    <s v="Mass Customer"/>
    <x v="1"/>
    <s v="Manufacturing"/>
    <x v="135"/>
  </r>
  <r>
    <n v="3059"/>
    <n v="2"/>
    <n v="3898.92"/>
    <n v="1949.46"/>
    <n v="5.5684399999999998"/>
    <n v="17"/>
    <n v="184542.6677208"/>
    <s v="Mass Customer"/>
    <x v="1"/>
    <s v="Unknown"/>
    <x v="174"/>
  </r>
  <r>
    <n v="3060"/>
    <n v="11"/>
    <n v="14609.22"/>
    <n v="1328.110909090909"/>
    <n v="5.5684399999999998"/>
    <n v="6"/>
    <n v="44373.035463709086"/>
    <s v="Mass Customer"/>
    <x v="1"/>
    <s v="Financial Services"/>
    <x v="63"/>
  </r>
  <r>
    <n v="3061"/>
    <n v="9"/>
    <n v="8604.5899999999983"/>
    <n v="956.06555555555542"/>
    <n v="5.5684399999999998"/>
    <n v="3"/>
    <n v="15971.38104653333"/>
    <s v="Affluent Customer"/>
    <x v="0"/>
    <s v="Manufacturing"/>
    <x v="183"/>
  </r>
  <r>
    <n v="3062"/>
    <n v="6"/>
    <n v="6083.87"/>
    <n v="1013.9783333333334"/>
    <n v="5.5684399999999998"/>
    <n v="13"/>
    <n v="73401.607636066663"/>
    <s v="Mass Customer"/>
    <x v="1"/>
    <s v="Manufacturing"/>
    <x v="59"/>
  </r>
  <r>
    <n v="3063"/>
    <n v="4"/>
    <n v="1240.6199999999999"/>
    <n v="310.15499999999997"/>
    <n v="5.5684399999999998"/>
    <n v="2"/>
    <n v="3454.1590163999995"/>
    <s v="Affluent Customer"/>
    <x v="1"/>
    <s v="Financial Services"/>
    <x v="41"/>
  </r>
  <r>
    <n v="3064"/>
    <n v="7"/>
    <n v="6989.68"/>
    <n v="998.52571428571434"/>
    <n v="5.5684399999999998"/>
    <n v="4"/>
    <n v="22240.922113828572"/>
    <s v="Affluent Customer"/>
    <x v="1"/>
    <s v="Financial Services"/>
    <x v="25"/>
  </r>
  <r>
    <n v="3065"/>
    <n v="5"/>
    <n v="5665.26"/>
    <n v="1133.0520000000001"/>
    <n v="5.5684399999999998"/>
    <n v="13"/>
    <n v="82021.317025440003"/>
    <s v="High Net Worth"/>
    <x v="0"/>
    <s v="Financial Services"/>
    <x v="82"/>
  </r>
  <r>
    <n v="3066"/>
    <n v="4"/>
    <n v="3756.25"/>
    <n v="939.0625"/>
    <n v="5.5684399999999998"/>
    <n v="2"/>
    <n v="10458.226375"/>
    <s v="Affluent Customer"/>
    <x v="0"/>
    <s v="Financial Services"/>
    <x v="40"/>
  </r>
  <r>
    <n v="3067"/>
    <n v="6"/>
    <n v="7095.87"/>
    <n v="1182.645"/>
    <n v="5.5684399999999998"/>
    <n v="9"/>
    <n v="59269.389514199996"/>
    <s v="Mass Customer"/>
    <x v="0"/>
    <s v="Manufacturing"/>
    <x v="42"/>
  </r>
  <r>
    <n v="3068"/>
    <n v="6"/>
    <n v="5197.79"/>
    <n v="866.29833333333329"/>
    <n v="5.5684399999999998"/>
    <n v="1"/>
    <n v="4823.9302912666662"/>
    <s v="Affluent Customer"/>
    <x v="0"/>
    <s v="Manufacturing"/>
    <x v="145"/>
  </r>
  <r>
    <n v="3069"/>
    <n v="3"/>
    <n v="3104.7999999999997"/>
    <n v="1034.9333333333332"/>
    <n v="5.5684399999999998"/>
    <n v="12"/>
    <n v="69155.57004799998"/>
    <s v="Affluent Customer"/>
    <x v="0"/>
    <s v="Financial Services"/>
    <x v="29"/>
  </r>
  <r>
    <n v="3070"/>
    <n v="4"/>
    <n v="1927.42"/>
    <n v="481.85500000000002"/>
    <n v="5.5684399999999998"/>
    <n v="1"/>
    <n v="2683.1806562000002"/>
    <s v="Affluent Customer"/>
    <x v="0"/>
    <s v="Health"/>
    <x v="10"/>
  </r>
  <r>
    <n v="3071"/>
    <n v="4"/>
    <n v="3954.99"/>
    <n v="988.74749999999995"/>
    <n v="5.5684399999999998"/>
    <n v="12"/>
    <n v="66069.373546799994"/>
    <s v="Mass Customer"/>
    <x v="0"/>
    <s v="Entertainment"/>
    <x v="30"/>
  </r>
  <r>
    <n v="3072"/>
    <n v="7"/>
    <n v="7712.87"/>
    <n v="1101.8385714285714"/>
    <n v="5.5684399999999998"/>
    <n v="10"/>
    <n v="61355.219746857139"/>
    <s v="Mass Customer"/>
    <x v="1"/>
    <s v="Manufacturing"/>
    <x v="78"/>
  </r>
  <r>
    <n v="3073"/>
    <n v="3"/>
    <n v="3426.9500000000003"/>
    <n v="1142.3166666666668"/>
    <n v="5.5684399999999998"/>
    <n v="17"/>
    <n v="108135.67092866669"/>
    <s v="Affluent Customer"/>
    <x v="1"/>
    <s v="Telecommunications"/>
    <x v="115"/>
  </r>
  <r>
    <n v="3074"/>
    <n v="7"/>
    <n v="8822.9499999999989"/>
    <n v="1260.4214285714284"/>
    <n v="5.5684399999999998"/>
    <n v="12"/>
    <n v="84222.973196571416"/>
    <s v="Mass Customer"/>
    <x v="1"/>
    <s v="Health"/>
    <x v="27"/>
  </r>
  <r>
    <n v="3075"/>
    <n v="6"/>
    <n v="5704.8"/>
    <n v="950.80000000000007"/>
    <n v="5.5684399999999998"/>
    <n v="16"/>
    <n v="84711.564032000009"/>
    <s v="Mass Customer"/>
    <x v="1"/>
    <s v="Entertainment"/>
    <x v="3"/>
  </r>
  <r>
    <n v="3076"/>
    <n v="4"/>
    <n v="4105.8900000000003"/>
    <n v="1026.4725000000001"/>
    <n v="5.5684399999999998"/>
    <n v="4"/>
    <n v="22863.4021116"/>
    <s v="Mass Customer"/>
    <x v="0"/>
    <s v="Health"/>
    <x v="14"/>
  </r>
  <r>
    <n v="3077"/>
    <n v="7"/>
    <n v="8452.6200000000008"/>
    <n v="1207.517142857143"/>
    <n v="5.5684399999999998"/>
    <n v="2"/>
    <n v="13447.973517942857"/>
    <s v="Affluent Customer"/>
    <x v="1"/>
    <s v="Manufacturing"/>
    <x v="26"/>
  </r>
  <r>
    <n v="3078"/>
    <n v="3"/>
    <n v="2490.9499999999998"/>
    <n v="830.31666666666661"/>
    <n v="5.5684399999999998"/>
    <n v="7"/>
    <n v="32364.979775333326"/>
    <s v="Mass Customer"/>
    <x v="0"/>
    <s v="Retail"/>
    <x v="22"/>
  </r>
  <r>
    <n v="3079"/>
    <n v="4"/>
    <n v="4030.71"/>
    <n v="1007.6775"/>
    <n v="5.5684399999999998"/>
    <n v="20"/>
    <n v="112223.83396199999"/>
    <s v="Mass Customer"/>
    <x v="1"/>
    <s v="Retail"/>
    <x v="24"/>
  </r>
  <r>
    <n v="3080"/>
    <n v="9"/>
    <n v="10388.830000000002"/>
    <n v="1154.3144444444447"/>
    <n v="5.5684399999999998"/>
    <n v="10"/>
    <n v="64277.307250222228"/>
    <s v="High Net Worth"/>
    <x v="1"/>
    <s v="Financial Services"/>
    <x v="73"/>
  </r>
  <r>
    <n v="3081"/>
    <n v="6"/>
    <n v="8311.18"/>
    <n v="1385.1966666666667"/>
    <n v="5.5684399999999998"/>
    <n v="9"/>
    <n v="69420.4607388"/>
    <s v="High Net Worth"/>
    <x v="0"/>
    <s v="Unknown"/>
    <x v="180"/>
  </r>
  <r>
    <n v="3082"/>
    <n v="5"/>
    <n v="4508.03"/>
    <n v="901.60599999999999"/>
    <n v="5.5684399999999998"/>
    <n v="2"/>
    <n v="10041.077829280001"/>
    <s v="Mass Customer"/>
    <x v="1"/>
    <s v="Manufacturing"/>
    <x v="3"/>
  </r>
  <r>
    <n v="3083"/>
    <n v="6"/>
    <n v="4366.12"/>
    <n v="727.68666666666661"/>
    <n v="5.5684399999999998"/>
    <n v="12"/>
    <n v="48624.954505599992"/>
    <s v="Mass Customer"/>
    <x v="1"/>
    <s v="Unknown"/>
    <x v="3"/>
  </r>
  <r>
    <n v="3084"/>
    <n v="6"/>
    <n v="7652.58"/>
    <n v="1275.43"/>
    <n v="5.5684399999999998"/>
    <n v="16"/>
    <n v="113634.4868672"/>
    <s v="Affluent Customer"/>
    <x v="0"/>
    <s v="Financial Services"/>
    <x v="69"/>
  </r>
  <r>
    <n v="3085"/>
    <n v="4"/>
    <n v="3400.5800000000004"/>
    <n v="850.1450000000001"/>
    <n v="5.5684399999999998"/>
    <n v="5"/>
    <n v="23669.907119000003"/>
    <s v="Affluent Customer"/>
    <x v="1"/>
    <s v="Unknown"/>
    <x v="174"/>
  </r>
  <r>
    <n v="3086"/>
    <n v="9"/>
    <n v="9791.77"/>
    <n v="1087.9744444444445"/>
    <n v="5.5684399999999998"/>
    <n v="11"/>
    <n v="66641.524569644447"/>
    <s v="High Net Worth"/>
    <x v="2"/>
    <s v="IT"/>
    <x v="175"/>
  </r>
  <r>
    <n v="3087"/>
    <n v="6"/>
    <n v="6584.2099999999991"/>
    <n v="1097.3683333333331"/>
    <n v="5.5684399999999998"/>
    <n v="9"/>
    <n v="54995.667498599993"/>
    <s v="Mass Customer"/>
    <x v="1"/>
    <s v="Health"/>
    <x v="28"/>
  </r>
  <r>
    <n v="3088"/>
    <n v="7"/>
    <n v="6701.71"/>
    <n v="957.38714285714286"/>
    <n v="5.5684399999999998"/>
    <n v="17"/>
    <n v="90629.598650114291"/>
    <s v="Affluent Customer"/>
    <x v="1"/>
    <s v="Retail"/>
    <x v="3"/>
  </r>
  <r>
    <n v="3089"/>
    <n v="4"/>
    <n v="6196.130000000001"/>
    <n v="1549.0325000000003"/>
    <n v="5.5684399999999998"/>
    <n v="2"/>
    <n v="17251.389068600001"/>
    <s v="Affluent Customer"/>
    <x v="1"/>
    <s v="Manufacturing"/>
    <x v="99"/>
  </r>
  <r>
    <n v="3090"/>
    <n v="5"/>
    <n v="6006.22"/>
    <n v="1201.2440000000001"/>
    <n v="5.5684399999999998"/>
    <n v="8"/>
    <n v="53512.441114880006"/>
    <s v="Mass Customer"/>
    <x v="1"/>
    <s v="Manufacturing"/>
    <x v="83"/>
  </r>
  <r>
    <n v="3091"/>
    <n v="2"/>
    <n v="1434.48"/>
    <n v="717.24"/>
    <n v="5.5684399999999998"/>
    <n v="3"/>
    <n v="11981.723716799999"/>
    <s v="Affluent Customer"/>
    <x v="0"/>
    <s v="Manufacturing"/>
    <x v="31"/>
  </r>
  <r>
    <n v="3092"/>
    <n v="3"/>
    <n v="3324.14"/>
    <n v="1108.0466666666666"/>
    <n v="5.5684399999999998"/>
    <n v="9"/>
    <n v="55530.822424799997"/>
    <s v="Affluent Customer"/>
    <x v="0"/>
    <s v="Unknown"/>
    <x v="134"/>
  </r>
  <r>
    <n v="3093"/>
    <n v="9"/>
    <n v="10362.369999999999"/>
    <n v="1151.3744444444444"/>
    <n v="5.5684399999999998"/>
    <n v="6"/>
    <n v="38468.157068533328"/>
    <s v="High Net Worth"/>
    <x v="1"/>
    <s v="Property"/>
    <x v="180"/>
  </r>
  <r>
    <n v="3094"/>
    <n v="7"/>
    <n v="6633.12"/>
    <n v="947.58857142857141"/>
    <n v="5.5684399999999998"/>
    <n v="17"/>
    <n v="89702.031779657147"/>
    <s v="Mass Customer"/>
    <x v="1"/>
    <s v="Unknown"/>
    <x v="37"/>
  </r>
  <r>
    <n v="3095"/>
    <n v="5"/>
    <n v="7352.3099999999995"/>
    <n v="1470.462"/>
    <n v="5.5684399999999998"/>
    <n v="2"/>
    <n v="16376.35883856"/>
    <s v="High Net Worth"/>
    <x v="1"/>
    <s v="Retail"/>
    <x v="191"/>
  </r>
  <r>
    <n v="3096"/>
    <n v="3"/>
    <n v="5023.0599999999995"/>
    <n v="1674.3533333333332"/>
    <n v="5.5684399999999998"/>
    <n v="10"/>
    <n v="93235.360754666646"/>
    <s v="Mass Customer"/>
    <x v="0"/>
    <s v="Financial Services"/>
    <x v="72"/>
  </r>
  <r>
    <n v="3097"/>
    <n v="3"/>
    <n v="3076.92"/>
    <n v="1025.6400000000001"/>
    <n v="5.5684399999999998"/>
    <n v="19"/>
    <n v="108513.0812304"/>
    <s v="Affluent Customer"/>
    <x v="1"/>
    <s v="Financial Services"/>
    <x v="105"/>
  </r>
  <r>
    <n v="3098"/>
    <n v="4"/>
    <n v="5235.47"/>
    <n v="1308.8675000000001"/>
    <n v="5.5684399999999998"/>
    <n v="12"/>
    <n v="87460.201700399994"/>
    <s v="Mass Customer"/>
    <x v="0"/>
    <s v="Health"/>
    <x v="118"/>
  </r>
  <r>
    <n v="3099"/>
    <n v="2"/>
    <n v="3105.12"/>
    <n v="1552.56"/>
    <n v="5.5684399999999998"/>
    <n v="3"/>
    <n v="25936.011619199999"/>
    <s v="Mass Customer"/>
    <x v="0"/>
    <s v="Retail"/>
    <x v="3"/>
  </r>
  <r>
    <n v="3100"/>
    <n v="4"/>
    <n v="5579.8700000000008"/>
    <n v="1394.9675000000002"/>
    <n v="5.5684399999999998"/>
    <n v="7"/>
    <n v="54374.549779900008"/>
    <s v="Mass Customer"/>
    <x v="0"/>
    <s v="Unknown"/>
    <x v="82"/>
  </r>
  <r>
    <n v="3101"/>
    <n v="3"/>
    <n v="3983.01"/>
    <n v="1327.67"/>
    <n v="5.5684399999999998"/>
    <n v="12"/>
    <n v="88716.608817600005"/>
    <s v="High Net Worth"/>
    <x v="1"/>
    <s v="Manufacturing"/>
    <x v="15"/>
  </r>
  <r>
    <n v="3102"/>
    <n v="4"/>
    <n v="6100.75"/>
    <n v="1525.1875"/>
    <n v="5.5684399999999998"/>
    <n v="2"/>
    <n v="16985.830164999999"/>
    <s v="Affluent Customer"/>
    <x v="1"/>
    <s v="Property"/>
    <x v="92"/>
  </r>
  <r>
    <n v="3103"/>
    <n v="8"/>
    <n v="9084.18"/>
    <n v="1135.5225"/>
    <n v="5.5684399999999998"/>
    <n v="20"/>
    <n v="126461.77819799999"/>
    <s v="Mass Customer"/>
    <x v="0"/>
    <s v="Retail"/>
    <x v="98"/>
  </r>
  <r>
    <n v="3104"/>
    <n v="5"/>
    <n v="5021.03"/>
    <n v="1004.2059999999999"/>
    <n v="5.5684399999999998"/>
    <n v="2"/>
    <n v="11183.721717279999"/>
    <s v="Mass Customer"/>
    <x v="0"/>
    <s v="Property"/>
    <x v="6"/>
  </r>
  <r>
    <n v="3105"/>
    <n v="6"/>
    <n v="6820.6"/>
    <n v="1136.7666666666667"/>
    <n v="5.5684399999999998"/>
    <n v="12"/>
    <n v="75960.203727999993"/>
    <s v="Mass Customer"/>
    <x v="1"/>
    <s v="Health"/>
    <x v="48"/>
  </r>
  <r>
    <n v="3106"/>
    <n v="4"/>
    <n v="3539.25"/>
    <n v="884.8125"/>
    <n v="5.5684399999999998"/>
    <n v="21"/>
    <n v="103467.53166749999"/>
    <s v="Mass Customer"/>
    <x v="0"/>
    <s v="Financial Services"/>
    <x v="3"/>
  </r>
  <r>
    <n v="3107"/>
    <n v="3"/>
    <n v="3819.28"/>
    <n v="1273.0933333333335"/>
    <n v="5.5684399999999998"/>
    <n v="9"/>
    <n v="63802.294569600002"/>
    <s v="High Net Worth"/>
    <x v="0"/>
    <s v="Unknown"/>
    <x v="24"/>
  </r>
  <r>
    <n v="3108"/>
    <n v="7"/>
    <n v="10194.969999999999"/>
    <n v="1456.4242857142856"/>
    <n v="5.5684399999999998"/>
    <n v="10"/>
    <n v="81100.112495428562"/>
    <s v="Mass Customer"/>
    <x v="1"/>
    <s v="Entertainment"/>
    <x v="19"/>
  </r>
  <r>
    <n v="3109"/>
    <n v="5"/>
    <n v="6150.85"/>
    <n v="1230.17"/>
    <n v="5.5684399999999998"/>
    <n v="10"/>
    <n v="68501.278348000007"/>
    <s v="Mass Customer"/>
    <x v="0"/>
    <s v="Health"/>
    <x v="66"/>
  </r>
  <r>
    <n v="3110"/>
    <n v="3"/>
    <n v="2064.7700000000004"/>
    <n v="688.25666666666677"/>
    <n v="5.5684399999999998"/>
    <n v="8"/>
    <n v="30660.127623466669"/>
    <s v="Affluent Customer"/>
    <x v="1"/>
    <s v="IT"/>
    <x v="61"/>
  </r>
  <r>
    <n v="3111"/>
    <n v="4"/>
    <n v="3370.16"/>
    <n v="842.54"/>
    <n v="5.5684399999999998"/>
    <n v="4"/>
    <n v="18766.533750399998"/>
    <s v="Mass Customer"/>
    <x v="1"/>
    <s v="Financial Services"/>
    <x v="72"/>
  </r>
  <r>
    <n v="3112"/>
    <n v="8"/>
    <n v="8006.59"/>
    <n v="1000.82375"/>
    <n v="5.5684399999999998"/>
    <n v="1"/>
    <n v="5573.0270024499996"/>
    <s v="High Net Worth"/>
    <x v="1"/>
    <s v="Retail"/>
    <x v="54"/>
  </r>
  <r>
    <n v="3113"/>
    <n v="8"/>
    <n v="10192.61"/>
    <n v="1274.0762500000001"/>
    <n v="5.5684399999999998"/>
    <n v="18"/>
    <n v="127703.1087639"/>
    <s v="Mass Customer"/>
    <x v="0"/>
    <s v="Property"/>
    <x v="48"/>
  </r>
  <r>
    <n v="3114"/>
    <n v="4"/>
    <n v="5115.57"/>
    <n v="1278.8924999999999"/>
    <n v="5.5684399999999998"/>
    <n v="18"/>
    <n v="128185.85074859999"/>
    <s v="Mass Customer"/>
    <x v="1"/>
    <s v="IT"/>
    <x v="48"/>
  </r>
  <r>
    <n v="3115"/>
    <n v="5"/>
    <n v="6326.07"/>
    <n v="1265.2139999999999"/>
    <n v="5.5684399999999998"/>
    <n v="8"/>
    <n v="56362.145969279998"/>
    <s v="Mass Customer"/>
    <x v="1"/>
    <s v="Manufacturing"/>
    <x v="8"/>
  </r>
  <r>
    <n v="3116"/>
    <n v="5"/>
    <n v="4665.9799999999996"/>
    <n v="933.19599999999991"/>
    <n v="5.5684399999999998"/>
    <n v="7"/>
    <n v="36375.121539679996"/>
    <s v="Mass Customer"/>
    <x v="1"/>
    <s v="Health"/>
    <x v="3"/>
  </r>
  <r>
    <n v="3117"/>
    <n v="9"/>
    <n v="12615.479999999998"/>
    <n v="1401.7199999999998"/>
    <n v="5.5684399999999998"/>
    <n v="6"/>
    <n v="46832.362300799992"/>
    <s v="Affluent Customer"/>
    <x v="0"/>
    <s v="Financial Services"/>
    <x v="88"/>
  </r>
  <r>
    <n v="3118"/>
    <n v="9"/>
    <n v="14065.030000000002"/>
    <n v="1562.7811111111114"/>
    <n v="5.5684399999999998"/>
    <n v="9"/>
    <n v="78320.275653200006"/>
    <s v="High Net Worth"/>
    <x v="1"/>
    <s v="Health"/>
    <x v="56"/>
  </r>
  <r>
    <n v="3119"/>
    <n v="4"/>
    <n v="4368.5600000000004"/>
    <n v="1092.1400000000001"/>
    <n v="5.5684399999999998"/>
    <n v="19"/>
    <n v="115548.80517040001"/>
    <s v="High Net Worth"/>
    <x v="1"/>
    <s v="Unknown"/>
    <x v="3"/>
  </r>
  <r>
    <n v="3120"/>
    <n v="7"/>
    <n v="7351.7000000000007"/>
    <n v="1050.2428571428572"/>
    <n v="5.5684399999999998"/>
    <n v="10"/>
    <n v="58482.143354285719"/>
    <s v="Mass Customer"/>
    <x v="0"/>
    <s v="Health"/>
    <x v="109"/>
  </r>
  <r>
    <n v="3121"/>
    <n v="6"/>
    <n v="6379.44"/>
    <n v="1063.24"/>
    <n v="5.5684399999999998"/>
    <n v="19"/>
    <n v="112491.1747664"/>
    <s v="Mass Customer"/>
    <x v="1"/>
    <s v="Manufacturing"/>
    <x v="52"/>
  </r>
  <r>
    <n v="3122"/>
    <n v="4"/>
    <n v="5814.28"/>
    <n v="1453.57"/>
    <n v="5.5684399999999998"/>
    <n v="15"/>
    <n v="121411.759962"/>
    <s v="High Net Worth"/>
    <x v="0"/>
    <s v="Manufacturing"/>
    <x v="3"/>
  </r>
  <r>
    <n v="3123"/>
    <n v="4"/>
    <n v="3733.7200000000003"/>
    <n v="933.43000000000006"/>
    <n v="5.5684399999999998"/>
    <n v="20"/>
    <n v="103954.97898400002"/>
    <s v="High Net Worth"/>
    <x v="0"/>
    <s v="Health"/>
    <x v="118"/>
  </r>
  <r>
    <n v="3124"/>
    <n v="3"/>
    <n v="2085.1800000000003"/>
    <n v="695.06000000000006"/>
    <n v="5.5684399999999998"/>
    <n v="9"/>
    <n v="34833.599157600001"/>
    <s v="High Net Worth"/>
    <x v="0"/>
    <s v="Retail"/>
    <x v="10"/>
  </r>
  <r>
    <n v="3125"/>
    <n v="4"/>
    <n v="4529.16"/>
    <n v="1132.29"/>
    <n v="5.5684399999999998"/>
    <n v="5"/>
    <n v="31525.444638000001"/>
    <s v="High Net Worth"/>
    <x v="0"/>
    <s v="Health"/>
    <x v="28"/>
  </r>
  <r>
    <n v="3126"/>
    <n v="8"/>
    <n v="9426.93"/>
    <n v="1178.36625"/>
    <n v="5.5684399999999998"/>
    <n v="12"/>
    <n v="78739.941133799992"/>
    <s v="High Net Worth"/>
    <x v="1"/>
    <s v="Financial Services"/>
    <x v="134"/>
  </r>
  <r>
    <n v="3127"/>
    <n v="4"/>
    <n v="5836.78"/>
    <n v="1459.1949999999999"/>
    <n v="5.5684399999999998"/>
    <n v="10"/>
    <n v="81254.398057999992"/>
    <s v="Mass Customer"/>
    <x v="1"/>
    <s v="Health"/>
    <x v="21"/>
  </r>
  <r>
    <n v="3128"/>
    <n v="5"/>
    <n v="5753.62"/>
    <n v="1150.7239999999999"/>
    <n v="5.5684399999999998"/>
    <n v="16"/>
    <n v="102523.80080895999"/>
    <s v="High Net Worth"/>
    <x v="0"/>
    <s v="Manufacturing"/>
    <x v="15"/>
  </r>
  <r>
    <n v="3129"/>
    <n v="5"/>
    <n v="6405.0300000000007"/>
    <n v="1281.0060000000001"/>
    <n v="5.5684399999999998"/>
    <n v="11"/>
    <n v="78465.25555704"/>
    <s v="High Net Worth"/>
    <x v="0"/>
    <s v="Property"/>
    <x v="87"/>
  </r>
  <r>
    <n v="3130"/>
    <n v="5"/>
    <n v="6539.6"/>
    <n v="1307.92"/>
    <n v="5.5684399999999998"/>
    <n v="17"/>
    <n v="123812.25876160001"/>
    <s v="Mass Customer"/>
    <x v="0"/>
    <s v="Telecommunications"/>
    <x v="49"/>
  </r>
  <r>
    <n v="3131"/>
    <n v="8"/>
    <n v="7333.7"/>
    <n v="916.71249999999998"/>
    <n v="5.5684399999999998"/>
    <n v="3"/>
    <n v="15313.975660499998"/>
    <s v="Affluent Customer"/>
    <x v="0"/>
    <s v="Retail"/>
    <x v="3"/>
  </r>
  <r>
    <n v="3132"/>
    <n v="5"/>
    <n v="5502.2900000000009"/>
    <n v="1100.4580000000001"/>
    <n v="5.5684399999999998"/>
    <n v="7"/>
    <n v="42894.84041864"/>
    <s v="Mass Customer"/>
    <x v="1"/>
    <s v="Retail"/>
    <x v="119"/>
  </r>
  <r>
    <n v="3133"/>
    <n v="6"/>
    <n v="7335.6100000000006"/>
    <n v="1222.6016666666667"/>
    <n v="5.5684399999999998"/>
    <n v="2"/>
    <n v="13615.968049466666"/>
    <s v="Mass Customer"/>
    <x v="0"/>
    <s v="Manufacturing"/>
    <x v="58"/>
  </r>
  <r>
    <n v="3134"/>
    <n v="7"/>
    <n v="10273.18"/>
    <n v="1467.5971428571429"/>
    <n v="5.5684399999999998"/>
    <n v="5"/>
    <n v="40861.133170857145"/>
    <s v="Mass Customer"/>
    <x v="0"/>
    <s v="Manufacturing"/>
    <x v="3"/>
  </r>
  <r>
    <n v="3135"/>
    <n v="7"/>
    <n v="7539.8099999999995"/>
    <n v="1077.1157142857141"/>
    <n v="5.5684399999999998"/>
    <n v="16"/>
    <n v="95965.66764891427"/>
    <s v="Mass Customer"/>
    <x v="1"/>
    <s v="Financial Services"/>
    <x v="69"/>
  </r>
  <r>
    <n v="3136"/>
    <n v="4"/>
    <n v="4905.7599999999993"/>
    <n v="1226.4399999999998"/>
    <n v="5.5684399999999998"/>
    <n v="3"/>
    <n v="20488.072660799997"/>
    <s v="Mass Customer"/>
    <x v="1"/>
    <s v="Retail"/>
    <x v="68"/>
  </r>
  <r>
    <n v="3137"/>
    <n v="6"/>
    <n v="4587.58"/>
    <n v="764.59666666666669"/>
    <n v="5.5684399999999998"/>
    <n v="9"/>
    <n v="38318.4959628"/>
    <s v="Mass Customer"/>
    <x v="0"/>
    <s v="Unknown"/>
    <x v="94"/>
  </r>
  <r>
    <n v="3138"/>
    <n v="4"/>
    <n v="5084.3"/>
    <n v="1271.075"/>
    <n v="5.5684399999999998"/>
    <n v="6"/>
    <n v="42467.429238000004"/>
    <s v="Mass Customer"/>
    <x v="1"/>
    <s v="Financial Services"/>
    <x v="40"/>
  </r>
  <r>
    <n v="3139"/>
    <n v="3"/>
    <n v="2633.05"/>
    <n v="877.68333333333339"/>
    <n v="5.5684399999999998"/>
    <n v="17"/>
    <n v="83084.558671333332"/>
    <s v="High Net Worth"/>
    <x v="1"/>
    <s v="Financial Services"/>
    <x v="40"/>
  </r>
  <r>
    <n v="3140"/>
    <n v="3"/>
    <n v="2714.79"/>
    <n v="904.93"/>
    <n v="5.5684399999999998"/>
    <n v="16"/>
    <n v="80624.774547199995"/>
    <s v="High Net Worth"/>
    <x v="0"/>
    <s v="Manufacturing"/>
    <x v="24"/>
  </r>
  <r>
    <n v="3141"/>
    <n v="7"/>
    <n v="3596.67"/>
    <n v="513.81000000000006"/>
    <n v="5.5684399999999998"/>
    <n v="3"/>
    <n v="8583.3604692000008"/>
    <s v="Mass Customer"/>
    <x v="0"/>
    <s v="Retail"/>
    <x v="72"/>
  </r>
  <r>
    <n v="3142"/>
    <n v="4"/>
    <n v="4004.87"/>
    <n v="1001.2175"/>
    <n v="5.5684399999999998"/>
    <n v="6"/>
    <n v="33451.317454199998"/>
    <s v="Mass Customer"/>
    <x v="1"/>
    <s v="Manufacturing"/>
    <x v="107"/>
  </r>
  <r>
    <n v="3143"/>
    <n v="11"/>
    <n v="10532.28"/>
    <n v="957.48"/>
    <n v="5.5684399999999998"/>
    <n v="5"/>
    <n v="26658.349655999999"/>
    <s v="Mass Customer"/>
    <x v="0"/>
    <s v="Manufacturing"/>
    <x v="42"/>
  </r>
  <r>
    <n v="3144"/>
    <n v="3"/>
    <n v="1975.27"/>
    <n v="658.42333333333329"/>
    <n v="5.5684399999999998"/>
    <n v="8"/>
    <n v="29331.126610133331"/>
    <s v="Mass Customer"/>
    <x v="1"/>
    <s v="Manufacturing"/>
    <x v="84"/>
  </r>
  <r>
    <n v="3145"/>
    <n v="6"/>
    <n v="7219.03"/>
    <n v="1203.1716666666666"/>
    <n v="5.5684399999999998"/>
    <n v="7"/>
    <n v="46898.524648733335"/>
    <s v="High Net Worth"/>
    <x v="1"/>
    <s v="Financial Services"/>
    <x v="40"/>
  </r>
  <r>
    <n v="3146"/>
    <n v="8"/>
    <n v="11006.289999999999"/>
    <n v="1375.7862499999999"/>
    <n v="5.5684399999999998"/>
    <n v="15"/>
    <n v="114914.74778924999"/>
    <s v="Mass Customer"/>
    <x v="0"/>
    <s v="Property"/>
    <x v="16"/>
  </r>
  <r>
    <n v="3147"/>
    <n v="6"/>
    <n v="5237.7700000000004"/>
    <n v="872.9616666666667"/>
    <n v="5.5684399999999998"/>
    <n v="17"/>
    <n v="82637.589273266669"/>
    <s v="Affluent Customer"/>
    <x v="0"/>
    <s v="Retail"/>
    <x v="3"/>
  </r>
  <r>
    <n v="3148"/>
    <n v="6"/>
    <n v="6033.4"/>
    <n v="1005.5666666666666"/>
    <n v="5.5684399999999998"/>
    <n v="10"/>
    <n v="55994.37649333333"/>
    <s v="High Net Worth"/>
    <x v="1"/>
    <s v="Unknown"/>
    <x v="176"/>
  </r>
  <r>
    <n v="3149"/>
    <n v="3"/>
    <n v="3636.56"/>
    <n v="1212.1866666666667"/>
    <n v="5.5684399999999998"/>
    <n v="5"/>
    <n v="33749.943610666669"/>
    <s v="Affluent Customer"/>
    <x v="0"/>
    <s v="Unknown"/>
    <x v="108"/>
  </r>
  <r>
    <n v="3150"/>
    <n v="7"/>
    <n v="3787.1800000000003"/>
    <n v="541.02571428571434"/>
    <n v="5.5684399999999998"/>
    <n v="5"/>
    <n v="15063.346142285716"/>
    <s v="Mass Customer"/>
    <x v="0"/>
    <s v="Financial Services"/>
    <x v="13"/>
  </r>
  <r>
    <n v="3151"/>
    <n v="9"/>
    <n v="11451.18"/>
    <n v="1272.3533333333335"/>
    <n v="5.5684399999999998"/>
    <n v="11"/>
    <n v="77935.255150133336"/>
    <s v="Affluent Customer"/>
    <x v="2"/>
    <s v="IT"/>
    <x v="80"/>
  </r>
  <r>
    <n v="3152"/>
    <n v="6"/>
    <n v="5683.7300000000005"/>
    <n v="947.28833333333341"/>
    <n v="5.5684399999999998"/>
    <n v="3"/>
    <n v="15824.754740600001"/>
    <s v="High Net Worth"/>
    <x v="0"/>
    <s v="Financial Services"/>
    <x v="48"/>
  </r>
  <r>
    <n v="3153"/>
    <n v="5"/>
    <n v="8533.27"/>
    <n v="1706.654"/>
    <n v="5.5684399999999998"/>
    <n v="15"/>
    <n v="142551.0059964"/>
    <s v="High Net Worth"/>
    <x v="0"/>
    <s v="Financial Services"/>
    <x v="75"/>
  </r>
  <r>
    <n v="3154"/>
    <n v="7"/>
    <n v="6780.46"/>
    <n v="968.63714285714286"/>
    <n v="5.5684399999999998"/>
    <n v="19"/>
    <n v="102482.15842365714"/>
    <s v="Mass Customer"/>
    <x v="0"/>
    <s v="Telecommunications"/>
    <x v="104"/>
  </r>
  <r>
    <n v="3155"/>
    <n v="4"/>
    <n v="2692.74"/>
    <n v="673.18499999999995"/>
    <n v="5.5684399999999998"/>
    <n v="21"/>
    <n v="78720.395909399987"/>
    <s v="Affluent Customer"/>
    <x v="0"/>
    <s v="IT"/>
    <x v="178"/>
  </r>
  <r>
    <n v="3156"/>
    <n v="3"/>
    <n v="3087.91"/>
    <n v="1029.3033333333333"/>
    <n v="5.5684399999999998"/>
    <n v="4"/>
    <n v="22926.455413866664"/>
    <s v="Mass Customer"/>
    <x v="1"/>
    <s v="Financial Services"/>
    <x v="3"/>
  </r>
  <r>
    <n v="3157"/>
    <n v="8"/>
    <n v="10424.25"/>
    <n v="1303.03125"/>
    <n v="5.5684399999999998"/>
    <n v="1"/>
    <n v="7255.8513337499999"/>
    <s v="Mass Customer"/>
    <x v="1"/>
    <s v="Retail"/>
    <x v="3"/>
  </r>
  <r>
    <n v="3158"/>
    <n v="6"/>
    <n v="7721.6900000000005"/>
    <n v="1286.9483333333335"/>
    <n v="5.5684399999999998"/>
    <n v="12"/>
    <n v="85995.534927200002"/>
    <s v="Mass Customer"/>
    <x v="1"/>
    <s v="Telecommunications"/>
    <x v="27"/>
  </r>
  <r>
    <n v="3159"/>
    <n v="2"/>
    <n v="3527.29"/>
    <n v="1763.645"/>
    <n v="5.5684399999999998"/>
    <n v="12"/>
    <n v="117849.01636559999"/>
    <s v="Affluent Customer"/>
    <x v="1"/>
    <s v="Financial Services"/>
    <x v="3"/>
  </r>
  <r>
    <n v="3160"/>
    <n v="4"/>
    <n v="5296.11"/>
    <n v="1324.0274999999999"/>
    <n v="5.5684399999999998"/>
    <n v="21"/>
    <n v="154828.12153409998"/>
    <s v="Mass Customer"/>
    <x v="1"/>
    <s v="IT"/>
    <x v="180"/>
  </r>
  <r>
    <n v="3161"/>
    <n v="1"/>
    <n v="792.9"/>
    <n v="792.9"/>
    <n v="5.5684399999999998"/>
    <n v="4"/>
    <n v="17660.864303999999"/>
    <s v="Mass Customer"/>
    <x v="0"/>
    <s v="Financial Services"/>
    <x v="3"/>
  </r>
  <r>
    <n v="3162"/>
    <n v="2"/>
    <n v="2734.17"/>
    <n v="1367.085"/>
    <n v="5.5684399999999998"/>
    <n v="15"/>
    <n v="114187.96196099999"/>
    <s v="Mass Customer"/>
    <x v="0"/>
    <s v="Argiculture"/>
    <x v="12"/>
  </r>
  <r>
    <n v="3163"/>
    <n v="6"/>
    <n v="5066.6400000000003"/>
    <n v="844.44"/>
    <n v="5.5684399999999998"/>
    <n v="19"/>
    <n v="89342.055998399999"/>
    <s v="Affluent Customer"/>
    <x v="1"/>
    <s v="Argiculture"/>
    <x v="131"/>
  </r>
  <r>
    <n v="3164"/>
    <n v="5"/>
    <n v="6151.6600000000008"/>
    <n v="1230.3320000000001"/>
    <n v="5.5684399999999998"/>
    <n v="14"/>
    <n v="95914.41890912001"/>
    <s v="Mass Customer"/>
    <x v="0"/>
    <s v="Manufacturing"/>
    <x v="179"/>
  </r>
  <r>
    <n v="3165"/>
    <n v="8"/>
    <n v="8775.91"/>
    <n v="1096.98875"/>
    <n v="5.5684399999999998"/>
    <n v="10"/>
    <n v="61085.160350500002"/>
    <s v="Affluent Customer"/>
    <x v="0"/>
    <s v="Manufacturing"/>
    <x v="6"/>
  </r>
  <r>
    <n v="3166"/>
    <n v="7"/>
    <n v="9906.0099999999984"/>
    <n v="1415.1442857142854"/>
    <n v="5.5684399999999998"/>
    <n v="20"/>
    <n v="157602.9209268571"/>
    <s v="Mass Customer"/>
    <x v="1"/>
    <s v="Health"/>
    <x v="28"/>
  </r>
  <r>
    <n v="3167"/>
    <n v="3"/>
    <n v="3266.8"/>
    <n v="1088.9333333333334"/>
    <n v="5.5684399999999998"/>
    <n v="5"/>
    <n v="30318.299653333335"/>
    <s v="Mass Customer"/>
    <x v="1"/>
    <s v="Property"/>
    <x v="167"/>
  </r>
  <r>
    <n v="3168"/>
    <n v="4"/>
    <n v="6708.369999999999"/>
    <n v="1677.0924999999997"/>
    <n v="5.5684399999999998"/>
    <n v="22"/>
    <n v="205453.35713539994"/>
    <s v="Affluent Customer"/>
    <x v="1"/>
    <s v="Health"/>
    <x v="92"/>
  </r>
  <r>
    <n v="3169"/>
    <n v="7"/>
    <n v="6806.9299999999994"/>
    <n v="972.41857142857134"/>
    <n v="5.5684399999999998"/>
    <n v="19"/>
    <n v="102882.23492782857"/>
    <s v="Mass Customer"/>
    <x v="1"/>
    <s v="IT"/>
    <x v="31"/>
  </r>
  <r>
    <n v="3170"/>
    <n v="6"/>
    <n v="6884.95"/>
    <n v="1147.4916666666666"/>
    <n v="5.5684399999999998"/>
    <n v="11"/>
    <n v="70287.123459666662"/>
    <s v="Mass Customer"/>
    <x v="0"/>
    <s v="Entertainment"/>
    <x v="65"/>
  </r>
  <r>
    <n v="3171"/>
    <n v="3"/>
    <n v="3111.56"/>
    <n v="1037.1866666666667"/>
    <n v="5.5684399999999998"/>
    <n v="10"/>
    <n v="57755.117221333341"/>
    <s v="Affluent Customer"/>
    <x v="1"/>
    <s v="Financial Services"/>
    <x v="112"/>
  </r>
  <r>
    <n v="3172"/>
    <n v="4"/>
    <n v="3093.31"/>
    <n v="773.32749999999999"/>
    <n v="5.5684399999999998"/>
    <n v="5"/>
    <n v="21531.138920499998"/>
    <s v="Affluent Customer"/>
    <x v="0"/>
    <s v="Retail"/>
    <x v="3"/>
  </r>
  <r>
    <n v="3173"/>
    <n v="6"/>
    <n v="8425.0400000000009"/>
    <n v="1404.1733333333334"/>
    <n v="5.5684399999999998"/>
    <n v="1"/>
    <n v="7819.0549562666665"/>
    <s v="Mass Customer"/>
    <x v="1"/>
    <s v="Health"/>
    <x v="132"/>
  </r>
  <r>
    <n v="3174"/>
    <n v="6"/>
    <n v="4986.21"/>
    <n v="831.03499999999997"/>
    <n v="5.5684399999999998"/>
    <n v="9"/>
    <n v="41648.1168186"/>
    <s v="Affluent Customer"/>
    <x v="0"/>
    <s v="Financial Services"/>
    <x v="47"/>
  </r>
  <r>
    <n v="3175"/>
    <n v="3"/>
    <n v="3044.7200000000003"/>
    <n v="1014.9066666666668"/>
    <n v="5.5684399999999998"/>
    <n v="16"/>
    <n v="90423.150062933331"/>
    <s v="Mass Customer"/>
    <x v="1"/>
    <s v="Health"/>
    <x v="83"/>
  </r>
  <r>
    <n v="3176"/>
    <n v="9"/>
    <n v="7167.2699999999995"/>
    <n v="796.36333333333323"/>
    <n v="5.5684399999999998"/>
    <n v="16"/>
    <n v="70952.02303786666"/>
    <s v="Affluent Customer"/>
    <x v="1"/>
    <s v="Unknown"/>
    <x v="44"/>
  </r>
  <r>
    <n v="3177"/>
    <n v="6"/>
    <n v="4811.7199999999993"/>
    <n v="801.95333333333326"/>
    <n v="5.5684399999999998"/>
    <n v="6"/>
    <n v="26793.774116799999"/>
    <s v="Affluent Customer"/>
    <x v="1"/>
    <s v="Unknown"/>
    <x v="110"/>
  </r>
  <r>
    <n v="3178"/>
    <n v="5"/>
    <n v="6357.4800000000005"/>
    <n v="1271.4960000000001"/>
    <n v="5.5684399999999998"/>
    <n v="9"/>
    <n v="63722.24267616"/>
    <s v="Mass Customer"/>
    <x v="1"/>
    <s v="Retail"/>
    <x v="27"/>
  </r>
  <r>
    <n v="3179"/>
    <n v="1"/>
    <n v="1148.6400000000001"/>
    <n v="1148.6400000000001"/>
    <n v="5.5684399999999998"/>
    <n v="17"/>
    <n v="108734.25966720001"/>
    <s v="Affluent Customer"/>
    <x v="1"/>
    <s v="Entertainment"/>
    <x v="30"/>
  </r>
  <r>
    <n v="3180"/>
    <n v="2"/>
    <n v="2298.81"/>
    <n v="1149.405"/>
    <n v="5.5684399999999998"/>
    <n v="19"/>
    <n v="121607.4627858"/>
    <s v="Mass Customer"/>
    <x v="1"/>
    <s v="IT"/>
    <x v="6"/>
  </r>
  <r>
    <n v="3181"/>
    <n v="6"/>
    <n v="8160.14"/>
    <n v="1360.0233333333333"/>
    <n v="5.5684399999999998"/>
    <n v="6"/>
    <n v="45439.249981599998"/>
    <s v="High Net Worth"/>
    <x v="1"/>
    <s v="Financial Services"/>
    <x v="4"/>
  </r>
  <r>
    <n v="3182"/>
    <n v="4"/>
    <n v="1732.02"/>
    <n v="433.005"/>
    <n v="5.5684399999999998"/>
    <n v="15"/>
    <n v="36167.435432999999"/>
    <s v="Affluent Customer"/>
    <x v="0"/>
    <s v="Financial Services"/>
    <x v="3"/>
  </r>
  <r>
    <n v="3183"/>
    <n v="8"/>
    <n v="6607.7699999999995"/>
    <n v="825.97124999999994"/>
    <n v="5.5684399999999998"/>
    <n v="14"/>
    <n v="64391.19886289999"/>
    <s v="Mass Customer"/>
    <x v="1"/>
    <s v="Health"/>
    <x v="11"/>
  </r>
  <r>
    <n v="3184"/>
    <n v="8"/>
    <n v="9258.6"/>
    <n v="1157.325"/>
    <n v="5.5684399999999998"/>
    <n v="7"/>
    <n v="45111.463760999999"/>
    <s v="Affluent Customer"/>
    <x v="0"/>
    <s v="Manufacturing"/>
    <x v="59"/>
  </r>
  <r>
    <n v="3185"/>
    <n v="7"/>
    <n v="6809.119999999999"/>
    <n v="972.73142857142841"/>
    <n v="5.5684399999999998"/>
    <n v="10"/>
    <n v="54165.965961142851"/>
    <s v="Mass Customer"/>
    <x v="1"/>
    <s v="Financial Services"/>
    <x v="35"/>
  </r>
  <r>
    <n v="3186"/>
    <n v="5"/>
    <n v="5875.91"/>
    <n v="1175.182"/>
    <n v="5.5684399999999998"/>
    <n v="2"/>
    <n v="13087.86091216"/>
    <s v="Mass Customer"/>
    <x v="0"/>
    <s v="Unknown"/>
    <x v="3"/>
  </r>
  <r>
    <n v="3187"/>
    <n v="5"/>
    <n v="5489.0999999999995"/>
    <n v="1097.82"/>
    <n v="5.5684399999999998"/>
    <n v="14"/>
    <n v="85584.027211199995"/>
    <s v="Mass Customer"/>
    <x v="1"/>
    <s v="Financial Services"/>
    <x v="7"/>
  </r>
  <r>
    <n v="3188"/>
    <n v="5"/>
    <n v="3932.3099999999995"/>
    <n v="786.46199999999988"/>
    <n v="5.5684399999999998"/>
    <n v="1"/>
    <n v="4379.3664592799996"/>
    <s v="Mass Customer"/>
    <x v="1"/>
    <s v="Financial Services"/>
    <x v="105"/>
  </r>
  <r>
    <n v="3189"/>
    <n v="2"/>
    <n v="200.7"/>
    <n v="100.35"/>
    <n v="5.5684399999999998"/>
    <n v="11"/>
    <n v="6146.7224939999987"/>
    <s v="Mass Customer"/>
    <x v="1"/>
    <s v="Financial Services"/>
    <x v="131"/>
  </r>
  <r>
    <n v="3190"/>
    <n v="8"/>
    <n v="5692.24"/>
    <n v="711.53"/>
    <n v="5.5684399999999998"/>
    <n v="15"/>
    <n v="59431.681698"/>
    <s v="Affluent Customer"/>
    <x v="0"/>
    <s v="Unknown"/>
    <x v="3"/>
  </r>
  <r>
    <n v="3191"/>
    <n v="8"/>
    <n v="9402.43"/>
    <n v="1175.30375"/>
    <n v="5.5684399999999998"/>
    <n v="12"/>
    <n v="78535.300963800008"/>
    <s v="Affluent Customer"/>
    <x v="0"/>
    <s v="Financial Services"/>
    <x v="34"/>
  </r>
  <r>
    <n v="3192"/>
    <n v="4"/>
    <n v="4871.5199999999995"/>
    <n v="1217.8799999999999"/>
    <n v="5.5684399999999998"/>
    <n v="16"/>
    <n v="108507.06731519998"/>
    <s v="High Net Worth"/>
    <x v="0"/>
    <s v="Financial Services"/>
    <x v="31"/>
  </r>
  <r>
    <n v="3193"/>
    <n v="6"/>
    <n v="5155.41"/>
    <n v="859.23500000000001"/>
    <n v="5.5684399999999998"/>
    <n v="7"/>
    <n v="33492.1898038"/>
    <s v="High Net Worth"/>
    <x v="0"/>
    <s v="Property"/>
    <x v="167"/>
  </r>
  <r>
    <n v="3194"/>
    <n v="3"/>
    <n v="3691.67"/>
    <n v="1230.5566666666666"/>
    <n v="5.5684399999999998"/>
    <n v="11"/>
    <n v="75375.090614266664"/>
    <s v="Mass Customer"/>
    <x v="1"/>
    <s v="Manufacturing"/>
    <x v="44"/>
  </r>
  <r>
    <n v="3195"/>
    <n v="8"/>
    <n v="7261"/>
    <n v="907.625"/>
    <n v="5.5684399999999998"/>
    <n v="18"/>
    <n v="90972.996389999986"/>
    <s v="Mass Customer"/>
    <x v="0"/>
    <s v="Manufacturing"/>
    <x v="108"/>
  </r>
  <r>
    <n v="3196"/>
    <n v="7"/>
    <n v="7505.92"/>
    <n v="1072.2742857142857"/>
    <n v="5.5684399999999998"/>
    <n v="8"/>
    <n v="47767.160188342859"/>
    <s v="Mass Customer"/>
    <x v="0"/>
    <s v="Health"/>
    <x v="181"/>
  </r>
  <r>
    <n v="3197"/>
    <n v="5"/>
    <n v="5284.57"/>
    <n v="1056.914"/>
    <n v="5.5684399999999998"/>
    <n v="14"/>
    <n v="82395.070718239993"/>
    <s v="High Net Worth"/>
    <x v="1"/>
    <s v="Health"/>
    <x v="131"/>
  </r>
  <r>
    <n v="3198"/>
    <n v="4"/>
    <n v="5693.18"/>
    <n v="1423.2950000000001"/>
    <n v="5.5684399999999998"/>
    <n v="1"/>
    <n v="7925.5328098"/>
    <s v="Mass Customer"/>
    <x v="1"/>
    <s v="Manufacturing"/>
    <x v="165"/>
  </r>
  <r>
    <n v="3199"/>
    <n v="8"/>
    <n v="10703.79"/>
    <n v="1337.9737500000001"/>
    <n v="5.5684399999999998"/>
    <n v="15"/>
    <n v="111756.39822675"/>
    <s v="Mass Customer"/>
    <x v="0"/>
    <s v="Unknown"/>
    <x v="25"/>
  </r>
  <r>
    <n v="3200"/>
    <n v="5"/>
    <n v="4865.6900000000005"/>
    <n v="973.13800000000015"/>
    <n v="5.5684399999999998"/>
    <n v="1"/>
    <n v="5418.8605647200011"/>
    <s v="Mass Customer"/>
    <x v="0"/>
    <s v="Manufacturing"/>
    <x v="86"/>
  </r>
  <r>
    <n v="3201"/>
    <n v="7"/>
    <n v="7757.7300000000005"/>
    <n v="1108.247142857143"/>
    <n v="5.5684399999999998"/>
    <n v="1"/>
    <n v="6171.2077201714292"/>
    <s v="Mass Customer"/>
    <x v="1"/>
    <s v="Financial Services"/>
    <x v="70"/>
  </r>
  <r>
    <n v="3202"/>
    <n v="8"/>
    <n v="9341"/>
    <n v="1167.625"/>
    <n v="5.5684399999999998"/>
    <n v="2"/>
    <n v="13003.69951"/>
    <s v="Mass Customer"/>
    <x v="1"/>
    <s v="Financial Services"/>
    <x v="183"/>
  </r>
  <r>
    <n v="3203"/>
    <n v="3"/>
    <n v="4714.8099999999995"/>
    <n v="1571.6033333333332"/>
    <n v="5.5684399999999998"/>
    <n v="7"/>
    <n v="61259.652058266664"/>
    <s v="Affluent Customer"/>
    <x v="1"/>
    <s v="Unknown"/>
    <x v="136"/>
  </r>
  <r>
    <n v="3204"/>
    <n v="9"/>
    <n v="12368.289999999999"/>
    <n v="1374.2544444444443"/>
    <n v="5.5684399999999998"/>
    <n v="4"/>
    <n v="30609.813674488883"/>
    <s v="Mass Customer"/>
    <x v="0"/>
    <s v="Health"/>
    <x v="165"/>
  </r>
  <r>
    <n v="3205"/>
    <n v="6"/>
    <n v="6054.93"/>
    <n v="1009.1550000000001"/>
    <n v="5.5684399999999998"/>
    <n v="20"/>
    <n v="112388.38136400002"/>
    <s v="Mass Customer"/>
    <x v="1"/>
    <s v="Unknown"/>
    <x v="10"/>
  </r>
  <r>
    <n v="3206"/>
    <n v="7"/>
    <n v="7842.2100000000009"/>
    <n v="1120.3157142857144"/>
    <n v="5.5684399999999998"/>
    <n v="1"/>
    <n v="6238.4108360571436"/>
    <s v="Mass Customer"/>
    <x v="0"/>
    <s v="Financial Services"/>
    <x v="77"/>
  </r>
  <r>
    <n v="3207"/>
    <n v="5"/>
    <n v="3751.87"/>
    <n v="750.37400000000002"/>
    <n v="5.5684399999999998"/>
    <n v="21"/>
    <n v="87746.664527759989"/>
    <s v="Mass Customer"/>
    <x v="0"/>
    <s v="Unknown"/>
    <x v="3"/>
  </r>
  <r>
    <n v="3208"/>
    <n v="8"/>
    <n v="9638.4599999999991"/>
    <n v="1204.8074999999999"/>
    <n v="5.5684399999999998"/>
    <n v="15"/>
    <n v="100633.47412949998"/>
    <s v="High Net Worth"/>
    <x v="0"/>
    <s v="Unknown"/>
    <x v="103"/>
  </r>
  <r>
    <n v="3209"/>
    <n v="4"/>
    <n v="3112.4300000000003"/>
    <n v="778.10750000000007"/>
    <n v="5.5684399999999998"/>
    <n v="15"/>
    <n v="64992.673909500008"/>
    <s v="Affluent Customer"/>
    <x v="0"/>
    <s v="Manufacturing"/>
    <x v="59"/>
  </r>
  <r>
    <n v="3210"/>
    <n v="5"/>
    <n v="3992.0599999999995"/>
    <n v="798.41199999999992"/>
    <n v="5.5684399999999998"/>
    <n v="1"/>
    <n v="4445.9093172799994"/>
    <s v="Mass Customer"/>
    <x v="0"/>
    <s v="Manufacturing"/>
    <x v="11"/>
  </r>
  <r>
    <n v="3211"/>
    <n v="3"/>
    <n v="3667.73"/>
    <n v="1222.5766666666666"/>
    <n v="5.5684399999999998"/>
    <n v="7"/>
    <n v="47654.913696133328"/>
    <s v="High Net Worth"/>
    <x v="0"/>
    <s v="Health"/>
    <x v="66"/>
  </r>
  <r>
    <n v="3212"/>
    <n v="7"/>
    <n v="12326.749999999998"/>
    <n v="1760.9642857142856"/>
    <n v="5.5684399999999998"/>
    <n v="13"/>
    <n v="127475.71157285714"/>
    <s v="Affluent Customer"/>
    <x v="0"/>
    <s v="Financial Services"/>
    <x v="87"/>
  </r>
  <r>
    <n v="3213"/>
    <n v="5"/>
    <n v="4363.1799999999994"/>
    <n v="872.63599999999985"/>
    <n v="5.5684399999999998"/>
    <n v="16"/>
    <n v="77747.539325439982"/>
    <s v="Affluent Customer"/>
    <x v="0"/>
    <s v="Telecommunications"/>
    <x v="3"/>
  </r>
  <r>
    <n v="3214"/>
    <n v="4"/>
    <n v="4838.3499999999995"/>
    <n v="1209.5874999999999"/>
    <n v="5.5684399999999998"/>
    <n v="9"/>
    <n v="60619.638766499993"/>
    <s v="Mass Customer"/>
    <x v="0"/>
    <s v="Financial Services"/>
    <x v="60"/>
  </r>
  <r>
    <n v="3215"/>
    <n v="7"/>
    <n v="11950.24"/>
    <n v="1707.1771428571428"/>
    <n v="5.5684399999999998"/>
    <n v="7"/>
    <n v="66544.194425599999"/>
    <s v="Mass Customer"/>
    <x v="1"/>
    <s v="Unknown"/>
    <x v="64"/>
  </r>
  <r>
    <n v="3216"/>
    <n v="4"/>
    <n v="3366.82"/>
    <n v="841.70500000000004"/>
    <n v="5.5684399999999998"/>
    <n v="1"/>
    <n v="4686.9837901999999"/>
    <s v="Mass Customer"/>
    <x v="1"/>
    <s v="Manufacturing"/>
    <x v="106"/>
  </r>
  <r>
    <n v="3217"/>
    <n v="11"/>
    <n v="10733.560000000001"/>
    <n v="975.77818181818191"/>
    <n v="5.5684399999999998"/>
    <n v="8"/>
    <n v="43468.498070109097"/>
    <s v="Mass Customer"/>
    <x v="0"/>
    <s v="Manufacturing"/>
    <x v="44"/>
  </r>
  <r>
    <n v="3218"/>
    <n v="5"/>
    <n v="4886.1000000000004"/>
    <n v="977.22"/>
    <n v="5.5684399999999998"/>
    <n v="22"/>
    <n v="119715.0006096"/>
    <s v="Mass Customer"/>
    <x v="0"/>
    <s v="Argiculture"/>
    <x v="26"/>
  </r>
  <r>
    <n v="3219"/>
    <n v="8"/>
    <n v="7191.65"/>
    <n v="898.95624999999995"/>
    <n v="5.5684399999999998"/>
    <n v="3"/>
    <n v="15017.351822249999"/>
    <s v="Mass Customer"/>
    <x v="0"/>
    <s v="Financial Services"/>
    <x v="99"/>
  </r>
  <r>
    <n v="3220"/>
    <n v="8"/>
    <n v="7616.3000000000011"/>
    <n v="952.03750000000014"/>
    <n v="5.5684399999999998"/>
    <n v="11"/>
    <n v="58315.000661500002"/>
    <s v="Affluent Customer"/>
    <x v="1"/>
    <s v="Manufacturing"/>
    <x v="173"/>
  </r>
  <r>
    <n v="3221"/>
    <n v="9"/>
    <n v="11096.319999999998"/>
    <n v="1232.9244444444441"/>
    <n v="5.5684399999999998"/>
    <n v="11"/>
    <n v="75520.12372764443"/>
    <s v="High Net Worth"/>
    <x v="0"/>
    <s v="Property"/>
    <x v="54"/>
  </r>
  <r>
    <n v="3222"/>
    <n v="2"/>
    <n v="2179.35"/>
    <n v="1089.675"/>
    <n v="5.5684399999999998"/>
    <n v="11"/>
    <n v="66745.688427000001"/>
    <s v="Affluent Customer"/>
    <x v="2"/>
    <s v="IT"/>
    <x v="4"/>
  </r>
  <r>
    <n v="3223"/>
    <n v="7"/>
    <n v="8203.23"/>
    <n v="1171.8899999999999"/>
    <n v="5.5684399999999998"/>
    <n v="11"/>
    <n v="71781.590667599987"/>
    <s v="Mass Customer"/>
    <x v="2"/>
    <s v="IT"/>
    <x v="106"/>
  </r>
  <r>
    <n v="3224"/>
    <n v="9"/>
    <n v="8518.7199999999993"/>
    <n v="946.52444444444438"/>
    <n v="5.5684399999999998"/>
    <n v="3"/>
    <n v="15811.993732266665"/>
    <s v="Affluent Customer"/>
    <x v="0"/>
    <s v="Manufacturing"/>
    <x v="162"/>
  </r>
  <r>
    <n v="3225"/>
    <n v="7"/>
    <n v="7505.3399999999992"/>
    <n v="1072.1914285714286"/>
    <n v="5.5684399999999998"/>
    <n v="4"/>
    <n v="23881.73455405714"/>
    <s v="Mass Customer"/>
    <x v="1"/>
    <s v="Health"/>
    <x v="42"/>
  </r>
  <r>
    <n v="3226"/>
    <n v="4"/>
    <n v="1217.42"/>
    <n v="304.35500000000002"/>
    <n v="5.5684399999999998"/>
    <n v="11"/>
    <n v="18642.608118200002"/>
    <s v="Affluent Customer"/>
    <x v="0"/>
    <s v="Entertainment"/>
    <x v="3"/>
  </r>
  <r>
    <n v="3227"/>
    <n v="6"/>
    <n v="6029.2500000000009"/>
    <n v="1004.8750000000001"/>
    <n v="5.5684399999999998"/>
    <n v="2"/>
    <n v="11191.17229"/>
    <s v="Affluent Customer"/>
    <x v="1"/>
    <s v="Manufacturing"/>
    <x v="3"/>
  </r>
  <r>
    <n v="3228"/>
    <n v="7"/>
    <n v="9815.4100000000017"/>
    <n v="1402.2014285714288"/>
    <n v="5.5684399999999998"/>
    <n v="13"/>
    <n v="101504.96879788573"/>
    <s v="Mass Customer"/>
    <x v="0"/>
    <s v="Health"/>
    <x v="28"/>
  </r>
  <r>
    <n v="3230"/>
    <n v="5"/>
    <n v="5698.38"/>
    <n v="1139.6759999999999"/>
    <n v="5.5684399999999998"/>
    <n v="12"/>
    <n v="76154.609105279989"/>
    <s v="Mass Customer"/>
    <x v="0"/>
    <s v="Financial Services"/>
    <x v="0"/>
  </r>
  <r>
    <n v="3231"/>
    <n v="7"/>
    <n v="7562.51"/>
    <n v="1080.3585714285714"/>
    <n v="5.5684399999999998"/>
    <n v="16"/>
    <n v="96254.590135771417"/>
    <s v="Affluent Customer"/>
    <x v="1"/>
    <s v="Unknown"/>
    <x v="3"/>
  </r>
  <r>
    <n v="3232"/>
    <n v="13"/>
    <n v="13451.28"/>
    <n v="1034.7138461538461"/>
    <n v="5.5684399999999998"/>
    <n v="9"/>
    <n v="51855.677725292298"/>
    <s v="Mass Customer"/>
    <x v="0"/>
    <s v="Financial Services"/>
    <x v="31"/>
  </r>
  <r>
    <n v="3233"/>
    <n v="3"/>
    <n v="2477.0699999999997"/>
    <n v="825.68999999999994"/>
    <n v="5.5684399999999998"/>
    <n v="17"/>
    <n v="78162.688801199984"/>
    <s v="Mass Customer"/>
    <x v="1"/>
    <s v="Financial Services"/>
    <x v="108"/>
  </r>
  <r>
    <n v="3234"/>
    <n v="2"/>
    <n v="2358"/>
    <n v="1179"/>
    <n v="5.5684399999999998"/>
    <n v="19"/>
    <n v="124738.62443999999"/>
    <s v="Mass Customer"/>
    <x v="1"/>
    <s v="Manufacturing"/>
    <x v="98"/>
  </r>
  <r>
    <n v="3235"/>
    <n v="1"/>
    <n v="1163.8900000000001"/>
    <n v="1163.8900000000001"/>
    <n v="5.5684399999999998"/>
    <n v="12"/>
    <n v="77772.619579200007"/>
    <s v="Affluent Customer"/>
    <x v="1"/>
    <s v="Property"/>
    <x v="6"/>
  </r>
  <r>
    <n v="3237"/>
    <n v="7"/>
    <n v="8413.77"/>
    <n v="1201.967142857143"/>
    <n v="5.5684399999999998"/>
    <n v="13"/>
    <n v="87010.064920628589"/>
    <s v="Mass Customer"/>
    <x v="0"/>
    <s v="Manufacturing"/>
    <x v="92"/>
  </r>
  <r>
    <n v="3238"/>
    <n v="5"/>
    <n v="3916.4400000000005"/>
    <n v="783.28800000000012"/>
    <n v="5.5684399999999998"/>
    <n v="14"/>
    <n v="61063.691230080003"/>
    <s v="Mass Customer"/>
    <x v="1"/>
    <s v="Retail"/>
    <x v="0"/>
  </r>
  <r>
    <n v="3239"/>
    <n v="6"/>
    <n v="4374.7500000000009"/>
    <n v="729.12500000000011"/>
    <n v="5.5684399999999998"/>
    <n v="5"/>
    <n v="20300.444075000003"/>
    <s v="High Net Worth"/>
    <x v="0"/>
    <s v="Health"/>
    <x v="69"/>
  </r>
  <r>
    <n v="3240"/>
    <n v="10"/>
    <n v="12357.57"/>
    <n v="1235.7570000000001"/>
    <n v="5.5684399999999998"/>
    <n v="6"/>
    <n v="41287.432254480002"/>
    <s v="Mass Customer"/>
    <x v="1"/>
    <s v="Unknown"/>
    <x v="42"/>
  </r>
  <r>
    <n v="3241"/>
    <n v="6"/>
    <n v="9227.58"/>
    <n v="1537.93"/>
    <n v="5.5684399999999998"/>
    <n v="16"/>
    <n v="137021.93486720001"/>
    <s v="Mass Customer"/>
    <x v="1"/>
    <s v="Manufacturing"/>
    <x v="71"/>
  </r>
  <r>
    <n v="3242"/>
    <n v="7"/>
    <n v="10813.44"/>
    <n v="1544.777142857143"/>
    <n v="5.5684399999999998"/>
    <n v="14"/>
    <n v="120427.98366719999"/>
    <s v="Affluent Customer"/>
    <x v="0"/>
    <s v="Manufacturing"/>
    <x v="64"/>
  </r>
  <r>
    <n v="3243"/>
    <n v="4"/>
    <n v="4005.26"/>
    <n v="1001.3150000000001"/>
    <n v="5.5684399999999998"/>
    <n v="7"/>
    <n v="39030.3374902"/>
    <s v="Mass Customer"/>
    <x v="1"/>
    <s v="Health"/>
    <x v="5"/>
  </r>
  <r>
    <n v="3244"/>
    <n v="4"/>
    <n v="3578.91"/>
    <n v="894.72749999999996"/>
    <n v="5.5684399999999998"/>
    <n v="13"/>
    <n v="64769.073201299994"/>
    <s v="Mass Customer"/>
    <x v="0"/>
    <s v="Financial Services"/>
    <x v="154"/>
  </r>
  <r>
    <n v="3245"/>
    <n v="6"/>
    <n v="5577.43"/>
    <n v="929.57166666666672"/>
    <n v="5.5684399999999998"/>
    <n v="7"/>
    <n v="36233.848360733333"/>
    <s v="High Net Worth"/>
    <x v="1"/>
    <s v="IT"/>
    <x v="73"/>
  </r>
  <r>
    <n v="3246"/>
    <n v="5"/>
    <n v="6186.95"/>
    <n v="1237.3899999999999"/>
    <n v="5.5684399999999998"/>
    <n v="4"/>
    <n v="27561.327886399995"/>
    <s v="Mass Customer"/>
    <x v="0"/>
    <s v="Financial Services"/>
    <x v="29"/>
  </r>
  <r>
    <n v="3247"/>
    <n v="8"/>
    <n v="7108.2700000000013"/>
    <n v="888.53375000000017"/>
    <n v="5.5684399999999998"/>
    <n v="5"/>
    <n v="24738.734374250002"/>
    <s v="Mass Customer"/>
    <x v="0"/>
    <s v="Manufacturing"/>
    <x v="97"/>
  </r>
  <r>
    <n v="3248"/>
    <n v="4"/>
    <n v="3305.23"/>
    <n v="826.3075"/>
    <n v="5.5684399999999998"/>
    <n v="5"/>
    <n v="23006.218676499997"/>
    <s v="Affluent Customer"/>
    <x v="1"/>
    <s v="Unknown"/>
    <x v="100"/>
  </r>
  <r>
    <n v="3249"/>
    <n v="7"/>
    <n v="10781.65"/>
    <n v="1540.2357142857143"/>
    <n v="5.5684399999999998"/>
    <n v="14"/>
    <n v="120073.94225200001"/>
    <s v="Mass Customer"/>
    <x v="0"/>
    <s v="Manufacturing"/>
    <x v="87"/>
  </r>
  <r>
    <n v="3250"/>
    <n v="6"/>
    <n v="4950.37"/>
    <n v="825.06166666666661"/>
    <n v="5.5684399999999998"/>
    <n v="4"/>
    <n v="18377.22554853333"/>
    <s v="High Net Worth"/>
    <x v="1"/>
    <s v="Argiculture"/>
    <x v="3"/>
  </r>
  <r>
    <n v="3251"/>
    <n v="11"/>
    <n v="9947.98"/>
    <n v="904.36181818181819"/>
    <n v="5.5684399999999998"/>
    <n v="8"/>
    <n v="40287.076182690907"/>
    <s v="High Net Worth"/>
    <x v="0"/>
    <s v="Financial Services"/>
    <x v="98"/>
  </r>
  <r>
    <n v="3252"/>
    <n v="7"/>
    <n v="5910.41"/>
    <n v="844.34428571428566"/>
    <n v="5.5684399999999998"/>
    <n v="14"/>
    <n v="65823.526920799995"/>
    <s v="High Net Worth"/>
    <x v="0"/>
    <s v="Unknown"/>
    <x v="136"/>
  </r>
  <r>
    <n v="3253"/>
    <n v="3"/>
    <n v="4743.3100000000004"/>
    <n v="1581.1033333333335"/>
    <n v="5.5684399999999998"/>
    <n v="7"/>
    <n v="61629.953318266664"/>
    <s v="High Net Worth"/>
    <x v="0"/>
    <s v="Financial Services"/>
    <x v="88"/>
  </r>
  <r>
    <n v="3254"/>
    <n v="6"/>
    <n v="6956.21"/>
    <n v="1159.3683333333333"/>
    <n v="5.5684399999999998"/>
    <n v="1"/>
    <n v="6455.8730020666662"/>
    <s v="Mass Customer"/>
    <x v="0"/>
    <s v="Financial Services"/>
    <x v="147"/>
  </r>
  <r>
    <n v="3255"/>
    <n v="6"/>
    <n v="7050.4100000000008"/>
    <n v="1175.0683333333334"/>
    <n v="5.5684399999999998"/>
    <n v="11"/>
    <n v="71976.272610733344"/>
    <s v="High Net Worth"/>
    <x v="2"/>
    <s v="IT"/>
    <x v="181"/>
  </r>
  <r>
    <n v="3256"/>
    <n v="10"/>
    <n v="12399.54"/>
    <n v="1239.9540000000002"/>
    <n v="5.5684399999999998"/>
    <n v="6"/>
    <n v="41427.656710560004"/>
    <s v="Affluent Customer"/>
    <x v="0"/>
    <s v="Financial Services"/>
    <x v="14"/>
  </r>
  <r>
    <n v="3257"/>
    <n v="3"/>
    <n v="5121.28"/>
    <n v="1707.0933333333332"/>
    <n v="5.5684399999999998"/>
    <n v="10"/>
    <n v="95058.468010666664"/>
    <s v="Mass Customer"/>
    <x v="1"/>
    <s v="Unknown"/>
    <x v="4"/>
  </r>
  <r>
    <n v="3258"/>
    <n v="8"/>
    <n v="11196.130000000001"/>
    <n v="1399.5162500000001"/>
    <n v="5.5684399999999998"/>
    <n v="18"/>
    <n v="140276.20080870003"/>
    <s v="Mass Customer"/>
    <x v="0"/>
    <s v="Retail"/>
    <x v="119"/>
  </r>
  <r>
    <n v="3259"/>
    <n v="2"/>
    <n v="1027.94"/>
    <n v="513.97"/>
    <n v="5.5684399999999998"/>
    <n v="10"/>
    <n v="28620.111068000002"/>
    <s v="High Net Worth"/>
    <x v="1"/>
    <s v="Unknown"/>
    <x v="58"/>
  </r>
  <r>
    <n v="3260"/>
    <n v="3"/>
    <n v="3833.56"/>
    <n v="1277.8533333333332"/>
    <n v="5.5684399999999998"/>
    <n v="11"/>
    <n v="78272.145770133327"/>
    <s v="High Net Worth"/>
    <x v="0"/>
    <s v="Telecommunications"/>
    <x v="47"/>
  </r>
  <r>
    <n v="3261"/>
    <n v="6"/>
    <n v="5630.11"/>
    <n v="938.35166666666657"/>
    <n v="5.5684399999999998"/>
    <n v="5"/>
    <n v="26125.774773666664"/>
    <s v="Mass Customer"/>
    <x v="1"/>
    <s v="Property"/>
    <x v="3"/>
  </r>
  <r>
    <n v="3262"/>
    <n v="10"/>
    <n v="9899.6400000000012"/>
    <n v="989.96400000000017"/>
    <n v="5.5684399999999998"/>
    <n v="12"/>
    <n v="66150.661633920012"/>
    <s v="Mass Customer"/>
    <x v="1"/>
    <s v="Entertainment"/>
    <x v="25"/>
  </r>
  <r>
    <n v="3263"/>
    <n v="5"/>
    <n v="4721.62"/>
    <n v="944.32399999999996"/>
    <n v="5.5684399999999998"/>
    <n v="5"/>
    <n v="26292.057672799998"/>
    <s v="Affluent Customer"/>
    <x v="0"/>
    <s v="Manufacturing"/>
    <x v="6"/>
  </r>
  <r>
    <n v="3264"/>
    <n v="8"/>
    <n v="9097.93"/>
    <n v="1137.24125"/>
    <n v="5.5684399999999998"/>
    <n v="17"/>
    <n v="107655.21432454999"/>
    <s v="Mass Customer"/>
    <x v="1"/>
    <s v="Financial Services"/>
    <x v="3"/>
  </r>
  <r>
    <n v="3265"/>
    <n v="7"/>
    <n v="3458.83"/>
    <n v="494.11857142857144"/>
    <n v="5.5684399999999998"/>
    <n v="11"/>
    <n v="30266.165796742858"/>
    <s v="High Net Worth"/>
    <x v="1"/>
    <s v="Health"/>
    <x v="109"/>
  </r>
  <r>
    <n v="3266"/>
    <n v="7"/>
    <n v="6947.2099999999982"/>
    <n v="992.45857142857119"/>
    <n v="5.5684399999999998"/>
    <n v="5"/>
    <n v="27632.230037428562"/>
    <s v="Mass Customer"/>
    <x v="1"/>
    <s v="Unknown"/>
    <x v="166"/>
  </r>
  <r>
    <n v="3267"/>
    <n v="6"/>
    <n v="7867.9700000000012"/>
    <n v="1311.3283333333336"/>
    <n v="5.5684399999999998"/>
    <n v="9"/>
    <n v="65718.478300200004"/>
    <s v="High Net Worth"/>
    <x v="1"/>
    <s v="Property"/>
    <x v="3"/>
  </r>
  <r>
    <n v="3268"/>
    <n v="6"/>
    <n v="8610.7799999999988"/>
    <n v="1435.1299999999999"/>
    <n v="5.5684399999999998"/>
    <n v="20"/>
    <n v="159828.70594399999"/>
    <s v="Mass Customer"/>
    <x v="0"/>
    <s v="Manufacturing"/>
    <x v="64"/>
  </r>
  <r>
    <n v="3269"/>
    <n v="4"/>
    <n v="4857.4399999999996"/>
    <n v="1214.3599999999999"/>
    <n v="5.5684399999999998"/>
    <n v="1"/>
    <n v="6762.0907983999996"/>
    <s v="Mass Customer"/>
    <x v="1"/>
    <s v="Unknown"/>
    <x v="136"/>
  </r>
  <r>
    <n v="3270"/>
    <n v="5"/>
    <n v="7135.8099999999995"/>
    <n v="1427.1619999999998"/>
    <n v="5.5684399999999998"/>
    <n v="5"/>
    <n v="39735.329836399993"/>
    <s v="Mass Customer"/>
    <x v="1"/>
    <s v="Financial Services"/>
    <x v="1"/>
  </r>
  <r>
    <n v="3271"/>
    <n v="4"/>
    <n v="3156.63"/>
    <n v="789.15750000000003"/>
    <n v="5.5684399999999998"/>
    <n v="16"/>
    <n v="70310.019028800001"/>
    <s v="High Net Worth"/>
    <x v="0"/>
    <s v="Property"/>
    <x v="42"/>
  </r>
  <r>
    <n v="3272"/>
    <n v="1"/>
    <n v="569.55999999999995"/>
    <n v="569.55999999999995"/>
    <n v="5.5684399999999998"/>
    <n v="9"/>
    <n v="28544.046177599997"/>
    <s v="Affluent Customer"/>
    <x v="1"/>
    <s v="Unknown"/>
    <x v="31"/>
  </r>
  <r>
    <n v="3273"/>
    <n v="7"/>
    <n v="10472.259999999998"/>
    <n v="1496.0371428571427"/>
    <n v="5.5684399999999998"/>
    <n v="11"/>
    <n v="91636.523745485698"/>
    <s v="Mass Customer"/>
    <x v="0"/>
    <s v="Entertainment"/>
    <x v="64"/>
  </r>
  <r>
    <n v="3274"/>
    <n v="5"/>
    <n v="3450.2999999999997"/>
    <n v="690.06"/>
    <n v="5.5684399999999998"/>
    <n v="18"/>
    <n v="69166.038715199989"/>
    <s v="Mass Customer"/>
    <x v="0"/>
    <s v="Financial Services"/>
    <x v="3"/>
  </r>
  <r>
    <n v="3275"/>
    <n v="4"/>
    <n v="2826.83"/>
    <n v="706.70749999999998"/>
    <n v="5.5684399999999998"/>
    <n v="6"/>
    <n v="23611.549867799997"/>
    <s v="Mass Customer"/>
    <x v="0"/>
    <s v="Manufacturing"/>
    <x v="121"/>
  </r>
  <r>
    <n v="3276"/>
    <n v="5"/>
    <n v="6419.18"/>
    <n v="1283.836"/>
    <n v="5.5684399999999998"/>
    <n v="3"/>
    <n v="21446.891207519999"/>
    <s v="High Net Worth"/>
    <x v="1"/>
    <s v="Unknown"/>
    <x v="24"/>
  </r>
  <r>
    <n v="3277"/>
    <n v="5"/>
    <n v="5868.16"/>
    <n v="1173.6320000000001"/>
    <n v="5.5684399999999998"/>
    <n v="10"/>
    <n v="65352.993740800004"/>
    <s v="Affluent Customer"/>
    <x v="1"/>
    <s v="Unknown"/>
    <x v="132"/>
  </r>
  <r>
    <n v="3278"/>
    <n v="5"/>
    <n v="5194.0700000000006"/>
    <n v="1038.8140000000001"/>
    <n v="5.5684399999999998"/>
    <n v="9"/>
    <n v="52061.160871440006"/>
    <s v="Affluent Customer"/>
    <x v="1"/>
    <s v="Financial Services"/>
    <x v="49"/>
  </r>
  <r>
    <n v="3279"/>
    <n v="1"/>
    <n v="1071.23"/>
    <n v="1071.23"/>
    <n v="5.5684399999999998"/>
    <n v="14"/>
    <n v="83511.119736799999"/>
    <s v="Mass Customer"/>
    <x v="1"/>
    <s v="Financial Services"/>
    <x v="69"/>
  </r>
  <r>
    <n v="3280"/>
    <n v="8"/>
    <n v="11763.690000000002"/>
    <n v="1470.4612500000003"/>
    <n v="5.5684399999999998"/>
    <n v="21"/>
    <n v="171951.68010195001"/>
    <s v="Mass Customer"/>
    <x v="0"/>
    <s v="Financial Services"/>
    <x v="64"/>
  </r>
  <r>
    <n v="3281"/>
    <n v="2"/>
    <n v="2044.08"/>
    <n v="1022.04"/>
    <n v="5.5684399999999998"/>
    <n v="4"/>
    <n v="22764.6736704"/>
    <s v="Mass Customer"/>
    <x v="0"/>
    <s v="Unknown"/>
    <x v="114"/>
  </r>
  <r>
    <n v="3282"/>
    <n v="4"/>
    <n v="4534.8499999999995"/>
    <n v="1133.7124999999999"/>
    <n v="5.5684399999999998"/>
    <n v="13"/>
    <n v="82069.130435499988"/>
    <s v="High Net Worth"/>
    <x v="0"/>
    <s v="Health"/>
    <x v="109"/>
  </r>
  <r>
    <n v="3283"/>
    <n v="6"/>
    <n v="7803.8"/>
    <n v="1300.6333333333334"/>
    <n v="5.5684399999999998"/>
    <n v="6"/>
    <n v="43454.992072000001"/>
    <s v="Mass Customer"/>
    <x v="0"/>
    <s v="Property"/>
    <x v="1"/>
  </r>
  <r>
    <n v="3284"/>
    <n v="6"/>
    <n v="5886.76"/>
    <n v="981.12666666666667"/>
    <n v="5.5684399999999998"/>
    <n v="2"/>
    <n v="10926.689951466666"/>
    <s v="Affluent Customer"/>
    <x v="0"/>
    <s v="Retail"/>
    <x v="42"/>
  </r>
  <r>
    <n v="3285"/>
    <n v="6"/>
    <n v="6515.55"/>
    <n v="1085.925"/>
    <n v="5.5684399999999998"/>
    <n v="9"/>
    <n v="54422.173862999996"/>
    <s v="Affluent Customer"/>
    <x v="1"/>
    <s v="Health"/>
    <x v="82"/>
  </r>
  <r>
    <n v="3286"/>
    <n v="11"/>
    <n v="11050.25"/>
    <n v="1004.5681818181819"/>
    <n v="5.5684399999999998"/>
    <n v="20"/>
    <n v="111877.55292727274"/>
    <s v="Mass Customer"/>
    <x v="1"/>
    <s v="Entertainment"/>
    <x v="30"/>
  </r>
  <r>
    <n v="3287"/>
    <n v="3"/>
    <n v="3694.7200000000003"/>
    <n v="1231.5733333333335"/>
    <n v="5.5684399999999998"/>
    <n v="4"/>
    <n v="27431.76884906667"/>
    <s v="Affluent Customer"/>
    <x v="0"/>
    <s v="Unknown"/>
    <x v="10"/>
  </r>
  <r>
    <n v="3288"/>
    <n v="6"/>
    <n v="8748.24"/>
    <n v="1458.04"/>
    <n v="5.5684399999999998"/>
    <n v="11"/>
    <n v="89309.090833599999"/>
    <s v="High Net Worth"/>
    <x v="2"/>
    <s v="IT"/>
    <x v="141"/>
  </r>
  <r>
    <n v="3289"/>
    <n v="5"/>
    <n v="7683.3899999999994"/>
    <n v="1536.6779999999999"/>
    <n v="5.5684399999999998"/>
    <n v="12"/>
    <n v="102682.79090784"/>
    <s v="Mass Customer"/>
    <x v="1"/>
    <s v="Property"/>
    <x v="92"/>
  </r>
  <r>
    <n v="3290"/>
    <n v="8"/>
    <n v="9719.34"/>
    <n v="1214.9175"/>
    <n v="5.5684399999999998"/>
    <n v="18"/>
    <n v="121773.5136666"/>
    <s v="High Net Worth"/>
    <x v="1"/>
    <s v="Manufacturing"/>
    <x v="3"/>
  </r>
  <r>
    <n v="3291"/>
    <n v="4"/>
    <n v="3946.95"/>
    <n v="986.73749999999995"/>
    <n v="5.5684399999999998"/>
    <n v="13"/>
    <n v="71429.6513385"/>
    <s v="Mass Customer"/>
    <x v="0"/>
    <s v="Manufacturing"/>
    <x v="117"/>
  </r>
  <r>
    <n v="3292"/>
    <n v="1"/>
    <n v="60.34"/>
    <n v="60.34"/>
    <n v="5.5684399999999998"/>
    <n v="3"/>
    <n v="1007.9990088"/>
    <s v="Affluent Customer"/>
    <x v="1"/>
    <s v="Retail"/>
    <x v="79"/>
  </r>
  <r>
    <n v="3293"/>
    <n v="5"/>
    <n v="4716.33"/>
    <n v="943.26599999999996"/>
    <n v="5.5684399999999998"/>
    <n v="17"/>
    <n v="89292.842125679992"/>
    <s v="High Net Worth"/>
    <x v="0"/>
    <s v="Unknown"/>
    <x v="51"/>
  </r>
  <r>
    <n v="3294"/>
    <n v="4"/>
    <n v="6769.75"/>
    <n v="1692.4375"/>
    <n v="5.5684399999999998"/>
    <n v="6"/>
    <n v="56545.420034999996"/>
    <s v="Affluent Customer"/>
    <x v="0"/>
    <s v="Manufacturing"/>
    <x v="34"/>
  </r>
  <r>
    <n v="3295"/>
    <n v="8"/>
    <n v="10279.810000000001"/>
    <n v="1284.9762500000002"/>
    <n v="5.5684399999999998"/>
    <n v="9"/>
    <n v="64397.818345950007"/>
    <s v="High Net Worth"/>
    <x v="1"/>
    <s v="Retail"/>
    <x v="186"/>
  </r>
  <r>
    <n v="3296"/>
    <n v="11"/>
    <n v="8887.0000000000018"/>
    <n v="807.90909090909111"/>
    <n v="5.5684399999999998"/>
    <n v="17"/>
    <n v="76479.486069090926"/>
    <s v="Affluent Customer"/>
    <x v="0"/>
    <s v="Financial Services"/>
    <x v="85"/>
  </r>
  <r>
    <n v="3297"/>
    <n v="6"/>
    <n v="4162.96"/>
    <n v="693.82666666666671"/>
    <n v="5.5684399999999998"/>
    <n v="13"/>
    <n v="50225.91812853334"/>
    <s v="Mass Customer"/>
    <x v="1"/>
    <s v="Manufacturing"/>
    <x v="25"/>
  </r>
  <r>
    <n v="3298"/>
    <n v="5"/>
    <n v="6502.58"/>
    <n v="1300.5160000000001"/>
    <n v="5.5684399999999998"/>
    <n v="11"/>
    <n v="79660.298465440006"/>
    <s v="Affluent Customer"/>
    <x v="2"/>
    <s v="IT"/>
    <x v="27"/>
  </r>
  <r>
    <n v="3299"/>
    <n v="5"/>
    <n v="4560.97"/>
    <n v="912.19400000000007"/>
    <n v="5.5684399999999998"/>
    <n v="12"/>
    <n v="60953.970688320005"/>
    <s v="Affluent Customer"/>
    <x v="0"/>
    <s v="Manufacturing"/>
    <x v="111"/>
  </r>
  <r>
    <n v="3300"/>
    <n v="6"/>
    <n v="8221.25"/>
    <n v="1370.2083333333333"/>
    <n v="5.5684399999999998"/>
    <n v="14"/>
    <n v="106818.92048333332"/>
    <s v="Mass Customer"/>
    <x v="1"/>
    <s v="Retail"/>
    <x v="0"/>
  </r>
  <r>
    <n v="3301"/>
    <n v="5"/>
    <n v="4630.47"/>
    <n v="926.09400000000005"/>
    <n v="5.5684399999999998"/>
    <n v="6"/>
    <n v="30941.39324016"/>
    <s v="Mass Customer"/>
    <x v="1"/>
    <s v="Unknown"/>
    <x v="72"/>
  </r>
  <r>
    <n v="3302"/>
    <n v="4"/>
    <n v="2141.3599999999997"/>
    <n v="535.33999999999992"/>
    <n v="5.5684399999999998"/>
    <n v="19"/>
    <n v="56639.16472239999"/>
    <s v="Affluent Customer"/>
    <x v="1"/>
    <s v="Financial Services"/>
    <x v="75"/>
  </r>
  <r>
    <n v="3303"/>
    <n v="5"/>
    <n v="4834.3499999999995"/>
    <n v="966.86999999999989"/>
    <n v="5.5684399999999998"/>
    <n v="11"/>
    <n v="59223.533410799988"/>
    <s v="Affluent Customer"/>
    <x v="1"/>
    <s v="Telecommunications"/>
    <x v="97"/>
  </r>
  <r>
    <n v="3304"/>
    <n v="10"/>
    <n v="11128.31"/>
    <n v="1112.8309999999999"/>
    <n v="5.5684399999999998"/>
    <n v="12"/>
    <n v="74360.791843679996"/>
    <s v="Mass Customer"/>
    <x v="1"/>
    <s v="Unknown"/>
    <x v="3"/>
  </r>
  <r>
    <n v="3305"/>
    <n v="2"/>
    <n v="306.78999999999996"/>
    <n v="153.39499999999998"/>
    <n v="5.5684399999999998"/>
    <n v="11"/>
    <n v="9395.8793917999992"/>
    <s v="Mass Customer"/>
    <x v="1"/>
    <s v="Health"/>
    <x v="80"/>
  </r>
  <r>
    <n v="3306"/>
    <n v="5"/>
    <n v="6945.6"/>
    <n v="1389.1200000000001"/>
    <n v="5.5684399999999998"/>
    <n v="7"/>
    <n v="54146.619609600006"/>
    <s v="Mass Customer"/>
    <x v="1"/>
    <s v="Financial Services"/>
    <x v="75"/>
  </r>
  <r>
    <n v="3307"/>
    <n v="5"/>
    <n v="6066.9100000000008"/>
    <n v="1213.3820000000001"/>
    <n v="5.5684399999999998"/>
    <n v="14"/>
    <n v="94593.028097119997"/>
    <s v="High Net Worth"/>
    <x v="0"/>
    <s v="Health"/>
    <x v="55"/>
  </r>
  <r>
    <n v="3308"/>
    <n v="3"/>
    <n v="3436.83"/>
    <n v="1145.6099999999999"/>
    <n v="5.5684399999999998"/>
    <n v="14"/>
    <n v="89309.647677599991"/>
    <s v="Mass Customer"/>
    <x v="0"/>
    <s v="Financial Services"/>
    <x v="88"/>
  </r>
  <r>
    <n v="3309"/>
    <n v="5"/>
    <n v="5485.7900000000009"/>
    <n v="1097.1580000000001"/>
    <n v="5.5684399999999998"/>
    <n v="3"/>
    <n v="18328.375480560004"/>
    <s v="High Net Worth"/>
    <x v="1"/>
    <s v="Unknown"/>
    <x v="125"/>
  </r>
  <r>
    <n v="3310"/>
    <n v="5"/>
    <n v="5062.8600000000006"/>
    <n v="1012.5720000000001"/>
    <n v="5.5684399999999998"/>
    <n v="12"/>
    <n v="67661.357132160017"/>
    <s v="Affluent Customer"/>
    <x v="0"/>
    <s v="Property"/>
    <x v="103"/>
  </r>
  <r>
    <n v="3311"/>
    <n v="4"/>
    <n v="3921.4900000000002"/>
    <n v="980.37250000000006"/>
    <n v="5.5684399999999998"/>
    <n v="8"/>
    <n v="43673.163551199999"/>
    <s v="Mass Customer"/>
    <x v="0"/>
    <s v="Manufacturing"/>
    <x v="59"/>
  </r>
  <r>
    <n v="3312"/>
    <n v="4"/>
    <n v="3943.69"/>
    <n v="985.92250000000001"/>
    <n v="5.5684399999999998"/>
    <n v="11"/>
    <n v="60390.553144899997"/>
    <s v="High Net Worth"/>
    <x v="2"/>
    <s v="IT"/>
    <x v="1"/>
  </r>
  <r>
    <n v="3313"/>
    <n v="6"/>
    <n v="6335.93"/>
    <n v="1055.9883333333335"/>
    <n v="5.5684399999999998"/>
    <n v="5"/>
    <n v="29401.038374333333"/>
    <s v="High Net Worth"/>
    <x v="0"/>
    <s v="Property"/>
    <x v="3"/>
  </r>
  <r>
    <n v="3314"/>
    <n v="6"/>
    <n v="6475.130000000001"/>
    <n v="1079.1883333333335"/>
    <n v="5.5684399999999998"/>
    <n v="12"/>
    <n v="72112.745794400005"/>
    <s v="Mass Customer"/>
    <x v="0"/>
    <s v="Financial Services"/>
    <x v="3"/>
  </r>
  <r>
    <n v="3315"/>
    <n v="7"/>
    <n v="8032.11"/>
    <n v="1147.4442857142856"/>
    <n v="5.5684399999999998"/>
    <n v="5"/>
    <n v="31947.373291714281"/>
    <s v="Mass Customer"/>
    <x v="0"/>
    <s v="Property"/>
    <x v="10"/>
  </r>
  <r>
    <n v="3316"/>
    <n v="2"/>
    <n v="2608.09"/>
    <n v="1304.0450000000001"/>
    <n v="5.5684399999999998"/>
    <n v="18"/>
    <n v="130706.93411639999"/>
    <s v="Mass Customer"/>
    <x v="0"/>
    <s v="Unknown"/>
    <x v="90"/>
  </r>
  <r>
    <n v="3317"/>
    <n v="4"/>
    <n v="3299.45"/>
    <n v="824.86249999999995"/>
    <n v="5.5684399999999998"/>
    <n v="11"/>
    <n v="50525.170734499996"/>
    <s v="Mass Customer"/>
    <x v="1"/>
    <s v="Financial Services"/>
    <x v="105"/>
  </r>
  <r>
    <n v="3318"/>
    <n v="4"/>
    <n v="5363.35"/>
    <n v="1340.8375000000001"/>
    <n v="5.5684399999999998"/>
    <n v="19"/>
    <n v="141861.09020150002"/>
    <s v="High Net Worth"/>
    <x v="1"/>
    <s v="Manufacturing"/>
    <x v="3"/>
  </r>
  <r>
    <n v="3319"/>
    <n v="7"/>
    <n v="7042.8899999999994"/>
    <n v="1006.1271428571428"/>
    <n v="5.5684399999999998"/>
    <n v="19"/>
    <n v="106448.61392005713"/>
    <s v="Affluent Customer"/>
    <x v="0"/>
    <s v="Financial Services"/>
    <x v="3"/>
  </r>
  <r>
    <n v="3320"/>
    <n v="10"/>
    <n v="10109.980000000001"/>
    <n v="1010.9980000000002"/>
    <n v="5.5684399999999998"/>
    <n v="6"/>
    <n v="33778.090218720004"/>
    <s v="High Net Worth"/>
    <x v="0"/>
    <s v="Manufacturing"/>
    <x v="8"/>
  </r>
  <r>
    <n v="3321"/>
    <n v="3"/>
    <n v="2952.5199999999995"/>
    <n v="984.17333333333318"/>
    <n v="5.5684399999999998"/>
    <n v="14"/>
    <n v="76724.342187733317"/>
    <s v="High Net Worth"/>
    <x v="1"/>
    <s v="Unknown"/>
    <x v="96"/>
  </r>
  <r>
    <n v="3322"/>
    <n v="3"/>
    <n v="3034.55"/>
    <n v="1011.5166666666668"/>
    <n v="5.5684399999999998"/>
    <n v="11"/>
    <n v="61958.268540666671"/>
    <s v="Affluent Customer"/>
    <x v="2"/>
    <s v="Financial Services"/>
    <x v="123"/>
  </r>
  <r>
    <n v="3323"/>
    <n v="3"/>
    <n v="4290.13"/>
    <n v="1430.0433333333333"/>
    <n v="5.5684399999999998"/>
    <n v="8"/>
    <n v="63704.88399253333"/>
    <s v="High Net Worth"/>
    <x v="1"/>
    <s v="Health"/>
    <x v="184"/>
  </r>
  <r>
    <n v="3324"/>
    <n v="7"/>
    <n v="10846.509999999998"/>
    <n v="1549.5014285714283"/>
    <n v="5.5684399999999998"/>
    <n v="10"/>
    <n v="86283.057349142837"/>
    <s v="Mass Customer"/>
    <x v="1"/>
    <s v="Health"/>
    <x v="21"/>
  </r>
  <r>
    <n v="3325"/>
    <n v="5"/>
    <n v="5709.18"/>
    <n v="1141.836"/>
    <n v="5.5684399999999998"/>
    <n v="1"/>
    <n v="6358.24525584"/>
    <s v="High Net Worth"/>
    <x v="1"/>
    <s v="Manufacturing"/>
    <x v="110"/>
  </r>
  <r>
    <n v="3326"/>
    <n v="13"/>
    <n v="14078.19"/>
    <n v="1082.9376923076923"/>
    <n v="5.5684399999999998"/>
    <n v="22"/>
    <n v="132666.01839378462"/>
    <s v="High Net Worth"/>
    <x v="1"/>
    <s v="Manufacturing"/>
    <x v="115"/>
  </r>
  <r>
    <n v="3327"/>
    <n v="7"/>
    <n v="5776.01"/>
    <n v="825.14428571428573"/>
    <n v="5.5684399999999998"/>
    <n v="15"/>
    <n v="68921.496695142865"/>
    <s v="Mass Customer"/>
    <x v="1"/>
    <s v="Manufacturing"/>
    <x v="48"/>
  </r>
  <r>
    <n v="3328"/>
    <n v="4"/>
    <n v="3511.62"/>
    <n v="877.90499999999997"/>
    <n v="5.5684399999999998"/>
    <n v="6"/>
    <n v="29331.367909199998"/>
    <s v="Mass Customer"/>
    <x v="0"/>
    <s v="Health"/>
    <x v="32"/>
  </r>
  <r>
    <n v="3329"/>
    <n v="4"/>
    <n v="3348.29"/>
    <n v="837.07249999999999"/>
    <n v="5.5684399999999998"/>
    <n v="13"/>
    <n v="60595.443894699994"/>
    <s v="High Net Worth"/>
    <x v="0"/>
    <s v="Unknown"/>
    <x v="3"/>
  </r>
  <r>
    <n v="3330"/>
    <n v="8"/>
    <n v="8810.2100000000009"/>
    <n v="1101.2762500000001"/>
    <n v="5.5684399999999998"/>
    <n v="18"/>
    <n v="110383.03298790001"/>
    <s v="Mass Customer"/>
    <x v="0"/>
    <s v="Health"/>
    <x v="3"/>
  </r>
  <r>
    <n v="3331"/>
    <n v="5"/>
    <n v="7702.42"/>
    <n v="1540.4839999999999"/>
    <n v="5.5684399999999998"/>
    <n v="8"/>
    <n v="68624.741799679992"/>
    <s v="Mass Customer"/>
    <x v="0"/>
    <s v="Financial Services"/>
    <x v="116"/>
  </r>
  <r>
    <n v="3332"/>
    <n v="6"/>
    <n v="6577.57"/>
    <n v="1096.2616666666665"/>
    <n v="5.5684399999999998"/>
    <n v="3"/>
    <n v="18313.401945399997"/>
    <s v="Mass Customer"/>
    <x v="0"/>
    <s v="Health"/>
    <x v="166"/>
  </r>
  <r>
    <n v="3333"/>
    <n v="5"/>
    <n v="5296.3899999999994"/>
    <n v="1059.2779999999998"/>
    <n v="5.5684399999999998"/>
    <n v="17"/>
    <n v="100274.94176743999"/>
    <s v="Mass Customer"/>
    <x v="0"/>
    <s v="Property"/>
    <x v="39"/>
  </r>
  <r>
    <n v="3334"/>
    <n v="8"/>
    <n v="5742.35"/>
    <n v="717.79375000000005"/>
    <n v="5.5684399999999998"/>
    <n v="12"/>
    <n v="47963.897151000005"/>
    <s v="Mass Customer"/>
    <x v="0"/>
    <s v="Health"/>
    <x v="49"/>
  </r>
  <r>
    <n v="3335"/>
    <n v="6"/>
    <n v="4498.0300000000007"/>
    <n v="749.67166666666674"/>
    <n v="5.5684399999999998"/>
    <n v="16"/>
    <n v="66792.027128533344"/>
    <s v="Mass Customer"/>
    <x v="1"/>
    <s v="Health"/>
    <x v="20"/>
  </r>
  <r>
    <n v="3336"/>
    <n v="6"/>
    <n v="9153.3399999999983"/>
    <n v="1525.5566666666664"/>
    <n v="5.5684399999999998"/>
    <n v="8"/>
    <n v="67959.766119466658"/>
    <s v="Mass Customer"/>
    <x v="1"/>
    <s v="Manufacturing"/>
    <x v="173"/>
  </r>
  <r>
    <n v="3337"/>
    <n v="8"/>
    <n v="8265.6200000000008"/>
    <n v="1033.2025000000001"/>
    <n v="5.5684399999999998"/>
    <n v="16"/>
    <n v="92053.218065600013"/>
    <s v="Mass Customer"/>
    <x v="1"/>
    <s v="Argiculture"/>
    <x v="3"/>
  </r>
  <r>
    <n v="3338"/>
    <n v="3"/>
    <n v="1464.71"/>
    <n v="488.23666666666668"/>
    <n v="5.5684399999999998"/>
    <n v="10"/>
    <n v="27187.165841333335"/>
    <s v="Mass Customer"/>
    <x v="0"/>
    <s v="Manufacturing"/>
    <x v="3"/>
  </r>
  <r>
    <n v="3339"/>
    <n v="5"/>
    <n v="4095.33"/>
    <n v="819.06600000000003"/>
    <n v="5.5684399999999998"/>
    <n v="21"/>
    <n v="95779.317417839993"/>
    <s v="Mass Customer"/>
    <x v="1"/>
    <s v="Health"/>
    <x v="84"/>
  </r>
  <r>
    <n v="3340"/>
    <n v="6"/>
    <n v="6462.47"/>
    <n v="1077.0783333333334"/>
    <n v="5.5684399999999998"/>
    <n v="2"/>
    <n v="11995.292148933333"/>
    <s v="Mass Customer"/>
    <x v="1"/>
    <s v="Unknown"/>
    <x v="44"/>
  </r>
  <r>
    <n v="3341"/>
    <n v="4"/>
    <n v="3646.81"/>
    <n v="911.70249999999999"/>
    <n v="5.5684399999999998"/>
    <n v="6"/>
    <n v="30460.564014600001"/>
    <s v="Affluent Customer"/>
    <x v="0"/>
    <s v="Retail"/>
    <x v="144"/>
  </r>
  <r>
    <n v="3342"/>
    <n v="7"/>
    <n v="6736.7000000000007"/>
    <n v="962.38571428571436"/>
    <n v="5.5684399999999998"/>
    <n v="7"/>
    <n v="37512.909747999998"/>
    <s v="Mass Customer"/>
    <x v="1"/>
    <s v="Entertainment"/>
    <x v="3"/>
  </r>
  <r>
    <n v="3343"/>
    <n v="5"/>
    <n v="4892.03"/>
    <n v="978.40599999999995"/>
    <n v="5.5684399999999998"/>
    <n v="11"/>
    <n v="59930.146173039997"/>
    <s v="Mass Customer"/>
    <x v="2"/>
    <s v="IT"/>
    <x v="82"/>
  </r>
  <r>
    <n v="3344"/>
    <n v="7"/>
    <n v="6236.9600000000009"/>
    <n v="890.99428571428587"/>
    <n v="5.5684399999999998"/>
    <n v="1"/>
    <n v="4961.4482203428579"/>
    <s v="Affluent Customer"/>
    <x v="0"/>
    <s v="Unknown"/>
    <x v="136"/>
  </r>
  <r>
    <n v="3345"/>
    <n v="5"/>
    <n v="3926.35"/>
    <n v="785.27"/>
    <n v="5.5684399999999998"/>
    <n v="12"/>
    <n v="52472.746545599992"/>
    <s v="High Net Worth"/>
    <x v="1"/>
    <s v="Financial Services"/>
    <x v="3"/>
  </r>
  <r>
    <n v="3346"/>
    <n v="3"/>
    <n v="2794.14"/>
    <n v="931.38"/>
    <n v="5.5684399999999998"/>
    <n v="3"/>
    <n v="15559.000941599999"/>
    <s v="High Net Worth"/>
    <x v="0"/>
    <s v="Financial Services"/>
    <x v="142"/>
  </r>
  <r>
    <n v="3347"/>
    <n v="5"/>
    <n v="5387.8600000000006"/>
    <n v="1077.5720000000001"/>
    <n v="5.5684399999999998"/>
    <n v="18"/>
    <n v="108007.11049824001"/>
    <s v="High Net Worth"/>
    <x v="1"/>
    <s v="Entertainment"/>
    <x v="38"/>
  </r>
  <r>
    <n v="3348"/>
    <n v="3"/>
    <n v="2749.69"/>
    <n v="916.56333333333339"/>
    <n v="5.5684399999999998"/>
    <n v="6"/>
    <n v="30622.967567200001"/>
    <s v="High Net Worth"/>
    <x v="0"/>
    <s v="Health"/>
    <x v="91"/>
  </r>
  <r>
    <n v="3349"/>
    <n v="5"/>
    <n v="6639.07"/>
    <n v="1327.8139999999999"/>
    <n v="5.5684399999999998"/>
    <n v="9"/>
    <n v="66544.673311439983"/>
    <s v="Affluent Customer"/>
    <x v="1"/>
    <s v="Argiculture"/>
    <x v="34"/>
  </r>
  <r>
    <n v="3350"/>
    <n v="6"/>
    <n v="9352.56"/>
    <n v="1558.76"/>
    <n v="5.5684399999999998"/>
    <n v="6"/>
    <n v="52079.169206399994"/>
    <s v="Affluent Customer"/>
    <x v="1"/>
    <s v="Manufacturing"/>
    <x v="87"/>
  </r>
  <r>
    <n v="3351"/>
    <n v="6"/>
    <n v="7191.88"/>
    <n v="1198.6466666666668"/>
    <n v="5.5684399999999998"/>
    <n v="15"/>
    <n v="100118.88066800001"/>
    <s v="Affluent Customer"/>
    <x v="0"/>
    <s v="Unknown"/>
    <x v="124"/>
  </r>
  <r>
    <n v="3352"/>
    <n v="6"/>
    <n v="5357.0199999999995"/>
    <n v="892.83666666666659"/>
    <n v="5.5684399999999998"/>
    <n v="1"/>
    <n v="4971.707408133333"/>
    <s v="Affluent Customer"/>
    <x v="1"/>
    <s v="Manufacturing"/>
    <x v="176"/>
  </r>
  <r>
    <n v="3353"/>
    <n v="7"/>
    <n v="5270.16"/>
    <n v="752.88"/>
    <n v="5.5684399999999998"/>
    <n v="1"/>
    <n v="4192.3671071999997"/>
    <s v="Mass Customer"/>
    <x v="0"/>
    <s v="Unknown"/>
    <x v="39"/>
  </r>
  <r>
    <n v="3354"/>
    <n v="2"/>
    <n v="3213.07"/>
    <n v="1606.5350000000001"/>
    <n v="5.5684399999999998"/>
    <n v="11"/>
    <n v="98404.831309400004"/>
    <s v="Mass Customer"/>
    <x v="1"/>
    <s v="Manufacturing"/>
    <x v="3"/>
  </r>
  <r>
    <n v="3355"/>
    <n v="5"/>
    <n v="5543.5300000000007"/>
    <n v="1108.7060000000001"/>
    <n v="5.5684399999999998"/>
    <n v="3"/>
    <n v="18521.288515920001"/>
    <s v="Mass Customer"/>
    <x v="0"/>
    <s v="Manufacturing"/>
    <x v="187"/>
  </r>
  <r>
    <n v="3356"/>
    <n v="5"/>
    <n v="6281.6900000000005"/>
    <n v="1256.3380000000002"/>
    <n v="5.5684399999999998"/>
    <n v="6"/>
    <n v="41975.056636320005"/>
    <s v="Mass Customer"/>
    <x v="1"/>
    <s v="Financial Services"/>
    <x v="98"/>
  </r>
  <r>
    <n v="3357"/>
    <n v="4"/>
    <n v="3897.31"/>
    <n v="974.32749999999999"/>
    <n v="5.5684399999999998"/>
    <n v="4"/>
    <n v="21701.936896399999"/>
    <s v="Affluent Customer"/>
    <x v="1"/>
    <s v="Manufacturing"/>
    <x v="101"/>
  </r>
  <r>
    <n v="3358"/>
    <n v="6"/>
    <n v="7750.1799999999994"/>
    <n v="1291.6966666666665"/>
    <n v="5.5684399999999998"/>
    <n v="11"/>
    <n v="79120.089251866651"/>
    <s v="Affluent Customer"/>
    <x v="1"/>
    <s v="Manufacturing"/>
    <x v="127"/>
  </r>
  <r>
    <n v="3359"/>
    <n v="4"/>
    <n v="2920.95"/>
    <n v="730.23749999999995"/>
    <n v="5.5684399999999998"/>
    <n v="3"/>
    <n v="12198.851113499999"/>
    <s v="Mass Customer"/>
    <x v="1"/>
    <s v="Unknown"/>
    <x v="146"/>
  </r>
  <r>
    <n v="3360"/>
    <n v="8"/>
    <n v="6162.1900000000005"/>
    <n v="770.27375000000006"/>
    <n v="5.5684399999999998"/>
    <n v="5"/>
    <n v="21446.115802250002"/>
    <s v="Affluent Customer"/>
    <x v="0"/>
    <s v="Health"/>
    <x v="85"/>
  </r>
  <r>
    <n v="3361"/>
    <n v="6"/>
    <n v="8548.9500000000007"/>
    <n v="1424.825"/>
    <n v="5.5684399999999998"/>
    <n v="9"/>
    <n v="71406.472707000008"/>
    <s v="Mass Customer"/>
    <x v="0"/>
    <s v="Property"/>
    <x v="64"/>
  </r>
  <r>
    <n v="3362"/>
    <n v="3"/>
    <n v="1983.8400000000001"/>
    <n v="661.28000000000009"/>
    <n v="5.5684399999999998"/>
    <n v="13"/>
    <n v="47869.874041600007"/>
    <s v="Affluent Customer"/>
    <x v="1"/>
    <s v="Financial Services"/>
    <x v="63"/>
  </r>
  <r>
    <n v="3363"/>
    <n v="6"/>
    <n v="6443.9299999999994"/>
    <n v="1073.9883333333332"/>
    <n v="5.5684399999999998"/>
    <n v="3"/>
    <n v="17941.3187846"/>
    <s v="High Net Worth"/>
    <x v="1"/>
    <s v="Manufacturing"/>
    <x v="107"/>
  </r>
  <r>
    <n v="3364"/>
    <n v="5"/>
    <n v="5647.75"/>
    <n v="1129.55"/>
    <n v="5.5684399999999998"/>
    <n v="3"/>
    <n v="18869.494205999999"/>
    <s v="Mass Customer"/>
    <x v="1"/>
    <s v="Manufacturing"/>
    <x v="181"/>
  </r>
  <r>
    <n v="3365"/>
    <n v="6"/>
    <n v="5971.06"/>
    <n v="995.17666666666673"/>
    <n v="5.5684399999999998"/>
    <n v="11"/>
    <n v="60957.397135066669"/>
    <s v="Mass Customer"/>
    <x v="2"/>
    <s v="IT"/>
    <x v="141"/>
  </r>
  <r>
    <n v="3366"/>
    <n v="4"/>
    <n v="4591.95"/>
    <n v="1147.9875"/>
    <n v="5.5684399999999998"/>
    <n v="14"/>
    <n v="89494.993202999991"/>
    <s v="Mass Customer"/>
    <x v="1"/>
    <s v="Manufacturing"/>
    <x v="116"/>
  </r>
  <r>
    <n v="3367"/>
    <n v="6"/>
    <n v="8647.67"/>
    <n v="1441.2783333333334"/>
    <n v="5.5684399999999998"/>
    <n v="1"/>
    <n v="8025.6719224666667"/>
    <s v="Mass Customer"/>
    <x v="0"/>
    <s v="Entertainment"/>
    <x v="89"/>
  </r>
  <r>
    <n v="3368"/>
    <n v="5"/>
    <n v="5971.18"/>
    <n v="1194.2360000000001"/>
    <n v="5.5684399999999998"/>
    <n v="16"/>
    <n v="106400.50418944001"/>
    <s v="Affluent Customer"/>
    <x v="0"/>
    <s v="Financial Services"/>
    <x v="116"/>
  </r>
  <r>
    <n v="3369"/>
    <n v="6"/>
    <n v="6850.6900000000005"/>
    <n v="1141.7816666666668"/>
    <n v="5.5684399999999998"/>
    <n v="10"/>
    <n v="63579.427039333328"/>
    <s v="Mass Customer"/>
    <x v="0"/>
    <s v="Unknown"/>
    <x v="47"/>
  </r>
  <r>
    <n v="3370"/>
    <n v="6"/>
    <n v="6721.32"/>
    <n v="1120.22"/>
    <n v="5.5684399999999998"/>
    <n v="5"/>
    <n v="31189.389283999997"/>
    <s v="High Net Worth"/>
    <x v="1"/>
    <s v="Unknown"/>
    <x v="52"/>
  </r>
  <r>
    <n v="3371"/>
    <n v="9"/>
    <n v="8400.31"/>
    <n v="933.36777777777775"/>
    <n v="5.5684399999999998"/>
    <n v="17"/>
    <n v="88355.841964311097"/>
    <s v="Mass Customer"/>
    <x v="0"/>
    <s v="Retail"/>
    <x v="55"/>
  </r>
  <r>
    <n v="3372"/>
    <n v="6"/>
    <n v="7238.88"/>
    <n v="1206.48"/>
    <n v="5.5684399999999998"/>
    <n v="15"/>
    <n v="100773.172368"/>
    <s v="High Net Worth"/>
    <x v="1"/>
    <s v="Telecommunications"/>
    <x v="3"/>
  </r>
  <r>
    <n v="3373"/>
    <n v="5"/>
    <n v="6773.3700000000008"/>
    <n v="1354.6740000000002"/>
    <n v="5.5684399999999998"/>
    <n v="5"/>
    <n v="37717.104442800002"/>
    <s v="Mass Customer"/>
    <x v="0"/>
    <s v="Health"/>
    <x v="47"/>
  </r>
  <r>
    <n v="3374"/>
    <n v="4"/>
    <n v="6246.4400000000005"/>
    <n v="1561.6100000000001"/>
    <n v="5.5684399999999998"/>
    <n v="12"/>
    <n v="104348.77906080001"/>
    <s v="Mass Customer"/>
    <x v="0"/>
    <s v="Manufacturing"/>
    <x v="13"/>
  </r>
  <r>
    <n v="3375"/>
    <n v="8"/>
    <n v="8710.18"/>
    <n v="1088.7725"/>
    <n v="5.5684399999999998"/>
    <n v="6"/>
    <n v="36376.586039399997"/>
    <s v="High Net Worth"/>
    <x v="1"/>
    <s v="Financial Services"/>
    <x v="157"/>
  </r>
  <r>
    <n v="3376"/>
    <n v="5"/>
    <n v="4239.5399999999991"/>
    <n v="847.90799999999979"/>
    <n v="5.5684399999999998"/>
    <n v="16"/>
    <n v="75544.397176319981"/>
    <s v="Mass Customer"/>
    <x v="0"/>
    <s v="Manufacturing"/>
    <x v="3"/>
  </r>
  <r>
    <n v="3377"/>
    <n v="7"/>
    <n v="6701.91"/>
    <n v="957.41571428571422"/>
    <n v="5.5684399999999998"/>
    <n v="7"/>
    <n v="37319.183720399997"/>
    <s v="Mass Customer"/>
    <x v="1"/>
    <s v="Manufacturing"/>
    <x v="3"/>
  </r>
  <r>
    <n v="3378"/>
    <n v="4"/>
    <n v="4651.7699999999995"/>
    <n v="1162.9424999999999"/>
    <n v="5.5684399999999998"/>
    <n v="14"/>
    <n v="90660.857485799992"/>
    <s v="Affluent Customer"/>
    <x v="0"/>
    <s v="Financial Services"/>
    <x v="3"/>
  </r>
  <r>
    <n v="3379"/>
    <n v="6"/>
    <n v="8165.4299999999994"/>
    <n v="1360.905"/>
    <n v="5.5684399999999998"/>
    <n v="2"/>
    <n v="15156.2356764"/>
    <s v="Mass Customer"/>
    <x v="0"/>
    <s v="Health"/>
    <x v="32"/>
  </r>
  <r>
    <n v="3380"/>
    <n v="5"/>
    <n v="6088.51"/>
    <n v="1217.702"/>
    <n v="5.5684399999999998"/>
    <n v="14"/>
    <n v="94929.807348319999"/>
    <s v="High Net Worth"/>
    <x v="1"/>
    <s v="Manufacturing"/>
    <x v="57"/>
  </r>
  <r>
    <n v="3381"/>
    <n v="5"/>
    <n v="7129.3700000000008"/>
    <n v="1425.8740000000003"/>
    <n v="5.5684399999999998"/>
    <n v="4"/>
    <n v="31759.575266240005"/>
    <s v="Mass Customer"/>
    <x v="1"/>
    <s v="Unknown"/>
    <x v="121"/>
  </r>
  <r>
    <n v="3382"/>
    <n v="10"/>
    <n v="10347.490000000002"/>
    <n v="1034.7490000000003"/>
    <n v="5.5684399999999998"/>
    <n v="10"/>
    <n v="57619.37721560002"/>
    <s v="High Net Worth"/>
    <x v="1"/>
    <s v="Unknown"/>
    <x v="6"/>
  </r>
  <r>
    <n v="3383"/>
    <n v="5"/>
    <n v="6055.67"/>
    <n v="1211.134"/>
    <n v="5.5684399999999998"/>
    <n v="10"/>
    <n v="67441.270109599995"/>
    <s v="Affluent Customer"/>
    <x v="1"/>
    <s v="Financial Services"/>
    <x v="123"/>
  </r>
  <r>
    <n v="3384"/>
    <n v="5"/>
    <n v="5706.6"/>
    <n v="1141.3200000000002"/>
    <n v="5.5684399999999998"/>
    <n v="6"/>
    <n v="38132.231644800006"/>
    <s v="Mass Customer"/>
    <x v="1"/>
    <s v="Unknown"/>
    <x v="3"/>
  </r>
  <r>
    <n v="3385"/>
    <n v="3"/>
    <n v="2629.8199999999997"/>
    <n v="876.60666666666657"/>
    <n v="5.5684399999999998"/>
    <n v="9"/>
    <n v="43931.984642399992"/>
    <s v="Mass Customer"/>
    <x v="0"/>
    <s v="Argiculture"/>
    <x v="76"/>
  </r>
  <r>
    <n v="3386"/>
    <n v="4"/>
    <n v="3908.1100000000006"/>
    <n v="977.02750000000015"/>
    <n v="5.5684399999999998"/>
    <n v="2"/>
    <n v="10881.038024200001"/>
    <s v="High Net Worth"/>
    <x v="1"/>
    <s v="IT"/>
    <x v="97"/>
  </r>
  <r>
    <n v="3387"/>
    <n v="8"/>
    <n v="10309.67"/>
    <n v="1288.70875"/>
    <n v="5.5684399999999998"/>
    <n v="15"/>
    <n v="107641.46027775"/>
    <s v="Affluent Customer"/>
    <x v="0"/>
    <s v="Manufacturing"/>
    <x v="64"/>
  </r>
  <r>
    <n v="3388"/>
    <n v="7"/>
    <n v="8811.73"/>
    <n v="1258.8185714285714"/>
    <n v="5.5684399999999998"/>
    <n v="7"/>
    <n v="49067.589801199996"/>
    <s v="Mass Customer"/>
    <x v="1"/>
    <s v="Retail"/>
    <x v="103"/>
  </r>
  <r>
    <n v="3389"/>
    <n v="6"/>
    <n v="6107.8600000000006"/>
    <n v="1017.9766666666668"/>
    <n v="5.5684399999999998"/>
    <n v="19"/>
    <n v="107702.29780493335"/>
    <s v="Affluent Customer"/>
    <x v="0"/>
    <s v="Unknown"/>
    <x v="140"/>
  </r>
  <r>
    <n v="3390"/>
    <n v="4"/>
    <n v="4362.93"/>
    <n v="1090.7325000000001"/>
    <n v="5.5684399999999998"/>
    <n v="7"/>
    <n v="42515.749376100001"/>
    <s v="High Net Worth"/>
    <x v="0"/>
    <s v="Unknown"/>
    <x v="3"/>
  </r>
  <r>
    <n v="3391"/>
    <n v="5"/>
    <n v="3719.6100000000006"/>
    <n v="743.92200000000014"/>
    <n v="5.5684399999999998"/>
    <n v="7"/>
    <n v="28997.395151760004"/>
    <s v="Mass Customer"/>
    <x v="1"/>
    <s v="Manufacturing"/>
    <x v="3"/>
  </r>
  <r>
    <n v="3392"/>
    <n v="1"/>
    <n v="574.64"/>
    <n v="574.64"/>
    <n v="5.5684399999999998"/>
    <n v="10"/>
    <n v="31998.483615999998"/>
    <s v="Mass Customer"/>
    <x v="1"/>
    <s v="Financial Services"/>
    <x v="108"/>
  </r>
  <r>
    <n v="3393"/>
    <n v="5"/>
    <n v="4896.4900000000007"/>
    <n v="979.29800000000012"/>
    <n v="5.5684399999999998"/>
    <n v="7"/>
    <n v="38172.135085840004"/>
    <s v="Mass Customer"/>
    <x v="0"/>
    <s v="Retail"/>
    <x v="116"/>
  </r>
  <r>
    <n v="3394"/>
    <n v="5"/>
    <n v="5926.59"/>
    <n v="1185.318"/>
    <n v="5.5684399999999998"/>
    <n v="22"/>
    <n v="145208.18760623998"/>
    <s v="Mass Customer"/>
    <x v="1"/>
    <s v="Health"/>
    <x v="131"/>
  </r>
  <r>
    <n v="3395"/>
    <n v="7"/>
    <n v="7852.11"/>
    <n v="1121.73"/>
    <n v="5.5684399999999998"/>
    <n v="3"/>
    <n v="18738.858603599998"/>
    <s v="Mass Customer"/>
    <x v="1"/>
    <s v="Financial Services"/>
    <x v="3"/>
  </r>
  <r>
    <n v="3396"/>
    <n v="2"/>
    <n v="586.65"/>
    <n v="293.32499999999999"/>
    <n v="5.5684399999999998"/>
    <n v="9"/>
    <n v="14700.263966999999"/>
    <s v="Mass Customer"/>
    <x v="1"/>
    <s v="Manufacturing"/>
    <x v="18"/>
  </r>
  <r>
    <n v="3397"/>
    <n v="2"/>
    <n v="2179.35"/>
    <n v="1089.675"/>
    <n v="5.5684399999999998"/>
    <n v="11"/>
    <n v="66745.688427000001"/>
    <s v="Mass Customer"/>
    <x v="0"/>
    <s v="IT"/>
    <x v="25"/>
  </r>
  <r>
    <n v="3398"/>
    <n v="5"/>
    <n v="4872.53"/>
    <n v="974.50599999999997"/>
    <n v="5.5684399999999998"/>
    <n v="7"/>
    <n v="37985.347334479993"/>
    <s v="High Net Worth"/>
    <x v="1"/>
    <s v="Unknown"/>
    <x v="3"/>
  </r>
  <r>
    <n v="3399"/>
    <n v="4"/>
    <n v="5815.25"/>
    <n v="1453.8125"/>
    <n v="5.5684399999999998"/>
    <n v="2"/>
    <n v="16190.935355"/>
    <s v="Mass Customer"/>
    <x v="1"/>
    <s v="Financial Services"/>
    <x v="63"/>
  </r>
  <r>
    <n v="3400"/>
    <n v="4"/>
    <n v="2797.13"/>
    <n v="699.28250000000003"/>
    <n v="5.5684399999999998"/>
    <n v="18"/>
    <n v="70090.427597400005"/>
    <s v="Mass Customer"/>
    <x v="0"/>
    <s v="Financial Services"/>
    <x v="13"/>
  </r>
  <r>
    <n v="3401"/>
    <n v="6"/>
    <n v="6768.02"/>
    <n v="1128.0033333333333"/>
    <n v="5.5684399999999998"/>
    <n v="4"/>
    <n v="25124.875525866664"/>
    <s v="Mass Customer"/>
    <x v="0"/>
    <s v="Telecommunications"/>
    <x v="108"/>
  </r>
  <r>
    <n v="3402"/>
    <n v="9"/>
    <n v="10700.789999999999"/>
    <n v="1188.9766666666665"/>
    <n v="5.5684399999999998"/>
    <n v="10"/>
    <n v="66207.452297333322"/>
    <s v="Mass Customer"/>
    <x v="0"/>
    <s v="Retail"/>
    <x v="50"/>
  </r>
  <r>
    <n v="3403"/>
    <n v="4"/>
    <n v="4516.0199999999995"/>
    <n v="1129.0049999999999"/>
    <n v="5.5684399999999998"/>
    <n v="2"/>
    <n v="12573.593204399998"/>
    <s v="Mass Customer"/>
    <x v="0"/>
    <s v="Financial Services"/>
    <x v="35"/>
  </r>
  <r>
    <n v="3404"/>
    <n v="5"/>
    <n v="5162.17"/>
    <n v="1032.434"/>
    <n v="5.5684399999999998"/>
    <n v="22"/>
    <n v="126479.02922511999"/>
    <s v="Affluent Customer"/>
    <x v="0"/>
    <s v="Property"/>
    <x v="136"/>
  </r>
  <r>
    <n v="3405"/>
    <n v="9"/>
    <n v="9157.7100000000009"/>
    <n v="1017.5233333333334"/>
    <n v="5.5684399999999998"/>
    <n v="3"/>
    <n v="16998.052890800001"/>
    <s v="Mass Customer"/>
    <x v="0"/>
    <s v="Financial Services"/>
    <x v="16"/>
  </r>
  <r>
    <n v="3406"/>
    <n v="10"/>
    <n v="12169.87"/>
    <n v="1216.9870000000001"/>
    <n v="5.5684399999999998"/>
    <n v="10"/>
    <n v="67767.190902800008"/>
    <s v="Mass Customer"/>
    <x v="0"/>
    <s v="IT"/>
    <x v="6"/>
  </r>
  <r>
    <n v="3407"/>
    <n v="7"/>
    <n v="7901.579999999999"/>
    <n v="1128.7971428571427"/>
    <n v="5.5684399999999998"/>
    <n v="19"/>
    <n v="119427.14408125712"/>
    <s v="High Net Worth"/>
    <x v="1"/>
    <s v="Financial Services"/>
    <x v="88"/>
  </r>
  <r>
    <n v="3408"/>
    <n v="5"/>
    <n v="4452.78"/>
    <n v="890.55599999999993"/>
    <n v="5.5684399999999998"/>
    <n v="18"/>
    <n v="89262.137747519999"/>
    <s v="Mass Customer"/>
    <x v="0"/>
    <s v="Manufacturing"/>
    <x v="108"/>
  </r>
  <r>
    <n v="3409"/>
    <n v="7"/>
    <n v="7353.55"/>
    <n v="1050.507142857143"/>
    <n v="5.5684399999999998"/>
    <n v="16"/>
    <n v="93594.975913142858"/>
    <s v="Mass Customer"/>
    <x v="0"/>
    <s v="Argiculture"/>
    <x v="104"/>
  </r>
  <r>
    <n v="3410"/>
    <n v="3"/>
    <n v="2965.8900000000003"/>
    <n v="988.63000000000011"/>
    <n v="5.5684399999999998"/>
    <n v="16"/>
    <n v="88082.029395200007"/>
    <s v="Mass Customer"/>
    <x v="0"/>
    <s v="Property"/>
    <x v="3"/>
  </r>
  <r>
    <n v="3411"/>
    <n v="7"/>
    <n v="11320.220000000001"/>
    <n v="1617.1742857142858"/>
    <n v="5.5684399999999998"/>
    <n v="20"/>
    <n v="180102.75959085714"/>
    <s v="Mass Customer"/>
    <x v="0"/>
    <s v="Unknown"/>
    <x v="44"/>
  </r>
  <r>
    <n v="3412"/>
    <n v="3"/>
    <n v="4328.72"/>
    <n v="1442.9066666666668"/>
    <n v="5.5684399999999998"/>
    <n v="7"/>
    <n v="56243.174392533336"/>
    <s v="Mass Customer"/>
    <x v="0"/>
    <s v="Unknown"/>
    <x v="183"/>
  </r>
  <r>
    <n v="3413"/>
    <n v="4"/>
    <n v="6325.24"/>
    <n v="1581.31"/>
    <n v="5.5684399999999998"/>
    <n v="3"/>
    <n v="26416.289569200002"/>
    <s v="Mass Customer"/>
    <x v="0"/>
    <s v="Financial Services"/>
    <x v="63"/>
  </r>
  <r>
    <n v="3414"/>
    <n v="3"/>
    <n v="4674.0200000000004"/>
    <n v="1558.0066666666669"/>
    <n v="5.5684399999999998"/>
    <n v="10"/>
    <n v="86756.666429333345"/>
    <s v="Affluent Customer"/>
    <x v="0"/>
    <s v="Unknown"/>
    <x v="142"/>
  </r>
  <r>
    <n v="3415"/>
    <n v="5"/>
    <n v="7794.34"/>
    <n v="1558.8679999999999"/>
    <n v="5.5684399999999998"/>
    <n v="11"/>
    <n v="95485.092185119996"/>
    <s v="High Net Worth"/>
    <x v="1"/>
    <s v="Property"/>
    <x v="85"/>
  </r>
  <r>
    <n v="3416"/>
    <n v="3"/>
    <n v="2184.42"/>
    <n v="728.14"/>
    <n v="5.5684399999999998"/>
    <n v="11"/>
    <n v="44600.642917600002"/>
    <s v="Mass Customer"/>
    <x v="0"/>
    <s v="Manufacturing"/>
    <x v="3"/>
  </r>
  <r>
    <n v="3417"/>
    <n v="8"/>
    <n v="8566.0499999999993"/>
    <n v="1070.7562499999999"/>
    <n v="5.5684399999999998"/>
    <n v="7"/>
    <n v="41737.093529249993"/>
    <s v="Mass Customer"/>
    <x v="0"/>
    <s v="Health"/>
    <x v="28"/>
  </r>
  <r>
    <n v="3418"/>
    <n v="5"/>
    <n v="4643.87"/>
    <n v="928.774"/>
    <n v="5.5684399999999998"/>
    <n v="19"/>
    <n v="98264.62355864"/>
    <s v="High Net Worth"/>
    <x v="0"/>
    <s v="Health"/>
    <x v="194"/>
  </r>
  <r>
    <n v="3419"/>
    <n v="3"/>
    <n v="4108.62"/>
    <n v="1369.54"/>
    <n v="5.5684399999999998"/>
    <n v="18"/>
    <n v="137271.62371679998"/>
    <s v="Mass Customer"/>
    <x v="0"/>
    <s v="Unknown"/>
    <x v="26"/>
  </r>
  <r>
    <n v="3420"/>
    <n v="11"/>
    <n v="13885.45"/>
    <n v="1262.3136363636365"/>
    <n v="5.5684399999999998"/>
    <n v="19"/>
    <n v="133553.23716018183"/>
    <s v="Mass Customer"/>
    <x v="1"/>
    <s v="Financial Services"/>
    <x v="77"/>
  </r>
  <r>
    <n v="3421"/>
    <n v="9"/>
    <n v="11268.79"/>
    <n v="1252.0877777777778"/>
    <n v="5.5684399999999998"/>
    <n v="18"/>
    <n v="125499.1619752"/>
    <s v="Affluent Customer"/>
    <x v="0"/>
    <s v="Health"/>
    <x v="38"/>
  </r>
  <r>
    <n v="3422"/>
    <n v="5"/>
    <n v="5634.9800000000005"/>
    <n v="1126.9960000000001"/>
    <n v="5.5684399999999998"/>
    <n v="5"/>
    <n v="31378.0480312"/>
    <s v="Mass Customer"/>
    <x v="0"/>
    <s v="Manufacturing"/>
    <x v="14"/>
  </r>
  <r>
    <n v="3423"/>
    <n v="4"/>
    <n v="3061.5"/>
    <n v="765.375"/>
    <n v="5.5684399999999998"/>
    <n v="1"/>
    <n v="4261.9447650000002"/>
    <s v="Affluent Customer"/>
    <x v="0"/>
    <s v="Health"/>
    <x v="36"/>
  </r>
  <r>
    <n v="3424"/>
    <n v="2"/>
    <n v="2940.52"/>
    <n v="1470.26"/>
    <n v="5.5684399999999998"/>
    <n v="11"/>
    <n v="90057.600538400002"/>
    <s v="Affluent Customer"/>
    <x v="0"/>
    <s v="Manufacturing"/>
    <x v="162"/>
  </r>
  <r>
    <n v="3425"/>
    <n v="6"/>
    <n v="6287.4599999999991"/>
    <n v="1047.9099999999999"/>
    <n v="5.5684399999999998"/>
    <n v="12"/>
    <n v="70022.687524799985"/>
    <s v="Mass Customer"/>
    <x v="1"/>
    <s v="Manufacturing"/>
    <x v="136"/>
  </r>
  <r>
    <n v="3426"/>
    <n v="6"/>
    <n v="8405.57"/>
    <n v="1400.9283333333333"/>
    <n v="5.5684399999999998"/>
    <n v="17"/>
    <n v="132616.75126393331"/>
    <s v="Mass Customer"/>
    <x v="1"/>
    <s v="Entertainment"/>
    <x v="30"/>
  </r>
  <r>
    <n v="3427"/>
    <n v="8"/>
    <n v="12523.17"/>
    <n v="1565.39625"/>
    <n v="5.5684399999999998"/>
    <n v="17"/>
    <n v="148185.85660395"/>
    <s v="Mass Customer"/>
    <x v="1"/>
    <s v="Financial Services"/>
    <x v="45"/>
  </r>
  <r>
    <n v="3428"/>
    <n v="1"/>
    <n v="1274.93"/>
    <n v="1274.93"/>
    <n v="5.5684399999999998"/>
    <n v="16"/>
    <n v="113589.93934720001"/>
    <s v="Mass Customer"/>
    <x v="0"/>
    <s v="Manufacturing"/>
    <x v="78"/>
  </r>
  <r>
    <n v="3429"/>
    <n v="4"/>
    <n v="3323.95"/>
    <n v="830.98749999999995"/>
    <n v="5.5684399999999998"/>
    <n v="15"/>
    <n v="69409.560517499995"/>
    <s v="High Net Worth"/>
    <x v="0"/>
    <s v="Health"/>
    <x v="3"/>
  </r>
  <r>
    <n v="3430"/>
    <n v="7"/>
    <n v="5809.2400000000007"/>
    <n v="829.89142857142872"/>
    <n v="5.5684399999999998"/>
    <n v="9"/>
    <n v="41590.805638628575"/>
    <s v="Affluent Customer"/>
    <x v="1"/>
    <s v="Health"/>
    <x v="21"/>
  </r>
  <r>
    <n v="3431"/>
    <n v="10"/>
    <n v="12673.970000000001"/>
    <n v="1267.3970000000002"/>
    <n v="5.5684399999999998"/>
    <n v="5"/>
    <n v="35287.120753400006"/>
    <s v="Affluent Customer"/>
    <x v="1"/>
    <s v="Property"/>
    <x v="61"/>
  </r>
  <r>
    <n v="3432"/>
    <n v="8"/>
    <n v="9201.85"/>
    <n v="1150.23125"/>
    <n v="5.5684399999999998"/>
    <n v="2"/>
    <n v="12809.987403499999"/>
    <s v="Mass Customer"/>
    <x v="0"/>
    <s v="Argiculture"/>
    <x v="11"/>
  </r>
  <r>
    <n v="3433"/>
    <n v="10"/>
    <n v="10471.84"/>
    <n v="1047.184"/>
    <n v="5.5684399999999998"/>
    <n v="2"/>
    <n v="11662.362545919999"/>
    <s v="Mass Customer"/>
    <x v="0"/>
    <s v="Property"/>
    <x v="38"/>
  </r>
  <r>
    <n v="3434"/>
    <n v="5"/>
    <n v="5720.5199999999995"/>
    <n v="1144.1039999999998"/>
    <n v="5.5684399999999998"/>
    <n v="16"/>
    <n v="101933.99164415998"/>
    <s v="Mass Customer"/>
    <x v="0"/>
    <s v="Health"/>
    <x v="112"/>
  </r>
  <r>
    <n v="3435"/>
    <n v="5"/>
    <n v="6384.0199999999995"/>
    <n v="1276.8039999999999"/>
    <n v="5.5684399999999998"/>
    <n v="1"/>
    <n v="7109.8064657599989"/>
    <s v="Affluent Customer"/>
    <x v="0"/>
    <s v="Unknown"/>
    <x v="4"/>
  </r>
  <r>
    <n v="3436"/>
    <n v="7"/>
    <n v="8090.1100000000006"/>
    <n v="1155.73"/>
    <n v="5.5684399999999998"/>
    <n v="5"/>
    <n v="32178.065805999999"/>
    <s v="Mass Customer"/>
    <x v="0"/>
    <s v="Financial Services"/>
    <x v="3"/>
  </r>
  <r>
    <n v="3437"/>
    <n v="5"/>
    <n v="6930.869999999999"/>
    <n v="1386.1739999999998"/>
    <n v="5.5684399999999998"/>
    <n v="12"/>
    <n v="92625.920982719981"/>
    <s v="High Net Worth"/>
    <x v="1"/>
    <s v="Retail"/>
    <x v="103"/>
  </r>
  <r>
    <n v="3438"/>
    <n v="5"/>
    <n v="5208.01"/>
    <n v="1041.6020000000001"/>
    <n v="5.5684399999999998"/>
    <n v="2"/>
    <n v="11600.19648176"/>
    <s v="Mass Customer"/>
    <x v="1"/>
    <s v="Manufacturing"/>
    <x v="16"/>
  </r>
  <r>
    <n v="3439"/>
    <n v="6"/>
    <n v="5868.2099999999991"/>
    <n v="978.03499999999985"/>
    <n v="5.5684399999999998"/>
    <n v="19"/>
    <n v="103476.45509259999"/>
    <s v="Affluent Customer"/>
    <x v="0"/>
    <s v="Unknown"/>
    <x v="116"/>
  </r>
  <r>
    <n v="3440"/>
    <n v="5"/>
    <n v="5026.7"/>
    <n v="1005.3399999999999"/>
    <n v="5.5684399999999998"/>
    <n v="5"/>
    <n v="27990.877347999998"/>
    <s v="Mass Customer"/>
    <x v="0"/>
    <s v="Manufacturing"/>
    <x v="125"/>
  </r>
  <r>
    <n v="3441"/>
    <n v="5"/>
    <n v="4864.9799999999996"/>
    <n v="972.99599999999987"/>
    <n v="5.5684399999999998"/>
    <n v="20"/>
    <n v="108361.39692479998"/>
    <s v="High Net Worth"/>
    <x v="0"/>
    <s v="Manufacturing"/>
    <x v="24"/>
  </r>
  <r>
    <n v="3442"/>
    <n v="4"/>
    <n v="4629.6000000000004"/>
    <n v="1157.4000000000001"/>
    <n v="5.5684399999999998"/>
    <n v="14"/>
    <n v="90228.774384000004"/>
    <s v="Mass Customer"/>
    <x v="0"/>
    <s v="Retail"/>
    <x v="47"/>
  </r>
  <r>
    <n v="3443"/>
    <n v="6"/>
    <n v="6729.0099999999984"/>
    <n v="1121.5016666666663"/>
    <n v="5.5684399999999998"/>
    <n v="5"/>
    <n v="31225.073703666658"/>
    <s v="Mass Customer"/>
    <x v="1"/>
    <s v="Unknown"/>
    <x v="116"/>
  </r>
  <r>
    <n v="3444"/>
    <n v="2"/>
    <n v="3281.0299999999997"/>
    <n v="1640.5149999999999"/>
    <n v="5.5684399999999998"/>
    <n v="7"/>
    <n v="63945.765426199985"/>
    <s v="Affluent Customer"/>
    <x v="0"/>
    <s v="Manufacturing"/>
    <x v="65"/>
  </r>
  <r>
    <n v="3445"/>
    <n v="6"/>
    <n v="7992.1900000000005"/>
    <n v="1332.0316666666668"/>
    <n v="5.5684399999999998"/>
    <n v="11"/>
    <n v="81590.722553266678"/>
    <s v="Affluent Customer"/>
    <x v="1"/>
    <s v="Financial Services"/>
    <x v="130"/>
  </r>
  <r>
    <n v="3446"/>
    <n v="2"/>
    <n v="1028.53"/>
    <n v="514.26499999999999"/>
    <n v="5.5684399999999998"/>
    <n v="14"/>
    <n v="40091.153152399995"/>
    <s v="Mass Customer"/>
    <x v="1"/>
    <s v="Manufacturing"/>
    <x v="97"/>
  </r>
  <r>
    <n v="3447"/>
    <n v="10"/>
    <n v="11696.67"/>
    <n v="1169.6669999999999"/>
    <n v="5.5684399999999998"/>
    <n v="17"/>
    <n v="110724.74866115999"/>
    <s v="High Net Worth"/>
    <x v="0"/>
    <s v="Financial Services"/>
    <x v="3"/>
  </r>
  <r>
    <n v="3448"/>
    <n v="5"/>
    <n v="5257.04"/>
    <n v="1051.4079999999999"/>
    <n v="5.5684399999999998"/>
    <n v="9"/>
    <n v="52692.321271679997"/>
    <s v="High Net Worth"/>
    <x v="1"/>
    <s v="Financial Services"/>
    <x v="142"/>
  </r>
  <r>
    <n v="3449"/>
    <n v="4"/>
    <n v="4223.1900000000005"/>
    <n v="1055.7975000000001"/>
    <n v="5.5684399999999998"/>
    <n v="3"/>
    <n v="17637.435092700001"/>
    <s v="High Net Worth"/>
    <x v="0"/>
    <s v="Argiculture"/>
    <x v="27"/>
  </r>
  <r>
    <n v="3450"/>
    <n v="6"/>
    <n v="7360.7699999999995"/>
    <n v="1226.7949999999998"/>
    <n v="5.5684399999999998"/>
    <n v="6"/>
    <n v="40988.00609879999"/>
    <s v="Mass Customer"/>
    <x v="0"/>
    <s v="Retail"/>
    <x v="22"/>
  </r>
  <r>
    <n v="3451"/>
    <n v="9"/>
    <n v="7139.170000000001"/>
    <n v="793.24111111111119"/>
    <n v="5.5684399999999998"/>
    <n v="10"/>
    <n v="44171.155327555563"/>
    <s v="High Net Worth"/>
    <x v="1"/>
    <s v="Unknown"/>
    <x v="13"/>
  </r>
  <r>
    <n v="3452"/>
    <n v="2"/>
    <n v="2808.6800000000003"/>
    <n v="1404.3400000000001"/>
    <n v="5.5684399999999998"/>
    <n v="13"/>
    <n v="101659.77938480001"/>
    <s v="Mass Customer"/>
    <x v="0"/>
    <s v="Retail"/>
    <x v="68"/>
  </r>
  <r>
    <n v="3453"/>
    <n v="6"/>
    <n v="6294.04"/>
    <n v="1049.0066666666667"/>
    <n v="5.5684399999999998"/>
    <n v="14"/>
    <n v="81778.629561066671"/>
    <s v="Affluent Customer"/>
    <x v="0"/>
    <s v="Retail"/>
    <x v="25"/>
  </r>
  <r>
    <n v="3454"/>
    <n v="5"/>
    <n v="5561.3799999999992"/>
    <n v="1112.2759999999998"/>
    <n v="5.5684399999999998"/>
    <n v="18"/>
    <n v="111485.55904991998"/>
    <s v="Mass Customer"/>
    <x v="1"/>
    <s v="Unknown"/>
    <x v="94"/>
  </r>
  <r>
    <n v="3455"/>
    <n v="6"/>
    <n v="4674.13"/>
    <n v="779.02166666666665"/>
    <n v="5.5684399999999998"/>
    <n v="11"/>
    <n v="47717.289504866661"/>
    <s v="Mass Customer"/>
    <x v="1"/>
    <s v="Unknown"/>
    <x v="1"/>
  </r>
  <r>
    <n v="3456"/>
    <n v="3"/>
    <n v="4206.8899999999994"/>
    <n v="1402.2966666666664"/>
    <n v="5.5684399999999998"/>
    <n v="12"/>
    <n v="93703.258206399987"/>
    <s v="Mass Customer"/>
    <x v="0"/>
    <s v="Unknown"/>
    <x v="3"/>
  </r>
  <r>
    <n v="3457"/>
    <n v="3"/>
    <n v="2726.46"/>
    <n v="908.82"/>
    <n v="5.5684399999999998"/>
    <n v="16"/>
    <n v="80971.354252799996"/>
    <s v="Mass Customer"/>
    <x v="0"/>
    <s v="Manufacturing"/>
    <x v="3"/>
  </r>
  <r>
    <n v="3458"/>
    <n v="3"/>
    <n v="4554.71"/>
    <n v="1518.2366666666667"/>
    <n v="5.5684399999999998"/>
    <n v="19"/>
    <n v="160629.98589853331"/>
    <s v="High Net Worth"/>
    <x v="1"/>
    <s v="Manufacturing"/>
    <x v="99"/>
  </r>
  <r>
    <n v="3459"/>
    <n v="3"/>
    <n v="4164.04"/>
    <n v="1388.0133333333333"/>
    <n v="5.5684399999999998"/>
    <n v="2"/>
    <n v="15458.137931733332"/>
    <s v="Mass Customer"/>
    <x v="0"/>
    <s v="Entertainment"/>
    <x v="3"/>
  </r>
  <r>
    <n v="3460"/>
    <n v="9"/>
    <n v="12544.76"/>
    <n v="1393.8622222222223"/>
    <n v="5.5684399999999998"/>
    <n v="2"/>
    <n v="15523.276305422221"/>
    <s v="Mass Customer"/>
    <x v="1"/>
    <s v="Financial Services"/>
    <x v="105"/>
  </r>
  <r>
    <n v="3461"/>
    <n v="7"/>
    <n v="8401.2099999999991"/>
    <n v="1200.1728571428571"/>
    <n v="5.5684399999999998"/>
    <n v="17"/>
    <n v="113612.53925868571"/>
    <s v="Affluent Customer"/>
    <x v="1"/>
    <s v="Manufacturing"/>
    <x v="131"/>
  </r>
  <r>
    <n v="3462"/>
    <n v="5"/>
    <n v="5392.75"/>
    <n v="1078.55"/>
    <n v="5.5684399999999998"/>
    <n v="17"/>
    <n v="102099.29635399999"/>
    <s v="High Net Worth"/>
    <x v="0"/>
    <s v="Health"/>
    <x v="36"/>
  </r>
  <r>
    <n v="3463"/>
    <n v="4"/>
    <n v="3021.68"/>
    <n v="755.42"/>
    <n v="5.5684399999999998"/>
    <n v="2"/>
    <n v="8413.0218895999988"/>
    <s v="Affluent Customer"/>
    <x v="1"/>
    <s v="Financial Services"/>
    <x v="75"/>
  </r>
  <r>
    <n v="3465"/>
    <n v="10"/>
    <n v="10063.64"/>
    <n v="1006.3639999999999"/>
    <n v="5.5684399999999998"/>
    <n v="7"/>
    <n v="39227.142865119997"/>
    <s v="High Net Worth"/>
    <x v="0"/>
    <s v="Manufacturing"/>
    <x v="78"/>
  </r>
  <r>
    <n v="3466"/>
    <n v="3"/>
    <n v="2421.71"/>
    <n v="807.23666666666668"/>
    <n v="5.5684399999999998"/>
    <n v="18"/>
    <n v="80910.880994399995"/>
    <s v="Mass Customer"/>
    <x v="1"/>
    <s v="IT"/>
    <x v="67"/>
  </r>
  <r>
    <n v="3467"/>
    <n v="6"/>
    <n v="8292.41"/>
    <n v="1382.0683333333334"/>
    <n v="5.5684399999999998"/>
    <n v="21"/>
    <n v="161615.25639140001"/>
    <s v="Mass Customer"/>
    <x v="1"/>
    <s v="IT"/>
    <x v="27"/>
  </r>
  <r>
    <n v="3468"/>
    <n v="6"/>
    <n v="6837.77"/>
    <n v="1139.6283333333333"/>
    <n v="5.5684399999999998"/>
    <n v="7"/>
    <n v="44421.66397526666"/>
    <s v="Mass Customer"/>
    <x v="1"/>
    <s v="Unknown"/>
    <x v="72"/>
  </r>
  <r>
    <n v="3469"/>
    <n v="3"/>
    <n v="2349.65"/>
    <n v="783.2166666666667"/>
    <n v="5.5684399999999998"/>
    <n v="5"/>
    <n v="21806.475076666666"/>
    <s v="Mass Customer"/>
    <x v="0"/>
    <s v="Health"/>
    <x v="65"/>
  </r>
  <r>
    <n v="3470"/>
    <n v="8"/>
    <n v="14126.249999999998"/>
    <n v="1765.7812499999998"/>
    <n v="5.5684399999999998"/>
    <n v="6"/>
    <n v="58995.881662499989"/>
    <s v="Affluent Customer"/>
    <x v="0"/>
    <s v="Health"/>
    <x v="2"/>
  </r>
  <r>
    <n v="3471"/>
    <n v="4"/>
    <n v="4637.4800000000005"/>
    <n v="1159.3700000000001"/>
    <n v="5.5684399999999998"/>
    <n v="8"/>
    <n v="51647.058262400002"/>
    <s v="High Net Worth"/>
    <x v="0"/>
    <s v="IT"/>
    <x v="85"/>
  </r>
  <r>
    <n v="3472"/>
    <n v="6"/>
    <n v="6900.7"/>
    <n v="1150.1166666666666"/>
    <n v="5.5684399999999998"/>
    <n v="18"/>
    <n v="115278.40172399998"/>
    <s v="Affluent Customer"/>
    <x v="1"/>
    <s v="Retail"/>
    <x v="103"/>
  </r>
  <r>
    <n v="3473"/>
    <n v="4"/>
    <n v="5487.6399999999994"/>
    <n v="1371.9099999999999"/>
    <n v="5.5684399999999998"/>
    <n v="11"/>
    <n v="84033.383724399988"/>
    <s v="Mass Customer"/>
    <x v="2"/>
    <s v="IT"/>
    <x v="87"/>
  </r>
  <r>
    <n v="3474"/>
    <n v="5"/>
    <n v="4654.08"/>
    <n v="930.81600000000003"/>
    <n v="5.5684399999999998"/>
    <n v="14"/>
    <n v="72564.702658560011"/>
    <s v="Mass Customer"/>
    <x v="1"/>
    <s v="Manufacturing"/>
    <x v="92"/>
  </r>
  <r>
    <n v="3475"/>
    <n v="4"/>
    <n v="3785.92"/>
    <n v="946.48"/>
    <n v="5.5684399999999998"/>
    <n v="3"/>
    <n v="15811.251273599999"/>
    <s v="Affluent Customer"/>
    <x v="0"/>
    <s v="Retail"/>
    <x v="34"/>
  </r>
  <r>
    <n v="3476"/>
    <n v="5"/>
    <n v="2254.2599999999998"/>
    <n v="450.85199999999998"/>
    <n v="5.5684399999999998"/>
    <n v="7"/>
    <n v="17573.796176159998"/>
    <s v="Affluent Customer"/>
    <x v="1"/>
    <s v="Manufacturing"/>
    <x v="3"/>
  </r>
  <r>
    <n v="3477"/>
    <n v="7"/>
    <n v="8317.98"/>
    <n v="1188.282857142857"/>
    <n v="5.5684399999999998"/>
    <n v="7"/>
    <n v="46318.17255119999"/>
    <s v="Affluent Customer"/>
    <x v="0"/>
    <s v="Financial Services"/>
    <x v="80"/>
  </r>
  <r>
    <n v="3478"/>
    <n v="6"/>
    <n v="6445.49"/>
    <n v="1074.2483333333332"/>
    <n v="5.5684399999999998"/>
    <n v="17"/>
    <n v="101692.08561753332"/>
    <s v="Mass Customer"/>
    <x v="1"/>
    <s v="Health"/>
    <x v="58"/>
  </r>
  <r>
    <n v="3479"/>
    <n v="6"/>
    <n v="6015.1699999999992"/>
    <n v="1002.5283333333332"/>
    <n v="5.5684399999999998"/>
    <n v="13"/>
    <n v="72572.745342066657"/>
    <s v="Mass Customer"/>
    <x v="0"/>
    <s v="IT"/>
    <x v="3"/>
  </r>
  <r>
    <n v="3480"/>
    <n v="4"/>
    <n v="4659.76"/>
    <n v="1164.94"/>
    <n v="5.5684399999999998"/>
    <n v="20"/>
    <n v="129737.96987199999"/>
    <s v="Mass Customer"/>
    <x v="1"/>
    <s v="Unknown"/>
    <x v="3"/>
  </r>
  <r>
    <n v="3481"/>
    <n v="7"/>
    <n v="4988.41"/>
    <n v="712.63"/>
    <n v="5.5684399999999998"/>
    <n v="4"/>
    <n v="15872.9495888"/>
    <s v="High Net Worth"/>
    <x v="1"/>
    <s v="Manufacturing"/>
    <x v="194"/>
  </r>
  <r>
    <n v="3482"/>
    <n v="8"/>
    <n v="11842.05"/>
    <n v="1480.2562499999999"/>
    <n v="5.5684399999999998"/>
    <n v="2"/>
    <n v="16485.436225499998"/>
    <s v="Affluent Customer"/>
    <x v="0"/>
    <s v="Health"/>
    <x v="109"/>
  </r>
  <r>
    <n v="3483"/>
    <n v="6"/>
    <n v="8078.0300000000007"/>
    <n v="1346.3383333333334"/>
    <n v="5.5684399999999998"/>
    <n v="15"/>
    <n v="112455.063433"/>
    <s v="High Net Worth"/>
    <x v="1"/>
    <s v="Health"/>
    <x v="125"/>
  </r>
  <r>
    <n v="3484"/>
    <n v="6"/>
    <n v="8406.81"/>
    <n v="1401.135"/>
    <n v="5.5684399999999998"/>
    <n v="20"/>
    <n v="156042.72358799999"/>
    <s v="High Net Worth"/>
    <x v="0"/>
    <s v="Financial Services"/>
    <x v="26"/>
  </r>
  <r>
    <n v="3485"/>
    <n v="3"/>
    <n v="3163.31"/>
    <n v="1054.4366666666667"/>
    <n v="5.5684399999999998"/>
    <n v="9"/>
    <n v="52844.105809200002"/>
    <s v="High Net Worth"/>
    <x v="0"/>
    <s v="Financial Services"/>
    <x v="192"/>
  </r>
  <r>
    <n v="3486"/>
    <n v="4"/>
    <n v="4722.08"/>
    <n v="1180.52"/>
    <n v="5.5684399999999998"/>
    <n v="18"/>
    <n v="118325.78619839999"/>
    <s v="Mass Customer"/>
    <x v="1"/>
    <s v="Manufacturing"/>
    <x v="6"/>
  </r>
  <r>
    <n v="3487"/>
    <n v="3"/>
    <n v="3715.32"/>
    <n v="1238.44"/>
    <n v="5.5684399999999998"/>
    <n v="18"/>
    <n v="124131.2190048"/>
    <s v="High Net Worth"/>
    <x v="0"/>
    <s v="Health"/>
    <x v="55"/>
  </r>
  <r>
    <n v="3488"/>
    <n v="2"/>
    <n v="2167.79"/>
    <n v="1083.895"/>
    <n v="5.5684399999999998"/>
    <n v="9"/>
    <n v="54320.438464199993"/>
    <s v="Mass Customer"/>
    <x v="1"/>
    <s v="Manufacturing"/>
    <x v="57"/>
  </r>
  <r>
    <n v="3489"/>
    <n v="6"/>
    <n v="8300.1500000000015"/>
    <n v="1383.3583333333336"/>
    <n v="5.5684399999999998"/>
    <n v="9"/>
    <n v="69328.330899000008"/>
    <s v="Mass Customer"/>
    <x v="0"/>
    <s v="Argiculture"/>
    <x v="45"/>
  </r>
  <r>
    <n v="3490"/>
    <n v="5"/>
    <n v="4739.7"/>
    <n v="947.93999999999994"/>
    <n v="5.5684399999999998"/>
    <n v="14"/>
    <n v="73899.65819039999"/>
    <s v="High Net Worth"/>
    <x v="1"/>
    <s v="Financial Services"/>
    <x v="49"/>
  </r>
  <r>
    <n v="3491"/>
    <n v="4"/>
    <n v="3151.67"/>
    <n v="787.91750000000002"/>
    <n v="5.5684399999999998"/>
    <n v="10"/>
    <n v="43874.713236999996"/>
    <s v="Affluent Customer"/>
    <x v="0"/>
    <s v="Financial Services"/>
    <x v="6"/>
  </r>
  <r>
    <n v="3492"/>
    <n v="3"/>
    <n v="4141.43"/>
    <n v="1380.4766666666667"/>
    <n v="5.5684399999999998"/>
    <n v="19"/>
    <n v="146054.92830493333"/>
    <s v="Mass Customer"/>
    <x v="1"/>
    <s v="Manufacturing"/>
    <x v="59"/>
  </r>
  <r>
    <n v="3493"/>
    <n v="6"/>
    <n v="10053.82"/>
    <n v="1675.6366666666665"/>
    <n v="5.5684399999999998"/>
    <n v="18"/>
    <n v="167952.28032239998"/>
    <s v="High Net Worth"/>
    <x v="1"/>
    <s v="Health"/>
    <x v="18"/>
  </r>
  <r>
    <n v="3494"/>
    <n v="4"/>
    <n v="5122.7099999999991"/>
    <n v="1280.6774999999998"/>
    <n v="5.5684399999999998"/>
    <n v="1"/>
    <n v="7131.3758180999985"/>
    <s v="High Net Worth"/>
    <x v="1"/>
    <s v="Argiculture"/>
    <x v="133"/>
  </r>
  <r>
    <n v="3495"/>
    <n v="7"/>
    <n v="8626.65"/>
    <n v="1232.3785714285714"/>
    <n v="5.5684399999999998"/>
    <n v="8"/>
    <n v="54899.40905828571"/>
    <s v="High Net Worth"/>
    <x v="0"/>
    <s v="Financial Services"/>
    <x v="113"/>
  </r>
  <r>
    <n v="3496"/>
    <n v="4"/>
    <n v="4725.38"/>
    <n v="1181.345"/>
    <n v="5.5684399999999998"/>
    <n v="19"/>
    <n v="124986.72628419999"/>
    <s v="Mass Customer"/>
    <x v="1"/>
    <s v="Manufacturing"/>
    <x v="20"/>
  </r>
  <r>
    <n v="3497"/>
    <n v="3"/>
    <n v="3744.0699999999997"/>
    <n v="1248.0233333333333"/>
    <n v="5.5684399999999998"/>
    <n v="18"/>
    <n v="125091.77490479998"/>
    <s v="Affluent Customer"/>
    <x v="0"/>
    <s v="Manufacturing"/>
    <x v="177"/>
  </r>
  <r>
    <n v="3498"/>
    <n v="6"/>
    <n v="5177.0600000000004"/>
    <n v="862.84333333333336"/>
    <n v="5.5684399999999998"/>
    <n v="5"/>
    <n v="24023.456655333335"/>
    <s v="Mass Customer"/>
    <x v="0"/>
    <s v="Manufacturing"/>
    <x v="3"/>
  </r>
  <r>
    <n v="3499"/>
    <n v="7"/>
    <n v="7673.4800000000005"/>
    <n v="1096.2114285714285"/>
    <n v="5.5684399999999998"/>
    <n v="7"/>
    <n v="42729.312971199994"/>
    <s v="Mass Customer"/>
    <x v="1"/>
    <s v="Manufacturing"/>
    <x v="3"/>
  </r>
  <r>
    <n v="3500"/>
    <n v="6"/>
    <n v="4922.41"/>
    <n v="820.40166666666664"/>
    <n v="5.5684399999999998"/>
    <n v="17"/>
    <n v="77662.076764466663"/>
    <s v="Affluent Customer"/>
    <x v="0"/>
    <s v="Entertainment"/>
    <x v="3"/>
  </r>
  <r>
    <n v="5034"/>
    <n v="3"/>
    <n v="1519.92"/>
    <n v="506.64000000000004"/>
    <n v="5.5684399999999998"/>
    <n v="10.691492409051847"/>
    <n v="30162.778956825667"/>
    <s v="Mass Customer"/>
    <x v="2"/>
    <s v="Unknown"/>
    <x v="3"/>
  </r>
  <r>
    <s v="Grand Total"/>
    <n v="19445"/>
    <n v="21532171.72000052"/>
    <n v="3863660.9704120569"/>
    <n v="19444.992479998196"/>
    <n v="37334.691492409052"/>
    <n v="229257798.72978598"/>
    <s v="-"/>
    <x v="3"/>
    <s v="-"/>
    <x v="1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24307-31A7-4EEC-8AE1-3472DE43A045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M4:Q16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1">
        <item x="6"/>
        <item x="9"/>
        <item x="1"/>
        <item x="0"/>
        <item x="3"/>
        <item x="7"/>
        <item x="2"/>
        <item x="5"/>
        <item x="8"/>
        <item x="4"/>
        <item t="default"/>
      </items>
    </pivotField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Average of CLV" fld="6" subtotal="average" baseField="9" baseItem="0"/>
  </dataField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E195C0-149A-432F-87B8-D9FCA0AFC04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_ID">
  <location ref="A1:C3494" firstHeaderRow="0" firstDataRow="1" firstDataCol="1"/>
  <pivotFields count="13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14" showAll="0"/>
  </pivotFields>
  <rowFields count="1">
    <field x="2"/>
  </rowFields>
  <rowItems count="34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Transaction" fld="0" subtotal="count" baseField="2" baseItem="0"/>
    <dataField name="Total Revenue" fld="10" baseField="2" baseItem="0"/>
  </dataFields>
  <formats count="75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2" type="button" dataOnly="0" labelOnly="1" outline="0" axis="axisRow" fieldPosition="0"/>
    </format>
    <format dxfId="85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4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3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2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1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0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79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78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77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76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75">
      <pivotArea dataOnly="0" labelOnly="1" fieldPosition="0">
        <references count="1">
          <reference field="2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74">
      <pivotArea dataOnly="0" labelOnly="1" fieldPosition="0">
        <references count="1">
          <reference field="2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73">
      <pivotArea dataOnly="0" labelOnly="1" fieldPosition="0">
        <references count="1">
          <reference field="2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72">
      <pivotArea dataOnly="0" labelOnly="1" fieldPosition="0">
        <references count="1">
          <reference field="2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71">
      <pivotArea dataOnly="0" labelOnly="1" fieldPosition="0">
        <references count="1">
          <reference field="2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70">
      <pivotArea dataOnly="0" labelOnly="1" fieldPosition="0">
        <references count="1">
          <reference field="2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69">
      <pivotArea dataOnly="0" labelOnly="1" fieldPosition="0">
        <references count="1">
          <reference field="2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68">
      <pivotArea dataOnly="0" labelOnly="1" fieldPosition="0">
        <references count="1">
          <reference field="2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67">
      <pivotArea dataOnly="0" labelOnly="1" fieldPosition="0">
        <references count="1">
          <reference field="2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66">
      <pivotArea dataOnly="0" labelOnly="1" fieldPosition="0">
        <references count="1">
          <reference field="2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65">
      <pivotArea dataOnly="0" labelOnly="1" fieldPosition="0">
        <references count="1">
          <reference field="2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64">
      <pivotArea dataOnly="0" labelOnly="1" fieldPosition="0">
        <references count="1">
          <reference field="2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63">
      <pivotArea dataOnly="0" labelOnly="1" fieldPosition="0">
        <references count="1">
          <reference field="2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62">
      <pivotArea dataOnly="0" labelOnly="1" fieldPosition="0">
        <references count="1">
          <reference field="2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61">
      <pivotArea dataOnly="0" labelOnly="1" fieldPosition="0">
        <references count="1">
          <reference field="2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60">
      <pivotArea dataOnly="0" labelOnly="1" fieldPosition="0">
        <references count="1">
          <reference field="2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59">
      <pivotArea dataOnly="0" labelOnly="1" fieldPosition="0">
        <references count="1">
          <reference field="2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58">
      <pivotArea dataOnly="0" labelOnly="1" fieldPosition="0">
        <references count="1">
          <reference field="2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57">
      <pivotArea dataOnly="0" labelOnly="1" fieldPosition="0">
        <references count="1">
          <reference field="2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56">
      <pivotArea dataOnly="0" labelOnly="1" fieldPosition="0">
        <references count="1">
          <reference field="2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55">
      <pivotArea dataOnly="0" labelOnly="1" fieldPosition="0">
        <references count="1">
          <reference field="2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54">
      <pivotArea dataOnly="0" labelOnly="1" fieldPosition="0">
        <references count="1">
          <reference field="2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53">
      <pivotArea dataOnly="0" labelOnly="1" fieldPosition="0">
        <references count="1">
          <reference field="2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52">
      <pivotArea dataOnly="0" labelOnly="1" fieldPosition="0">
        <references count="1">
          <reference field="2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51">
      <pivotArea dataOnly="0" labelOnly="1" fieldPosition="0">
        <references count="1">
          <reference field="2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50">
      <pivotArea dataOnly="0" labelOnly="1" fieldPosition="0">
        <references count="1">
          <reference field="2" count="50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  <x v="1799"/>
          </reference>
        </references>
      </pivotArea>
    </format>
    <format dxfId="49">
      <pivotArea dataOnly="0" labelOnly="1" fieldPosition="0">
        <references count="1">
          <reference field="2" count="50"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  <x v="1849"/>
          </reference>
        </references>
      </pivotArea>
    </format>
    <format dxfId="48">
      <pivotArea dataOnly="0" labelOnly="1" fieldPosition="0">
        <references count="1">
          <reference field="2" count="50"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  <x v="1899"/>
          </reference>
        </references>
      </pivotArea>
    </format>
    <format dxfId="47">
      <pivotArea dataOnly="0" labelOnly="1" fieldPosition="0">
        <references count="1">
          <reference field="2" count="50"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  <x v="1915"/>
            <x v="1916"/>
            <x v="1917"/>
            <x v="1918"/>
            <x v="1919"/>
            <x v="1920"/>
            <x v="1921"/>
            <x v="1922"/>
            <x v="1923"/>
            <x v="1924"/>
            <x v="1925"/>
            <x v="1926"/>
            <x v="1927"/>
            <x v="1928"/>
            <x v="1929"/>
            <x v="1930"/>
            <x v="1931"/>
            <x v="1932"/>
            <x v="1933"/>
            <x v="1934"/>
            <x v="1935"/>
            <x v="1936"/>
            <x v="1937"/>
            <x v="1938"/>
            <x v="1939"/>
            <x v="1940"/>
            <x v="1941"/>
            <x v="1942"/>
            <x v="1943"/>
            <x v="1944"/>
            <x v="1945"/>
            <x v="1946"/>
            <x v="1947"/>
            <x v="1948"/>
            <x v="1949"/>
          </reference>
        </references>
      </pivotArea>
    </format>
    <format dxfId="46">
      <pivotArea dataOnly="0" labelOnly="1" fieldPosition="0">
        <references count="1">
          <reference field="2" count="50">
            <x v="1950"/>
            <x v="1951"/>
            <x v="1952"/>
            <x v="1953"/>
            <x v="1954"/>
            <x v="1955"/>
            <x v="1956"/>
            <x v="1957"/>
            <x v="1958"/>
            <x v="1959"/>
            <x v="1960"/>
            <x v="1961"/>
            <x v="1962"/>
            <x v="1963"/>
            <x v="1964"/>
            <x v="1965"/>
            <x v="1966"/>
            <x v="1967"/>
            <x v="1968"/>
            <x v="1969"/>
            <x v="1970"/>
            <x v="1971"/>
            <x v="1972"/>
            <x v="1973"/>
            <x v="1974"/>
            <x v="1975"/>
            <x v="1976"/>
            <x v="1977"/>
            <x v="1978"/>
            <x v="1979"/>
            <x v="1980"/>
            <x v="1981"/>
            <x v="1982"/>
            <x v="1983"/>
            <x v="1984"/>
            <x v="1985"/>
            <x v="1986"/>
            <x v="1987"/>
            <x v="1988"/>
            <x v="1989"/>
            <x v="1990"/>
            <x v="1991"/>
            <x v="1992"/>
            <x v="1993"/>
            <x v="1994"/>
            <x v="1995"/>
            <x v="1996"/>
            <x v="1997"/>
            <x v="1998"/>
            <x v="1999"/>
          </reference>
        </references>
      </pivotArea>
    </format>
    <format dxfId="45">
      <pivotArea dataOnly="0" labelOnly="1" fieldPosition="0">
        <references count="1">
          <reference field="2" count="50">
            <x v="2000"/>
            <x v="2001"/>
            <x v="2002"/>
            <x v="2003"/>
            <x v="2004"/>
            <x v="2005"/>
            <x v="2006"/>
            <x v="2007"/>
            <x v="2008"/>
            <x v="2009"/>
            <x v="2010"/>
            <x v="2011"/>
            <x v="2012"/>
            <x v="2013"/>
            <x v="2014"/>
            <x v="2015"/>
            <x v="2016"/>
            <x v="2017"/>
            <x v="2018"/>
            <x v="2019"/>
            <x v="2020"/>
            <x v="2021"/>
            <x v="2022"/>
            <x v="2023"/>
            <x v="2024"/>
            <x v="2025"/>
            <x v="2026"/>
            <x v="2027"/>
            <x v="2028"/>
            <x v="2029"/>
            <x v="2030"/>
            <x v="2031"/>
            <x v="2032"/>
            <x v="2033"/>
            <x v="2034"/>
            <x v="2035"/>
            <x v="2036"/>
            <x v="2037"/>
            <x v="2038"/>
            <x v="2039"/>
            <x v="2040"/>
            <x v="2041"/>
            <x v="2042"/>
            <x v="2043"/>
            <x v="2044"/>
            <x v="2045"/>
            <x v="2046"/>
            <x v="2047"/>
            <x v="2048"/>
            <x v="2049"/>
          </reference>
        </references>
      </pivotArea>
    </format>
    <format dxfId="44">
      <pivotArea dataOnly="0" labelOnly="1" fieldPosition="0">
        <references count="1">
          <reference field="2" count="50">
            <x v="2050"/>
            <x v="2051"/>
            <x v="2052"/>
            <x v="2053"/>
            <x v="2054"/>
            <x v="2055"/>
            <x v="2056"/>
            <x v="2057"/>
            <x v="2058"/>
            <x v="2059"/>
            <x v="2060"/>
            <x v="2061"/>
            <x v="2062"/>
            <x v="2063"/>
            <x v="2064"/>
            <x v="2065"/>
            <x v="2066"/>
            <x v="2067"/>
            <x v="2068"/>
            <x v="2069"/>
            <x v="2070"/>
            <x v="2071"/>
            <x v="2072"/>
            <x v="2073"/>
            <x v="2074"/>
            <x v="2075"/>
            <x v="2076"/>
            <x v="2077"/>
            <x v="2078"/>
            <x v="2079"/>
            <x v="2080"/>
            <x v="2081"/>
            <x v="2082"/>
            <x v="2083"/>
            <x v="2084"/>
            <x v="2085"/>
            <x v="2086"/>
            <x v="2087"/>
            <x v="2088"/>
            <x v="2089"/>
            <x v="2090"/>
            <x v="2091"/>
            <x v="2092"/>
            <x v="2093"/>
            <x v="2094"/>
            <x v="2095"/>
            <x v="2096"/>
            <x v="2097"/>
            <x v="2098"/>
            <x v="2099"/>
          </reference>
        </references>
      </pivotArea>
    </format>
    <format dxfId="43">
      <pivotArea dataOnly="0" labelOnly="1" fieldPosition="0">
        <references count="1">
          <reference field="2" count="50">
            <x v="2100"/>
            <x v="2101"/>
            <x v="2102"/>
            <x v="2103"/>
            <x v="2104"/>
            <x v="2105"/>
            <x v="2106"/>
            <x v="2107"/>
            <x v="2108"/>
            <x v="2109"/>
            <x v="2110"/>
            <x v="2111"/>
            <x v="2112"/>
            <x v="2113"/>
            <x v="2114"/>
            <x v="2115"/>
            <x v="2116"/>
            <x v="2117"/>
            <x v="2118"/>
            <x v="2119"/>
            <x v="2120"/>
            <x v="2121"/>
            <x v="2122"/>
            <x v="2123"/>
            <x v="2124"/>
            <x v="2125"/>
            <x v="2126"/>
            <x v="2127"/>
            <x v="2128"/>
            <x v="2129"/>
            <x v="2130"/>
            <x v="2131"/>
            <x v="2132"/>
            <x v="2133"/>
            <x v="2134"/>
            <x v="2135"/>
            <x v="2136"/>
            <x v="2137"/>
            <x v="2138"/>
            <x v="2139"/>
            <x v="2140"/>
            <x v="2141"/>
            <x v="2142"/>
            <x v="2143"/>
            <x v="2144"/>
            <x v="2145"/>
            <x v="2146"/>
            <x v="2147"/>
            <x v="2148"/>
            <x v="2149"/>
          </reference>
        </references>
      </pivotArea>
    </format>
    <format dxfId="42">
      <pivotArea dataOnly="0" labelOnly="1" fieldPosition="0">
        <references count="1">
          <reference field="2" count="50">
            <x v="2150"/>
            <x v="2151"/>
            <x v="2152"/>
            <x v="2153"/>
            <x v="2154"/>
            <x v="2155"/>
            <x v="2156"/>
            <x v="2157"/>
            <x v="2158"/>
            <x v="2159"/>
            <x v="2160"/>
            <x v="2161"/>
            <x v="2162"/>
            <x v="2163"/>
            <x v="2164"/>
            <x v="2165"/>
            <x v="2166"/>
            <x v="2167"/>
            <x v="2168"/>
            <x v="2169"/>
            <x v="2170"/>
            <x v="2171"/>
            <x v="2172"/>
            <x v="2173"/>
            <x v="2174"/>
            <x v="2175"/>
            <x v="2176"/>
            <x v="2177"/>
            <x v="2178"/>
            <x v="2179"/>
            <x v="2180"/>
            <x v="2181"/>
            <x v="2182"/>
            <x v="2183"/>
            <x v="2184"/>
            <x v="2185"/>
            <x v="2186"/>
            <x v="2187"/>
            <x v="2188"/>
            <x v="2189"/>
            <x v="2190"/>
            <x v="2191"/>
            <x v="2192"/>
            <x v="2193"/>
            <x v="2194"/>
            <x v="2195"/>
            <x v="2196"/>
            <x v="2197"/>
            <x v="2198"/>
            <x v="2199"/>
          </reference>
        </references>
      </pivotArea>
    </format>
    <format dxfId="41">
      <pivotArea dataOnly="0" labelOnly="1" fieldPosition="0">
        <references count="1">
          <reference field="2" count="50">
            <x v="2200"/>
            <x v="2201"/>
            <x v="2202"/>
            <x v="2203"/>
            <x v="2204"/>
            <x v="2205"/>
            <x v="2206"/>
            <x v="2207"/>
            <x v="2208"/>
            <x v="2209"/>
            <x v="2210"/>
            <x v="2211"/>
            <x v="2212"/>
            <x v="2213"/>
            <x v="2214"/>
            <x v="2215"/>
            <x v="2216"/>
            <x v="2217"/>
            <x v="2218"/>
            <x v="2219"/>
            <x v="2220"/>
            <x v="2221"/>
            <x v="2222"/>
            <x v="2223"/>
            <x v="2224"/>
            <x v="2225"/>
            <x v="2226"/>
            <x v="2227"/>
            <x v="2228"/>
            <x v="2229"/>
            <x v="2230"/>
            <x v="2231"/>
            <x v="2232"/>
            <x v="2233"/>
            <x v="2234"/>
            <x v="2235"/>
            <x v="2236"/>
            <x v="2237"/>
            <x v="2238"/>
            <x v="2239"/>
            <x v="2240"/>
            <x v="2241"/>
            <x v="2242"/>
            <x v="2243"/>
            <x v="2244"/>
            <x v="2245"/>
            <x v="2246"/>
            <x v="2247"/>
            <x v="2248"/>
            <x v="2249"/>
          </reference>
        </references>
      </pivotArea>
    </format>
    <format dxfId="40">
      <pivotArea dataOnly="0" labelOnly="1" fieldPosition="0">
        <references count="1">
          <reference field="2" count="50">
            <x v="2250"/>
            <x v="2251"/>
            <x v="2252"/>
            <x v="2253"/>
            <x v="2254"/>
            <x v="2255"/>
            <x v="2256"/>
            <x v="2257"/>
            <x v="2258"/>
            <x v="2259"/>
            <x v="2260"/>
            <x v="2261"/>
            <x v="2262"/>
            <x v="2263"/>
            <x v="2264"/>
            <x v="2265"/>
            <x v="2266"/>
            <x v="2267"/>
            <x v="2268"/>
            <x v="2269"/>
            <x v="2270"/>
            <x v="2271"/>
            <x v="2272"/>
            <x v="2273"/>
            <x v="2274"/>
            <x v="2275"/>
            <x v="2276"/>
            <x v="2277"/>
            <x v="2278"/>
            <x v="2279"/>
            <x v="2280"/>
            <x v="2281"/>
            <x v="2282"/>
            <x v="2283"/>
            <x v="2284"/>
            <x v="2285"/>
            <x v="2286"/>
            <x v="2287"/>
            <x v="2288"/>
            <x v="2289"/>
            <x v="2290"/>
            <x v="2291"/>
            <x v="2292"/>
            <x v="2293"/>
            <x v="2294"/>
            <x v="2295"/>
            <x v="2296"/>
            <x v="2297"/>
            <x v="2298"/>
            <x v="2299"/>
          </reference>
        </references>
      </pivotArea>
    </format>
    <format dxfId="39">
      <pivotArea dataOnly="0" labelOnly="1" fieldPosition="0">
        <references count="1">
          <reference field="2" count="50">
            <x v="2300"/>
            <x v="2301"/>
            <x v="2302"/>
            <x v="2303"/>
            <x v="2304"/>
            <x v="2305"/>
            <x v="2306"/>
            <x v="2307"/>
            <x v="2308"/>
            <x v="2309"/>
            <x v="2310"/>
            <x v="2311"/>
            <x v="2312"/>
            <x v="2313"/>
            <x v="2314"/>
            <x v="2315"/>
            <x v="2316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0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1"/>
            <x v="2342"/>
            <x v="2343"/>
            <x v="2344"/>
            <x v="2345"/>
            <x v="2346"/>
            <x v="2347"/>
            <x v="2348"/>
            <x v="2349"/>
          </reference>
        </references>
      </pivotArea>
    </format>
    <format dxfId="38">
      <pivotArea dataOnly="0" labelOnly="1" fieldPosition="0">
        <references count="1">
          <reference field="2" count="50">
            <x v="2350"/>
            <x v="2351"/>
            <x v="2352"/>
            <x v="2353"/>
            <x v="2354"/>
            <x v="2355"/>
            <x v="2356"/>
            <x v="2357"/>
            <x v="2358"/>
            <x v="2359"/>
            <x v="2360"/>
            <x v="2361"/>
            <x v="2362"/>
            <x v="2363"/>
            <x v="2364"/>
            <x v="2365"/>
            <x v="2366"/>
            <x v="2367"/>
            <x v="2368"/>
            <x v="2369"/>
            <x v="2370"/>
            <x v="2371"/>
            <x v="2372"/>
            <x v="2373"/>
            <x v="2374"/>
            <x v="2375"/>
            <x v="2376"/>
            <x v="2377"/>
            <x v="2378"/>
            <x v="2379"/>
            <x v="2380"/>
            <x v="2381"/>
            <x v="2382"/>
            <x v="2383"/>
            <x v="2384"/>
            <x v="2385"/>
            <x v="2386"/>
            <x v="2387"/>
            <x v="2388"/>
            <x v="2389"/>
            <x v="2390"/>
            <x v="2391"/>
            <x v="2392"/>
            <x v="2393"/>
            <x v="2394"/>
            <x v="2395"/>
            <x v="2396"/>
            <x v="2397"/>
            <x v="2398"/>
            <x v="2399"/>
          </reference>
        </references>
      </pivotArea>
    </format>
    <format dxfId="37">
      <pivotArea dataOnly="0" labelOnly="1" fieldPosition="0">
        <references count="1">
          <reference field="2" count="50">
            <x v="2400"/>
            <x v="2401"/>
            <x v="2402"/>
            <x v="2403"/>
            <x v="2404"/>
            <x v="2405"/>
            <x v="2406"/>
            <x v="2407"/>
            <x v="2408"/>
            <x v="2409"/>
            <x v="2410"/>
            <x v="2411"/>
            <x v="2412"/>
            <x v="2413"/>
            <x v="2414"/>
            <x v="2415"/>
            <x v="2416"/>
            <x v="2417"/>
            <x v="2418"/>
            <x v="2419"/>
            <x v="2420"/>
            <x v="2421"/>
            <x v="2422"/>
            <x v="2423"/>
            <x v="2424"/>
            <x v="2425"/>
            <x v="2426"/>
            <x v="2427"/>
            <x v="2428"/>
            <x v="2429"/>
            <x v="2430"/>
            <x v="2431"/>
            <x v="2432"/>
            <x v="2433"/>
            <x v="2434"/>
            <x v="2435"/>
            <x v="2436"/>
            <x v="2437"/>
            <x v="2438"/>
            <x v="2439"/>
            <x v="2440"/>
            <x v="2441"/>
            <x v="2442"/>
            <x v="2443"/>
            <x v="2444"/>
            <x v="2445"/>
            <x v="2446"/>
            <x v="2447"/>
            <x v="2448"/>
            <x v="2449"/>
          </reference>
        </references>
      </pivotArea>
    </format>
    <format dxfId="36">
      <pivotArea dataOnly="0" labelOnly="1" fieldPosition="0">
        <references count="1">
          <reference field="2" count="50">
            <x v="2450"/>
            <x v="2451"/>
            <x v="2452"/>
            <x v="2453"/>
            <x v="2454"/>
            <x v="2455"/>
            <x v="2456"/>
            <x v="2457"/>
            <x v="2458"/>
            <x v="2459"/>
            <x v="2460"/>
            <x v="2461"/>
            <x v="2462"/>
            <x v="2463"/>
            <x v="2464"/>
            <x v="2465"/>
            <x v="2466"/>
            <x v="2467"/>
            <x v="2468"/>
            <x v="2469"/>
            <x v="2470"/>
            <x v="2471"/>
            <x v="2472"/>
            <x v="2473"/>
            <x v="2474"/>
            <x v="2475"/>
            <x v="2476"/>
            <x v="2477"/>
            <x v="2478"/>
            <x v="2479"/>
            <x v="2480"/>
            <x v="2481"/>
            <x v="2482"/>
            <x v="2483"/>
            <x v="2484"/>
            <x v="2485"/>
            <x v="2486"/>
            <x v="2487"/>
            <x v="2488"/>
            <x v="2489"/>
            <x v="2490"/>
            <x v="2491"/>
            <x v="2492"/>
            <x v="2493"/>
            <x v="2494"/>
            <x v="2495"/>
            <x v="2496"/>
            <x v="2497"/>
            <x v="2498"/>
            <x v="2499"/>
          </reference>
        </references>
      </pivotArea>
    </format>
    <format dxfId="35">
      <pivotArea dataOnly="0" labelOnly="1" fieldPosition="0">
        <references count="1">
          <reference field="2" count="50">
            <x v="2500"/>
            <x v="2501"/>
            <x v="2502"/>
            <x v="2503"/>
            <x v="2504"/>
            <x v="2505"/>
            <x v="2506"/>
            <x v="2507"/>
            <x v="2508"/>
            <x v="2509"/>
            <x v="2510"/>
            <x v="2511"/>
            <x v="2512"/>
            <x v="2513"/>
            <x v="2514"/>
            <x v="2515"/>
            <x v="2516"/>
            <x v="2517"/>
            <x v="2518"/>
            <x v="2519"/>
            <x v="2520"/>
            <x v="2521"/>
            <x v="2522"/>
            <x v="2523"/>
            <x v="2524"/>
            <x v="2525"/>
            <x v="2526"/>
            <x v="2527"/>
            <x v="2528"/>
            <x v="2529"/>
            <x v="2530"/>
            <x v="2531"/>
            <x v="2532"/>
            <x v="2533"/>
            <x v="2534"/>
            <x v="2535"/>
            <x v="2536"/>
            <x v="2537"/>
            <x v="2538"/>
            <x v="2539"/>
            <x v="2540"/>
            <x v="2541"/>
            <x v="2542"/>
            <x v="2543"/>
            <x v="2544"/>
            <x v="2545"/>
            <x v="2546"/>
            <x v="2547"/>
            <x v="2548"/>
            <x v="2549"/>
          </reference>
        </references>
      </pivotArea>
    </format>
    <format dxfId="34">
      <pivotArea dataOnly="0" labelOnly="1" fieldPosition="0">
        <references count="1">
          <reference field="2" count="50">
            <x v="2550"/>
            <x v="2551"/>
            <x v="2552"/>
            <x v="2553"/>
            <x v="2554"/>
            <x v="2555"/>
            <x v="2556"/>
            <x v="2557"/>
            <x v="2558"/>
            <x v="2559"/>
            <x v="2560"/>
            <x v="2561"/>
            <x v="2562"/>
            <x v="2563"/>
            <x v="2564"/>
            <x v="2565"/>
            <x v="2566"/>
            <x v="2567"/>
            <x v="2568"/>
            <x v="2569"/>
            <x v="2570"/>
            <x v="2571"/>
            <x v="2572"/>
            <x v="2573"/>
            <x v="2574"/>
            <x v="2575"/>
            <x v="2576"/>
            <x v="2577"/>
            <x v="2578"/>
            <x v="2579"/>
            <x v="2580"/>
            <x v="2581"/>
            <x v="2582"/>
            <x v="2583"/>
            <x v="2584"/>
            <x v="2585"/>
            <x v="2586"/>
            <x v="2587"/>
            <x v="2588"/>
            <x v="2589"/>
            <x v="2590"/>
            <x v="2591"/>
            <x v="2592"/>
            <x v="2593"/>
            <x v="2594"/>
            <x v="2595"/>
            <x v="2596"/>
            <x v="2597"/>
            <x v="2598"/>
            <x v="2599"/>
          </reference>
        </references>
      </pivotArea>
    </format>
    <format dxfId="33">
      <pivotArea dataOnly="0" labelOnly="1" fieldPosition="0">
        <references count="1">
          <reference field="2" count="50">
            <x v="2600"/>
            <x v="2601"/>
            <x v="2602"/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4"/>
            <x v="2615"/>
            <x v="2616"/>
            <x v="2617"/>
            <x v="2618"/>
            <x v="2619"/>
            <x v="2620"/>
            <x v="2621"/>
            <x v="2622"/>
            <x v="2623"/>
            <x v="2624"/>
            <x v="2625"/>
            <x v="2626"/>
            <x v="2627"/>
            <x v="2628"/>
            <x v="2629"/>
            <x v="2630"/>
            <x v="2631"/>
            <x v="2632"/>
            <x v="2633"/>
            <x v="2634"/>
            <x v="2635"/>
            <x v="2636"/>
            <x v="2637"/>
            <x v="2638"/>
            <x v="2639"/>
            <x v="2640"/>
            <x v="2641"/>
            <x v="2642"/>
            <x v="2643"/>
            <x v="2644"/>
            <x v="2645"/>
            <x v="2646"/>
            <x v="2647"/>
            <x v="2648"/>
            <x v="2649"/>
          </reference>
        </references>
      </pivotArea>
    </format>
    <format dxfId="32">
      <pivotArea dataOnly="0" labelOnly="1" fieldPosition="0">
        <references count="1">
          <reference field="2" count="50">
            <x v="2650"/>
            <x v="2651"/>
            <x v="2652"/>
            <x v="2653"/>
            <x v="2654"/>
            <x v="2655"/>
            <x v="2656"/>
            <x v="2657"/>
            <x v="2658"/>
            <x v="2659"/>
            <x v="2660"/>
            <x v="2661"/>
            <x v="2662"/>
            <x v="2663"/>
            <x v="2664"/>
            <x v="2665"/>
            <x v="2666"/>
            <x v="2667"/>
            <x v="2668"/>
            <x v="2669"/>
            <x v="2670"/>
            <x v="2671"/>
            <x v="2672"/>
            <x v="2673"/>
            <x v="2674"/>
            <x v="2675"/>
            <x v="2676"/>
            <x v="2677"/>
            <x v="2678"/>
            <x v="2679"/>
            <x v="2680"/>
            <x v="2681"/>
            <x v="2682"/>
            <x v="2683"/>
            <x v="2684"/>
            <x v="2685"/>
            <x v="2686"/>
            <x v="2687"/>
            <x v="2688"/>
            <x v="2689"/>
            <x v="2690"/>
            <x v="2691"/>
            <x v="2692"/>
            <x v="2693"/>
            <x v="2694"/>
            <x v="2695"/>
            <x v="2696"/>
            <x v="2697"/>
            <x v="2698"/>
            <x v="2699"/>
          </reference>
        </references>
      </pivotArea>
    </format>
    <format dxfId="31">
      <pivotArea dataOnly="0" labelOnly="1" fieldPosition="0">
        <references count="1">
          <reference field="2" count="50">
            <x v="2700"/>
            <x v="2701"/>
            <x v="2702"/>
            <x v="2703"/>
            <x v="2704"/>
            <x v="2705"/>
            <x v="2706"/>
            <x v="2707"/>
            <x v="2708"/>
            <x v="2709"/>
            <x v="2710"/>
            <x v="2711"/>
            <x v="2712"/>
            <x v="2713"/>
            <x v="2714"/>
            <x v="2715"/>
            <x v="2716"/>
            <x v="2717"/>
            <x v="2718"/>
            <x v="2719"/>
            <x v="2720"/>
            <x v="2721"/>
            <x v="2722"/>
            <x v="2723"/>
            <x v="2724"/>
            <x v="2725"/>
            <x v="2726"/>
            <x v="2727"/>
            <x v="2728"/>
            <x v="2729"/>
            <x v="2730"/>
            <x v="2731"/>
            <x v="2732"/>
            <x v="2733"/>
            <x v="2734"/>
            <x v="2735"/>
            <x v="2736"/>
            <x v="2737"/>
            <x v="2738"/>
            <x v="2739"/>
            <x v="2740"/>
            <x v="2741"/>
            <x v="2742"/>
            <x v="2743"/>
            <x v="2744"/>
            <x v="2745"/>
            <x v="2746"/>
            <x v="2747"/>
            <x v="2748"/>
            <x v="2749"/>
          </reference>
        </references>
      </pivotArea>
    </format>
    <format dxfId="30">
      <pivotArea dataOnly="0" labelOnly="1" fieldPosition="0">
        <references count="1">
          <reference field="2" count="50">
            <x v="2750"/>
            <x v="2751"/>
            <x v="2752"/>
            <x v="2753"/>
            <x v="2754"/>
            <x v="2755"/>
            <x v="2756"/>
            <x v="2757"/>
            <x v="2758"/>
            <x v="2759"/>
            <x v="2760"/>
            <x v="2761"/>
            <x v="2762"/>
            <x v="2763"/>
            <x v="2764"/>
            <x v="2765"/>
            <x v="2766"/>
            <x v="2767"/>
            <x v="2768"/>
            <x v="2769"/>
            <x v="2770"/>
            <x v="2771"/>
            <x v="2772"/>
            <x v="2773"/>
            <x v="2774"/>
            <x v="2775"/>
            <x v="2776"/>
            <x v="2777"/>
            <x v="2778"/>
            <x v="2779"/>
            <x v="2780"/>
            <x v="2781"/>
            <x v="2782"/>
            <x v="2783"/>
            <x v="2784"/>
            <x v="2785"/>
            <x v="2786"/>
            <x v="2787"/>
            <x v="2788"/>
            <x v="2789"/>
            <x v="2790"/>
            <x v="2791"/>
            <x v="2792"/>
            <x v="2793"/>
            <x v="2794"/>
            <x v="2795"/>
            <x v="2796"/>
            <x v="2797"/>
            <x v="2798"/>
            <x v="2799"/>
          </reference>
        </references>
      </pivotArea>
    </format>
    <format dxfId="29">
      <pivotArea dataOnly="0" labelOnly="1" fieldPosition="0">
        <references count="1">
          <reference field="2" count="50">
            <x v="2800"/>
            <x v="2801"/>
            <x v="2802"/>
            <x v="2803"/>
            <x v="2804"/>
            <x v="2805"/>
            <x v="2806"/>
            <x v="2807"/>
            <x v="2808"/>
            <x v="2809"/>
            <x v="2810"/>
            <x v="2811"/>
            <x v="2812"/>
            <x v="2813"/>
            <x v="2814"/>
            <x v="2815"/>
            <x v="2816"/>
            <x v="2817"/>
            <x v="2818"/>
            <x v="2819"/>
            <x v="2820"/>
            <x v="2821"/>
            <x v="2822"/>
            <x v="2823"/>
            <x v="2824"/>
            <x v="2825"/>
            <x v="2826"/>
            <x v="2827"/>
            <x v="2828"/>
            <x v="2829"/>
            <x v="2830"/>
            <x v="2831"/>
            <x v="2832"/>
            <x v="2833"/>
            <x v="2834"/>
            <x v="2835"/>
            <x v="2836"/>
            <x v="2837"/>
            <x v="2838"/>
            <x v="2839"/>
            <x v="2840"/>
            <x v="2841"/>
            <x v="2842"/>
            <x v="2843"/>
            <x v="2844"/>
            <x v="2845"/>
            <x v="2846"/>
            <x v="2847"/>
            <x v="2848"/>
            <x v="2849"/>
          </reference>
        </references>
      </pivotArea>
    </format>
    <format dxfId="28">
      <pivotArea dataOnly="0" labelOnly="1" fieldPosition="0">
        <references count="1">
          <reference field="2" count="50">
            <x v="2850"/>
            <x v="2851"/>
            <x v="2852"/>
            <x v="2853"/>
            <x v="2854"/>
            <x v="2855"/>
            <x v="2856"/>
            <x v="2857"/>
            <x v="2858"/>
            <x v="2859"/>
            <x v="2860"/>
            <x v="2861"/>
            <x v="2862"/>
            <x v="2863"/>
            <x v="2864"/>
            <x v="2865"/>
            <x v="2866"/>
            <x v="2867"/>
            <x v="2868"/>
            <x v="2869"/>
            <x v="2870"/>
            <x v="2871"/>
            <x v="2872"/>
            <x v="2873"/>
            <x v="2874"/>
            <x v="2875"/>
            <x v="2876"/>
            <x v="2877"/>
            <x v="2878"/>
            <x v="2879"/>
            <x v="2880"/>
            <x v="2881"/>
            <x v="2882"/>
            <x v="2883"/>
            <x v="2884"/>
            <x v="2885"/>
            <x v="2886"/>
            <x v="2887"/>
            <x v="2888"/>
            <x v="2889"/>
            <x v="2890"/>
            <x v="2891"/>
            <x v="2892"/>
            <x v="2893"/>
            <x v="2894"/>
            <x v="2895"/>
            <x v="2896"/>
            <x v="2897"/>
            <x v="2898"/>
            <x v="2899"/>
          </reference>
        </references>
      </pivotArea>
    </format>
    <format dxfId="27">
      <pivotArea dataOnly="0" labelOnly="1" fieldPosition="0">
        <references count="1">
          <reference field="2" count="50">
            <x v="2900"/>
            <x v="2901"/>
            <x v="2902"/>
            <x v="2903"/>
            <x v="2904"/>
            <x v="2905"/>
            <x v="2906"/>
            <x v="2907"/>
            <x v="2908"/>
            <x v="2909"/>
            <x v="2910"/>
            <x v="2911"/>
            <x v="2912"/>
            <x v="2913"/>
            <x v="2914"/>
            <x v="2915"/>
            <x v="2916"/>
            <x v="2917"/>
            <x v="2918"/>
            <x v="2919"/>
            <x v="2920"/>
            <x v="2921"/>
            <x v="2922"/>
            <x v="2923"/>
            <x v="2924"/>
            <x v="2925"/>
            <x v="2926"/>
            <x v="2927"/>
            <x v="2928"/>
            <x v="2929"/>
            <x v="2930"/>
            <x v="2931"/>
            <x v="2932"/>
            <x v="2933"/>
            <x v="2934"/>
            <x v="2935"/>
            <x v="2936"/>
            <x v="2937"/>
            <x v="2938"/>
            <x v="2939"/>
            <x v="2940"/>
            <x v="2941"/>
            <x v="2942"/>
            <x v="2943"/>
            <x v="2944"/>
            <x v="2945"/>
            <x v="2946"/>
            <x v="2947"/>
            <x v="2948"/>
            <x v="2949"/>
          </reference>
        </references>
      </pivotArea>
    </format>
    <format dxfId="26">
      <pivotArea dataOnly="0" labelOnly="1" fieldPosition="0">
        <references count="1">
          <reference field="2" count="50">
            <x v="2950"/>
            <x v="2951"/>
            <x v="2952"/>
            <x v="2953"/>
            <x v="2954"/>
            <x v="2955"/>
            <x v="2956"/>
            <x v="2957"/>
            <x v="2958"/>
            <x v="2959"/>
            <x v="2960"/>
            <x v="2961"/>
            <x v="2962"/>
            <x v="2963"/>
            <x v="2964"/>
            <x v="2965"/>
            <x v="2966"/>
            <x v="2967"/>
            <x v="2968"/>
            <x v="2969"/>
            <x v="2970"/>
            <x v="2971"/>
            <x v="2972"/>
            <x v="2973"/>
            <x v="2974"/>
            <x v="2975"/>
            <x v="2976"/>
            <x v="2977"/>
            <x v="2978"/>
            <x v="2979"/>
            <x v="2980"/>
            <x v="2981"/>
            <x v="2982"/>
            <x v="2983"/>
            <x v="2984"/>
            <x v="2985"/>
            <x v="2986"/>
            <x v="2987"/>
            <x v="2988"/>
            <x v="2989"/>
            <x v="2990"/>
            <x v="2991"/>
            <x v="2992"/>
            <x v="2993"/>
            <x v="2994"/>
            <x v="2995"/>
            <x v="2996"/>
            <x v="2997"/>
            <x v="2998"/>
            <x v="2999"/>
          </reference>
        </references>
      </pivotArea>
    </format>
    <format dxfId="25">
      <pivotArea dataOnly="0" labelOnly="1" fieldPosition="0">
        <references count="1">
          <reference field="2" count="50">
            <x v="3000"/>
            <x v="3001"/>
            <x v="3002"/>
            <x v="3003"/>
            <x v="3004"/>
            <x v="3005"/>
            <x v="3006"/>
            <x v="3007"/>
            <x v="3008"/>
            <x v="3009"/>
            <x v="3010"/>
            <x v="3011"/>
            <x v="3012"/>
            <x v="3013"/>
            <x v="3014"/>
            <x v="3015"/>
            <x v="3016"/>
            <x v="3017"/>
            <x v="3018"/>
            <x v="3019"/>
            <x v="3020"/>
            <x v="3021"/>
            <x v="3022"/>
            <x v="3023"/>
            <x v="3024"/>
            <x v="3025"/>
            <x v="3026"/>
            <x v="3027"/>
            <x v="3028"/>
            <x v="3029"/>
            <x v="3030"/>
            <x v="3031"/>
            <x v="3032"/>
            <x v="3033"/>
            <x v="3034"/>
            <x v="3035"/>
            <x v="3036"/>
            <x v="3037"/>
            <x v="3038"/>
            <x v="3039"/>
            <x v="3040"/>
            <x v="3041"/>
            <x v="3042"/>
            <x v="3043"/>
            <x v="3044"/>
            <x v="3045"/>
            <x v="3046"/>
            <x v="3047"/>
            <x v="3048"/>
            <x v="3049"/>
          </reference>
        </references>
      </pivotArea>
    </format>
    <format dxfId="24">
      <pivotArea dataOnly="0" labelOnly="1" fieldPosition="0">
        <references count="1">
          <reference field="2" count="50">
            <x v="3050"/>
            <x v="3051"/>
            <x v="3052"/>
            <x v="3053"/>
            <x v="3054"/>
            <x v="3055"/>
            <x v="3056"/>
            <x v="3057"/>
            <x v="3058"/>
            <x v="3059"/>
            <x v="3060"/>
            <x v="3061"/>
            <x v="3062"/>
            <x v="3063"/>
            <x v="3064"/>
            <x v="3065"/>
            <x v="3066"/>
            <x v="3067"/>
            <x v="3068"/>
            <x v="3069"/>
            <x v="3070"/>
            <x v="3071"/>
            <x v="3072"/>
            <x v="3073"/>
            <x v="3074"/>
            <x v="3075"/>
            <x v="3076"/>
            <x v="3077"/>
            <x v="3078"/>
            <x v="3079"/>
            <x v="3080"/>
            <x v="3081"/>
            <x v="3082"/>
            <x v="3083"/>
            <x v="3084"/>
            <x v="3085"/>
            <x v="3086"/>
            <x v="3087"/>
            <x v="3088"/>
            <x v="3089"/>
            <x v="3090"/>
            <x v="3091"/>
            <x v="3092"/>
            <x v="3093"/>
            <x v="3094"/>
            <x v="3095"/>
            <x v="3096"/>
            <x v="3097"/>
            <x v="3098"/>
            <x v="3099"/>
          </reference>
        </references>
      </pivotArea>
    </format>
    <format dxfId="23">
      <pivotArea dataOnly="0" labelOnly="1" fieldPosition="0">
        <references count="1">
          <reference field="2" count="50">
            <x v="3100"/>
            <x v="3101"/>
            <x v="3102"/>
            <x v="3103"/>
            <x v="3104"/>
            <x v="3105"/>
            <x v="3106"/>
            <x v="3107"/>
            <x v="3108"/>
            <x v="3109"/>
            <x v="3110"/>
            <x v="3111"/>
            <x v="3112"/>
            <x v="3113"/>
            <x v="3114"/>
            <x v="3115"/>
            <x v="3116"/>
            <x v="3117"/>
            <x v="3118"/>
            <x v="3119"/>
            <x v="3120"/>
            <x v="3121"/>
            <x v="3122"/>
            <x v="3123"/>
            <x v="3124"/>
            <x v="3125"/>
            <x v="3126"/>
            <x v="3127"/>
            <x v="3128"/>
            <x v="3129"/>
            <x v="3130"/>
            <x v="3131"/>
            <x v="3132"/>
            <x v="3133"/>
            <x v="3134"/>
            <x v="3135"/>
            <x v="3136"/>
            <x v="3137"/>
            <x v="3138"/>
            <x v="3139"/>
            <x v="3140"/>
            <x v="3141"/>
            <x v="3142"/>
            <x v="3143"/>
            <x v="3144"/>
            <x v="3145"/>
            <x v="3146"/>
            <x v="3147"/>
            <x v="3148"/>
            <x v="3149"/>
          </reference>
        </references>
      </pivotArea>
    </format>
    <format dxfId="22">
      <pivotArea dataOnly="0" labelOnly="1" fieldPosition="0">
        <references count="1">
          <reference field="2" count="50">
            <x v="3150"/>
            <x v="3151"/>
            <x v="3152"/>
            <x v="3153"/>
            <x v="3154"/>
            <x v="3155"/>
            <x v="3156"/>
            <x v="3157"/>
            <x v="3158"/>
            <x v="3159"/>
            <x v="3160"/>
            <x v="3161"/>
            <x v="3162"/>
            <x v="3163"/>
            <x v="3164"/>
            <x v="3165"/>
            <x v="3166"/>
            <x v="3167"/>
            <x v="3168"/>
            <x v="3169"/>
            <x v="3170"/>
            <x v="3171"/>
            <x v="3172"/>
            <x v="3173"/>
            <x v="3174"/>
            <x v="3175"/>
            <x v="3176"/>
            <x v="3177"/>
            <x v="3178"/>
            <x v="3179"/>
            <x v="3180"/>
            <x v="3181"/>
            <x v="3182"/>
            <x v="3183"/>
            <x v="3184"/>
            <x v="3185"/>
            <x v="3186"/>
            <x v="3187"/>
            <x v="3188"/>
            <x v="3189"/>
            <x v="3190"/>
            <x v="3191"/>
            <x v="3192"/>
            <x v="3193"/>
            <x v="3194"/>
            <x v="3195"/>
            <x v="3196"/>
            <x v="3197"/>
            <x v="3198"/>
            <x v="3199"/>
          </reference>
        </references>
      </pivotArea>
    </format>
    <format dxfId="21">
      <pivotArea dataOnly="0" labelOnly="1" fieldPosition="0">
        <references count="1">
          <reference field="2" count="50">
            <x v="3200"/>
            <x v="3201"/>
            <x v="3202"/>
            <x v="3203"/>
            <x v="3204"/>
            <x v="3205"/>
            <x v="3206"/>
            <x v="3207"/>
            <x v="3208"/>
            <x v="3209"/>
            <x v="3210"/>
            <x v="3211"/>
            <x v="3212"/>
            <x v="3213"/>
            <x v="3214"/>
            <x v="3215"/>
            <x v="3216"/>
            <x v="3217"/>
            <x v="3218"/>
            <x v="3219"/>
            <x v="3220"/>
            <x v="3221"/>
            <x v="3222"/>
            <x v="3223"/>
            <x v="3224"/>
            <x v="3225"/>
            <x v="3226"/>
            <x v="3227"/>
            <x v="3228"/>
            <x v="3229"/>
            <x v="3230"/>
            <x v="3231"/>
            <x v="3232"/>
            <x v="3233"/>
            <x v="3234"/>
            <x v="3235"/>
            <x v="3236"/>
            <x v="3237"/>
            <x v="3238"/>
            <x v="3239"/>
            <x v="3240"/>
            <x v="3241"/>
            <x v="3242"/>
            <x v="3243"/>
            <x v="3244"/>
            <x v="3245"/>
            <x v="3246"/>
            <x v="3247"/>
            <x v="3248"/>
            <x v="3249"/>
          </reference>
        </references>
      </pivotArea>
    </format>
    <format dxfId="20">
      <pivotArea dataOnly="0" labelOnly="1" fieldPosition="0">
        <references count="1">
          <reference field="2" count="50">
            <x v="3250"/>
            <x v="3251"/>
            <x v="3252"/>
            <x v="3253"/>
            <x v="3254"/>
            <x v="3255"/>
            <x v="3256"/>
            <x v="3257"/>
            <x v="3258"/>
            <x v="3259"/>
            <x v="3260"/>
            <x v="3261"/>
            <x v="3262"/>
            <x v="3263"/>
            <x v="3264"/>
            <x v="3265"/>
            <x v="3266"/>
            <x v="3267"/>
            <x v="3268"/>
            <x v="3269"/>
            <x v="3270"/>
            <x v="3271"/>
            <x v="3272"/>
            <x v="3273"/>
            <x v="3274"/>
            <x v="3275"/>
            <x v="3276"/>
            <x v="3277"/>
            <x v="3278"/>
            <x v="3279"/>
            <x v="3280"/>
            <x v="3281"/>
            <x v="3282"/>
            <x v="3283"/>
            <x v="3284"/>
            <x v="3285"/>
            <x v="3286"/>
            <x v="3287"/>
            <x v="3288"/>
            <x v="3289"/>
            <x v="3290"/>
            <x v="3291"/>
            <x v="3292"/>
            <x v="3293"/>
            <x v="3294"/>
            <x v="3295"/>
            <x v="3296"/>
            <x v="3297"/>
            <x v="3298"/>
            <x v="3299"/>
          </reference>
        </references>
      </pivotArea>
    </format>
    <format dxfId="19">
      <pivotArea dataOnly="0" labelOnly="1" fieldPosition="0">
        <references count="1">
          <reference field="2" count="50">
            <x v="3300"/>
            <x v="3301"/>
            <x v="3302"/>
            <x v="3303"/>
            <x v="3304"/>
            <x v="3305"/>
            <x v="3306"/>
            <x v="3307"/>
            <x v="3308"/>
            <x v="3309"/>
            <x v="3310"/>
            <x v="3311"/>
            <x v="3312"/>
            <x v="3313"/>
            <x v="3314"/>
            <x v="3315"/>
            <x v="3316"/>
            <x v="3317"/>
            <x v="3318"/>
            <x v="3319"/>
            <x v="3320"/>
            <x v="3321"/>
            <x v="3322"/>
            <x v="3323"/>
            <x v="3324"/>
            <x v="3325"/>
            <x v="3326"/>
            <x v="3327"/>
            <x v="3328"/>
            <x v="3329"/>
            <x v="3330"/>
            <x v="3331"/>
            <x v="3332"/>
            <x v="3333"/>
            <x v="3334"/>
            <x v="3335"/>
            <x v="3336"/>
            <x v="3337"/>
            <x v="3338"/>
            <x v="3339"/>
            <x v="3340"/>
            <x v="3341"/>
            <x v="3342"/>
            <x v="3343"/>
            <x v="3344"/>
            <x v="3345"/>
            <x v="3346"/>
            <x v="3347"/>
            <x v="3348"/>
            <x v="3349"/>
          </reference>
        </references>
      </pivotArea>
    </format>
    <format dxfId="18">
      <pivotArea dataOnly="0" labelOnly="1" fieldPosition="0">
        <references count="1">
          <reference field="2" count="50">
            <x v="3350"/>
            <x v="3351"/>
            <x v="3352"/>
            <x v="3353"/>
            <x v="3354"/>
            <x v="3355"/>
            <x v="3356"/>
            <x v="3357"/>
            <x v="3358"/>
            <x v="3359"/>
            <x v="3360"/>
            <x v="3361"/>
            <x v="3362"/>
            <x v="3363"/>
            <x v="3364"/>
            <x v="3365"/>
            <x v="3366"/>
            <x v="3367"/>
            <x v="3368"/>
            <x v="3369"/>
            <x v="3370"/>
            <x v="3371"/>
            <x v="3372"/>
            <x v="3373"/>
            <x v="3374"/>
            <x v="3375"/>
            <x v="3376"/>
            <x v="3377"/>
            <x v="3378"/>
            <x v="3379"/>
            <x v="3380"/>
            <x v="3381"/>
            <x v="3382"/>
            <x v="3383"/>
            <x v="3384"/>
            <x v="3385"/>
            <x v="3386"/>
            <x v="3387"/>
            <x v="3388"/>
            <x v="3389"/>
            <x v="3390"/>
            <x v="3391"/>
            <x v="3392"/>
            <x v="3393"/>
            <x v="3394"/>
            <x v="3395"/>
            <x v="3396"/>
            <x v="3397"/>
            <x v="3398"/>
            <x v="3399"/>
          </reference>
        </references>
      </pivotArea>
    </format>
    <format dxfId="17">
      <pivotArea dataOnly="0" labelOnly="1" fieldPosition="0">
        <references count="1">
          <reference field="2" count="50">
            <x v="3400"/>
            <x v="3401"/>
            <x v="3402"/>
            <x v="3403"/>
            <x v="3404"/>
            <x v="3405"/>
            <x v="3406"/>
            <x v="3407"/>
            <x v="3408"/>
            <x v="3409"/>
            <x v="3410"/>
            <x v="3411"/>
            <x v="3412"/>
            <x v="3413"/>
            <x v="3414"/>
            <x v="3415"/>
            <x v="3416"/>
            <x v="3417"/>
            <x v="3418"/>
            <x v="3419"/>
            <x v="3420"/>
            <x v="3421"/>
            <x v="3422"/>
            <x v="3423"/>
            <x v="3424"/>
            <x v="3425"/>
            <x v="3426"/>
            <x v="3427"/>
            <x v="3428"/>
            <x v="3429"/>
            <x v="3430"/>
            <x v="3431"/>
            <x v="3432"/>
            <x v="3433"/>
            <x v="3434"/>
            <x v="3435"/>
            <x v="3436"/>
            <x v="3437"/>
            <x v="3438"/>
            <x v="3439"/>
            <x v="3440"/>
            <x v="3441"/>
            <x v="3442"/>
            <x v="3443"/>
            <x v="3444"/>
            <x v="3445"/>
            <x v="3446"/>
            <x v="3447"/>
            <x v="3448"/>
            <x v="3449"/>
          </reference>
        </references>
      </pivotArea>
    </format>
    <format dxfId="16">
      <pivotArea dataOnly="0" labelOnly="1" fieldPosition="0">
        <references count="1">
          <reference field="2" count="42">
            <x v="3450"/>
            <x v="3451"/>
            <x v="3452"/>
            <x v="3453"/>
            <x v="3454"/>
            <x v="3455"/>
            <x v="3456"/>
            <x v="3457"/>
            <x v="3458"/>
            <x v="3459"/>
            <x v="3460"/>
            <x v="3461"/>
            <x v="3462"/>
            <x v="3463"/>
            <x v="3464"/>
            <x v="3465"/>
            <x v="3466"/>
            <x v="3467"/>
            <x v="3468"/>
            <x v="3469"/>
            <x v="3470"/>
            <x v="3471"/>
            <x v="3472"/>
            <x v="3473"/>
            <x v="3474"/>
            <x v="3475"/>
            <x v="3476"/>
            <x v="3477"/>
            <x v="3478"/>
            <x v="3479"/>
            <x v="3480"/>
            <x v="3481"/>
            <x v="3482"/>
            <x v="3483"/>
            <x v="3484"/>
            <x v="3485"/>
            <x v="3486"/>
            <x v="3487"/>
            <x v="3488"/>
            <x v="3489"/>
            <x v="3490"/>
            <x v="3491"/>
          </reference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DAFD00-7DF8-4481-AE39-A66EC6EE9C4A}" name="PivotTable10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M19:R218" firstHeaderRow="1" firstDataRow="2" firstDataCol="1"/>
  <pivotFields count="11"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Col" showAll="0">
      <items count="5">
        <item x="3"/>
        <item x="0"/>
        <item x="1"/>
        <item x="2"/>
        <item t="default"/>
      </items>
    </pivotField>
    <pivotField showAll="0"/>
    <pivotField axis="axisRow" showAll="0">
      <items count="198">
        <item x="196"/>
        <item x="112"/>
        <item x="10"/>
        <item x="184"/>
        <item x="192"/>
        <item x="166"/>
        <item x="133"/>
        <item x="93"/>
        <item x="161"/>
        <item x="33"/>
        <item x="174"/>
        <item x="157"/>
        <item x="124"/>
        <item x="19"/>
        <item x="138"/>
        <item x="105"/>
        <item x="163"/>
        <item x="74"/>
        <item x="114"/>
        <item x="177"/>
        <item x="1"/>
        <item x="87"/>
        <item x="55"/>
        <item x="92"/>
        <item x="30"/>
        <item x="70"/>
        <item x="72"/>
        <item x="145"/>
        <item x="66"/>
        <item x="162"/>
        <item x="51"/>
        <item x="175"/>
        <item x="37"/>
        <item x="171"/>
        <item x="143"/>
        <item x="128"/>
        <item x="168"/>
        <item x="120"/>
        <item x="71"/>
        <item x="6"/>
        <item x="78"/>
        <item x="42"/>
        <item x="59"/>
        <item x="109"/>
        <item x="61"/>
        <item x="75"/>
        <item x="132"/>
        <item x="38"/>
        <item x="188"/>
        <item x="121"/>
        <item x="88"/>
        <item x="52"/>
        <item x="130"/>
        <item x="126"/>
        <item x="106"/>
        <item x="110"/>
        <item x="118"/>
        <item x="101"/>
        <item x="104"/>
        <item x="9"/>
        <item x="153"/>
        <item x="146"/>
        <item x="129"/>
        <item x="34"/>
        <item x="20"/>
        <item x="107"/>
        <item x="127"/>
        <item x="151"/>
        <item x="141"/>
        <item x="181"/>
        <item x="131"/>
        <item x="86"/>
        <item x="0"/>
        <item x="77"/>
        <item x="123"/>
        <item x="32"/>
        <item x="64"/>
        <item x="15"/>
        <item x="122"/>
        <item x="189"/>
        <item x="95"/>
        <item x="148"/>
        <item x="136"/>
        <item x="73"/>
        <item x="160"/>
        <item x="152"/>
        <item x="182"/>
        <item x="164"/>
        <item x="45"/>
        <item x="144"/>
        <item x="147"/>
        <item x="179"/>
        <item x="186"/>
        <item x="176"/>
        <item x="135"/>
        <item x="26"/>
        <item x="54"/>
        <item x="11"/>
        <item x="24"/>
        <item x="89"/>
        <item x="67"/>
        <item x="68"/>
        <item x="180"/>
        <item x="5"/>
        <item x="149"/>
        <item x="165"/>
        <item x="12"/>
        <item x="8"/>
        <item x="115"/>
        <item x="65"/>
        <item x="56"/>
        <item x="178"/>
        <item x="81"/>
        <item x="43"/>
        <item x="183"/>
        <item x="83"/>
        <item x="40"/>
        <item x="31"/>
        <item x="91"/>
        <item x="44"/>
        <item x="25"/>
        <item x="14"/>
        <item x="193"/>
        <item x="100"/>
        <item x="84"/>
        <item x="159"/>
        <item x="170"/>
        <item x="140"/>
        <item x="113"/>
        <item x="137"/>
        <item x="16"/>
        <item x="58"/>
        <item x="85"/>
        <item x="82"/>
        <item x="2"/>
        <item x="36"/>
        <item x="18"/>
        <item x="158"/>
        <item x="195"/>
        <item x="173"/>
        <item x="47"/>
        <item x="21"/>
        <item x="17"/>
        <item x="98"/>
        <item x="22"/>
        <item x="62"/>
        <item x="13"/>
        <item x="119"/>
        <item x="29"/>
        <item x="80"/>
        <item x="4"/>
        <item x="35"/>
        <item x="7"/>
        <item x="125"/>
        <item x="28"/>
        <item x="142"/>
        <item x="185"/>
        <item x="156"/>
        <item x="60"/>
        <item x="139"/>
        <item x="96"/>
        <item x="39"/>
        <item x="53"/>
        <item x="172"/>
        <item x="57"/>
        <item x="187"/>
        <item x="117"/>
        <item x="23"/>
        <item x="191"/>
        <item x="69"/>
        <item x="102"/>
        <item x="50"/>
        <item x="150"/>
        <item x="134"/>
        <item x="90"/>
        <item x="97"/>
        <item x="154"/>
        <item x="111"/>
        <item x="76"/>
        <item x="194"/>
        <item x="108"/>
        <item x="48"/>
        <item x="116"/>
        <item x="3"/>
        <item x="63"/>
        <item x="103"/>
        <item x="49"/>
        <item x="27"/>
        <item x="41"/>
        <item x="79"/>
        <item x="190"/>
        <item x="94"/>
        <item x="167"/>
        <item x="155"/>
        <item x="46"/>
        <item x="99"/>
        <item x="169"/>
        <item t="default"/>
      </items>
    </pivotField>
  </pivotFields>
  <rowFields count="1">
    <field x="10"/>
  </rowFields>
  <rowItems count="1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CLV" fld="6" subtotal="average" baseField="10" baseItem="0"/>
  </dataFields>
  <pivotTableStyleInfo name="PivotStyleDark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1B00B0D-4A68-492D-A472-25A88751BE88}" autoFormatId="16" applyNumberFormats="0" applyBorderFormats="0" applyFontFormats="0" applyPatternFormats="0" applyAlignmentFormats="0" applyWidthHeightFormats="0">
  <queryTableRefresh nextId="13">
    <queryTableFields count="12">
      <queryTableField id="1" name="customer_id" tableColumnId="1"/>
      <queryTableField id="2" name="first_name" tableColumnId="2"/>
      <queryTableField id="3" name="last_name" tableColumnId="3"/>
      <queryTableField id="4" name="gender" tableColumnId="4"/>
      <queryTableField id="5" name="past_3_years_bike_related_purchases" tableColumnId="5"/>
      <queryTableField id="6" name="DOB" tableColumnId="6"/>
      <queryTableField id="7" name="job_title" tableColumnId="7"/>
      <queryTableField id="8" name="job_industry_category" tableColumnId="8"/>
      <queryTableField id="9" name="wealth_segment" tableColumnId="9"/>
      <queryTableField id="10" name="deceased_indicator" tableColumnId="10"/>
      <queryTableField id="11" name="owns_car" tableColumnId="11"/>
      <queryTableField id="12" name="tenure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5171A5-0B1E-4C18-A36D-DF5D42A562E2}" name="Table4" displayName="Table4" ref="D1:K3494" totalsRowShown="0">
  <autoFilter ref="D1:K3494" xr:uid="{595171A5-0B1E-4C18-A36D-DF5D42A562E2}"/>
  <tableColumns count="8">
    <tableColumn id="1" xr3:uid="{B62DDBD7-B84D-4CA6-AAE9-5395D537C5E0}" name="APV"/>
    <tableColumn id="2" xr3:uid="{E26CC30A-2A4B-4D12-BB62-D4A63D470688}" name="PF"/>
    <tableColumn id="3" xr3:uid="{901604AF-1167-4404-A3C7-5656CDD5747B}" name="CL"/>
    <tableColumn id="4" xr3:uid="{97F40454-863E-4A05-B0AD-C3A42C68BA6C}" name="CLV"/>
    <tableColumn id="5" xr3:uid="{85BBD92B-2158-43AD-A1F5-CBB16397DC47}" name="Wealth Segment" dataDxfId="13">
      <calculatedColumnFormula>VLOOKUP(A2,[2]!Filtered_Customer_Data[#All],9,FALSE)</calculatedColumnFormula>
    </tableColumn>
    <tableColumn id="6" xr3:uid="{81C7CC06-325A-4851-8EB6-ECDBBED71E41}" name="Gender" dataDxfId="12">
      <calculatedColumnFormula>VLOOKUP(A2,Filtered_Customer_Data[#All],4,FALSE)</calculatedColumnFormula>
    </tableColumn>
    <tableColumn id="7" xr3:uid="{AF886E9D-684F-49A2-86CF-FEC17503895A}" name="job_industry" dataDxfId="11">
      <calculatedColumnFormula>VLOOKUP(A2,Filtered_Customer_Data[#All],8,FALSE)</calculatedColumnFormula>
    </tableColumn>
    <tableColumn id="8" xr3:uid="{7E56EECF-7B5E-469D-839C-4E02064415DF}" name="job_title" dataDxfId="10">
      <calculatedColumnFormula>VLOOKUP(A2,Filtered_Customer_Data[#All],7,FALSE)</calculatedColumnFormula>
    </tableColumn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613BB9B-4DE8-44AA-ACA5-9D4AFB80B478}" name="Filtered_Customer_Data" displayName="Filtered_Customer_Data" ref="A1:L4001" tableType="queryTable" totalsRowShown="0">
  <autoFilter ref="A1:L4001" xr:uid="{0613BB9B-4DE8-44AA-ACA5-9D4AFB80B478}"/>
  <tableColumns count="12">
    <tableColumn id="1" xr3:uid="{0407B7DB-166B-437F-8801-8921D6328AA2}" uniqueName="1" name="customer_id" queryTableFieldId="1"/>
    <tableColumn id="2" xr3:uid="{022421D6-16EC-443C-A721-3267B4B7EA1F}" uniqueName="2" name="first_name" queryTableFieldId="2" dataDxfId="9"/>
    <tableColumn id="3" xr3:uid="{C1D4FE18-9378-4AC1-8F10-925C4965188E}" uniqueName="3" name="last_name" queryTableFieldId="3" dataDxfId="8"/>
    <tableColumn id="4" xr3:uid="{843E1EED-BDBB-481E-9E03-3FD5CFC3D83E}" uniqueName="4" name="gender" queryTableFieldId="4" dataDxfId="7"/>
    <tableColumn id="5" xr3:uid="{C8D6EC8A-2B1F-40E9-A5AE-5DE50FA2F627}" uniqueName="5" name="past_3_years_bike_related_purchases" queryTableFieldId="5"/>
    <tableColumn id="6" xr3:uid="{03F0B86C-4A64-43D3-8C92-5D4BEA4C725F}" uniqueName="6" name="DOB" queryTableFieldId="6" dataDxfId="6"/>
    <tableColumn id="7" xr3:uid="{362661D3-E733-4262-9E67-127E50A9FC79}" uniqueName="7" name="job_title" queryTableFieldId="7" dataDxfId="5"/>
    <tableColumn id="8" xr3:uid="{9A739248-457D-4497-853F-DDE6C142D110}" uniqueName="8" name="job_industry_category" queryTableFieldId="8" dataDxfId="4"/>
    <tableColumn id="9" xr3:uid="{CB33A49C-0114-4B6B-99DC-FDA3DEDD1B8B}" uniqueName="9" name="wealth_segment" queryTableFieldId="9" dataDxfId="3"/>
    <tableColumn id="10" xr3:uid="{50A484BD-AA58-4BBD-A13D-BFBD155FFD92}" uniqueName="10" name="deceased_indicator" queryTableFieldId="10" dataDxfId="2"/>
    <tableColumn id="11" xr3:uid="{149DC4B5-9112-41C4-BC00-71B34EDA4A66}" uniqueName="11" name="owns_car" queryTableFieldId="11" dataDxfId="1"/>
    <tableColumn id="12" xr3:uid="{F6B99E83-F454-49FB-B928-1FBB5ACD6D95}" uniqueName="12" name="tenure" queryTableFieldId="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1.xml"/><Relationship Id="rId4" Type="http://schemas.openxmlformats.org/officeDocument/2006/relationships/hyperlink" Target="https://drive.google.com/file/d/198ZNJ-qv6VSYDLROmW8BupFS1TRRI-xw/view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7759B-E4D3-4E3C-BEA5-F5389992069D}">
  <dimension ref="A1:R3494"/>
  <sheetViews>
    <sheetView tabSelected="1" topLeftCell="J1" zoomScale="92" zoomScaleNormal="65" workbookViewId="0">
      <selection activeCell="M1" sqref="M1:N1"/>
    </sheetView>
  </sheetViews>
  <sheetFormatPr defaultRowHeight="14.4" x14ac:dyDescent="0.3"/>
  <cols>
    <col min="8" max="8" width="17.21875" bestFit="1" customWidth="1"/>
    <col min="10" max="10" width="18.109375" bestFit="1" customWidth="1"/>
    <col min="11" max="11" width="33.109375" bestFit="1" customWidth="1"/>
    <col min="12" max="12" width="15.5546875" bestFit="1" customWidth="1"/>
    <col min="13" max="13" width="46" customWidth="1"/>
    <col min="14" max="14" width="26.88671875" bestFit="1" customWidth="1"/>
    <col min="15" max="15" width="13" bestFit="1" customWidth="1"/>
    <col min="16" max="17" width="21.44140625" bestFit="1" customWidth="1"/>
    <col min="18" max="18" width="19.33203125" bestFit="1" customWidth="1"/>
  </cols>
  <sheetData>
    <row r="1" spans="1:17" x14ac:dyDescent="0.3">
      <c r="A1" s="2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7035</v>
      </c>
      <c r="J1" t="s">
        <v>7036</v>
      </c>
      <c r="K1" t="s">
        <v>16</v>
      </c>
      <c r="M1" s="6" t="s">
        <v>7040</v>
      </c>
      <c r="N1" s="5" t="s">
        <v>7041</v>
      </c>
    </row>
    <row r="2" spans="1:17" x14ac:dyDescent="0.3">
      <c r="A2">
        <v>1</v>
      </c>
      <c r="B2">
        <v>11</v>
      </c>
      <c r="C2">
        <v>9084.4499999999989</v>
      </c>
      <c r="D2">
        <f>GETPIVOTDATA("Total Revenue",$A1,"customer_id",A2)/GETPIVOTDATA("Total Transaction",$A1,"customer_id",A2)</f>
        <v>825.85909090909081</v>
      </c>
      <c r="E2">
        <v>5.5684399999999998</v>
      </c>
      <c r="F2">
        <f>VLOOKUP(A2,[1]!Filtered_Customer_Data[#All],12,FALSE)</f>
        <v>11</v>
      </c>
      <c r="G2">
        <f>D2*E2*F2</f>
        <v>50586.214757999995</v>
      </c>
      <c r="H2" t="str">
        <f>VLOOKUP(A2,[2]!Filtered_Customer_Data[#All],9,FALSE)</f>
        <v>Mass Customer</v>
      </c>
      <c r="I2" t="str">
        <f>VLOOKUP(A2,Filtered_Customer_Data[#All],4,FALSE)</f>
        <v>Female</v>
      </c>
      <c r="J2" t="str">
        <f>VLOOKUP(A2,Filtered_Customer_Data[#All],8,FALSE)</f>
        <v>Health</v>
      </c>
      <c r="K2" t="str">
        <f>VLOOKUP(A2,Filtered_Customer_Data[#All],7,FALSE)</f>
        <v>Executive Secretary</v>
      </c>
      <c r="M2" t="s">
        <v>7039</v>
      </c>
    </row>
    <row r="3" spans="1:17" x14ac:dyDescent="0.3">
      <c r="A3">
        <v>2</v>
      </c>
      <c r="B3">
        <v>3</v>
      </c>
      <c r="C3">
        <v>4149.07</v>
      </c>
      <c r="D3">
        <f t="shared" ref="D3:D66" si="0">GETPIVOTDATA("Total Revenue",$A2,"customer_id",A3)/GETPIVOTDATA("Total Transaction",$A2,"customer_id",A3)</f>
        <v>1383.0233333333333</v>
      </c>
      <c r="E3">
        <v>5.5684399999999998</v>
      </c>
      <c r="F3">
        <f>VLOOKUP(A3,[1]!Filtered_Customer_Data[#All],12,FALSE)</f>
        <v>16</v>
      </c>
      <c r="G3">
        <f t="shared" ref="G3:G66" si="1">D3*E3*F3</f>
        <v>123220.51920426666</v>
      </c>
      <c r="H3" t="str">
        <f>VLOOKUP(A3,[2]!Filtered_Customer_Data[#All],9,FALSE)</f>
        <v>Mass Customer</v>
      </c>
      <c r="I3" t="str">
        <f>VLOOKUP(A3,Filtered_Customer_Data[#All],4,FALSE)</f>
        <v>Male</v>
      </c>
      <c r="J3" t="str">
        <f>VLOOKUP(A3,Filtered_Customer_Data[#All],8,FALSE)</f>
        <v>Financial Services</v>
      </c>
      <c r="K3" t="str">
        <f>VLOOKUP(A3,Filtered_Customer_Data[#All],7,FALSE)</f>
        <v>Administrative Officer</v>
      </c>
    </row>
    <row r="4" spans="1:17" x14ac:dyDescent="0.3">
      <c r="A4">
        <v>3</v>
      </c>
      <c r="B4">
        <v>7</v>
      </c>
      <c r="C4">
        <v>9525.2199999999993</v>
      </c>
      <c r="D4">
        <f t="shared" si="0"/>
        <v>1360.7457142857143</v>
      </c>
      <c r="E4">
        <v>5.5684399999999998</v>
      </c>
      <c r="F4">
        <f>VLOOKUP(A4,[1]!Filtered_Customer_Data[#All],12,FALSE)</f>
        <v>15</v>
      </c>
      <c r="G4">
        <f t="shared" si="1"/>
        <v>113658.46297885715</v>
      </c>
      <c r="H4" t="str">
        <f>VLOOKUP(A4,[2]!Filtered_Customer_Data[#All],9,FALSE)</f>
        <v>Mass Customer</v>
      </c>
      <c r="I4" t="str">
        <f>VLOOKUP(A4,Filtered_Customer_Data[#All],4,FALSE)</f>
        <v>Male</v>
      </c>
      <c r="J4" t="str">
        <f>VLOOKUP(A4,Filtered_Customer_Data[#All],8,FALSE)</f>
        <v>Property</v>
      </c>
      <c r="K4" t="str">
        <f>VLOOKUP(A4,Filtered_Customer_Data[#All],7,FALSE)</f>
        <v>Recruiting Manager</v>
      </c>
      <c r="M4" s="2" t="s">
        <v>7038</v>
      </c>
      <c r="N4" s="2" t="s">
        <v>7037</v>
      </c>
    </row>
    <row r="5" spans="1:17" x14ac:dyDescent="0.3">
      <c r="A5">
        <v>4</v>
      </c>
      <c r="B5">
        <v>2</v>
      </c>
      <c r="C5">
        <v>1047.72</v>
      </c>
      <c r="D5">
        <f t="shared" si="0"/>
        <v>523.86</v>
      </c>
      <c r="E5">
        <v>5.5684399999999998</v>
      </c>
      <c r="F5">
        <f>VLOOKUP(A5,[1]!Filtered_Customer_Data[#All],12,FALSE)</f>
        <v>7</v>
      </c>
      <c r="G5">
        <f t="shared" si="1"/>
        <v>20419.580848799997</v>
      </c>
      <c r="H5" t="str">
        <f>VLOOKUP(A5,[2]!Filtered_Customer_Data[#All],9,FALSE)</f>
        <v>Mass Customer</v>
      </c>
      <c r="I5" t="str">
        <f>VLOOKUP(A5,Filtered_Customer_Data[#All],4,FALSE)</f>
        <v>Male</v>
      </c>
      <c r="J5" t="str">
        <f>VLOOKUP(A5,Filtered_Customer_Data[#All],8,FALSE)</f>
        <v>IT</v>
      </c>
      <c r="K5" t="str">
        <f>VLOOKUP(A5,Filtered_Customer_Data[#All],7,FALSE)</f>
        <v>Unknown</v>
      </c>
      <c r="M5" s="2" t="s">
        <v>7034</v>
      </c>
      <c r="N5" t="s">
        <v>24</v>
      </c>
      <c r="O5" t="s">
        <v>32</v>
      </c>
      <c r="P5" t="s">
        <v>131</v>
      </c>
      <c r="Q5" t="s">
        <v>8</v>
      </c>
    </row>
    <row r="6" spans="1:17" x14ac:dyDescent="0.3">
      <c r="A6">
        <v>5</v>
      </c>
      <c r="B6">
        <v>6</v>
      </c>
      <c r="C6">
        <v>5903.2</v>
      </c>
      <c r="D6">
        <f t="shared" si="0"/>
        <v>983.86666666666667</v>
      </c>
      <c r="E6">
        <v>5.5684399999999998</v>
      </c>
      <c r="F6">
        <f>VLOOKUP(A6,[1]!Filtered_Customer_Data[#All],12,FALSE)</f>
        <v>8</v>
      </c>
      <c r="G6">
        <f t="shared" si="1"/>
        <v>43828.820010666663</v>
      </c>
      <c r="H6" t="str">
        <f>VLOOKUP(A6,[2]!Filtered_Customer_Data[#All],9,FALSE)</f>
        <v>Affluent Customer</v>
      </c>
      <c r="I6" t="str">
        <f>VLOOKUP(A6,Filtered_Customer_Data[#All],4,FALSE)</f>
        <v>Female</v>
      </c>
      <c r="J6" t="str">
        <f>VLOOKUP(A6,Filtered_Customer_Data[#All],8,FALSE)</f>
        <v>Unknown</v>
      </c>
      <c r="K6" t="str">
        <f>VLOOKUP(A6,Filtered_Customer_Data[#All],7,FALSE)</f>
        <v>Senior Editor</v>
      </c>
      <c r="M6" s="4" t="s">
        <v>59</v>
      </c>
      <c r="N6">
        <v>63902.292831323823</v>
      </c>
      <c r="O6">
        <v>61141.450731264296</v>
      </c>
      <c r="Q6">
        <v>62549.480202294682</v>
      </c>
    </row>
    <row r="7" spans="1:17" x14ac:dyDescent="0.3">
      <c r="A7">
        <v>6</v>
      </c>
      <c r="B7">
        <v>5</v>
      </c>
      <c r="C7">
        <v>5931.6900000000005</v>
      </c>
      <c r="D7">
        <f t="shared" si="0"/>
        <v>1186.3380000000002</v>
      </c>
      <c r="E7">
        <v>5.5684399999999998</v>
      </c>
      <c r="F7">
        <f>VLOOKUP(A7,[1]!Filtered_Customer_Data[#All],12,FALSE)</f>
        <v>13</v>
      </c>
      <c r="G7">
        <f t="shared" si="1"/>
        <v>85878.67564536001</v>
      </c>
      <c r="H7" t="str">
        <f>VLOOKUP(A7,[2]!Filtered_Customer_Data[#All],9,FALSE)</f>
        <v>High Net Worth</v>
      </c>
      <c r="I7" t="str">
        <f>VLOOKUP(A7,Filtered_Customer_Data[#All],4,FALSE)</f>
        <v>Male</v>
      </c>
      <c r="J7" t="str">
        <f>VLOOKUP(A7,Filtered_Customer_Data[#All],8,FALSE)</f>
        <v>Retail</v>
      </c>
      <c r="K7" t="str">
        <f>VLOOKUP(A7,Filtered_Customer_Data[#All],7,FALSE)</f>
        <v>Unknown</v>
      </c>
      <c r="M7" s="4" t="s">
        <v>148</v>
      </c>
      <c r="N7">
        <v>61086.094877578304</v>
      </c>
      <c r="O7">
        <v>77132.286286954622</v>
      </c>
      <c r="Q7">
        <v>69043.962161903139</v>
      </c>
    </row>
    <row r="8" spans="1:17" x14ac:dyDescent="0.3">
      <c r="A8">
        <v>7</v>
      </c>
      <c r="B8">
        <v>3</v>
      </c>
      <c r="C8">
        <v>995.38</v>
      </c>
      <c r="D8">
        <f t="shared" si="0"/>
        <v>331.79333333333335</v>
      </c>
      <c r="E8">
        <v>5.5684399999999998</v>
      </c>
      <c r="F8">
        <f>VLOOKUP(A8,[1]!Filtered_Customer_Data[#All],12,FALSE)</f>
        <v>11</v>
      </c>
      <c r="G8">
        <f t="shared" si="1"/>
        <v>20323.283959733333</v>
      </c>
      <c r="H8" t="str">
        <f>VLOOKUP(A8,[2]!Filtered_Customer_Data[#All],9,FALSE)</f>
        <v>Affluent Customer</v>
      </c>
      <c r="I8" t="str">
        <f>VLOOKUP(A8,Filtered_Customer_Data[#All],4,FALSE)</f>
        <v>Female</v>
      </c>
      <c r="J8" t="str">
        <f>VLOOKUP(A8,Filtered_Customer_Data[#All],8,FALSE)</f>
        <v>Financial Services</v>
      </c>
      <c r="K8" t="str">
        <f>VLOOKUP(A8,Filtered_Customer_Data[#All],7,FALSE)</f>
        <v>Unknown</v>
      </c>
      <c r="M8" s="4" t="s">
        <v>34</v>
      </c>
      <c r="N8">
        <v>65035.900472973684</v>
      </c>
      <c r="O8">
        <v>64501.805656670789</v>
      </c>
      <c r="P8">
        <v>68160.337593876364</v>
      </c>
      <c r="Q8">
        <v>64806.185023365222</v>
      </c>
    </row>
    <row r="9" spans="1:17" x14ac:dyDescent="0.3">
      <c r="A9">
        <v>8</v>
      </c>
      <c r="B9">
        <v>9</v>
      </c>
      <c r="C9">
        <v>9933.2899999999991</v>
      </c>
      <c r="D9">
        <f t="shared" si="0"/>
        <v>1103.6988888888889</v>
      </c>
      <c r="E9">
        <v>5.5684399999999998</v>
      </c>
      <c r="F9">
        <f>VLOOKUP(A9,[1]!Filtered_Customer_Data[#All],12,FALSE)</f>
        <v>7</v>
      </c>
      <c r="G9">
        <f t="shared" si="1"/>
        <v>43021.167285911113</v>
      </c>
      <c r="H9" t="str">
        <f>VLOOKUP(A9,[2]!Filtered_Customer_Data[#All],9,FALSE)</f>
        <v>Mass Customer</v>
      </c>
      <c r="I9" t="str">
        <f>VLOOKUP(A9,Filtered_Customer_Data[#All],4,FALSE)</f>
        <v>Male</v>
      </c>
      <c r="J9" t="str">
        <f>VLOOKUP(A9,Filtered_Customer_Data[#All],8,FALSE)</f>
        <v>Unknown</v>
      </c>
      <c r="K9" t="str">
        <f>VLOOKUP(A9,Filtered_Customer_Data[#All],7,FALSE)</f>
        <v>Media Manager I</v>
      </c>
      <c r="M9" s="4" t="s">
        <v>26</v>
      </c>
      <c r="N9">
        <v>64313.412313817804</v>
      </c>
      <c r="O9">
        <v>67547.864523014854</v>
      </c>
      <c r="P9">
        <v>78429.574319339037</v>
      </c>
      <c r="Q9">
        <v>66065.524063522185</v>
      </c>
    </row>
    <row r="10" spans="1:17" x14ac:dyDescent="0.3">
      <c r="A10">
        <v>9</v>
      </c>
      <c r="B10">
        <v>6</v>
      </c>
      <c r="C10">
        <v>5357.55</v>
      </c>
      <c r="D10">
        <f t="shared" si="0"/>
        <v>892.92500000000007</v>
      </c>
      <c r="E10">
        <v>5.5684399999999998</v>
      </c>
      <c r="F10">
        <f>VLOOKUP(A10,[1]!Filtered_Customer_Data[#All],12,FALSE)</f>
        <v>8</v>
      </c>
      <c r="G10">
        <f t="shared" si="1"/>
        <v>39777.594296000003</v>
      </c>
      <c r="H10" t="str">
        <f>VLOOKUP(A10,[2]!Filtered_Customer_Data[#All],9,FALSE)</f>
        <v>Affluent Customer</v>
      </c>
      <c r="I10" t="str">
        <f>VLOOKUP(A10,Filtered_Customer_Data[#All],4,FALSE)</f>
        <v>Female</v>
      </c>
      <c r="J10" t="str">
        <f>VLOOKUP(A10,Filtered_Customer_Data[#All],8,FALSE)</f>
        <v>Argiculture</v>
      </c>
      <c r="K10" t="str">
        <f>VLOOKUP(A10,Filtered_Customer_Data[#All],7,FALSE)</f>
        <v>Business Systems Development Analyst</v>
      </c>
      <c r="M10" s="4" t="s">
        <v>41</v>
      </c>
      <c r="N10">
        <v>67222.706242848973</v>
      </c>
      <c r="O10">
        <v>68871.888182306837</v>
      </c>
      <c r="P10">
        <v>73933.90805532418</v>
      </c>
      <c r="Q10">
        <v>69965.265992160319</v>
      </c>
    </row>
    <row r="11" spans="1:17" x14ac:dyDescent="0.3">
      <c r="A11">
        <v>10</v>
      </c>
      <c r="B11">
        <v>5</v>
      </c>
      <c r="C11">
        <v>5003.75</v>
      </c>
      <c r="D11">
        <f t="shared" si="0"/>
        <v>1000.75</v>
      </c>
      <c r="E11">
        <v>5.5684399999999998</v>
      </c>
      <c r="F11">
        <f>VLOOKUP(A11,[1]!Filtered_Customer_Data[#All],12,FALSE)</f>
        <v>20</v>
      </c>
      <c r="G11">
        <f t="shared" si="1"/>
        <v>111452.3266</v>
      </c>
      <c r="H11" t="str">
        <f>VLOOKUP(A11,[2]!Filtered_Customer_Data[#All],9,FALSE)</f>
        <v>Mass Customer</v>
      </c>
      <c r="I11" t="str">
        <f>VLOOKUP(A11,Filtered_Customer_Data[#All],4,FALSE)</f>
        <v>Female</v>
      </c>
      <c r="J11" t="str">
        <f>VLOOKUP(A11,Filtered_Customer_Data[#All],8,FALSE)</f>
        <v>Financial Services</v>
      </c>
      <c r="K11" t="str">
        <f>VLOOKUP(A11,Filtered_Customer_Data[#All],7,FALSE)</f>
        <v>Senior Quality Engineer</v>
      </c>
      <c r="M11" s="4" t="s">
        <v>68</v>
      </c>
      <c r="N11">
        <v>63007.138225139824</v>
      </c>
      <c r="O11">
        <v>67284.677284904828</v>
      </c>
      <c r="P11">
        <v>74830.190454030002</v>
      </c>
      <c r="Q11">
        <v>65060.892239790963</v>
      </c>
    </row>
    <row r="12" spans="1:17" x14ac:dyDescent="0.3">
      <c r="A12">
        <v>11</v>
      </c>
      <c r="B12">
        <v>5</v>
      </c>
      <c r="C12">
        <v>6026.8</v>
      </c>
      <c r="D12">
        <f t="shared" si="0"/>
        <v>1205.3600000000001</v>
      </c>
      <c r="E12">
        <v>5.5684399999999998</v>
      </c>
      <c r="F12">
        <f>VLOOKUP(A12,[1]!Filtered_Customer_Data[#All],12,FALSE)</f>
        <v>9</v>
      </c>
      <c r="G12">
        <f t="shared" si="1"/>
        <v>60407.773545600001</v>
      </c>
      <c r="H12" t="str">
        <f>VLOOKUP(A12,[2]!Filtered_Customer_Data[#All],9,FALSE)</f>
        <v>Mass Customer</v>
      </c>
      <c r="I12" t="str">
        <f>VLOOKUP(A12,Filtered_Customer_Data[#All],4,FALSE)</f>
        <v>Male</v>
      </c>
      <c r="J12" t="str">
        <f>VLOOKUP(A12,Filtered_Customer_Data[#All],8,FALSE)</f>
        <v>Property</v>
      </c>
      <c r="K12" t="str">
        <f>VLOOKUP(A12,Filtered_Customer_Data[#All],7,FALSE)</f>
        <v>Unknown</v>
      </c>
      <c r="M12" s="4" t="s">
        <v>38</v>
      </c>
      <c r="N12">
        <v>75226.32674904498</v>
      </c>
      <c r="O12">
        <v>66318.926818972817</v>
      </c>
      <c r="Q12">
        <v>70907.587389010019</v>
      </c>
    </row>
    <row r="13" spans="1:17" x14ac:dyDescent="0.3">
      <c r="A13">
        <v>12</v>
      </c>
      <c r="B13">
        <v>7</v>
      </c>
      <c r="C13">
        <v>6394.21</v>
      </c>
      <c r="D13">
        <f t="shared" si="0"/>
        <v>913.45857142857142</v>
      </c>
      <c r="E13">
        <v>5.5684399999999998</v>
      </c>
      <c r="F13">
        <f>VLOOKUP(A13,[1]!Filtered_Customer_Data[#All],12,FALSE)</f>
        <v>8</v>
      </c>
      <c r="G13">
        <f t="shared" si="1"/>
        <v>40692.313979885716</v>
      </c>
      <c r="H13" t="str">
        <f>VLOOKUP(A13,[2]!Filtered_Customer_Data[#All],9,FALSE)</f>
        <v>Mass Customer</v>
      </c>
      <c r="I13" t="str">
        <f>VLOOKUP(A13,Filtered_Customer_Data[#All],4,FALSE)</f>
        <v>Male</v>
      </c>
      <c r="J13" t="str">
        <f>VLOOKUP(A13,Filtered_Customer_Data[#All],8,FALSE)</f>
        <v>Manufacturing</v>
      </c>
      <c r="K13" t="str">
        <f>VLOOKUP(A13,Filtered_Customer_Data[#All],7,FALSE)</f>
        <v>Nuclear Power Engineer</v>
      </c>
      <c r="M13" s="4" t="s">
        <v>49</v>
      </c>
      <c r="N13">
        <v>64918.703006359152</v>
      </c>
      <c r="O13">
        <v>66613.094280108417</v>
      </c>
      <c r="Q13">
        <v>65740.734416395891</v>
      </c>
    </row>
    <row r="14" spans="1:17" x14ac:dyDescent="0.3">
      <c r="A14">
        <v>13</v>
      </c>
      <c r="B14">
        <v>7</v>
      </c>
      <c r="C14">
        <v>7734.7400000000007</v>
      </c>
      <c r="D14">
        <f t="shared" si="0"/>
        <v>1104.9628571428573</v>
      </c>
      <c r="E14">
        <v>5.5684399999999998</v>
      </c>
      <c r="F14">
        <f>VLOOKUP(A14,[1]!Filtered_Customer_Data[#All],12,FALSE)</f>
        <v>8</v>
      </c>
      <c r="G14">
        <f t="shared" si="1"/>
        <v>49223.354977828574</v>
      </c>
      <c r="H14" t="str">
        <f>VLOOKUP(A14,[2]!Filtered_Customer_Data[#All],9,FALSE)</f>
        <v>High Net Worth</v>
      </c>
      <c r="I14" t="str">
        <f>VLOOKUP(A14,Filtered_Customer_Data[#All],4,FALSE)</f>
        <v>Male</v>
      </c>
      <c r="J14" t="str">
        <f>VLOOKUP(A14,Filtered_Customer_Data[#All],8,FALSE)</f>
        <v>Financial Services</v>
      </c>
      <c r="K14" t="str">
        <f>VLOOKUP(A14,Filtered_Customer_Data[#All],7,FALSE)</f>
        <v>Developer I</v>
      </c>
      <c r="M14" s="4" t="s">
        <v>122</v>
      </c>
      <c r="N14">
        <v>66741.791137025022</v>
      </c>
      <c r="O14">
        <v>78972.583494389139</v>
      </c>
      <c r="Q14">
        <v>72760.117535093086</v>
      </c>
    </row>
    <row r="15" spans="1:17" x14ac:dyDescent="0.3">
      <c r="A15">
        <v>14</v>
      </c>
      <c r="B15">
        <v>3</v>
      </c>
      <c r="C15">
        <v>2509.3900000000003</v>
      </c>
      <c r="D15">
        <f t="shared" si="0"/>
        <v>836.46333333333348</v>
      </c>
      <c r="E15">
        <v>5.5684399999999998</v>
      </c>
      <c r="F15">
        <f>VLOOKUP(A15,[1]!Filtered_Customer_Data[#All],12,FALSE)</f>
        <v>6</v>
      </c>
      <c r="G15">
        <f t="shared" si="1"/>
        <v>27946.775303200004</v>
      </c>
      <c r="H15" t="str">
        <f>VLOOKUP(A15,[2]!Filtered_Customer_Data[#All],9,FALSE)</f>
        <v>Affluent Customer</v>
      </c>
      <c r="I15" t="str">
        <f>VLOOKUP(A15,Filtered_Customer_Data[#All],4,FALSE)</f>
        <v>Female</v>
      </c>
      <c r="J15" t="str">
        <f>VLOOKUP(A15,Filtered_Customer_Data[#All],8,FALSE)</f>
        <v>Financial Services</v>
      </c>
      <c r="K15" t="str">
        <f>VLOOKUP(A15,Filtered_Customer_Data[#All],7,FALSE)</f>
        <v>Account Executive</v>
      </c>
      <c r="M15" s="4" t="s">
        <v>40</v>
      </c>
      <c r="N15">
        <v>64303.955677244361</v>
      </c>
      <c r="O15">
        <v>60340.589080657606</v>
      </c>
      <c r="P15">
        <v>30162.778956825667</v>
      </c>
      <c r="Q15">
        <v>62388.46352133208</v>
      </c>
    </row>
    <row r="16" spans="1:17" x14ac:dyDescent="0.3">
      <c r="A16">
        <v>15</v>
      </c>
      <c r="B16">
        <v>6</v>
      </c>
      <c r="C16">
        <v>4923.3399999999992</v>
      </c>
      <c r="D16">
        <f t="shared" si="0"/>
        <v>820.5566666666665</v>
      </c>
      <c r="E16">
        <v>5.5684399999999998</v>
      </c>
      <c r="F16">
        <f>VLOOKUP(A16,[1]!Filtered_Customer_Data[#All],12,FALSE)</f>
        <v>1</v>
      </c>
      <c r="G16">
        <f t="shared" si="1"/>
        <v>4569.2205649333318</v>
      </c>
      <c r="H16" t="str">
        <f>VLOOKUP(A16,[2]!Filtered_Customer_Data[#All],9,FALSE)</f>
        <v>Mass Customer</v>
      </c>
      <c r="I16" t="str">
        <f>VLOOKUP(A16,Filtered_Customer_Data[#All],4,FALSE)</f>
        <v>Male</v>
      </c>
      <c r="J16" t="str">
        <f>VLOOKUP(A16,Filtered_Customer_Data[#All],8,FALSE)</f>
        <v>Manufacturing</v>
      </c>
      <c r="K16" t="str">
        <f>VLOOKUP(A16,Filtered_Customer_Data[#All],7,FALSE)</f>
        <v>Junior Executive</v>
      </c>
      <c r="M16" s="4" t="s">
        <v>8</v>
      </c>
      <c r="N16">
        <v>64996.637919885834</v>
      </c>
      <c r="O16">
        <v>65992.318646730404</v>
      </c>
      <c r="P16">
        <v>73223.400876514817</v>
      </c>
      <c r="Q16">
        <v>65652.290586994844</v>
      </c>
    </row>
    <row r="17" spans="1:18" x14ac:dyDescent="0.3">
      <c r="A17">
        <v>16</v>
      </c>
      <c r="B17">
        <v>5</v>
      </c>
      <c r="C17">
        <v>7763.79</v>
      </c>
      <c r="D17">
        <f t="shared" si="0"/>
        <v>1552.758</v>
      </c>
      <c r="E17">
        <v>5.5684399999999998</v>
      </c>
      <c r="F17">
        <f>VLOOKUP(A17,[1]!Filtered_Customer_Data[#All],12,FALSE)</f>
        <v>18</v>
      </c>
      <c r="G17">
        <f t="shared" si="1"/>
        <v>155635.91563536</v>
      </c>
      <c r="H17" t="str">
        <f>VLOOKUP(A17,[2]!Filtered_Customer_Data[#All],9,FALSE)</f>
        <v>Mass Customer</v>
      </c>
      <c r="I17" t="str">
        <f>VLOOKUP(A17,Filtered_Customer_Data[#All],4,FALSE)</f>
        <v>Male</v>
      </c>
      <c r="J17" t="str">
        <f>VLOOKUP(A17,Filtered_Customer_Data[#All],8,FALSE)</f>
        <v>Unknown</v>
      </c>
      <c r="K17" t="str">
        <f>VLOOKUP(A17,Filtered_Customer_Data[#All],7,FALSE)</f>
        <v>Media Manager IV</v>
      </c>
    </row>
    <row r="18" spans="1:18" x14ac:dyDescent="0.3">
      <c r="A18">
        <v>17</v>
      </c>
      <c r="B18">
        <v>5</v>
      </c>
      <c r="C18">
        <v>4676.1900000000005</v>
      </c>
      <c r="D18">
        <f t="shared" si="0"/>
        <v>935.23800000000006</v>
      </c>
      <c r="E18">
        <v>5.5684399999999998</v>
      </c>
      <c r="F18">
        <f>VLOOKUP(A18,[1]!Filtered_Customer_Data[#All],12,FALSE)</f>
        <v>15</v>
      </c>
      <c r="G18">
        <f t="shared" si="1"/>
        <v>78117.250330800001</v>
      </c>
      <c r="H18" t="str">
        <f>VLOOKUP(A18,[2]!Filtered_Customer_Data[#All],9,FALSE)</f>
        <v>Affluent Customer</v>
      </c>
      <c r="I18" t="str">
        <f>VLOOKUP(A18,Filtered_Customer_Data[#All],4,FALSE)</f>
        <v>Male</v>
      </c>
      <c r="J18" t="str">
        <f>VLOOKUP(A18,Filtered_Customer_Data[#All],8,FALSE)</f>
        <v>Unknown</v>
      </c>
      <c r="K18" t="str">
        <f>VLOOKUP(A18,Filtered_Customer_Data[#All],7,FALSE)</f>
        <v>Sales Associate</v>
      </c>
    </row>
    <row r="19" spans="1:18" x14ac:dyDescent="0.3">
      <c r="A19">
        <v>18</v>
      </c>
      <c r="B19">
        <v>7</v>
      </c>
      <c r="C19">
        <v>8878.6200000000008</v>
      </c>
      <c r="D19">
        <f t="shared" si="0"/>
        <v>1268.3742857142859</v>
      </c>
      <c r="E19">
        <v>5.5684399999999998</v>
      </c>
      <c r="F19">
        <f>VLOOKUP(A19,[1]!Filtered_Customer_Data[#All],12,FALSE)</f>
        <v>11</v>
      </c>
      <c r="G19">
        <f t="shared" si="1"/>
        <v>77691.527182971433</v>
      </c>
      <c r="H19" t="str">
        <f>VLOOKUP(A19,[2]!Filtered_Customer_Data[#All],9,FALSE)</f>
        <v>Affluent Customer</v>
      </c>
      <c r="I19" t="str">
        <f>VLOOKUP(A19,Filtered_Customer_Data[#All],4,FALSE)</f>
        <v>Female</v>
      </c>
      <c r="J19" t="str">
        <f>VLOOKUP(A19,Filtered_Customer_Data[#All],8,FALSE)</f>
        <v>Unknown</v>
      </c>
      <c r="K19" t="str">
        <f>VLOOKUP(A19,Filtered_Customer_Data[#All],7,FALSE)</f>
        <v>Professor</v>
      </c>
      <c r="M19" s="2" t="s">
        <v>7038</v>
      </c>
      <c r="N19" s="2" t="s">
        <v>7037</v>
      </c>
    </row>
    <row r="20" spans="1:18" x14ac:dyDescent="0.3">
      <c r="A20">
        <v>19</v>
      </c>
      <c r="B20">
        <v>2</v>
      </c>
      <c r="C20">
        <v>2948.34</v>
      </c>
      <c r="D20">
        <f t="shared" si="0"/>
        <v>1474.17</v>
      </c>
      <c r="E20">
        <v>5.5684399999999998</v>
      </c>
      <c r="F20">
        <f>VLOOKUP(A20,[1]!Filtered_Customer_Data[#All],12,FALSE)</f>
        <v>1</v>
      </c>
      <c r="G20">
        <f t="shared" si="1"/>
        <v>8208.8271948000001</v>
      </c>
      <c r="H20" t="str">
        <f>VLOOKUP(A20,[2]!Filtered_Customer_Data[#All],9,FALSE)</f>
        <v>High Net Worth</v>
      </c>
      <c r="I20" t="str">
        <f>VLOOKUP(A20,Filtered_Customer_Data[#All],4,FALSE)</f>
        <v>Female</v>
      </c>
      <c r="J20" t="str">
        <f>VLOOKUP(A20,Filtered_Customer_Data[#All],8,FALSE)</f>
        <v>Manufacturing</v>
      </c>
      <c r="K20" t="str">
        <f>VLOOKUP(A20,Filtered_Customer_Data[#All],7,FALSE)</f>
        <v>Geological Engineer</v>
      </c>
      <c r="M20" s="2" t="s">
        <v>7034</v>
      </c>
      <c r="N20" t="s">
        <v>9</v>
      </c>
      <c r="O20" t="s">
        <v>24</v>
      </c>
      <c r="P20" t="s">
        <v>32</v>
      </c>
      <c r="Q20" t="s">
        <v>131</v>
      </c>
      <c r="R20" t="s">
        <v>8</v>
      </c>
    </row>
    <row r="21" spans="1:18" x14ac:dyDescent="0.3">
      <c r="A21">
        <v>20</v>
      </c>
      <c r="B21">
        <v>4</v>
      </c>
      <c r="C21">
        <v>6618.8600000000006</v>
      </c>
      <c r="D21">
        <f t="shared" si="0"/>
        <v>1654.7150000000001</v>
      </c>
      <c r="E21">
        <v>5.5684399999999998</v>
      </c>
      <c r="F21">
        <f>VLOOKUP(A21,[1]!Filtered_Customer_Data[#All],12,FALSE)</f>
        <v>11</v>
      </c>
      <c r="G21">
        <f t="shared" si="1"/>
        <v>101355.9931406</v>
      </c>
      <c r="H21" t="str">
        <f>VLOOKUP(A21,[2]!Filtered_Customer_Data[#All],9,FALSE)</f>
        <v>Mass Customer</v>
      </c>
      <c r="I21" t="str">
        <f>VLOOKUP(A21,Filtered_Customer_Data[#All],4,FALSE)</f>
        <v>Male</v>
      </c>
      <c r="J21" t="str">
        <f>VLOOKUP(A21,Filtered_Customer_Data[#All],8,FALSE)</f>
        <v>Manufacturing</v>
      </c>
      <c r="K21" t="str">
        <f>VLOOKUP(A21,Filtered_Customer_Data[#All],7,FALSE)</f>
        <v>Project Manager</v>
      </c>
      <c r="M21" s="4" t="s">
        <v>9</v>
      </c>
      <c r="N21">
        <v>229257798.72978598</v>
      </c>
      <c r="R21">
        <v>229257798.72978598</v>
      </c>
    </row>
    <row r="22" spans="1:18" x14ac:dyDescent="0.3">
      <c r="A22">
        <v>21</v>
      </c>
      <c r="B22">
        <v>5</v>
      </c>
      <c r="C22">
        <v>7446.2099999999991</v>
      </c>
      <c r="D22">
        <f t="shared" si="0"/>
        <v>1489.2419999999997</v>
      </c>
      <c r="E22">
        <v>5.5684399999999998</v>
      </c>
      <c r="F22">
        <f>VLOOKUP(A22,[1]!Filtered_Customer_Data[#All],12,FALSE)</f>
        <v>16</v>
      </c>
      <c r="G22">
        <f t="shared" si="1"/>
        <v>132684.07555967997</v>
      </c>
      <c r="H22" t="str">
        <f>VLOOKUP(A22,[2]!Filtered_Customer_Data[#All],9,FALSE)</f>
        <v>Affluent Customer</v>
      </c>
      <c r="I22" t="str">
        <f>VLOOKUP(A22,Filtered_Customer_Data[#All],4,FALSE)</f>
        <v>Male</v>
      </c>
      <c r="J22" t="str">
        <f>VLOOKUP(A22,Filtered_Customer_Data[#All],8,FALSE)</f>
        <v>Manufacturing</v>
      </c>
      <c r="K22" t="str">
        <f>VLOOKUP(A22,Filtered_Customer_Data[#All],7,FALSE)</f>
        <v>Safety Technician I</v>
      </c>
      <c r="M22" s="4" t="s">
        <v>614</v>
      </c>
      <c r="O22">
        <v>85355.494973843612</v>
      </c>
      <c r="P22">
        <v>56206.162145002301</v>
      </c>
      <c r="R22">
        <v>72529.788529153448</v>
      </c>
    </row>
    <row r="23" spans="1:18" x14ac:dyDescent="0.3">
      <c r="A23">
        <v>22</v>
      </c>
      <c r="B23">
        <v>8</v>
      </c>
      <c r="C23">
        <v>9546.35</v>
      </c>
      <c r="D23">
        <f t="shared" si="0"/>
        <v>1193.29375</v>
      </c>
      <c r="E23">
        <v>5.5684399999999998</v>
      </c>
      <c r="F23">
        <f>VLOOKUP(A23,[1]!Filtered_Customer_Data[#All],12,FALSE)</f>
        <v>11</v>
      </c>
      <c r="G23">
        <f t="shared" si="1"/>
        <v>73092.631141749996</v>
      </c>
      <c r="H23" t="str">
        <f>VLOOKUP(A23,[2]!Filtered_Customer_Data[#All],9,FALSE)</f>
        <v>Mass Customer</v>
      </c>
      <c r="I23" t="str">
        <f>VLOOKUP(A23,Filtered_Customer_Data[#All],4,FALSE)</f>
        <v>Female</v>
      </c>
      <c r="J23" t="str">
        <f>VLOOKUP(A23,Filtered_Customer_Data[#All],8,FALSE)</f>
        <v>IT</v>
      </c>
      <c r="K23" t="str">
        <f>VLOOKUP(A23,Filtered_Customer_Data[#All],7,FALSE)</f>
        <v>Unknown</v>
      </c>
      <c r="M23" s="4" t="s">
        <v>74</v>
      </c>
      <c r="O23">
        <v>61828.673689646304</v>
      </c>
      <c r="P23">
        <v>55070.532971500659</v>
      </c>
      <c r="Q23">
        <v>64319.507186628573</v>
      </c>
      <c r="R23">
        <v>58983.17382834926</v>
      </c>
    </row>
    <row r="24" spans="1:18" x14ac:dyDescent="0.3">
      <c r="A24">
        <v>23</v>
      </c>
      <c r="B24">
        <v>6</v>
      </c>
      <c r="C24">
        <v>6377.76</v>
      </c>
      <c r="D24">
        <f t="shared" si="0"/>
        <v>1062.96</v>
      </c>
      <c r="E24">
        <v>5.5684399999999998</v>
      </c>
      <c r="F24">
        <f>VLOOKUP(A24,[1]!Filtered_Customer_Data[#All],12,FALSE)</f>
        <v>1</v>
      </c>
      <c r="G24">
        <f t="shared" si="1"/>
        <v>5919.0289824000001</v>
      </c>
      <c r="H24" t="str">
        <f>VLOOKUP(A24,[2]!Filtered_Customer_Data[#All],9,FALSE)</f>
        <v>High Net Worth</v>
      </c>
      <c r="I24" t="str">
        <f>VLOOKUP(A24,Filtered_Customer_Data[#All],4,FALSE)</f>
        <v>Male</v>
      </c>
      <c r="J24" t="str">
        <f>VLOOKUP(A24,Filtered_Customer_Data[#All],8,FALSE)</f>
        <v>Unknown</v>
      </c>
      <c r="K24" t="str">
        <f>VLOOKUP(A24,Filtered_Customer_Data[#All],7,FALSE)</f>
        <v>Unknown</v>
      </c>
      <c r="M24" s="4" t="s">
        <v>1870</v>
      </c>
      <c r="O24">
        <v>68625.195070695991</v>
      </c>
      <c r="P24">
        <v>48939.512631816178</v>
      </c>
      <c r="R24">
        <v>59876.002875638296</v>
      </c>
    </row>
    <row r="25" spans="1:18" x14ac:dyDescent="0.3">
      <c r="A25">
        <v>24</v>
      </c>
      <c r="B25">
        <v>7</v>
      </c>
      <c r="C25">
        <v>6885.51</v>
      </c>
      <c r="D25">
        <f t="shared" si="0"/>
        <v>983.64428571428573</v>
      </c>
      <c r="E25">
        <v>5.5684399999999998</v>
      </c>
      <c r="F25">
        <f>VLOOKUP(A25,[1]!Filtered_Customer_Data[#All],12,FALSE)</f>
        <v>15</v>
      </c>
      <c r="G25">
        <f t="shared" si="1"/>
        <v>82160.462795142856</v>
      </c>
      <c r="H25" t="str">
        <f>VLOOKUP(A25,[2]!Filtered_Customer_Data[#All],9,FALSE)</f>
        <v>Mass Customer</v>
      </c>
      <c r="I25" t="str">
        <f>VLOOKUP(A25,Filtered_Customer_Data[#All],4,FALSE)</f>
        <v>Female</v>
      </c>
      <c r="J25" t="str">
        <f>VLOOKUP(A25,Filtered_Customer_Data[#All],8,FALSE)</f>
        <v>Argiculture</v>
      </c>
      <c r="K25" t="str">
        <f>VLOOKUP(A25,Filtered_Customer_Data[#All],7,FALSE)</f>
        <v>Research Assistant I</v>
      </c>
      <c r="M25" s="4" t="s">
        <v>3638</v>
      </c>
      <c r="O25">
        <v>74264.752959000005</v>
      </c>
      <c r="P25">
        <v>80292.234270949994</v>
      </c>
      <c r="R25">
        <v>77278.493614974999</v>
      </c>
    </row>
    <row r="26" spans="1:18" x14ac:dyDescent="0.3">
      <c r="A26">
        <v>25</v>
      </c>
      <c r="B26">
        <v>12</v>
      </c>
      <c r="C26">
        <v>9996.33</v>
      </c>
      <c r="D26">
        <f t="shared" si="0"/>
        <v>833.02750000000003</v>
      </c>
      <c r="E26">
        <v>5.5684399999999998</v>
      </c>
      <c r="F26">
        <f>VLOOKUP(A26,[1]!Filtered_Customer_Data[#All],12,FALSE)</f>
        <v>21</v>
      </c>
      <c r="G26">
        <f t="shared" si="1"/>
        <v>97411.936694100004</v>
      </c>
      <c r="H26" t="str">
        <f>VLOOKUP(A26,[2]!Filtered_Customer_Data[#All],9,FALSE)</f>
        <v>Mass Customer</v>
      </c>
      <c r="I26" t="str">
        <f>VLOOKUP(A26,Filtered_Customer_Data[#All],4,FALSE)</f>
        <v>Male</v>
      </c>
      <c r="J26" t="str">
        <f>VLOOKUP(A26,Filtered_Customer_Data[#All],8,FALSE)</f>
        <v>Financial Services</v>
      </c>
      <c r="K26" t="str">
        <f>VLOOKUP(A26,Filtered_Customer_Data[#All],7,FALSE)</f>
        <v>Accounting Assistant III</v>
      </c>
      <c r="M26" s="4" t="s">
        <v>1582</v>
      </c>
      <c r="O26">
        <v>31938.046154714284</v>
      </c>
      <c r="P26">
        <v>27632.230037428562</v>
      </c>
      <c r="R26">
        <v>31220.410135166661</v>
      </c>
    </row>
    <row r="27" spans="1:18" x14ac:dyDescent="0.3">
      <c r="A27">
        <v>26</v>
      </c>
      <c r="B27">
        <v>2</v>
      </c>
      <c r="C27">
        <v>2245.85</v>
      </c>
      <c r="D27">
        <f t="shared" si="0"/>
        <v>1122.925</v>
      </c>
      <c r="E27">
        <v>5.5684399999999998</v>
      </c>
      <c r="F27">
        <f>VLOOKUP(A27,[1]!Filtered_Customer_Data[#All],12,FALSE)</f>
        <v>16</v>
      </c>
      <c r="G27">
        <f t="shared" si="1"/>
        <v>100047.047792</v>
      </c>
      <c r="H27" t="str">
        <f>VLOOKUP(A27,[2]!Filtered_Customer_Data[#All],9,FALSE)</f>
        <v>Mass Customer</v>
      </c>
      <c r="I27" t="str">
        <f>VLOOKUP(A27,Filtered_Customer_Data[#All],4,FALSE)</f>
        <v>Female</v>
      </c>
      <c r="J27" t="str">
        <f>VLOOKUP(A27,Filtered_Customer_Data[#All],8,FALSE)</f>
        <v>Financial Services</v>
      </c>
      <c r="K27" t="str">
        <f>VLOOKUP(A27,Filtered_Customer_Data[#All],7,FALSE)</f>
        <v>Editor</v>
      </c>
      <c r="M27" s="4" t="s">
        <v>811</v>
      </c>
      <c r="O27">
        <v>70382.767603822227</v>
      </c>
      <c r="P27">
        <v>50823.804006195562</v>
      </c>
      <c r="R27">
        <v>55713.544905602212</v>
      </c>
    </row>
    <row r="28" spans="1:18" x14ac:dyDescent="0.3">
      <c r="A28">
        <v>27</v>
      </c>
      <c r="B28">
        <v>7</v>
      </c>
      <c r="C28">
        <v>7679.97</v>
      </c>
      <c r="D28">
        <f t="shared" si="0"/>
        <v>1097.1385714285714</v>
      </c>
      <c r="E28">
        <v>5.5684399999999998</v>
      </c>
      <c r="F28">
        <f>VLOOKUP(A28,[1]!Filtered_Customer_Data[#All],12,FALSE)</f>
        <v>12</v>
      </c>
      <c r="G28">
        <f t="shared" si="1"/>
        <v>73312.203680228558</v>
      </c>
      <c r="H28" t="str">
        <f>VLOOKUP(A28,[2]!Filtered_Customer_Data[#All],9,FALSE)</f>
        <v>Mass Customer</v>
      </c>
      <c r="I28" t="str">
        <f>VLOOKUP(A28,Filtered_Customer_Data[#All],4,FALSE)</f>
        <v>Male</v>
      </c>
      <c r="J28" t="str">
        <f>VLOOKUP(A28,Filtered_Customer_Data[#All],8,FALSE)</f>
        <v>Health</v>
      </c>
      <c r="K28" t="str">
        <f>VLOOKUP(A28,Filtered_Customer_Data[#All],7,FALSE)</f>
        <v>Research Nurse</v>
      </c>
      <c r="M28" s="4" t="s">
        <v>478</v>
      </c>
      <c r="O28">
        <v>68214.023410049995</v>
      </c>
      <c r="P28">
        <v>58998.957058879234</v>
      </c>
      <c r="R28">
        <v>61631.833159213733</v>
      </c>
    </row>
    <row r="29" spans="1:18" x14ac:dyDescent="0.3">
      <c r="A29">
        <v>28</v>
      </c>
      <c r="B29">
        <v>6</v>
      </c>
      <c r="C29">
        <v>5492.9000000000005</v>
      </c>
      <c r="D29">
        <f t="shared" si="0"/>
        <v>915.48333333333346</v>
      </c>
      <c r="E29">
        <v>5.5684399999999998</v>
      </c>
      <c r="F29">
        <f>VLOOKUP(A29,[1]!Filtered_Customer_Data[#All],12,FALSE)</f>
        <v>21</v>
      </c>
      <c r="G29">
        <f t="shared" si="1"/>
        <v>107054.09426600001</v>
      </c>
      <c r="H29" t="str">
        <f>VLOOKUP(A29,[2]!Filtered_Customer_Data[#All],9,FALSE)</f>
        <v>Affluent Customer</v>
      </c>
      <c r="I29" t="str">
        <f>VLOOKUP(A29,Filtered_Customer_Data[#All],4,FALSE)</f>
        <v>Male</v>
      </c>
      <c r="J29" t="str">
        <f>VLOOKUP(A29,Filtered_Customer_Data[#All],8,FALSE)</f>
        <v>Health</v>
      </c>
      <c r="K29" t="str">
        <f>VLOOKUP(A29,Filtered_Customer_Data[#All],7,FALSE)</f>
        <v>Senior Quality Engineer</v>
      </c>
      <c r="M29" s="4" t="s">
        <v>1447</v>
      </c>
      <c r="O29">
        <v>42507.572121960002</v>
      </c>
      <c r="P29">
        <v>60217.404491828558</v>
      </c>
      <c r="R29">
        <v>46049.538595933715</v>
      </c>
    </row>
    <row r="30" spans="1:18" x14ac:dyDescent="0.3">
      <c r="A30">
        <v>29</v>
      </c>
      <c r="B30">
        <v>9</v>
      </c>
      <c r="C30">
        <v>10855.57</v>
      </c>
      <c r="D30">
        <f t="shared" si="0"/>
        <v>1206.1744444444444</v>
      </c>
      <c r="E30">
        <v>5.5684399999999998</v>
      </c>
      <c r="F30">
        <f>VLOOKUP(A30,[1]!Filtered_Customer_Data[#All],12,FALSE)</f>
        <v>19</v>
      </c>
      <c r="G30">
        <f t="shared" si="1"/>
        <v>127613.69044502222</v>
      </c>
      <c r="H30" t="str">
        <f>VLOOKUP(A30,[2]!Filtered_Customer_Data[#All],9,FALSE)</f>
        <v>Mass Customer</v>
      </c>
      <c r="I30" t="str">
        <f>VLOOKUP(A30,Filtered_Customer_Data[#All],4,FALSE)</f>
        <v>Female</v>
      </c>
      <c r="J30" t="str">
        <f>VLOOKUP(A30,Filtered_Customer_Data[#All],8,FALSE)</f>
        <v>Manufacturing</v>
      </c>
      <c r="K30" t="str">
        <f>VLOOKUP(A30,Filtered_Customer_Data[#All],7,FALSE)</f>
        <v>Safety Technician III</v>
      </c>
      <c r="M30" s="4" t="s">
        <v>157</v>
      </c>
      <c r="O30">
        <v>65859.86656024</v>
      </c>
      <c r="P30">
        <v>55534.504555749991</v>
      </c>
      <c r="R30">
        <v>61270.816780466652</v>
      </c>
    </row>
    <row r="31" spans="1:18" x14ac:dyDescent="0.3">
      <c r="A31">
        <v>30</v>
      </c>
      <c r="B31">
        <v>3</v>
      </c>
      <c r="C31">
        <v>3736.5199999999995</v>
      </c>
      <c r="D31">
        <f t="shared" si="0"/>
        <v>1245.5066666666664</v>
      </c>
      <c r="E31">
        <v>5.5684399999999998</v>
      </c>
      <c r="F31">
        <f>VLOOKUP(A31,[1]!Filtered_Customer_Data[#All],12,FALSE)</f>
        <v>6</v>
      </c>
      <c r="G31">
        <f t="shared" si="1"/>
        <v>41613.174857599995</v>
      </c>
      <c r="H31" t="str">
        <f>VLOOKUP(A31,[2]!Filtered_Customer_Data[#All],9,FALSE)</f>
        <v>Affluent Customer</v>
      </c>
      <c r="I31" t="str">
        <f>VLOOKUP(A31,Filtered_Customer_Data[#All],4,FALSE)</f>
        <v>Male</v>
      </c>
      <c r="J31" t="str">
        <f>VLOOKUP(A31,Filtered_Customer_Data[#All],8,FALSE)</f>
        <v>IT</v>
      </c>
      <c r="K31" t="str">
        <f>VLOOKUP(A31,Filtered_Customer_Data[#All],7,FALSE)</f>
        <v>Unknown</v>
      </c>
      <c r="M31" s="4" t="s">
        <v>1906</v>
      </c>
      <c r="O31">
        <v>85546.896028325908</v>
      </c>
      <c r="P31">
        <v>74951.815193563802</v>
      </c>
      <c r="R31">
        <v>78130.339443992445</v>
      </c>
    </row>
    <row r="32" spans="1:18" x14ac:dyDescent="0.3">
      <c r="A32">
        <v>31</v>
      </c>
      <c r="B32">
        <v>4</v>
      </c>
      <c r="C32">
        <v>3109.9999999999995</v>
      </c>
      <c r="D32">
        <f t="shared" si="0"/>
        <v>777.49999999999989</v>
      </c>
      <c r="E32">
        <v>5.5684399999999998</v>
      </c>
      <c r="F32">
        <f>VLOOKUP(A32,[1]!Filtered_Customer_Data[#All],12,FALSE)</f>
        <v>14</v>
      </c>
      <c r="G32">
        <f t="shared" si="1"/>
        <v>60612.469399999987</v>
      </c>
      <c r="H32" t="str">
        <f>VLOOKUP(A32,[2]!Filtered_Customer_Data[#All],9,FALSE)</f>
        <v>High Net Worth</v>
      </c>
      <c r="I32" t="str">
        <f>VLOOKUP(A32,Filtered_Customer_Data[#All],4,FALSE)</f>
        <v>Female</v>
      </c>
      <c r="J32" t="str">
        <f>VLOOKUP(A32,Filtered_Customer_Data[#All],8,FALSE)</f>
        <v>Telecommunications</v>
      </c>
      <c r="K32" t="str">
        <f>VLOOKUP(A32,Filtered_Customer_Data[#All],7,FALSE)</f>
        <v>Staff Accountant III</v>
      </c>
      <c r="M32" s="4" t="s">
        <v>1367</v>
      </c>
      <c r="O32">
        <v>56315.575892234687</v>
      </c>
      <c r="P32">
        <v>52402.80075204443</v>
      </c>
      <c r="R32">
        <v>54848.285214663345</v>
      </c>
    </row>
    <row r="33" spans="1:18" x14ac:dyDescent="0.3">
      <c r="A33">
        <v>32</v>
      </c>
      <c r="B33">
        <v>7</v>
      </c>
      <c r="C33">
        <v>7873.18</v>
      </c>
      <c r="D33">
        <f t="shared" si="0"/>
        <v>1124.74</v>
      </c>
      <c r="E33">
        <v>5.5684399999999998</v>
      </c>
      <c r="F33">
        <f>VLOOKUP(A33,[1]!Filtered_Customer_Data[#All],12,FALSE)</f>
        <v>4</v>
      </c>
      <c r="G33">
        <f t="shared" si="1"/>
        <v>25052.188822399999</v>
      </c>
      <c r="H33" t="str">
        <f>VLOOKUP(A33,[2]!Filtered_Customer_Data[#All],9,FALSE)</f>
        <v>Affluent Customer</v>
      </c>
      <c r="I33" t="str">
        <f>VLOOKUP(A33,Filtered_Customer_Data[#All],4,FALSE)</f>
        <v>Female</v>
      </c>
      <c r="J33" t="str">
        <f>VLOOKUP(A33,Filtered_Customer_Data[#All],8,FALSE)</f>
        <v>Manufacturing</v>
      </c>
      <c r="K33" t="str">
        <f>VLOOKUP(A33,Filtered_Customer_Data[#All],7,FALSE)</f>
        <v>Legal Assistant</v>
      </c>
      <c r="M33" s="4" t="s">
        <v>718</v>
      </c>
      <c r="O33">
        <v>68587.041604733327</v>
      </c>
      <c r="P33">
        <v>74862.957292873209</v>
      </c>
      <c r="Q33">
        <v>90982.868438628546</v>
      </c>
      <c r="R33">
        <v>73864.762669894961</v>
      </c>
    </row>
    <row r="34" spans="1:18" x14ac:dyDescent="0.3">
      <c r="A34">
        <v>33</v>
      </c>
      <c r="B34">
        <v>7</v>
      </c>
      <c r="C34">
        <v>9384.23</v>
      </c>
      <c r="D34">
        <f t="shared" si="0"/>
        <v>1340.6042857142857</v>
      </c>
      <c r="E34">
        <v>5.5684399999999998</v>
      </c>
      <c r="F34">
        <f>VLOOKUP(A34,[1]!Filtered_Customer_Data[#All],12,FALSE)</f>
        <v>11</v>
      </c>
      <c r="G34">
        <f t="shared" si="1"/>
        <v>82115.819816171424</v>
      </c>
      <c r="H34" t="str">
        <f>VLOOKUP(A34,[2]!Filtered_Customer_Data[#All],9,FALSE)</f>
        <v>Affluent Customer</v>
      </c>
      <c r="I34" t="str">
        <f>VLOOKUP(A34,Filtered_Customer_Data[#All],4,FALSE)</f>
        <v>Male</v>
      </c>
      <c r="J34" t="str">
        <f>VLOOKUP(A34,Filtered_Customer_Data[#All],8,FALSE)</f>
        <v>Unknown</v>
      </c>
      <c r="K34" t="str">
        <f>VLOOKUP(A34,Filtered_Customer_Data[#All],7,FALSE)</f>
        <v>Product Engineer</v>
      </c>
      <c r="M34" s="4" t="s">
        <v>105</v>
      </c>
      <c r="O34">
        <v>33124.09890512222</v>
      </c>
      <c r="P34">
        <v>58949.431426439281</v>
      </c>
      <c r="Q34">
        <v>79069.657746933328</v>
      </c>
      <c r="R34">
        <v>51779.960021007144</v>
      </c>
    </row>
    <row r="35" spans="1:18" x14ac:dyDescent="0.3">
      <c r="A35">
        <v>34</v>
      </c>
      <c r="B35">
        <v>8</v>
      </c>
      <c r="C35">
        <v>12098.830000000002</v>
      </c>
      <c r="D35">
        <f t="shared" si="0"/>
        <v>1512.3537500000002</v>
      </c>
      <c r="E35">
        <v>5.5684399999999998</v>
      </c>
      <c r="F35">
        <f>VLOOKUP(A35,[1]!Filtered_Customer_Data[#All],12,FALSE)</f>
        <v>20</v>
      </c>
      <c r="G35">
        <f t="shared" si="1"/>
        <v>168429.02231300002</v>
      </c>
      <c r="H35" t="str">
        <f>VLOOKUP(A35,[2]!Filtered_Customer_Data[#All],9,FALSE)</f>
        <v>Affluent Customer</v>
      </c>
      <c r="I35" t="str">
        <f>VLOOKUP(A35,Filtered_Customer_Data[#All],4,FALSE)</f>
        <v>Undefined</v>
      </c>
      <c r="J35" t="str">
        <f>VLOOKUP(A35,Filtered_Customer_Data[#All],8,FALSE)</f>
        <v>IT</v>
      </c>
      <c r="K35" t="str">
        <f>VLOOKUP(A35,Filtered_Customer_Data[#All],7,FALSE)</f>
        <v>Legal Assistant</v>
      </c>
      <c r="M35" s="4" t="s">
        <v>872</v>
      </c>
      <c r="O35">
        <v>101322.02565659999</v>
      </c>
      <c r="P35">
        <v>60945.415840915237</v>
      </c>
      <c r="R35">
        <v>77096.059767189145</v>
      </c>
    </row>
    <row r="36" spans="1:18" x14ac:dyDescent="0.3">
      <c r="A36">
        <v>35</v>
      </c>
      <c r="B36">
        <v>4</v>
      </c>
      <c r="C36">
        <v>4182.28</v>
      </c>
      <c r="D36">
        <f t="shared" si="0"/>
        <v>1045.57</v>
      </c>
      <c r="E36">
        <v>5.5684399999999998</v>
      </c>
      <c r="F36">
        <f>VLOOKUP(A36,[1]!Filtered_Customer_Data[#All],12,FALSE)</f>
        <v>16</v>
      </c>
      <c r="G36">
        <f t="shared" si="1"/>
        <v>93155.100972799992</v>
      </c>
      <c r="H36" t="str">
        <f>VLOOKUP(A36,[2]!Filtered_Customer_Data[#All],9,FALSE)</f>
        <v>High Net Worth</v>
      </c>
      <c r="I36" t="str">
        <f>VLOOKUP(A36,Filtered_Customer_Data[#All],4,FALSE)</f>
        <v>Female</v>
      </c>
      <c r="J36" t="str">
        <f>VLOOKUP(A36,Filtered_Customer_Data[#All],8,FALSE)</f>
        <v>Health</v>
      </c>
      <c r="K36" t="str">
        <f>VLOOKUP(A36,Filtered_Customer_Data[#All],7,FALSE)</f>
        <v>Information Systems Manager</v>
      </c>
      <c r="M36" s="4" t="s">
        <v>561</v>
      </c>
      <c r="O36">
        <v>51625.910577969298</v>
      </c>
      <c r="P36">
        <v>58192.588860537064</v>
      </c>
      <c r="Q36">
        <v>64995.864934977792</v>
      </c>
      <c r="R36">
        <v>55838.04859048759</v>
      </c>
    </row>
    <row r="37" spans="1:18" x14ac:dyDescent="0.3">
      <c r="A37">
        <v>36</v>
      </c>
      <c r="B37">
        <v>2</v>
      </c>
      <c r="C37">
        <v>1781.04</v>
      </c>
      <c r="D37">
        <f t="shared" si="0"/>
        <v>890.52</v>
      </c>
      <c r="E37">
        <v>5.5684399999999998</v>
      </c>
      <c r="F37">
        <f>VLOOKUP(A37,[1]!Filtered_Customer_Data[#All],12,FALSE)</f>
        <v>22</v>
      </c>
      <c r="G37">
        <f t="shared" si="1"/>
        <v>109093.75815359999</v>
      </c>
      <c r="H37" t="str">
        <f>VLOOKUP(A37,[2]!Filtered_Customer_Data[#All],9,FALSE)</f>
        <v>Affluent Customer</v>
      </c>
      <c r="I37" t="str">
        <f>VLOOKUP(A37,Filtered_Customer_Data[#All],4,FALSE)</f>
        <v>Female</v>
      </c>
      <c r="J37" t="str">
        <f>VLOOKUP(A37,Filtered_Customer_Data[#All],8,FALSE)</f>
        <v>Unknown</v>
      </c>
      <c r="K37" t="str">
        <f>VLOOKUP(A37,Filtered_Customer_Data[#All],7,FALSE)</f>
        <v>VP Quality Control</v>
      </c>
      <c r="M37" s="4" t="s">
        <v>1496</v>
      </c>
      <c r="O37">
        <v>77998.362810980951</v>
      </c>
      <c r="P37">
        <v>61627.974665919995</v>
      </c>
      <c r="R37">
        <v>72541.566762627292</v>
      </c>
    </row>
    <row r="38" spans="1:18" x14ac:dyDescent="0.3">
      <c r="A38">
        <v>37</v>
      </c>
      <c r="B38">
        <v>9</v>
      </c>
      <c r="C38">
        <v>11291.71</v>
      </c>
      <c r="D38">
        <f t="shared" si="0"/>
        <v>1254.6344444444444</v>
      </c>
      <c r="E38">
        <v>5.5684399999999998</v>
      </c>
      <c r="F38">
        <f>VLOOKUP(A38,[1]!Filtered_Customer_Data[#All],12,FALSE)</f>
        <v>16</v>
      </c>
      <c r="G38">
        <f t="shared" si="1"/>
        <v>111781.70601315555</v>
      </c>
      <c r="H38" t="str">
        <f>VLOOKUP(A38,[2]!Filtered_Customer_Data[#All],9,FALSE)</f>
        <v>High Net Worth</v>
      </c>
      <c r="I38" t="str">
        <f>VLOOKUP(A38,Filtered_Customer_Data[#All],4,FALSE)</f>
        <v>Female</v>
      </c>
      <c r="J38" t="str">
        <f>VLOOKUP(A38,Filtered_Customer_Data[#All],8,FALSE)</f>
        <v>Health</v>
      </c>
      <c r="K38" t="str">
        <f>VLOOKUP(A38,Filtered_Customer_Data[#All],7,FALSE)</f>
        <v>Social Worker</v>
      </c>
      <c r="M38" s="4" t="s">
        <v>358</v>
      </c>
      <c r="O38">
        <v>51391.913402255239</v>
      </c>
      <c r="P38">
        <v>25632.939991466665</v>
      </c>
      <c r="R38">
        <v>44952.170049558095</v>
      </c>
    </row>
    <row r="39" spans="1:18" x14ac:dyDescent="0.3">
      <c r="A39">
        <v>38</v>
      </c>
      <c r="B39">
        <v>4</v>
      </c>
      <c r="C39">
        <v>4502.59</v>
      </c>
      <c r="D39">
        <f t="shared" si="0"/>
        <v>1125.6475</v>
      </c>
      <c r="E39">
        <v>5.5684399999999998</v>
      </c>
      <c r="F39">
        <f>VLOOKUP(A39,[1]!Filtered_Customer_Data[#All],12,FALSE)</f>
        <v>20</v>
      </c>
      <c r="G39">
        <f t="shared" si="1"/>
        <v>125362.011298</v>
      </c>
      <c r="H39" t="str">
        <f>VLOOKUP(A39,[2]!Filtered_Customer_Data[#All],9,FALSE)</f>
        <v>Affluent Customer</v>
      </c>
      <c r="I39" t="str">
        <f>VLOOKUP(A39,Filtered_Customer_Data[#All],4,FALSE)</f>
        <v>Female</v>
      </c>
      <c r="J39" t="str">
        <f>VLOOKUP(A39,Filtered_Customer_Data[#All],8,FALSE)</f>
        <v>Financial Services</v>
      </c>
      <c r="K39" t="str">
        <f>VLOOKUP(A39,Filtered_Customer_Data[#All],7,FALSE)</f>
        <v>Senior Cost Accountant</v>
      </c>
      <c r="M39" s="4" t="s">
        <v>622</v>
      </c>
      <c r="O39">
        <v>50048.075413123799</v>
      </c>
      <c r="P39">
        <v>68027.392245285184</v>
      </c>
      <c r="R39">
        <v>62034.28663456472</v>
      </c>
    </row>
    <row r="40" spans="1:18" x14ac:dyDescent="0.3">
      <c r="A40">
        <v>39</v>
      </c>
      <c r="B40">
        <v>12</v>
      </c>
      <c r="C40">
        <v>11237.19</v>
      </c>
      <c r="D40">
        <f t="shared" si="0"/>
        <v>936.4325</v>
      </c>
      <c r="E40">
        <v>5.5684399999999998</v>
      </c>
      <c r="F40">
        <f>VLOOKUP(A40,[1]!Filtered_Customer_Data[#All],12,FALSE)</f>
        <v>22</v>
      </c>
      <c r="G40">
        <f t="shared" si="1"/>
        <v>114718.3001866</v>
      </c>
      <c r="H40" t="str">
        <f>VLOOKUP(A40,[2]!Filtered_Customer_Data[#All],9,FALSE)</f>
        <v>Mass Customer</v>
      </c>
      <c r="I40" t="str">
        <f>VLOOKUP(A40,Filtered_Customer_Data[#All],4,FALSE)</f>
        <v>Male</v>
      </c>
      <c r="J40" t="str">
        <f>VLOOKUP(A40,Filtered_Customer_Data[#All],8,FALSE)</f>
        <v>Entertainment</v>
      </c>
      <c r="K40" t="str">
        <f>VLOOKUP(A40,Filtered_Customer_Data[#All],7,FALSE)</f>
        <v>Assistant Media Planner</v>
      </c>
      <c r="M40" s="4" t="s">
        <v>2062</v>
      </c>
      <c r="O40">
        <v>59854.971992428385</v>
      </c>
      <c r="P40">
        <v>53580.351738699545</v>
      </c>
      <c r="R40">
        <v>57345.123890936862</v>
      </c>
    </row>
    <row r="41" spans="1:18" x14ac:dyDescent="0.3">
      <c r="A41">
        <v>40</v>
      </c>
      <c r="B41">
        <v>5</v>
      </c>
      <c r="C41">
        <v>4882.43</v>
      </c>
      <c r="D41">
        <f t="shared" si="0"/>
        <v>976.4860000000001</v>
      </c>
      <c r="E41">
        <v>5.5684399999999998</v>
      </c>
      <c r="F41">
        <f>VLOOKUP(A41,[1]!Filtered_Customer_Data[#All],12,FALSE)</f>
        <v>14</v>
      </c>
      <c r="G41">
        <f t="shared" si="1"/>
        <v>76125.051825760005</v>
      </c>
      <c r="H41" t="str">
        <f>VLOOKUP(A41,[2]!Filtered_Customer_Data[#All],9,FALSE)</f>
        <v>Affluent Customer</v>
      </c>
      <c r="I41" t="str">
        <f>VLOOKUP(A41,Filtered_Customer_Data[#All],4,FALSE)</f>
        <v>Female</v>
      </c>
      <c r="J41" t="str">
        <f>VLOOKUP(A41,Filtered_Customer_Data[#All],8,FALSE)</f>
        <v>Manufacturing</v>
      </c>
      <c r="K41" t="str">
        <f>VLOOKUP(A41,Filtered_Customer_Data[#All],7,FALSE)</f>
        <v>Payment Adjustment Coordinator</v>
      </c>
      <c r="M41" s="4" t="s">
        <v>33</v>
      </c>
      <c r="O41">
        <v>58500.613121624971</v>
      </c>
      <c r="P41">
        <v>72713.769483091775</v>
      </c>
      <c r="Q41">
        <v>60390.553144899997</v>
      </c>
      <c r="R41">
        <v>66310.514774039446</v>
      </c>
    </row>
    <row r="42" spans="1:18" x14ac:dyDescent="0.3">
      <c r="A42">
        <v>41</v>
      </c>
      <c r="B42">
        <v>9</v>
      </c>
      <c r="C42">
        <v>9114.1500000000015</v>
      </c>
      <c r="D42">
        <f t="shared" si="0"/>
        <v>1012.6833333333335</v>
      </c>
      <c r="E42">
        <v>5.5684399999999998</v>
      </c>
      <c r="F42">
        <f>VLOOKUP(A42,[1]!Filtered_Customer_Data[#All],12,FALSE)</f>
        <v>16</v>
      </c>
      <c r="G42">
        <f t="shared" si="1"/>
        <v>90225.062090666674</v>
      </c>
      <c r="H42" t="str">
        <f>VLOOKUP(A42,[2]!Filtered_Customer_Data[#All],9,FALSE)</f>
        <v>Mass Customer</v>
      </c>
      <c r="I42" t="str">
        <f>VLOOKUP(A42,Filtered_Customer_Data[#All],4,FALSE)</f>
        <v>Male</v>
      </c>
      <c r="J42" t="str">
        <f>VLOOKUP(A42,Filtered_Customer_Data[#All],8,FALSE)</f>
        <v>Health</v>
      </c>
      <c r="K42" t="str">
        <f>VLOOKUP(A42,Filtered_Customer_Data[#All],7,FALSE)</f>
        <v>Food Chemist</v>
      </c>
      <c r="M42" s="4" t="s">
        <v>415</v>
      </c>
      <c r="O42">
        <v>87361.405335280477</v>
      </c>
      <c r="P42">
        <v>83312.755871788147</v>
      </c>
      <c r="Q42">
        <v>84033.383724399988</v>
      </c>
      <c r="R42">
        <v>85029.719308768763</v>
      </c>
    </row>
    <row r="43" spans="1:18" x14ac:dyDescent="0.3">
      <c r="A43">
        <v>42</v>
      </c>
      <c r="B43">
        <v>4</v>
      </c>
      <c r="C43">
        <v>1936.46</v>
      </c>
      <c r="D43">
        <f t="shared" si="0"/>
        <v>484.11500000000001</v>
      </c>
      <c r="E43">
        <v>5.5684399999999998</v>
      </c>
      <c r="F43">
        <f>VLOOKUP(A43,[1]!Filtered_Customer_Data[#All],12,FALSE)</f>
        <v>18</v>
      </c>
      <c r="G43">
        <f t="shared" si="1"/>
        <v>48523.775950800002</v>
      </c>
      <c r="H43" t="str">
        <f>VLOOKUP(A43,[2]!Filtered_Customer_Data[#All],9,FALSE)</f>
        <v>Mass Customer</v>
      </c>
      <c r="I43" t="str">
        <f>VLOOKUP(A43,Filtered_Customer_Data[#All],4,FALSE)</f>
        <v>Female</v>
      </c>
      <c r="J43" t="str">
        <f>VLOOKUP(A43,Filtered_Customer_Data[#All],8,FALSE)</f>
        <v>Manufacturing</v>
      </c>
      <c r="K43" t="str">
        <f>VLOOKUP(A43,Filtered_Customer_Data[#All],7,FALSE)</f>
        <v>Accountant III</v>
      </c>
      <c r="M43" s="4" t="s">
        <v>263</v>
      </c>
      <c r="O43">
        <v>73705.59515566862</v>
      </c>
      <c r="P43">
        <v>60691.582624602772</v>
      </c>
      <c r="R43">
        <v>68226.010932061938</v>
      </c>
    </row>
    <row r="44" spans="1:18" x14ac:dyDescent="0.3">
      <c r="A44">
        <v>43</v>
      </c>
      <c r="B44">
        <v>9</v>
      </c>
      <c r="C44">
        <v>6574.59</v>
      </c>
      <c r="D44">
        <f t="shared" si="0"/>
        <v>730.51</v>
      </c>
      <c r="E44">
        <v>5.5684399999999998</v>
      </c>
      <c r="F44">
        <f>VLOOKUP(A44,[1]!Filtered_Customer_Data[#All],12,FALSE)</f>
        <v>5</v>
      </c>
      <c r="G44">
        <f t="shared" si="1"/>
        <v>20339.005521999999</v>
      </c>
      <c r="H44" t="str">
        <f>VLOOKUP(A44,[2]!Filtered_Customer_Data[#All],9,FALSE)</f>
        <v>Mass Customer</v>
      </c>
      <c r="I44" t="str">
        <f>VLOOKUP(A44,Filtered_Customer_Data[#All],4,FALSE)</f>
        <v>Female</v>
      </c>
      <c r="J44" t="str">
        <f>VLOOKUP(A44,Filtered_Customer_Data[#All],8,FALSE)</f>
        <v>Retail</v>
      </c>
      <c r="K44" t="str">
        <f>VLOOKUP(A44,Filtered_Customer_Data[#All],7,FALSE)</f>
        <v>Director of Sales</v>
      </c>
      <c r="M44" s="4" t="s">
        <v>467</v>
      </c>
      <c r="O44">
        <v>79791.844312589979</v>
      </c>
      <c r="P44">
        <v>80338.848256711601</v>
      </c>
      <c r="Q44">
        <v>100623.68481198</v>
      </c>
      <c r="R44">
        <v>81646.756940599167</v>
      </c>
    </row>
    <row r="45" spans="1:18" x14ac:dyDescent="0.3">
      <c r="A45">
        <v>44</v>
      </c>
      <c r="B45">
        <v>7</v>
      </c>
      <c r="C45">
        <v>7497.3999999999987</v>
      </c>
      <c r="D45">
        <f t="shared" si="0"/>
        <v>1071.0571428571427</v>
      </c>
      <c r="E45">
        <v>5.5684399999999998</v>
      </c>
      <c r="F45">
        <f>VLOOKUP(A45,[1]!Filtered_Customer_Data[#All],12,FALSE)</f>
        <v>17</v>
      </c>
      <c r="G45">
        <f t="shared" si="1"/>
        <v>101389.99642171427</v>
      </c>
      <c r="H45" t="str">
        <f>VLOOKUP(A45,[2]!Filtered_Customer_Data[#All],9,FALSE)</f>
        <v>Affluent Customer</v>
      </c>
      <c r="I45" t="str">
        <f>VLOOKUP(A45,Filtered_Customer_Data[#All],4,FALSE)</f>
        <v>Male</v>
      </c>
      <c r="J45" t="str">
        <f>VLOOKUP(A45,Filtered_Customer_Data[#All],8,FALSE)</f>
        <v>Entertainment</v>
      </c>
      <c r="K45" t="str">
        <f>VLOOKUP(A45,Filtered_Customer_Data[#All],7,FALSE)</f>
        <v>Assistant Media Planner</v>
      </c>
      <c r="M45" s="4" t="s">
        <v>147</v>
      </c>
      <c r="O45">
        <v>66445.28488580446</v>
      </c>
      <c r="P45">
        <v>74616.28314636834</v>
      </c>
      <c r="R45">
        <v>70530.7840160864</v>
      </c>
    </row>
    <row r="46" spans="1:18" x14ac:dyDescent="0.3">
      <c r="A46">
        <v>45</v>
      </c>
      <c r="B46">
        <v>3</v>
      </c>
      <c r="C46">
        <v>2912.33</v>
      </c>
      <c r="D46">
        <f t="shared" si="0"/>
        <v>970.77666666666664</v>
      </c>
      <c r="E46">
        <v>5.5684399999999998</v>
      </c>
      <c r="F46">
        <f>VLOOKUP(A46,[1]!Filtered_Customer_Data[#All],12,FALSE)</f>
        <v>8</v>
      </c>
      <c r="G46">
        <f t="shared" si="1"/>
        <v>43245.692973866666</v>
      </c>
      <c r="H46" t="str">
        <f>VLOOKUP(A46,[2]!Filtered_Customer_Data[#All],9,FALSE)</f>
        <v>Mass Customer</v>
      </c>
      <c r="I46" t="str">
        <f>VLOOKUP(A46,Filtered_Customer_Data[#All],4,FALSE)</f>
        <v>Male</v>
      </c>
      <c r="J46" t="str">
        <f>VLOOKUP(A46,Filtered_Customer_Data[#All],8,FALSE)</f>
        <v>Financial Services</v>
      </c>
      <c r="K46" t="str">
        <f>VLOOKUP(A46,Filtered_Customer_Data[#All],7,FALSE)</f>
        <v>Senior Financial Analyst</v>
      </c>
      <c r="M46" s="4" t="s">
        <v>338</v>
      </c>
      <c r="O46">
        <v>60403.672780307723</v>
      </c>
      <c r="P46">
        <v>44627.571696073748</v>
      </c>
      <c r="Q46">
        <v>53940.259023658327</v>
      </c>
      <c r="R46">
        <v>54275.186703819651</v>
      </c>
    </row>
    <row r="47" spans="1:18" x14ac:dyDescent="0.3">
      <c r="A47">
        <v>46</v>
      </c>
      <c r="B47">
        <v>5</v>
      </c>
      <c r="C47">
        <v>4923.1400000000003</v>
      </c>
      <c r="D47">
        <f t="shared" si="0"/>
        <v>984.62800000000004</v>
      </c>
      <c r="E47">
        <v>5.5684399999999998</v>
      </c>
      <c r="F47">
        <f>VLOOKUP(A47,[1]!Filtered_Customer_Data[#All],12,FALSE)</f>
        <v>15</v>
      </c>
      <c r="G47">
        <f t="shared" si="1"/>
        <v>82242.629104800013</v>
      </c>
      <c r="H47" t="str">
        <f>VLOOKUP(A47,[2]!Filtered_Customer_Data[#All],9,FALSE)</f>
        <v>Affluent Customer</v>
      </c>
      <c r="I47" t="str">
        <f>VLOOKUP(A47,Filtered_Customer_Data[#All],4,FALSE)</f>
        <v>Female</v>
      </c>
      <c r="J47" t="str">
        <f>VLOOKUP(A47,Filtered_Customer_Data[#All],8,FALSE)</f>
        <v>Unknown</v>
      </c>
      <c r="K47" t="str">
        <f>VLOOKUP(A47,Filtered_Customer_Data[#All],7,FALSE)</f>
        <v>Unknown</v>
      </c>
      <c r="M47" s="4" t="s">
        <v>346</v>
      </c>
      <c r="O47">
        <v>58695.611123264389</v>
      </c>
      <c r="P47">
        <v>63200.130106134922</v>
      </c>
      <c r="R47">
        <v>61527.023055354439</v>
      </c>
    </row>
    <row r="48" spans="1:18" x14ac:dyDescent="0.3">
      <c r="A48">
        <v>47</v>
      </c>
      <c r="B48">
        <v>7</v>
      </c>
      <c r="C48">
        <v>8022.01</v>
      </c>
      <c r="D48">
        <f t="shared" si="0"/>
        <v>1146.0014285714285</v>
      </c>
      <c r="E48">
        <v>5.5684399999999998</v>
      </c>
      <c r="F48">
        <f>VLOOKUP(A48,[1]!Filtered_Customer_Data[#All],12,FALSE)</f>
        <v>2</v>
      </c>
      <c r="G48">
        <f t="shared" si="1"/>
        <v>12762.88038982857</v>
      </c>
      <c r="H48" t="str">
        <f>VLOOKUP(A48,[2]!Filtered_Customer_Data[#All],9,FALSE)</f>
        <v>Affluent Customer</v>
      </c>
      <c r="I48" t="str">
        <f>VLOOKUP(A48,Filtered_Customer_Data[#All],4,FALSE)</f>
        <v>Male</v>
      </c>
      <c r="J48" t="str">
        <f>VLOOKUP(A48,Filtered_Customer_Data[#All],8,FALSE)</f>
        <v>Health</v>
      </c>
      <c r="K48" t="str">
        <f>VLOOKUP(A48,Filtered_Customer_Data[#All],7,FALSE)</f>
        <v>Registered Nurse</v>
      </c>
      <c r="M48" s="4" t="s">
        <v>1068</v>
      </c>
      <c r="O48">
        <v>32300.384806660459</v>
      </c>
      <c r="P48">
        <v>125976.26173807</v>
      </c>
      <c r="R48">
        <v>55719.354039512851</v>
      </c>
    </row>
    <row r="49" spans="1:18" x14ac:dyDescent="0.3">
      <c r="A49">
        <v>48</v>
      </c>
      <c r="B49">
        <v>8</v>
      </c>
      <c r="C49">
        <v>9654.119999999999</v>
      </c>
      <c r="D49">
        <f t="shared" si="0"/>
        <v>1206.7649999999999</v>
      </c>
      <c r="E49">
        <v>5.5684399999999998</v>
      </c>
      <c r="F49">
        <f>VLOOKUP(A49,[1]!Filtered_Customer_Data[#All],12,FALSE)</f>
        <v>8</v>
      </c>
      <c r="G49">
        <f t="shared" si="1"/>
        <v>53758.387972799996</v>
      </c>
      <c r="H49" t="str">
        <f>VLOOKUP(A49,[2]!Filtered_Customer_Data[#All],9,FALSE)</f>
        <v>Mass Customer</v>
      </c>
      <c r="I49" t="str">
        <f>VLOOKUP(A49,Filtered_Customer_Data[#All],4,FALSE)</f>
        <v>Female</v>
      </c>
      <c r="J49" t="str">
        <f>VLOOKUP(A49,Filtered_Customer_Data[#All],8,FALSE)</f>
        <v>Unknown</v>
      </c>
      <c r="K49" t="str">
        <f>VLOOKUP(A49,Filtered_Customer_Data[#All],7,FALSE)</f>
        <v>Biostatistician II</v>
      </c>
      <c r="M49" s="4" t="s">
        <v>311</v>
      </c>
      <c r="O49">
        <v>65580.829645365709</v>
      </c>
      <c r="P49">
        <v>30262.667351995457</v>
      </c>
      <c r="R49">
        <v>55489.926132974215</v>
      </c>
    </row>
    <row r="50" spans="1:18" x14ac:dyDescent="0.3">
      <c r="A50">
        <v>49</v>
      </c>
      <c r="B50">
        <v>4</v>
      </c>
      <c r="C50">
        <v>5637.4900000000007</v>
      </c>
      <c r="D50">
        <f t="shared" si="0"/>
        <v>1409.3725000000002</v>
      </c>
      <c r="E50">
        <v>5.5684399999999998</v>
      </c>
      <c r="F50">
        <f>VLOOKUP(A50,[1]!Filtered_Customer_Data[#All],12,FALSE)</f>
        <v>1</v>
      </c>
      <c r="G50">
        <f t="shared" si="1"/>
        <v>7848.0062039000004</v>
      </c>
      <c r="H50" t="str">
        <f>VLOOKUP(A50,[2]!Filtered_Customer_Data[#All],9,FALSE)</f>
        <v>Affluent Customer</v>
      </c>
      <c r="I50" t="str">
        <f>VLOOKUP(A50,Filtered_Customer_Data[#All],4,FALSE)</f>
        <v>Male</v>
      </c>
      <c r="J50" t="str">
        <f>VLOOKUP(A50,Filtered_Customer_Data[#All],8,FALSE)</f>
        <v>Unknown</v>
      </c>
      <c r="K50" t="str">
        <f>VLOOKUP(A50,Filtered_Customer_Data[#All],7,FALSE)</f>
        <v>VP Quality Control</v>
      </c>
      <c r="M50" s="4" t="s">
        <v>1463</v>
      </c>
      <c r="O50">
        <v>50952.679981555557</v>
      </c>
      <c r="P50">
        <v>94321.422331716662</v>
      </c>
      <c r="R50">
        <v>68300.176921620005</v>
      </c>
    </row>
    <row r="51" spans="1:18" x14ac:dyDescent="0.3">
      <c r="A51">
        <v>50</v>
      </c>
      <c r="B51">
        <v>7</v>
      </c>
      <c r="C51">
        <v>7362.2699999999995</v>
      </c>
      <c r="D51">
        <f t="shared" si="0"/>
        <v>1051.752857142857</v>
      </c>
      <c r="E51">
        <v>5.5684399999999998</v>
      </c>
      <c r="F51">
        <f>VLOOKUP(A51,[1]!Filtered_Customer_Data[#All],12,FALSE)</f>
        <v>16</v>
      </c>
      <c r="G51">
        <f t="shared" si="1"/>
        <v>93705.96287725713</v>
      </c>
      <c r="H51" t="str">
        <f>VLOOKUP(A51,[2]!Filtered_Customer_Data[#All],9,FALSE)</f>
        <v>Mass Customer</v>
      </c>
      <c r="I51" t="str">
        <f>VLOOKUP(A51,Filtered_Customer_Data[#All],4,FALSE)</f>
        <v>Male</v>
      </c>
      <c r="J51" t="str">
        <f>VLOOKUP(A51,Filtered_Customer_Data[#All],8,FALSE)</f>
        <v>Manufacturing</v>
      </c>
      <c r="K51" t="str">
        <f>VLOOKUP(A51,Filtered_Customer_Data[#All],7,FALSE)</f>
        <v>Account Executive</v>
      </c>
      <c r="M51" s="4" t="s">
        <v>243</v>
      </c>
      <c r="O51">
        <v>89292.842125679992</v>
      </c>
      <c r="P51">
        <v>44577.893188561909</v>
      </c>
      <c r="Q51">
        <v>80500.013649</v>
      </c>
      <c r="R51">
        <v>67889.731160160765</v>
      </c>
    </row>
    <row r="52" spans="1:18" x14ac:dyDescent="0.3">
      <c r="A52">
        <v>51</v>
      </c>
      <c r="B52">
        <v>8</v>
      </c>
      <c r="C52">
        <v>9667.4600000000028</v>
      </c>
      <c r="D52">
        <f t="shared" si="0"/>
        <v>1208.4325000000003</v>
      </c>
      <c r="E52">
        <v>5.5684399999999998</v>
      </c>
      <c r="F52">
        <f>VLOOKUP(A52,[1]!Filtered_Customer_Data[#All],12,FALSE)</f>
        <v>18</v>
      </c>
      <c r="G52">
        <f t="shared" si="1"/>
        <v>121123.50966540004</v>
      </c>
      <c r="H52" t="str">
        <f>VLOOKUP(A52,[2]!Filtered_Customer_Data[#All],9,FALSE)</f>
        <v>Mass Customer</v>
      </c>
      <c r="I52" t="str">
        <f>VLOOKUP(A52,Filtered_Customer_Data[#All],4,FALSE)</f>
        <v>Male</v>
      </c>
      <c r="J52" t="str">
        <f>VLOOKUP(A52,Filtered_Customer_Data[#All],8,FALSE)</f>
        <v>Retail</v>
      </c>
      <c r="K52" t="str">
        <f>VLOOKUP(A52,Filtered_Customer_Data[#All],7,FALSE)</f>
        <v>Computer Systems Analyst II</v>
      </c>
      <c r="M52" s="4" t="s">
        <v>1946</v>
      </c>
      <c r="O52">
        <v>70151.841815074615</v>
      </c>
      <c r="P52">
        <v>39200.629666133333</v>
      </c>
      <c r="Q52">
        <v>66641.524569644447</v>
      </c>
      <c r="R52">
        <v>58106.347603542861</v>
      </c>
    </row>
    <row r="53" spans="1:18" x14ac:dyDescent="0.3">
      <c r="A53">
        <v>52</v>
      </c>
      <c r="B53">
        <v>6</v>
      </c>
      <c r="C53">
        <v>9779.7099999999991</v>
      </c>
      <c r="D53">
        <f t="shared" si="0"/>
        <v>1629.9516666666666</v>
      </c>
      <c r="E53">
        <v>5.5684399999999998</v>
      </c>
      <c r="F53">
        <f>VLOOKUP(A53,[1]!Filtered_Customer_Data[#All],12,FALSE)</f>
        <v>13</v>
      </c>
      <c r="G53">
        <f t="shared" si="1"/>
        <v>117991.74476353332</v>
      </c>
      <c r="H53" t="str">
        <f>VLOOKUP(A53,[2]!Filtered_Customer_Data[#All],9,FALSE)</f>
        <v>Mass Customer</v>
      </c>
      <c r="I53" t="str">
        <f>VLOOKUP(A53,Filtered_Customer_Data[#All],4,FALSE)</f>
        <v>Male</v>
      </c>
      <c r="J53" t="str">
        <f>VLOOKUP(A53,Filtered_Customer_Data[#All],8,FALSE)</f>
        <v>Financial Services</v>
      </c>
      <c r="K53" t="str">
        <f>VLOOKUP(A53,Filtered_Customer_Data[#All],7,FALSE)</f>
        <v>Unknown</v>
      </c>
      <c r="M53" s="4" t="s">
        <v>173</v>
      </c>
      <c r="O53">
        <v>53624.803417383337</v>
      </c>
      <c r="P53">
        <v>72090.062356314273</v>
      </c>
      <c r="R53">
        <v>64176.379953915304</v>
      </c>
    </row>
    <row r="54" spans="1:18" x14ac:dyDescent="0.3">
      <c r="A54">
        <v>53</v>
      </c>
      <c r="B54">
        <v>5</v>
      </c>
      <c r="C54">
        <v>5472.74</v>
      </c>
      <c r="D54">
        <f t="shared" si="0"/>
        <v>1094.548</v>
      </c>
      <c r="E54">
        <v>5.5684399999999998</v>
      </c>
      <c r="F54">
        <f>VLOOKUP(A54,[1]!Filtered_Customer_Data[#All],12,FALSE)</f>
        <v>16</v>
      </c>
      <c r="G54">
        <f t="shared" si="1"/>
        <v>97518.797841919994</v>
      </c>
      <c r="H54" t="str">
        <f>VLOOKUP(A54,[2]!Filtered_Customer_Data[#All],9,FALSE)</f>
        <v>Mass Customer</v>
      </c>
      <c r="I54" t="str">
        <f>VLOOKUP(A54,Filtered_Customer_Data[#All],4,FALSE)</f>
        <v>Female</v>
      </c>
      <c r="J54" t="str">
        <f>VLOOKUP(A54,Filtered_Customer_Data[#All],8,FALSE)</f>
        <v>Financial Services</v>
      </c>
      <c r="K54" t="str">
        <f>VLOOKUP(A54,Filtered_Customer_Data[#All],7,FALSE)</f>
        <v>Software Test Engineer II</v>
      </c>
      <c r="M54" s="4" t="s">
        <v>1752</v>
      </c>
      <c r="O54">
        <v>75871.707295300002</v>
      </c>
      <c r="P54">
        <v>20430.179446266666</v>
      </c>
      <c r="R54">
        <v>48150.94337078333</v>
      </c>
    </row>
    <row r="55" spans="1:18" x14ac:dyDescent="0.3">
      <c r="A55">
        <v>54</v>
      </c>
      <c r="B55">
        <v>7</v>
      </c>
      <c r="C55">
        <v>9813.66</v>
      </c>
      <c r="D55">
        <f t="shared" si="0"/>
        <v>1401.9514285714286</v>
      </c>
      <c r="E55">
        <v>5.5684399999999998</v>
      </c>
      <c r="F55">
        <f>VLOOKUP(A55,[1]!Filtered_Customer_Data[#All],12,FALSE)</f>
        <v>18</v>
      </c>
      <c r="G55">
        <f t="shared" si="1"/>
        <v>140520.28343245713</v>
      </c>
      <c r="H55" t="str">
        <f>VLOOKUP(A55,[2]!Filtered_Customer_Data[#All],9,FALSE)</f>
        <v>Mass Customer</v>
      </c>
      <c r="I55" t="str">
        <f>VLOOKUP(A55,Filtered_Customer_Data[#All],4,FALSE)</f>
        <v>Female</v>
      </c>
      <c r="J55" t="str">
        <f>VLOOKUP(A55,Filtered_Customer_Data[#All],8,FALSE)</f>
        <v>Property</v>
      </c>
      <c r="K55" t="str">
        <f>VLOOKUP(A55,Filtered_Customer_Data[#All],7,FALSE)</f>
        <v>Sales Associate</v>
      </c>
      <c r="M55" s="4" t="s">
        <v>993</v>
      </c>
      <c r="O55">
        <v>78456.770845462845</v>
      </c>
      <c r="P55">
        <v>80989.824768280014</v>
      </c>
      <c r="R55">
        <v>79406.666066519276</v>
      </c>
    </row>
    <row r="56" spans="1:18" x14ac:dyDescent="0.3">
      <c r="A56">
        <v>55</v>
      </c>
      <c r="B56">
        <v>8</v>
      </c>
      <c r="C56">
        <v>6754.2099999999991</v>
      </c>
      <c r="D56">
        <f t="shared" si="0"/>
        <v>844.27624999999989</v>
      </c>
      <c r="E56">
        <v>5.5684399999999998</v>
      </c>
      <c r="F56">
        <f>VLOOKUP(A56,[1]!Filtered_Customer_Data[#All],12,FALSE)</f>
        <v>7</v>
      </c>
      <c r="G56">
        <f t="shared" si="1"/>
        <v>32909.111490849995</v>
      </c>
      <c r="H56" t="str">
        <f>VLOOKUP(A56,[2]!Filtered_Customer_Data[#All],9,FALSE)</f>
        <v>Affluent Customer</v>
      </c>
      <c r="I56" t="str">
        <f>VLOOKUP(A56,Filtered_Customer_Data[#All],4,FALSE)</f>
        <v>Male</v>
      </c>
      <c r="J56" t="str">
        <f>VLOOKUP(A56,Filtered_Customer_Data[#All],8,FALSE)</f>
        <v>Financial Services</v>
      </c>
      <c r="K56" t="str">
        <f>VLOOKUP(A56,Filtered_Customer_Data[#All],7,FALSE)</f>
        <v>Paralegal</v>
      </c>
      <c r="M56" s="4" t="s">
        <v>748</v>
      </c>
      <c r="O56">
        <v>64810.241818424387</v>
      </c>
      <c r="P56">
        <v>66594.922913999995</v>
      </c>
      <c r="Q56">
        <v>84480.937808666669</v>
      </c>
      <c r="R56">
        <v>67715.24909109858</v>
      </c>
    </row>
    <row r="57" spans="1:18" x14ac:dyDescent="0.3">
      <c r="A57">
        <v>56</v>
      </c>
      <c r="B57">
        <v>7</v>
      </c>
      <c r="C57">
        <v>5060.8599999999997</v>
      </c>
      <c r="D57">
        <f t="shared" si="0"/>
        <v>722.9799999999999</v>
      </c>
      <c r="E57">
        <v>5.5684399999999998</v>
      </c>
      <c r="F57">
        <f>VLOOKUP(A57,[1]!Filtered_Customer_Data[#All],12,FALSE)</f>
        <v>4</v>
      </c>
      <c r="G57">
        <f t="shared" si="1"/>
        <v>16103.483004799997</v>
      </c>
      <c r="H57" t="str">
        <f>VLOOKUP(A57,[2]!Filtered_Customer_Data[#All],9,FALSE)</f>
        <v>Mass Customer</v>
      </c>
      <c r="I57" t="str">
        <f>VLOOKUP(A57,Filtered_Customer_Data[#All],4,FALSE)</f>
        <v>Male</v>
      </c>
      <c r="J57" t="str">
        <f>VLOOKUP(A57,Filtered_Customer_Data[#All],8,FALSE)</f>
        <v>Property</v>
      </c>
      <c r="K57" t="str">
        <f>VLOOKUP(A57,Filtered_Customer_Data[#All],7,FALSE)</f>
        <v>VP Sales</v>
      </c>
      <c r="M57" s="4" t="s">
        <v>1672</v>
      </c>
      <c r="O57">
        <v>58100.727090299995</v>
      </c>
      <c r="P57">
        <v>75923.997731120005</v>
      </c>
      <c r="R57">
        <v>61665.381218463997</v>
      </c>
    </row>
    <row r="58" spans="1:18" x14ac:dyDescent="0.3">
      <c r="A58">
        <v>57</v>
      </c>
      <c r="B58">
        <v>6</v>
      </c>
      <c r="C58">
        <v>8748.75</v>
      </c>
      <c r="D58">
        <f t="shared" si="0"/>
        <v>1458.125</v>
      </c>
      <c r="E58">
        <v>5.5684399999999998</v>
      </c>
      <c r="F58">
        <f>VLOOKUP(A58,[1]!Filtered_Customer_Data[#All],12,FALSE)</f>
        <v>13</v>
      </c>
      <c r="G58">
        <f t="shared" si="1"/>
        <v>105553.260475</v>
      </c>
      <c r="H58" t="str">
        <f>VLOOKUP(A58,[2]!Filtered_Customer_Data[#All],9,FALSE)</f>
        <v>Mass Customer</v>
      </c>
      <c r="I58" t="str">
        <f>VLOOKUP(A58,Filtered_Customer_Data[#All],4,FALSE)</f>
        <v>Male</v>
      </c>
      <c r="J58" t="str">
        <f>VLOOKUP(A58,Filtered_Customer_Data[#All],8,FALSE)</f>
        <v>Unknown</v>
      </c>
      <c r="K58" t="str">
        <f>VLOOKUP(A58,Filtered_Customer_Data[#All],7,FALSE)</f>
        <v>Chief Design Engineer</v>
      </c>
      <c r="M58" s="4" t="s">
        <v>684</v>
      </c>
      <c r="O58">
        <v>45214.89421945237</v>
      </c>
      <c r="P58">
        <v>85472.833901430306</v>
      </c>
      <c r="R58">
        <v>58634.207446778346</v>
      </c>
    </row>
    <row r="59" spans="1:18" x14ac:dyDescent="0.3">
      <c r="A59">
        <v>58</v>
      </c>
      <c r="B59">
        <v>8</v>
      </c>
      <c r="C59">
        <v>6967.3099999999995</v>
      </c>
      <c r="D59">
        <f t="shared" si="0"/>
        <v>870.91374999999994</v>
      </c>
      <c r="E59">
        <v>5.5684399999999998</v>
      </c>
      <c r="F59">
        <f>VLOOKUP(A59,[1]!Filtered_Customer_Data[#All],12,FALSE)</f>
        <v>17</v>
      </c>
      <c r="G59">
        <f t="shared" si="1"/>
        <v>82443.72635484999</v>
      </c>
      <c r="H59" t="str">
        <f>VLOOKUP(A59,[2]!Filtered_Customer_Data[#All],9,FALSE)</f>
        <v>Affluent Customer</v>
      </c>
      <c r="I59" t="str">
        <f>VLOOKUP(A59,Filtered_Customer_Data[#All],4,FALSE)</f>
        <v>Female</v>
      </c>
      <c r="J59" t="str">
        <f>VLOOKUP(A59,Filtered_Customer_Data[#All],8,FALSE)</f>
        <v>Financial Services</v>
      </c>
      <c r="K59" t="str">
        <f>VLOOKUP(A59,Filtered_Customer_Data[#All],7,FALSE)</f>
        <v>Office Assistant III</v>
      </c>
      <c r="M59" s="4" t="s">
        <v>343</v>
      </c>
      <c r="O59">
        <v>61589.234874161106</v>
      </c>
      <c r="P59">
        <v>67833.236203008404</v>
      </c>
      <c r="R59">
        <v>64711.235538584762</v>
      </c>
    </row>
    <row r="60" spans="1:18" x14ac:dyDescent="0.3">
      <c r="A60">
        <v>59</v>
      </c>
      <c r="B60">
        <v>3</v>
      </c>
      <c r="C60">
        <v>2797.47</v>
      </c>
      <c r="D60">
        <f t="shared" si="0"/>
        <v>932.4899999999999</v>
      </c>
      <c r="E60">
        <v>5.5684399999999998</v>
      </c>
      <c r="F60">
        <f>VLOOKUP(A60,[1]!Filtered_Customer_Data[#All],12,FALSE)</f>
        <v>3</v>
      </c>
      <c r="G60">
        <f t="shared" si="1"/>
        <v>15577.543846799997</v>
      </c>
      <c r="H60" t="str">
        <f>VLOOKUP(A60,[2]!Filtered_Customer_Data[#All],9,FALSE)</f>
        <v>High Net Worth</v>
      </c>
      <c r="I60" t="str">
        <f>VLOOKUP(A60,Filtered_Customer_Data[#All],4,FALSE)</f>
        <v>Male</v>
      </c>
      <c r="J60" t="str">
        <f>VLOOKUP(A60,Filtered_Customer_Data[#All],8,FALSE)</f>
        <v>Unknown</v>
      </c>
      <c r="K60" t="str">
        <f>VLOOKUP(A60,Filtered_Customer_Data[#All],7,FALSE)</f>
        <v>Physical Therapy Assistant</v>
      </c>
      <c r="M60" s="4" t="s">
        <v>58</v>
      </c>
      <c r="O60">
        <v>49870.844352055799</v>
      </c>
      <c r="P60">
        <v>85333.260076283099</v>
      </c>
      <c r="Q60">
        <v>78178.085537800012</v>
      </c>
      <c r="R60">
        <v>69017.414273456685</v>
      </c>
    </row>
    <row r="61" spans="1:18" x14ac:dyDescent="0.3">
      <c r="A61">
        <v>60</v>
      </c>
      <c r="B61">
        <v>2</v>
      </c>
      <c r="C61">
        <v>1526.9</v>
      </c>
      <c r="D61">
        <f t="shared" si="0"/>
        <v>763.45</v>
      </c>
      <c r="E61">
        <v>5.5684399999999998</v>
      </c>
      <c r="F61">
        <f>VLOOKUP(A61,[1]!Filtered_Customer_Data[#All],12,FALSE)</f>
        <v>10</v>
      </c>
      <c r="G61">
        <f t="shared" si="1"/>
        <v>42512.25518</v>
      </c>
      <c r="H61" t="str">
        <f>VLOOKUP(A61,[2]!Filtered_Customer_Data[#All],9,FALSE)</f>
        <v>Mass Customer</v>
      </c>
      <c r="I61" t="str">
        <f>VLOOKUP(A61,Filtered_Customer_Data[#All],4,FALSE)</f>
        <v>Female</v>
      </c>
      <c r="J61" t="str">
        <f>VLOOKUP(A61,Filtered_Customer_Data[#All],8,FALSE)</f>
        <v>Manufacturing</v>
      </c>
      <c r="K61" t="str">
        <f>VLOOKUP(A61,Filtered_Customer_Data[#All],7,FALSE)</f>
        <v>Unknown</v>
      </c>
      <c r="M61" s="4" t="s">
        <v>374</v>
      </c>
      <c r="O61">
        <v>57580.534411718749</v>
      </c>
      <c r="P61">
        <v>50193.844224495522</v>
      </c>
      <c r="R61">
        <v>54973.467286816434</v>
      </c>
    </row>
    <row r="62" spans="1:18" x14ac:dyDescent="0.3">
      <c r="A62">
        <v>61</v>
      </c>
      <c r="B62">
        <v>6</v>
      </c>
      <c r="C62">
        <v>7529.3600000000006</v>
      </c>
      <c r="D62">
        <f t="shared" si="0"/>
        <v>1254.8933333333334</v>
      </c>
      <c r="E62">
        <v>5.5684399999999998</v>
      </c>
      <c r="F62">
        <f>VLOOKUP(A62,[1]!Filtered_Customer_Data[#All],12,FALSE)</f>
        <v>13</v>
      </c>
      <c r="G62">
        <f t="shared" si="1"/>
        <v>90841.377029866679</v>
      </c>
      <c r="H62" t="str">
        <f>VLOOKUP(A62,[2]!Filtered_Customer_Data[#All],9,FALSE)</f>
        <v>High Net Worth</v>
      </c>
      <c r="I62" t="str">
        <f>VLOOKUP(A62,Filtered_Customer_Data[#All],4,FALSE)</f>
        <v>Female</v>
      </c>
      <c r="J62" t="str">
        <f>VLOOKUP(A62,Filtered_Customer_Data[#All],8,FALSE)</f>
        <v>Property</v>
      </c>
      <c r="K62" t="str">
        <f>VLOOKUP(A62,Filtered_Customer_Data[#All],7,FALSE)</f>
        <v>Help Desk Operator</v>
      </c>
      <c r="M62" s="4" t="s">
        <v>196</v>
      </c>
      <c r="O62">
        <v>50157.301274119556</v>
      </c>
      <c r="P62">
        <v>73016.331017905468</v>
      </c>
      <c r="R62">
        <v>58108.268141523346</v>
      </c>
    </row>
    <row r="63" spans="1:18" x14ac:dyDescent="0.3">
      <c r="A63">
        <v>62</v>
      </c>
      <c r="B63">
        <v>6</v>
      </c>
      <c r="C63">
        <v>5845.95</v>
      </c>
      <c r="D63">
        <f t="shared" si="0"/>
        <v>974.32499999999993</v>
      </c>
      <c r="E63">
        <v>5.5684399999999998</v>
      </c>
      <c r="F63">
        <f>VLOOKUP(A63,[1]!Filtered_Customer_Data[#All],12,FALSE)</f>
        <v>22</v>
      </c>
      <c r="G63">
        <f t="shared" si="1"/>
        <v>119360.34666599998</v>
      </c>
      <c r="H63" t="str">
        <f>VLOOKUP(A63,[2]!Filtered_Customer_Data[#All],9,FALSE)</f>
        <v>Mass Customer</v>
      </c>
      <c r="I63" t="str">
        <f>VLOOKUP(A63,Filtered_Customer_Data[#All],4,FALSE)</f>
        <v>Female</v>
      </c>
      <c r="J63" t="str">
        <f>VLOOKUP(A63,Filtered_Customer_Data[#All],8,FALSE)</f>
        <v>IT</v>
      </c>
      <c r="K63" t="str">
        <f>VLOOKUP(A63,Filtered_Customer_Data[#All],7,FALSE)</f>
        <v>Unknown</v>
      </c>
      <c r="M63" s="4" t="s">
        <v>285</v>
      </c>
      <c r="O63">
        <v>54792.669206335835</v>
      </c>
      <c r="P63">
        <v>72277.752496946399</v>
      </c>
      <c r="Q63">
        <v>55574.334214959999</v>
      </c>
      <c r="R63">
        <v>63578.636685453559</v>
      </c>
    </row>
    <row r="64" spans="1:18" x14ac:dyDescent="0.3">
      <c r="A64">
        <v>63</v>
      </c>
      <c r="B64">
        <v>3</v>
      </c>
      <c r="C64">
        <v>4156.66</v>
      </c>
      <c r="D64">
        <f t="shared" si="0"/>
        <v>1385.5533333333333</v>
      </c>
      <c r="E64">
        <v>5.5684399999999998</v>
      </c>
      <c r="F64">
        <f>VLOOKUP(A64,[1]!Filtered_Customer_Data[#All],12,FALSE)</f>
        <v>16</v>
      </c>
      <c r="G64">
        <f t="shared" si="1"/>
        <v>123445.92965546667</v>
      </c>
      <c r="H64" t="str">
        <f>VLOOKUP(A64,[2]!Filtered_Customer_Data[#All],9,FALSE)</f>
        <v>Mass Customer</v>
      </c>
      <c r="I64" t="str">
        <f>VLOOKUP(A64,Filtered_Customer_Data[#All],4,FALSE)</f>
        <v>Female</v>
      </c>
      <c r="J64" t="str">
        <f>VLOOKUP(A64,Filtered_Customer_Data[#All],8,FALSE)</f>
        <v>Retail</v>
      </c>
      <c r="K64" t="str">
        <f>VLOOKUP(A64,Filtered_Customer_Data[#All],7,FALSE)</f>
        <v>Senior Quality Engineer</v>
      </c>
      <c r="M64" s="4" t="s">
        <v>583</v>
      </c>
      <c r="O64">
        <v>64660.065920198846</v>
      </c>
      <c r="P64">
        <v>67167.968953089512</v>
      </c>
      <c r="R64">
        <v>65957.257144107818</v>
      </c>
    </row>
    <row r="65" spans="1:18" x14ac:dyDescent="0.3">
      <c r="A65">
        <v>64</v>
      </c>
      <c r="B65">
        <v>5</v>
      </c>
      <c r="C65">
        <v>4111.12</v>
      </c>
      <c r="D65">
        <f t="shared" si="0"/>
        <v>822.22399999999993</v>
      </c>
      <c r="E65">
        <v>5.5684399999999998</v>
      </c>
      <c r="F65">
        <f>VLOOKUP(A65,[1]!Filtered_Customer_Data[#All],12,FALSE)</f>
        <v>4</v>
      </c>
      <c r="G65">
        <f t="shared" si="1"/>
        <v>18314.020042239998</v>
      </c>
      <c r="H65" t="str">
        <f>VLOOKUP(A65,[2]!Filtered_Customer_Data[#All],9,FALSE)</f>
        <v>High Net Worth</v>
      </c>
      <c r="I65" t="str">
        <f>VLOOKUP(A65,Filtered_Customer_Data[#All],4,FALSE)</f>
        <v>Male</v>
      </c>
      <c r="J65" t="str">
        <f>VLOOKUP(A65,Filtered_Customer_Data[#All],8,FALSE)</f>
        <v>IT</v>
      </c>
      <c r="K65" t="str">
        <f>VLOOKUP(A65,Filtered_Customer_Data[#All],7,FALSE)</f>
        <v>Legal Assistant</v>
      </c>
      <c r="M65" s="4" t="s">
        <v>292</v>
      </c>
      <c r="O65">
        <v>83984.904096897662</v>
      </c>
      <c r="P65">
        <v>83187.519337859077</v>
      </c>
      <c r="R65">
        <v>83567.226365972718</v>
      </c>
    </row>
    <row r="66" spans="1:18" x14ac:dyDescent="0.3">
      <c r="A66">
        <v>65</v>
      </c>
      <c r="B66">
        <v>5</v>
      </c>
      <c r="C66">
        <v>6421.17</v>
      </c>
      <c r="D66">
        <f t="shared" si="0"/>
        <v>1284.2339999999999</v>
      </c>
      <c r="E66">
        <v>5.5684399999999998</v>
      </c>
      <c r="F66">
        <f>VLOOKUP(A66,[1]!Filtered_Customer_Data[#All],12,FALSE)</f>
        <v>15</v>
      </c>
      <c r="G66">
        <f t="shared" si="1"/>
        <v>107267.69962439999</v>
      </c>
      <c r="H66" t="str">
        <f>VLOOKUP(A66,[2]!Filtered_Customer_Data[#All],9,FALSE)</f>
        <v>Affluent Customer</v>
      </c>
      <c r="I66" t="str">
        <f>VLOOKUP(A66,Filtered_Customer_Data[#All],4,FALSE)</f>
        <v>Male</v>
      </c>
      <c r="J66" t="str">
        <f>VLOOKUP(A66,Filtered_Customer_Data[#All],8,FALSE)</f>
        <v>Financial Services</v>
      </c>
      <c r="K66" t="str">
        <f>VLOOKUP(A66,Filtered_Customer_Data[#All],7,FALSE)</f>
        <v>Information Systems Manager</v>
      </c>
      <c r="M66" s="4" t="s">
        <v>365</v>
      </c>
      <c r="O66">
        <v>79445.701606523435</v>
      </c>
      <c r="P66">
        <v>60420.862826729513</v>
      </c>
      <c r="R66">
        <v>68692.531861422525</v>
      </c>
    </row>
    <row r="67" spans="1:18" x14ac:dyDescent="0.3">
      <c r="A67">
        <v>66</v>
      </c>
      <c r="B67">
        <v>5</v>
      </c>
      <c r="C67">
        <v>6489.33</v>
      </c>
      <c r="D67">
        <f t="shared" ref="D67:D130" si="2">GETPIVOTDATA("Total Revenue",$A66,"customer_id",A67)/GETPIVOTDATA("Total Transaction",$A66,"customer_id",A67)</f>
        <v>1297.866</v>
      </c>
      <c r="E67">
        <v>5.5684399999999998</v>
      </c>
      <c r="F67">
        <f>VLOOKUP(A67,[1]!Filtered_Customer_Data[#All],12,FALSE)</f>
        <v>1</v>
      </c>
      <c r="G67">
        <f t="shared" ref="G67:G130" si="3">D67*E67*F67</f>
        <v>7227.0889490399995</v>
      </c>
      <c r="H67" t="str">
        <f>VLOOKUP(A67,[2]!Filtered_Customer_Data[#All],9,FALSE)</f>
        <v>High Net Worth</v>
      </c>
      <c r="I67" t="str">
        <f>VLOOKUP(A67,Filtered_Customer_Data[#All],4,FALSE)</f>
        <v>Male</v>
      </c>
      <c r="J67" t="str">
        <f>VLOOKUP(A67,Filtered_Customer_Data[#All],8,FALSE)</f>
        <v>Argiculture</v>
      </c>
      <c r="K67" t="str">
        <f>VLOOKUP(A67,Filtered_Customer_Data[#All],7,FALSE)</f>
        <v>Account Executive</v>
      </c>
      <c r="M67" s="4" t="s">
        <v>801</v>
      </c>
      <c r="O67">
        <v>100296.99438082284</v>
      </c>
      <c r="P67">
        <v>53207.966472284999</v>
      </c>
      <c r="Q67">
        <v>60225.425697066661</v>
      </c>
      <c r="R67">
        <v>70526.723527104346</v>
      </c>
    </row>
    <row r="68" spans="1:18" x14ac:dyDescent="0.3">
      <c r="A68">
        <v>67</v>
      </c>
      <c r="B68">
        <v>5</v>
      </c>
      <c r="C68">
        <v>5304.15</v>
      </c>
      <c r="D68">
        <f t="shared" si="2"/>
        <v>1060.83</v>
      </c>
      <c r="E68">
        <v>5.5684399999999998</v>
      </c>
      <c r="F68">
        <f>VLOOKUP(A68,[1]!Filtered_Customer_Data[#All],12,FALSE)</f>
        <v>18</v>
      </c>
      <c r="G68">
        <f t="shared" si="3"/>
        <v>106329.02769359999</v>
      </c>
      <c r="H68" t="str">
        <f>VLOOKUP(A68,[2]!Filtered_Customer_Data[#All],9,FALSE)</f>
        <v>Mass Customer</v>
      </c>
      <c r="I68" t="str">
        <f>VLOOKUP(A68,Filtered_Customer_Data[#All],4,FALSE)</f>
        <v>Male</v>
      </c>
      <c r="J68" t="str">
        <f>VLOOKUP(A68,Filtered_Customer_Data[#All],8,FALSE)</f>
        <v>Retail</v>
      </c>
      <c r="K68" t="str">
        <f>VLOOKUP(A68,Filtered_Customer_Data[#All],7,FALSE)</f>
        <v>Web Developer II</v>
      </c>
      <c r="M68" s="4" t="s">
        <v>180</v>
      </c>
      <c r="O68">
        <v>61337.595444854422</v>
      </c>
      <c r="P68">
        <v>77771.080740806021</v>
      </c>
      <c r="R68">
        <v>68184.88098483425</v>
      </c>
    </row>
    <row r="69" spans="1:18" x14ac:dyDescent="0.3">
      <c r="A69">
        <v>68</v>
      </c>
      <c r="B69">
        <v>3</v>
      </c>
      <c r="C69">
        <v>5127.9799999999996</v>
      </c>
      <c r="D69">
        <f t="shared" si="2"/>
        <v>1709.3266666666666</v>
      </c>
      <c r="E69">
        <v>5.5684399999999998</v>
      </c>
      <c r="F69">
        <f>VLOOKUP(A69,[1]!Filtered_Customer_Data[#All],12,FALSE)</f>
        <v>9</v>
      </c>
      <c r="G69">
        <f t="shared" si="3"/>
        <v>85664.546853599983</v>
      </c>
      <c r="H69" t="str">
        <f>VLOOKUP(A69,[2]!Filtered_Customer_Data[#All],9,FALSE)</f>
        <v>Affluent Customer</v>
      </c>
      <c r="I69" t="str">
        <f>VLOOKUP(A69,Filtered_Customer_Data[#All],4,FALSE)</f>
        <v>Female</v>
      </c>
      <c r="J69" t="str">
        <f>VLOOKUP(A69,Filtered_Customer_Data[#All],8,FALSE)</f>
        <v>Unknown</v>
      </c>
      <c r="K69" t="str">
        <f>VLOOKUP(A69,Filtered_Customer_Data[#All],7,FALSE)</f>
        <v>Information Systems Manager</v>
      </c>
      <c r="M69" s="4" t="s">
        <v>2795</v>
      </c>
      <c r="O69">
        <v>20380.100609199999</v>
      </c>
      <c r="P69">
        <v>66092.812038833319</v>
      </c>
      <c r="R69">
        <v>50855.241562288888</v>
      </c>
    </row>
    <row r="70" spans="1:18" x14ac:dyDescent="0.3">
      <c r="A70">
        <v>69</v>
      </c>
      <c r="B70">
        <v>6</v>
      </c>
      <c r="C70">
        <v>8395.75</v>
      </c>
      <c r="D70">
        <f t="shared" si="2"/>
        <v>1399.2916666666667</v>
      </c>
      <c r="E70">
        <v>5.5684399999999998</v>
      </c>
      <c r="F70">
        <f>VLOOKUP(A70,[1]!Filtered_Customer_Data[#All],12,FALSE)</f>
        <v>6</v>
      </c>
      <c r="G70">
        <f t="shared" si="3"/>
        <v>46751.230130000004</v>
      </c>
      <c r="H70" t="str">
        <f>VLOOKUP(A70,[2]!Filtered_Customer_Data[#All],9,FALSE)</f>
        <v>Mass Customer</v>
      </c>
      <c r="I70" t="str">
        <f>VLOOKUP(A70,Filtered_Customer_Data[#All],4,FALSE)</f>
        <v>Female</v>
      </c>
      <c r="J70" t="str">
        <f>VLOOKUP(A70,Filtered_Customer_Data[#All],8,FALSE)</f>
        <v>Unknown</v>
      </c>
      <c r="K70" t="str">
        <f>VLOOKUP(A70,Filtered_Customer_Data[#All],7,FALSE)</f>
        <v>Web Developer II</v>
      </c>
      <c r="M70" s="4" t="s">
        <v>691</v>
      </c>
      <c r="O70">
        <v>63920.469859426667</v>
      </c>
      <c r="P70">
        <v>74110.578054107449</v>
      </c>
      <c r="R70">
        <v>69407.451195024012</v>
      </c>
    </row>
    <row r="71" spans="1:18" x14ac:dyDescent="0.3">
      <c r="A71">
        <v>70</v>
      </c>
      <c r="B71">
        <v>5</v>
      </c>
      <c r="C71">
        <v>4801.1099999999997</v>
      </c>
      <c r="D71">
        <f t="shared" si="2"/>
        <v>960.22199999999998</v>
      </c>
      <c r="E71">
        <v>5.5684399999999998</v>
      </c>
      <c r="F71">
        <f>VLOOKUP(A71,[1]!Filtered_Customer_Data[#All],12,FALSE)</f>
        <v>8</v>
      </c>
      <c r="G71">
        <f t="shared" si="3"/>
        <v>42775.50874944</v>
      </c>
      <c r="H71" t="str">
        <f>VLOOKUP(A71,[2]!Filtered_Customer_Data[#All],9,FALSE)</f>
        <v>Affluent Customer</v>
      </c>
      <c r="I71" t="str">
        <f>VLOOKUP(A71,Filtered_Customer_Data[#All],4,FALSE)</f>
        <v>Male</v>
      </c>
      <c r="J71" t="str">
        <f>VLOOKUP(A71,Filtered_Customer_Data[#All],8,FALSE)</f>
        <v>Financial Services</v>
      </c>
      <c r="K71" t="str">
        <f>VLOOKUP(A71,Filtered_Customer_Data[#All],7,FALSE)</f>
        <v>Paralegal</v>
      </c>
      <c r="M71" s="4" t="s">
        <v>422</v>
      </c>
      <c r="O71">
        <v>59742.33537550889</v>
      </c>
      <c r="P71">
        <v>61265.119508735785</v>
      </c>
      <c r="R71">
        <v>60477.472543273609</v>
      </c>
    </row>
    <row r="72" spans="1:18" x14ac:dyDescent="0.3">
      <c r="A72">
        <v>71</v>
      </c>
      <c r="B72">
        <v>1</v>
      </c>
      <c r="C72">
        <v>1415.01</v>
      </c>
      <c r="D72">
        <f t="shared" si="2"/>
        <v>1415.01</v>
      </c>
      <c r="E72">
        <v>5.5684399999999998</v>
      </c>
      <c r="F72">
        <f>VLOOKUP(A72,[1]!Filtered_Customer_Data[#All],12,FALSE)</f>
        <v>12</v>
      </c>
      <c r="G72">
        <f t="shared" si="3"/>
        <v>94552.779412799995</v>
      </c>
      <c r="H72" t="str">
        <f>VLOOKUP(A72,[2]!Filtered_Customer_Data[#All],9,FALSE)</f>
        <v>Affluent Customer</v>
      </c>
      <c r="I72" t="str">
        <f>VLOOKUP(A72,Filtered_Customer_Data[#All],4,FALSE)</f>
        <v>Male</v>
      </c>
      <c r="J72" t="str">
        <f>VLOOKUP(A72,Filtered_Customer_Data[#All],8,FALSE)</f>
        <v>Argiculture</v>
      </c>
      <c r="K72" t="str">
        <f>VLOOKUP(A72,Filtered_Customer_Data[#All],7,FALSE)</f>
        <v>Research Associate</v>
      </c>
      <c r="M72" s="4" t="s">
        <v>250</v>
      </c>
      <c r="O72">
        <v>61570.28378744387</v>
      </c>
      <c r="P72">
        <v>85718.048593860614</v>
      </c>
      <c r="R72">
        <v>76327.251169142968</v>
      </c>
    </row>
    <row r="73" spans="1:18" x14ac:dyDescent="0.3">
      <c r="A73">
        <v>72</v>
      </c>
      <c r="B73">
        <v>4</v>
      </c>
      <c r="C73">
        <v>4048.85</v>
      </c>
      <c r="D73">
        <f t="shared" si="2"/>
        <v>1012.2125</v>
      </c>
      <c r="E73">
        <v>5.5684399999999998</v>
      </c>
      <c r="F73">
        <f>VLOOKUP(A73,[1]!Filtered_Customer_Data[#All],12,FALSE)</f>
        <v>16</v>
      </c>
      <c r="G73">
        <f t="shared" si="3"/>
        <v>90183.113175999999</v>
      </c>
      <c r="H73" t="str">
        <f>VLOOKUP(A73,[2]!Filtered_Customer_Data[#All],9,FALSE)</f>
        <v>Affluent Customer</v>
      </c>
      <c r="I73" t="str">
        <f>VLOOKUP(A73,Filtered_Customer_Data[#All],4,FALSE)</f>
        <v>Male</v>
      </c>
      <c r="J73" t="str">
        <f>VLOOKUP(A73,Filtered_Customer_Data[#All],8,FALSE)</f>
        <v>Manufacturing</v>
      </c>
      <c r="K73" t="str">
        <f>VLOOKUP(A73,Filtered_Customer_Data[#All],7,FALSE)</f>
        <v>Administrative Officer</v>
      </c>
      <c r="M73" s="4" t="s">
        <v>768</v>
      </c>
      <c r="O73">
        <v>42024.905311199997</v>
      </c>
      <c r="P73">
        <v>40036.67215415556</v>
      </c>
      <c r="R73">
        <v>40533.730443416665</v>
      </c>
    </row>
    <row r="74" spans="1:18" x14ac:dyDescent="0.3">
      <c r="A74">
        <v>73</v>
      </c>
      <c r="B74">
        <v>6</v>
      </c>
      <c r="C74">
        <v>5265.87</v>
      </c>
      <c r="D74">
        <f t="shared" si="2"/>
        <v>877.64499999999998</v>
      </c>
      <c r="E74">
        <v>5.5684399999999998</v>
      </c>
      <c r="F74">
        <f>VLOOKUP(A74,[1]!Filtered_Customer_Data[#All],12,FALSE)</f>
        <v>5</v>
      </c>
      <c r="G74">
        <f t="shared" si="3"/>
        <v>24435.567618999998</v>
      </c>
      <c r="H74" t="str">
        <f>VLOOKUP(A74,[2]!Filtered_Customer_Data[#All],9,FALSE)</f>
        <v>Affluent Customer</v>
      </c>
      <c r="I74" t="str">
        <f>VLOOKUP(A74,Filtered_Customer_Data[#All],4,FALSE)</f>
        <v>Female</v>
      </c>
      <c r="J74" t="str">
        <f>VLOOKUP(A74,Filtered_Customer_Data[#All],8,FALSE)</f>
        <v>Unknown</v>
      </c>
      <c r="K74" t="str">
        <f>VLOOKUP(A74,Filtered_Customer_Data[#All],7,FALSE)</f>
        <v>Teacher</v>
      </c>
      <c r="M74" s="4" t="s">
        <v>738</v>
      </c>
      <c r="O74">
        <v>53392.233012998571</v>
      </c>
      <c r="R74">
        <v>53392.233012998571</v>
      </c>
    </row>
    <row r="75" spans="1:18" x14ac:dyDescent="0.3">
      <c r="A75">
        <v>74</v>
      </c>
      <c r="B75">
        <v>3</v>
      </c>
      <c r="C75">
        <v>2985.6400000000003</v>
      </c>
      <c r="D75">
        <f t="shared" si="2"/>
        <v>995.21333333333348</v>
      </c>
      <c r="E75">
        <v>5.5684399999999998</v>
      </c>
      <c r="F75">
        <f>VLOOKUP(A75,[1]!Filtered_Customer_Data[#All],12,FALSE)</f>
        <v>6</v>
      </c>
      <c r="G75">
        <f t="shared" si="3"/>
        <v>33250.714403200007</v>
      </c>
      <c r="H75" t="str">
        <f>VLOOKUP(A75,[2]!Filtered_Customer_Data[#All],9,FALSE)</f>
        <v>Mass Customer</v>
      </c>
      <c r="I75" t="str">
        <f>VLOOKUP(A75,Filtered_Customer_Data[#All],4,FALSE)</f>
        <v>Female</v>
      </c>
      <c r="J75" t="str">
        <f>VLOOKUP(A75,Filtered_Customer_Data[#All],8,FALSE)</f>
        <v>Unknown</v>
      </c>
      <c r="K75" t="str">
        <f>VLOOKUP(A75,Filtered_Customer_Data[#All],7,FALSE)</f>
        <v>Unknown</v>
      </c>
      <c r="M75" s="4" t="s">
        <v>574</v>
      </c>
      <c r="O75">
        <v>59982.105817007621</v>
      </c>
      <c r="P75">
        <v>57736.260163310006</v>
      </c>
      <c r="Q75">
        <v>71781.590667599987</v>
      </c>
      <c r="R75">
        <v>59842.473394374829</v>
      </c>
    </row>
    <row r="76" spans="1:18" x14ac:dyDescent="0.3">
      <c r="A76">
        <v>75</v>
      </c>
      <c r="B76">
        <v>8</v>
      </c>
      <c r="C76">
        <v>7130.63</v>
      </c>
      <c r="D76">
        <f t="shared" si="2"/>
        <v>891.32875000000001</v>
      </c>
      <c r="E76">
        <v>5.5684399999999998</v>
      </c>
      <c r="F76">
        <f>VLOOKUP(A76,[1]!Filtered_Customer_Data[#All],12,FALSE)</f>
        <v>19</v>
      </c>
      <c r="G76">
        <f t="shared" si="3"/>
        <v>94302.902628349999</v>
      </c>
      <c r="H76" t="str">
        <f>VLOOKUP(A76,[2]!Filtered_Customer_Data[#All],9,FALSE)</f>
        <v>Mass Customer</v>
      </c>
      <c r="I76" t="str">
        <f>VLOOKUP(A76,Filtered_Customer_Data[#All],4,FALSE)</f>
        <v>Female</v>
      </c>
      <c r="J76" t="str">
        <f>VLOOKUP(A76,Filtered_Customer_Data[#All],8,FALSE)</f>
        <v>Property</v>
      </c>
      <c r="K76" t="str">
        <f>VLOOKUP(A76,Filtered_Customer_Data[#All],7,FALSE)</f>
        <v>VP Product Management</v>
      </c>
      <c r="M76" s="4" t="s">
        <v>592</v>
      </c>
      <c r="O76">
        <v>82513.812132799998</v>
      </c>
      <c r="P76">
        <v>45927.13983440111</v>
      </c>
      <c r="R76">
        <v>49992.32564533432</v>
      </c>
    </row>
    <row r="77" spans="1:18" x14ac:dyDescent="0.3">
      <c r="A77">
        <v>76</v>
      </c>
      <c r="B77">
        <v>8</v>
      </c>
      <c r="C77">
        <v>7425.04</v>
      </c>
      <c r="D77">
        <f t="shared" si="2"/>
        <v>928.13</v>
      </c>
      <c r="E77">
        <v>5.5684399999999998</v>
      </c>
      <c r="F77">
        <f>VLOOKUP(A77,[1]!Filtered_Customer_Data[#All],12,FALSE)</f>
        <v>18</v>
      </c>
      <c r="G77">
        <f t="shared" si="3"/>
        <v>93028.251909599989</v>
      </c>
      <c r="H77" t="str">
        <f>VLOOKUP(A77,[2]!Filtered_Customer_Data[#All],9,FALSE)</f>
        <v>High Net Worth</v>
      </c>
      <c r="I77" t="str">
        <f>VLOOKUP(A77,Filtered_Customer_Data[#All],4,FALSE)</f>
        <v>Female</v>
      </c>
      <c r="J77" t="str">
        <f>VLOOKUP(A77,Filtered_Customer_Data[#All],8,FALSE)</f>
        <v>Retail</v>
      </c>
      <c r="K77" t="str">
        <f>VLOOKUP(A77,Filtered_Customer_Data[#All],7,FALSE)</f>
        <v>Statistician II</v>
      </c>
      <c r="M77" s="4" t="s">
        <v>668</v>
      </c>
      <c r="O77">
        <v>66789.658528608052</v>
      </c>
      <c r="P77">
        <v>61718.740421009286</v>
      </c>
      <c r="R77">
        <v>64499.56648001507</v>
      </c>
    </row>
    <row r="78" spans="1:18" x14ac:dyDescent="0.3">
      <c r="A78">
        <v>77</v>
      </c>
      <c r="B78">
        <v>3</v>
      </c>
      <c r="C78">
        <v>2964.73</v>
      </c>
      <c r="D78">
        <f t="shared" si="2"/>
        <v>988.24333333333334</v>
      </c>
      <c r="E78">
        <v>5.5684399999999998</v>
      </c>
      <c r="F78">
        <f>VLOOKUP(A78,[1]!Filtered_Customer_Data[#All],12,FALSE)</f>
        <v>7</v>
      </c>
      <c r="G78">
        <f t="shared" si="3"/>
        <v>38520.815949466669</v>
      </c>
      <c r="H78" t="str">
        <f>VLOOKUP(A78,[2]!Filtered_Customer_Data[#All],9,FALSE)</f>
        <v>Mass Customer</v>
      </c>
      <c r="I78" t="str">
        <f>VLOOKUP(A78,Filtered_Customer_Data[#All],4,FALSE)</f>
        <v>Male</v>
      </c>
      <c r="J78" t="str">
        <f>VLOOKUP(A78,Filtered_Customer_Data[#All],8,FALSE)</f>
        <v>Financial Services</v>
      </c>
      <c r="K78" t="str">
        <f>VLOOKUP(A78,Filtered_Customer_Data[#All],7,FALSE)</f>
        <v>Automation Specialist IV</v>
      </c>
      <c r="M78" s="4" t="s">
        <v>534</v>
      </c>
      <c r="O78">
        <v>68236.709397324143</v>
      </c>
      <c r="P78">
        <v>63090.184065656307</v>
      </c>
      <c r="R78">
        <v>65920.772998073633</v>
      </c>
    </row>
    <row r="79" spans="1:18" x14ac:dyDescent="0.3">
      <c r="A79">
        <v>78</v>
      </c>
      <c r="B79">
        <v>2</v>
      </c>
      <c r="C79">
        <v>1139.1199999999999</v>
      </c>
      <c r="D79">
        <f t="shared" si="2"/>
        <v>569.55999999999995</v>
      </c>
      <c r="E79">
        <v>5.5684399999999998</v>
      </c>
      <c r="F79">
        <f>VLOOKUP(A79,[1]!Filtered_Customer_Data[#All],12,FALSE)</f>
        <v>8</v>
      </c>
      <c r="G79">
        <f t="shared" si="3"/>
        <v>25372.485491199997</v>
      </c>
      <c r="H79" t="str">
        <f>VLOOKUP(A79,[2]!Filtered_Customer_Data[#All],9,FALSE)</f>
        <v>Affluent Customer</v>
      </c>
      <c r="I79" t="str">
        <f>VLOOKUP(A79,Filtered_Customer_Data[#All],4,FALSE)</f>
        <v>Male</v>
      </c>
      <c r="J79" t="str">
        <f>VLOOKUP(A79,Filtered_Customer_Data[#All],8,FALSE)</f>
        <v>Argiculture</v>
      </c>
      <c r="K79" t="str">
        <f>VLOOKUP(A79,Filtered_Customer_Data[#All],7,FALSE)</f>
        <v>Business Systems Development Analyst</v>
      </c>
      <c r="M79" s="4" t="s">
        <v>558</v>
      </c>
      <c r="O79">
        <v>63285.560188894015</v>
      </c>
      <c r="P79">
        <v>60759.417171158639</v>
      </c>
      <c r="R79">
        <v>62226.209891134022</v>
      </c>
    </row>
    <row r="80" spans="1:18" x14ac:dyDescent="0.3">
      <c r="A80">
        <v>79</v>
      </c>
      <c r="B80">
        <v>5</v>
      </c>
      <c r="C80">
        <v>4918.51</v>
      </c>
      <c r="D80">
        <f t="shared" si="2"/>
        <v>983.702</v>
      </c>
      <c r="E80">
        <v>5.5684399999999998</v>
      </c>
      <c r="F80">
        <f>VLOOKUP(A80,[1]!Filtered_Customer_Data[#All],12,FALSE)</f>
        <v>18</v>
      </c>
      <c r="G80">
        <f t="shared" si="3"/>
        <v>98598.340167839997</v>
      </c>
      <c r="H80" t="str">
        <f>VLOOKUP(A80,[2]!Filtered_Customer_Data[#All],9,FALSE)</f>
        <v>Mass Customer</v>
      </c>
      <c r="I80" t="str">
        <f>VLOOKUP(A80,Filtered_Customer_Data[#All],4,FALSE)</f>
        <v>Female</v>
      </c>
      <c r="J80" t="str">
        <f>VLOOKUP(A80,Filtered_Customer_Data[#All],8,FALSE)</f>
        <v>Manufacturing</v>
      </c>
      <c r="K80" t="str">
        <f>VLOOKUP(A80,Filtered_Customer_Data[#All],7,FALSE)</f>
        <v>Account Executive</v>
      </c>
      <c r="M80" s="4" t="s">
        <v>71</v>
      </c>
      <c r="P80">
        <v>49223.354977828574</v>
      </c>
      <c r="R80">
        <v>49223.354977828574</v>
      </c>
    </row>
    <row r="81" spans="1:18" x14ac:dyDescent="0.3">
      <c r="A81">
        <v>80</v>
      </c>
      <c r="B81">
        <v>10</v>
      </c>
      <c r="C81">
        <v>12564.820000000002</v>
      </c>
      <c r="D81">
        <f t="shared" si="2"/>
        <v>1256.4820000000002</v>
      </c>
      <c r="E81">
        <v>5.5684399999999998</v>
      </c>
      <c r="F81">
        <f>VLOOKUP(A81,[1]!Filtered_Customer_Data[#All],12,FALSE)</f>
        <v>13</v>
      </c>
      <c r="G81">
        <f t="shared" si="3"/>
        <v>90956.380165040013</v>
      </c>
      <c r="H81" t="str">
        <f>VLOOKUP(A81,[2]!Filtered_Customer_Data[#All],9,FALSE)</f>
        <v>Mass Customer</v>
      </c>
      <c r="I81" t="str">
        <f>VLOOKUP(A81,Filtered_Customer_Data[#All],4,FALSE)</f>
        <v>Male</v>
      </c>
      <c r="J81" t="str">
        <f>VLOOKUP(A81,Filtered_Customer_Data[#All],8,FALSE)</f>
        <v>Entertainment</v>
      </c>
      <c r="K81" t="str">
        <f>VLOOKUP(A81,Filtered_Customer_Data[#All],7,FALSE)</f>
        <v>Data Coordiator</v>
      </c>
      <c r="M81" s="4" t="s">
        <v>1176</v>
      </c>
      <c r="O81">
        <v>29720.852445000004</v>
      </c>
      <c r="P81">
        <v>85832.212581999993</v>
      </c>
      <c r="R81">
        <v>71804.372547749983</v>
      </c>
    </row>
    <row r="82" spans="1:18" x14ac:dyDescent="0.3">
      <c r="A82">
        <v>81</v>
      </c>
      <c r="B82">
        <v>4</v>
      </c>
      <c r="C82">
        <v>4421.7</v>
      </c>
      <c r="D82">
        <f t="shared" si="2"/>
        <v>1105.425</v>
      </c>
      <c r="E82">
        <v>5.5684399999999998</v>
      </c>
      <c r="F82">
        <f>VLOOKUP(A82,[1]!Filtered_Customer_Data[#All],12,FALSE)</f>
        <v>13</v>
      </c>
      <c r="G82">
        <f t="shared" si="3"/>
        <v>80021.406230999986</v>
      </c>
      <c r="H82" t="str">
        <f>VLOOKUP(A82,[2]!Filtered_Customer_Data[#All],9,FALSE)</f>
        <v>High Net Worth</v>
      </c>
      <c r="I82" t="str">
        <f>VLOOKUP(A82,Filtered_Customer_Data[#All],4,FALSE)</f>
        <v>Female</v>
      </c>
      <c r="J82" t="str">
        <f>VLOOKUP(A82,Filtered_Customer_Data[#All],8,FALSE)</f>
        <v>Health</v>
      </c>
      <c r="K82" t="str">
        <f>VLOOKUP(A82,Filtered_Customer_Data[#All],7,FALSE)</f>
        <v>Unknown</v>
      </c>
      <c r="M82" s="4" t="s">
        <v>1086</v>
      </c>
      <c r="O82">
        <v>87554.011352933318</v>
      </c>
      <c r="P82">
        <v>33547.18626944167</v>
      </c>
      <c r="R82">
        <v>56692.968448080952</v>
      </c>
    </row>
    <row r="83" spans="1:18" x14ac:dyDescent="0.3">
      <c r="A83">
        <v>82</v>
      </c>
      <c r="B83">
        <v>5</v>
      </c>
      <c r="C83">
        <v>5293.91</v>
      </c>
      <c r="D83">
        <f t="shared" si="2"/>
        <v>1058.7819999999999</v>
      </c>
      <c r="E83">
        <v>5.5684399999999998</v>
      </c>
      <c r="F83">
        <f>VLOOKUP(A83,[1]!Filtered_Customer_Data[#All],12,FALSE)</f>
        <v>19</v>
      </c>
      <c r="G83">
        <f t="shared" si="3"/>
        <v>112019.51676151999</v>
      </c>
      <c r="H83" t="str">
        <f>VLOOKUP(A83,[2]!Filtered_Customer_Data[#All],9,FALSE)</f>
        <v>High Net Worth</v>
      </c>
      <c r="I83" t="str">
        <f>VLOOKUP(A83,Filtered_Customer_Data[#All],4,FALSE)</f>
        <v>Female</v>
      </c>
      <c r="J83" t="str">
        <f>VLOOKUP(A83,Filtered_Customer_Data[#All],8,FALSE)</f>
        <v>Property</v>
      </c>
      <c r="K83" t="str">
        <f>VLOOKUP(A83,Filtered_Customer_Data[#All],7,FALSE)</f>
        <v>Software Test Engineer III</v>
      </c>
      <c r="M83" s="4" t="s">
        <v>753</v>
      </c>
      <c r="O83">
        <v>19138.227120399999</v>
      </c>
      <c r="P83">
        <v>99159.863822944448</v>
      </c>
      <c r="R83">
        <v>79154.454647308332</v>
      </c>
    </row>
    <row r="84" spans="1:18" x14ac:dyDescent="0.3">
      <c r="A84">
        <v>83</v>
      </c>
      <c r="B84">
        <v>6</v>
      </c>
      <c r="C84">
        <v>4464.6500000000005</v>
      </c>
      <c r="D84">
        <f t="shared" si="2"/>
        <v>744.10833333333346</v>
      </c>
      <c r="E84">
        <v>5.5684399999999998</v>
      </c>
      <c r="F84">
        <f>VLOOKUP(A84,[1]!Filtered_Customer_Data[#All],12,FALSE)</f>
        <v>18</v>
      </c>
      <c r="G84">
        <f t="shared" si="3"/>
        <v>74583.406938000015</v>
      </c>
      <c r="H84" t="str">
        <f>VLOOKUP(A84,[2]!Filtered_Customer_Data[#All],9,FALSE)</f>
        <v>Mass Customer</v>
      </c>
      <c r="I84" t="str">
        <f>VLOOKUP(A84,Filtered_Customer_Data[#All],4,FALSE)</f>
        <v>Male</v>
      </c>
      <c r="J84" t="str">
        <f>VLOOKUP(A84,Filtered_Customer_Data[#All],8,FALSE)</f>
        <v>IT</v>
      </c>
      <c r="K84" t="str">
        <f>VLOOKUP(A84,Filtered_Customer_Data[#All],7,FALSE)</f>
        <v>Internal Auditor</v>
      </c>
      <c r="M84" s="4" t="s">
        <v>160</v>
      </c>
      <c r="O84">
        <v>63574.534623417203</v>
      </c>
      <c r="P84">
        <v>65010.790580448927</v>
      </c>
      <c r="R84">
        <v>64016.459533273111</v>
      </c>
    </row>
    <row r="85" spans="1:18" x14ac:dyDescent="0.3">
      <c r="A85">
        <v>84</v>
      </c>
      <c r="B85">
        <v>7</v>
      </c>
      <c r="C85">
        <v>5464.65</v>
      </c>
      <c r="D85">
        <f t="shared" si="2"/>
        <v>780.66428571428571</v>
      </c>
      <c r="E85">
        <v>5.5684399999999998</v>
      </c>
      <c r="F85">
        <f>VLOOKUP(A85,[1]!Filtered_Customer_Data[#All],12,FALSE)</f>
        <v>14</v>
      </c>
      <c r="G85">
        <f t="shared" si="3"/>
        <v>60859.151291999995</v>
      </c>
      <c r="H85" t="str">
        <f>VLOOKUP(A85,[2]!Filtered_Customer_Data[#All],9,FALSE)</f>
        <v>Mass Customer</v>
      </c>
      <c r="I85" t="str">
        <f>VLOOKUP(A85,Filtered_Customer_Data[#All],4,FALSE)</f>
        <v>Male</v>
      </c>
      <c r="J85" t="str">
        <f>VLOOKUP(A85,Filtered_Customer_Data[#All],8,FALSE)</f>
        <v>Unknown</v>
      </c>
      <c r="K85" t="str">
        <f>VLOOKUP(A85,Filtered_Customer_Data[#All],7,FALSE)</f>
        <v>Accountant III</v>
      </c>
      <c r="M85" s="4" t="s">
        <v>108</v>
      </c>
      <c r="O85">
        <v>81709.269602754284</v>
      </c>
      <c r="P85">
        <v>71212.294553007785</v>
      </c>
      <c r="R85">
        <v>73836.538315444413</v>
      </c>
    </row>
    <row r="86" spans="1:18" x14ac:dyDescent="0.3">
      <c r="A86">
        <v>85</v>
      </c>
      <c r="B86">
        <v>6</v>
      </c>
      <c r="C86">
        <v>3158.6299999999997</v>
      </c>
      <c r="D86">
        <f t="shared" si="2"/>
        <v>526.43833333333328</v>
      </c>
      <c r="E86">
        <v>5.5684399999999998</v>
      </c>
      <c r="F86">
        <f>VLOOKUP(A86,[1]!Filtered_Customer_Data[#All],12,FALSE)</f>
        <v>8</v>
      </c>
      <c r="G86">
        <f t="shared" si="3"/>
        <v>23451.522182933331</v>
      </c>
      <c r="H86" t="str">
        <f>VLOOKUP(A86,[2]!Filtered_Customer_Data[#All],9,FALSE)</f>
        <v>Mass Customer</v>
      </c>
      <c r="I86" t="str">
        <f>VLOOKUP(A86,Filtered_Customer_Data[#All],4,FALSE)</f>
        <v>Male</v>
      </c>
      <c r="J86" t="str">
        <f>VLOOKUP(A86,Filtered_Customer_Data[#All],8,FALSE)</f>
        <v>Unknown</v>
      </c>
      <c r="K86" t="str">
        <f>VLOOKUP(A86,Filtered_Customer_Data[#All],7,FALSE)</f>
        <v>Analyst Programmer</v>
      </c>
      <c r="M86" s="4" t="s">
        <v>577</v>
      </c>
      <c r="O86">
        <v>63810.534570676078</v>
      </c>
      <c r="P86">
        <v>63146.36884181777</v>
      </c>
      <c r="R86">
        <v>63454.731501644848</v>
      </c>
    </row>
    <row r="87" spans="1:18" x14ac:dyDescent="0.3">
      <c r="A87">
        <v>86</v>
      </c>
      <c r="B87">
        <v>9</v>
      </c>
      <c r="C87">
        <v>7319.3499999999995</v>
      </c>
      <c r="D87">
        <f t="shared" si="2"/>
        <v>813.26111111111106</v>
      </c>
      <c r="E87">
        <v>5.5684399999999998</v>
      </c>
      <c r="F87">
        <f>VLOOKUP(A87,[1]!Filtered_Customer_Data[#All],12,FALSE)</f>
        <v>7</v>
      </c>
      <c r="G87">
        <f t="shared" si="3"/>
        <v>31700.169910888886</v>
      </c>
      <c r="H87" t="str">
        <f>VLOOKUP(A87,[2]!Filtered_Customer_Data[#All],9,FALSE)</f>
        <v>High Net Worth</v>
      </c>
      <c r="I87" t="str">
        <f>VLOOKUP(A87,Filtered_Customer_Data[#All],4,FALSE)</f>
        <v>Male</v>
      </c>
      <c r="J87" t="str">
        <f>VLOOKUP(A87,Filtered_Customer_Data[#All],8,FALSE)</f>
        <v>Health</v>
      </c>
      <c r="K87" t="str">
        <f>VLOOKUP(A87,Filtered_Customer_Data[#All],7,FALSE)</f>
        <v>Occupational Therapist</v>
      </c>
      <c r="M87" s="4" t="s">
        <v>745</v>
      </c>
      <c r="O87">
        <v>67744.670043274993</v>
      </c>
      <c r="P87">
        <v>89525.930306596812</v>
      </c>
      <c r="Q87">
        <v>94086.046693100012</v>
      </c>
      <c r="R87">
        <v>85192.329846581211</v>
      </c>
    </row>
    <row r="88" spans="1:18" x14ac:dyDescent="0.3">
      <c r="A88">
        <v>87</v>
      </c>
      <c r="B88">
        <v>9</v>
      </c>
      <c r="C88">
        <v>7994.73</v>
      </c>
      <c r="D88">
        <f t="shared" si="2"/>
        <v>888.30333333333328</v>
      </c>
      <c r="E88">
        <v>5.5684399999999998</v>
      </c>
      <c r="F88">
        <f>VLOOKUP(A88,[1]!Filtered_Customer_Data[#All],12,FALSE)</f>
        <v>8</v>
      </c>
      <c r="G88">
        <f t="shared" si="3"/>
        <v>39571.710507733333</v>
      </c>
      <c r="H88" t="str">
        <f>VLOOKUP(A88,[2]!Filtered_Customer_Data[#All],9,FALSE)</f>
        <v>Mass Customer</v>
      </c>
      <c r="I88" t="str">
        <f>VLOOKUP(A88,Filtered_Customer_Data[#All],4,FALSE)</f>
        <v>Male</v>
      </c>
      <c r="J88" t="str">
        <f>VLOOKUP(A88,Filtered_Customer_Data[#All],8,FALSE)</f>
        <v>Financial Services</v>
      </c>
      <c r="K88" t="str">
        <f>VLOOKUP(A88,Filtered_Customer_Data[#All],7,FALSE)</f>
        <v>Editor</v>
      </c>
      <c r="M88" s="4" t="s">
        <v>1148</v>
      </c>
      <c r="O88">
        <v>83312.182345415</v>
      </c>
      <c r="P88">
        <v>77325.225256128557</v>
      </c>
      <c r="R88">
        <v>80318.703800771793</v>
      </c>
    </row>
    <row r="89" spans="1:18" x14ac:dyDescent="0.3">
      <c r="A89">
        <v>88</v>
      </c>
      <c r="B89">
        <v>6</v>
      </c>
      <c r="C89">
        <v>5550.83</v>
      </c>
      <c r="D89">
        <f t="shared" si="2"/>
        <v>925.13833333333332</v>
      </c>
      <c r="E89">
        <v>5.5684399999999998</v>
      </c>
      <c r="F89">
        <f>VLOOKUP(A89,[1]!Filtered_Customer_Data[#All],12,FALSE)</f>
        <v>7</v>
      </c>
      <c r="G89">
        <f t="shared" si="3"/>
        <v>36061.041106066667</v>
      </c>
      <c r="H89" t="str">
        <f>VLOOKUP(A89,[2]!Filtered_Customer_Data[#All],9,FALSE)</f>
        <v>High Net Worth</v>
      </c>
      <c r="I89" t="str">
        <f>VLOOKUP(A89,Filtered_Customer_Data[#All],4,FALSE)</f>
        <v>Female</v>
      </c>
      <c r="J89" t="str">
        <f>VLOOKUP(A89,Filtered_Customer_Data[#All],8,FALSE)</f>
        <v>Property</v>
      </c>
      <c r="K89" t="str">
        <f>VLOOKUP(A89,Filtered_Customer_Data[#All],7,FALSE)</f>
        <v>Help Desk Operator</v>
      </c>
      <c r="M89" s="4" t="s">
        <v>955</v>
      </c>
      <c r="O89">
        <v>50095.199463570003</v>
      </c>
      <c r="P89">
        <v>116544.62785706668</v>
      </c>
      <c r="Q89">
        <v>75133.243984333327</v>
      </c>
      <c r="R89">
        <v>69516.119036073898</v>
      </c>
    </row>
    <row r="90" spans="1:18" x14ac:dyDescent="0.3">
      <c r="A90">
        <v>89</v>
      </c>
      <c r="B90">
        <v>9</v>
      </c>
      <c r="C90">
        <v>12741.44</v>
      </c>
      <c r="D90">
        <f t="shared" si="2"/>
        <v>1415.7155555555555</v>
      </c>
      <c r="E90">
        <v>5.5684399999999998</v>
      </c>
      <c r="F90">
        <f>VLOOKUP(A90,[1]!Filtered_Customer_Data[#All],12,FALSE)</f>
        <v>14</v>
      </c>
      <c r="G90">
        <f t="shared" si="3"/>
        <v>110366.57979448888</v>
      </c>
      <c r="H90" t="str">
        <f>VLOOKUP(A90,[2]!Filtered_Customer_Data[#All],9,FALSE)</f>
        <v>Mass Customer</v>
      </c>
      <c r="I90" t="str">
        <f>VLOOKUP(A90,Filtered_Customer_Data[#All],4,FALSE)</f>
        <v>Male</v>
      </c>
      <c r="J90" t="str">
        <f>VLOOKUP(A90,Filtered_Customer_Data[#All],8,FALSE)</f>
        <v>Health</v>
      </c>
      <c r="K90" t="str">
        <f>VLOOKUP(A90,Filtered_Customer_Data[#All],7,FALSE)</f>
        <v>Speech Pathologist</v>
      </c>
      <c r="M90" s="4" t="s">
        <v>2240</v>
      </c>
      <c r="O90">
        <v>59481.21032016191</v>
      </c>
      <c r="P90">
        <v>69019.440251466673</v>
      </c>
      <c r="Q90">
        <v>71976.272610733344</v>
      </c>
      <c r="R90">
        <v>64546.008521740951</v>
      </c>
    </row>
    <row r="91" spans="1:18" x14ac:dyDescent="0.3">
      <c r="A91">
        <v>90</v>
      </c>
      <c r="B91">
        <v>7</v>
      </c>
      <c r="C91">
        <v>7703.5800000000008</v>
      </c>
      <c r="D91">
        <f t="shared" si="2"/>
        <v>1100.5114285714287</v>
      </c>
      <c r="E91">
        <v>5.5684399999999998</v>
      </c>
      <c r="F91">
        <f>VLOOKUP(A91,[1]!Filtered_Customer_Data[#All],12,FALSE)</f>
        <v>11</v>
      </c>
      <c r="G91">
        <f t="shared" si="3"/>
        <v>67409.450452457153</v>
      </c>
      <c r="H91" t="str">
        <f>VLOOKUP(A91,[2]!Filtered_Customer_Data[#All],9,FALSE)</f>
        <v>Mass Customer</v>
      </c>
      <c r="I91" t="str">
        <f>VLOOKUP(A91,Filtered_Customer_Data[#All],4,FALSE)</f>
        <v>Male</v>
      </c>
      <c r="J91" t="str">
        <f>VLOOKUP(A91,Filtered_Customer_Data[#All],8,FALSE)</f>
        <v>Manufacturing</v>
      </c>
      <c r="K91" t="str">
        <f>VLOOKUP(A91,Filtered_Customer_Data[#All],7,FALSE)</f>
        <v>Quality Control Specialist</v>
      </c>
      <c r="M91" s="4" t="s">
        <v>784</v>
      </c>
      <c r="O91">
        <v>52508.397549527355</v>
      </c>
      <c r="P91">
        <v>79710.547496424682</v>
      </c>
      <c r="R91">
        <v>70248.930123590821</v>
      </c>
    </row>
    <row r="92" spans="1:18" x14ac:dyDescent="0.3">
      <c r="A92">
        <v>91</v>
      </c>
      <c r="B92">
        <v>8</v>
      </c>
      <c r="C92">
        <v>8066.4400000000005</v>
      </c>
      <c r="D92">
        <f t="shared" si="2"/>
        <v>1008.3050000000001</v>
      </c>
      <c r="E92">
        <v>5.5684399999999998</v>
      </c>
      <c r="F92">
        <f>VLOOKUP(A92,[1]!Filtered_Customer_Data[#All],12,FALSE)</f>
        <v>17</v>
      </c>
      <c r="G92">
        <f t="shared" si="3"/>
        <v>95449.660201399995</v>
      </c>
      <c r="H92" t="str">
        <f>VLOOKUP(A92,[2]!Filtered_Customer_Data[#All],9,FALSE)</f>
        <v>Affluent Customer</v>
      </c>
      <c r="I92" t="str">
        <f>VLOOKUP(A92,Filtered_Customer_Data[#All],4,FALSE)</f>
        <v>Male</v>
      </c>
      <c r="J92" t="str">
        <f>VLOOKUP(A92,Filtered_Customer_Data[#All],8,FALSE)</f>
        <v>Financial Services</v>
      </c>
      <c r="K92" t="str">
        <f>VLOOKUP(A92,Filtered_Customer_Data[#All],7,FALSE)</f>
        <v>Senior Financial Analyst</v>
      </c>
      <c r="M92" s="4" t="s">
        <v>409</v>
      </c>
      <c r="O92">
        <v>45231.692567755563</v>
      </c>
      <c r="P92">
        <v>81571.860130775502</v>
      </c>
      <c r="Q92">
        <v>68611.909329699993</v>
      </c>
      <c r="R92">
        <v>70021.812321815742</v>
      </c>
    </row>
    <row r="93" spans="1:18" x14ac:dyDescent="0.3">
      <c r="A93">
        <v>92</v>
      </c>
      <c r="B93">
        <v>3</v>
      </c>
      <c r="C93">
        <v>5098.43</v>
      </c>
      <c r="D93">
        <f t="shared" si="2"/>
        <v>1699.4766666666667</v>
      </c>
      <c r="E93">
        <v>5.5684399999999998</v>
      </c>
      <c r="F93">
        <f>VLOOKUP(A93,[1]!Filtered_Customer_Data[#All],12,FALSE)</f>
        <v>12</v>
      </c>
      <c r="G93">
        <f t="shared" si="3"/>
        <v>113561.20619680001</v>
      </c>
      <c r="H93" t="str">
        <f>VLOOKUP(A93,[2]!Filtered_Customer_Data[#All],9,FALSE)</f>
        <v>Mass Customer</v>
      </c>
      <c r="I93" t="str">
        <f>VLOOKUP(A93,Filtered_Customer_Data[#All],4,FALSE)</f>
        <v>Female</v>
      </c>
      <c r="J93" t="str">
        <f>VLOOKUP(A93,Filtered_Customer_Data[#All],8,FALSE)</f>
        <v>Health</v>
      </c>
      <c r="K93" t="str">
        <f>VLOOKUP(A93,Filtered_Customer_Data[#All],7,FALSE)</f>
        <v>Recruiting Manager</v>
      </c>
      <c r="M93" s="4" t="s">
        <v>25</v>
      </c>
      <c r="O93">
        <v>52175.506040385757</v>
      </c>
      <c r="P93">
        <v>51569.618158263329</v>
      </c>
      <c r="Q93">
        <v>69606.123134952388</v>
      </c>
      <c r="R93">
        <v>52824.099496741495</v>
      </c>
    </row>
    <row r="94" spans="1:18" x14ac:dyDescent="0.3">
      <c r="A94">
        <v>93</v>
      </c>
      <c r="B94">
        <v>3</v>
      </c>
      <c r="C94">
        <v>5276.13</v>
      </c>
      <c r="D94">
        <f t="shared" si="2"/>
        <v>1758.71</v>
      </c>
      <c r="E94">
        <v>5.5684399999999998</v>
      </c>
      <c r="F94">
        <f>VLOOKUP(A94,[1]!Filtered_Customer_Data[#All],12,FALSE)</f>
        <v>10</v>
      </c>
      <c r="G94">
        <f t="shared" si="3"/>
        <v>97932.711123999994</v>
      </c>
      <c r="H94" t="str">
        <f>VLOOKUP(A94,[2]!Filtered_Customer_Data[#All],9,FALSE)</f>
        <v>Mass Customer</v>
      </c>
      <c r="I94" t="str">
        <f>VLOOKUP(A94,Filtered_Customer_Data[#All],4,FALSE)</f>
        <v>Male</v>
      </c>
      <c r="J94" t="str">
        <f>VLOOKUP(A94,Filtered_Customer_Data[#All],8,FALSE)</f>
        <v>Retail</v>
      </c>
      <c r="K94" t="str">
        <f>VLOOKUP(A94,Filtered_Customer_Data[#All],7,FALSE)</f>
        <v>Project Manager</v>
      </c>
      <c r="M94" s="4" t="s">
        <v>371</v>
      </c>
      <c r="O94">
        <v>73413.130670334431</v>
      </c>
      <c r="P94">
        <v>65539.982814769159</v>
      </c>
      <c r="R94">
        <v>70550.167813765234</v>
      </c>
    </row>
    <row r="95" spans="1:18" x14ac:dyDescent="0.3">
      <c r="A95">
        <v>94</v>
      </c>
      <c r="B95">
        <v>7</v>
      </c>
      <c r="C95">
        <v>8305.77</v>
      </c>
      <c r="D95">
        <f t="shared" si="2"/>
        <v>1186.5385714285715</v>
      </c>
      <c r="E95">
        <v>5.5684399999999998</v>
      </c>
      <c r="F95">
        <f>VLOOKUP(A95,[1]!Filtered_Customer_Data[#All],12,FALSE)</f>
        <v>21</v>
      </c>
      <c r="G95">
        <f t="shared" si="3"/>
        <v>138750.54569639999</v>
      </c>
      <c r="H95" t="str">
        <f>VLOOKUP(A95,[2]!Filtered_Customer_Data[#All],9,FALSE)</f>
        <v>Mass Customer</v>
      </c>
      <c r="I95" t="str">
        <f>VLOOKUP(A95,Filtered_Customer_Data[#All],4,FALSE)</f>
        <v>Male</v>
      </c>
      <c r="J95" t="str">
        <f>VLOOKUP(A95,Filtered_Customer_Data[#All],8,FALSE)</f>
        <v>Manufacturing</v>
      </c>
      <c r="K95" t="str">
        <f>VLOOKUP(A95,Filtered_Customer_Data[#All],7,FALSE)</f>
        <v>Civil Engineer</v>
      </c>
      <c r="M95" s="4" t="s">
        <v>713</v>
      </c>
      <c r="O95">
        <v>46270.805317919243</v>
      </c>
      <c r="P95">
        <v>53676.831775605919</v>
      </c>
      <c r="Q95">
        <v>58341.546961768901</v>
      </c>
      <c r="R95">
        <v>50556.907945032959</v>
      </c>
    </row>
    <row r="96" spans="1:18" x14ac:dyDescent="0.3">
      <c r="A96">
        <v>95</v>
      </c>
      <c r="B96">
        <v>4</v>
      </c>
      <c r="C96">
        <v>5049.7999999999993</v>
      </c>
      <c r="D96">
        <f t="shared" si="2"/>
        <v>1262.4499999999998</v>
      </c>
      <c r="E96">
        <v>5.5684399999999998</v>
      </c>
      <c r="F96">
        <f>VLOOKUP(A96,[1]!Filtered_Customer_Data[#All],12,FALSE)</f>
        <v>8</v>
      </c>
      <c r="G96">
        <f t="shared" si="3"/>
        <v>56239.016623999989</v>
      </c>
      <c r="H96" t="str">
        <f>VLOOKUP(A96,[2]!Filtered_Customer_Data[#All],9,FALSE)</f>
        <v>Affluent Customer</v>
      </c>
      <c r="I96" t="str">
        <f>VLOOKUP(A96,Filtered_Customer_Data[#All],4,FALSE)</f>
        <v>Female</v>
      </c>
      <c r="J96" t="str">
        <f>VLOOKUP(A96,Filtered_Customer_Data[#All],8,FALSE)</f>
        <v>Manufacturing</v>
      </c>
      <c r="K96" t="str">
        <f>VLOOKUP(A96,Filtered_Customer_Data[#All],7,FALSE)</f>
        <v>Software Engineer III</v>
      </c>
      <c r="M96" s="4" t="s">
        <v>154</v>
      </c>
      <c r="O96">
        <v>39955.091228963116</v>
      </c>
      <c r="P96">
        <v>54988.831995433175</v>
      </c>
      <c r="Q96">
        <v>56552.174552719996</v>
      </c>
      <c r="R96">
        <v>47524.073030774365</v>
      </c>
    </row>
    <row r="97" spans="1:18" x14ac:dyDescent="0.3">
      <c r="A97">
        <v>96</v>
      </c>
      <c r="B97">
        <v>3</v>
      </c>
      <c r="C97">
        <v>2783.33</v>
      </c>
      <c r="D97">
        <f t="shared" si="2"/>
        <v>927.77666666666664</v>
      </c>
      <c r="E97">
        <v>5.5684399999999998</v>
      </c>
      <c r="F97">
        <f>VLOOKUP(A97,[1]!Filtered_Customer_Data[#All],12,FALSE)</f>
        <v>15</v>
      </c>
      <c r="G97">
        <f t="shared" si="3"/>
        <v>77494.030525999988</v>
      </c>
      <c r="H97" t="str">
        <f>VLOOKUP(A97,[2]!Filtered_Customer_Data[#All],9,FALSE)</f>
        <v>Mass Customer</v>
      </c>
      <c r="I97" t="str">
        <f>VLOOKUP(A97,Filtered_Customer_Data[#All],4,FALSE)</f>
        <v>Male</v>
      </c>
      <c r="J97" t="str">
        <f>VLOOKUP(A97,Filtered_Customer_Data[#All],8,FALSE)</f>
        <v>Manufacturing</v>
      </c>
      <c r="K97" t="str">
        <f>VLOOKUP(A97,Filtered_Customer_Data[#All],7,FALSE)</f>
        <v>Nuclear Power Engineer</v>
      </c>
      <c r="M97" s="4" t="s">
        <v>301</v>
      </c>
      <c r="O97">
        <v>74611.003756806254</v>
      </c>
      <c r="P97">
        <v>59573.176907443165</v>
      </c>
      <c r="Q97">
        <v>65566.724389099982</v>
      </c>
      <c r="R97">
        <v>68152.949190371277</v>
      </c>
    </row>
    <row r="98" spans="1:18" x14ac:dyDescent="0.3">
      <c r="A98">
        <v>97</v>
      </c>
      <c r="B98">
        <v>8</v>
      </c>
      <c r="C98">
        <v>8895.9500000000007</v>
      </c>
      <c r="D98">
        <f t="shared" si="2"/>
        <v>1111.9937500000001</v>
      </c>
      <c r="E98">
        <v>5.5684399999999998</v>
      </c>
      <c r="F98">
        <f>VLOOKUP(A98,[1]!Filtered_Customer_Data[#All],12,FALSE)</f>
        <v>10</v>
      </c>
      <c r="G98">
        <f t="shared" si="3"/>
        <v>61920.704772500001</v>
      </c>
      <c r="H98" t="str">
        <f>VLOOKUP(A98,[2]!Filtered_Customer_Data[#All],9,FALSE)</f>
        <v>Mass Customer</v>
      </c>
      <c r="I98" t="str">
        <f>VLOOKUP(A98,Filtered_Customer_Data[#All],4,FALSE)</f>
        <v>Male</v>
      </c>
      <c r="J98" t="str">
        <f>VLOOKUP(A98,Filtered_Customer_Data[#All],8,FALSE)</f>
        <v>Financial Services</v>
      </c>
      <c r="K98" t="str">
        <f>VLOOKUP(A98,Filtered_Customer_Data[#All],7,FALSE)</f>
        <v>Community Outreach Specialist</v>
      </c>
      <c r="M98" s="4" t="s">
        <v>89</v>
      </c>
      <c r="O98">
        <v>80904.142872642216</v>
      </c>
      <c r="P98">
        <v>54341.298356036285</v>
      </c>
      <c r="R98">
        <v>67622.72061433924</v>
      </c>
    </row>
    <row r="99" spans="1:18" x14ac:dyDescent="0.3">
      <c r="A99">
        <v>98</v>
      </c>
      <c r="B99">
        <v>4</v>
      </c>
      <c r="C99">
        <v>5405.52</v>
      </c>
      <c r="D99">
        <f t="shared" si="2"/>
        <v>1351.38</v>
      </c>
      <c r="E99">
        <v>5.5684399999999998</v>
      </c>
      <c r="F99">
        <f>VLOOKUP(A99,[1]!Filtered_Customer_Data[#All],12,FALSE)</f>
        <v>7</v>
      </c>
      <c r="G99">
        <f t="shared" si="3"/>
        <v>52675.549130400002</v>
      </c>
      <c r="H99" t="str">
        <f>VLOOKUP(A99,[2]!Filtered_Customer_Data[#All],9,FALSE)</f>
        <v>Mass Customer</v>
      </c>
      <c r="I99" t="str">
        <f>VLOOKUP(A99,Filtered_Customer_Data[#All],4,FALSE)</f>
        <v>Female</v>
      </c>
      <c r="J99" t="str">
        <f>VLOOKUP(A99,Filtered_Customer_Data[#All],8,FALSE)</f>
        <v>Health</v>
      </c>
      <c r="K99" t="str">
        <f>VLOOKUP(A99,Filtered_Customer_Data[#All],7,FALSE)</f>
        <v>Safety Technician IV</v>
      </c>
      <c r="M99" s="4" t="s">
        <v>704</v>
      </c>
      <c r="O99">
        <v>67354.915206116668</v>
      </c>
      <c r="P99">
        <v>77342.326399405239</v>
      </c>
      <c r="R99">
        <v>75344.844160747511</v>
      </c>
    </row>
    <row r="100" spans="1:18" x14ac:dyDescent="0.3">
      <c r="A100">
        <v>99</v>
      </c>
      <c r="B100">
        <v>9</v>
      </c>
      <c r="C100">
        <v>8279.06</v>
      </c>
      <c r="D100">
        <f t="shared" si="2"/>
        <v>919.89555555555546</v>
      </c>
      <c r="E100">
        <v>5.5684399999999998</v>
      </c>
      <c r="F100">
        <f>VLOOKUP(A100,[1]!Filtered_Customer_Data[#All],12,FALSE)</f>
        <v>3</v>
      </c>
      <c r="G100">
        <f t="shared" si="3"/>
        <v>15367.149622133329</v>
      </c>
      <c r="H100" t="str">
        <f>VLOOKUP(A100,[2]!Filtered_Customer_Data[#All],9,FALSE)</f>
        <v>Mass Customer</v>
      </c>
      <c r="I100" t="str">
        <f>VLOOKUP(A100,Filtered_Customer_Data[#All],4,FALSE)</f>
        <v>Male</v>
      </c>
      <c r="J100" t="str">
        <f>VLOOKUP(A100,Filtered_Customer_Data[#All],8,FALSE)</f>
        <v>Financial Services</v>
      </c>
      <c r="K100" t="str">
        <f>VLOOKUP(A100,Filtered_Customer_Data[#All],7,FALSE)</f>
        <v>VP Accounting</v>
      </c>
      <c r="M100" s="4" t="s">
        <v>2850</v>
      </c>
      <c r="O100">
        <v>82854.544976400008</v>
      </c>
      <c r="R100">
        <v>82854.544976400008</v>
      </c>
    </row>
    <row r="101" spans="1:18" x14ac:dyDescent="0.3">
      <c r="A101">
        <v>100</v>
      </c>
      <c r="B101">
        <v>2</v>
      </c>
      <c r="C101">
        <v>2748.2</v>
      </c>
      <c r="D101">
        <f t="shared" si="2"/>
        <v>1374.1</v>
      </c>
      <c r="E101">
        <v>5.5684399999999998</v>
      </c>
      <c r="F101">
        <f>VLOOKUP(A101,[1]!Filtered_Customer_Data[#All],12,FALSE)</f>
        <v>4</v>
      </c>
      <c r="G101">
        <f t="shared" si="3"/>
        <v>30606.373615999997</v>
      </c>
      <c r="H101" t="str">
        <f>VLOOKUP(A101,[2]!Filtered_Customer_Data[#All],9,FALSE)</f>
        <v>Mass Customer</v>
      </c>
      <c r="I101" t="str">
        <f>VLOOKUP(A101,Filtered_Customer_Data[#All],4,FALSE)</f>
        <v>Male</v>
      </c>
      <c r="J101" t="str">
        <f>VLOOKUP(A101,Filtered_Customer_Data[#All],8,FALSE)</f>
        <v>Financial Services</v>
      </c>
      <c r="K101" t="str">
        <f>VLOOKUP(A101,Filtered_Customer_Data[#All],7,FALSE)</f>
        <v>General Manager</v>
      </c>
      <c r="M101" s="4" t="s">
        <v>493</v>
      </c>
      <c r="O101">
        <v>52587.205829799997</v>
      </c>
      <c r="P101">
        <v>82182.805497733338</v>
      </c>
      <c r="R101">
        <v>72317.605608422222</v>
      </c>
    </row>
    <row r="102" spans="1:18" x14ac:dyDescent="0.3">
      <c r="A102">
        <v>101</v>
      </c>
      <c r="B102">
        <v>4</v>
      </c>
      <c r="C102">
        <v>4309.82</v>
      </c>
      <c r="D102">
        <f t="shared" si="2"/>
        <v>1077.4549999999999</v>
      </c>
      <c r="E102">
        <v>5.5684399999999998</v>
      </c>
      <c r="F102">
        <f>VLOOKUP(A102,[1]!Filtered_Customer_Data[#All],12,FALSE)</f>
        <v>11</v>
      </c>
      <c r="G102">
        <f t="shared" si="3"/>
        <v>65997.178722199998</v>
      </c>
      <c r="H102" t="str">
        <f>VLOOKUP(A102,[2]!Filtered_Customer_Data[#All],9,FALSE)</f>
        <v>High Net Worth</v>
      </c>
      <c r="I102" t="str">
        <f>VLOOKUP(A102,Filtered_Customer_Data[#All],4,FALSE)</f>
        <v>Male</v>
      </c>
      <c r="J102" t="str">
        <f>VLOOKUP(A102,Filtered_Customer_Data[#All],8,FALSE)</f>
        <v>Manufacturing</v>
      </c>
      <c r="K102" t="str">
        <f>VLOOKUP(A102,Filtered_Customer_Data[#All],7,FALSE)</f>
        <v>Nurse Practicioner</v>
      </c>
      <c r="M102" s="4" t="s">
        <v>1106</v>
      </c>
      <c r="O102">
        <v>54630.721964191995</v>
      </c>
      <c r="P102">
        <v>59849.593119999998</v>
      </c>
      <c r="Q102">
        <v>74851.736140499997</v>
      </c>
      <c r="R102">
        <v>58264.991297351422</v>
      </c>
    </row>
    <row r="103" spans="1:18" x14ac:dyDescent="0.3">
      <c r="A103">
        <v>102</v>
      </c>
      <c r="B103">
        <v>7</v>
      </c>
      <c r="C103">
        <v>6659.2199999999993</v>
      </c>
      <c r="D103">
        <f t="shared" si="2"/>
        <v>951.31714285714281</v>
      </c>
      <c r="E103">
        <v>5.5684399999999998</v>
      </c>
      <c r="F103">
        <f>VLOOKUP(A103,[1]!Filtered_Customer_Data[#All],12,FALSE)</f>
        <v>16</v>
      </c>
      <c r="G103">
        <f t="shared" si="3"/>
        <v>84757.638895542856</v>
      </c>
      <c r="H103" t="str">
        <f>VLOOKUP(A103,[2]!Filtered_Customer_Data[#All],9,FALSE)</f>
        <v>Affluent Customer</v>
      </c>
      <c r="I103" t="str">
        <f>VLOOKUP(A103,Filtered_Customer_Data[#All],4,FALSE)</f>
        <v>Male</v>
      </c>
      <c r="J103" t="str">
        <f>VLOOKUP(A103,Filtered_Customer_Data[#All],8,FALSE)</f>
        <v>Manufacturing</v>
      </c>
      <c r="K103" t="str">
        <f>VLOOKUP(A103,Filtered_Customer_Data[#All],7,FALSE)</f>
        <v>Quality Control Specialist</v>
      </c>
      <c r="M103" s="4" t="s">
        <v>837</v>
      </c>
      <c r="O103">
        <v>56140.056142369671</v>
      </c>
      <c r="P103">
        <v>54787.546965212059</v>
      </c>
      <c r="R103">
        <v>55525.279243661666</v>
      </c>
    </row>
    <row r="104" spans="1:18" x14ac:dyDescent="0.3">
      <c r="A104">
        <v>103</v>
      </c>
      <c r="B104">
        <v>4</v>
      </c>
      <c r="C104">
        <v>4838.3500000000004</v>
      </c>
      <c r="D104">
        <f t="shared" si="2"/>
        <v>1209.5875000000001</v>
      </c>
      <c r="E104">
        <v>5.5684399999999998</v>
      </c>
      <c r="F104">
        <f>VLOOKUP(A104,[1]!Filtered_Customer_Data[#All],12,FALSE)</f>
        <v>4</v>
      </c>
      <c r="G104">
        <f t="shared" si="3"/>
        <v>26942.061674</v>
      </c>
      <c r="H104" t="str">
        <f>VLOOKUP(A104,[2]!Filtered_Customer_Data[#All],9,FALSE)</f>
        <v>Affluent Customer</v>
      </c>
      <c r="I104" t="str">
        <f>VLOOKUP(A104,Filtered_Customer_Data[#All],4,FALSE)</f>
        <v>Female</v>
      </c>
      <c r="J104" t="str">
        <f>VLOOKUP(A104,Filtered_Customer_Data[#All],8,FALSE)</f>
        <v>Financial Services</v>
      </c>
      <c r="K104" t="str">
        <f>VLOOKUP(A104,Filtered_Customer_Data[#All],7,FALSE)</f>
        <v>Product Engineer</v>
      </c>
      <c r="M104" s="4" t="s">
        <v>351</v>
      </c>
      <c r="O104">
        <v>64472.733578879233</v>
      </c>
      <c r="P104">
        <v>64204.668692248961</v>
      </c>
      <c r="R104">
        <v>64332.318638263379</v>
      </c>
    </row>
    <row r="105" spans="1:18" x14ac:dyDescent="0.3">
      <c r="A105">
        <v>104</v>
      </c>
      <c r="B105">
        <v>7</v>
      </c>
      <c r="C105">
        <v>6361.89</v>
      </c>
      <c r="D105">
        <f t="shared" si="2"/>
        <v>908.84142857142865</v>
      </c>
      <c r="E105">
        <v>5.5684399999999998</v>
      </c>
      <c r="F105">
        <f>VLOOKUP(A105,[1]!Filtered_Customer_Data[#All],12,FALSE)</f>
        <v>9</v>
      </c>
      <c r="G105">
        <f t="shared" si="3"/>
        <v>45547.460680628574</v>
      </c>
      <c r="H105" t="str">
        <f>VLOOKUP(A105,[2]!Filtered_Customer_Data[#All],9,FALSE)</f>
        <v>Mass Customer</v>
      </c>
      <c r="I105" t="str">
        <f>VLOOKUP(A105,Filtered_Customer_Data[#All],4,FALSE)</f>
        <v>Female</v>
      </c>
      <c r="J105" t="str">
        <f>VLOOKUP(A105,Filtered_Customer_Data[#All],8,FALSE)</f>
        <v>Health</v>
      </c>
      <c r="K105" t="str">
        <f>VLOOKUP(A105,Filtered_Customer_Data[#All],7,FALSE)</f>
        <v>Automation Specialist II</v>
      </c>
      <c r="M105" s="4" t="s">
        <v>1425</v>
      </c>
      <c r="O105">
        <v>50933.412560440003</v>
      </c>
      <c r="R105">
        <v>50933.412560440003</v>
      </c>
    </row>
    <row r="106" spans="1:18" x14ac:dyDescent="0.3">
      <c r="A106">
        <v>105</v>
      </c>
      <c r="B106">
        <v>4</v>
      </c>
      <c r="C106">
        <v>6234.35</v>
      </c>
      <c r="D106">
        <f t="shared" si="2"/>
        <v>1558.5875000000001</v>
      </c>
      <c r="E106">
        <v>5.5684399999999998</v>
      </c>
      <c r="F106">
        <f>VLOOKUP(A106,[1]!Filtered_Customer_Data[#All],12,FALSE)</f>
        <v>1</v>
      </c>
      <c r="G106">
        <f t="shared" si="3"/>
        <v>8678.9009784999998</v>
      </c>
      <c r="H106" t="str">
        <f>VLOOKUP(A106,[2]!Filtered_Customer_Data[#All],9,FALSE)</f>
        <v>Mass Customer</v>
      </c>
      <c r="I106" t="str">
        <f>VLOOKUP(A106,Filtered_Customer_Data[#All],4,FALSE)</f>
        <v>Female</v>
      </c>
      <c r="J106" t="str">
        <f>VLOOKUP(A106,Filtered_Customer_Data[#All],8,FALSE)</f>
        <v>Manufacturing</v>
      </c>
      <c r="K106" t="str">
        <f>VLOOKUP(A106,Filtered_Customer_Data[#All],7,FALSE)</f>
        <v>Recruiting Manager</v>
      </c>
      <c r="M106" s="4" t="s">
        <v>1169</v>
      </c>
      <c r="O106">
        <v>135265.31478479999</v>
      </c>
      <c r="P106">
        <v>41186.345578939996</v>
      </c>
      <c r="R106">
        <v>68066.051066328568</v>
      </c>
    </row>
    <row r="107" spans="1:18" x14ac:dyDescent="0.3">
      <c r="A107">
        <v>106</v>
      </c>
      <c r="B107">
        <v>3</v>
      </c>
      <c r="C107">
        <v>2906.16</v>
      </c>
      <c r="D107">
        <f t="shared" si="2"/>
        <v>968.71999999999991</v>
      </c>
      <c r="E107">
        <v>5.5684399999999998</v>
      </c>
      <c r="F107">
        <f>VLOOKUP(A107,[1]!Filtered_Customer_Data[#All],12,FALSE)</f>
        <v>18</v>
      </c>
      <c r="G107">
        <f t="shared" si="3"/>
        <v>97096.665542399991</v>
      </c>
      <c r="H107" t="str">
        <f>VLOOKUP(A107,[2]!Filtered_Customer_Data[#All],9,FALSE)</f>
        <v>High Net Worth</v>
      </c>
      <c r="I107" t="str">
        <f>VLOOKUP(A107,Filtered_Customer_Data[#All],4,FALSE)</f>
        <v>Male</v>
      </c>
      <c r="J107" t="str">
        <f>VLOOKUP(A107,Filtered_Customer_Data[#All],8,FALSE)</f>
        <v>Health</v>
      </c>
      <c r="K107" t="str">
        <f>VLOOKUP(A107,Filtered_Customer_Data[#All],7,FALSE)</f>
        <v>Software Test Engineer III</v>
      </c>
      <c r="M107" s="4" t="s">
        <v>2342</v>
      </c>
      <c r="O107">
        <v>77098.838339199996</v>
      </c>
      <c r="P107">
        <v>62328.8853456</v>
      </c>
      <c r="R107">
        <v>69713.861842400001</v>
      </c>
    </row>
    <row r="108" spans="1:18" x14ac:dyDescent="0.3">
      <c r="A108">
        <v>107</v>
      </c>
      <c r="B108">
        <v>4</v>
      </c>
      <c r="C108">
        <v>3345.1000000000004</v>
      </c>
      <c r="D108">
        <f t="shared" si="2"/>
        <v>836.27500000000009</v>
      </c>
      <c r="E108">
        <v>5.5684399999999998</v>
      </c>
      <c r="F108">
        <f>VLOOKUP(A108,[1]!Filtered_Customer_Data[#All],12,FALSE)</f>
        <v>9</v>
      </c>
      <c r="G108">
        <f t="shared" si="3"/>
        <v>41910.724449000001</v>
      </c>
      <c r="H108" t="str">
        <f>VLOOKUP(A108,[2]!Filtered_Customer_Data[#All],9,FALSE)</f>
        <v>Mass Customer</v>
      </c>
      <c r="I108" t="str">
        <f>VLOOKUP(A108,Filtered_Customer_Data[#All],4,FALSE)</f>
        <v>Female</v>
      </c>
      <c r="J108" t="str">
        <f>VLOOKUP(A108,Filtered_Customer_Data[#All],8,FALSE)</f>
        <v>Financial Services</v>
      </c>
      <c r="K108" t="str">
        <f>VLOOKUP(A108,Filtered_Customer_Data[#All],7,FALSE)</f>
        <v>Nurse Practicioner</v>
      </c>
      <c r="M108" s="4" t="s">
        <v>1510</v>
      </c>
      <c r="O108">
        <v>88409.613295813324</v>
      </c>
      <c r="P108">
        <v>69932.977357794662</v>
      </c>
      <c r="R108">
        <v>78144.815552469634</v>
      </c>
    </row>
    <row r="109" spans="1:18" x14ac:dyDescent="0.3">
      <c r="A109">
        <v>108</v>
      </c>
      <c r="B109">
        <v>3</v>
      </c>
      <c r="C109">
        <v>3556.66</v>
      </c>
      <c r="D109">
        <f t="shared" si="2"/>
        <v>1185.5533333333333</v>
      </c>
      <c r="E109">
        <v>5.5684399999999998</v>
      </c>
      <c r="F109">
        <f>VLOOKUP(A109,[1]!Filtered_Customer_Data[#All],12,FALSE)</f>
        <v>3</v>
      </c>
      <c r="G109">
        <f t="shared" si="3"/>
        <v>19805.047810399999</v>
      </c>
      <c r="H109" t="str">
        <f>VLOOKUP(A109,[2]!Filtered_Customer_Data[#All],9,FALSE)</f>
        <v>High Net Worth</v>
      </c>
      <c r="I109" t="str">
        <f>VLOOKUP(A109,Filtered_Customer_Data[#All],4,FALSE)</f>
        <v>Female</v>
      </c>
      <c r="J109" t="str">
        <f>VLOOKUP(A109,Filtered_Customer_Data[#All],8,FALSE)</f>
        <v>Unknown</v>
      </c>
      <c r="K109" t="str">
        <f>VLOOKUP(A109,Filtered_Customer_Data[#All],7,FALSE)</f>
        <v>Unknown</v>
      </c>
      <c r="M109" s="4" t="s">
        <v>207</v>
      </c>
      <c r="O109">
        <v>66752.265276681239</v>
      </c>
      <c r="P109">
        <v>75481.700841993123</v>
      </c>
      <c r="R109">
        <v>70109.740494108875</v>
      </c>
    </row>
    <row r="110" spans="1:18" x14ac:dyDescent="0.3">
      <c r="A110">
        <v>109</v>
      </c>
      <c r="B110">
        <v>10</v>
      </c>
      <c r="C110">
        <v>10661.51</v>
      </c>
      <c r="D110">
        <f t="shared" si="2"/>
        <v>1066.1510000000001</v>
      </c>
      <c r="E110">
        <v>5.5684399999999998</v>
      </c>
      <c r="F110">
        <f>VLOOKUP(A110,[1]!Filtered_Customer_Data[#All],12,FALSE)</f>
        <v>4</v>
      </c>
      <c r="G110">
        <f t="shared" si="3"/>
        <v>23747.191497759999</v>
      </c>
      <c r="H110" t="str">
        <f>VLOOKUP(A110,[2]!Filtered_Customer_Data[#All],9,FALSE)</f>
        <v>Affluent Customer</v>
      </c>
      <c r="I110" t="str">
        <f>VLOOKUP(A110,Filtered_Customer_Data[#All],4,FALSE)</f>
        <v>Male</v>
      </c>
      <c r="J110" t="str">
        <f>VLOOKUP(A110,Filtered_Customer_Data[#All],8,FALSE)</f>
        <v>Unknown</v>
      </c>
      <c r="K110" t="str">
        <f>VLOOKUP(A110,Filtered_Customer_Data[#All],7,FALSE)</f>
        <v>Marketing Assistant</v>
      </c>
      <c r="M110" s="4" t="s">
        <v>1051</v>
      </c>
      <c r="O110">
        <v>52350.256112519048</v>
      </c>
      <c r="P110">
        <v>63407.34798709576</v>
      </c>
      <c r="R110">
        <v>57453.529285400597</v>
      </c>
    </row>
    <row r="111" spans="1:18" x14ac:dyDescent="0.3">
      <c r="A111">
        <v>110</v>
      </c>
      <c r="B111">
        <v>7</v>
      </c>
      <c r="C111">
        <v>7788.71</v>
      </c>
      <c r="D111">
        <f t="shared" si="2"/>
        <v>1112.6728571428571</v>
      </c>
      <c r="E111">
        <v>5.5684399999999998</v>
      </c>
      <c r="F111">
        <f>VLOOKUP(A111,[1]!Filtered_Customer_Data[#All],12,FALSE)</f>
        <v>1</v>
      </c>
      <c r="G111">
        <f t="shared" si="3"/>
        <v>6195.8520446285711</v>
      </c>
      <c r="H111" t="str">
        <f>VLOOKUP(A111,[2]!Filtered_Customer_Data[#All],9,FALSE)</f>
        <v>Affluent Customer</v>
      </c>
      <c r="I111" t="str">
        <f>VLOOKUP(A111,Filtered_Customer_Data[#All],4,FALSE)</f>
        <v>Male</v>
      </c>
      <c r="J111" t="str">
        <f>VLOOKUP(A111,Filtered_Customer_Data[#All],8,FALSE)</f>
        <v>Financial Services</v>
      </c>
      <c r="K111" t="str">
        <f>VLOOKUP(A111,Filtered_Customer_Data[#All],7,FALSE)</f>
        <v>Unknown</v>
      </c>
      <c r="M111" s="4" t="s">
        <v>1091</v>
      </c>
      <c r="O111">
        <v>67705.075087181904</v>
      </c>
      <c r="P111">
        <v>46800.012978947627</v>
      </c>
      <c r="R111">
        <v>59865.676796594053</v>
      </c>
    </row>
    <row r="112" spans="1:18" x14ac:dyDescent="0.3">
      <c r="A112">
        <v>111</v>
      </c>
      <c r="B112">
        <v>4</v>
      </c>
      <c r="C112">
        <v>4873.0599999999995</v>
      </c>
      <c r="D112">
        <f t="shared" si="2"/>
        <v>1218.2649999999999</v>
      </c>
      <c r="E112">
        <v>5.5684399999999998</v>
      </c>
      <c r="F112">
        <f>VLOOKUP(A112,[1]!Filtered_Customer_Data[#All],12,FALSE)</f>
        <v>2</v>
      </c>
      <c r="G112">
        <f t="shared" si="3"/>
        <v>13567.671113199998</v>
      </c>
      <c r="H112" t="str">
        <f>VLOOKUP(A112,[2]!Filtered_Customer_Data[#All],9,FALSE)</f>
        <v>Mass Customer</v>
      </c>
      <c r="I112" t="str">
        <f>VLOOKUP(A112,Filtered_Customer_Data[#All],4,FALSE)</f>
        <v>Female</v>
      </c>
      <c r="J112" t="str">
        <f>VLOOKUP(A112,Filtered_Customer_Data[#All],8,FALSE)</f>
        <v>Unknown</v>
      </c>
      <c r="K112" t="str">
        <f>VLOOKUP(A112,Filtered_Customer_Data[#All],7,FALSE)</f>
        <v>Analyst Programmer</v>
      </c>
      <c r="M112" s="4" t="s">
        <v>2150</v>
      </c>
      <c r="O112">
        <v>87609.915374858567</v>
      </c>
      <c r="P112">
        <v>53156.655385850005</v>
      </c>
      <c r="R112">
        <v>76125.495378522392</v>
      </c>
    </row>
    <row r="113" spans="1:18" x14ac:dyDescent="0.3">
      <c r="A113">
        <v>112</v>
      </c>
      <c r="B113">
        <v>6</v>
      </c>
      <c r="C113">
        <v>9059.8900000000012</v>
      </c>
      <c r="D113">
        <f t="shared" si="2"/>
        <v>1509.9816666666668</v>
      </c>
      <c r="E113">
        <v>5.5684399999999998</v>
      </c>
      <c r="F113">
        <f>VLOOKUP(A113,[1]!Filtered_Customer_Data[#All],12,FALSE)</f>
        <v>12</v>
      </c>
      <c r="G113">
        <f t="shared" si="3"/>
        <v>100898.90774320002</v>
      </c>
      <c r="H113" t="str">
        <f>VLOOKUP(A113,[2]!Filtered_Customer_Data[#All],9,FALSE)</f>
        <v>High Net Worth</v>
      </c>
      <c r="I113" t="str">
        <f>VLOOKUP(A113,Filtered_Customer_Data[#All],4,FALSE)</f>
        <v>Female</v>
      </c>
      <c r="J113" t="str">
        <f>VLOOKUP(A113,Filtered_Customer_Data[#All],8,FALSE)</f>
        <v>Retail</v>
      </c>
      <c r="K113" t="str">
        <f>VLOOKUP(A113,Filtered_Customer_Data[#All],7,FALSE)</f>
        <v>Marketing Manager</v>
      </c>
      <c r="M113" s="4" t="s">
        <v>2557</v>
      </c>
      <c r="P113">
        <v>79724.19961572942</v>
      </c>
      <c r="R113">
        <v>79724.19961572942</v>
      </c>
    </row>
    <row r="114" spans="1:18" x14ac:dyDescent="0.3">
      <c r="A114">
        <v>113</v>
      </c>
      <c r="B114">
        <v>6</v>
      </c>
      <c r="C114">
        <v>5412.9699999999993</v>
      </c>
      <c r="D114">
        <f t="shared" si="2"/>
        <v>902.16166666666652</v>
      </c>
      <c r="E114">
        <v>5.5684399999999998</v>
      </c>
      <c r="F114">
        <f>VLOOKUP(A114,[1]!Filtered_Customer_Data[#All],12,FALSE)</f>
        <v>20</v>
      </c>
      <c r="G114">
        <f t="shared" si="3"/>
        <v>100472.66222266664</v>
      </c>
      <c r="H114" t="str">
        <f>VLOOKUP(A114,[2]!Filtered_Customer_Data[#All],9,FALSE)</f>
        <v>Mass Customer</v>
      </c>
      <c r="I114" t="str">
        <f>VLOOKUP(A114,Filtered_Customer_Data[#All],4,FALSE)</f>
        <v>Male</v>
      </c>
      <c r="J114" t="str">
        <f>VLOOKUP(A114,Filtered_Customer_Data[#All],8,FALSE)</f>
        <v>Unknown</v>
      </c>
      <c r="K114" t="str">
        <f>VLOOKUP(A114,Filtered_Customer_Data[#All],7,FALSE)</f>
        <v>Staff Scientist</v>
      </c>
      <c r="M114" s="4" t="s">
        <v>1992</v>
      </c>
      <c r="O114">
        <v>105212.14712133333</v>
      </c>
      <c r="P114">
        <v>45660.267552355559</v>
      </c>
      <c r="R114">
        <v>60548.237444599996</v>
      </c>
    </row>
    <row r="115" spans="1:18" x14ac:dyDescent="0.3">
      <c r="A115">
        <v>114</v>
      </c>
      <c r="B115">
        <v>4</v>
      </c>
      <c r="C115">
        <v>3233</v>
      </c>
      <c r="D115">
        <f t="shared" si="2"/>
        <v>808.25</v>
      </c>
      <c r="E115">
        <v>5.5684399999999998</v>
      </c>
      <c r="F115">
        <f>VLOOKUP(A115,[1]!Filtered_Customer_Data[#All],12,FALSE)</f>
        <v>8</v>
      </c>
      <c r="G115">
        <f t="shared" si="3"/>
        <v>36005.533040000002</v>
      </c>
      <c r="H115" t="str">
        <f>VLOOKUP(A115,[2]!Filtered_Customer_Data[#All],9,FALSE)</f>
        <v>Affluent Customer</v>
      </c>
      <c r="I115" t="str">
        <f>VLOOKUP(A115,Filtered_Customer_Data[#All],4,FALSE)</f>
        <v>Female</v>
      </c>
      <c r="J115" t="str">
        <f>VLOOKUP(A115,Filtered_Customer_Data[#All],8,FALSE)</f>
        <v>Entertainment</v>
      </c>
      <c r="K115" t="str">
        <f>VLOOKUP(A115,Filtered_Customer_Data[#All],7,FALSE)</f>
        <v>Teacher</v>
      </c>
      <c r="M115" s="4" t="s">
        <v>832</v>
      </c>
      <c r="O115">
        <v>64777.507098652437</v>
      </c>
      <c r="P115">
        <v>64405.826588293676</v>
      </c>
      <c r="R115">
        <v>64582.81730751213</v>
      </c>
    </row>
    <row r="116" spans="1:18" x14ac:dyDescent="0.3">
      <c r="A116">
        <v>115</v>
      </c>
      <c r="B116">
        <v>8</v>
      </c>
      <c r="C116">
        <v>8398.18</v>
      </c>
      <c r="D116">
        <f t="shared" si="2"/>
        <v>1049.7725</v>
      </c>
      <c r="E116">
        <v>5.5684399999999998</v>
      </c>
      <c r="F116">
        <f>VLOOKUP(A116,[1]!Filtered_Customer_Data[#All],12,FALSE)</f>
        <v>18</v>
      </c>
      <c r="G116">
        <f t="shared" si="3"/>
        <v>105220.71323820001</v>
      </c>
      <c r="H116" t="str">
        <f>VLOOKUP(A116,[2]!Filtered_Customer_Data[#All],9,FALSE)</f>
        <v>Mass Customer</v>
      </c>
      <c r="I116" t="str">
        <f>VLOOKUP(A116,Filtered_Customer_Data[#All],4,FALSE)</f>
        <v>Male</v>
      </c>
      <c r="J116" t="str">
        <f>VLOOKUP(A116,Filtered_Customer_Data[#All],8,FALSE)</f>
        <v>Health</v>
      </c>
      <c r="K116" t="str">
        <f>VLOOKUP(A116,Filtered_Customer_Data[#All],7,FALSE)</f>
        <v>Account Executive</v>
      </c>
      <c r="M116" s="4" t="s">
        <v>135</v>
      </c>
      <c r="O116">
        <v>106281.10613162823</v>
      </c>
      <c r="P116">
        <v>75773.41493808174</v>
      </c>
      <c r="R116">
        <v>88566.962857956052</v>
      </c>
    </row>
    <row r="117" spans="1:18" x14ac:dyDescent="0.3">
      <c r="A117">
        <v>116</v>
      </c>
      <c r="B117">
        <v>8</v>
      </c>
      <c r="C117">
        <v>5663.920000000001</v>
      </c>
      <c r="D117">
        <f t="shared" si="2"/>
        <v>707.99000000000012</v>
      </c>
      <c r="E117">
        <v>5.5684399999999998</v>
      </c>
      <c r="F117">
        <f>VLOOKUP(A117,[1]!Filtered_Customer_Data[#All],12,FALSE)</f>
        <v>2</v>
      </c>
      <c r="G117">
        <f t="shared" si="3"/>
        <v>7884.7996712000013</v>
      </c>
      <c r="H117" t="str">
        <f>VLOOKUP(A117,[2]!Filtered_Customer_Data[#All],9,FALSE)</f>
        <v>Affluent Customer</v>
      </c>
      <c r="I117" t="str">
        <f>VLOOKUP(A117,Filtered_Customer_Data[#All],4,FALSE)</f>
        <v>Male</v>
      </c>
      <c r="J117" t="str">
        <f>VLOOKUP(A117,Filtered_Customer_Data[#All],8,FALSE)</f>
        <v>Manufacturing</v>
      </c>
      <c r="K117" t="str">
        <f>VLOOKUP(A117,Filtered_Customer_Data[#All],7,FALSE)</f>
        <v>Assistant Professor</v>
      </c>
      <c r="M117" s="4" t="s">
        <v>258</v>
      </c>
      <c r="O117">
        <v>68967.334761090387</v>
      </c>
      <c r="P117">
        <v>56910.718878718544</v>
      </c>
      <c r="Q117">
        <v>89278.158149399984</v>
      </c>
      <c r="R117">
        <v>62498.498368270964</v>
      </c>
    </row>
    <row r="118" spans="1:18" x14ac:dyDescent="0.3">
      <c r="A118">
        <v>117</v>
      </c>
      <c r="B118">
        <v>10</v>
      </c>
      <c r="C118">
        <v>12856.83</v>
      </c>
      <c r="D118">
        <f t="shared" si="2"/>
        <v>1285.683</v>
      </c>
      <c r="E118">
        <v>5.5684399999999998</v>
      </c>
      <c r="F118">
        <f>VLOOKUP(A118,[1]!Filtered_Customer_Data[#All],12,FALSE)</f>
        <v>15</v>
      </c>
      <c r="G118">
        <f t="shared" si="3"/>
        <v>107388.7296678</v>
      </c>
      <c r="H118" t="str">
        <f>VLOOKUP(A118,[2]!Filtered_Customer_Data[#All],9,FALSE)</f>
        <v>Mass Customer</v>
      </c>
      <c r="I118" t="str">
        <f>VLOOKUP(A118,Filtered_Customer_Data[#All],4,FALSE)</f>
        <v>Female</v>
      </c>
      <c r="J118" t="str">
        <f>VLOOKUP(A118,Filtered_Customer_Data[#All],8,FALSE)</f>
        <v>Manufacturing</v>
      </c>
      <c r="K118" t="str">
        <f>VLOOKUP(A118,Filtered_Customer_Data[#All],7,FALSE)</f>
        <v>Marketing Manager</v>
      </c>
      <c r="M118" s="4" t="s">
        <v>77</v>
      </c>
      <c r="O118">
        <v>62232.955293218802</v>
      </c>
      <c r="P118">
        <v>68766.560969324622</v>
      </c>
      <c r="R118">
        <v>64762.092974292027</v>
      </c>
    </row>
    <row r="119" spans="1:18" x14ac:dyDescent="0.3">
      <c r="A119">
        <v>118</v>
      </c>
      <c r="B119">
        <v>5</v>
      </c>
      <c r="C119">
        <v>5319.51</v>
      </c>
      <c r="D119">
        <f t="shared" si="2"/>
        <v>1063.902</v>
      </c>
      <c r="E119">
        <v>5.5684399999999998</v>
      </c>
      <c r="F119">
        <f>VLOOKUP(A119,[1]!Filtered_Customer_Data[#All],12,FALSE)</f>
        <v>19</v>
      </c>
      <c r="G119">
        <f t="shared" si="3"/>
        <v>112561.21460472001</v>
      </c>
      <c r="H119" t="str">
        <f>VLOOKUP(A119,[2]!Filtered_Customer_Data[#All],9,FALSE)</f>
        <v>High Net Worth</v>
      </c>
      <c r="I119" t="str">
        <f>VLOOKUP(A119,Filtered_Customer_Data[#All],4,FALSE)</f>
        <v>Male</v>
      </c>
      <c r="J119" t="str">
        <f>VLOOKUP(A119,Filtered_Customer_Data[#All],8,FALSE)</f>
        <v>Unknown</v>
      </c>
      <c r="K119" t="str">
        <f>VLOOKUP(A119,Filtered_Customer_Data[#All],7,FALSE)</f>
        <v>Budget/Accounting Analyst IV</v>
      </c>
      <c r="M119" s="4" t="s">
        <v>125</v>
      </c>
      <c r="O119">
        <v>62742.715635616565</v>
      </c>
      <c r="P119">
        <v>75584.355439977619</v>
      </c>
      <c r="Q119">
        <v>112283.3188223</v>
      </c>
      <c r="R119">
        <v>70279.584923033355</v>
      </c>
    </row>
    <row r="120" spans="1:18" x14ac:dyDescent="0.3">
      <c r="A120">
        <v>119</v>
      </c>
      <c r="B120">
        <v>4</v>
      </c>
      <c r="C120">
        <v>5217.66</v>
      </c>
      <c r="D120">
        <f t="shared" si="2"/>
        <v>1304.415</v>
      </c>
      <c r="E120">
        <v>5.5684399999999998</v>
      </c>
      <c r="F120">
        <f>VLOOKUP(A120,[1]!Filtered_Customer_Data[#All],12,FALSE)</f>
        <v>9</v>
      </c>
      <c r="G120">
        <f t="shared" si="3"/>
        <v>65372.0099634</v>
      </c>
      <c r="H120" t="str">
        <f>VLOOKUP(A120,[2]!Filtered_Customer_Data[#All],9,FALSE)</f>
        <v>High Net Worth</v>
      </c>
      <c r="I120" t="str">
        <f>VLOOKUP(A120,Filtered_Customer_Data[#All],4,FALSE)</f>
        <v>Male</v>
      </c>
      <c r="J120" t="str">
        <f>VLOOKUP(A120,Filtered_Customer_Data[#All],8,FALSE)</f>
        <v>Unknown</v>
      </c>
      <c r="K120" t="str">
        <f>VLOOKUP(A120,Filtered_Customer_Data[#All],7,FALSE)</f>
        <v>Associate Professor</v>
      </c>
      <c r="M120" s="4" t="s">
        <v>449</v>
      </c>
      <c r="O120">
        <v>48142.374602278571</v>
      </c>
      <c r="P120">
        <v>75685.357130516655</v>
      </c>
      <c r="R120">
        <v>60854.520384542295</v>
      </c>
    </row>
    <row r="121" spans="1:18" x14ac:dyDescent="0.3">
      <c r="A121">
        <v>120</v>
      </c>
      <c r="B121">
        <v>2</v>
      </c>
      <c r="C121">
        <v>2173.3000000000002</v>
      </c>
      <c r="D121">
        <f t="shared" si="2"/>
        <v>1086.6500000000001</v>
      </c>
      <c r="E121">
        <v>5.5684399999999998</v>
      </c>
      <c r="F121">
        <f>VLOOKUP(A121,[1]!Filtered_Customer_Data[#All],12,FALSE)</f>
        <v>4</v>
      </c>
      <c r="G121">
        <f t="shared" si="3"/>
        <v>24203.781304</v>
      </c>
      <c r="H121" t="str">
        <f>VLOOKUP(A121,[2]!Filtered_Customer_Data[#All],9,FALSE)</f>
        <v>High Net Worth</v>
      </c>
      <c r="I121" t="str">
        <f>VLOOKUP(A121,Filtered_Customer_Data[#All],4,FALSE)</f>
        <v>Male</v>
      </c>
      <c r="J121" t="str">
        <f>VLOOKUP(A121,Filtered_Customer_Data[#All],8,FALSE)</f>
        <v>Financial Services</v>
      </c>
      <c r="K121" t="str">
        <f>VLOOKUP(A121,Filtered_Customer_Data[#All],7,FALSE)</f>
        <v>Legal Assistant</v>
      </c>
      <c r="M121" s="4" t="s">
        <v>321</v>
      </c>
      <c r="O121">
        <v>51975.265012914613</v>
      </c>
      <c r="P121">
        <v>55245.56794891999</v>
      </c>
      <c r="R121">
        <v>53201.628613916633</v>
      </c>
    </row>
    <row r="122" spans="1:18" x14ac:dyDescent="0.3">
      <c r="A122">
        <v>121</v>
      </c>
      <c r="B122">
        <v>4</v>
      </c>
      <c r="C122">
        <v>4327.4400000000005</v>
      </c>
      <c r="D122">
        <f t="shared" si="2"/>
        <v>1081.8600000000001</v>
      </c>
      <c r="E122">
        <v>5.5684399999999998</v>
      </c>
      <c r="F122">
        <f>VLOOKUP(A122,[1]!Filtered_Customer_Data[#All],12,FALSE)</f>
        <v>15</v>
      </c>
      <c r="G122">
        <f t="shared" si="3"/>
        <v>90364.087476000015</v>
      </c>
      <c r="H122" t="str">
        <f>VLOOKUP(A122,[2]!Filtered_Customer_Data[#All],9,FALSE)</f>
        <v>Mass Customer</v>
      </c>
      <c r="I122" t="str">
        <f>VLOOKUP(A122,Filtered_Customer_Data[#All],4,FALSE)</f>
        <v>Male</v>
      </c>
      <c r="J122" t="str">
        <f>VLOOKUP(A122,Filtered_Customer_Data[#All],8,FALSE)</f>
        <v>Manufacturing</v>
      </c>
      <c r="K122" t="str">
        <f>VLOOKUP(A122,Filtered_Customer_Data[#All],7,FALSE)</f>
        <v>Graphic Designer</v>
      </c>
      <c r="M122" s="4" t="s">
        <v>328</v>
      </c>
      <c r="O122">
        <v>89705.03786810911</v>
      </c>
      <c r="P122">
        <v>66658.635694731478</v>
      </c>
      <c r="R122">
        <v>78682.845524319826</v>
      </c>
    </row>
    <row r="123" spans="1:18" x14ac:dyDescent="0.3">
      <c r="A123">
        <v>122</v>
      </c>
      <c r="B123">
        <v>5</v>
      </c>
      <c r="C123">
        <v>6533.39</v>
      </c>
      <c r="D123">
        <f t="shared" si="2"/>
        <v>1306.6780000000001</v>
      </c>
      <c r="E123">
        <v>5.5684399999999998</v>
      </c>
      <c r="F123">
        <f>VLOOKUP(A123,[1]!Filtered_Customer_Data[#All],12,FALSE)</f>
        <v>12</v>
      </c>
      <c r="G123">
        <f t="shared" si="3"/>
        <v>87313.896507840007</v>
      </c>
      <c r="H123" t="str">
        <f>VLOOKUP(A123,[2]!Filtered_Customer_Data[#All],9,FALSE)</f>
        <v>Mass Customer</v>
      </c>
      <c r="I123" t="str">
        <f>VLOOKUP(A123,Filtered_Customer_Data[#All],4,FALSE)</f>
        <v>Male</v>
      </c>
      <c r="J123" t="str">
        <f>VLOOKUP(A123,Filtered_Customer_Data[#All],8,FALSE)</f>
        <v>Financial Services</v>
      </c>
      <c r="K123" t="str">
        <f>VLOOKUP(A123,Filtered_Customer_Data[#All],7,FALSE)</f>
        <v>Quality Control Specialist</v>
      </c>
      <c r="M123" s="4" t="s">
        <v>2154</v>
      </c>
      <c r="O123">
        <v>62990.879126193329</v>
      </c>
      <c r="P123">
        <v>56469.05049347983</v>
      </c>
      <c r="R123">
        <v>60305.420277428952</v>
      </c>
    </row>
    <row r="124" spans="1:18" x14ac:dyDescent="0.3">
      <c r="A124">
        <v>123</v>
      </c>
      <c r="B124">
        <v>4</v>
      </c>
      <c r="C124">
        <v>5337.7900000000009</v>
      </c>
      <c r="D124">
        <f t="shared" si="2"/>
        <v>1334.4475000000002</v>
      </c>
      <c r="E124">
        <v>5.5684399999999998</v>
      </c>
      <c r="F124">
        <f>VLOOKUP(A124,[1]!Filtered_Customer_Data[#All],12,FALSE)</f>
        <v>15</v>
      </c>
      <c r="G124">
        <f t="shared" si="3"/>
        <v>111461.8625535</v>
      </c>
      <c r="H124" t="str">
        <f>VLOOKUP(A124,[2]!Filtered_Customer_Data[#All],9,FALSE)</f>
        <v>High Net Worth</v>
      </c>
      <c r="I124" t="str">
        <f>VLOOKUP(A124,Filtered_Customer_Data[#All],4,FALSE)</f>
        <v>Female</v>
      </c>
      <c r="J124" t="str">
        <f>VLOOKUP(A124,Filtered_Customer_Data[#All],8,FALSE)</f>
        <v>Financial Services</v>
      </c>
      <c r="K124" t="str">
        <f>VLOOKUP(A124,Filtered_Customer_Data[#All],7,FALSE)</f>
        <v>Analyst Programmer</v>
      </c>
      <c r="M124" s="4" t="s">
        <v>55</v>
      </c>
      <c r="O124">
        <v>90856.786140777753</v>
      </c>
      <c r="P124">
        <v>38849.979843370376</v>
      </c>
      <c r="R124">
        <v>59652.702362333323</v>
      </c>
    </row>
    <row r="125" spans="1:18" x14ac:dyDescent="0.3">
      <c r="A125">
        <v>124</v>
      </c>
      <c r="B125">
        <v>7</v>
      </c>
      <c r="C125">
        <v>8272.15</v>
      </c>
      <c r="D125">
        <f t="shared" si="2"/>
        <v>1181.7357142857143</v>
      </c>
      <c r="E125">
        <v>5.5684399999999998</v>
      </c>
      <c r="F125">
        <f>VLOOKUP(A125,[1]!Filtered_Customer_Data[#All],12,FALSE)</f>
        <v>5</v>
      </c>
      <c r="G125">
        <f t="shared" si="3"/>
        <v>32902.122104285714</v>
      </c>
      <c r="H125" t="str">
        <f>VLOOKUP(A125,[2]!Filtered_Customer_Data[#All],9,FALSE)</f>
        <v>High Net Worth</v>
      </c>
      <c r="I125" t="str">
        <f>VLOOKUP(A125,Filtered_Customer_Data[#All],4,FALSE)</f>
        <v>Female</v>
      </c>
      <c r="J125" t="str">
        <f>VLOOKUP(A125,Filtered_Customer_Data[#All],8,FALSE)</f>
        <v>Health</v>
      </c>
      <c r="K125" t="str">
        <f>VLOOKUP(A125,Filtered_Customer_Data[#All],7,FALSE)</f>
        <v>Administrative Assistant II</v>
      </c>
      <c r="M125" s="4" t="s">
        <v>1111</v>
      </c>
      <c r="O125">
        <v>50966.103280697134</v>
      </c>
      <c r="P125">
        <v>77817.592952278093</v>
      </c>
      <c r="R125">
        <v>64391.848116487614</v>
      </c>
    </row>
    <row r="126" spans="1:18" x14ac:dyDescent="0.3">
      <c r="A126">
        <v>125</v>
      </c>
      <c r="B126">
        <v>10</v>
      </c>
      <c r="C126">
        <v>7107.32</v>
      </c>
      <c r="D126">
        <f t="shared" si="2"/>
        <v>710.73199999999997</v>
      </c>
      <c r="E126">
        <v>5.5684399999999998</v>
      </c>
      <c r="F126">
        <f>VLOOKUP(A126,[1]!Filtered_Customer_Data[#All],12,FALSE)</f>
        <v>16</v>
      </c>
      <c r="G126">
        <f t="shared" si="3"/>
        <v>63322.695969279994</v>
      </c>
      <c r="H126" t="str">
        <f>VLOOKUP(A126,[2]!Filtered_Customer_Data[#All],9,FALSE)</f>
        <v>Mass Customer</v>
      </c>
      <c r="I126" t="str">
        <f>VLOOKUP(A126,Filtered_Customer_Data[#All],4,FALSE)</f>
        <v>Female</v>
      </c>
      <c r="J126" t="str">
        <f>VLOOKUP(A126,Filtered_Customer_Data[#All],8,FALSE)</f>
        <v>Property</v>
      </c>
      <c r="K126" t="str">
        <f>VLOOKUP(A126,Filtered_Customer_Data[#All],7,FALSE)</f>
        <v>Computer Systems Analyst II</v>
      </c>
      <c r="M126" s="4" t="s">
        <v>1533</v>
      </c>
      <c r="O126">
        <v>51162.73849116177</v>
      </c>
      <c r="P126">
        <v>64147.544810149993</v>
      </c>
      <c r="R126">
        <v>54872.683153729835</v>
      </c>
    </row>
    <row r="127" spans="1:18" x14ac:dyDescent="0.3">
      <c r="A127">
        <v>126</v>
      </c>
      <c r="B127">
        <v>3</v>
      </c>
      <c r="C127">
        <v>3448.12</v>
      </c>
      <c r="D127">
        <f t="shared" si="2"/>
        <v>1149.3733333333332</v>
      </c>
      <c r="E127">
        <v>5.5684399999999998</v>
      </c>
      <c r="F127">
        <f>VLOOKUP(A127,[1]!Filtered_Customer_Data[#All],12,FALSE)</f>
        <v>3</v>
      </c>
      <c r="G127">
        <f t="shared" si="3"/>
        <v>19200.6493328</v>
      </c>
      <c r="H127" t="str">
        <f>VLOOKUP(A127,[2]!Filtered_Customer_Data[#All],9,FALSE)</f>
        <v>Mass Customer</v>
      </c>
      <c r="I127" t="str">
        <f>VLOOKUP(A127,Filtered_Customer_Data[#All],4,FALSE)</f>
        <v>Male</v>
      </c>
      <c r="J127" t="str">
        <f>VLOOKUP(A127,Filtered_Customer_Data[#All],8,FALSE)</f>
        <v>Health</v>
      </c>
      <c r="K127" t="str">
        <f>VLOOKUP(A127,Filtered_Customer_Data[#All],7,FALSE)</f>
        <v>Administrative Officer</v>
      </c>
      <c r="M127" s="4" t="s">
        <v>80</v>
      </c>
      <c r="O127">
        <v>71207.532233085716</v>
      </c>
      <c r="P127">
        <v>115390.44746068932</v>
      </c>
      <c r="R127">
        <v>95753.596248421061</v>
      </c>
    </row>
    <row r="128" spans="1:18" x14ac:dyDescent="0.3">
      <c r="A128">
        <v>127</v>
      </c>
      <c r="B128">
        <v>10</v>
      </c>
      <c r="C128">
        <v>9949.619999999999</v>
      </c>
      <c r="D128">
        <f t="shared" si="2"/>
        <v>994.96199999999988</v>
      </c>
      <c r="E128">
        <v>5.5684399999999998</v>
      </c>
      <c r="F128">
        <f>VLOOKUP(A128,[1]!Filtered_Customer_Data[#All],12,FALSE)</f>
        <v>19</v>
      </c>
      <c r="G128">
        <f t="shared" si="3"/>
        <v>105267.33778631999</v>
      </c>
      <c r="H128" t="str">
        <f>VLOOKUP(A128,[2]!Filtered_Customer_Data[#All],9,FALSE)</f>
        <v>Mass Customer</v>
      </c>
      <c r="I128" t="str">
        <f>VLOOKUP(A128,Filtered_Customer_Data[#All],4,FALSE)</f>
        <v>Female</v>
      </c>
      <c r="J128" t="str">
        <f>VLOOKUP(A128,Filtered_Customer_Data[#All],8,FALSE)</f>
        <v>Financial Services</v>
      </c>
      <c r="K128" t="str">
        <f>VLOOKUP(A128,Filtered_Customer_Data[#All],7,FALSE)</f>
        <v>Compensation Analyst</v>
      </c>
      <c r="M128" s="4" t="s">
        <v>67</v>
      </c>
      <c r="O128">
        <v>72249.677301658536</v>
      </c>
      <c r="P128">
        <v>65355.111163839145</v>
      </c>
      <c r="R128">
        <v>68802.394232748848</v>
      </c>
    </row>
    <row r="129" spans="1:18" x14ac:dyDescent="0.3">
      <c r="A129">
        <v>128</v>
      </c>
      <c r="B129">
        <v>4</v>
      </c>
      <c r="C129">
        <v>3679.75</v>
      </c>
      <c r="D129">
        <f t="shared" si="2"/>
        <v>919.9375</v>
      </c>
      <c r="E129">
        <v>5.5684399999999998</v>
      </c>
      <c r="F129">
        <f>VLOOKUP(A129,[1]!Filtered_Customer_Data[#All],12,FALSE)</f>
        <v>12</v>
      </c>
      <c r="G129">
        <f t="shared" si="3"/>
        <v>61471.401269999995</v>
      </c>
      <c r="H129" t="str">
        <f>VLOOKUP(A129,[2]!Filtered_Customer_Data[#All],9,FALSE)</f>
        <v>Mass Customer</v>
      </c>
      <c r="I129" t="str">
        <f>VLOOKUP(A129,Filtered_Customer_Data[#All],4,FALSE)</f>
        <v>Male</v>
      </c>
      <c r="J129" t="str">
        <f>VLOOKUP(A129,Filtered_Customer_Data[#All],8,FALSE)</f>
        <v>Property</v>
      </c>
      <c r="K129" t="str">
        <f>VLOOKUP(A129,Filtered_Customer_Data[#All],7,FALSE)</f>
        <v>Systems Administrator III</v>
      </c>
      <c r="M129" s="4" t="s">
        <v>627</v>
      </c>
      <c r="O129">
        <v>81465.696788927249</v>
      </c>
      <c r="P129">
        <v>54917.801409593827</v>
      </c>
      <c r="R129">
        <v>66149.603300850271</v>
      </c>
    </row>
    <row r="130" spans="1:18" x14ac:dyDescent="0.3">
      <c r="A130">
        <v>129</v>
      </c>
      <c r="B130">
        <v>4</v>
      </c>
      <c r="C130">
        <v>4090.48</v>
      </c>
      <c r="D130">
        <f t="shared" si="2"/>
        <v>1022.62</v>
      </c>
      <c r="E130">
        <v>5.5684399999999998</v>
      </c>
      <c r="F130">
        <f>VLOOKUP(A130,[1]!Filtered_Customer_Data[#All],12,FALSE)</f>
        <v>19</v>
      </c>
      <c r="G130">
        <f t="shared" si="3"/>
        <v>108193.5641432</v>
      </c>
      <c r="H130" t="str">
        <f>VLOOKUP(A130,[2]!Filtered_Customer_Data[#All],9,FALSE)</f>
        <v>High Net Worth</v>
      </c>
      <c r="I130" t="str">
        <f>VLOOKUP(A130,Filtered_Customer_Data[#All],4,FALSE)</f>
        <v>Male</v>
      </c>
      <c r="J130" t="str">
        <f>VLOOKUP(A130,Filtered_Customer_Data[#All],8,FALSE)</f>
        <v>Financial Services</v>
      </c>
      <c r="K130" t="str">
        <f>VLOOKUP(A130,Filtered_Customer_Data[#All],7,FALSE)</f>
        <v>Financial Advisor</v>
      </c>
      <c r="M130" s="4" t="s">
        <v>304</v>
      </c>
      <c r="O130">
        <v>57359.839574447222</v>
      </c>
      <c r="P130">
        <v>65747.511936824958</v>
      </c>
      <c r="R130">
        <v>61721.42920288365</v>
      </c>
    </row>
    <row r="131" spans="1:18" x14ac:dyDescent="0.3">
      <c r="A131">
        <v>130</v>
      </c>
      <c r="B131">
        <v>2</v>
      </c>
      <c r="C131">
        <v>3340.42</v>
      </c>
      <c r="D131">
        <f t="shared" ref="D131:D194" si="4">GETPIVOTDATA("Total Revenue",$A130,"customer_id",A131)/GETPIVOTDATA("Total Transaction",$A130,"customer_id",A131)</f>
        <v>1670.21</v>
      </c>
      <c r="E131">
        <v>5.5684399999999998</v>
      </c>
      <c r="F131">
        <f>VLOOKUP(A131,[1]!Filtered_Customer_Data[#All],12,FALSE)</f>
        <v>1</v>
      </c>
      <c r="G131">
        <f t="shared" ref="G131:G194" si="5">D131*E131*F131</f>
        <v>9300.4641723999994</v>
      </c>
      <c r="H131" t="str">
        <f>VLOOKUP(A131,[2]!Filtered_Customer_Data[#All],9,FALSE)</f>
        <v>Mass Customer</v>
      </c>
      <c r="I131" t="str">
        <f>VLOOKUP(A131,Filtered_Customer_Data[#All],4,FALSE)</f>
        <v>Male</v>
      </c>
      <c r="J131" t="str">
        <f>VLOOKUP(A131,Filtered_Customer_Data[#All],8,FALSE)</f>
        <v>Manufacturing</v>
      </c>
      <c r="K131" t="str">
        <f>VLOOKUP(A131,Filtered_Customer_Data[#All],7,FALSE)</f>
        <v>Chemical Engineer</v>
      </c>
      <c r="M131" s="4" t="s">
        <v>266</v>
      </c>
      <c r="O131">
        <v>83774.414699343761</v>
      </c>
      <c r="P131">
        <v>81303.643794571108</v>
      </c>
      <c r="R131">
        <v>82321.020049477491</v>
      </c>
    </row>
    <row r="132" spans="1:18" x14ac:dyDescent="0.3">
      <c r="A132">
        <v>131</v>
      </c>
      <c r="B132">
        <v>6</v>
      </c>
      <c r="C132">
        <v>8745.2800000000007</v>
      </c>
      <c r="D132">
        <f t="shared" si="4"/>
        <v>1457.5466666666669</v>
      </c>
      <c r="E132">
        <v>5.5684399999999998</v>
      </c>
      <c r="F132">
        <f>VLOOKUP(A132,[1]!Filtered_Customer_Data[#All],12,FALSE)</f>
        <v>8</v>
      </c>
      <c r="G132">
        <f t="shared" si="5"/>
        <v>64930.089284266673</v>
      </c>
      <c r="H132" t="str">
        <f>VLOOKUP(A132,[2]!Filtered_Customer_Data[#All],9,FALSE)</f>
        <v>High Net Worth</v>
      </c>
      <c r="I132" t="str">
        <f>VLOOKUP(A132,Filtered_Customer_Data[#All],4,FALSE)</f>
        <v>Female</v>
      </c>
      <c r="J132" t="str">
        <f>VLOOKUP(A132,Filtered_Customer_Data[#All],8,FALSE)</f>
        <v>Retail</v>
      </c>
      <c r="K132" t="str">
        <f>VLOOKUP(A132,Filtered_Customer_Data[#All],7,FALSE)</f>
        <v>Administrative Officer</v>
      </c>
      <c r="M132" s="4" t="s">
        <v>2086</v>
      </c>
      <c r="O132">
        <v>70623.884149400008</v>
      </c>
      <c r="P132">
        <v>60375.513716533336</v>
      </c>
      <c r="R132">
        <v>65499.698932966661</v>
      </c>
    </row>
    <row r="133" spans="1:18" x14ac:dyDescent="0.3">
      <c r="A133">
        <v>132</v>
      </c>
      <c r="B133">
        <v>6</v>
      </c>
      <c r="C133">
        <v>7365.93</v>
      </c>
      <c r="D133">
        <f t="shared" si="4"/>
        <v>1227.655</v>
      </c>
      <c r="E133">
        <v>5.5684399999999998</v>
      </c>
      <c r="F133">
        <f>VLOOKUP(A133,[1]!Filtered_Customer_Data[#All],12,FALSE)</f>
        <v>9</v>
      </c>
      <c r="G133">
        <f t="shared" si="5"/>
        <v>61525.108873799996</v>
      </c>
      <c r="H133" t="str">
        <f>VLOOKUP(A133,[2]!Filtered_Customer_Data[#All],9,FALSE)</f>
        <v>Mass Customer</v>
      </c>
      <c r="I133" t="str">
        <f>VLOOKUP(A133,Filtered_Customer_Data[#All],4,FALSE)</f>
        <v>Female</v>
      </c>
      <c r="J133" t="str">
        <f>VLOOKUP(A133,Filtered_Customer_Data[#All],8,FALSE)</f>
        <v>Manufacturing</v>
      </c>
      <c r="K133" t="str">
        <f>VLOOKUP(A133,Filtered_Customer_Data[#All],7,FALSE)</f>
        <v>Web Designer I</v>
      </c>
      <c r="M133" s="4" t="s">
        <v>391</v>
      </c>
      <c r="O133">
        <v>73952.847929280004</v>
      </c>
      <c r="P133">
        <v>59269.105936237029</v>
      </c>
      <c r="Q133">
        <v>58916.90169376001</v>
      </c>
      <c r="R133">
        <v>64104.985893505189</v>
      </c>
    </row>
    <row r="134" spans="1:18" x14ac:dyDescent="0.3">
      <c r="A134">
        <v>133</v>
      </c>
      <c r="B134">
        <v>5</v>
      </c>
      <c r="C134">
        <v>3164.55</v>
      </c>
      <c r="D134">
        <f t="shared" si="4"/>
        <v>632.91000000000008</v>
      </c>
      <c r="E134">
        <v>5.5684399999999998</v>
      </c>
      <c r="F134">
        <f>VLOOKUP(A134,[1]!Filtered_Customer_Data[#All],12,FALSE)</f>
        <v>16</v>
      </c>
      <c r="G134">
        <f t="shared" si="5"/>
        <v>56389.141766400004</v>
      </c>
      <c r="H134" t="str">
        <f>VLOOKUP(A134,[2]!Filtered_Customer_Data[#All],9,FALSE)</f>
        <v>Mass Customer</v>
      </c>
      <c r="I134" t="str">
        <f>VLOOKUP(A134,Filtered_Customer_Data[#All],4,FALSE)</f>
        <v>Male</v>
      </c>
      <c r="J134" t="str">
        <f>VLOOKUP(A134,Filtered_Customer_Data[#All],8,FALSE)</f>
        <v>Financial Services</v>
      </c>
      <c r="K134" t="str">
        <f>VLOOKUP(A134,Filtered_Customer_Data[#All],7,FALSE)</f>
        <v>VP Accounting</v>
      </c>
      <c r="M134" s="4" t="s">
        <v>199</v>
      </c>
      <c r="O134">
        <v>43545.690358683329</v>
      </c>
      <c r="P134">
        <v>78242.801549734286</v>
      </c>
      <c r="R134">
        <v>63372.611039283882</v>
      </c>
    </row>
    <row r="135" spans="1:18" x14ac:dyDescent="0.3">
      <c r="A135">
        <v>134</v>
      </c>
      <c r="B135">
        <v>6</v>
      </c>
      <c r="C135">
        <v>7170.95</v>
      </c>
      <c r="D135">
        <f t="shared" si="4"/>
        <v>1195.1583333333333</v>
      </c>
      <c r="E135">
        <v>5.5684399999999998</v>
      </c>
      <c r="F135">
        <f>VLOOKUP(A135,[1]!Filtered_Customer_Data[#All],12,FALSE)</f>
        <v>5</v>
      </c>
      <c r="G135">
        <f t="shared" si="5"/>
        <v>33275.837348333327</v>
      </c>
      <c r="H135" t="str">
        <f>VLOOKUP(A135,[2]!Filtered_Customer_Data[#All],9,FALSE)</f>
        <v>Affluent Customer</v>
      </c>
      <c r="I135" t="str">
        <f>VLOOKUP(A135,Filtered_Customer_Data[#All],4,FALSE)</f>
        <v>Female</v>
      </c>
      <c r="J135" t="str">
        <f>VLOOKUP(A135,Filtered_Customer_Data[#All],8,FALSE)</f>
        <v>Telecommunications</v>
      </c>
      <c r="K135" t="str">
        <f>VLOOKUP(A135,Filtered_Customer_Data[#All],7,FALSE)</f>
        <v>Legal Assistant</v>
      </c>
      <c r="M135" s="4" t="s">
        <v>2376</v>
      </c>
      <c r="O135">
        <v>45897.520219288883</v>
      </c>
      <c r="P135">
        <v>30266.43705932</v>
      </c>
      <c r="Q135">
        <v>81875.446171200005</v>
      </c>
      <c r="R135">
        <v>46683.480157951104</v>
      </c>
    </row>
    <row r="136" spans="1:18" x14ac:dyDescent="0.3">
      <c r="A136">
        <v>135</v>
      </c>
      <c r="B136">
        <v>7</v>
      </c>
      <c r="C136">
        <v>6860.4600000000009</v>
      </c>
      <c r="D136">
        <f t="shared" si="4"/>
        <v>980.06571428571442</v>
      </c>
      <c r="E136">
        <v>5.5684399999999998</v>
      </c>
      <c r="F136">
        <f>VLOOKUP(A136,[1]!Filtered_Customer_Data[#All],12,FALSE)</f>
        <v>3</v>
      </c>
      <c r="G136">
        <f t="shared" si="5"/>
        <v>16372.311378171431</v>
      </c>
      <c r="H136" t="str">
        <f>VLOOKUP(A136,[2]!Filtered_Customer_Data[#All],9,FALSE)</f>
        <v>Mass Customer</v>
      </c>
      <c r="I136" t="str">
        <f>VLOOKUP(A136,Filtered_Customer_Data[#All],4,FALSE)</f>
        <v>Female</v>
      </c>
      <c r="J136" t="str">
        <f>VLOOKUP(A136,Filtered_Customer_Data[#All],8,FALSE)</f>
        <v>IT</v>
      </c>
      <c r="K136" t="str">
        <f>VLOOKUP(A136,Filtered_Customer_Data[#All],7,FALSE)</f>
        <v>Internal Auditor</v>
      </c>
      <c r="M136" s="4" t="s">
        <v>396</v>
      </c>
      <c r="O136">
        <v>47835.631615874998</v>
      </c>
      <c r="P136">
        <v>59718.624179907194</v>
      </c>
      <c r="R136">
        <v>55585.409375026436</v>
      </c>
    </row>
    <row r="137" spans="1:18" x14ac:dyDescent="0.3">
      <c r="A137">
        <v>136</v>
      </c>
      <c r="B137">
        <v>8</v>
      </c>
      <c r="C137">
        <v>9406.85</v>
      </c>
      <c r="D137">
        <f t="shared" si="4"/>
        <v>1175.85625</v>
      </c>
      <c r="E137">
        <v>5.5684399999999998</v>
      </c>
      <c r="F137">
        <f>VLOOKUP(A137,[1]!Filtered_Customer_Data[#All],12,FALSE)</f>
        <v>7</v>
      </c>
      <c r="G137">
        <f t="shared" si="5"/>
        <v>45833.794837249996</v>
      </c>
      <c r="H137" t="str">
        <f>VLOOKUP(A137,[2]!Filtered_Customer_Data[#All],9,FALSE)</f>
        <v>High Net Worth</v>
      </c>
      <c r="I137" t="str">
        <f>VLOOKUP(A137,Filtered_Customer_Data[#All],4,FALSE)</f>
        <v>Male</v>
      </c>
      <c r="J137" t="str">
        <f>VLOOKUP(A137,Filtered_Customer_Data[#All],8,FALSE)</f>
        <v>Manufacturing</v>
      </c>
      <c r="K137" t="str">
        <f>VLOOKUP(A137,Filtered_Customer_Data[#All],7,FALSE)</f>
        <v>Senior Developer</v>
      </c>
      <c r="M137" s="4" t="s">
        <v>190</v>
      </c>
      <c r="O137">
        <v>80959.769583443122</v>
      </c>
      <c r="P137">
        <v>59766.807665277163</v>
      </c>
      <c r="R137">
        <v>68400.977335641059</v>
      </c>
    </row>
    <row r="138" spans="1:18" x14ac:dyDescent="0.3">
      <c r="A138">
        <v>137</v>
      </c>
      <c r="B138">
        <v>5</v>
      </c>
      <c r="C138">
        <v>3507.0499999999997</v>
      </c>
      <c r="D138">
        <f t="shared" si="4"/>
        <v>701.41</v>
      </c>
      <c r="E138">
        <v>5.5684399999999998</v>
      </c>
      <c r="F138">
        <f>VLOOKUP(A138,[1]!Filtered_Customer_Data[#All],12,FALSE)</f>
        <v>10</v>
      </c>
      <c r="G138">
        <f t="shared" si="5"/>
        <v>39057.595003999995</v>
      </c>
      <c r="H138" t="str">
        <f>VLOOKUP(A138,[2]!Filtered_Customer_Data[#All],9,FALSE)</f>
        <v>High Net Worth</v>
      </c>
      <c r="I138" t="str">
        <f>VLOOKUP(A138,Filtered_Customer_Data[#All],4,FALSE)</f>
        <v>Male</v>
      </c>
      <c r="J138" t="str">
        <f>VLOOKUP(A138,Filtered_Customer_Data[#All],8,FALSE)</f>
        <v>Property</v>
      </c>
      <c r="K138" t="str">
        <f>VLOOKUP(A138,Filtered_Customer_Data[#All],7,FALSE)</f>
        <v>Office Assistant II</v>
      </c>
      <c r="M138" s="4" t="s">
        <v>151</v>
      </c>
      <c r="O138">
        <v>66116.420525345224</v>
      </c>
      <c r="P138">
        <v>46406.478065957141</v>
      </c>
      <c r="R138">
        <v>60485.008394091485</v>
      </c>
    </row>
    <row r="139" spans="1:18" x14ac:dyDescent="0.3">
      <c r="A139">
        <v>138</v>
      </c>
      <c r="B139">
        <v>7</v>
      </c>
      <c r="C139">
        <v>4927.3499999999995</v>
      </c>
      <c r="D139">
        <f t="shared" si="4"/>
        <v>703.90714285714273</v>
      </c>
      <c r="E139">
        <v>5.5684399999999998</v>
      </c>
      <c r="F139">
        <f>VLOOKUP(A139,[1]!Filtered_Customer_Data[#All],12,FALSE)</f>
        <v>13</v>
      </c>
      <c r="G139">
        <f t="shared" si="5"/>
        <v>50955.640977428564</v>
      </c>
      <c r="H139" t="str">
        <f>VLOOKUP(A139,[2]!Filtered_Customer_Data[#All],9,FALSE)</f>
        <v>Affluent Customer</v>
      </c>
      <c r="I139" t="str">
        <f>VLOOKUP(A139,Filtered_Customer_Data[#All],4,FALSE)</f>
        <v>Male</v>
      </c>
      <c r="J139" t="str">
        <f>VLOOKUP(A139,Filtered_Customer_Data[#All],8,FALSE)</f>
        <v>Financial Services</v>
      </c>
      <c r="K139" t="str">
        <f>VLOOKUP(A139,Filtered_Customer_Data[#All],7,FALSE)</f>
        <v>Recruiter</v>
      </c>
      <c r="M139" s="4" t="s">
        <v>464</v>
      </c>
      <c r="O139">
        <v>60153.771922647262</v>
      </c>
      <c r="P139">
        <v>57193.103444922359</v>
      </c>
      <c r="R139">
        <v>58614.224314230305</v>
      </c>
    </row>
    <row r="140" spans="1:18" x14ac:dyDescent="0.3">
      <c r="A140">
        <v>139</v>
      </c>
      <c r="B140">
        <v>9</v>
      </c>
      <c r="C140">
        <v>10638.89</v>
      </c>
      <c r="D140">
        <f t="shared" si="4"/>
        <v>1182.0988888888887</v>
      </c>
      <c r="E140">
        <v>5.5684399999999998</v>
      </c>
      <c r="F140">
        <f>VLOOKUP(A140,[1]!Filtered_Customer_Data[#All],12,FALSE)</f>
        <v>4</v>
      </c>
      <c r="G140">
        <f t="shared" si="5"/>
        <v>26329.786947377772</v>
      </c>
      <c r="H140" t="str">
        <f>VLOOKUP(A140,[2]!Filtered_Customer_Data[#All],9,FALSE)</f>
        <v>Affluent Customer</v>
      </c>
      <c r="I140" t="str">
        <f>VLOOKUP(A140,Filtered_Customer_Data[#All],4,FALSE)</f>
        <v>Male</v>
      </c>
      <c r="J140" t="str">
        <f>VLOOKUP(A140,Filtered_Customer_Data[#All],8,FALSE)</f>
        <v>Telecommunications</v>
      </c>
      <c r="K140" t="str">
        <f>VLOOKUP(A140,Filtered_Customer_Data[#All],7,FALSE)</f>
        <v>Operator</v>
      </c>
      <c r="M140" s="4" t="s">
        <v>202</v>
      </c>
      <c r="O140">
        <v>82792.413625765053</v>
      </c>
      <c r="P140">
        <v>55804.091410110399</v>
      </c>
      <c r="Q140">
        <v>61077.427179450002</v>
      </c>
      <c r="R140">
        <v>69517.974841660209</v>
      </c>
    </row>
    <row r="141" spans="1:18" x14ac:dyDescent="0.3">
      <c r="A141">
        <v>140</v>
      </c>
      <c r="B141">
        <v>6</v>
      </c>
      <c r="C141">
        <v>7649.3399999999992</v>
      </c>
      <c r="D141">
        <f t="shared" si="4"/>
        <v>1274.8899999999999</v>
      </c>
      <c r="E141">
        <v>5.5684399999999998</v>
      </c>
      <c r="F141">
        <f>VLOOKUP(A141,[1]!Filtered_Customer_Data[#All],12,FALSE)</f>
        <v>2</v>
      </c>
      <c r="G141">
        <f t="shared" si="5"/>
        <v>14198.296943199997</v>
      </c>
      <c r="H141" t="str">
        <f>VLOOKUP(A141,[2]!Filtered_Customer_Data[#All],9,FALSE)</f>
        <v>Mass Customer</v>
      </c>
      <c r="I141" t="str">
        <f>VLOOKUP(A141,Filtered_Customer_Data[#All],4,FALSE)</f>
        <v>Male</v>
      </c>
      <c r="J141" t="str">
        <f>VLOOKUP(A141,Filtered_Customer_Data[#All],8,FALSE)</f>
        <v>Manufacturing</v>
      </c>
      <c r="K141" t="str">
        <f>VLOOKUP(A141,Filtered_Customer_Data[#All],7,FALSE)</f>
        <v>Programmer Analyst III</v>
      </c>
      <c r="M141" s="4" t="s">
        <v>128</v>
      </c>
      <c r="O141">
        <v>55855.374910134728</v>
      </c>
      <c r="P141">
        <v>68540.33367143404</v>
      </c>
      <c r="R141">
        <v>61621.265256179853</v>
      </c>
    </row>
    <row r="142" spans="1:18" x14ac:dyDescent="0.3">
      <c r="A142">
        <v>141</v>
      </c>
      <c r="B142">
        <v>3</v>
      </c>
      <c r="C142">
        <v>4053.9800000000005</v>
      </c>
      <c r="D142">
        <f t="shared" si="4"/>
        <v>1351.3266666666668</v>
      </c>
      <c r="E142">
        <v>5.5684399999999998</v>
      </c>
      <c r="F142">
        <f>VLOOKUP(A142,[1]!Filtered_Customer_Data[#All],12,FALSE)</f>
        <v>10</v>
      </c>
      <c r="G142">
        <f t="shared" si="5"/>
        <v>75247.814637333344</v>
      </c>
      <c r="H142" t="str">
        <f>VLOOKUP(A142,[2]!Filtered_Customer_Data[#All],9,FALSE)</f>
        <v>High Net Worth</v>
      </c>
      <c r="I142" t="str">
        <f>VLOOKUP(A142,Filtered_Customer_Data[#All],4,FALSE)</f>
        <v>Male</v>
      </c>
      <c r="J142" t="str">
        <f>VLOOKUP(A142,Filtered_Customer_Data[#All],8,FALSE)</f>
        <v>Financial Services</v>
      </c>
      <c r="K142" t="str">
        <f>VLOOKUP(A142,Filtered_Customer_Data[#All],7,FALSE)</f>
        <v>Teacher</v>
      </c>
      <c r="M142" s="4" t="s">
        <v>86</v>
      </c>
      <c r="O142">
        <v>59692.812266544519</v>
      </c>
      <c r="P142">
        <v>68362.216651797498</v>
      </c>
      <c r="R142">
        <v>62169.784948045373</v>
      </c>
    </row>
    <row r="143" spans="1:18" x14ac:dyDescent="0.3">
      <c r="A143">
        <v>142</v>
      </c>
      <c r="B143">
        <v>11</v>
      </c>
      <c r="C143">
        <v>12474.740000000002</v>
      </c>
      <c r="D143">
        <f t="shared" si="4"/>
        <v>1134.0672727272729</v>
      </c>
      <c r="E143">
        <v>5.5684399999999998</v>
      </c>
      <c r="F143">
        <f>VLOOKUP(A143,[1]!Filtered_Customer_Data[#All],12,FALSE)</f>
        <v>17</v>
      </c>
      <c r="G143">
        <f t="shared" si="5"/>
        <v>107354.75459047273</v>
      </c>
      <c r="H143" t="str">
        <f>VLOOKUP(A143,[2]!Filtered_Customer_Data[#All],9,FALSE)</f>
        <v>Affluent Customer</v>
      </c>
      <c r="I143" t="str">
        <f>VLOOKUP(A143,Filtered_Customer_Data[#All],4,FALSE)</f>
        <v>Male</v>
      </c>
      <c r="J143" t="str">
        <f>VLOOKUP(A143,Filtered_Customer_Data[#All],8,FALSE)</f>
        <v>Health</v>
      </c>
      <c r="K143" t="str">
        <f>VLOOKUP(A143,Filtered_Customer_Data[#All],7,FALSE)</f>
        <v>Quality Engineer</v>
      </c>
      <c r="M143" s="4" t="s">
        <v>4224</v>
      </c>
      <c r="O143">
        <v>46912.157633522962</v>
      </c>
      <c r="P143">
        <v>45032.141333199994</v>
      </c>
      <c r="R143">
        <v>46160.151113393775</v>
      </c>
    </row>
    <row r="144" spans="1:18" x14ac:dyDescent="0.3">
      <c r="A144">
        <v>143</v>
      </c>
      <c r="B144">
        <v>4</v>
      </c>
      <c r="C144">
        <v>4689.21</v>
      </c>
      <c r="D144">
        <f t="shared" si="4"/>
        <v>1172.3025</v>
      </c>
      <c r="E144">
        <v>5.5684399999999998</v>
      </c>
      <c r="F144">
        <f>VLOOKUP(A144,[1]!Filtered_Customer_Data[#All],12,FALSE)</f>
        <v>11</v>
      </c>
      <c r="G144">
        <f t="shared" si="5"/>
        <v>71806.857464100001</v>
      </c>
      <c r="H144" t="str">
        <f>VLOOKUP(A144,[2]!Filtered_Customer_Data[#All],9,FALSE)</f>
        <v>Mass Customer</v>
      </c>
      <c r="I144" t="str">
        <f>VLOOKUP(A144,Filtered_Customer_Data[#All],4,FALSE)</f>
        <v>Male</v>
      </c>
      <c r="J144" t="str">
        <f>VLOOKUP(A144,Filtered_Customer_Data[#All],8,FALSE)</f>
        <v>Argiculture</v>
      </c>
      <c r="K144" t="str">
        <f>VLOOKUP(A144,Filtered_Customer_Data[#All],7,FALSE)</f>
        <v>Operator</v>
      </c>
      <c r="M144" s="4" t="s">
        <v>524</v>
      </c>
      <c r="O144">
        <v>56486.515220533336</v>
      </c>
      <c r="P144">
        <v>30067.83887873833</v>
      </c>
      <c r="R144">
        <v>38874.064326003339</v>
      </c>
    </row>
    <row r="145" spans="1:18" x14ac:dyDescent="0.3">
      <c r="A145">
        <v>144</v>
      </c>
      <c r="B145">
        <v>8</v>
      </c>
      <c r="C145">
        <v>8961.14</v>
      </c>
      <c r="D145">
        <f t="shared" si="4"/>
        <v>1120.1424999999999</v>
      </c>
      <c r="E145">
        <v>5.5684399999999998</v>
      </c>
      <c r="F145">
        <f>VLOOKUP(A145,[1]!Filtered_Customer_Data[#All],12,FALSE)</f>
        <v>11</v>
      </c>
      <c r="G145">
        <f t="shared" si="5"/>
        <v>68611.909329699993</v>
      </c>
      <c r="H145" t="str">
        <f>VLOOKUP(A145,[2]!Filtered_Customer_Data[#All],9,FALSE)</f>
        <v>Mass Customer</v>
      </c>
      <c r="I145" t="str">
        <f>VLOOKUP(A145,Filtered_Customer_Data[#All],4,FALSE)</f>
        <v>Undefined</v>
      </c>
      <c r="J145" t="str">
        <f>VLOOKUP(A145,Filtered_Customer_Data[#All],8,FALSE)</f>
        <v>IT</v>
      </c>
      <c r="K145" t="str">
        <f>VLOOKUP(A145,Filtered_Customer_Data[#All],7,FALSE)</f>
        <v>Environmental Tech</v>
      </c>
      <c r="M145" s="4" t="s">
        <v>399</v>
      </c>
      <c r="O145">
        <v>78181.073562703998</v>
      </c>
      <c r="P145">
        <v>59359.521908168332</v>
      </c>
      <c r="R145">
        <v>69815.93949402147</v>
      </c>
    </row>
    <row r="146" spans="1:18" x14ac:dyDescent="0.3">
      <c r="A146">
        <v>145</v>
      </c>
      <c r="B146">
        <v>7</v>
      </c>
      <c r="C146">
        <v>8149.1899999999987</v>
      </c>
      <c r="D146">
        <f t="shared" si="4"/>
        <v>1164.1699999999998</v>
      </c>
      <c r="E146">
        <v>5.5684399999999998</v>
      </c>
      <c r="F146">
        <f>VLOOKUP(A146,[1]!Filtered_Customer_Data[#All],12,FALSE)</f>
        <v>4</v>
      </c>
      <c r="G146">
        <f t="shared" si="5"/>
        <v>25930.443179199996</v>
      </c>
      <c r="H146" t="str">
        <f>VLOOKUP(A146,[2]!Filtered_Customer_Data[#All],9,FALSE)</f>
        <v>Mass Customer</v>
      </c>
      <c r="I146" t="str">
        <f>VLOOKUP(A146,Filtered_Customer_Data[#All],4,FALSE)</f>
        <v>Male</v>
      </c>
      <c r="J146" t="str">
        <f>VLOOKUP(A146,Filtered_Customer_Data[#All],8,FALSE)</f>
        <v>Financial Services</v>
      </c>
      <c r="K146" t="str">
        <f>VLOOKUP(A146,Filtered_Customer_Data[#All],7,FALSE)</f>
        <v>Account Executive</v>
      </c>
      <c r="M146" s="4" t="s">
        <v>1420</v>
      </c>
      <c r="O146">
        <v>38810.20512462857</v>
      </c>
      <c r="R146">
        <v>38810.20512462857</v>
      </c>
    </row>
    <row r="147" spans="1:18" x14ac:dyDescent="0.3">
      <c r="A147">
        <v>146</v>
      </c>
      <c r="B147">
        <v>2</v>
      </c>
      <c r="C147">
        <v>1973.29</v>
      </c>
      <c r="D147">
        <f t="shared" si="4"/>
        <v>986.64499999999998</v>
      </c>
      <c r="E147">
        <v>5.5684399999999998</v>
      </c>
      <c r="F147">
        <f>VLOOKUP(A147,[1]!Filtered_Customer_Data[#All],12,FALSE)</f>
        <v>8</v>
      </c>
      <c r="G147">
        <f t="shared" si="5"/>
        <v>43952.587870399999</v>
      </c>
      <c r="H147" t="str">
        <f>VLOOKUP(A147,[2]!Filtered_Customer_Data[#All],9,FALSE)</f>
        <v>Mass Customer</v>
      </c>
      <c r="I147" t="str">
        <f>VLOOKUP(A147,Filtered_Customer_Data[#All],4,FALSE)</f>
        <v>Male</v>
      </c>
      <c r="J147" t="str">
        <f>VLOOKUP(A147,Filtered_Customer_Data[#All],8,FALSE)</f>
        <v>Manufacturing</v>
      </c>
      <c r="K147" t="str">
        <f>VLOOKUP(A147,Filtered_Customer_Data[#All],7,FALSE)</f>
        <v>Quality Control Specialist</v>
      </c>
      <c r="M147" s="4" t="s">
        <v>1731</v>
      </c>
      <c r="O147">
        <v>29089.371461714287</v>
      </c>
      <c r="P147">
        <v>93929.485362133317</v>
      </c>
      <c r="Q147">
        <v>80184.923471600006</v>
      </c>
      <c r="R147">
        <v>70025.353746904759</v>
      </c>
    </row>
    <row r="148" spans="1:18" x14ac:dyDescent="0.3">
      <c r="A148">
        <v>147</v>
      </c>
      <c r="B148">
        <v>6</v>
      </c>
      <c r="C148">
        <v>8079.0899999999992</v>
      </c>
      <c r="D148">
        <f t="shared" si="4"/>
        <v>1346.5149999999999</v>
      </c>
      <c r="E148">
        <v>5.5684399999999998</v>
      </c>
      <c r="F148">
        <f>VLOOKUP(A148,[1]!Filtered_Customer_Data[#All],12,FALSE)</f>
        <v>10</v>
      </c>
      <c r="G148">
        <f t="shared" si="5"/>
        <v>74979.879865999988</v>
      </c>
      <c r="H148" t="str">
        <f>VLOOKUP(A148,[2]!Filtered_Customer_Data[#All],9,FALSE)</f>
        <v>Mass Customer</v>
      </c>
      <c r="I148" t="str">
        <f>VLOOKUP(A148,Filtered_Customer_Data[#All],4,FALSE)</f>
        <v>Female</v>
      </c>
      <c r="J148" t="str">
        <f>VLOOKUP(A148,Filtered_Customer_Data[#All],8,FALSE)</f>
        <v>Health</v>
      </c>
      <c r="K148" t="str">
        <f>VLOOKUP(A148,Filtered_Customer_Data[#All],7,FALSE)</f>
        <v>Analog Circuit Design manager</v>
      </c>
      <c r="M148" s="4" t="s">
        <v>891</v>
      </c>
      <c r="O148">
        <v>114318.69895541166</v>
      </c>
      <c r="P148">
        <v>25857.177357973331</v>
      </c>
      <c r="Q148">
        <v>74022.142988749998</v>
      </c>
      <c r="R148">
        <v>83287.32764662047</v>
      </c>
    </row>
    <row r="149" spans="1:18" x14ac:dyDescent="0.3">
      <c r="A149">
        <v>148</v>
      </c>
      <c r="B149">
        <v>5</v>
      </c>
      <c r="C149">
        <v>5808.83</v>
      </c>
      <c r="D149">
        <f t="shared" si="4"/>
        <v>1161.7660000000001</v>
      </c>
      <c r="E149">
        <v>5.5684399999999998</v>
      </c>
      <c r="F149">
        <f>VLOOKUP(A149,[1]!Filtered_Customer_Data[#All],12,FALSE)</f>
        <v>5</v>
      </c>
      <c r="G149">
        <f t="shared" si="5"/>
        <v>32346.121325200002</v>
      </c>
      <c r="H149" t="str">
        <f>VLOOKUP(A149,[2]!Filtered_Customer_Data[#All],9,FALSE)</f>
        <v>Mass Customer</v>
      </c>
      <c r="I149" t="str">
        <f>VLOOKUP(A149,Filtered_Customer_Data[#All],4,FALSE)</f>
        <v>Female</v>
      </c>
      <c r="J149" t="str">
        <f>VLOOKUP(A149,Filtered_Customer_Data[#All],8,FALSE)</f>
        <v>Unknown</v>
      </c>
      <c r="K149" t="str">
        <f>VLOOKUP(A149,Filtered_Customer_Data[#All],7,FALSE)</f>
        <v>Programmer Analyst III</v>
      </c>
      <c r="M149" s="4" t="s">
        <v>617</v>
      </c>
      <c r="O149">
        <v>84701.972791845721</v>
      </c>
      <c r="P149">
        <v>70058.701719857781</v>
      </c>
      <c r="R149">
        <v>78426.285189565169</v>
      </c>
    </row>
    <row r="150" spans="1:18" x14ac:dyDescent="0.3">
      <c r="A150">
        <v>149</v>
      </c>
      <c r="B150">
        <v>4</v>
      </c>
      <c r="C150">
        <v>4945.6900000000005</v>
      </c>
      <c r="D150">
        <f t="shared" si="4"/>
        <v>1236.4225000000001</v>
      </c>
      <c r="E150">
        <v>5.5684399999999998</v>
      </c>
      <c r="F150">
        <f>VLOOKUP(A150,[1]!Filtered_Customer_Data[#All],12,FALSE)</f>
        <v>1</v>
      </c>
      <c r="G150">
        <f t="shared" si="5"/>
        <v>6884.9445059000009</v>
      </c>
      <c r="H150" t="str">
        <f>VLOOKUP(A150,[2]!Filtered_Customer_Data[#All],9,FALSE)</f>
        <v>Mass Customer</v>
      </c>
      <c r="I150" t="str">
        <f>VLOOKUP(A150,Filtered_Customer_Data[#All],4,FALSE)</f>
        <v>Female</v>
      </c>
      <c r="J150" t="str">
        <f>VLOOKUP(A150,Filtered_Customer_Data[#All],8,FALSE)</f>
        <v>Health</v>
      </c>
      <c r="K150" t="str">
        <f>VLOOKUP(A150,Filtered_Customer_Data[#All],7,FALSE)</f>
        <v>Research Nurse</v>
      </c>
      <c r="M150" s="4" t="s">
        <v>840</v>
      </c>
      <c r="O150">
        <v>48032.027014400002</v>
      </c>
      <c r="P150">
        <v>73586.182860600005</v>
      </c>
      <c r="R150">
        <v>68475.351691360003</v>
      </c>
    </row>
    <row r="151" spans="1:18" x14ac:dyDescent="0.3">
      <c r="A151">
        <v>150</v>
      </c>
      <c r="B151">
        <v>4</v>
      </c>
      <c r="C151">
        <v>3630.96</v>
      </c>
      <c r="D151">
        <f t="shared" si="4"/>
        <v>907.74</v>
      </c>
      <c r="E151">
        <v>5.5684399999999998</v>
      </c>
      <c r="F151">
        <f>VLOOKUP(A151,[1]!Filtered_Customer_Data[#All],12,FALSE)</f>
        <v>17</v>
      </c>
      <c r="G151">
        <f t="shared" si="5"/>
        <v>85929.827335199996</v>
      </c>
      <c r="H151" t="str">
        <f>VLOOKUP(A151,[2]!Filtered_Customer_Data[#All],9,FALSE)</f>
        <v>Affluent Customer</v>
      </c>
      <c r="I151" t="str">
        <f>VLOOKUP(A151,Filtered_Customer_Data[#All],4,FALSE)</f>
        <v>Male</v>
      </c>
      <c r="J151" t="str">
        <f>VLOOKUP(A151,Filtered_Customer_Data[#All],8,FALSE)</f>
        <v>Financial Services</v>
      </c>
      <c r="K151" t="str">
        <f>VLOOKUP(A151,Filtered_Customer_Data[#All],7,FALSE)</f>
        <v>Cost Accountant</v>
      </c>
      <c r="M151" s="4" t="s">
        <v>92</v>
      </c>
      <c r="O151">
        <v>85992.061714736061</v>
      </c>
      <c r="P151">
        <v>73427.073676653134</v>
      </c>
      <c r="Q151">
        <v>65981.150895733328</v>
      </c>
      <c r="R151">
        <v>79922.862081409723</v>
      </c>
    </row>
    <row r="152" spans="1:18" x14ac:dyDescent="0.3">
      <c r="A152">
        <v>151</v>
      </c>
      <c r="B152">
        <v>7</v>
      </c>
      <c r="C152">
        <v>11422.85</v>
      </c>
      <c r="D152">
        <f t="shared" si="4"/>
        <v>1631.8357142857144</v>
      </c>
      <c r="E152">
        <v>5.5684399999999998</v>
      </c>
      <c r="F152">
        <f>VLOOKUP(A152,[1]!Filtered_Customer_Data[#All],12,FALSE)</f>
        <v>13</v>
      </c>
      <c r="G152">
        <f t="shared" si="5"/>
        <v>118128.13044314286</v>
      </c>
      <c r="H152" t="str">
        <f>VLOOKUP(A152,[2]!Filtered_Customer_Data[#All],9,FALSE)</f>
        <v>Mass Customer</v>
      </c>
      <c r="I152" t="str">
        <f>VLOOKUP(A152,Filtered_Customer_Data[#All],4,FALSE)</f>
        <v>Male</v>
      </c>
      <c r="J152" t="str">
        <f>VLOOKUP(A152,Filtered_Customer_Data[#All],8,FALSE)</f>
        <v>Manufacturing</v>
      </c>
      <c r="K152" t="str">
        <f>VLOOKUP(A152,Filtered_Customer_Data[#All],7,FALSE)</f>
        <v>Marketing Manager</v>
      </c>
      <c r="M152" s="4" t="s">
        <v>276</v>
      </c>
      <c r="O152">
        <v>52086.186501455239</v>
      </c>
      <c r="P152">
        <v>71369.392630767383</v>
      </c>
      <c r="Q152">
        <v>60492.488079466653</v>
      </c>
      <c r="R152">
        <v>66004.745870874322</v>
      </c>
    </row>
    <row r="153" spans="1:18" x14ac:dyDescent="0.3">
      <c r="A153">
        <v>152</v>
      </c>
      <c r="B153">
        <v>2</v>
      </c>
      <c r="C153">
        <v>2941.37</v>
      </c>
      <c r="D153">
        <f t="shared" si="4"/>
        <v>1470.6849999999999</v>
      </c>
      <c r="E153">
        <v>5.5684399999999998</v>
      </c>
      <c r="F153">
        <f>VLOOKUP(A153,[1]!Filtered_Customer_Data[#All],12,FALSE)</f>
        <v>16</v>
      </c>
      <c r="G153">
        <f t="shared" si="5"/>
        <v>131030.73890239999</v>
      </c>
      <c r="H153" t="str">
        <f>VLOOKUP(A153,[2]!Filtered_Customer_Data[#All],9,FALSE)</f>
        <v>Mass Customer</v>
      </c>
      <c r="I153" t="str">
        <f>VLOOKUP(A153,Filtered_Customer_Data[#All],4,FALSE)</f>
        <v>Female</v>
      </c>
      <c r="J153" t="str">
        <f>VLOOKUP(A153,Filtered_Customer_Data[#All],8,FALSE)</f>
        <v>Financial Services</v>
      </c>
      <c r="K153" t="str">
        <f>VLOOKUP(A153,Filtered_Customer_Data[#All],7,FALSE)</f>
        <v>Compensation Analyst</v>
      </c>
      <c r="M153" s="4" t="s">
        <v>404</v>
      </c>
      <c r="O153">
        <v>47233.471644124133</v>
      </c>
      <c r="P153">
        <v>73050.95131760095</v>
      </c>
      <c r="R153">
        <v>64752.475708269114</v>
      </c>
    </row>
    <row r="154" spans="1:18" x14ac:dyDescent="0.3">
      <c r="A154">
        <v>153</v>
      </c>
      <c r="B154">
        <v>7</v>
      </c>
      <c r="C154">
        <v>7808.16</v>
      </c>
      <c r="D154">
        <f t="shared" si="4"/>
        <v>1115.4514285714286</v>
      </c>
      <c r="E154">
        <v>5.5684399999999998</v>
      </c>
      <c r="F154">
        <f>VLOOKUP(A154,[1]!Filtered_Customer_Data[#All],12,FALSE)</f>
        <v>12</v>
      </c>
      <c r="G154">
        <f t="shared" si="5"/>
        <v>74535.892234971427</v>
      </c>
      <c r="H154" t="str">
        <f>VLOOKUP(A154,[2]!Filtered_Customer_Data[#All],9,FALSE)</f>
        <v>Mass Customer</v>
      </c>
      <c r="I154" t="str">
        <f>VLOOKUP(A154,Filtered_Customer_Data[#All],4,FALSE)</f>
        <v>Female</v>
      </c>
      <c r="J154" t="str">
        <f>VLOOKUP(A154,Filtered_Customer_Data[#All],8,FALSE)</f>
        <v>Entertainment</v>
      </c>
      <c r="K154" t="str">
        <f>VLOOKUP(A154,Filtered_Customer_Data[#All],7,FALSE)</f>
        <v>Assistant Media Planner</v>
      </c>
      <c r="M154" s="4" t="s">
        <v>394</v>
      </c>
      <c r="O154">
        <v>68021.66791474502</v>
      </c>
      <c r="P154">
        <v>66215.643728898343</v>
      </c>
      <c r="Q154">
        <v>55063.610951841903</v>
      </c>
      <c r="R154">
        <v>65822.850125531375</v>
      </c>
    </row>
    <row r="155" spans="1:18" x14ac:dyDescent="0.3">
      <c r="A155">
        <v>154</v>
      </c>
      <c r="B155">
        <v>5</v>
      </c>
      <c r="C155">
        <v>3521.53</v>
      </c>
      <c r="D155">
        <f t="shared" si="4"/>
        <v>704.30600000000004</v>
      </c>
      <c r="E155">
        <v>5.5684399999999998</v>
      </c>
      <c r="F155">
        <f>VLOOKUP(A155,[1]!Filtered_Customer_Data[#All],12,FALSE)</f>
        <v>11</v>
      </c>
      <c r="G155">
        <f t="shared" si="5"/>
        <v>43140.742729040001</v>
      </c>
      <c r="H155" t="str">
        <f>VLOOKUP(A155,[2]!Filtered_Customer_Data[#All],9,FALSE)</f>
        <v>Mass Customer</v>
      </c>
      <c r="I155" t="str">
        <f>VLOOKUP(A155,Filtered_Customer_Data[#All],4,FALSE)</f>
        <v>Female</v>
      </c>
      <c r="J155" t="str">
        <f>VLOOKUP(A155,Filtered_Customer_Data[#All],8,FALSE)</f>
        <v>Unknown</v>
      </c>
      <c r="K155" t="str">
        <f>VLOOKUP(A155,Filtered_Customer_Data[#All],7,FALSE)</f>
        <v>Junior Executive</v>
      </c>
      <c r="M155" s="4" t="s">
        <v>37</v>
      </c>
      <c r="O155">
        <v>90489.869773141385</v>
      </c>
      <c r="P155">
        <v>66926.298696864076</v>
      </c>
      <c r="R155">
        <v>75287.565852962478</v>
      </c>
    </row>
    <row r="156" spans="1:18" x14ac:dyDescent="0.3">
      <c r="A156">
        <v>155</v>
      </c>
      <c r="B156">
        <v>3</v>
      </c>
      <c r="C156">
        <v>4008.51</v>
      </c>
      <c r="D156">
        <f t="shared" si="4"/>
        <v>1336.17</v>
      </c>
      <c r="E156">
        <v>5.5684399999999998</v>
      </c>
      <c r="F156">
        <f>VLOOKUP(A156,[1]!Filtered_Customer_Data[#All],12,FALSE)</f>
        <v>10</v>
      </c>
      <c r="G156">
        <f t="shared" si="5"/>
        <v>74403.824748000014</v>
      </c>
      <c r="H156" t="str">
        <f>VLOOKUP(A156,[2]!Filtered_Customer_Data[#All],9,FALSE)</f>
        <v>Mass Customer</v>
      </c>
      <c r="I156" t="str">
        <f>VLOOKUP(A156,Filtered_Customer_Data[#All],4,FALSE)</f>
        <v>Male</v>
      </c>
      <c r="J156" t="str">
        <f>VLOOKUP(A156,Filtered_Customer_Data[#All],8,FALSE)</f>
        <v>Manufacturing</v>
      </c>
      <c r="K156" t="str">
        <f>VLOOKUP(A156,Filtered_Customer_Data[#All],7,FALSE)</f>
        <v>Quality Engineer</v>
      </c>
      <c r="M156" s="4" t="s">
        <v>170</v>
      </c>
      <c r="O156">
        <v>53588.098238583414</v>
      </c>
      <c r="P156">
        <v>64044.373429169078</v>
      </c>
      <c r="Q156">
        <v>95169.507344633326</v>
      </c>
      <c r="R156">
        <v>60954.663569803131</v>
      </c>
    </row>
    <row r="157" spans="1:18" x14ac:dyDescent="0.3">
      <c r="A157">
        <v>156</v>
      </c>
      <c r="B157">
        <v>5</v>
      </c>
      <c r="C157">
        <v>4831.579999999999</v>
      </c>
      <c r="D157">
        <f t="shared" si="4"/>
        <v>966.3159999999998</v>
      </c>
      <c r="E157">
        <v>5.5684399999999998</v>
      </c>
      <c r="F157">
        <f>VLOOKUP(A157,[1]!Filtered_Customer_Data[#All],12,FALSE)</f>
        <v>11</v>
      </c>
      <c r="G157">
        <f t="shared" si="5"/>
        <v>59189.599337439984</v>
      </c>
      <c r="H157" t="str">
        <f>VLOOKUP(A157,[2]!Filtered_Customer_Data[#All],9,FALSE)</f>
        <v>Mass Customer</v>
      </c>
      <c r="I157" t="str">
        <f>VLOOKUP(A157,Filtered_Customer_Data[#All],4,FALSE)</f>
        <v>Female</v>
      </c>
      <c r="J157" t="str">
        <f>VLOOKUP(A157,Filtered_Customer_Data[#All],8,FALSE)</f>
        <v>Financial Services</v>
      </c>
      <c r="K157" t="str">
        <f>VLOOKUP(A157,Filtered_Customer_Data[#All],7,FALSE)</f>
        <v>Cost Accountant</v>
      </c>
      <c r="M157" s="4" t="s">
        <v>102</v>
      </c>
      <c r="O157">
        <v>48923.254510580948</v>
      </c>
      <c r="P157">
        <v>91326.272144699993</v>
      </c>
      <c r="R157">
        <v>65884.461564228564</v>
      </c>
    </row>
    <row r="158" spans="1:18" x14ac:dyDescent="0.3">
      <c r="A158">
        <v>157</v>
      </c>
      <c r="B158">
        <v>3</v>
      </c>
      <c r="C158">
        <v>1748.4899999999998</v>
      </c>
      <c r="D158">
        <f t="shared" si="4"/>
        <v>582.82999999999993</v>
      </c>
      <c r="E158">
        <v>5.5684399999999998</v>
      </c>
      <c r="F158">
        <f>VLOOKUP(A158,[1]!Filtered_Customer_Data[#All],12,FALSE)</f>
        <v>16</v>
      </c>
      <c r="G158">
        <f t="shared" si="5"/>
        <v>51927.262163199994</v>
      </c>
      <c r="H158" t="str">
        <f>VLOOKUP(A158,[2]!Filtered_Customer_Data[#All],9,FALSE)</f>
        <v>Affluent Customer</v>
      </c>
      <c r="I158" t="str">
        <f>VLOOKUP(A158,Filtered_Customer_Data[#All],4,FALSE)</f>
        <v>Male</v>
      </c>
      <c r="J158" t="str">
        <f>VLOOKUP(A158,Filtered_Customer_Data[#All],8,FALSE)</f>
        <v>Financial Services</v>
      </c>
      <c r="K158" t="str">
        <f>VLOOKUP(A158,Filtered_Customer_Data[#All],7,FALSE)</f>
        <v>Financial Advisor</v>
      </c>
      <c r="M158" s="4" t="s">
        <v>1399</v>
      </c>
      <c r="O158">
        <v>58620.220160284436</v>
      </c>
      <c r="P158">
        <v>79916.687540469997</v>
      </c>
      <c r="R158">
        <v>70789.630091819054</v>
      </c>
    </row>
    <row r="159" spans="1:18" x14ac:dyDescent="0.3">
      <c r="A159">
        <v>158</v>
      </c>
      <c r="B159">
        <v>6</v>
      </c>
      <c r="C159">
        <v>7221.0499999999993</v>
      </c>
      <c r="D159">
        <f t="shared" si="4"/>
        <v>1203.5083333333332</v>
      </c>
      <c r="E159">
        <v>5.5684399999999998</v>
      </c>
      <c r="F159">
        <f>VLOOKUP(A159,[1]!Filtered_Customer_Data[#All],12,FALSE)</f>
        <v>5</v>
      </c>
      <c r="G159">
        <f t="shared" si="5"/>
        <v>33508.319718333325</v>
      </c>
      <c r="H159" t="str">
        <f>VLOOKUP(A159,[2]!Filtered_Customer_Data[#All],9,FALSE)</f>
        <v>Affluent Customer</v>
      </c>
      <c r="I159" t="str">
        <f>VLOOKUP(A159,Filtered_Customer_Data[#All],4,FALSE)</f>
        <v>Male</v>
      </c>
      <c r="J159" t="str">
        <f>VLOOKUP(A159,Filtered_Customer_Data[#All],8,FALSE)</f>
        <v>Unknown</v>
      </c>
      <c r="K159" t="str">
        <f>VLOOKUP(A159,Filtered_Customer_Data[#All],7,FALSE)</f>
        <v>Internal Auditor</v>
      </c>
      <c r="M159" s="4" t="s">
        <v>5050</v>
      </c>
      <c r="O159">
        <v>112161.5509606</v>
      </c>
      <c r="P159">
        <v>76156.064324266656</v>
      </c>
      <c r="R159">
        <v>94158.807642433327</v>
      </c>
    </row>
    <row r="160" spans="1:18" x14ac:dyDescent="0.3">
      <c r="A160">
        <v>159</v>
      </c>
      <c r="B160">
        <v>6</v>
      </c>
      <c r="C160">
        <v>6016.3200000000006</v>
      </c>
      <c r="D160">
        <f t="shared" si="4"/>
        <v>1002.7200000000001</v>
      </c>
      <c r="E160">
        <v>5.5684399999999998</v>
      </c>
      <c r="F160">
        <f>VLOOKUP(A160,[1]!Filtered_Customer_Data[#All],12,FALSE)</f>
        <v>13</v>
      </c>
      <c r="G160">
        <f t="shared" si="5"/>
        <v>72586.620038400011</v>
      </c>
      <c r="H160" t="str">
        <f>VLOOKUP(A160,[2]!Filtered_Customer_Data[#All],9,FALSE)</f>
        <v>Affluent Customer</v>
      </c>
      <c r="I160" t="str">
        <f>VLOOKUP(A160,Filtered_Customer_Data[#All],4,FALSE)</f>
        <v>Male</v>
      </c>
      <c r="J160" t="str">
        <f>VLOOKUP(A160,Filtered_Customer_Data[#All],8,FALSE)</f>
        <v>Health</v>
      </c>
      <c r="K160" t="str">
        <f>VLOOKUP(A160,Filtered_Customer_Data[#All],7,FALSE)</f>
        <v>Research Nurse</v>
      </c>
      <c r="M160" s="4" t="s">
        <v>1798</v>
      </c>
      <c r="O160">
        <v>17141.291729066666</v>
      </c>
      <c r="P160">
        <v>76924.955890484096</v>
      </c>
      <c r="R160">
        <v>64968.223058200601</v>
      </c>
    </row>
    <row r="161" spans="1:18" x14ac:dyDescent="0.3">
      <c r="A161">
        <v>160</v>
      </c>
      <c r="B161">
        <v>2</v>
      </c>
      <c r="C161">
        <v>3024.58</v>
      </c>
      <c r="D161">
        <f t="shared" si="4"/>
        <v>1512.29</v>
      </c>
      <c r="E161">
        <v>5.5684399999999998</v>
      </c>
      <c r="F161">
        <f>VLOOKUP(A161,[1]!Filtered_Customer_Data[#All],12,FALSE)</f>
        <v>18</v>
      </c>
      <c r="G161">
        <f t="shared" si="5"/>
        <v>151579.7302968</v>
      </c>
      <c r="H161" t="str">
        <f>VLOOKUP(A161,[2]!Filtered_Customer_Data[#All],9,FALSE)</f>
        <v>Mass Customer</v>
      </c>
      <c r="I161" t="str">
        <f>VLOOKUP(A161,Filtered_Customer_Data[#All],4,FALSE)</f>
        <v>Male</v>
      </c>
      <c r="J161" t="str">
        <f>VLOOKUP(A161,Filtered_Customer_Data[#All],8,FALSE)</f>
        <v>Health</v>
      </c>
      <c r="K161" t="str">
        <f>VLOOKUP(A161,Filtered_Customer_Data[#All],7,FALSE)</f>
        <v>Registered Nurse</v>
      </c>
      <c r="M161" s="4" t="s">
        <v>227</v>
      </c>
      <c r="O161">
        <v>73482.65581854785</v>
      </c>
      <c r="P161">
        <v>49779.002028392373</v>
      </c>
      <c r="Q161">
        <v>67234.6392223</v>
      </c>
      <c r="R161">
        <v>66115.134107432212</v>
      </c>
    </row>
    <row r="162" spans="1:18" x14ac:dyDescent="0.3">
      <c r="A162">
        <v>161</v>
      </c>
      <c r="B162">
        <v>1</v>
      </c>
      <c r="C162">
        <v>1148.6400000000001</v>
      </c>
      <c r="D162">
        <f t="shared" si="4"/>
        <v>1148.6400000000001</v>
      </c>
      <c r="E162">
        <v>5.5684399999999998</v>
      </c>
      <c r="F162">
        <f>VLOOKUP(A162,[1]!Filtered_Customer_Data[#All],12,FALSE)</f>
        <v>16</v>
      </c>
      <c r="G162">
        <f t="shared" si="5"/>
        <v>102338.12674560001</v>
      </c>
      <c r="H162" t="str">
        <f>VLOOKUP(A162,[2]!Filtered_Customer_Data[#All],9,FALSE)</f>
        <v>Mass Customer</v>
      </c>
      <c r="I162" t="str">
        <f>VLOOKUP(A162,Filtered_Customer_Data[#All],4,FALSE)</f>
        <v>Male</v>
      </c>
      <c r="J162" t="str">
        <f>VLOOKUP(A162,Filtered_Customer_Data[#All],8,FALSE)</f>
        <v>Unknown</v>
      </c>
      <c r="K162" t="str">
        <f>VLOOKUP(A162,Filtered_Customer_Data[#All],7,FALSE)</f>
        <v>Unknown</v>
      </c>
      <c r="M162" s="4" t="s">
        <v>111</v>
      </c>
      <c r="O162">
        <v>47893.808644072451</v>
      </c>
      <c r="P162">
        <v>73411.301391495974</v>
      </c>
      <c r="Q162">
        <v>84553.595344114277</v>
      </c>
      <c r="R162">
        <v>63892.991100642306</v>
      </c>
    </row>
    <row r="163" spans="1:18" x14ac:dyDescent="0.3">
      <c r="A163">
        <v>162</v>
      </c>
      <c r="B163">
        <v>3</v>
      </c>
      <c r="C163">
        <v>3317.47</v>
      </c>
      <c r="D163">
        <f t="shared" si="4"/>
        <v>1105.8233333333333</v>
      </c>
      <c r="E163">
        <v>5.5684399999999998</v>
      </c>
      <c r="F163">
        <f>VLOOKUP(A163,[1]!Filtered_Customer_Data[#All],12,FALSE)</f>
        <v>15</v>
      </c>
      <c r="G163">
        <f t="shared" si="5"/>
        <v>92365.663233999992</v>
      </c>
      <c r="H163" t="str">
        <f>VLOOKUP(A163,[2]!Filtered_Customer_Data[#All],9,FALSE)</f>
        <v>Mass Customer</v>
      </c>
      <c r="I163" t="str">
        <f>VLOOKUP(A163,Filtered_Customer_Data[#All],4,FALSE)</f>
        <v>Male</v>
      </c>
      <c r="J163" t="str">
        <f>VLOOKUP(A163,Filtered_Customer_Data[#All],8,FALSE)</f>
        <v>IT</v>
      </c>
      <c r="K163" t="str">
        <f>VLOOKUP(A163,Filtered_Customer_Data[#All],7,FALSE)</f>
        <v>Nurse Practicioner</v>
      </c>
      <c r="M163" s="4" t="s">
        <v>95</v>
      </c>
      <c r="O163">
        <v>97272.405508800002</v>
      </c>
      <c r="P163">
        <v>60880.053283852241</v>
      </c>
      <c r="R163">
        <v>65429.09731197072</v>
      </c>
    </row>
    <row r="164" spans="1:18" x14ac:dyDescent="0.3">
      <c r="A164">
        <v>163</v>
      </c>
      <c r="B164">
        <v>2</v>
      </c>
      <c r="C164">
        <v>3089.24</v>
      </c>
      <c r="D164">
        <f t="shared" si="4"/>
        <v>1544.62</v>
      </c>
      <c r="E164">
        <v>5.5684399999999998</v>
      </c>
      <c r="F164">
        <f>VLOOKUP(A164,[1]!Filtered_Customer_Data[#All],12,FALSE)</f>
        <v>14</v>
      </c>
      <c r="G164">
        <f t="shared" si="5"/>
        <v>120415.73309919999</v>
      </c>
      <c r="H164" t="str">
        <f>VLOOKUP(A164,[2]!Filtered_Customer_Data[#All],9,FALSE)</f>
        <v>High Net Worth</v>
      </c>
      <c r="I164" t="str">
        <f>VLOOKUP(A164,Filtered_Customer_Data[#All],4,FALSE)</f>
        <v>Female</v>
      </c>
      <c r="J164" t="str">
        <f>VLOOKUP(A164,Filtered_Customer_Data[#All],8,FALSE)</f>
        <v>Entertainment</v>
      </c>
      <c r="K164" t="str">
        <f>VLOOKUP(A164,Filtered_Customer_Data[#All],7,FALSE)</f>
        <v>Librarian</v>
      </c>
      <c r="M164" s="4" t="s">
        <v>506</v>
      </c>
      <c r="O164">
        <v>63829.205180837365</v>
      </c>
      <c r="P164">
        <v>60496.353195542215</v>
      </c>
      <c r="Q164">
        <v>46370.2374652</v>
      </c>
      <c r="R164">
        <v>60947.968286421346</v>
      </c>
    </row>
    <row r="165" spans="1:18" x14ac:dyDescent="0.3">
      <c r="A165">
        <v>164</v>
      </c>
      <c r="B165">
        <v>3</v>
      </c>
      <c r="C165">
        <v>2583.85</v>
      </c>
      <c r="D165">
        <f t="shared" si="4"/>
        <v>861.2833333333333</v>
      </c>
      <c r="E165">
        <v>5.5684399999999998</v>
      </c>
      <c r="F165">
        <f>VLOOKUP(A165,[1]!Filtered_Customer_Data[#All],12,FALSE)</f>
        <v>1</v>
      </c>
      <c r="G165">
        <f t="shared" si="5"/>
        <v>4796.0045646666667</v>
      </c>
      <c r="H165" t="str">
        <f>VLOOKUP(A165,[2]!Filtered_Customer_Data[#All],9,FALSE)</f>
        <v>Affluent Customer</v>
      </c>
      <c r="I165" t="str">
        <f>VLOOKUP(A165,Filtered_Customer_Data[#All],4,FALSE)</f>
        <v>Female</v>
      </c>
      <c r="J165" t="str">
        <f>VLOOKUP(A165,Filtered_Customer_Data[#All],8,FALSE)</f>
        <v>Retail</v>
      </c>
      <c r="K165" t="str">
        <f>VLOOKUP(A165,Filtered_Customer_Data[#All],7,FALSE)</f>
        <v>Senior Editor</v>
      </c>
      <c r="M165" s="4" t="s">
        <v>116</v>
      </c>
      <c r="O165">
        <v>51993.230691119883</v>
      </c>
      <c r="P165">
        <v>125259.39422953333</v>
      </c>
      <c r="R165">
        <v>70309.771575723236</v>
      </c>
    </row>
    <row r="166" spans="1:18" x14ac:dyDescent="0.3">
      <c r="A166">
        <v>165</v>
      </c>
      <c r="B166">
        <v>8</v>
      </c>
      <c r="C166">
        <v>9603.1299999999992</v>
      </c>
      <c r="D166">
        <f t="shared" si="4"/>
        <v>1200.3912499999999</v>
      </c>
      <c r="E166">
        <v>5.5684399999999998</v>
      </c>
      <c r="F166">
        <f>VLOOKUP(A166,[1]!Filtered_Customer_Data[#All],12,FALSE)</f>
        <v>12</v>
      </c>
      <c r="G166">
        <f t="shared" si="5"/>
        <v>80211.679825799991</v>
      </c>
      <c r="H166" t="str">
        <f>VLOOKUP(A166,[2]!Filtered_Customer_Data[#All],9,FALSE)</f>
        <v>Mass Customer</v>
      </c>
      <c r="I166" t="str">
        <f>VLOOKUP(A166,Filtered_Customer_Data[#All],4,FALSE)</f>
        <v>Male</v>
      </c>
      <c r="J166" t="str">
        <f>VLOOKUP(A166,Filtered_Customer_Data[#All],8,FALSE)</f>
        <v>Argiculture</v>
      </c>
      <c r="K166" t="str">
        <f>VLOOKUP(A166,Filtered_Customer_Data[#All],7,FALSE)</f>
        <v>Administrative Officer</v>
      </c>
      <c r="M166" s="4" t="s">
        <v>295</v>
      </c>
      <c r="O166">
        <v>59205.470783550001</v>
      </c>
      <c r="P166">
        <v>128280.25877641499</v>
      </c>
      <c r="R166">
        <v>105255.32944546</v>
      </c>
    </row>
    <row r="167" spans="1:18" x14ac:dyDescent="0.3">
      <c r="A167">
        <v>166</v>
      </c>
      <c r="B167">
        <v>7</v>
      </c>
      <c r="C167">
        <v>8521.58</v>
      </c>
      <c r="D167">
        <f t="shared" si="4"/>
        <v>1217.3685714285714</v>
      </c>
      <c r="E167">
        <v>5.5684399999999998</v>
      </c>
      <c r="F167">
        <f>VLOOKUP(A167,[1]!Filtered_Customer_Data[#All],12,FALSE)</f>
        <v>6</v>
      </c>
      <c r="G167">
        <f t="shared" si="5"/>
        <v>40673.063087314287</v>
      </c>
      <c r="H167" t="str">
        <f>VLOOKUP(A167,[2]!Filtered_Customer_Data[#All],9,FALSE)</f>
        <v>Affluent Customer</v>
      </c>
      <c r="I167" t="str">
        <f>VLOOKUP(A167,Filtered_Customer_Data[#All],4,FALSE)</f>
        <v>Male</v>
      </c>
      <c r="J167" t="str">
        <f>VLOOKUP(A167,Filtered_Customer_Data[#All],8,FALSE)</f>
        <v>Manufacturing</v>
      </c>
      <c r="K167" t="str">
        <f>VLOOKUP(A167,Filtered_Customer_Data[#All],7,FALSE)</f>
        <v>Structural Analysis Engineer</v>
      </c>
      <c r="M167" s="4" t="s">
        <v>83</v>
      </c>
      <c r="O167">
        <v>79743.805831593665</v>
      </c>
      <c r="P167">
        <v>65065.138897720462</v>
      </c>
      <c r="R167">
        <v>72151.391900279952</v>
      </c>
    </row>
    <row r="168" spans="1:18" x14ac:dyDescent="0.3">
      <c r="A168">
        <v>167</v>
      </c>
      <c r="B168">
        <v>9</v>
      </c>
      <c r="C168">
        <v>9888.61</v>
      </c>
      <c r="D168">
        <f t="shared" si="4"/>
        <v>1098.7344444444445</v>
      </c>
      <c r="E168">
        <v>5.5684399999999998</v>
      </c>
      <c r="F168">
        <f>VLOOKUP(A168,[1]!Filtered_Customer_Data[#All],12,FALSE)</f>
        <v>17</v>
      </c>
      <c r="G168">
        <f t="shared" si="5"/>
        <v>104010.02610697779</v>
      </c>
      <c r="H168" t="str">
        <f>VLOOKUP(A168,[2]!Filtered_Customer_Data[#All],9,FALSE)</f>
        <v>High Net Worth</v>
      </c>
      <c r="I168" t="str">
        <f>VLOOKUP(A168,Filtered_Customer_Data[#All],4,FALSE)</f>
        <v>Female</v>
      </c>
      <c r="J168" t="str">
        <f>VLOOKUP(A168,Filtered_Customer_Data[#All],8,FALSE)</f>
        <v>Health</v>
      </c>
      <c r="K168" t="str">
        <f>VLOOKUP(A168,Filtered_Customer_Data[#All],7,FALSE)</f>
        <v>Unknown</v>
      </c>
      <c r="M168" s="4" t="s">
        <v>673</v>
      </c>
      <c r="O168">
        <v>70772.665430564855</v>
      </c>
      <c r="P168">
        <v>68026.905425690435</v>
      </c>
      <c r="R168">
        <v>69247.243205634615</v>
      </c>
    </row>
    <row r="169" spans="1:18" x14ac:dyDescent="0.3">
      <c r="A169">
        <v>168</v>
      </c>
      <c r="B169">
        <v>8</v>
      </c>
      <c r="C169">
        <v>8563.4199999999983</v>
      </c>
      <c r="D169">
        <f t="shared" si="4"/>
        <v>1070.4274999999998</v>
      </c>
      <c r="E169">
        <v>5.5684399999999998</v>
      </c>
      <c r="F169">
        <f>VLOOKUP(A169,[1]!Filtered_Customer_Data[#All],12,FALSE)</f>
        <v>11</v>
      </c>
      <c r="G169">
        <f t="shared" si="5"/>
        <v>65566.724389099982</v>
      </c>
      <c r="H169" t="str">
        <f>VLOOKUP(A169,[2]!Filtered_Customer_Data[#All],9,FALSE)</f>
        <v>Affluent Customer</v>
      </c>
      <c r="I169" t="str">
        <f>VLOOKUP(A169,Filtered_Customer_Data[#All],4,FALSE)</f>
        <v>Undefined</v>
      </c>
      <c r="J169" t="str">
        <f>VLOOKUP(A169,Filtered_Customer_Data[#All],8,FALSE)</f>
        <v>IT</v>
      </c>
      <c r="K169" t="str">
        <f>VLOOKUP(A169,Filtered_Customer_Data[#All],7,FALSE)</f>
        <v>General Manager</v>
      </c>
      <c r="M169" s="4" t="s">
        <v>144</v>
      </c>
      <c r="O169">
        <v>78688.223487967261</v>
      </c>
      <c r="P169">
        <v>63832.435306387721</v>
      </c>
      <c r="R169">
        <v>70641.338222945007</v>
      </c>
    </row>
    <row r="170" spans="1:18" x14ac:dyDescent="0.3">
      <c r="A170">
        <v>169</v>
      </c>
      <c r="B170">
        <v>3</v>
      </c>
      <c r="C170">
        <v>2065.08</v>
      </c>
      <c r="D170">
        <f t="shared" si="4"/>
        <v>688.36</v>
      </c>
      <c r="E170">
        <v>5.5684399999999998</v>
      </c>
      <c r="F170">
        <f>VLOOKUP(A170,[1]!Filtered_Customer_Data[#All],12,FALSE)</f>
        <v>5</v>
      </c>
      <c r="G170">
        <f t="shared" si="5"/>
        <v>19165.456792000001</v>
      </c>
      <c r="H170" t="str">
        <f>VLOOKUP(A170,[2]!Filtered_Customer_Data[#All],9,FALSE)</f>
        <v>High Net Worth</v>
      </c>
      <c r="I170" t="str">
        <f>VLOOKUP(A170,Filtered_Customer_Data[#All],4,FALSE)</f>
        <v>Male</v>
      </c>
      <c r="J170" t="str">
        <f>VLOOKUP(A170,Filtered_Customer_Data[#All],8,FALSE)</f>
        <v>Telecommunications</v>
      </c>
      <c r="K170" t="str">
        <f>VLOOKUP(A170,Filtered_Customer_Data[#All],7,FALSE)</f>
        <v>Data Coordiator</v>
      </c>
      <c r="M170" s="4" t="s">
        <v>388</v>
      </c>
      <c r="O170">
        <v>52736.70141051423</v>
      </c>
      <c r="P170">
        <v>54763.620797838361</v>
      </c>
      <c r="Q170">
        <v>86293.766652499995</v>
      </c>
      <c r="R170">
        <v>55485.645014019668</v>
      </c>
    </row>
    <row r="171" spans="1:18" x14ac:dyDescent="0.3">
      <c r="A171">
        <v>170</v>
      </c>
      <c r="B171">
        <v>3</v>
      </c>
      <c r="C171">
        <v>3684.75</v>
      </c>
      <c r="D171">
        <f t="shared" si="4"/>
        <v>1228.25</v>
      </c>
      <c r="E171">
        <v>5.5684399999999998</v>
      </c>
      <c r="F171">
        <f>VLOOKUP(A171,[1]!Filtered_Customer_Data[#All],12,FALSE)</f>
        <v>21</v>
      </c>
      <c r="G171">
        <f t="shared" si="5"/>
        <v>143628.16503</v>
      </c>
      <c r="H171" t="str">
        <f>VLOOKUP(A171,[2]!Filtered_Customer_Data[#All],9,FALSE)</f>
        <v>High Net Worth</v>
      </c>
      <c r="I171" t="str">
        <f>VLOOKUP(A171,Filtered_Customer_Data[#All],4,FALSE)</f>
        <v>Male</v>
      </c>
      <c r="J171" t="str">
        <f>VLOOKUP(A171,Filtered_Customer_Data[#All],8,FALSE)</f>
        <v>Health</v>
      </c>
      <c r="K171" t="str">
        <f>VLOOKUP(A171,Filtered_Customer_Data[#All],7,FALSE)</f>
        <v>Pharmacist</v>
      </c>
      <c r="M171" s="4" t="s">
        <v>45</v>
      </c>
      <c r="O171">
        <v>51249.298519475633</v>
      </c>
      <c r="P171">
        <v>62398.010482418766</v>
      </c>
      <c r="Q171">
        <v>66745.688427000001</v>
      </c>
      <c r="R171">
        <v>55316.140852002885</v>
      </c>
    </row>
    <row r="172" spans="1:18" x14ac:dyDescent="0.3">
      <c r="A172">
        <v>171</v>
      </c>
      <c r="B172">
        <v>8</v>
      </c>
      <c r="C172">
        <v>9347.85</v>
      </c>
      <c r="D172">
        <f t="shared" si="4"/>
        <v>1168.48125</v>
      </c>
      <c r="E172">
        <v>5.5684399999999998</v>
      </c>
      <c r="F172">
        <f>VLOOKUP(A172,[1]!Filtered_Customer_Data[#All],12,FALSE)</f>
        <v>10</v>
      </c>
      <c r="G172">
        <f t="shared" si="5"/>
        <v>65066.177317499998</v>
      </c>
      <c r="H172" t="str">
        <f>VLOOKUP(A172,[2]!Filtered_Customer_Data[#All],9,FALSE)</f>
        <v>Mass Customer</v>
      </c>
      <c r="I172" t="str">
        <f>VLOOKUP(A172,Filtered_Customer_Data[#All],4,FALSE)</f>
        <v>Female</v>
      </c>
      <c r="J172" t="str">
        <f>VLOOKUP(A172,Filtered_Customer_Data[#All],8,FALSE)</f>
        <v>Manufacturing</v>
      </c>
      <c r="K172" t="str">
        <f>VLOOKUP(A172,Filtered_Customer_Data[#All],7,FALSE)</f>
        <v>Assistant Manager</v>
      </c>
      <c r="M172" s="4" t="s">
        <v>165</v>
      </c>
      <c r="O172">
        <v>61093.357081553142</v>
      </c>
      <c r="P172">
        <v>70448.843230562983</v>
      </c>
      <c r="Q172">
        <v>69094.773124025</v>
      </c>
      <c r="R172">
        <v>65992.678353922529</v>
      </c>
    </row>
    <row r="173" spans="1:18" x14ac:dyDescent="0.3">
      <c r="A173">
        <v>172</v>
      </c>
      <c r="B173">
        <v>7</v>
      </c>
      <c r="C173">
        <v>9250.2199999999993</v>
      </c>
      <c r="D173">
        <f t="shared" si="4"/>
        <v>1321.4599999999998</v>
      </c>
      <c r="E173">
        <v>5.5684399999999998</v>
      </c>
      <c r="F173">
        <f>VLOOKUP(A173,[1]!Filtered_Customer_Data[#All],12,FALSE)</f>
        <v>6</v>
      </c>
      <c r="G173">
        <f t="shared" si="5"/>
        <v>44150.824334399993</v>
      </c>
      <c r="H173" t="str">
        <f>VLOOKUP(A173,[2]!Filtered_Customer_Data[#All],9,FALSE)</f>
        <v>Affluent Customer</v>
      </c>
      <c r="I173" t="str">
        <f>VLOOKUP(A173,Filtered_Customer_Data[#All],4,FALSE)</f>
        <v>Male</v>
      </c>
      <c r="J173" t="str">
        <f>VLOOKUP(A173,Filtered_Customer_Data[#All],8,FALSE)</f>
        <v>Manufacturing</v>
      </c>
      <c r="K173" t="str">
        <f>VLOOKUP(A173,Filtered_Customer_Data[#All],7,FALSE)</f>
        <v>Editor</v>
      </c>
      <c r="M173" s="4" t="s">
        <v>62</v>
      </c>
      <c r="O173">
        <v>78977.360973123126</v>
      </c>
      <c r="P173">
        <v>67078.145184015666</v>
      </c>
      <c r="R173">
        <v>74515.155052207832</v>
      </c>
    </row>
    <row r="174" spans="1:18" x14ac:dyDescent="0.3">
      <c r="A174">
        <v>173</v>
      </c>
      <c r="B174">
        <v>9</v>
      </c>
      <c r="C174">
        <v>14061.479999999998</v>
      </c>
      <c r="D174">
        <f t="shared" si="4"/>
        <v>1562.3866666666663</v>
      </c>
      <c r="E174">
        <v>5.5684399999999998</v>
      </c>
      <c r="F174">
        <f>VLOOKUP(A174,[1]!Filtered_Customer_Data[#All],12,FALSE)</f>
        <v>1</v>
      </c>
      <c r="G174">
        <f t="shared" si="5"/>
        <v>8700.0564101333312</v>
      </c>
      <c r="H174" t="str">
        <f>VLOOKUP(A174,[2]!Filtered_Customer_Data[#All],9,FALSE)</f>
        <v>Affluent Customer</v>
      </c>
      <c r="I174" t="str">
        <f>VLOOKUP(A174,Filtered_Customer_Data[#All],4,FALSE)</f>
        <v>Female</v>
      </c>
      <c r="J174" t="str">
        <f>VLOOKUP(A174,Filtered_Customer_Data[#All],8,FALSE)</f>
        <v>Health</v>
      </c>
      <c r="K174" t="str">
        <f>VLOOKUP(A174,Filtered_Customer_Data[#All],7,FALSE)</f>
        <v>General Manager</v>
      </c>
      <c r="M174" s="4" t="s">
        <v>727</v>
      </c>
      <c r="O174">
        <v>62502.136550774761</v>
      </c>
      <c r="P174">
        <v>65380.194241367724</v>
      </c>
      <c r="Q174">
        <v>72436.751044239994</v>
      </c>
      <c r="R174">
        <v>64071.616361165674</v>
      </c>
    </row>
    <row r="175" spans="1:18" x14ac:dyDescent="0.3">
      <c r="A175">
        <v>174</v>
      </c>
      <c r="B175">
        <v>10</v>
      </c>
      <c r="C175">
        <v>12893.570000000002</v>
      </c>
      <c r="D175">
        <f t="shared" si="4"/>
        <v>1289.3570000000002</v>
      </c>
      <c r="E175">
        <v>5.5684399999999998</v>
      </c>
      <c r="F175">
        <f>VLOOKUP(A175,[1]!Filtered_Customer_Data[#All],12,FALSE)</f>
        <v>12</v>
      </c>
      <c r="G175">
        <f t="shared" si="5"/>
        <v>86156.485116960015</v>
      </c>
      <c r="H175" t="str">
        <f>VLOOKUP(A175,[2]!Filtered_Customer_Data[#All],9,FALSE)</f>
        <v>Mass Customer</v>
      </c>
      <c r="I175" t="str">
        <f>VLOOKUP(A175,Filtered_Customer_Data[#All],4,FALSE)</f>
        <v>Female</v>
      </c>
      <c r="J175" t="str">
        <f>VLOOKUP(A175,Filtered_Customer_Data[#All],8,FALSE)</f>
        <v>Health</v>
      </c>
      <c r="K175" t="str">
        <f>VLOOKUP(A175,Filtered_Customer_Data[#All],7,FALSE)</f>
        <v>Food Chemist</v>
      </c>
      <c r="M175" s="4" t="s">
        <v>141</v>
      </c>
      <c r="O175">
        <v>71565.403685817466</v>
      </c>
      <c r="P175">
        <v>89713.341347588095</v>
      </c>
      <c r="Q175">
        <v>69566.330664966663</v>
      </c>
      <c r="R175">
        <v>77191.116998963407</v>
      </c>
    </row>
    <row r="176" spans="1:18" x14ac:dyDescent="0.3">
      <c r="A176">
        <v>175</v>
      </c>
      <c r="B176">
        <v>5</v>
      </c>
      <c r="C176">
        <v>6008.03</v>
      </c>
      <c r="D176">
        <f t="shared" si="4"/>
        <v>1201.606</v>
      </c>
      <c r="E176">
        <v>5.5684399999999998</v>
      </c>
      <c r="F176">
        <f>VLOOKUP(A176,[1]!Filtered_Customer_Data[#All],12,FALSE)</f>
        <v>5</v>
      </c>
      <c r="G176">
        <f t="shared" si="5"/>
        <v>33455.354573199998</v>
      </c>
      <c r="H176" t="str">
        <f>VLOOKUP(A176,[2]!Filtered_Customer_Data[#All],9,FALSE)</f>
        <v>Affluent Customer</v>
      </c>
      <c r="I176" t="str">
        <f>VLOOKUP(A176,Filtered_Customer_Data[#All],4,FALSE)</f>
        <v>Male</v>
      </c>
      <c r="J176" t="str">
        <f>VLOOKUP(A176,Filtered_Customer_Data[#All],8,FALSE)</f>
        <v>Manufacturing</v>
      </c>
      <c r="K176" t="str">
        <f>VLOOKUP(A176,Filtered_Customer_Data[#All],7,FALSE)</f>
        <v>Quality Engineer</v>
      </c>
      <c r="M176" s="4" t="s">
        <v>990</v>
      </c>
      <c r="O176">
        <v>64557.248081326885</v>
      </c>
      <c r="P176">
        <v>56178.628343235294</v>
      </c>
      <c r="R176">
        <v>61911.368164034808</v>
      </c>
    </row>
    <row r="177" spans="1:18" x14ac:dyDescent="0.3">
      <c r="A177">
        <v>176</v>
      </c>
      <c r="B177">
        <v>4</v>
      </c>
      <c r="C177">
        <v>6146.7</v>
      </c>
      <c r="D177">
        <f t="shared" si="4"/>
        <v>1536.675</v>
      </c>
      <c r="E177">
        <v>5.5684399999999998</v>
      </c>
      <c r="F177">
        <f>VLOOKUP(A177,[1]!Filtered_Customer_Data[#All],12,FALSE)</f>
        <v>10</v>
      </c>
      <c r="G177">
        <f t="shared" si="5"/>
        <v>85568.825369999991</v>
      </c>
      <c r="H177" t="str">
        <f>VLOOKUP(A177,[2]!Filtered_Customer_Data[#All],9,FALSE)</f>
        <v>Mass Customer</v>
      </c>
      <c r="I177" t="str">
        <f>VLOOKUP(A177,Filtered_Customer_Data[#All],4,FALSE)</f>
        <v>Male</v>
      </c>
      <c r="J177" t="str">
        <f>VLOOKUP(A177,Filtered_Customer_Data[#All],8,FALSE)</f>
        <v>Property</v>
      </c>
      <c r="K177" t="str">
        <f>VLOOKUP(A177,Filtered_Customer_Data[#All],7,FALSE)</f>
        <v>Accountant I</v>
      </c>
      <c r="M177" s="4" t="s">
        <v>2528</v>
      </c>
      <c r="O177">
        <v>39879.007769362492</v>
      </c>
      <c r="P177">
        <v>24696.829543066666</v>
      </c>
      <c r="R177">
        <v>34818.281693930556</v>
      </c>
    </row>
    <row r="178" spans="1:18" x14ac:dyDescent="0.3">
      <c r="A178">
        <v>177</v>
      </c>
      <c r="B178">
        <v>12</v>
      </c>
      <c r="C178">
        <v>11826.34</v>
      </c>
      <c r="D178">
        <f t="shared" si="4"/>
        <v>985.52833333333331</v>
      </c>
      <c r="E178">
        <v>5.5684399999999998</v>
      </c>
      <c r="F178">
        <f>VLOOKUP(A178,[1]!Filtered_Customer_Data[#All],12,FALSE)</f>
        <v>4</v>
      </c>
      <c r="G178">
        <f t="shared" si="5"/>
        <v>21951.421569866667</v>
      </c>
      <c r="H178" t="str">
        <f>VLOOKUP(A178,[2]!Filtered_Customer_Data[#All],9,FALSE)</f>
        <v>High Net Worth</v>
      </c>
      <c r="I178" t="str">
        <f>VLOOKUP(A178,Filtered_Customer_Data[#All],4,FALSE)</f>
        <v>Female</v>
      </c>
      <c r="J178" t="str">
        <f>VLOOKUP(A178,Filtered_Customer_Data[#All],8,FALSE)</f>
        <v>Financial Services</v>
      </c>
      <c r="K178" t="str">
        <f>VLOOKUP(A178,Filtered_Customer_Data[#All],7,FALSE)</f>
        <v>Professor</v>
      </c>
      <c r="M178" s="4" t="s">
        <v>1310</v>
      </c>
      <c r="O178">
        <v>31489.1528458963</v>
      </c>
      <c r="P178">
        <v>66655.118855249195</v>
      </c>
      <c r="R178">
        <v>51583.990565526525</v>
      </c>
    </row>
    <row r="179" spans="1:18" x14ac:dyDescent="0.3">
      <c r="A179">
        <v>178</v>
      </c>
      <c r="B179">
        <v>4</v>
      </c>
      <c r="C179">
        <v>3504.09</v>
      </c>
      <c r="D179">
        <f t="shared" si="4"/>
        <v>876.02250000000004</v>
      </c>
      <c r="E179">
        <v>5.5684399999999998</v>
      </c>
      <c r="F179">
        <f>VLOOKUP(A179,[1]!Filtered_Customer_Data[#All],12,FALSE)</f>
        <v>8</v>
      </c>
      <c r="G179">
        <f t="shared" si="5"/>
        <v>39024.629839200003</v>
      </c>
      <c r="H179" t="str">
        <f>VLOOKUP(A179,[2]!Filtered_Customer_Data[#All],9,FALSE)</f>
        <v>Affluent Customer</v>
      </c>
      <c r="I179" t="str">
        <f>VLOOKUP(A179,Filtered_Customer_Data[#All],4,FALSE)</f>
        <v>Male</v>
      </c>
      <c r="J179" t="str">
        <f>VLOOKUP(A179,Filtered_Customer_Data[#All],8,FALSE)</f>
        <v>Unknown</v>
      </c>
      <c r="K179" t="str">
        <f>VLOOKUP(A179,Filtered_Customer_Data[#All],7,FALSE)</f>
        <v>Unknown</v>
      </c>
      <c r="M179" s="4" t="s">
        <v>288</v>
      </c>
      <c r="O179">
        <v>59403.311831489184</v>
      </c>
      <c r="P179">
        <v>68473.505753499994</v>
      </c>
      <c r="R179">
        <v>60537.08607174053</v>
      </c>
    </row>
    <row r="180" spans="1:18" x14ac:dyDescent="0.3">
      <c r="A180">
        <v>179</v>
      </c>
      <c r="B180">
        <v>3</v>
      </c>
      <c r="C180">
        <v>3168.84</v>
      </c>
      <c r="D180">
        <f t="shared" si="4"/>
        <v>1056.28</v>
      </c>
      <c r="E180">
        <v>5.5684399999999998</v>
      </c>
      <c r="F180">
        <f>VLOOKUP(A180,[1]!Filtered_Customer_Data[#All],12,FALSE)</f>
        <v>6</v>
      </c>
      <c r="G180">
        <f t="shared" si="5"/>
        <v>35290.9908192</v>
      </c>
      <c r="H180" t="str">
        <f>VLOOKUP(A180,[2]!Filtered_Customer_Data[#All],9,FALSE)</f>
        <v>High Net Worth</v>
      </c>
      <c r="I180" t="str">
        <f>VLOOKUP(A180,Filtered_Customer_Data[#All],4,FALSE)</f>
        <v>Male</v>
      </c>
      <c r="J180" t="str">
        <f>VLOOKUP(A180,Filtered_Customer_Data[#All],8,FALSE)</f>
        <v>Manufacturing</v>
      </c>
      <c r="K180" t="str">
        <f>VLOOKUP(A180,Filtered_Customer_Data[#All],7,FALSE)</f>
        <v>Environmental Tech</v>
      </c>
      <c r="M180" s="4" t="s">
        <v>878</v>
      </c>
      <c r="O180">
        <v>57494.431073962667</v>
      </c>
      <c r="R180">
        <v>57494.431073962667</v>
      </c>
    </row>
    <row r="181" spans="1:18" x14ac:dyDescent="0.3">
      <c r="A181">
        <v>180</v>
      </c>
      <c r="B181">
        <v>7</v>
      </c>
      <c r="C181">
        <v>7970.57</v>
      </c>
      <c r="D181">
        <f t="shared" si="4"/>
        <v>1138.6528571428571</v>
      </c>
      <c r="E181">
        <v>5.5684399999999998</v>
      </c>
      <c r="F181">
        <f>VLOOKUP(A181,[1]!Filtered_Customer_Data[#All],12,FALSE)</f>
        <v>14</v>
      </c>
      <c r="G181">
        <f t="shared" si="5"/>
        <v>88767.281621599992</v>
      </c>
      <c r="H181" t="str">
        <f>VLOOKUP(A181,[2]!Filtered_Customer_Data[#All],9,FALSE)</f>
        <v>Affluent Customer</v>
      </c>
      <c r="I181" t="str">
        <f>VLOOKUP(A181,Filtered_Customer_Data[#All],4,FALSE)</f>
        <v>Female</v>
      </c>
      <c r="J181" t="str">
        <f>VLOOKUP(A181,Filtered_Customer_Data[#All],8,FALSE)</f>
        <v>Argiculture</v>
      </c>
      <c r="K181" t="str">
        <f>VLOOKUP(A181,Filtered_Customer_Data[#All],7,FALSE)</f>
        <v>Web Designer III</v>
      </c>
      <c r="M181" s="4" t="s">
        <v>500</v>
      </c>
      <c r="O181">
        <v>53604.25222778094</v>
      </c>
      <c r="P181">
        <v>62666.240311624446</v>
      </c>
      <c r="Q181">
        <v>24589.340089600002</v>
      </c>
      <c r="R181">
        <v>53421.357439115898</v>
      </c>
    </row>
    <row r="182" spans="1:18" x14ac:dyDescent="0.3">
      <c r="A182">
        <v>181</v>
      </c>
      <c r="B182">
        <v>5</v>
      </c>
      <c r="C182">
        <v>4262.2700000000004</v>
      </c>
      <c r="D182">
        <f t="shared" si="4"/>
        <v>852.45400000000006</v>
      </c>
      <c r="E182">
        <v>5.5684399999999998</v>
      </c>
      <c r="F182">
        <f>VLOOKUP(A182,[1]!Filtered_Customer_Data[#All],12,FALSE)</f>
        <v>9</v>
      </c>
      <c r="G182">
        <f t="shared" si="5"/>
        <v>42721.55056584</v>
      </c>
      <c r="H182" t="str">
        <f>VLOOKUP(A182,[2]!Filtered_Customer_Data[#All],9,FALSE)</f>
        <v>Mass Customer</v>
      </c>
      <c r="I182" t="str">
        <f>VLOOKUP(A182,Filtered_Customer_Data[#All],4,FALSE)</f>
        <v>Female</v>
      </c>
      <c r="J182" t="str">
        <f>VLOOKUP(A182,Filtered_Customer_Data[#All],8,FALSE)</f>
        <v>Manufacturing</v>
      </c>
      <c r="K182" t="str">
        <f>VLOOKUP(A182,Filtered_Customer_Data[#All],7,FALSE)</f>
        <v>Senior Editor</v>
      </c>
      <c r="M182" s="4" t="s">
        <v>185</v>
      </c>
      <c r="O182">
        <v>67328.702238853337</v>
      </c>
      <c r="P182">
        <v>54393.944965777773</v>
      </c>
      <c r="R182">
        <v>60861.323602315555</v>
      </c>
    </row>
    <row r="183" spans="1:18" x14ac:dyDescent="0.3">
      <c r="A183">
        <v>182</v>
      </c>
      <c r="B183">
        <v>7</v>
      </c>
      <c r="C183">
        <v>9279.01</v>
      </c>
      <c r="D183">
        <f t="shared" si="4"/>
        <v>1325.5728571428572</v>
      </c>
      <c r="E183">
        <v>5.5684399999999998</v>
      </c>
      <c r="F183">
        <f>VLOOKUP(A183,[1]!Filtered_Customer_Data[#All],12,FALSE)</f>
        <v>7</v>
      </c>
      <c r="G183">
        <f t="shared" si="5"/>
        <v>51669.610444400001</v>
      </c>
      <c r="H183" t="str">
        <f>VLOOKUP(A183,[2]!Filtered_Customer_Data[#All],9,FALSE)</f>
        <v>Affluent Customer</v>
      </c>
      <c r="I183" t="str">
        <f>VLOOKUP(A183,Filtered_Customer_Data[#All],4,FALSE)</f>
        <v>Male</v>
      </c>
      <c r="J183" t="str">
        <f>VLOOKUP(A183,Filtered_Customer_Data[#All],8,FALSE)</f>
        <v>Financial Services</v>
      </c>
      <c r="K183" t="str">
        <f>VLOOKUP(A183,Filtered_Customer_Data[#All],7,FALSE)</f>
        <v>Sales Associate</v>
      </c>
      <c r="M183" s="4" t="s">
        <v>255</v>
      </c>
      <c r="O183">
        <v>58656.220146981417</v>
      </c>
      <c r="P183">
        <v>69241.716042176005</v>
      </c>
      <c r="R183">
        <v>63066.843436645817</v>
      </c>
    </row>
    <row r="184" spans="1:18" x14ac:dyDescent="0.3">
      <c r="A184">
        <v>183</v>
      </c>
      <c r="B184">
        <v>6</v>
      </c>
      <c r="C184">
        <v>5947.98</v>
      </c>
      <c r="D184">
        <f t="shared" si="4"/>
        <v>991.32999999999993</v>
      </c>
      <c r="E184">
        <v>5.5684399999999998</v>
      </c>
      <c r="F184">
        <f>VLOOKUP(A184,[1]!Filtered_Customer_Data[#All],12,FALSE)</f>
        <v>3</v>
      </c>
      <c r="G184">
        <f t="shared" si="5"/>
        <v>16560.484875599999</v>
      </c>
      <c r="H184" t="str">
        <f>VLOOKUP(A184,[2]!Filtered_Customer_Data[#All],9,FALSE)</f>
        <v>Affluent Customer</v>
      </c>
      <c r="I184" t="str">
        <f>VLOOKUP(A184,Filtered_Customer_Data[#All],4,FALSE)</f>
        <v>Female</v>
      </c>
      <c r="J184" t="str">
        <f>VLOOKUP(A184,Filtered_Customer_Data[#All],8,FALSE)</f>
        <v>Retail</v>
      </c>
      <c r="K184" t="str">
        <f>VLOOKUP(A184,Filtered_Customer_Data[#All],7,FALSE)</f>
        <v>Geologist III</v>
      </c>
      <c r="M184" s="4" t="s">
        <v>1755</v>
      </c>
      <c r="O184">
        <v>55451.680971299997</v>
      </c>
      <c r="P184">
        <v>77882.044109760653</v>
      </c>
      <c r="Q184">
        <v>86284.387311375001</v>
      </c>
      <c r="R184">
        <v>73874.038413518836</v>
      </c>
    </row>
    <row r="185" spans="1:18" x14ac:dyDescent="0.3">
      <c r="A185">
        <v>184</v>
      </c>
      <c r="B185">
        <v>3</v>
      </c>
      <c r="C185">
        <v>3734.88</v>
      </c>
      <c r="D185">
        <f t="shared" si="4"/>
        <v>1244.96</v>
      </c>
      <c r="E185">
        <v>5.5684399999999998</v>
      </c>
      <c r="F185">
        <f>VLOOKUP(A185,[1]!Filtered_Customer_Data[#All],12,FALSE)</f>
        <v>7</v>
      </c>
      <c r="G185">
        <f t="shared" si="5"/>
        <v>48527.395436799998</v>
      </c>
      <c r="H185" t="str">
        <f>VLOOKUP(A185,[2]!Filtered_Customer_Data[#All],9,FALSE)</f>
        <v>High Net Worth</v>
      </c>
      <c r="I185" t="str">
        <f>VLOOKUP(A185,Filtered_Customer_Data[#All],4,FALSE)</f>
        <v>Male</v>
      </c>
      <c r="J185" t="str">
        <f>VLOOKUP(A185,Filtered_Customer_Data[#All],8,FALSE)</f>
        <v>Manufacturing</v>
      </c>
      <c r="K185" t="str">
        <f>VLOOKUP(A185,Filtered_Customer_Data[#All],7,FALSE)</f>
        <v>Marketing Manager</v>
      </c>
      <c r="M185" s="4" t="s">
        <v>273</v>
      </c>
      <c r="O185">
        <v>47146.543297788092</v>
      </c>
      <c r="P185">
        <v>75700.616407488458</v>
      </c>
      <c r="R185">
        <v>66489.625081778664</v>
      </c>
    </row>
    <row r="186" spans="1:18" x14ac:dyDescent="0.3">
      <c r="A186">
        <v>185</v>
      </c>
      <c r="B186">
        <v>7</v>
      </c>
      <c r="C186">
        <v>9254.2799999999988</v>
      </c>
      <c r="D186">
        <f t="shared" si="4"/>
        <v>1322.0399999999997</v>
      </c>
      <c r="E186">
        <v>5.5684399999999998</v>
      </c>
      <c r="F186">
        <f>VLOOKUP(A186,[1]!Filtered_Customer_Data[#All],12,FALSE)</f>
        <v>13</v>
      </c>
      <c r="G186">
        <f t="shared" si="5"/>
        <v>95702.105428799972</v>
      </c>
      <c r="H186" t="str">
        <f>VLOOKUP(A186,[2]!Filtered_Customer_Data[#All],9,FALSE)</f>
        <v>Mass Customer</v>
      </c>
      <c r="I186" t="str">
        <f>VLOOKUP(A186,Filtered_Customer_Data[#All],4,FALSE)</f>
        <v>Male</v>
      </c>
      <c r="J186" t="str">
        <f>VLOOKUP(A186,Filtered_Customer_Data[#All],8,FALSE)</f>
        <v>Property</v>
      </c>
      <c r="K186" t="str">
        <f>VLOOKUP(A186,Filtered_Customer_Data[#All],7,FALSE)</f>
        <v>Unknown</v>
      </c>
      <c r="M186" s="4" t="s">
        <v>2626</v>
      </c>
      <c r="O186">
        <v>18521.288515920001</v>
      </c>
      <c r="P186">
        <v>98645.532431676169</v>
      </c>
      <c r="R186">
        <v>71937.451126424116</v>
      </c>
    </row>
    <row r="187" spans="1:18" x14ac:dyDescent="0.3">
      <c r="A187">
        <v>186</v>
      </c>
      <c r="B187">
        <v>6</v>
      </c>
      <c r="C187">
        <v>5550.85</v>
      </c>
      <c r="D187">
        <f t="shared" si="4"/>
        <v>925.14166666666677</v>
      </c>
      <c r="E187">
        <v>5.5684399999999998</v>
      </c>
      <c r="F187">
        <f>VLOOKUP(A187,[1]!Filtered_Customer_Data[#All],12,FALSE)</f>
        <v>3</v>
      </c>
      <c r="G187">
        <f t="shared" si="5"/>
        <v>15454.787587000001</v>
      </c>
      <c r="H187" t="str">
        <f>VLOOKUP(A187,[2]!Filtered_Customer_Data[#All],9,FALSE)</f>
        <v>Mass Customer</v>
      </c>
      <c r="I187" t="str">
        <f>VLOOKUP(A187,Filtered_Customer_Data[#All],4,FALSE)</f>
        <v>Female</v>
      </c>
      <c r="J187" t="str">
        <f>VLOOKUP(A187,Filtered_Customer_Data[#All],8,FALSE)</f>
        <v>Financial Services</v>
      </c>
      <c r="K187" t="str">
        <f>VLOOKUP(A187,Filtered_Customer_Data[#All],7,FALSE)</f>
        <v>Software Test Engineer I</v>
      </c>
      <c r="M187" s="4" t="s">
        <v>639</v>
      </c>
      <c r="O187">
        <v>84356.838626753335</v>
      </c>
      <c r="P187">
        <v>40892.757932599998</v>
      </c>
      <c r="Q187">
        <v>82516.64090032001</v>
      </c>
      <c r="R187">
        <v>75295.982942636008</v>
      </c>
    </row>
    <row r="188" spans="1:18" x14ac:dyDescent="0.3">
      <c r="A188">
        <v>187</v>
      </c>
      <c r="B188">
        <v>7</v>
      </c>
      <c r="C188">
        <v>6898.7900000000009</v>
      </c>
      <c r="D188">
        <f t="shared" si="4"/>
        <v>985.5414285714287</v>
      </c>
      <c r="E188">
        <v>5.5684399999999998</v>
      </c>
      <c r="F188">
        <f>VLOOKUP(A188,[1]!Filtered_Customer_Data[#All],12,FALSE)</f>
        <v>11</v>
      </c>
      <c r="G188">
        <f t="shared" si="5"/>
        <v>60367.211437657155</v>
      </c>
      <c r="H188" t="str">
        <f>VLOOKUP(A188,[2]!Filtered_Customer_Data[#All],9,FALSE)</f>
        <v>Mass Customer</v>
      </c>
      <c r="I188" t="str">
        <f>VLOOKUP(A188,Filtered_Customer_Data[#All],4,FALSE)</f>
        <v>Male</v>
      </c>
      <c r="J188" t="str">
        <f>VLOOKUP(A188,Filtered_Customer_Data[#All],8,FALSE)</f>
        <v>Unknown</v>
      </c>
      <c r="K188" t="str">
        <f>VLOOKUP(A188,Filtered_Customer_Data[#All],7,FALSE)</f>
        <v>Structural Engineer</v>
      </c>
      <c r="M188" s="4" t="s">
        <v>121</v>
      </c>
      <c r="O188">
        <v>58705.81025400167</v>
      </c>
      <c r="P188">
        <v>38309.00734104</v>
      </c>
      <c r="R188">
        <v>55791.981266435716</v>
      </c>
    </row>
    <row r="189" spans="1:18" x14ac:dyDescent="0.3">
      <c r="A189">
        <v>188</v>
      </c>
      <c r="B189">
        <v>6</v>
      </c>
      <c r="C189">
        <v>5126.07</v>
      </c>
      <c r="D189">
        <f t="shared" si="4"/>
        <v>854.34499999999991</v>
      </c>
      <c r="E189">
        <v>5.5684399999999998</v>
      </c>
      <c r="F189">
        <f>VLOOKUP(A189,[1]!Filtered_Customer_Data[#All],12,FALSE)</f>
        <v>13</v>
      </c>
      <c r="G189">
        <f t="shared" si="5"/>
        <v>61845.79533339999</v>
      </c>
      <c r="H189" t="str">
        <f>VLOOKUP(A189,[2]!Filtered_Customer_Data[#All],9,FALSE)</f>
        <v>High Net Worth</v>
      </c>
      <c r="I189" t="str">
        <f>VLOOKUP(A189,Filtered_Customer_Data[#All],4,FALSE)</f>
        <v>Female</v>
      </c>
      <c r="J189" t="str">
        <f>VLOOKUP(A189,Filtered_Customer_Data[#All],8,FALSE)</f>
        <v>Property</v>
      </c>
      <c r="K189" t="str">
        <f>VLOOKUP(A189,Filtered_Customer_Data[#All],7,FALSE)</f>
        <v>Safety Technician II</v>
      </c>
      <c r="M189" s="4" t="s">
        <v>2936</v>
      </c>
      <c r="O189">
        <v>73992.066010260314</v>
      </c>
      <c r="P189">
        <v>16376.35883856</v>
      </c>
      <c r="R189">
        <v>59588.139217335236</v>
      </c>
    </row>
    <row r="190" spans="1:18" x14ac:dyDescent="0.3">
      <c r="A190">
        <v>189</v>
      </c>
      <c r="B190">
        <v>5</v>
      </c>
      <c r="C190">
        <v>8633.6899999999987</v>
      </c>
      <c r="D190">
        <f t="shared" si="4"/>
        <v>1726.7379999999998</v>
      </c>
      <c r="E190">
        <v>5.5684399999999998</v>
      </c>
      <c r="F190">
        <f>VLOOKUP(A190,[1]!Filtered_Customer_Data[#All],12,FALSE)</f>
        <v>10</v>
      </c>
      <c r="G190">
        <f t="shared" si="5"/>
        <v>96152.369487199991</v>
      </c>
      <c r="H190" t="str">
        <f>VLOOKUP(A190,[2]!Filtered_Customer_Data[#All],9,FALSE)</f>
        <v>Affluent Customer</v>
      </c>
      <c r="I190" t="str">
        <f>VLOOKUP(A190,Filtered_Customer_Data[#All],4,FALSE)</f>
        <v>Male</v>
      </c>
      <c r="J190" t="str">
        <f>VLOOKUP(A190,Filtered_Customer_Data[#All],8,FALSE)</f>
        <v>Financial Services</v>
      </c>
      <c r="K190" t="str">
        <f>VLOOKUP(A190,Filtered_Customer_Data[#All],7,FALSE)</f>
        <v>Safety Technician I</v>
      </c>
      <c r="M190" s="4" t="s">
        <v>331</v>
      </c>
      <c r="O190">
        <v>68182.188370249467</v>
      </c>
      <c r="P190">
        <v>76227.991661860578</v>
      </c>
      <c r="Q190">
        <v>63749.812022599988</v>
      </c>
      <c r="R190">
        <v>71223.214632987932</v>
      </c>
    </row>
    <row r="191" spans="1:18" x14ac:dyDescent="0.3">
      <c r="A191">
        <v>190</v>
      </c>
      <c r="B191">
        <v>4</v>
      </c>
      <c r="C191">
        <v>3083.07</v>
      </c>
      <c r="D191">
        <f t="shared" si="4"/>
        <v>770.76750000000004</v>
      </c>
      <c r="E191">
        <v>5.5684399999999998</v>
      </c>
      <c r="F191">
        <f>VLOOKUP(A191,[1]!Filtered_Customer_Data[#All],12,FALSE)</f>
        <v>10</v>
      </c>
      <c r="G191">
        <f t="shared" si="5"/>
        <v>42919.725777</v>
      </c>
      <c r="H191" t="str">
        <f>VLOOKUP(A191,[2]!Filtered_Customer_Data[#All],9,FALSE)</f>
        <v>Affluent Customer</v>
      </c>
      <c r="I191" t="str">
        <f>VLOOKUP(A191,Filtered_Customer_Data[#All],4,FALSE)</f>
        <v>Female</v>
      </c>
      <c r="J191" t="str">
        <f>VLOOKUP(A191,Filtered_Customer_Data[#All],8,FALSE)</f>
        <v>Health</v>
      </c>
      <c r="K191" t="str">
        <f>VLOOKUP(A191,Filtered_Customer_Data[#All],7,FALSE)</f>
        <v>Registered Nurse</v>
      </c>
      <c r="M191" s="4" t="s">
        <v>545</v>
      </c>
      <c r="O191">
        <v>62438.408163546024</v>
      </c>
      <c r="P191">
        <v>87312.568434900008</v>
      </c>
      <c r="R191">
        <v>76652.214032891134</v>
      </c>
    </row>
    <row r="192" spans="1:18" x14ac:dyDescent="0.3">
      <c r="A192">
        <v>191</v>
      </c>
      <c r="B192">
        <v>1</v>
      </c>
      <c r="C192">
        <v>1065.03</v>
      </c>
      <c r="D192">
        <f t="shared" si="4"/>
        <v>1065.03</v>
      </c>
      <c r="E192">
        <v>5.5684399999999998</v>
      </c>
      <c r="F192">
        <f>VLOOKUP(A192,[1]!Filtered_Customer_Data[#All],12,FALSE)</f>
        <v>6</v>
      </c>
      <c r="G192">
        <f t="shared" si="5"/>
        <v>35583.333919199998</v>
      </c>
      <c r="H192" t="str">
        <f>VLOOKUP(A192,[2]!Filtered_Customer_Data[#All],9,FALSE)</f>
        <v>Affluent Customer</v>
      </c>
      <c r="I192" t="str">
        <f>VLOOKUP(A192,Filtered_Customer_Data[#All],4,FALSE)</f>
        <v>Male</v>
      </c>
      <c r="J192" t="str">
        <f>VLOOKUP(A192,Filtered_Customer_Data[#All],8,FALSE)</f>
        <v>Unknown</v>
      </c>
      <c r="K192" t="str">
        <f>VLOOKUP(A192,Filtered_Customer_Data[#All],7,FALSE)</f>
        <v>Help Desk Operator</v>
      </c>
      <c r="M192" s="4" t="s">
        <v>240</v>
      </c>
      <c r="O192">
        <v>97922.518685172108</v>
      </c>
      <c r="P192">
        <v>44382.522813888092</v>
      </c>
      <c r="R192">
        <v>74126.964964601444</v>
      </c>
    </row>
    <row r="193" spans="1:18" x14ac:dyDescent="0.3">
      <c r="A193">
        <v>192</v>
      </c>
      <c r="B193">
        <v>4</v>
      </c>
      <c r="C193">
        <v>3836.29</v>
      </c>
      <c r="D193">
        <f t="shared" si="4"/>
        <v>959.07249999999999</v>
      </c>
      <c r="E193">
        <v>5.5684399999999998</v>
      </c>
      <c r="F193">
        <f>VLOOKUP(A193,[1]!Filtered_Customer_Data[#All],12,FALSE)</f>
        <v>8</v>
      </c>
      <c r="G193">
        <f t="shared" si="5"/>
        <v>42724.301375199997</v>
      </c>
      <c r="H193" t="str">
        <f>VLOOKUP(A193,[2]!Filtered_Customer_Data[#All],9,FALSE)</f>
        <v>Mass Customer</v>
      </c>
      <c r="I193" t="str">
        <f>VLOOKUP(A193,Filtered_Customer_Data[#All],4,FALSE)</f>
        <v>Female</v>
      </c>
      <c r="J193" t="str">
        <f>VLOOKUP(A193,Filtered_Customer_Data[#All],8,FALSE)</f>
        <v>Health</v>
      </c>
      <c r="K193" t="str">
        <f>VLOOKUP(A193,Filtered_Customer_Data[#All],7,FALSE)</f>
        <v>Junior Executive</v>
      </c>
      <c r="M193" s="4" t="s">
        <v>1127</v>
      </c>
      <c r="O193">
        <v>72556.393131873017</v>
      </c>
      <c r="P193">
        <v>100326.10936710855</v>
      </c>
      <c r="R193">
        <v>86441.251249490786</v>
      </c>
    </row>
    <row r="194" spans="1:18" x14ac:dyDescent="0.3">
      <c r="A194">
        <v>193</v>
      </c>
      <c r="B194">
        <v>5</v>
      </c>
      <c r="C194">
        <v>7368.3599999999988</v>
      </c>
      <c r="D194">
        <f t="shared" si="4"/>
        <v>1473.6719999999998</v>
      </c>
      <c r="E194">
        <v>5.5684399999999998</v>
      </c>
      <c r="F194">
        <f>VLOOKUP(A194,[1]!Filtered_Customer_Data[#All],12,FALSE)</f>
        <v>12</v>
      </c>
      <c r="G194">
        <f t="shared" si="5"/>
        <v>98472.649340159973</v>
      </c>
      <c r="H194" t="str">
        <f>VLOOKUP(A194,[2]!Filtered_Customer_Data[#All],9,FALSE)</f>
        <v>Mass Customer</v>
      </c>
      <c r="I194" t="str">
        <f>VLOOKUP(A194,Filtered_Customer_Data[#All],4,FALSE)</f>
        <v>Male</v>
      </c>
      <c r="J194" t="str">
        <f>VLOOKUP(A194,Filtered_Customer_Data[#All],8,FALSE)</f>
        <v>Manufacturing</v>
      </c>
      <c r="K194" t="str">
        <f>VLOOKUP(A194,Filtered_Customer_Data[#All],7,FALSE)</f>
        <v>Recruiting Manager</v>
      </c>
      <c r="M194" s="4" t="s">
        <v>827</v>
      </c>
      <c r="O194">
        <v>52308.960163733325</v>
      </c>
      <c r="P194">
        <v>63291.282697772222</v>
      </c>
      <c r="R194">
        <v>57189.992401083946</v>
      </c>
    </row>
    <row r="195" spans="1:18" x14ac:dyDescent="0.3">
      <c r="A195">
        <v>194</v>
      </c>
      <c r="B195">
        <v>3</v>
      </c>
      <c r="C195">
        <v>4313.5300000000007</v>
      </c>
      <c r="D195">
        <f t="shared" ref="D195:D258" si="6">GETPIVOTDATA("Total Revenue",$A194,"customer_id",A195)/GETPIVOTDATA("Total Transaction",$A194,"customer_id",A195)</f>
        <v>1437.8433333333335</v>
      </c>
      <c r="E195">
        <v>5.5684399999999998</v>
      </c>
      <c r="F195">
        <f>VLOOKUP(A195,[1]!Filtered_Customer_Data[#All],12,FALSE)</f>
        <v>10</v>
      </c>
      <c r="G195">
        <f t="shared" ref="G195:G258" si="7">D195*E195*F195</f>
        <v>80065.443310666669</v>
      </c>
      <c r="H195" t="str">
        <f>VLOOKUP(A195,[2]!Filtered_Customer_Data[#All],9,FALSE)</f>
        <v>Affluent Customer</v>
      </c>
      <c r="I195" t="str">
        <f>VLOOKUP(A195,Filtered_Customer_Data[#All],4,FALSE)</f>
        <v>Female</v>
      </c>
      <c r="J195" t="str">
        <f>VLOOKUP(A195,Filtered_Customer_Data[#All],8,FALSE)</f>
        <v>Financial Services</v>
      </c>
      <c r="K195" t="str">
        <f>VLOOKUP(A195,Filtered_Customer_Data[#All],7,FALSE)</f>
        <v>Web Developer III</v>
      </c>
      <c r="M195" s="4" t="s">
        <v>456</v>
      </c>
      <c r="O195">
        <v>57223.122933240287</v>
      </c>
      <c r="P195">
        <v>59995.739685676614</v>
      </c>
      <c r="Q195">
        <v>39059.864143299994</v>
      </c>
      <c r="R195">
        <v>57546.470170477762</v>
      </c>
    </row>
    <row r="196" spans="1:18" x14ac:dyDescent="0.3">
      <c r="A196">
        <v>195</v>
      </c>
      <c r="B196">
        <v>7</v>
      </c>
      <c r="C196">
        <v>12479.459999999997</v>
      </c>
      <c r="D196">
        <f t="shared" si="6"/>
        <v>1782.7799999999995</v>
      </c>
      <c r="E196">
        <v>5.5684399999999998</v>
      </c>
      <c r="F196">
        <f>VLOOKUP(A196,[1]!Filtered_Customer_Data[#All],12,FALSE)</f>
        <v>6</v>
      </c>
      <c r="G196">
        <f t="shared" si="7"/>
        <v>59563.820779199974</v>
      </c>
      <c r="H196" t="str">
        <f>VLOOKUP(A196,[2]!Filtered_Customer_Data[#All],9,FALSE)</f>
        <v>Mass Customer</v>
      </c>
      <c r="I196" t="str">
        <f>VLOOKUP(A196,Filtered_Customer_Data[#All],4,FALSE)</f>
        <v>Female</v>
      </c>
      <c r="J196" t="str">
        <f>VLOOKUP(A196,Filtered_Customer_Data[#All],8,FALSE)</f>
        <v>Manufacturing</v>
      </c>
      <c r="K196" t="str">
        <f>VLOOKUP(A196,Filtered_Customer_Data[#All],7,FALSE)</f>
        <v>Project Manager</v>
      </c>
      <c r="M196" s="4" t="s">
        <v>503</v>
      </c>
      <c r="O196">
        <v>65280.234874896581</v>
      </c>
      <c r="P196">
        <v>58071.887007494508</v>
      </c>
      <c r="R196">
        <v>62524.101866772275</v>
      </c>
    </row>
    <row r="197" spans="1:18" x14ac:dyDescent="0.3">
      <c r="A197">
        <v>196</v>
      </c>
      <c r="B197">
        <v>8</v>
      </c>
      <c r="C197">
        <v>6346.6100000000006</v>
      </c>
      <c r="D197">
        <f t="shared" si="6"/>
        <v>793.32625000000007</v>
      </c>
      <c r="E197">
        <v>5.5684399999999998</v>
      </c>
      <c r="F197">
        <f>VLOOKUP(A197,[1]!Filtered_Customer_Data[#All],12,FALSE)</f>
        <v>6</v>
      </c>
      <c r="G197">
        <f t="shared" si="7"/>
        <v>26505.537741300002</v>
      </c>
      <c r="H197" t="str">
        <f>VLOOKUP(A197,[2]!Filtered_Customer_Data[#All],9,FALSE)</f>
        <v>High Net Worth</v>
      </c>
      <c r="I197" t="str">
        <f>VLOOKUP(A197,Filtered_Customer_Data[#All],4,FALSE)</f>
        <v>Male</v>
      </c>
      <c r="J197" t="str">
        <f>VLOOKUP(A197,Filtered_Customer_Data[#All],8,FALSE)</f>
        <v>Manufacturing</v>
      </c>
      <c r="K197" t="str">
        <f>VLOOKUP(A197,Filtered_Customer_Data[#All],7,FALSE)</f>
        <v>Programmer Analyst II</v>
      </c>
      <c r="M197" s="4" t="s">
        <v>1221</v>
      </c>
      <c r="O197">
        <v>55659.133976894438</v>
      </c>
      <c r="P197">
        <v>101572.77330529143</v>
      </c>
      <c r="R197">
        <v>67137.54380899368</v>
      </c>
    </row>
    <row r="198" spans="1:18" x14ac:dyDescent="0.3">
      <c r="A198">
        <v>197</v>
      </c>
      <c r="B198">
        <v>9</v>
      </c>
      <c r="C198">
        <v>8456.02</v>
      </c>
      <c r="D198">
        <f t="shared" si="6"/>
        <v>939.5577777777778</v>
      </c>
      <c r="E198">
        <v>5.5684399999999998</v>
      </c>
      <c r="F198">
        <f>VLOOKUP(A198,[1]!Filtered_Customer_Data[#All],12,FALSE)</f>
        <v>5</v>
      </c>
      <c r="G198">
        <f t="shared" si="7"/>
        <v>26159.355560444448</v>
      </c>
      <c r="H198" t="str">
        <f>VLOOKUP(A198,[2]!Filtered_Customer_Data[#All],9,FALSE)</f>
        <v>High Net Worth</v>
      </c>
      <c r="I198" t="str">
        <f>VLOOKUP(A198,Filtered_Customer_Data[#All],4,FALSE)</f>
        <v>Female</v>
      </c>
      <c r="J198" t="str">
        <f>VLOOKUP(A198,Filtered_Customer_Data[#All],8,FALSE)</f>
        <v>Unknown</v>
      </c>
      <c r="K198" t="str">
        <f>VLOOKUP(A198,Filtered_Customer_Data[#All],7,FALSE)</f>
        <v>Unknown</v>
      </c>
      <c r="M198" s="4" t="s">
        <v>597</v>
      </c>
      <c r="O198">
        <v>79393.91374230072</v>
      </c>
      <c r="P198">
        <v>14544.38662608</v>
      </c>
      <c r="R198">
        <v>70129.695582840621</v>
      </c>
    </row>
    <row r="199" spans="1:18" x14ac:dyDescent="0.3">
      <c r="A199">
        <v>198</v>
      </c>
      <c r="B199">
        <v>9</v>
      </c>
      <c r="C199">
        <v>11648.85</v>
      </c>
      <c r="D199">
        <f t="shared" si="6"/>
        <v>1294.3166666666666</v>
      </c>
      <c r="E199">
        <v>5.5684399999999998</v>
      </c>
      <c r="F199">
        <f>VLOOKUP(A199,[1]!Filtered_Customer_Data[#All],12,FALSE)</f>
        <v>16</v>
      </c>
      <c r="G199">
        <f t="shared" si="7"/>
        <v>115317.19518933333</v>
      </c>
      <c r="H199" t="str">
        <f>VLOOKUP(A199,[2]!Filtered_Customer_Data[#All],9,FALSE)</f>
        <v>Mass Customer</v>
      </c>
      <c r="I199" t="str">
        <f>VLOOKUP(A199,Filtered_Customer_Data[#All],4,FALSE)</f>
        <v>Female</v>
      </c>
      <c r="J199" t="str">
        <f>VLOOKUP(A199,Filtered_Customer_Data[#All],8,FALSE)</f>
        <v>Entertainment</v>
      </c>
      <c r="K199" t="str">
        <f>VLOOKUP(A199,Filtered_Customer_Data[#All],7,FALSE)</f>
        <v>Assistant Media Planner</v>
      </c>
      <c r="M199" s="4" t="s">
        <v>368</v>
      </c>
      <c r="O199">
        <v>78454.194867441271</v>
      </c>
      <c r="P199">
        <v>68916.372996043079</v>
      </c>
      <c r="R199">
        <v>72493.056197817394</v>
      </c>
    </row>
    <row r="200" spans="1:18" x14ac:dyDescent="0.3">
      <c r="A200">
        <v>199</v>
      </c>
      <c r="B200">
        <v>4</v>
      </c>
      <c r="C200">
        <v>4323.8600000000006</v>
      </c>
      <c r="D200">
        <f t="shared" si="6"/>
        <v>1080.9650000000001</v>
      </c>
      <c r="E200">
        <v>5.5684399999999998</v>
      </c>
      <c r="F200">
        <f>VLOOKUP(A200,[1]!Filtered_Customer_Data[#All],12,FALSE)</f>
        <v>21</v>
      </c>
      <c r="G200">
        <f t="shared" si="7"/>
        <v>126405.06363660001</v>
      </c>
      <c r="H200" t="str">
        <f>VLOOKUP(A200,[2]!Filtered_Customer_Data[#All],9,FALSE)</f>
        <v>Mass Customer</v>
      </c>
      <c r="I200" t="str">
        <f>VLOOKUP(A200,Filtered_Customer_Data[#All],4,FALSE)</f>
        <v>Female</v>
      </c>
      <c r="J200" t="str">
        <f>VLOOKUP(A200,Filtered_Customer_Data[#All],8,FALSE)</f>
        <v>Health</v>
      </c>
      <c r="K200" t="str">
        <f>VLOOKUP(A200,Filtered_Customer_Data[#All],7,FALSE)</f>
        <v>Junior Executive</v>
      </c>
      <c r="M200" s="4" t="s">
        <v>4843</v>
      </c>
      <c r="O200">
        <v>98264.62355864</v>
      </c>
      <c r="P200">
        <v>99114.542908499992</v>
      </c>
      <c r="R200">
        <v>98831.236458546671</v>
      </c>
    </row>
    <row r="201" spans="1:18" x14ac:dyDescent="0.3">
      <c r="A201">
        <v>200</v>
      </c>
      <c r="B201">
        <v>9</v>
      </c>
      <c r="C201">
        <v>11117.36</v>
      </c>
      <c r="D201">
        <f t="shared" si="6"/>
        <v>1235.2622222222224</v>
      </c>
      <c r="E201">
        <v>5.5684399999999998</v>
      </c>
      <c r="F201">
        <f>VLOOKUP(A201,[1]!Filtered_Customer_Data[#All],12,FALSE)</f>
        <v>19</v>
      </c>
      <c r="G201">
        <f t="shared" si="7"/>
        <v>130691.18780551112</v>
      </c>
      <c r="H201" t="str">
        <f>VLOOKUP(A201,[2]!Filtered_Customer_Data[#All],9,FALSE)</f>
        <v>Affluent Customer</v>
      </c>
      <c r="I201" t="str">
        <f>VLOOKUP(A201,Filtered_Customer_Data[#All],4,FALSE)</f>
        <v>Male</v>
      </c>
      <c r="J201" t="str">
        <f>VLOOKUP(A201,Filtered_Customer_Data[#All],8,FALSE)</f>
        <v>Property</v>
      </c>
      <c r="K201" t="str">
        <f>VLOOKUP(A201,Filtered_Customer_Data[#All],7,FALSE)</f>
        <v>Physical Therapy Assistant</v>
      </c>
      <c r="M201" s="4" t="s">
        <v>580</v>
      </c>
      <c r="O201">
        <v>70044.637372475336</v>
      </c>
      <c r="P201">
        <v>59914.147514592391</v>
      </c>
      <c r="Q201">
        <v>72989.374166719979</v>
      </c>
      <c r="R201">
        <v>66017.269505610486</v>
      </c>
    </row>
    <row r="202" spans="1:18" x14ac:dyDescent="0.3">
      <c r="A202">
        <v>201</v>
      </c>
      <c r="B202">
        <v>8</v>
      </c>
      <c r="C202">
        <v>9167.380000000001</v>
      </c>
      <c r="D202">
        <f t="shared" si="6"/>
        <v>1145.9225000000001</v>
      </c>
      <c r="E202">
        <v>5.5684399999999998</v>
      </c>
      <c r="F202">
        <f>VLOOKUP(A202,[1]!Filtered_Customer_Data[#All],12,FALSE)</f>
        <v>11</v>
      </c>
      <c r="G202">
        <f t="shared" si="7"/>
        <v>70191.0075449</v>
      </c>
      <c r="H202" t="str">
        <f>VLOOKUP(A202,[2]!Filtered_Customer_Data[#All],9,FALSE)</f>
        <v>Mass Customer</v>
      </c>
      <c r="I202" t="str">
        <f>VLOOKUP(A202,Filtered_Customer_Data[#All],4,FALSE)</f>
        <v>Male</v>
      </c>
      <c r="J202" t="str">
        <f>VLOOKUP(A202,Filtered_Customer_Data[#All],8,FALSE)</f>
        <v>Manufacturing</v>
      </c>
      <c r="K202" t="str">
        <f>VLOOKUP(A202,Filtered_Customer_Data[#All],7,FALSE)</f>
        <v>Design Engineer</v>
      </c>
      <c r="M202" s="4" t="s">
        <v>232</v>
      </c>
      <c r="O202">
        <v>74964.224037841719</v>
      </c>
      <c r="P202">
        <v>64708.724569890481</v>
      </c>
      <c r="Q202">
        <v>75045.141982800007</v>
      </c>
      <c r="R202">
        <v>70789.054548860033</v>
      </c>
    </row>
    <row r="203" spans="1:18" x14ac:dyDescent="0.3">
      <c r="A203">
        <v>202</v>
      </c>
      <c r="B203">
        <v>3</v>
      </c>
      <c r="C203">
        <v>2511.8200000000002</v>
      </c>
      <c r="D203">
        <f t="shared" si="6"/>
        <v>837.27333333333343</v>
      </c>
      <c r="E203">
        <v>5.5684399999999998</v>
      </c>
      <c r="F203">
        <f>VLOOKUP(A203,[1]!Filtered_Customer_Data[#All],12,FALSE)</f>
        <v>16</v>
      </c>
      <c r="G203">
        <f t="shared" si="7"/>
        <v>74596.901124266675</v>
      </c>
      <c r="H203" t="str">
        <f>VLOOKUP(A203,[2]!Filtered_Customer_Data[#All],9,FALSE)</f>
        <v>Affluent Customer</v>
      </c>
      <c r="I203" t="str">
        <f>VLOOKUP(A203,Filtered_Customer_Data[#All],4,FALSE)</f>
        <v>Female</v>
      </c>
      <c r="J203" t="str">
        <f>VLOOKUP(A203,Filtered_Customer_Data[#All],8,FALSE)</f>
        <v>Entertainment</v>
      </c>
      <c r="K203" t="str">
        <f>VLOOKUP(A203,Filtered_Customer_Data[#All],7,FALSE)</f>
        <v>Librarian</v>
      </c>
      <c r="M203" s="4" t="s">
        <v>636</v>
      </c>
      <c r="O203">
        <v>66665.819959573011</v>
      </c>
      <c r="P203">
        <v>67982.932082029118</v>
      </c>
      <c r="Q203">
        <v>93967.675579799994</v>
      </c>
      <c r="R203">
        <v>67928.912369970814</v>
      </c>
    </row>
    <row r="204" spans="1:18" x14ac:dyDescent="0.3">
      <c r="A204">
        <v>203</v>
      </c>
      <c r="B204">
        <v>5</v>
      </c>
      <c r="C204">
        <v>4376.2599999999993</v>
      </c>
      <c r="D204">
        <f t="shared" si="6"/>
        <v>875.25199999999984</v>
      </c>
      <c r="E204">
        <v>5.5684399999999998</v>
      </c>
      <c r="F204">
        <f>VLOOKUP(A204,[1]!Filtered_Customer_Data[#All],12,FALSE)</f>
        <v>11</v>
      </c>
      <c r="G204">
        <f t="shared" si="7"/>
        <v>53611.670715679989</v>
      </c>
      <c r="H204" t="str">
        <f>VLOOKUP(A204,[2]!Filtered_Customer_Data[#All],9,FALSE)</f>
        <v>Mass Customer</v>
      </c>
      <c r="I204" t="str">
        <f>VLOOKUP(A204,Filtered_Customer_Data[#All],4,FALSE)</f>
        <v>Male</v>
      </c>
      <c r="J204" t="str">
        <f>VLOOKUP(A204,Filtered_Customer_Data[#All],8,FALSE)</f>
        <v>Argiculture</v>
      </c>
      <c r="K204" t="str">
        <f>VLOOKUP(A204,Filtered_Customer_Data[#All],7,FALSE)</f>
        <v>Senior Quality Engineer</v>
      </c>
      <c r="M204" s="4" t="s">
        <v>40</v>
      </c>
      <c r="O204">
        <v>65956.942386471201</v>
      </c>
      <c r="P204">
        <v>62215.556925170291</v>
      </c>
      <c r="Q204">
        <v>72787.851584319171</v>
      </c>
      <c r="R204">
        <v>64410.800635670093</v>
      </c>
    </row>
    <row r="205" spans="1:18" x14ac:dyDescent="0.3">
      <c r="A205">
        <v>204</v>
      </c>
      <c r="B205">
        <v>8</v>
      </c>
      <c r="C205">
        <v>11444</v>
      </c>
      <c r="D205">
        <f t="shared" si="6"/>
        <v>1430.5</v>
      </c>
      <c r="E205">
        <v>5.5684399999999998</v>
      </c>
      <c r="F205">
        <f>VLOOKUP(A205,[1]!Filtered_Customer_Data[#All],12,FALSE)</f>
        <v>5</v>
      </c>
      <c r="G205">
        <f t="shared" si="7"/>
        <v>39828.267099999997</v>
      </c>
      <c r="H205" t="str">
        <f>VLOOKUP(A205,[2]!Filtered_Customer_Data[#All],9,FALSE)</f>
        <v>Mass Customer</v>
      </c>
      <c r="I205" t="str">
        <f>VLOOKUP(A205,Filtered_Customer_Data[#All],4,FALSE)</f>
        <v>Male</v>
      </c>
      <c r="J205" t="str">
        <f>VLOOKUP(A205,Filtered_Customer_Data[#All],8,FALSE)</f>
        <v>Financial Services</v>
      </c>
      <c r="K205" t="str">
        <f>VLOOKUP(A205,Filtered_Customer_Data[#All],7,FALSE)</f>
        <v>Editor</v>
      </c>
      <c r="M205" s="4" t="s">
        <v>298</v>
      </c>
      <c r="O205">
        <v>67389.637445754997</v>
      </c>
      <c r="P205">
        <v>61409.062004209962</v>
      </c>
      <c r="Q205">
        <v>98912.311088800008</v>
      </c>
      <c r="R205">
        <v>64570.093582615526</v>
      </c>
    </row>
    <row r="206" spans="1:18" x14ac:dyDescent="0.3">
      <c r="A206">
        <v>205</v>
      </c>
      <c r="B206">
        <v>9</v>
      </c>
      <c r="C206">
        <v>6904.8799999999992</v>
      </c>
      <c r="D206">
        <f t="shared" si="6"/>
        <v>767.20888888888885</v>
      </c>
      <c r="E206">
        <v>5.5684399999999998</v>
      </c>
      <c r="F206">
        <f>VLOOKUP(A206,[1]!Filtered_Customer_Data[#All],12,FALSE)</f>
        <v>6</v>
      </c>
      <c r="G206">
        <f t="shared" si="7"/>
        <v>25632.939991466665</v>
      </c>
      <c r="H206" t="str">
        <f>VLOOKUP(A206,[2]!Filtered_Customer_Data[#All],9,FALSE)</f>
        <v>Mass Customer</v>
      </c>
      <c r="I206" t="str">
        <f>VLOOKUP(A206,Filtered_Customer_Data[#All],4,FALSE)</f>
        <v>Male</v>
      </c>
      <c r="J206" t="str">
        <f>VLOOKUP(A206,Filtered_Customer_Data[#All],8,FALSE)</f>
        <v>Financial Services</v>
      </c>
      <c r="K206" t="str">
        <f>VLOOKUP(A206,Filtered_Customer_Data[#All],7,FALSE)</f>
        <v>Administrative Assistant II</v>
      </c>
      <c r="M206" s="4" t="s">
        <v>555</v>
      </c>
      <c r="O206">
        <v>71590.756429697081</v>
      </c>
      <c r="P206">
        <v>86451.785326901823</v>
      </c>
      <c r="R206">
        <v>78746.066639462311</v>
      </c>
    </row>
    <row r="207" spans="1:18" x14ac:dyDescent="0.3">
      <c r="A207">
        <v>206</v>
      </c>
      <c r="B207">
        <v>4</v>
      </c>
      <c r="C207">
        <v>5633.8099999999995</v>
      </c>
      <c r="D207">
        <f t="shared" si="6"/>
        <v>1408.4524999999999</v>
      </c>
      <c r="E207">
        <v>5.5684399999999998</v>
      </c>
      <c r="F207">
        <f>VLOOKUP(A207,[1]!Filtered_Customer_Data[#All],12,FALSE)</f>
        <v>14</v>
      </c>
      <c r="G207">
        <f t="shared" si="7"/>
        <v>109800.36534739999</v>
      </c>
      <c r="H207" t="str">
        <f>VLOOKUP(A207,[2]!Filtered_Customer_Data[#All],9,FALSE)</f>
        <v>Mass Customer</v>
      </c>
      <c r="I207" t="str">
        <f>VLOOKUP(A207,Filtered_Customer_Data[#All],4,FALSE)</f>
        <v>Female</v>
      </c>
      <c r="J207" t="str">
        <f>VLOOKUP(A207,Filtered_Customer_Data[#All],8,FALSE)</f>
        <v>Unknown</v>
      </c>
      <c r="K207" t="str">
        <f>VLOOKUP(A207,Filtered_Customer_Data[#All],7,FALSE)</f>
        <v>Statistician I</v>
      </c>
      <c r="M207" s="4" t="s">
        <v>237</v>
      </c>
      <c r="O207">
        <v>78193.329857295277</v>
      </c>
      <c r="P207">
        <v>72365.170565391396</v>
      </c>
      <c r="R207">
        <v>75084.978234946539</v>
      </c>
    </row>
    <row r="208" spans="1:18" x14ac:dyDescent="0.3">
      <c r="A208">
        <v>207</v>
      </c>
      <c r="B208">
        <v>2</v>
      </c>
      <c r="C208">
        <v>2638.26</v>
      </c>
      <c r="D208">
        <f t="shared" si="6"/>
        <v>1319.13</v>
      </c>
      <c r="E208">
        <v>5.5684399999999998</v>
      </c>
      <c r="F208">
        <f>VLOOKUP(A208,[1]!Filtered_Customer_Data[#All],12,FALSE)</f>
        <v>7</v>
      </c>
      <c r="G208">
        <f t="shared" si="7"/>
        <v>51418.473800400003</v>
      </c>
      <c r="H208" t="str">
        <f>VLOOKUP(A208,[2]!Filtered_Customer_Data[#All],9,FALSE)</f>
        <v>Mass Customer</v>
      </c>
      <c r="I208" t="str">
        <f>VLOOKUP(A208,Filtered_Customer_Data[#All],4,FALSE)</f>
        <v>Female</v>
      </c>
      <c r="J208" t="str">
        <f>VLOOKUP(A208,Filtered_Customer_Data[#All],8,FALSE)</f>
        <v>Unknown</v>
      </c>
      <c r="K208" t="str">
        <f>VLOOKUP(A208,Filtered_Customer_Data[#All],7,FALSE)</f>
        <v>Unknown</v>
      </c>
      <c r="M208" s="4" t="s">
        <v>138</v>
      </c>
      <c r="O208">
        <v>57812.402711011055</v>
      </c>
      <c r="P208">
        <v>72850.097129882954</v>
      </c>
      <c r="Q208">
        <v>79660.298465440006</v>
      </c>
      <c r="R208">
        <v>66560.769592890356</v>
      </c>
    </row>
    <row r="209" spans="1:18" x14ac:dyDescent="0.3">
      <c r="A209">
        <v>208</v>
      </c>
      <c r="B209">
        <v>5</v>
      </c>
      <c r="C209">
        <v>5158.9799999999996</v>
      </c>
      <c r="D209">
        <f t="shared" si="6"/>
        <v>1031.7959999999998</v>
      </c>
      <c r="E209">
        <v>5.5684399999999998</v>
      </c>
      <c r="F209">
        <f>VLOOKUP(A209,[1]!Filtered_Customer_Data[#All],12,FALSE)</f>
        <v>5</v>
      </c>
      <c r="G209">
        <f t="shared" si="7"/>
        <v>28727.470591199995</v>
      </c>
      <c r="H209" t="str">
        <f>VLOOKUP(A209,[2]!Filtered_Customer_Data[#All],9,FALSE)</f>
        <v>High Net Worth</v>
      </c>
      <c r="I209" t="str">
        <f>VLOOKUP(A209,Filtered_Customer_Data[#All],4,FALSE)</f>
        <v>Male</v>
      </c>
      <c r="J209" t="str">
        <f>VLOOKUP(A209,Filtered_Customer_Data[#All],8,FALSE)</f>
        <v>Property</v>
      </c>
      <c r="K209" t="str">
        <f>VLOOKUP(A209,Filtered_Customer_Data[#All],7,FALSE)</f>
        <v>Office Assistant III</v>
      </c>
      <c r="M209" s="4" t="s">
        <v>193</v>
      </c>
      <c r="O209">
        <v>57235.058998882858</v>
      </c>
      <c r="P209">
        <v>66593.124672480248</v>
      </c>
      <c r="R209">
        <v>63688.897394467276</v>
      </c>
    </row>
    <row r="210" spans="1:18" x14ac:dyDescent="0.3">
      <c r="A210">
        <v>209</v>
      </c>
      <c r="B210">
        <v>5</v>
      </c>
      <c r="C210">
        <v>6093.4800000000005</v>
      </c>
      <c r="D210">
        <f t="shared" si="6"/>
        <v>1218.6960000000001</v>
      </c>
      <c r="E210">
        <v>5.5684399999999998</v>
      </c>
      <c r="F210">
        <f>VLOOKUP(A210,[1]!Filtered_Customer_Data[#All],12,FALSE)</f>
        <v>6</v>
      </c>
      <c r="G210">
        <f t="shared" si="7"/>
        <v>40717.413325440008</v>
      </c>
      <c r="H210" t="str">
        <f>VLOOKUP(A210,[2]!Filtered_Customer_Data[#All],9,FALSE)</f>
        <v>Affluent Customer</v>
      </c>
      <c r="I210" t="str">
        <f>VLOOKUP(A210,Filtered_Customer_Data[#All],4,FALSE)</f>
        <v>Male</v>
      </c>
      <c r="J210" t="str">
        <f>VLOOKUP(A210,Filtered_Customer_Data[#All],8,FALSE)</f>
        <v>Unknown</v>
      </c>
      <c r="K210" t="str">
        <f>VLOOKUP(A210,Filtered_Customer_Data[#All],7,FALSE)</f>
        <v>Analog Circuit Design manager</v>
      </c>
      <c r="M210" s="4" t="s">
        <v>379</v>
      </c>
      <c r="O210">
        <v>60801.148829977144</v>
      </c>
      <c r="P210">
        <v>58225.056434399994</v>
      </c>
      <c r="R210">
        <v>60228.683853182229</v>
      </c>
    </row>
    <row r="211" spans="1:18" x14ac:dyDescent="0.3">
      <c r="A211">
        <v>210</v>
      </c>
      <c r="B211">
        <v>6</v>
      </c>
      <c r="C211">
        <v>8805.1999999999989</v>
      </c>
      <c r="D211">
        <f t="shared" si="6"/>
        <v>1467.5333333333331</v>
      </c>
      <c r="E211">
        <v>5.5684399999999998</v>
      </c>
      <c r="F211">
        <f>VLOOKUP(A211,[1]!Filtered_Customer_Data[#All],12,FALSE)</f>
        <v>18</v>
      </c>
      <c r="G211">
        <f t="shared" si="7"/>
        <v>147093.68366399998</v>
      </c>
      <c r="H211" t="str">
        <f>VLOOKUP(A211,[2]!Filtered_Customer_Data[#All],9,FALSE)</f>
        <v>Mass Customer</v>
      </c>
      <c r="I211" t="str">
        <f>VLOOKUP(A211,Filtered_Customer_Data[#All],4,FALSE)</f>
        <v>Male</v>
      </c>
      <c r="J211" t="str">
        <f>VLOOKUP(A211,Filtered_Customer_Data[#All],8,FALSE)</f>
        <v>Property</v>
      </c>
      <c r="K211" t="str">
        <f>VLOOKUP(A211,Filtered_Customer_Data[#All],7,FALSE)</f>
        <v>Assistant Manager</v>
      </c>
      <c r="M211" s="4" t="s">
        <v>2927</v>
      </c>
      <c r="O211">
        <v>101406.01202118308</v>
      </c>
      <c r="P211">
        <v>57254.850427879996</v>
      </c>
      <c r="Q211">
        <v>87312.68576988572</v>
      </c>
      <c r="R211">
        <v>84340.070448199156</v>
      </c>
    </row>
    <row r="212" spans="1:18" x14ac:dyDescent="0.3">
      <c r="A212">
        <v>211</v>
      </c>
      <c r="B212">
        <v>9</v>
      </c>
      <c r="C212">
        <v>10073.759999999998</v>
      </c>
      <c r="D212">
        <f t="shared" si="6"/>
        <v>1119.3066666666664</v>
      </c>
      <c r="E212">
        <v>5.5684399999999998</v>
      </c>
      <c r="F212">
        <f>VLOOKUP(A212,[1]!Filtered_Customer_Data[#All],12,FALSE)</f>
        <v>5</v>
      </c>
      <c r="G212">
        <f t="shared" si="7"/>
        <v>31163.960074666655</v>
      </c>
      <c r="H212" t="str">
        <f>VLOOKUP(A212,[2]!Filtered_Customer_Data[#All],9,FALSE)</f>
        <v>Mass Customer</v>
      </c>
      <c r="I212" t="str">
        <f>VLOOKUP(A212,Filtered_Customer_Data[#All],4,FALSE)</f>
        <v>Female</v>
      </c>
      <c r="J212" t="str">
        <f>VLOOKUP(A212,Filtered_Customer_Data[#All],8,FALSE)</f>
        <v>Manufacturing</v>
      </c>
      <c r="K212" t="str">
        <f>VLOOKUP(A212,Filtered_Customer_Data[#All],7,FALSE)</f>
        <v>VP Marketing</v>
      </c>
      <c r="M212" s="4" t="s">
        <v>486</v>
      </c>
      <c r="O212">
        <v>62170.044268780941</v>
      </c>
      <c r="P212">
        <v>44399.865852849995</v>
      </c>
      <c r="R212">
        <v>53284.955060815468</v>
      </c>
    </row>
    <row r="213" spans="1:18" x14ac:dyDescent="0.3">
      <c r="A213">
        <v>212</v>
      </c>
      <c r="B213">
        <v>2</v>
      </c>
      <c r="C213">
        <v>2429.8000000000002</v>
      </c>
      <c r="D213">
        <f t="shared" si="6"/>
        <v>1214.9000000000001</v>
      </c>
      <c r="E213">
        <v>5.5684399999999998</v>
      </c>
      <c r="F213">
        <f>VLOOKUP(A213,[1]!Filtered_Customer_Data[#All],12,FALSE)</f>
        <v>1</v>
      </c>
      <c r="G213">
        <f t="shared" si="7"/>
        <v>6765.0977560000001</v>
      </c>
      <c r="H213" t="str">
        <f>VLOOKUP(A213,[2]!Filtered_Customer_Data[#All],9,FALSE)</f>
        <v>Affluent Customer</v>
      </c>
      <c r="I213" t="str">
        <f>VLOOKUP(A213,Filtered_Customer_Data[#All],4,FALSE)</f>
        <v>Female</v>
      </c>
      <c r="J213" t="str">
        <f>VLOOKUP(A213,Filtered_Customer_Data[#All],8,FALSE)</f>
        <v>IT</v>
      </c>
      <c r="K213" t="str">
        <f>VLOOKUP(A213,Filtered_Customer_Data[#All],7,FALSE)</f>
        <v>Desktop Support Technician</v>
      </c>
      <c r="M213" s="4" t="s">
        <v>1600</v>
      </c>
      <c r="O213">
        <v>62731.368476506672</v>
      </c>
      <c r="P213">
        <v>97329.374362293325</v>
      </c>
      <c r="R213">
        <v>76570.570830821336</v>
      </c>
    </row>
    <row r="214" spans="1:18" x14ac:dyDescent="0.3">
      <c r="A214">
        <v>213</v>
      </c>
      <c r="B214">
        <v>10</v>
      </c>
      <c r="C214">
        <v>11681.589999999998</v>
      </c>
      <c r="D214">
        <f t="shared" si="6"/>
        <v>1168.1589999999999</v>
      </c>
      <c r="E214">
        <v>5.5684399999999998</v>
      </c>
      <c r="F214">
        <f>VLOOKUP(A214,[1]!Filtered_Customer_Data[#All],12,FALSE)</f>
        <v>6</v>
      </c>
      <c r="G214">
        <f t="shared" si="7"/>
        <v>39028.939811759992</v>
      </c>
      <c r="H214" t="str">
        <f>VLOOKUP(A214,[2]!Filtered_Customer_Data[#All],9,FALSE)</f>
        <v>High Net Worth</v>
      </c>
      <c r="I214" t="str">
        <f>VLOOKUP(A214,Filtered_Customer_Data[#All],4,FALSE)</f>
        <v>Male</v>
      </c>
      <c r="J214" t="str">
        <f>VLOOKUP(A214,Filtered_Customer_Data[#All],8,FALSE)</f>
        <v>Financial Services</v>
      </c>
      <c r="K214" t="str">
        <f>VLOOKUP(A214,Filtered_Customer_Data[#All],7,FALSE)</f>
        <v>Actuary</v>
      </c>
      <c r="M214" s="4" t="s">
        <v>1307</v>
      </c>
      <c r="O214">
        <v>41123.25080063413</v>
      </c>
      <c r="P214">
        <v>104793.75310119998</v>
      </c>
      <c r="R214">
        <v>62346.751567489409</v>
      </c>
    </row>
    <row r="215" spans="1:18" x14ac:dyDescent="0.3">
      <c r="A215">
        <v>214</v>
      </c>
      <c r="B215">
        <v>5</v>
      </c>
      <c r="C215">
        <v>5776.9500000000007</v>
      </c>
      <c r="D215">
        <f t="shared" si="6"/>
        <v>1155.3900000000001</v>
      </c>
      <c r="E215">
        <v>5.5684399999999998</v>
      </c>
      <c r="F215">
        <f>VLOOKUP(A215,[1]!Filtered_Customer_Data[#All],12,FALSE)</f>
        <v>6</v>
      </c>
      <c r="G215">
        <f t="shared" si="7"/>
        <v>38602.319349600002</v>
      </c>
      <c r="H215" t="str">
        <f>VLOOKUP(A215,[2]!Filtered_Customer_Data[#All],9,FALSE)</f>
        <v>Mass Customer</v>
      </c>
      <c r="I215" t="str">
        <f>VLOOKUP(A215,Filtered_Customer_Data[#All],4,FALSE)</f>
        <v>Male</v>
      </c>
      <c r="J215" t="str">
        <f>VLOOKUP(A215,Filtered_Customer_Data[#All],8,FALSE)</f>
        <v>Health</v>
      </c>
      <c r="K215" t="str">
        <f>VLOOKUP(A215,Filtered_Customer_Data[#All],7,FALSE)</f>
        <v>Food Chemist</v>
      </c>
      <c r="M215" s="4" t="s">
        <v>218</v>
      </c>
      <c r="O215">
        <v>62509.810921750002</v>
      </c>
      <c r="P215">
        <v>81132.793537206671</v>
      </c>
      <c r="R215">
        <v>74925.132665387777</v>
      </c>
    </row>
    <row r="216" spans="1:18" x14ac:dyDescent="0.3">
      <c r="A216">
        <v>215</v>
      </c>
      <c r="B216">
        <v>8</v>
      </c>
      <c r="C216">
        <v>8485.16</v>
      </c>
      <c r="D216">
        <f t="shared" si="6"/>
        <v>1060.645</v>
      </c>
      <c r="E216">
        <v>5.5684399999999998</v>
      </c>
      <c r="F216">
        <f>VLOOKUP(A216,[1]!Filtered_Customer_Data[#All],12,FALSE)</f>
        <v>18</v>
      </c>
      <c r="G216">
        <f t="shared" si="7"/>
        <v>106310.48478839999</v>
      </c>
      <c r="H216" t="str">
        <f>VLOOKUP(A216,[2]!Filtered_Customer_Data[#All],9,FALSE)</f>
        <v>High Net Worth</v>
      </c>
      <c r="I216" t="str">
        <f>VLOOKUP(A216,Filtered_Customer_Data[#All],4,FALSE)</f>
        <v>Female</v>
      </c>
      <c r="J216" t="str">
        <f>VLOOKUP(A216,Filtered_Customer_Data[#All],8,FALSE)</f>
        <v>Retail</v>
      </c>
      <c r="K216" t="str">
        <f>VLOOKUP(A216,Filtered_Customer_Data[#All],7,FALSE)</f>
        <v>Assistant Professor</v>
      </c>
      <c r="M216" s="4" t="s">
        <v>519</v>
      </c>
      <c r="O216">
        <v>47541.397566458334</v>
      </c>
      <c r="P216">
        <v>61434.115150438876</v>
      </c>
      <c r="R216">
        <v>57960.935754443752</v>
      </c>
    </row>
    <row r="217" spans="1:18" x14ac:dyDescent="0.3">
      <c r="A217">
        <v>216</v>
      </c>
      <c r="B217">
        <v>4</v>
      </c>
      <c r="C217">
        <v>4801.6100000000006</v>
      </c>
      <c r="D217">
        <f t="shared" si="6"/>
        <v>1200.4025000000001</v>
      </c>
      <c r="E217">
        <v>5.5684399999999998</v>
      </c>
      <c r="F217">
        <f>VLOOKUP(A217,[1]!Filtered_Customer_Data[#All],12,FALSE)</f>
        <v>7</v>
      </c>
      <c r="G217">
        <f t="shared" si="7"/>
        <v>46790.585079700009</v>
      </c>
      <c r="H217" t="str">
        <f>VLOOKUP(A217,[2]!Filtered_Customer_Data[#All],9,FALSE)</f>
        <v>High Net Worth</v>
      </c>
      <c r="I217" t="str">
        <f>VLOOKUP(A217,Filtered_Customer_Data[#All],4,FALSE)</f>
        <v>Female</v>
      </c>
      <c r="J217" t="str">
        <f>VLOOKUP(A217,Filtered_Customer_Data[#All],8,FALSE)</f>
        <v>Financial Services</v>
      </c>
      <c r="K217" t="str">
        <f>VLOOKUP(A217,Filtered_Customer_Data[#All],7,FALSE)</f>
        <v>Quality Engineer</v>
      </c>
      <c r="M217" s="4" t="s">
        <v>1675</v>
      </c>
      <c r="O217">
        <v>87405.708946559986</v>
      </c>
      <c r="P217">
        <v>100145.53957449998</v>
      </c>
      <c r="R217">
        <v>91652.319155873323</v>
      </c>
    </row>
    <row r="218" spans="1:18" x14ac:dyDescent="0.3">
      <c r="A218">
        <v>217</v>
      </c>
      <c r="B218">
        <v>7</v>
      </c>
      <c r="C218">
        <v>9487.89</v>
      </c>
      <c r="D218">
        <f t="shared" si="6"/>
        <v>1355.4128571428571</v>
      </c>
      <c r="E218">
        <v>5.5684399999999998</v>
      </c>
      <c r="F218">
        <f>VLOOKUP(A218,[1]!Filtered_Customer_Data[#All],12,FALSE)</f>
        <v>16</v>
      </c>
      <c r="G218">
        <f t="shared" si="7"/>
        <v>120760.56272365713</v>
      </c>
      <c r="H218" t="str">
        <f>VLOOKUP(A218,[2]!Filtered_Customer_Data[#All],9,FALSE)</f>
        <v>High Net Worth</v>
      </c>
      <c r="I218" t="str">
        <f>VLOOKUP(A218,Filtered_Customer_Data[#All],4,FALSE)</f>
        <v>Female</v>
      </c>
      <c r="J218" t="str">
        <f>VLOOKUP(A218,Filtered_Customer_Data[#All],8,FALSE)</f>
        <v>Manufacturing</v>
      </c>
      <c r="K218" t="str">
        <f>VLOOKUP(A218,Filtered_Customer_Data[#All],7,FALSE)</f>
        <v>Unknown</v>
      </c>
      <c r="M218" s="4" t="s">
        <v>8</v>
      </c>
      <c r="N218">
        <v>229257798.72978598</v>
      </c>
      <c r="O218">
        <v>64996.637919885681</v>
      </c>
      <c r="P218">
        <v>65992.318646730448</v>
      </c>
      <c r="Q218">
        <v>73223.400876514803</v>
      </c>
      <c r="R218">
        <v>131266.99039781617</v>
      </c>
    </row>
    <row r="219" spans="1:18" x14ac:dyDescent="0.3">
      <c r="A219">
        <v>218</v>
      </c>
      <c r="B219">
        <v>4</v>
      </c>
      <c r="C219">
        <v>3125.6</v>
      </c>
      <c r="D219">
        <f t="shared" si="6"/>
        <v>781.4</v>
      </c>
      <c r="E219">
        <v>5.5684399999999998</v>
      </c>
      <c r="F219">
        <f>VLOOKUP(A219,[1]!Filtered_Customer_Data[#All],12,FALSE)</f>
        <v>8</v>
      </c>
      <c r="G219">
        <f t="shared" si="7"/>
        <v>34809.432128</v>
      </c>
      <c r="H219" t="str">
        <f>VLOOKUP(A219,[2]!Filtered_Customer_Data[#All],9,FALSE)</f>
        <v>High Net Worth</v>
      </c>
      <c r="I219" t="str">
        <f>VLOOKUP(A219,Filtered_Customer_Data[#All],4,FALSE)</f>
        <v>Female</v>
      </c>
      <c r="J219" t="str">
        <f>VLOOKUP(A219,Filtered_Customer_Data[#All],8,FALSE)</f>
        <v>Property</v>
      </c>
      <c r="K219" t="str">
        <f>VLOOKUP(A219,Filtered_Customer_Data[#All],7,FALSE)</f>
        <v>Administrative Officer</v>
      </c>
    </row>
    <row r="220" spans="1:18" x14ac:dyDescent="0.3">
      <c r="A220">
        <v>219</v>
      </c>
      <c r="B220">
        <v>6</v>
      </c>
      <c r="C220">
        <v>6156.27</v>
      </c>
      <c r="D220">
        <f t="shared" si="6"/>
        <v>1026.0450000000001</v>
      </c>
      <c r="E220">
        <v>5.5684399999999998</v>
      </c>
      <c r="F220">
        <f>VLOOKUP(A220,[1]!Filtered_Customer_Data[#All],12,FALSE)</f>
        <v>7</v>
      </c>
      <c r="G220">
        <f t="shared" si="7"/>
        <v>39994.290138600001</v>
      </c>
      <c r="H220" t="str">
        <f>VLOOKUP(A220,[2]!Filtered_Customer_Data[#All],9,FALSE)</f>
        <v>Mass Customer</v>
      </c>
      <c r="I220" t="str">
        <f>VLOOKUP(A220,Filtered_Customer_Data[#All],4,FALSE)</f>
        <v>Male</v>
      </c>
      <c r="J220" t="str">
        <f>VLOOKUP(A220,Filtered_Customer_Data[#All],8,FALSE)</f>
        <v>Health</v>
      </c>
      <c r="K220" t="str">
        <f>VLOOKUP(A220,Filtered_Customer_Data[#All],7,FALSE)</f>
        <v>Database Administrator III</v>
      </c>
    </row>
    <row r="221" spans="1:18" x14ac:dyDescent="0.3">
      <c r="A221">
        <v>220</v>
      </c>
      <c r="B221">
        <v>6</v>
      </c>
      <c r="C221">
        <v>7458.69</v>
      </c>
      <c r="D221">
        <f t="shared" si="6"/>
        <v>1243.115</v>
      </c>
      <c r="E221">
        <v>5.5684399999999998</v>
      </c>
      <c r="F221">
        <f>VLOOKUP(A221,[1]!Filtered_Customer_Data[#All],12,FALSE)</f>
        <v>9</v>
      </c>
      <c r="G221">
        <f t="shared" si="7"/>
        <v>62299.901615399998</v>
      </c>
      <c r="H221" t="str">
        <f>VLOOKUP(A221,[2]!Filtered_Customer_Data[#All],9,FALSE)</f>
        <v>High Net Worth</v>
      </c>
      <c r="I221" t="str">
        <f>VLOOKUP(A221,Filtered_Customer_Data[#All],4,FALSE)</f>
        <v>Female</v>
      </c>
      <c r="J221" t="str">
        <f>VLOOKUP(A221,Filtered_Customer_Data[#All],8,FALSE)</f>
        <v>Manufacturing</v>
      </c>
      <c r="K221" t="str">
        <f>VLOOKUP(A221,Filtered_Customer_Data[#All],7,FALSE)</f>
        <v>Electrical Engineer</v>
      </c>
    </row>
    <row r="222" spans="1:18" x14ac:dyDescent="0.3">
      <c r="A222">
        <v>221</v>
      </c>
      <c r="B222">
        <v>6</v>
      </c>
      <c r="C222">
        <v>6729.84</v>
      </c>
      <c r="D222">
        <f t="shared" si="6"/>
        <v>1121.6400000000001</v>
      </c>
      <c r="E222">
        <v>5.5684399999999998</v>
      </c>
      <c r="F222">
        <f>VLOOKUP(A222,[1]!Filtered_Customer_Data[#All],12,FALSE)</f>
        <v>14</v>
      </c>
      <c r="G222">
        <f t="shared" si="7"/>
        <v>87440.990582400002</v>
      </c>
      <c r="H222" t="str">
        <f>VLOOKUP(A222,[2]!Filtered_Customer_Data[#All],9,FALSE)</f>
        <v>Mass Customer</v>
      </c>
      <c r="I222" t="str">
        <f>VLOOKUP(A222,Filtered_Customer_Data[#All],4,FALSE)</f>
        <v>Female</v>
      </c>
      <c r="J222" t="str">
        <f>VLOOKUP(A222,Filtered_Customer_Data[#All],8,FALSE)</f>
        <v>Manufacturing</v>
      </c>
      <c r="K222" t="str">
        <f>VLOOKUP(A222,Filtered_Customer_Data[#All],7,FALSE)</f>
        <v>Tax Accountant</v>
      </c>
    </row>
    <row r="223" spans="1:18" x14ac:dyDescent="0.3">
      <c r="A223">
        <v>222</v>
      </c>
      <c r="B223">
        <v>2</v>
      </c>
      <c r="C223">
        <v>2626.81</v>
      </c>
      <c r="D223">
        <f t="shared" si="6"/>
        <v>1313.405</v>
      </c>
      <c r="E223">
        <v>5.5684399999999998</v>
      </c>
      <c r="F223">
        <f>VLOOKUP(A223,[1]!Filtered_Customer_Data[#All],12,FALSE)</f>
        <v>16</v>
      </c>
      <c r="G223">
        <f t="shared" si="7"/>
        <v>117017.8710112</v>
      </c>
      <c r="H223" t="str">
        <f>VLOOKUP(A223,[2]!Filtered_Customer_Data[#All],9,FALSE)</f>
        <v>Mass Customer</v>
      </c>
      <c r="I223" t="str">
        <f>VLOOKUP(A223,Filtered_Customer_Data[#All],4,FALSE)</f>
        <v>Male</v>
      </c>
      <c r="J223" t="str">
        <f>VLOOKUP(A223,Filtered_Customer_Data[#All],8,FALSE)</f>
        <v>Health</v>
      </c>
      <c r="K223" t="str">
        <f>VLOOKUP(A223,Filtered_Customer_Data[#All],7,FALSE)</f>
        <v>Clinical Specialist</v>
      </c>
    </row>
    <row r="224" spans="1:18" x14ac:dyDescent="0.3">
      <c r="A224">
        <v>223</v>
      </c>
      <c r="B224">
        <v>6</v>
      </c>
      <c r="C224">
        <v>8743.94</v>
      </c>
      <c r="D224">
        <f t="shared" si="6"/>
        <v>1457.3233333333335</v>
      </c>
      <c r="E224">
        <v>5.5684399999999998</v>
      </c>
      <c r="F224">
        <f>VLOOKUP(A224,[1]!Filtered_Customer_Data[#All],12,FALSE)</f>
        <v>14</v>
      </c>
      <c r="G224">
        <f t="shared" si="7"/>
        <v>113610.24559173334</v>
      </c>
      <c r="H224" t="str">
        <f>VLOOKUP(A224,[2]!Filtered_Customer_Data[#All],9,FALSE)</f>
        <v>Affluent Customer</v>
      </c>
      <c r="I224" t="str">
        <f>VLOOKUP(A224,Filtered_Customer_Data[#All],4,FALSE)</f>
        <v>Male</v>
      </c>
      <c r="J224" t="str">
        <f>VLOOKUP(A224,Filtered_Customer_Data[#All],8,FALSE)</f>
        <v>Unknown</v>
      </c>
      <c r="K224" t="str">
        <f>VLOOKUP(A224,Filtered_Customer_Data[#All],7,FALSE)</f>
        <v>VP Sales</v>
      </c>
    </row>
    <row r="225" spans="1:11" x14ac:dyDescent="0.3">
      <c r="A225">
        <v>224</v>
      </c>
      <c r="B225">
        <v>6</v>
      </c>
      <c r="C225">
        <v>6209.4599999999991</v>
      </c>
      <c r="D225">
        <f t="shared" si="6"/>
        <v>1034.9099999999999</v>
      </c>
      <c r="E225">
        <v>5.5684399999999998</v>
      </c>
      <c r="F225">
        <f>VLOOKUP(A225,[1]!Filtered_Customer_Data[#All],12,FALSE)</f>
        <v>17</v>
      </c>
      <c r="G225">
        <f t="shared" si="7"/>
        <v>97968.182086799978</v>
      </c>
      <c r="H225" t="str">
        <f>VLOOKUP(A225,[2]!Filtered_Customer_Data[#All],9,FALSE)</f>
        <v>Affluent Customer</v>
      </c>
      <c r="I225" t="str">
        <f>VLOOKUP(A225,Filtered_Customer_Data[#All],4,FALSE)</f>
        <v>Male</v>
      </c>
      <c r="J225" t="str">
        <f>VLOOKUP(A225,Filtered_Customer_Data[#All],8,FALSE)</f>
        <v>Financial Services</v>
      </c>
      <c r="K225" t="str">
        <f>VLOOKUP(A225,Filtered_Customer_Data[#All],7,FALSE)</f>
        <v>Compensation Analyst</v>
      </c>
    </row>
    <row r="226" spans="1:11" x14ac:dyDescent="0.3">
      <c r="A226">
        <v>225</v>
      </c>
      <c r="B226">
        <v>3</v>
      </c>
      <c r="C226">
        <v>2416.13</v>
      </c>
      <c r="D226">
        <f t="shared" si="6"/>
        <v>805.37666666666667</v>
      </c>
      <c r="E226">
        <v>5.5684399999999998</v>
      </c>
      <c r="F226">
        <f>VLOOKUP(A226,[1]!Filtered_Customer_Data[#All],12,FALSE)</f>
        <v>13</v>
      </c>
      <c r="G226">
        <f t="shared" si="7"/>
        <v>58300.991394533339</v>
      </c>
      <c r="H226" t="str">
        <f>VLOOKUP(A226,[2]!Filtered_Customer_Data[#All],9,FALSE)</f>
        <v>Affluent Customer</v>
      </c>
      <c r="I226" t="str">
        <f>VLOOKUP(A226,Filtered_Customer_Data[#All],4,FALSE)</f>
        <v>Female</v>
      </c>
      <c r="J226" t="str">
        <f>VLOOKUP(A226,Filtered_Customer_Data[#All],8,FALSE)</f>
        <v>Health</v>
      </c>
      <c r="K226" t="str">
        <f>VLOOKUP(A226,Filtered_Customer_Data[#All],7,FALSE)</f>
        <v>Pharmacist</v>
      </c>
    </row>
    <row r="227" spans="1:11" x14ac:dyDescent="0.3">
      <c r="A227">
        <v>226</v>
      </c>
      <c r="B227">
        <v>2</v>
      </c>
      <c r="C227">
        <v>1639.95</v>
      </c>
      <c r="D227">
        <f t="shared" si="6"/>
        <v>819.97500000000002</v>
      </c>
      <c r="E227">
        <v>5.5684399999999998</v>
      </c>
      <c r="F227">
        <f>VLOOKUP(A227,[1]!Filtered_Customer_Data[#All],12,FALSE)</f>
        <v>20</v>
      </c>
      <c r="G227">
        <f t="shared" si="7"/>
        <v>91319.631779999996</v>
      </c>
      <c r="H227" t="str">
        <f>VLOOKUP(A227,[2]!Filtered_Customer_Data[#All],9,FALSE)</f>
        <v>Mass Customer</v>
      </c>
      <c r="I227" t="str">
        <f>VLOOKUP(A227,Filtered_Customer_Data[#All],4,FALSE)</f>
        <v>Male</v>
      </c>
      <c r="J227" t="str">
        <f>VLOOKUP(A227,Filtered_Customer_Data[#All],8,FALSE)</f>
        <v>Manufacturing</v>
      </c>
      <c r="K227" t="str">
        <f>VLOOKUP(A227,Filtered_Customer_Data[#All],7,FALSE)</f>
        <v>Database Administrator IV</v>
      </c>
    </row>
    <row r="228" spans="1:11" x14ac:dyDescent="0.3">
      <c r="A228">
        <v>227</v>
      </c>
      <c r="B228">
        <v>5</v>
      </c>
      <c r="C228">
        <v>5589.13</v>
      </c>
      <c r="D228">
        <f t="shared" si="6"/>
        <v>1117.826</v>
      </c>
      <c r="E228">
        <v>5.5684399999999998</v>
      </c>
      <c r="F228">
        <f>VLOOKUP(A228,[1]!Filtered_Customer_Data[#All],12,FALSE)</f>
        <v>18</v>
      </c>
      <c r="G228">
        <f t="shared" si="7"/>
        <v>112041.84620592</v>
      </c>
      <c r="H228" t="str">
        <f>VLOOKUP(A228,[2]!Filtered_Customer_Data[#All],9,FALSE)</f>
        <v>Mass Customer</v>
      </c>
      <c r="I228" t="str">
        <f>VLOOKUP(A228,Filtered_Customer_Data[#All],4,FALSE)</f>
        <v>Male</v>
      </c>
      <c r="J228" t="str">
        <f>VLOOKUP(A228,Filtered_Customer_Data[#All],8,FALSE)</f>
        <v>Entertainment</v>
      </c>
      <c r="K228" t="str">
        <f>VLOOKUP(A228,Filtered_Customer_Data[#All],7,FALSE)</f>
        <v>Accountant I</v>
      </c>
    </row>
    <row r="229" spans="1:11" x14ac:dyDescent="0.3">
      <c r="A229">
        <v>228</v>
      </c>
      <c r="B229">
        <v>5</v>
      </c>
      <c r="C229">
        <v>5178.17</v>
      </c>
      <c r="D229">
        <f t="shared" si="6"/>
        <v>1035.634</v>
      </c>
      <c r="E229">
        <v>5.5684399999999998</v>
      </c>
      <c r="F229">
        <f>VLOOKUP(A229,[1]!Filtered_Customer_Data[#All],12,FALSE)</f>
        <v>12</v>
      </c>
      <c r="G229">
        <f t="shared" si="7"/>
        <v>69202.389491519993</v>
      </c>
      <c r="H229" t="str">
        <f>VLOOKUP(A229,[2]!Filtered_Customer_Data[#All],9,FALSE)</f>
        <v>High Net Worth</v>
      </c>
      <c r="I229" t="str">
        <f>VLOOKUP(A229,Filtered_Customer_Data[#All],4,FALSE)</f>
        <v>Female</v>
      </c>
      <c r="J229" t="str">
        <f>VLOOKUP(A229,Filtered_Customer_Data[#All],8,FALSE)</f>
        <v>Manufacturing</v>
      </c>
      <c r="K229" t="str">
        <f>VLOOKUP(A229,Filtered_Customer_Data[#All],7,FALSE)</f>
        <v>Systems Administrator II</v>
      </c>
    </row>
    <row r="230" spans="1:11" x14ac:dyDescent="0.3">
      <c r="A230">
        <v>229</v>
      </c>
      <c r="B230">
        <v>5</v>
      </c>
      <c r="C230">
        <v>4473.07</v>
      </c>
      <c r="D230">
        <f t="shared" si="6"/>
        <v>894.61399999999992</v>
      </c>
      <c r="E230">
        <v>5.5684399999999998</v>
      </c>
      <c r="F230">
        <f>VLOOKUP(A230,[1]!Filtered_Customer_Data[#All],12,FALSE)</f>
        <v>19</v>
      </c>
      <c r="G230">
        <f t="shared" si="7"/>
        <v>94650.48326103999</v>
      </c>
      <c r="H230" t="str">
        <f>VLOOKUP(A230,[2]!Filtered_Customer_Data[#All],9,FALSE)</f>
        <v>High Net Worth</v>
      </c>
      <c r="I230" t="str">
        <f>VLOOKUP(A230,Filtered_Customer_Data[#All],4,FALSE)</f>
        <v>Male</v>
      </c>
      <c r="J230" t="str">
        <f>VLOOKUP(A230,Filtered_Customer_Data[#All],8,FALSE)</f>
        <v>Property</v>
      </c>
      <c r="K230" t="str">
        <f>VLOOKUP(A230,Filtered_Customer_Data[#All],7,FALSE)</f>
        <v>Unknown</v>
      </c>
    </row>
    <row r="231" spans="1:11" x14ac:dyDescent="0.3">
      <c r="A231">
        <v>230</v>
      </c>
      <c r="B231">
        <v>11</v>
      </c>
      <c r="C231">
        <v>11755.6</v>
      </c>
      <c r="D231">
        <f t="shared" si="6"/>
        <v>1068.6909090909091</v>
      </c>
      <c r="E231">
        <v>5.5684399999999998</v>
      </c>
      <c r="F231">
        <f>VLOOKUP(A231,[1]!Filtered_Customer_Data[#All],12,FALSE)</f>
        <v>11</v>
      </c>
      <c r="G231">
        <f t="shared" si="7"/>
        <v>65460.353263999998</v>
      </c>
      <c r="H231" t="str">
        <f>VLOOKUP(A231,[2]!Filtered_Customer_Data[#All],9,FALSE)</f>
        <v>High Net Worth</v>
      </c>
      <c r="I231" t="str">
        <f>VLOOKUP(A231,Filtered_Customer_Data[#All],4,FALSE)</f>
        <v>Female</v>
      </c>
      <c r="J231" t="str">
        <f>VLOOKUP(A231,Filtered_Customer_Data[#All],8,FALSE)</f>
        <v>Property</v>
      </c>
      <c r="K231" t="str">
        <f>VLOOKUP(A231,Filtered_Customer_Data[#All],7,FALSE)</f>
        <v>Internal Auditor</v>
      </c>
    </row>
    <row r="232" spans="1:11" x14ac:dyDescent="0.3">
      <c r="A232">
        <v>231</v>
      </c>
      <c r="B232">
        <v>4</v>
      </c>
      <c r="C232">
        <v>5338.64</v>
      </c>
      <c r="D232">
        <f t="shared" si="6"/>
        <v>1334.66</v>
      </c>
      <c r="E232">
        <v>5.5684399999999998</v>
      </c>
      <c r="F232">
        <f>VLOOKUP(A232,[1]!Filtered_Customer_Data[#All],12,FALSE)</f>
        <v>3</v>
      </c>
      <c r="G232">
        <f t="shared" si="7"/>
        <v>22295.922391200002</v>
      </c>
      <c r="H232" t="str">
        <f>VLOOKUP(A232,[2]!Filtered_Customer_Data[#All],9,FALSE)</f>
        <v>Mass Customer</v>
      </c>
      <c r="I232" t="str">
        <f>VLOOKUP(A232,Filtered_Customer_Data[#All],4,FALSE)</f>
        <v>Male</v>
      </c>
      <c r="J232" t="str">
        <f>VLOOKUP(A232,Filtered_Customer_Data[#All],8,FALSE)</f>
        <v>Financial Services</v>
      </c>
      <c r="K232" t="str">
        <f>VLOOKUP(A232,Filtered_Customer_Data[#All],7,FALSE)</f>
        <v>Design Engineer</v>
      </c>
    </row>
    <row r="233" spans="1:11" x14ac:dyDescent="0.3">
      <c r="A233">
        <v>232</v>
      </c>
      <c r="B233">
        <v>6</v>
      </c>
      <c r="C233">
        <v>4132.4399999999996</v>
      </c>
      <c r="D233">
        <f t="shared" si="6"/>
        <v>688.7399999999999</v>
      </c>
      <c r="E233">
        <v>5.5684399999999998</v>
      </c>
      <c r="F233">
        <f>VLOOKUP(A233,[1]!Filtered_Customer_Data[#All],12,FALSE)</f>
        <v>12</v>
      </c>
      <c r="G233">
        <f t="shared" si="7"/>
        <v>46022.488387199992</v>
      </c>
      <c r="H233" t="str">
        <f>VLOOKUP(A233,[2]!Filtered_Customer_Data[#All],9,FALSE)</f>
        <v>Mass Customer</v>
      </c>
      <c r="I233" t="str">
        <f>VLOOKUP(A233,Filtered_Customer_Data[#All],4,FALSE)</f>
        <v>Female</v>
      </c>
      <c r="J233" t="str">
        <f>VLOOKUP(A233,Filtered_Customer_Data[#All],8,FALSE)</f>
        <v>Retail</v>
      </c>
      <c r="K233" t="str">
        <f>VLOOKUP(A233,Filtered_Customer_Data[#All],7,FALSE)</f>
        <v>Professor</v>
      </c>
    </row>
    <row r="234" spans="1:11" x14ac:dyDescent="0.3">
      <c r="A234">
        <v>233</v>
      </c>
      <c r="B234">
        <v>6</v>
      </c>
      <c r="C234">
        <v>5218.6200000000008</v>
      </c>
      <c r="D234">
        <f t="shared" si="6"/>
        <v>869.7700000000001</v>
      </c>
      <c r="E234">
        <v>5.5684399999999998</v>
      </c>
      <c r="F234">
        <f>VLOOKUP(A234,[1]!Filtered_Customer_Data[#All],12,FALSE)</f>
        <v>13</v>
      </c>
      <c r="G234">
        <f t="shared" si="7"/>
        <v>62962.406764400002</v>
      </c>
      <c r="H234" t="str">
        <f>VLOOKUP(A234,[2]!Filtered_Customer_Data[#All],9,FALSE)</f>
        <v>Mass Customer</v>
      </c>
      <c r="I234" t="str">
        <f>VLOOKUP(A234,Filtered_Customer_Data[#All],4,FALSE)</f>
        <v>Male</v>
      </c>
      <c r="J234" t="str">
        <f>VLOOKUP(A234,Filtered_Customer_Data[#All],8,FALSE)</f>
        <v>Property</v>
      </c>
      <c r="K234" t="str">
        <f>VLOOKUP(A234,Filtered_Customer_Data[#All],7,FALSE)</f>
        <v>Environmental Tech</v>
      </c>
    </row>
    <row r="235" spans="1:11" x14ac:dyDescent="0.3">
      <c r="A235">
        <v>234</v>
      </c>
      <c r="B235">
        <v>9</v>
      </c>
      <c r="C235">
        <v>11070.19</v>
      </c>
      <c r="D235">
        <f t="shared" si="6"/>
        <v>1230.0211111111112</v>
      </c>
      <c r="E235">
        <v>5.5684399999999998</v>
      </c>
      <c r="F235">
        <f>VLOOKUP(A235,[1]!Filtered_Customer_Data[#All],12,FALSE)</f>
        <v>12</v>
      </c>
      <c r="G235">
        <f t="shared" si="7"/>
        <v>82191.585071466674</v>
      </c>
      <c r="H235" t="str">
        <f>VLOOKUP(A235,[2]!Filtered_Customer_Data[#All],9,FALSE)</f>
        <v>High Net Worth</v>
      </c>
      <c r="I235" t="str">
        <f>VLOOKUP(A235,Filtered_Customer_Data[#All],4,FALSE)</f>
        <v>Female</v>
      </c>
      <c r="J235" t="str">
        <f>VLOOKUP(A235,Filtered_Customer_Data[#All],8,FALSE)</f>
        <v>Retail</v>
      </c>
      <c r="K235" t="str">
        <f>VLOOKUP(A235,Filtered_Customer_Data[#All],7,FALSE)</f>
        <v>Chief Design Engineer</v>
      </c>
    </row>
    <row r="236" spans="1:11" x14ac:dyDescent="0.3">
      <c r="A236">
        <v>235</v>
      </c>
      <c r="B236">
        <v>11</v>
      </c>
      <c r="C236">
        <v>9629.6099999999988</v>
      </c>
      <c r="D236">
        <f t="shared" si="6"/>
        <v>875.41909090909076</v>
      </c>
      <c r="E236">
        <v>5.5684399999999998</v>
      </c>
      <c r="F236">
        <f>VLOOKUP(A236,[1]!Filtered_Customer_Data[#All],12,FALSE)</f>
        <v>15</v>
      </c>
      <c r="G236">
        <f t="shared" si="7"/>
        <v>73120.780238727253</v>
      </c>
      <c r="H236" t="str">
        <f>VLOOKUP(A236,[2]!Filtered_Customer_Data[#All],9,FALSE)</f>
        <v>Mass Customer</v>
      </c>
      <c r="I236" t="str">
        <f>VLOOKUP(A236,Filtered_Customer_Data[#All],4,FALSE)</f>
        <v>Female</v>
      </c>
      <c r="J236" t="str">
        <f>VLOOKUP(A236,Filtered_Customer_Data[#All],8,FALSE)</f>
        <v>Health</v>
      </c>
      <c r="K236" t="str">
        <f>VLOOKUP(A236,Filtered_Customer_Data[#All],7,FALSE)</f>
        <v>Social Worker</v>
      </c>
    </row>
    <row r="237" spans="1:11" x14ac:dyDescent="0.3">
      <c r="A237">
        <v>236</v>
      </c>
      <c r="B237">
        <v>4</v>
      </c>
      <c r="C237">
        <v>5255.34</v>
      </c>
      <c r="D237">
        <f t="shared" si="6"/>
        <v>1313.835</v>
      </c>
      <c r="E237">
        <v>5.5684399999999998</v>
      </c>
      <c r="F237">
        <f>VLOOKUP(A237,[1]!Filtered_Customer_Data[#All],12,FALSE)</f>
        <v>14</v>
      </c>
      <c r="G237">
        <f t="shared" si="7"/>
        <v>102424.1591436</v>
      </c>
      <c r="H237" t="str">
        <f>VLOOKUP(A237,[2]!Filtered_Customer_Data[#All],9,FALSE)</f>
        <v>Affluent Customer</v>
      </c>
      <c r="I237" t="str">
        <f>VLOOKUP(A237,Filtered_Customer_Data[#All],4,FALSE)</f>
        <v>Male</v>
      </c>
      <c r="J237" t="str">
        <f>VLOOKUP(A237,Filtered_Customer_Data[#All],8,FALSE)</f>
        <v>Health</v>
      </c>
      <c r="K237" t="str">
        <f>VLOOKUP(A237,Filtered_Customer_Data[#All],7,FALSE)</f>
        <v>Research Nurse</v>
      </c>
    </row>
    <row r="238" spans="1:11" x14ac:dyDescent="0.3">
      <c r="A238">
        <v>237</v>
      </c>
      <c r="B238">
        <v>8</v>
      </c>
      <c r="C238">
        <v>7156.79</v>
      </c>
      <c r="D238">
        <f t="shared" si="6"/>
        <v>894.59875</v>
      </c>
      <c r="E238">
        <v>5.5684399999999998</v>
      </c>
      <c r="F238">
        <f>VLOOKUP(A238,[1]!Filtered_Customer_Data[#All],12,FALSE)</f>
        <v>11</v>
      </c>
      <c r="G238">
        <f t="shared" si="7"/>
        <v>54796.714097949996</v>
      </c>
      <c r="H238" t="str">
        <f>VLOOKUP(A238,[2]!Filtered_Customer_Data[#All],9,FALSE)</f>
        <v>High Net Worth</v>
      </c>
      <c r="I238" t="str">
        <f>VLOOKUP(A238,Filtered_Customer_Data[#All],4,FALSE)</f>
        <v>Male</v>
      </c>
      <c r="J238" t="str">
        <f>VLOOKUP(A238,Filtered_Customer_Data[#All],8,FALSE)</f>
        <v>Property</v>
      </c>
      <c r="K238" t="str">
        <f>VLOOKUP(A238,Filtered_Customer_Data[#All],7,FALSE)</f>
        <v>Account Coordinator</v>
      </c>
    </row>
    <row r="239" spans="1:11" x14ac:dyDescent="0.3">
      <c r="A239">
        <v>238</v>
      </c>
      <c r="B239">
        <v>5</v>
      </c>
      <c r="C239">
        <v>5838.6</v>
      </c>
      <c r="D239">
        <f t="shared" si="6"/>
        <v>1167.72</v>
      </c>
      <c r="E239">
        <v>5.5684399999999998</v>
      </c>
      <c r="F239">
        <f>VLOOKUP(A239,[1]!Filtered_Customer_Data[#All],12,FALSE)</f>
        <v>14</v>
      </c>
      <c r="G239">
        <f t="shared" si="7"/>
        <v>91033.302595200003</v>
      </c>
      <c r="H239" t="str">
        <f>VLOOKUP(A239,[2]!Filtered_Customer_Data[#All],9,FALSE)</f>
        <v>Mass Customer</v>
      </c>
      <c r="I239" t="str">
        <f>VLOOKUP(A239,Filtered_Customer_Data[#All],4,FALSE)</f>
        <v>Male</v>
      </c>
      <c r="J239" t="str">
        <f>VLOOKUP(A239,Filtered_Customer_Data[#All],8,FALSE)</f>
        <v>Unknown</v>
      </c>
      <c r="K239" t="str">
        <f>VLOOKUP(A239,Filtered_Customer_Data[#All],7,FALSE)</f>
        <v>Programmer III</v>
      </c>
    </row>
    <row r="240" spans="1:11" x14ac:dyDescent="0.3">
      <c r="A240">
        <v>239</v>
      </c>
      <c r="B240">
        <v>9</v>
      </c>
      <c r="C240">
        <v>12986.130000000001</v>
      </c>
      <c r="D240">
        <f t="shared" si="6"/>
        <v>1442.9033333333334</v>
      </c>
      <c r="E240">
        <v>5.5684399999999998</v>
      </c>
      <c r="F240">
        <f>VLOOKUP(A240,[1]!Filtered_Customer_Data[#All],12,FALSE)</f>
        <v>3</v>
      </c>
      <c r="G240">
        <f t="shared" si="7"/>
        <v>24104.161912399999</v>
      </c>
      <c r="H240" t="str">
        <f>VLOOKUP(A240,[2]!Filtered_Customer_Data[#All],9,FALSE)</f>
        <v>Affluent Customer</v>
      </c>
      <c r="I240" t="str">
        <f>VLOOKUP(A240,Filtered_Customer_Data[#All],4,FALSE)</f>
        <v>Male</v>
      </c>
      <c r="J240" t="str">
        <f>VLOOKUP(A240,Filtered_Customer_Data[#All],8,FALSE)</f>
        <v>Health</v>
      </c>
      <c r="K240" t="str">
        <f>VLOOKUP(A240,Filtered_Customer_Data[#All],7,FALSE)</f>
        <v>Registered Nurse</v>
      </c>
    </row>
    <row r="241" spans="1:11" x14ac:dyDescent="0.3">
      <c r="A241">
        <v>240</v>
      </c>
      <c r="B241">
        <v>6</v>
      </c>
      <c r="C241">
        <v>5689.5300000000007</v>
      </c>
      <c r="D241">
        <f t="shared" si="6"/>
        <v>948.25500000000011</v>
      </c>
      <c r="E241">
        <v>5.5684399999999998</v>
      </c>
      <c r="F241">
        <f>VLOOKUP(A241,[1]!Filtered_Customer_Data[#All],12,FALSE)</f>
        <v>15</v>
      </c>
      <c r="G241">
        <f t="shared" si="7"/>
        <v>79204.51608300001</v>
      </c>
      <c r="H241" t="str">
        <f>VLOOKUP(A241,[2]!Filtered_Customer_Data[#All],9,FALSE)</f>
        <v>High Net Worth</v>
      </c>
      <c r="I241" t="str">
        <f>VLOOKUP(A241,Filtered_Customer_Data[#All],4,FALSE)</f>
        <v>Male</v>
      </c>
      <c r="J241" t="str">
        <f>VLOOKUP(A241,Filtered_Customer_Data[#All],8,FALSE)</f>
        <v>IT</v>
      </c>
      <c r="K241" t="str">
        <f>VLOOKUP(A241,Filtered_Customer_Data[#All],7,FALSE)</f>
        <v>Administrative Assistant III</v>
      </c>
    </row>
    <row r="242" spans="1:11" x14ac:dyDescent="0.3">
      <c r="A242">
        <v>241</v>
      </c>
      <c r="B242">
        <v>4</v>
      </c>
      <c r="C242">
        <v>3855.87</v>
      </c>
      <c r="D242">
        <f t="shared" si="6"/>
        <v>963.96749999999997</v>
      </c>
      <c r="E242">
        <v>5.5684399999999998</v>
      </c>
      <c r="F242">
        <f>VLOOKUP(A242,[1]!Filtered_Customer_Data[#All],12,FALSE)</f>
        <v>20</v>
      </c>
      <c r="G242">
        <f t="shared" si="7"/>
        <v>107355.903714</v>
      </c>
      <c r="H242" t="str">
        <f>VLOOKUP(A242,[2]!Filtered_Customer_Data[#All],9,FALSE)</f>
        <v>Mass Customer</v>
      </c>
      <c r="I242" t="str">
        <f>VLOOKUP(A242,Filtered_Customer_Data[#All],4,FALSE)</f>
        <v>Male</v>
      </c>
      <c r="J242" t="str">
        <f>VLOOKUP(A242,Filtered_Customer_Data[#All],8,FALSE)</f>
        <v>Entertainment</v>
      </c>
      <c r="K242" t="str">
        <f>VLOOKUP(A242,Filtered_Customer_Data[#All],7,FALSE)</f>
        <v>Quality Engineer</v>
      </c>
    </row>
    <row r="243" spans="1:11" x14ac:dyDescent="0.3">
      <c r="A243">
        <v>242</v>
      </c>
      <c r="B243">
        <v>7</v>
      </c>
      <c r="C243">
        <v>7798.25</v>
      </c>
      <c r="D243">
        <f t="shared" si="6"/>
        <v>1114.0357142857142</v>
      </c>
      <c r="E243">
        <v>5.5684399999999998</v>
      </c>
      <c r="F243">
        <f>VLOOKUP(A243,[1]!Filtered_Customer_Data[#All],12,FALSE)</f>
        <v>8</v>
      </c>
      <c r="G243">
        <f t="shared" si="7"/>
        <v>49627.528262857137</v>
      </c>
      <c r="H243" t="str">
        <f>VLOOKUP(A243,[2]!Filtered_Customer_Data[#All],9,FALSE)</f>
        <v>Affluent Customer</v>
      </c>
      <c r="I243" t="str">
        <f>VLOOKUP(A243,Filtered_Customer_Data[#All],4,FALSE)</f>
        <v>Male</v>
      </c>
      <c r="J243" t="str">
        <f>VLOOKUP(A243,Filtered_Customer_Data[#All],8,FALSE)</f>
        <v>Property</v>
      </c>
      <c r="K243" t="str">
        <f>VLOOKUP(A243,Filtered_Customer_Data[#All],7,FALSE)</f>
        <v>Nurse</v>
      </c>
    </row>
    <row r="244" spans="1:11" x14ac:dyDescent="0.3">
      <c r="A244">
        <v>243</v>
      </c>
      <c r="B244">
        <v>5</v>
      </c>
      <c r="C244">
        <v>6741.5700000000006</v>
      </c>
      <c r="D244">
        <f t="shared" si="6"/>
        <v>1348.3140000000001</v>
      </c>
      <c r="E244">
        <v>5.5684399999999998</v>
      </c>
      <c r="F244">
        <f>VLOOKUP(A244,[1]!Filtered_Customer_Data[#All],12,FALSE)</f>
        <v>14</v>
      </c>
      <c r="G244">
        <f t="shared" si="7"/>
        <v>105112.07854224001</v>
      </c>
      <c r="H244" t="str">
        <f>VLOOKUP(A244,[2]!Filtered_Customer_Data[#All],9,FALSE)</f>
        <v>High Net Worth</v>
      </c>
      <c r="I244" t="str">
        <f>VLOOKUP(A244,Filtered_Customer_Data[#All],4,FALSE)</f>
        <v>Female</v>
      </c>
      <c r="J244" t="str">
        <f>VLOOKUP(A244,Filtered_Customer_Data[#All],8,FALSE)</f>
        <v>Manufacturing</v>
      </c>
      <c r="K244" t="str">
        <f>VLOOKUP(A244,Filtered_Customer_Data[#All],7,FALSE)</f>
        <v>Teacher</v>
      </c>
    </row>
    <row r="245" spans="1:11" x14ac:dyDescent="0.3">
      <c r="A245">
        <v>244</v>
      </c>
      <c r="B245">
        <v>3</v>
      </c>
      <c r="C245">
        <v>4356.25</v>
      </c>
      <c r="D245">
        <f t="shared" si="6"/>
        <v>1452.0833333333333</v>
      </c>
      <c r="E245">
        <v>5.5684399999999998</v>
      </c>
      <c r="F245">
        <f>VLOOKUP(A245,[1]!Filtered_Customer_Data[#All],12,FALSE)</f>
        <v>8</v>
      </c>
      <c r="G245">
        <f t="shared" si="7"/>
        <v>64686.711333333325</v>
      </c>
      <c r="H245" t="str">
        <f>VLOOKUP(A245,[2]!Filtered_Customer_Data[#All],9,FALSE)</f>
        <v>Affluent Customer</v>
      </c>
      <c r="I245" t="str">
        <f>VLOOKUP(A245,Filtered_Customer_Data[#All],4,FALSE)</f>
        <v>Male</v>
      </c>
      <c r="J245" t="str">
        <f>VLOOKUP(A245,Filtered_Customer_Data[#All],8,FALSE)</f>
        <v>Retail</v>
      </c>
      <c r="K245" t="str">
        <f>VLOOKUP(A245,Filtered_Customer_Data[#All],7,FALSE)</f>
        <v>Unknown</v>
      </c>
    </row>
    <row r="246" spans="1:11" x14ac:dyDescent="0.3">
      <c r="A246">
        <v>245</v>
      </c>
      <c r="B246">
        <v>5</v>
      </c>
      <c r="C246">
        <v>4855.26</v>
      </c>
      <c r="D246">
        <f t="shared" si="6"/>
        <v>971.05200000000002</v>
      </c>
      <c r="E246">
        <v>5.5684399999999998</v>
      </c>
      <c r="F246">
        <f>VLOOKUP(A246,[1]!Filtered_Customer_Data[#All],12,FALSE)</f>
        <v>1</v>
      </c>
      <c r="G246">
        <f t="shared" si="7"/>
        <v>5407.2447988799995</v>
      </c>
      <c r="H246" t="str">
        <f>VLOOKUP(A246,[2]!Filtered_Customer_Data[#All],9,FALSE)</f>
        <v>Affluent Customer</v>
      </c>
      <c r="I246" t="str">
        <f>VLOOKUP(A246,Filtered_Customer_Data[#All],4,FALSE)</f>
        <v>Female</v>
      </c>
      <c r="J246" t="str">
        <f>VLOOKUP(A246,Filtered_Customer_Data[#All],8,FALSE)</f>
        <v>Financial Services</v>
      </c>
      <c r="K246" t="str">
        <f>VLOOKUP(A246,Filtered_Customer_Data[#All],7,FALSE)</f>
        <v>Associate Professor</v>
      </c>
    </row>
    <row r="247" spans="1:11" x14ac:dyDescent="0.3">
      <c r="A247">
        <v>246</v>
      </c>
      <c r="B247">
        <v>9</v>
      </c>
      <c r="C247">
        <v>9724.98</v>
      </c>
      <c r="D247">
        <f t="shared" si="6"/>
        <v>1080.5533333333333</v>
      </c>
      <c r="E247">
        <v>5.5684399999999998</v>
      </c>
      <c r="F247">
        <f>VLOOKUP(A247,[1]!Filtered_Customer_Data[#All],12,FALSE)</f>
        <v>9</v>
      </c>
      <c r="G247">
        <f t="shared" si="7"/>
        <v>54152.967631199994</v>
      </c>
      <c r="H247" t="str">
        <f>VLOOKUP(A247,[2]!Filtered_Customer_Data[#All],9,FALSE)</f>
        <v>High Net Worth</v>
      </c>
      <c r="I247" t="str">
        <f>VLOOKUP(A247,Filtered_Customer_Data[#All],4,FALSE)</f>
        <v>Female</v>
      </c>
      <c r="J247" t="str">
        <f>VLOOKUP(A247,Filtered_Customer_Data[#All],8,FALSE)</f>
        <v>Manufacturing</v>
      </c>
      <c r="K247" t="str">
        <f>VLOOKUP(A247,Filtered_Customer_Data[#All],7,FALSE)</f>
        <v>Technical Writer</v>
      </c>
    </row>
    <row r="248" spans="1:11" x14ac:dyDescent="0.3">
      <c r="A248">
        <v>247</v>
      </c>
      <c r="B248">
        <v>7</v>
      </c>
      <c r="C248">
        <v>9778.3700000000008</v>
      </c>
      <c r="D248">
        <f t="shared" si="6"/>
        <v>1396.91</v>
      </c>
      <c r="E248">
        <v>5.5684399999999998</v>
      </c>
      <c r="F248">
        <f>VLOOKUP(A248,[1]!Filtered_Customer_Data[#All],12,FALSE)</f>
        <v>13</v>
      </c>
      <c r="G248">
        <f t="shared" si="7"/>
        <v>101121.9237652</v>
      </c>
      <c r="H248" t="str">
        <f>VLOOKUP(A248,[2]!Filtered_Customer_Data[#All],9,FALSE)</f>
        <v>High Net Worth</v>
      </c>
      <c r="I248" t="str">
        <f>VLOOKUP(A248,Filtered_Customer_Data[#All],4,FALSE)</f>
        <v>Female</v>
      </c>
      <c r="J248" t="str">
        <f>VLOOKUP(A248,Filtered_Customer_Data[#All],8,FALSE)</f>
        <v>Financial Services</v>
      </c>
      <c r="K248" t="str">
        <f>VLOOKUP(A248,Filtered_Customer_Data[#All],7,FALSE)</f>
        <v>Staff Accountant II</v>
      </c>
    </row>
    <row r="249" spans="1:11" x14ac:dyDescent="0.3">
      <c r="A249">
        <v>248</v>
      </c>
      <c r="B249">
        <v>7</v>
      </c>
      <c r="C249">
        <v>8902.16</v>
      </c>
      <c r="D249">
        <f t="shared" si="6"/>
        <v>1271.7371428571428</v>
      </c>
      <c r="E249">
        <v>5.5684399999999998</v>
      </c>
      <c r="F249">
        <f>VLOOKUP(A249,[1]!Filtered_Customer_Data[#All],12,FALSE)</f>
        <v>12</v>
      </c>
      <c r="G249">
        <f t="shared" si="7"/>
        <v>84979.103709257135</v>
      </c>
      <c r="H249" t="str">
        <f>VLOOKUP(A249,[2]!Filtered_Customer_Data[#All],9,FALSE)</f>
        <v>Affluent Customer</v>
      </c>
      <c r="I249" t="str">
        <f>VLOOKUP(A249,Filtered_Customer_Data[#All],4,FALSE)</f>
        <v>Female</v>
      </c>
      <c r="J249" t="str">
        <f>VLOOKUP(A249,Filtered_Customer_Data[#All],8,FALSE)</f>
        <v>Health</v>
      </c>
      <c r="K249" t="str">
        <f>VLOOKUP(A249,Filtered_Customer_Data[#All],7,FALSE)</f>
        <v>Clinical Specialist</v>
      </c>
    </row>
    <row r="250" spans="1:11" x14ac:dyDescent="0.3">
      <c r="A250">
        <v>249</v>
      </c>
      <c r="B250">
        <v>9</v>
      </c>
      <c r="C250">
        <v>6569.1399999999994</v>
      </c>
      <c r="D250">
        <f t="shared" si="6"/>
        <v>729.90444444444438</v>
      </c>
      <c r="E250">
        <v>5.5684399999999998</v>
      </c>
      <c r="F250">
        <f>VLOOKUP(A250,[1]!Filtered_Customer_Data[#All],12,FALSE)</f>
        <v>9</v>
      </c>
      <c r="G250">
        <f t="shared" si="7"/>
        <v>36579.861941599993</v>
      </c>
      <c r="H250" t="str">
        <f>VLOOKUP(A250,[2]!Filtered_Customer_Data[#All],9,FALSE)</f>
        <v>High Net Worth</v>
      </c>
      <c r="I250" t="str">
        <f>VLOOKUP(A250,Filtered_Customer_Data[#All],4,FALSE)</f>
        <v>Male</v>
      </c>
      <c r="J250" t="str">
        <f>VLOOKUP(A250,Filtered_Customer_Data[#All],8,FALSE)</f>
        <v>IT</v>
      </c>
      <c r="K250" t="str">
        <f>VLOOKUP(A250,Filtered_Customer_Data[#All],7,FALSE)</f>
        <v>Quality Control Specialist</v>
      </c>
    </row>
    <row r="251" spans="1:11" x14ac:dyDescent="0.3">
      <c r="A251">
        <v>250</v>
      </c>
      <c r="B251">
        <v>6</v>
      </c>
      <c r="C251">
        <v>8100.97</v>
      </c>
      <c r="D251">
        <f t="shared" si="6"/>
        <v>1350.1616666666666</v>
      </c>
      <c r="E251">
        <v>5.5684399999999998</v>
      </c>
      <c r="F251">
        <f>VLOOKUP(A251,[1]!Filtered_Customer_Data[#All],12,FALSE)</f>
        <v>13</v>
      </c>
      <c r="G251">
        <f t="shared" si="7"/>
        <v>97737.825004733328</v>
      </c>
      <c r="H251" t="str">
        <f>VLOOKUP(A251,[2]!Filtered_Customer_Data[#All],9,FALSE)</f>
        <v>Mass Customer</v>
      </c>
      <c r="I251" t="str">
        <f>VLOOKUP(A251,Filtered_Customer_Data[#All],4,FALSE)</f>
        <v>Male</v>
      </c>
      <c r="J251" t="str">
        <f>VLOOKUP(A251,Filtered_Customer_Data[#All],8,FALSE)</f>
        <v>Health</v>
      </c>
      <c r="K251" t="str">
        <f>VLOOKUP(A251,Filtered_Customer_Data[#All],7,FALSE)</f>
        <v>Legal Assistant</v>
      </c>
    </row>
    <row r="252" spans="1:11" x14ac:dyDescent="0.3">
      <c r="A252">
        <v>251</v>
      </c>
      <c r="B252">
        <v>4</v>
      </c>
      <c r="C252">
        <v>3425</v>
      </c>
      <c r="D252">
        <f t="shared" si="6"/>
        <v>856.25</v>
      </c>
      <c r="E252">
        <v>5.5684399999999998</v>
      </c>
      <c r="F252">
        <f>VLOOKUP(A252,[1]!Filtered_Customer_Data[#All],12,FALSE)</f>
        <v>10</v>
      </c>
      <c r="G252">
        <f t="shared" si="7"/>
        <v>47679.767500000002</v>
      </c>
      <c r="H252" t="str">
        <f>VLOOKUP(A252,[2]!Filtered_Customer_Data[#All],9,FALSE)</f>
        <v>Affluent Customer</v>
      </c>
      <c r="I252" t="str">
        <f>VLOOKUP(A252,Filtered_Customer_Data[#All],4,FALSE)</f>
        <v>Female</v>
      </c>
      <c r="J252" t="str">
        <f>VLOOKUP(A252,Filtered_Customer_Data[#All],8,FALSE)</f>
        <v>Financial Services</v>
      </c>
      <c r="K252" t="str">
        <f>VLOOKUP(A252,Filtered_Customer_Data[#All],7,FALSE)</f>
        <v>VP Sales</v>
      </c>
    </row>
    <row r="253" spans="1:11" x14ac:dyDescent="0.3">
      <c r="A253">
        <v>252</v>
      </c>
      <c r="B253">
        <v>5</v>
      </c>
      <c r="C253">
        <v>5565.48</v>
      </c>
      <c r="D253">
        <f t="shared" si="6"/>
        <v>1113.096</v>
      </c>
      <c r="E253">
        <v>5.5684399999999998</v>
      </c>
      <c r="F253">
        <f>VLOOKUP(A253,[1]!Filtered_Customer_Data[#All],12,FALSE)</f>
        <v>13</v>
      </c>
      <c r="G253">
        <f t="shared" si="7"/>
        <v>80576.707773119997</v>
      </c>
      <c r="H253" t="str">
        <f>VLOOKUP(A253,[2]!Filtered_Customer_Data[#All],9,FALSE)</f>
        <v>Mass Customer</v>
      </c>
      <c r="I253" t="str">
        <f>VLOOKUP(A253,Filtered_Customer_Data[#All],4,FALSE)</f>
        <v>Female</v>
      </c>
      <c r="J253" t="str">
        <f>VLOOKUP(A253,Filtered_Customer_Data[#All],8,FALSE)</f>
        <v>Property</v>
      </c>
      <c r="K253" t="str">
        <f>VLOOKUP(A253,Filtered_Customer_Data[#All],7,FALSE)</f>
        <v>Account Coordinator</v>
      </c>
    </row>
    <row r="254" spans="1:11" x14ac:dyDescent="0.3">
      <c r="A254">
        <v>253</v>
      </c>
      <c r="B254">
        <v>5</v>
      </c>
      <c r="C254">
        <v>2932.39</v>
      </c>
      <c r="D254">
        <f t="shared" si="6"/>
        <v>586.47799999999995</v>
      </c>
      <c r="E254">
        <v>5.5684399999999998</v>
      </c>
      <c r="F254">
        <f>VLOOKUP(A254,[1]!Filtered_Customer_Data[#All],12,FALSE)</f>
        <v>1</v>
      </c>
      <c r="G254">
        <f t="shared" si="7"/>
        <v>3265.7675543199998</v>
      </c>
      <c r="H254" t="str">
        <f>VLOOKUP(A254,[2]!Filtered_Customer_Data[#All],9,FALSE)</f>
        <v>Mass Customer</v>
      </c>
      <c r="I254" t="str">
        <f>VLOOKUP(A254,Filtered_Customer_Data[#All],4,FALSE)</f>
        <v>Female</v>
      </c>
      <c r="J254" t="str">
        <f>VLOOKUP(A254,Filtered_Customer_Data[#All],8,FALSE)</f>
        <v>Health</v>
      </c>
      <c r="K254" t="str">
        <f>VLOOKUP(A254,Filtered_Customer_Data[#All],7,FALSE)</f>
        <v>Food Chemist</v>
      </c>
    </row>
    <row r="255" spans="1:11" x14ac:dyDescent="0.3">
      <c r="A255">
        <v>254</v>
      </c>
      <c r="B255">
        <v>7</v>
      </c>
      <c r="C255">
        <v>9801.07</v>
      </c>
      <c r="D255">
        <f t="shared" si="6"/>
        <v>1400.1528571428571</v>
      </c>
      <c r="E255">
        <v>5.5684399999999998</v>
      </c>
      <c r="F255">
        <f>VLOOKUP(A255,[1]!Filtered_Customer_Data[#All],12,FALSE)</f>
        <v>14</v>
      </c>
      <c r="G255">
        <f t="shared" si="7"/>
        <v>109153.34046159999</v>
      </c>
      <c r="H255" t="str">
        <f>VLOOKUP(A255,[2]!Filtered_Customer_Data[#All],9,FALSE)</f>
        <v>Mass Customer</v>
      </c>
      <c r="I255" t="str">
        <f>VLOOKUP(A255,Filtered_Customer_Data[#All],4,FALSE)</f>
        <v>Female</v>
      </c>
      <c r="J255" t="str">
        <f>VLOOKUP(A255,Filtered_Customer_Data[#All],8,FALSE)</f>
        <v>Retail</v>
      </c>
      <c r="K255" t="str">
        <f>VLOOKUP(A255,Filtered_Customer_Data[#All],7,FALSE)</f>
        <v>Information Systems Manager</v>
      </c>
    </row>
    <row r="256" spans="1:11" x14ac:dyDescent="0.3">
      <c r="A256">
        <v>255</v>
      </c>
      <c r="B256">
        <v>11</v>
      </c>
      <c r="C256">
        <v>14027.76</v>
      </c>
      <c r="D256">
        <f t="shared" si="6"/>
        <v>1275.2509090909091</v>
      </c>
      <c r="E256">
        <v>5.5684399999999998</v>
      </c>
      <c r="F256">
        <f>VLOOKUP(A256,[1]!Filtered_Customer_Data[#All],12,FALSE)</f>
        <v>5</v>
      </c>
      <c r="G256">
        <f t="shared" si="7"/>
        <v>35505.790861090907</v>
      </c>
      <c r="H256" t="str">
        <f>VLOOKUP(A256,[2]!Filtered_Customer_Data[#All],9,FALSE)</f>
        <v>Mass Customer</v>
      </c>
      <c r="I256" t="str">
        <f>VLOOKUP(A256,Filtered_Customer_Data[#All],4,FALSE)</f>
        <v>Female</v>
      </c>
      <c r="J256" t="str">
        <f>VLOOKUP(A256,Filtered_Customer_Data[#All],8,FALSE)</f>
        <v>IT</v>
      </c>
      <c r="K256" t="str">
        <f>VLOOKUP(A256,Filtered_Customer_Data[#All],7,FALSE)</f>
        <v>Desktop Support Technician</v>
      </c>
    </row>
    <row r="257" spans="1:11" x14ac:dyDescent="0.3">
      <c r="A257">
        <v>256</v>
      </c>
      <c r="B257">
        <v>5</v>
      </c>
      <c r="C257">
        <v>5861.16</v>
      </c>
      <c r="D257">
        <f t="shared" si="6"/>
        <v>1172.232</v>
      </c>
      <c r="E257">
        <v>5.5684399999999998</v>
      </c>
      <c r="F257">
        <f>VLOOKUP(A257,[1]!Filtered_Customer_Data[#All],12,FALSE)</f>
        <v>21</v>
      </c>
      <c r="G257">
        <f t="shared" si="7"/>
        <v>137077.57471967998</v>
      </c>
      <c r="H257" t="str">
        <f>VLOOKUP(A257,[2]!Filtered_Customer_Data[#All],9,FALSE)</f>
        <v>High Net Worth</v>
      </c>
      <c r="I257" t="str">
        <f>VLOOKUP(A257,Filtered_Customer_Data[#All],4,FALSE)</f>
        <v>Female</v>
      </c>
      <c r="J257" t="str">
        <f>VLOOKUP(A257,Filtered_Customer_Data[#All],8,FALSE)</f>
        <v>Health</v>
      </c>
      <c r="K257" t="str">
        <f>VLOOKUP(A257,Filtered_Customer_Data[#All],7,FALSE)</f>
        <v>Director of Sales</v>
      </c>
    </row>
    <row r="258" spans="1:11" x14ac:dyDescent="0.3">
      <c r="A258">
        <v>257</v>
      </c>
      <c r="B258">
        <v>5</v>
      </c>
      <c r="C258">
        <v>7616.0499999999993</v>
      </c>
      <c r="D258">
        <f t="shared" si="6"/>
        <v>1523.2099999999998</v>
      </c>
      <c r="E258">
        <v>5.5684399999999998</v>
      </c>
      <c r="F258">
        <f>VLOOKUP(A258,[1]!Filtered_Customer_Data[#All],12,FALSE)</f>
        <v>19</v>
      </c>
      <c r="G258">
        <f t="shared" si="7"/>
        <v>161156.16635559997</v>
      </c>
      <c r="H258" t="str">
        <f>VLOOKUP(A258,[2]!Filtered_Customer_Data[#All],9,FALSE)</f>
        <v>Affluent Customer</v>
      </c>
      <c r="I258" t="str">
        <f>VLOOKUP(A258,Filtered_Customer_Data[#All],4,FALSE)</f>
        <v>Female</v>
      </c>
      <c r="J258" t="str">
        <f>VLOOKUP(A258,Filtered_Customer_Data[#All],8,FALSE)</f>
        <v>Manufacturing</v>
      </c>
      <c r="K258" t="str">
        <f>VLOOKUP(A258,Filtered_Customer_Data[#All],7,FALSE)</f>
        <v>Sales Associate</v>
      </c>
    </row>
    <row r="259" spans="1:11" x14ac:dyDescent="0.3">
      <c r="A259">
        <v>258</v>
      </c>
      <c r="B259">
        <v>5</v>
      </c>
      <c r="C259">
        <v>4816.3999999999996</v>
      </c>
      <c r="D259">
        <f t="shared" ref="D259:D322" si="8">GETPIVOTDATA("Total Revenue",$A258,"customer_id",A259)/GETPIVOTDATA("Total Transaction",$A258,"customer_id",A259)</f>
        <v>963.28</v>
      </c>
      <c r="E259">
        <v>5.5684399999999998</v>
      </c>
      <c r="F259">
        <f>VLOOKUP(A259,[1]!Filtered_Customer_Data[#All],12,FALSE)</f>
        <v>9</v>
      </c>
      <c r="G259">
        <f t="shared" ref="G259:G322" si="9">D259*E259*F259</f>
        <v>48275.701948800001</v>
      </c>
      <c r="H259" t="str">
        <f>VLOOKUP(A259,[2]!Filtered_Customer_Data[#All],9,FALSE)</f>
        <v>High Net Worth</v>
      </c>
      <c r="I259" t="str">
        <f>VLOOKUP(A259,Filtered_Customer_Data[#All],4,FALSE)</f>
        <v>Female</v>
      </c>
      <c r="J259" t="str">
        <f>VLOOKUP(A259,Filtered_Customer_Data[#All],8,FALSE)</f>
        <v>Manufacturing</v>
      </c>
      <c r="K259" t="str">
        <f>VLOOKUP(A259,Filtered_Customer_Data[#All],7,FALSE)</f>
        <v>Administrative Officer</v>
      </c>
    </row>
    <row r="260" spans="1:11" x14ac:dyDescent="0.3">
      <c r="A260">
        <v>259</v>
      </c>
      <c r="B260">
        <v>4</v>
      </c>
      <c r="C260">
        <v>5329.9400000000005</v>
      </c>
      <c r="D260">
        <f t="shared" si="8"/>
        <v>1332.4850000000001</v>
      </c>
      <c r="E260">
        <v>5.5684399999999998</v>
      </c>
      <c r="F260">
        <f>VLOOKUP(A260,[1]!Filtered_Customer_Data[#All],12,FALSE)</f>
        <v>3</v>
      </c>
      <c r="G260">
        <f t="shared" si="9"/>
        <v>22259.5883202</v>
      </c>
      <c r="H260" t="str">
        <f>VLOOKUP(A260,[2]!Filtered_Customer_Data[#All],9,FALSE)</f>
        <v>High Net Worth</v>
      </c>
      <c r="I260" t="str">
        <f>VLOOKUP(A260,Filtered_Customer_Data[#All],4,FALSE)</f>
        <v>Female</v>
      </c>
      <c r="J260" t="str">
        <f>VLOOKUP(A260,Filtered_Customer_Data[#All],8,FALSE)</f>
        <v>Health</v>
      </c>
      <c r="K260" t="str">
        <f>VLOOKUP(A260,Filtered_Customer_Data[#All],7,FALSE)</f>
        <v>Senior Developer</v>
      </c>
    </row>
    <row r="261" spans="1:11" x14ac:dyDescent="0.3">
      <c r="A261">
        <v>260</v>
      </c>
      <c r="B261">
        <v>9</v>
      </c>
      <c r="C261">
        <v>8587</v>
      </c>
      <c r="D261">
        <f t="shared" si="8"/>
        <v>954.11111111111109</v>
      </c>
      <c r="E261">
        <v>5.5684399999999998</v>
      </c>
      <c r="F261">
        <f>VLOOKUP(A261,[1]!Filtered_Customer_Data[#All],12,FALSE)</f>
        <v>22</v>
      </c>
      <c r="G261">
        <f t="shared" si="9"/>
        <v>116884.03046222222</v>
      </c>
      <c r="H261" t="str">
        <f>VLOOKUP(A261,[2]!Filtered_Customer_Data[#All],9,FALSE)</f>
        <v>High Net Worth</v>
      </c>
      <c r="I261" t="str">
        <f>VLOOKUP(A261,Filtered_Customer_Data[#All],4,FALSE)</f>
        <v>Female</v>
      </c>
      <c r="J261" t="str">
        <f>VLOOKUP(A261,Filtered_Customer_Data[#All],8,FALSE)</f>
        <v>Health</v>
      </c>
      <c r="K261" t="str">
        <f>VLOOKUP(A261,Filtered_Customer_Data[#All],7,FALSE)</f>
        <v>Senior Quality Engineer</v>
      </c>
    </row>
    <row r="262" spans="1:11" x14ac:dyDescent="0.3">
      <c r="A262">
        <v>261</v>
      </c>
      <c r="B262">
        <v>9</v>
      </c>
      <c r="C262">
        <v>9137.6700000000019</v>
      </c>
      <c r="D262">
        <f t="shared" si="8"/>
        <v>1015.2966666666669</v>
      </c>
      <c r="E262">
        <v>5.5684399999999998</v>
      </c>
      <c r="F262">
        <f>VLOOKUP(A262,[1]!Filtered_Customer_Data[#All],12,FALSE)</f>
        <v>8</v>
      </c>
      <c r="G262">
        <f t="shared" si="9"/>
        <v>45228.948564266677</v>
      </c>
      <c r="H262" t="str">
        <f>VLOOKUP(A262,[2]!Filtered_Customer_Data[#All],9,FALSE)</f>
        <v>Mass Customer</v>
      </c>
      <c r="I262" t="str">
        <f>VLOOKUP(A262,Filtered_Customer_Data[#All],4,FALSE)</f>
        <v>Male</v>
      </c>
      <c r="J262" t="str">
        <f>VLOOKUP(A262,Filtered_Customer_Data[#All],8,FALSE)</f>
        <v>Unknown</v>
      </c>
      <c r="K262" t="str">
        <f>VLOOKUP(A262,Filtered_Customer_Data[#All],7,FALSE)</f>
        <v>Structural Engineer</v>
      </c>
    </row>
    <row r="263" spans="1:11" x14ac:dyDescent="0.3">
      <c r="A263">
        <v>262</v>
      </c>
      <c r="B263">
        <v>5</v>
      </c>
      <c r="C263">
        <v>4597.37</v>
      </c>
      <c r="D263">
        <f t="shared" si="8"/>
        <v>919.47399999999993</v>
      </c>
      <c r="E263">
        <v>5.5684399999999998</v>
      </c>
      <c r="F263">
        <f>VLOOKUP(A263,[1]!Filtered_Customer_Data[#All],12,FALSE)</f>
        <v>10</v>
      </c>
      <c r="G263">
        <f t="shared" si="9"/>
        <v>51200.358005599992</v>
      </c>
      <c r="H263" t="str">
        <f>VLOOKUP(A263,[2]!Filtered_Customer_Data[#All],9,FALSE)</f>
        <v>High Net Worth</v>
      </c>
      <c r="I263" t="str">
        <f>VLOOKUP(A263,Filtered_Customer_Data[#All],4,FALSE)</f>
        <v>Male</v>
      </c>
      <c r="J263" t="str">
        <f>VLOOKUP(A263,Filtered_Customer_Data[#All],8,FALSE)</f>
        <v>Health</v>
      </c>
      <c r="K263" t="str">
        <f>VLOOKUP(A263,Filtered_Customer_Data[#All],7,FALSE)</f>
        <v>Unknown</v>
      </c>
    </row>
    <row r="264" spans="1:11" x14ac:dyDescent="0.3">
      <c r="A264">
        <v>263</v>
      </c>
      <c r="B264">
        <v>7</v>
      </c>
      <c r="C264">
        <v>7902.84</v>
      </c>
      <c r="D264">
        <f t="shared" si="8"/>
        <v>1128.9771428571428</v>
      </c>
      <c r="E264">
        <v>5.5684399999999998</v>
      </c>
      <c r="F264">
        <f>VLOOKUP(A264,[1]!Filtered_Customer_Data[#All],12,FALSE)</f>
        <v>7</v>
      </c>
      <c r="G264">
        <f t="shared" si="9"/>
        <v>44006.490369599996</v>
      </c>
      <c r="H264" t="str">
        <f>VLOOKUP(A264,[2]!Filtered_Customer_Data[#All],9,FALSE)</f>
        <v>High Net Worth</v>
      </c>
      <c r="I264" t="str">
        <f>VLOOKUP(A264,Filtered_Customer_Data[#All],4,FALSE)</f>
        <v>Female</v>
      </c>
      <c r="J264" t="str">
        <f>VLOOKUP(A264,Filtered_Customer_Data[#All],8,FALSE)</f>
        <v>Health</v>
      </c>
      <c r="K264" t="str">
        <f>VLOOKUP(A264,Filtered_Customer_Data[#All],7,FALSE)</f>
        <v>Dental Hygienist</v>
      </c>
    </row>
    <row r="265" spans="1:11" x14ac:dyDescent="0.3">
      <c r="A265">
        <v>264</v>
      </c>
      <c r="B265">
        <v>4</v>
      </c>
      <c r="C265">
        <v>2339.86</v>
      </c>
      <c r="D265">
        <f t="shared" si="8"/>
        <v>584.96500000000003</v>
      </c>
      <c r="E265">
        <v>5.5684399999999998</v>
      </c>
      <c r="F265">
        <f>VLOOKUP(A265,[1]!Filtered_Customer_Data[#All],12,FALSE)</f>
        <v>11</v>
      </c>
      <c r="G265">
        <f t="shared" si="9"/>
        <v>35830.767550600001</v>
      </c>
      <c r="H265" t="str">
        <f>VLOOKUP(A265,[2]!Filtered_Customer_Data[#All],9,FALSE)</f>
        <v>Mass Customer</v>
      </c>
      <c r="I265" t="str">
        <f>VLOOKUP(A265,Filtered_Customer_Data[#All],4,FALSE)</f>
        <v>Male</v>
      </c>
      <c r="J265" t="str">
        <f>VLOOKUP(A265,Filtered_Customer_Data[#All],8,FALSE)</f>
        <v>Health</v>
      </c>
      <c r="K265" t="str">
        <f>VLOOKUP(A265,Filtered_Customer_Data[#All],7,FALSE)</f>
        <v>Technical Writer</v>
      </c>
    </row>
    <row r="266" spans="1:11" x14ac:dyDescent="0.3">
      <c r="A266">
        <v>265</v>
      </c>
      <c r="B266">
        <v>4</v>
      </c>
      <c r="C266">
        <v>4809.1399999999994</v>
      </c>
      <c r="D266">
        <f t="shared" si="8"/>
        <v>1202.2849999999999</v>
      </c>
      <c r="E266">
        <v>5.5684399999999998</v>
      </c>
      <c r="F266">
        <f>VLOOKUP(A266,[1]!Filtered_Customer_Data[#All],12,FALSE)</f>
        <v>18</v>
      </c>
      <c r="G266">
        <f t="shared" si="9"/>
        <v>120507.33393719998</v>
      </c>
      <c r="H266" t="str">
        <f>VLOOKUP(A266,[2]!Filtered_Customer_Data[#All],9,FALSE)</f>
        <v>High Net Worth</v>
      </c>
      <c r="I266" t="str">
        <f>VLOOKUP(A266,Filtered_Customer_Data[#All],4,FALSE)</f>
        <v>Male</v>
      </c>
      <c r="J266" t="str">
        <f>VLOOKUP(A266,Filtered_Customer_Data[#All],8,FALSE)</f>
        <v>Retail</v>
      </c>
      <c r="K266" t="str">
        <f>VLOOKUP(A266,Filtered_Customer_Data[#All],7,FALSE)</f>
        <v>Sales Representative</v>
      </c>
    </row>
    <row r="267" spans="1:11" x14ac:dyDescent="0.3">
      <c r="A267">
        <v>266</v>
      </c>
      <c r="B267">
        <v>4</v>
      </c>
      <c r="C267">
        <v>4191.43</v>
      </c>
      <c r="D267">
        <f t="shared" si="8"/>
        <v>1047.8575000000001</v>
      </c>
      <c r="E267">
        <v>5.5684399999999998</v>
      </c>
      <c r="F267">
        <f>VLOOKUP(A267,[1]!Filtered_Customer_Data[#All],12,FALSE)</f>
        <v>18</v>
      </c>
      <c r="G267">
        <f t="shared" si="9"/>
        <v>105028.7691114</v>
      </c>
      <c r="H267" t="str">
        <f>VLOOKUP(A267,[2]!Filtered_Customer_Data[#All],9,FALSE)</f>
        <v>Affluent Customer</v>
      </c>
      <c r="I267" t="str">
        <f>VLOOKUP(A267,Filtered_Customer_Data[#All],4,FALSE)</f>
        <v>Female</v>
      </c>
      <c r="J267" t="str">
        <f>VLOOKUP(A267,Filtered_Customer_Data[#All],8,FALSE)</f>
        <v>Retail</v>
      </c>
      <c r="K267" t="str">
        <f>VLOOKUP(A267,Filtered_Customer_Data[#All],7,FALSE)</f>
        <v>Account Executive</v>
      </c>
    </row>
    <row r="268" spans="1:11" x14ac:dyDescent="0.3">
      <c r="A268">
        <v>267</v>
      </c>
      <c r="B268">
        <v>4</v>
      </c>
      <c r="C268">
        <v>5029.25</v>
      </c>
      <c r="D268">
        <f t="shared" si="8"/>
        <v>1257.3125</v>
      </c>
      <c r="E268">
        <v>5.5684399999999998</v>
      </c>
      <c r="F268">
        <f>VLOOKUP(A268,[1]!Filtered_Customer_Data[#All],12,FALSE)</f>
        <v>11</v>
      </c>
      <c r="G268">
        <f t="shared" si="9"/>
        <v>77013.961392500001</v>
      </c>
      <c r="H268" t="str">
        <f>VLOOKUP(A268,[2]!Filtered_Customer_Data[#All],9,FALSE)</f>
        <v>High Net Worth</v>
      </c>
      <c r="I268" t="str">
        <f>VLOOKUP(A268,Filtered_Customer_Data[#All],4,FALSE)</f>
        <v>Undefined</v>
      </c>
      <c r="J268" t="str">
        <f>VLOOKUP(A268,Filtered_Customer_Data[#All],8,FALSE)</f>
        <v>IT</v>
      </c>
      <c r="K268" t="str">
        <f>VLOOKUP(A268,Filtered_Customer_Data[#All],7,FALSE)</f>
        <v>Unknown</v>
      </c>
    </row>
    <row r="269" spans="1:11" x14ac:dyDescent="0.3">
      <c r="A269">
        <v>268</v>
      </c>
      <c r="B269">
        <v>4</v>
      </c>
      <c r="C269">
        <v>5104.5600000000004</v>
      </c>
      <c r="D269">
        <f t="shared" si="8"/>
        <v>1276.1400000000001</v>
      </c>
      <c r="E269">
        <v>5.5684399999999998</v>
      </c>
      <c r="F269">
        <f>VLOOKUP(A269,[1]!Filtered_Customer_Data[#All],12,FALSE)</f>
        <v>10</v>
      </c>
      <c r="G269">
        <f t="shared" si="9"/>
        <v>71061.090215999997</v>
      </c>
      <c r="H269" t="str">
        <f>VLOOKUP(A269,[2]!Filtered_Customer_Data[#All],9,FALSE)</f>
        <v>Mass Customer</v>
      </c>
      <c r="I269" t="str">
        <f>VLOOKUP(A269,Filtered_Customer_Data[#All],4,FALSE)</f>
        <v>Female</v>
      </c>
      <c r="J269" t="str">
        <f>VLOOKUP(A269,Filtered_Customer_Data[#All],8,FALSE)</f>
        <v>Manufacturing</v>
      </c>
      <c r="K269" t="str">
        <f>VLOOKUP(A269,Filtered_Customer_Data[#All],7,FALSE)</f>
        <v>Chemical Engineer</v>
      </c>
    </row>
    <row r="270" spans="1:11" x14ac:dyDescent="0.3">
      <c r="A270">
        <v>269</v>
      </c>
      <c r="B270">
        <v>5</v>
      </c>
      <c r="C270">
        <v>5215.37</v>
      </c>
      <c r="D270">
        <f t="shared" si="8"/>
        <v>1043.0740000000001</v>
      </c>
      <c r="E270">
        <v>5.5684399999999998</v>
      </c>
      <c r="F270">
        <f>VLOOKUP(A270,[1]!Filtered_Customer_Data[#All],12,FALSE)</f>
        <v>9</v>
      </c>
      <c r="G270">
        <f t="shared" si="9"/>
        <v>52274.654861040006</v>
      </c>
      <c r="H270" t="str">
        <f>VLOOKUP(A270,[2]!Filtered_Customer_Data[#All],9,FALSE)</f>
        <v>Mass Customer</v>
      </c>
      <c r="I270" t="str">
        <f>VLOOKUP(A270,Filtered_Customer_Data[#All],4,FALSE)</f>
        <v>Male</v>
      </c>
      <c r="J270" t="str">
        <f>VLOOKUP(A270,Filtered_Customer_Data[#All],8,FALSE)</f>
        <v>Property</v>
      </c>
      <c r="K270" t="str">
        <f>VLOOKUP(A270,Filtered_Customer_Data[#All],7,FALSE)</f>
        <v>Nurse Practicioner</v>
      </c>
    </row>
    <row r="271" spans="1:11" x14ac:dyDescent="0.3">
      <c r="A271">
        <v>270</v>
      </c>
      <c r="B271">
        <v>7</v>
      </c>
      <c r="C271">
        <v>7413.61</v>
      </c>
      <c r="D271">
        <f t="shared" si="8"/>
        <v>1059.0871428571429</v>
      </c>
      <c r="E271">
        <v>5.5684399999999998</v>
      </c>
      <c r="F271">
        <f>VLOOKUP(A271,[1]!Filtered_Customer_Data[#All],12,FALSE)</f>
        <v>17</v>
      </c>
      <c r="G271">
        <f t="shared" si="9"/>
        <v>100256.87456611429</v>
      </c>
      <c r="H271" t="str">
        <f>VLOOKUP(A271,[2]!Filtered_Customer_Data[#All],9,FALSE)</f>
        <v>Mass Customer</v>
      </c>
      <c r="I271" t="str">
        <f>VLOOKUP(A271,Filtered_Customer_Data[#All],4,FALSE)</f>
        <v>Female</v>
      </c>
      <c r="J271" t="str">
        <f>VLOOKUP(A271,Filtered_Customer_Data[#All],8,FALSE)</f>
        <v>Unknown</v>
      </c>
      <c r="K271" t="str">
        <f>VLOOKUP(A271,Filtered_Customer_Data[#All],7,FALSE)</f>
        <v>Budget/Accounting Analyst III</v>
      </c>
    </row>
    <row r="272" spans="1:11" x14ac:dyDescent="0.3">
      <c r="A272">
        <v>271</v>
      </c>
      <c r="B272">
        <v>2</v>
      </c>
      <c r="C272">
        <v>2293.0200000000004</v>
      </c>
      <c r="D272">
        <f t="shared" si="8"/>
        <v>1146.5100000000002</v>
      </c>
      <c r="E272">
        <v>5.5684399999999998</v>
      </c>
      <c r="F272">
        <f>VLOOKUP(A272,[1]!Filtered_Customer_Data[#All],12,FALSE)</f>
        <v>4</v>
      </c>
      <c r="G272">
        <f t="shared" si="9"/>
        <v>25537.088577600003</v>
      </c>
      <c r="H272" t="str">
        <f>VLOOKUP(A272,[2]!Filtered_Customer_Data[#All],9,FALSE)</f>
        <v>Mass Customer</v>
      </c>
      <c r="I272" t="str">
        <f>VLOOKUP(A272,Filtered_Customer_Data[#All],4,FALSE)</f>
        <v>Female</v>
      </c>
      <c r="J272" t="str">
        <f>VLOOKUP(A272,Filtered_Customer_Data[#All],8,FALSE)</f>
        <v>Financial Services</v>
      </c>
      <c r="K272" t="str">
        <f>VLOOKUP(A272,Filtered_Customer_Data[#All],7,FALSE)</f>
        <v>Financial Advisor</v>
      </c>
    </row>
    <row r="273" spans="1:11" x14ac:dyDescent="0.3">
      <c r="A273">
        <v>272</v>
      </c>
      <c r="B273">
        <v>7</v>
      </c>
      <c r="C273">
        <v>7345.1699999999992</v>
      </c>
      <c r="D273">
        <f t="shared" si="8"/>
        <v>1049.31</v>
      </c>
      <c r="E273">
        <v>5.5684399999999998</v>
      </c>
      <c r="F273">
        <f>VLOOKUP(A273,[1]!Filtered_Customer_Data[#All],12,FALSE)</f>
        <v>1</v>
      </c>
      <c r="G273">
        <f t="shared" si="9"/>
        <v>5843.0197763999995</v>
      </c>
      <c r="H273" t="str">
        <f>VLOOKUP(A273,[2]!Filtered_Customer_Data[#All],9,FALSE)</f>
        <v>Mass Customer</v>
      </c>
      <c r="I273" t="str">
        <f>VLOOKUP(A273,Filtered_Customer_Data[#All],4,FALSE)</f>
        <v>Female</v>
      </c>
      <c r="J273" t="str">
        <f>VLOOKUP(A273,Filtered_Customer_Data[#All],8,FALSE)</f>
        <v>Retail</v>
      </c>
      <c r="K273" t="str">
        <f>VLOOKUP(A273,Filtered_Customer_Data[#All],7,FALSE)</f>
        <v>Product Engineer</v>
      </c>
    </row>
    <row r="274" spans="1:11" x14ac:dyDescent="0.3">
      <c r="A274">
        <v>273</v>
      </c>
      <c r="B274">
        <v>10</v>
      </c>
      <c r="C274">
        <v>11372.240000000002</v>
      </c>
      <c r="D274">
        <f t="shared" si="8"/>
        <v>1137.2240000000002</v>
      </c>
      <c r="E274">
        <v>5.5684399999999998</v>
      </c>
      <c r="F274">
        <f>VLOOKUP(A274,[1]!Filtered_Customer_Data[#All],12,FALSE)</f>
        <v>19</v>
      </c>
      <c r="G274">
        <f t="shared" si="9"/>
        <v>120318.70860064001</v>
      </c>
      <c r="H274" t="str">
        <f>VLOOKUP(A274,[2]!Filtered_Customer_Data[#All],9,FALSE)</f>
        <v>Mass Customer</v>
      </c>
      <c r="I274" t="str">
        <f>VLOOKUP(A274,Filtered_Customer_Data[#All],4,FALSE)</f>
        <v>Male</v>
      </c>
      <c r="J274" t="str">
        <f>VLOOKUP(A274,Filtered_Customer_Data[#All],8,FALSE)</f>
        <v>Unknown</v>
      </c>
      <c r="K274" t="str">
        <f>VLOOKUP(A274,Filtered_Customer_Data[#All],7,FALSE)</f>
        <v>Computer Systems Analyst IV</v>
      </c>
    </row>
    <row r="275" spans="1:11" x14ac:dyDescent="0.3">
      <c r="A275">
        <v>274</v>
      </c>
      <c r="B275">
        <v>4</v>
      </c>
      <c r="C275">
        <v>2597.6800000000003</v>
      </c>
      <c r="D275">
        <f t="shared" si="8"/>
        <v>649.42000000000007</v>
      </c>
      <c r="E275">
        <v>5.5684399999999998</v>
      </c>
      <c r="F275">
        <f>VLOOKUP(A275,[1]!Filtered_Customer_Data[#All],12,FALSE)</f>
        <v>14</v>
      </c>
      <c r="G275">
        <f t="shared" si="9"/>
        <v>50627.588267200001</v>
      </c>
      <c r="H275" t="str">
        <f>VLOOKUP(A275,[2]!Filtered_Customer_Data[#All],9,FALSE)</f>
        <v>Mass Customer</v>
      </c>
      <c r="I275" t="str">
        <f>VLOOKUP(A275,Filtered_Customer_Data[#All],4,FALSE)</f>
        <v>Female</v>
      </c>
      <c r="J275" t="str">
        <f>VLOOKUP(A275,Filtered_Customer_Data[#All],8,FALSE)</f>
        <v>Health</v>
      </c>
      <c r="K275" t="str">
        <f>VLOOKUP(A275,Filtered_Customer_Data[#All],7,FALSE)</f>
        <v>Social Worker</v>
      </c>
    </row>
    <row r="276" spans="1:11" x14ac:dyDescent="0.3">
      <c r="A276">
        <v>275</v>
      </c>
      <c r="B276">
        <v>6</v>
      </c>
      <c r="C276">
        <v>8841.83</v>
      </c>
      <c r="D276">
        <f t="shared" si="8"/>
        <v>1473.6383333333333</v>
      </c>
      <c r="E276">
        <v>5.5684399999999998</v>
      </c>
      <c r="F276">
        <f>VLOOKUP(A276,[1]!Filtered_Customer_Data[#All],12,FALSE)</f>
        <v>13</v>
      </c>
      <c r="G276">
        <f t="shared" si="9"/>
        <v>106676.26633126667</v>
      </c>
      <c r="H276" t="str">
        <f>VLOOKUP(A276,[2]!Filtered_Customer_Data[#All],9,FALSE)</f>
        <v>High Net Worth</v>
      </c>
      <c r="I276" t="str">
        <f>VLOOKUP(A276,Filtered_Customer_Data[#All],4,FALSE)</f>
        <v>Male</v>
      </c>
      <c r="J276" t="str">
        <f>VLOOKUP(A276,Filtered_Customer_Data[#All],8,FALSE)</f>
        <v>Health</v>
      </c>
      <c r="K276" t="str">
        <f>VLOOKUP(A276,Filtered_Customer_Data[#All],7,FALSE)</f>
        <v>VP Sales</v>
      </c>
    </row>
    <row r="277" spans="1:11" x14ac:dyDescent="0.3">
      <c r="A277">
        <v>276</v>
      </c>
      <c r="B277">
        <v>6</v>
      </c>
      <c r="C277">
        <v>6112.08</v>
      </c>
      <c r="D277">
        <f t="shared" si="8"/>
        <v>1018.68</v>
      </c>
      <c r="E277">
        <v>5.5684399999999998</v>
      </c>
      <c r="F277">
        <f>VLOOKUP(A277,[1]!Filtered_Customer_Data[#All],12,FALSE)</f>
        <v>22</v>
      </c>
      <c r="G277">
        <f t="shared" si="9"/>
        <v>124794.08610239998</v>
      </c>
      <c r="H277" t="str">
        <f>VLOOKUP(A277,[2]!Filtered_Customer_Data[#All],9,FALSE)</f>
        <v>Mass Customer</v>
      </c>
      <c r="I277" t="str">
        <f>VLOOKUP(A277,Filtered_Customer_Data[#All],4,FALSE)</f>
        <v>Female</v>
      </c>
      <c r="J277" t="str">
        <f>VLOOKUP(A277,Filtered_Customer_Data[#All],8,FALSE)</f>
        <v>Financial Services</v>
      </c>
      <c r="K277" t="str">
        <f>VLOOKUP(A277,Filtered_Customer_Data[#All],7,FALSE)</f>
        <v>Unknown</v>
      </c>
    </row>
    <row r="278" spans="1:11" x14ac:dyDescent="0.3">
      <c r="A278">
        <v>277</v>
      </c>
      <c r="B278">
        <v>3</v>
      </c>
      <c r="C278">
        <v>3580.48</v>
      </c>
      <c r="D278">
        <f t="shared" si="8"/>
        <v>1193.4933333333333</v>
      </c>
      <c r="E278">
        <v>5.5684399999999998</v>
      </c>
      <c r="F278">
        <f>VLOOKUP(A278,[1]!Filtered_Customer_Data[#All],12,FALSE)</f>
        <v>15</v>
      </c>
      <c r="G278">
        <f t="shared" si="9"/>
        <v>99688.440256000002</v>
      </c>
      <c r="H278" t="str">
        <f>VLOOKUP(A278,[2]!Filtered_Customer_Data[#All],9,FALSE)</f>
        <v>High Net Worth</v>
      </c>
      <c r="I278" t="str">
        <f>VLOOKUP(A278,Filtered_Customer_Data[#All],4,FALSE)</f>
        <v>Female</v>
      </c>
      <c r="J278" t="str">
        <f>VLOOKUP(A278,Filtered_Customer_Data[#All],8,FALSE)</f>
        <v>Unknown</v>
      </c>
      <c r="K278" t="str">
        <f>VLOOKUP(A278,Filtered_Customer_Data[#All],7,FALSE)</f>
        <v>VP Product Management</v>
      </c>
    </row>
    <row r="279" spans="1:11" x14ac:dyDescent="0.3">
      <c r="A279">
        <v>278</v>
      </c>
      <c r="B279">
        <v>1</v>
      </c>
      <c r="C279">
        <v>1228.07</v>
      </c>
      <c r="D279">
        <f t="shared" si="8"/>
        <v>1228.07</v>
      </c>
      <c r="E279">
        <v>5.5684399999999998</v>
      </c>
      <c r="F279">
        <f>VLOOKUP(A279,[1]!Filtered_Customer_Data[#All],12,FALSE)</f>
        <v>4</v>
      </c>
      <c r="G279">
        <f t="shared" si="9"/>
        <v>27353.736443199999</v>
      </c>
      <c r="H279" t="str">
        <f>VLOOKUP(A279,[2]!Filtered_Customer_Data[#All],9,FALSE)</f>
        <v>Affluent Customer</v>
      </c>
      <c r="I279" t="str">
        <f>VLOOKUP(A279,Filtered_Customer_Data[#All],4,FALSE)</f>
        <v>Male</v>
      </c>
      <c r="J279" t="str">
        <f>VLOOKUP(A279,Filtered_Customer_Data[#All],8,FALSE)</f>
        <v>Unknown</v>
      </c>
      <c r="K279" t="str">
        <f>VLOOKUP(A279,Filtered_Customer_Data[#All],7,FALSE)</f>
        <v>Executive Secretary</v>
      </c>
    </row>
    <row r="280" spans="1:11" x14ac:dyDescent="0.3">
      <c r="A280">
        <v>279</v>
      </c>
      <c r="B280">
        <v>6</v>
      </c>
      <c r="C280">
        <v>3817.17</v>
      </c>
      <c r="D280">
        <f t="shared" si="8"/>
        <v>636.19500000000005</v>
      </c>
      <c r="E280">
        <v>5.5684399999999998</v>
      </c>
      <c r="F280">
        <f>VLOOKUP(A280,[1]!Filtered_Customer_Data[#All],12,FALSE)</f>
        <v>11</v>
      </c>
      <c r="G280">
        <f t="shared" si="9"/>
        <v>38968.750543800001</v>
      </c>
      <c r="H280" t="str">
        <f>VLOOKUP(A280,[2]!Filtered_Customer_Data[#All],9,FALSE)</f>
        <v>Mass Customer</v>
      </c>
      <c r="I280" t="str">
        <f>VLOOKUP(A280,Filtered_Customer_Data[#All],4,FALSE)</f>
        <v>Female</v>
      </c>
      <c r="J280" t="str">
        <f>VLOOKUP(A280,Filtered_Customer_Data[#All],8,FALSE)</f>
        <v>Manufacturing</v>
      </c>
      <c r="K280" t="str">
        <f>VLOOKUP(A280,Filtered_Customer_Data[#All],7,FALSE)</f>
        <v>Web Designer I</v>
      </c>
    </row>
    <row r="281" spans="1:11" x14ac:dyDescent="0.3">
      <c r="A281">
        <v>280</v>
      </c>
      <c r="B281">
        <v>10</v>
      </c>
      <c r="C281">
        <v>10822.28</v>
      </c>
      <c r="D281">
        <f t="shared" si="8"/>
        <v>1082.2280000000001</v>
      </c>
      <c r="E281">
        <v>5.5684399999999998</v>
      </c>
      <c r="F281">
        <f>VLOOKUP(A281,[1]!Filtered_Customer_Data[#All],12,FALSE)</f>
        <v>5</v>
      </c>
      <c r="G281">
        <f t="shared" si="9"/>
        <v>30131.608421599998</v>
      </c>
      <c r="H281" t="str">
        <f>VLOOKUP(A281,[2]!Filtered_Customer_Data[#All],9,FALSE)</f>
        <v>Affluent Customer</v>
      </c>
      <c r="I281" t="str">
        <f>VLOOKUP(A281,Filtered_Customer_Data[#All],4,FALSE)</f>
        <v>Male</v>
      </c>
      <c r="J281" t="str">
        <f>VLOOKUP(A281,Filtered_Customer_Data[#All],8,FALSE)</f>
        <v>Unknown</v>
      </c>
      <c r="K281" t="str">
        <f>VLOOKUP(A281,Filtered_Customer_Data[#All],7,FALSE)</f>
        <v>Geologist I</v>
      </c>
    </row>
    <row r="282" spans="1:11" x14ac:dyDescent="0.3">
      <c r="A282">
        <v>281</v>
      </c>
      <c r="B282">
        <v>4</v>
      </c>
      <c r="C282">
        <v>3537.46</v>
      </c>
      <c r="D282">
        <f t="shared" si="8"/>
        <v>884.36500000000001</v>
      </c>
      <c r="E282">
        <v>5.5684399999999998</v>
      </c>
      <c r="F282">
        <f>VLOOKUP(A282,[1]!Filtered_Customer_Data[#All],12,FALSE)</f>
        <v>8</v>
      </c>
      <c r="G282">
        <f t="shared" si="9"/>
        <v>39396.267524800001</v>
      </c>
      <c r="H282" t="str">
        <f>VLOOKUP(A282,[2]!Filtered_Customer_Data[#All],9,FALSE)</f>
        <v>High Net Worth</v>
      </c>
      <c r="I282" t="str">
        <f>VLOOKUP(A282,Filtered_Customer_Data[#All],4,FALSE)</f>
        <v>Female</v>
      </c>
      <c r="J282" t="str">
        <f>VLOOKUP(A282,Filtered_Customer_Data[#All],8,FALSE)</f>
        <v>Financial Services</v>
      </c>
      <c r="K282" t="str">
        <f>VLOOKUP(A282,Filtered_Customer_Data[#All],7,FALSE)</f>
        <v>Cost Accountant</v>
      </c>
    </row>
    <row r="283" spans="1:11" x14ac:dyDescent="0.3">
      <c r="A283">
        <v>282</v>
      </c>
      <c r="B283">
        <v>2</v>
      </c>
      <c r="C283">
        <v>2565.84</v>
      </c>
      <c r="D283">
        <f t="shared" si="8"/>
        <v>1282.92</v>
      </c>
      <c r="E283">
        <v>5.5684399999999998</v>
      </c>
      <c r="F283">
        <f>VLOOKUP(A283,[1]!Filtered_Customer_Data[#All],12,FALSE)</f>
        <v>11</v>
      </c>
      <c r="G283">
        <f t="shared" si="9"/>
        <v>78582.4934928</v>
      </c>
      <c r="H283" t="str">
        <f>VLOOKUP(A283,[2]!Filtered_Customer_Data[#All],9,FALSE)</f>
        <v>High Net Worth</v>
      </c>
      <c r="I283" t="str">
        <f>VLOOKUP(A283,Filtered_Customer_Data[#All],4,FALSE)</f>
        <v>Male</v>
      </c>
      <c r="J283" t="str">
        <f>VLOOKUP(A283,Filtered_Customer_Data[#All],8,FALSE)</f>
        <v>Argiculture</v>
      </c>
      <c r="K283" t="str">
        <f>VLOOKUP(A283,Filtered_Customer_Data[#All],7,FALSE)</f>
        <v>VP Quality Control</v>
      </c>
    </row>
    <row r="284" spans="1:11" x14ac:dyDescent="0.3">
      <c r="A284">
        <v>283</v>
      </c>
      <c r="B284">
        <v>5</v>
      </c>
      <c r="C284">
        <v>7164.45</v>
      </c>
      <c r="D284">
        <f t="shared" si="8"/>
        <v>1432.8899999999999</v>
      </c>
      <c r="E284">
        <v>5.5684399999999998</v>
      </c>
      <c r="F284">
        <f>VLOOKUP(A284,[1]!Filtered_Customer_Data[#All],12,FALSE)</f>
        <v>2</v>
      </c>
      <c r="G284">
        <f t="shared" si="9"/>
        <v>15957.923983199998</v>
      </c>
      <c r="H284" t="str">
        <f>VLOOKUP(A284,[2]!Filtered_Customer_Data[#All],9,FALSE)</f>
        <v>Mass Customer</v>
      </c>
      <c r="I284" t="str">
        <f>VLOOKUP(A284,Filtered_Customer_Data[#All],4,FALSE)</f>
        <v>Female</v>
      </c>
      <c r="J284" t="str">
        <f>VLOOKUP(A284,Filtered_Customer_Data[#All],8,FALSE)</f>
        <v>Retail</v>
      </c>
      <c r="K284" t="str">
        <f>VLOOKUP(A284,Filtered_Customer_Data[#All],7,FALSE)</f>
        <v>Assistant Manager</v>
      </c>
    </row>
    <row r="285" spans="1:11" x14ac:dyDescent="0.3">
      <c r="A285">
        <v>284</v>
      </c>
      <c r="B285">
        <v>5</v>
      </c>
      <c r="C285">
        <v>5874.8399999999992</v>
      </c>
      <c r="D285">
        <f t="shared" si="8"/>
        <v>1174.9679999999998</v>
      </c>
      <c r="E285">
        <v>5.5684399999999998</v>
      </c>
      <c r="F285">
        <f>VLOOKUP(A285,[1]!Filtered_Customer_Data[#All],12,FALSE)</f>
        <v>9</v>
      </c>
      <c r="G285">
        <f t="shared" si="9"/>
        <v>58884.649289279987</v>
      </c>
      <c r="H285" t="str">
        <f>VLOOKUP(A285,[2]!Filtered_Customer_Data[#All],9,FALSE)</f>
        <v>High Net Worth</v>
      </c>
      <c r="I285" t="str">
        <f>VLOOKUP(A285,Filtered_Customer_Data[#All],4,FALSE)</f>
        <v>Male</v>
      </c>
      <c r="J285" t="str">
        <f>VLOOKUP(A285,Filtered_Customer_Data[#All],8,FALSE)</f>
        <v>Financial Services</v>
      </c>
      <c r="K285" t="str">
        <f>VLOOKUP(A285,Filtered_Customer_Data[#All],7,FALSE)</f>
        <v>Financial Analyst</v>
      </c>
    </row>
    <row r="286" spans="1:11" x14ac:dyDescent="0.3">
      <c r="A286">
        <v>285</v>
      </c>
      <c r="B286">
        <v>6</v>
      </c>
      <c r="C286">
        <v>6725.29</v>
      </c>
      <c r="D286">
        <f t="shared" si="8"/>
        <v>1120.8816666666667</v>
      </c>
      <c r="E286">
        <v>5.5684399999999998</v>
      </c>
      <c r="F286">
        <f>VLOOKUP(A286,[1]!Filtered_Customer_Data[#All],12,FALSE)</f>
        <v>12</v>
      </c>
      <c r="G286">
        <f t="shared" si="9"/>
        <v>74898.7476952</v>
      </c>
      <c r="H286" t="str">
        <f>VLOOKUP(A286,[2]!Filtered_Customer_Data[#All],9,FALSE)</f>
        <v>Mass Customer</v>
      </c>
      <c r="I286" t="str">
        <f>VLOOKUP(A286,Filtered_Customer_Data[#All],4,FALSE)</f>
        <v>Female</v>
      </c>
      <c r="J286" t="str">
        <f>VLOOKUP(A286,Filtered_Customer_Data[#All],8,FALSE)</f>
        <v>Manufacturing</v>
      </c>
      <c r="K286" t="str">
        <f>VLOOKUP(A286,Filtered_Customer_Data[#All],7,FALSE)</f>
        <v>Community Outreach Specialist</v>
      </c>
    </row>
    <row r="287" spans="1:11" x14ac:dyDescent="0.3">
      <c r="A287">
        <v>286</v>
      </c>
      <c r="B287">
        <v>4</v>
      </c>
      <c r="C287">
        <v>6402.06</v>
      </c>
      <c r="D287">
        <f t="shared" si="8"/>
        <v>1600.5150000000001</v>
      </c>
      <c r="E287">
        <v>5.5684399999999998</v>
      </c>
      <c r="F287">
        <f>VLOOKUP(A287,[1]!Filtered_Customer_Data[#All],12,FALSE)</f>
        <v>11</v>
      </c>
      <c r="G287">
        <f t="shared" si="9"/>
        <v>98036.089212599996</v>
      </c>
      <c r="H287" t="str">
        <f>VLOOKUP(A287,[2]!Filtered_Customer_Data[#All],9,FALSE)</f>
        <v>Affluent Customer</v>
      </c>
      <c r="I287" t="str">
        <f>VLOOKUP(A287,Filtered_Customer_Data[#All],4,FALSE)</f>
        <v>Male</v>
      </c>
      <c r="J287" t="str">
        <f>VLOOKUP(A287,Filtered_Customer_Data[#All],8,FALSE)</f>
        <v>Manufacturing</v>
      </c>
      <c r="K287" t="str">
        <f>VLOOKUP(A287,Filtered_Customer_Data[#All],7,FALSE)</f>
        <v>Accounting Assistant II</v>
      </c>
    </row>
    <row r="288" spans="1:11" x14ac:dyDescent="0.3">
      <c r="A288">
        <v>287</v>
      </c>
      <c r="B288">
        <v>1</v>
      </c>
      <c r="C288">
        <v>2083.94</v>
      </c>
      <c r="D288">
        <f t="shared" si="8"/>
        <v>2083.94</v>
      </c>
      <c r="E288">
        <v>5.5684399999999998</v>
      </c>
      <c r="F288">
        <f>VLOOKUP(A288,[1]!Filtered_Customer_Data[#All],12,FALSE)</f>
        <v>4</v>
      </c>
      <c r="G288">
        <f t="shared" si="9"/>
        <v>46417.179414400001</v>
      </c>
      <c r="H288" t="str">
        <f>VLOOKUP(A288,[2]!Filtered_Customer_Data[#All],9,FALSE)</f>
        <v>Affluent Customer</v>
      </c>
      <c r="I288" t="str">
        <f>VLOOKUP(A288,Filtered_Customer_Data[#All],4,FALSE)</f>
        <v>Female</v>
      </c>
      <c r="J288" t="str">
        <f>VLOOKUP(A288,Filtered_Customer_Data[#All],8,FALSE)</f>
        <v>Manufacturing</v>
      </c>
      <c r="K288" t="str">
        <f>VLOOKUP(A288,Filtered_Customer_Data[#All],7,FALSE)</f>
        <v>Nuclear Power Engineer</v>
      </c>
    </row>
    <row r="289" spans="1:11" x14ac:dyDescent="0.3">
      <c r="A289">
        <v>288</v>
      </c>
      <c r="B289">
        <v>4</v>
      </c>
      <c r="C289">
        <v>3936.57</v>
      </c>
      <c r="D289">
        <f t="shared" si="8"/>
        <v>984.14250000000004</v>
      </c>
      <c r="E289">
        <v>5.5684399999999998</v>
      </c>
      <c r="F289">
        <f>VLOOKUP(A289,[1]!Filtered_Customer_Data[#All],12,FALSE)</f>
        <v>9</v>
      </c>
      <c r="G289">
        <f t="shared" si="9"/>
        <v>49321.246164299999</v>
      </c>
      <c r="H289" t="str">
        <f>VLOOKUP(A289,[2]!Filtered_Customer_Data[#All],9,FALSE)</f>
        <v>High Net Worth</v>
      </c>
      <c r="I289" t="str">
        <f>VLOOKUP(A289,Filtered_Customer_Data[#All],4,FALSE)</f>
        <v>Male</v>
      </c>
      <c r="J289" t="str">
        <f>VLOOKUP(A289,Filtered_Customer_Data[#All],8,FALSE)</f>
        <v>Manufacturing</v>
      </c>
      <c r="K289" t="str">
        <f>VLOOKUP(A289,Filtered_Customer_Data[#All],7,FALSE)</f>
        <v>Unknown</v>
      </c>
    </row>
    <row r="290" spans="1:11" x14ac:dyDescent="0.3">
      <c r="A290">
        <v>289</v>
      </c>
      <c r="B290">
        <v>9</v>
      </c>
      <c r="C290">
        <v>9320.1200000000008</v>
      </c>
      <c r="D290">
        <f t="shared" si="8"/>
        <v>1035.568888888889</v>
      </c>
      <c r="E290">
        <v>5.5684399999999998</v>
      </c>
      <c r="F290">
        <f>VLOOKUP(A290,[1]!Filtered_Customer_Data[#All],12,FALSE)</f>
        <v>10</v>
      </c>
      <c r="G290">
        <f t="shared" si="9"/>
        <v>57665.032236444451</v>
      </c>
      <c r="H290" t="str">
        <f>VLOOKUP(A290,[2]!Filtered_Customer_Data[#All],9,FALSE)</f>
        <v>High Net Worth</v>
      </c>
      <c r="I290" t="str">
        <f>VLOOKUP(A290,Filtered_Customer_Data[#All],4,FALSE)</f>
        <v>Female</v>
      </c>
      <c r="J290" t="str">
        <f>VLOOKUP(A290,Filtered_Customer_Data[#All],8,FALSE)</f>
        <v>Health</v>
      </c>
      <c r="K290" t="str">
        <f>VLOOKUP(A290,Filtered_Customer_Data[#All],7,FALSE)</f>
        <v>Clinical Specialist</v>
      </c>
    </row>
    <row r="291" spans="1:11" x14ac:dyDescent="0.3">
      <c r="A291">
        <v>290</v>
      </c>
      <c r="B291">
        <v>5</v>
      </c>
      <c r="C291">
        <v>5912.9299999999994</v>
      </c>
      <c r="D291">
        <f t="shared" si="8"/>
        <v>1182.5859999999998</v>
      </c>
      <c r="E291">
        <v>5.5684399999999998</v>
      </c>
      <c r="F291">
        <f>VLOOKUP(A291,[1]!Filtered_Customer_Data[#All],12,FALSE)</f>
        <v>11</v>
      </c>
      <c r="G291">
        <f t="shared" si="9"/>
        <v>72436.751044239994</v>
      </c>
      <c r="H291" t="str">
        <f>VLOOKUP(A291,[2]!Filtered_Customer_Data[#All],9,FALSE)</f>
        <v>Mass Customer</v>
      </c>
      <c r="I291" t="str">
        <f>VLOOKUP(A291,Filtered_Customer_Data[#All],4,FALSE)</f>
        <v>Undefined</v>
      </c>
      <c r="J291" t="str">
        <f>VLOOKUP(A291,Filtered_Customer_Data[#All],8,FALSE)</f>
        <v>IT</v>
      </c>
      <c r="K291" t="str">
        <f>VLOOKUP(A291,Filtered_Customer_Data[#All],7,FALSE)</f>
        <v>Senior Sales Associate</v>
      </c>
    </row>
    <row r="292" spans="1:11" x14ac:dyDescent="0.3">
      <c r="A292">
        <v>291</v>
      </c>
      <c r="B292">
        <v>2</v>
      </c>
      <c r="C292">
        <v>983.55</v>
      </c>
      <c r="D292">
        <f t="shared" si="8"/>
        <v>491.77499999999998</v>
      </c>
      <c r="E292">
        <v>5.5684399999999998</v>
      </c>
      <c r="F292">
        <f>VLOOKUP(A292,[1]!Filtered_Customer_Data[#All],12,FALSE)</f>
        <v>4</v>
      </c>
      <c r="G292">
        <f t="shared" si="9"/>
        <v>10953.678323999999</v>
      </c>
      <c r="H292" t="str">
        <f>VLOOKUP(A292,[2]!Filtered_Customer_Data[#All],9,FALSE)</f>
        <v>Mass Customer</v>
      </c>
      <c r="I292" t="str">
        <f>VLOOKUP(A292,Filtered_Customer_Data[#All],4,FALSE)</f>
        <v>Female</v>
      </c>
      <c r="J292" t="str">
        <f>VLOOKUP(A292,Filtered_Customer_Data[#All],8,FALSE)</f>
        <v>Entertainment</v>
      </c>
      <c r="K292" t="str">
        <f>VLOOKUP(A292,Filtered_Customer_Data[#All],7,FALSE)</f>
        <v>Assistant Media Planner</v>
      </c>
    </row>
    <row r="293" spans="1:11" x14ac:dyDescent="0.3">
      <c r="A293">
        <v>292</v>
      </c>
      <c r="B293">
        <v>7</v>
      </c>
      <c r="C293">
        <v>8825.9699999999993</v>
      </c>
      <c r="D293">
        <f t="shared" si="8"/>
        <v>1260.8528571428571</v>
      </c>
      <c r="E293">
        <v>5.5684399999999998</v>
      </c>
      <c r="F293">
        <f>VLOOKUP(A293,[1]!Filtered_Customer_Data[#All],12,FALSE)</f>
        <v>9</v>
      </c>
      <c r="G293">
        <f t="shared" si="9"/>
        <v>63188.851354457147</v>
      </c>
      <c r="H293" t="str">
        <f>VLOOKUP(A293,[2]!Filtered_Customer_Data[#All],9,FALSE)</f>
        <v>Affluent Customer</v>
      </c>
      <c r="I293" t="str">
        <f>VLOOKUP(A293,Filtered_Customer_Data[#All],4,FALSE)</f>
        <v>Female</v>
      </c>
      <c r="J293" t="str">
        <f>VLOOKUP(A293,Filtered_Customer_Data[#All],8,FALSE)</f>
        <v>Unknown</v>
      </c>
      <c r="K293" t="str">
        <f>VLOOKUP(A293,Filtered_Customer_Data[#All],7,FALSE)</f>
        <v>VP Product Management</v>
      </c>
    </row>
    <row r="294" spans="1:11" x14ac:dyDescent="0.3">
      <c r="A294">
        <v>293</v>
      </c>
      <c r="B294">
        <v>5</v>
      </c>
      <c r="C294">
        <v>5175.5600000000004</v>
      </c>
      <c r="D294">
        <f t="shared" si="8"/>
        <v>1035.1120000000001</v>
      </c>
      <c r="E294">
        <v>5.5684399999999998</v>
      </c>
      <c r="F294">
        <f>VLOOKUP(A294,[1]!Filtered_Customer_Data[#All],12,FALSE)</f>
        <v>20</v>
      </c>
      <c r="G294">
        <f t="shared" si="9"/>
        <v>115279.18130560001</v>
      </c>
      <c r="H294" t="str">
        <f>VLOOKUP(A294,[2]!Filtered_Customer_Data[#All],9,FALSE)</f>
        <v>Mass Customer</v>
      </c>
      <c r="I294" t="str">
        <f>VLOOKUP(A294,Filtered_Customer_Data[#All],4,FALSE)</f>
        <v>Male</v>
      </c>
      <c r="J294" t="str">
        <f>VLOOKUP(A294,Filtered_Customer_Data[#All],8,FALSE)</f>
        <v>Manufacturing</v>
      </c>
      <c r="K294" t="str">
        <f>VLOOKUP(A294,Filtered_Customer_Data[#All],7,FALSE)</f>
        <v>Administrative Assistant III</v>
      </c>
    </row>
    <row r="295" spans="1:11" x14ac:dyDescent="0.3">
      <c r="A295">
        <v>294</v>
      </c>
      <c r="B295">
        <v>7</v>
      </c>
      <c r="C295">
        <v>8719.14</v>
      </c>
      <c r="D295">
        <f t="shared" si="8"/>
        <v>1245.5914285714284</v>
      </c>
      <c r="E295">
        <v>5.5684399999999998</v>
      </c>
      <c r="F295">
        <f>VLOOKUP(A295,[1]!Filtered_Customer_Data[#All],12,FALSE)</f>
        <v>5</v>
      </c>
      <c r="G295">
        <f t="shared" si="9"/>
        <v>34680.005672571424</v>
      </c>
      <c r="H295" t="str">
        <f>VLOOKUP(A295,[2]!Filtered_Customer_Data[#All],9,FALSE)</f>
        <v>High Net Worth</v>
      </c>
      <c r="I295" t="str">
        <f>VLOOKUP(A295,Filtered_Customer_Data[#All],4,FALSE)</f>
        <v>Male</v>
      </c>
      <c r="J295" t="str">
        <f>VLOOKUP(A295,Filtered_Customer_Data[#All],8,FALSE)</f>
        <v>Unknown</v>
      </c>
      <c r="K295" t="str">
        <f>VLOOKUP(A295,Filtered_Customer_Data[#All],7,FALSE)</f>
        <v>Recruiting Manager</v>
      </c>
    </row>
    <row r="296" spans="1:11" x14ac:dyDescent="0.3">
      <c r="A296">
        <v>295</v>
      </c>
      <c r="B296">
        <v>7</v>
      </c>
      <c r="C296">
        <v>5956.4600000000009</v>
      </c>
      <c r="D296">
        <f t="shared" si="8"/>
        <v>850.92285714285731</v>
      </c>
      <c r="E296">
        <v>5.5684399999999998</v>
      </c>
      <c r="F296">
        <f>VLOOKUP(A296,[1]!Filtered_Customer_Data[#All],12,FALSE)</f>
        <v>18</v>
      </c>
      <c r="G296">
        <f t="shared" si="9"/>
        <v>85289.631743314298</v>
      </c>
      <c r="H296" t="str">
        <f>VLOOKUP(A296,[2]!Filtered_Customer_Data[#All],9,FALSE)</f>
        <v>Mass Customer</v>
      </c>
      <c r="I296" t="str">
        <f>VLOOKUP(A296,Filtered_Customer_Data[#All],4,FALSE)</f>
        <v>Female</v>
      </c>
      <c r="J296" t="str">
        <f>VLOOKUP(A296,Filtered_Customer_Data[#All],8,FALSE)</f>
        <v>Unknown</v>
      </c>
      <c r="K296" t="str">
        <f>VLOOKUP(A296,Filtered_Customer_Data[#All],7,FALSE)</f>
        <v>Database Administrator II</v>
      </c>
    </row>
    <row r="297" spans="1:11" x14ac:dyDescent="0.3">
      <c r="A297">
        <v>296</v>
      </c>
      <c r="B297">
        <v>3</v>
      </c>
      <c r="C297">
        <v>4016.3600000000006</v>
      </c>
      <c r="D297">
        <f t="shared" si="8"/>
        <v>1338.7866666666669</v>
      </c>
      <c r="E297">
        <v>5.5684399999999998</v>
      </c>
      <c r="F297">
        <f>VLOOKUP(A297,[1]!Filtered_Customer_Data[#All],12,FALSE)</f>
        <v>17</v>
      </c>
      <c r="G297">
        <f t="shared" si="9"/>
        <v>126734.20484426669</v>
      </c>
      <c r="H297" t="str">
        <f>VLOOKUP(A297,[2]!Filtered_Customer_Data[#All],9,FALSE)</f>
        <v>High Net Worth</v>
      </c>
      <c r="I297" t="str">
        <f>VLOOKUP(A297,Filtered_Customer_Data[#All],4,FALSE)</f>
        <v>Male</v>
      </c>
      <c r="J297" t="str">
        <f>VLOOKUP(A297,Filtered_Customer_Data[#All],8,FALSE)</f>
        <v>Health</v>
      </c>
      <c r="K297" t="str">
        <f>VLOOKUP(A297,Filtered_Customer_Data[#All],7,FALSE)</f>
        <v>Unknown</v>
      </c>
    </row>
    <row r="298" spans="1:11" x14ac:dyDescent="0.3">
      <c r="A298">
        <v>297</v>
      </c>
      <c r="B298">
        <v>4</v>
      </c>
      <c r="C298">
        <v>5674.71</v>
      </c>
      <c r="D298">
        <f t="shared" si="8"/>
        <v>1418.6775</v>
      </c>
      <c r="E298">
        <v>5.5684399999999998</v>
      </c>
      <c r="F298">
        <f>VLOOKUP(A298,[1]!Filtered_Customer_Data[#All],12,FALSE)</f>
        <v>16</v>
      </c>
      <c r="G298">
        <f t="shared" si="9"/>
        <v>126397.1286096</v>
      </c>
      <c r="H298" t="str">
        <f>VLOOKUP(A298,[2]!Filtered_Customer_Data[#All],9,FALSE)</f>
        <v>High Net Worth</v>
      </c>
      <c r="I298" t="str">
        <f>VLOOKUP(A298,Filtered_Customer_Data[#All],4,FALSE)</f>
        <v>Female</v>
      </c>
      <c r="J298" t="str">
        <f>VLOOKUP(A298,Filtered_Customer_Data[#All],8,FALSE)</f>
        <v>Manufacturing</v>
      </c>
      <c r="K298" t="str">
        <f>VLOOKUP(A298,Filtered_Customer_Data[#All],7,FALSE)</f>
        <v>Electrical Engineer</v>
      </c>
    </row>
    <row r="299" spans="1:11" x14ac:dyDescent="0.3">
      <c r="A299">
        <v>298</v>
      </c>
      <c r="B299">
        <v>9</v>
      </c>
      <c r="C299">
        <v>10336.31</v>
      </c>
      <c r="D299">
        <f t="shared" si="8"/>
        <v>1148.4788888888888</v>
      </c>
      <c r="E299">
        <v>5.5684399999999998</v>
      </c>
      <c r="F299">
        <f>VLOOKUP(A299,[1]!Filtered_Customer_Data[#All],12,FALSE)</f>
        <v>9</v>
      </c>
      <c r="G299">
        <f t="shared" si="9"/>
        <v>57557.122056399996</v>
      </c>
      <c r="H299" t="str">
        <f>VLOOKUP(A299,[2]!Filtered_Customer_Data[#All],9,FALSE)</f>
        <v>High Net Worth</v>
      </c>
      <c r="I299" t="str">
        <f>VLOOKUP(A299,Filtered_Customer_Data[#All],4,FALSE)</f>
        <v>Male</v>
      </c>
      <c r="J299" t="str">
        <f>VLOOKUP(A299,Filtered_Customer_Data[#All],8,FALSE)</f>
        <v>Manufacturing</v>
      </c>
      <c r="K299" t="str">
        <f>VLOOKUP(A299,Filtered_Customer_Data[#All],7,FALSE)</f>
        <v>Engineer I</v>
      </c>
    </row>
    <row r="300" spans="1:11" x14ac:dyDescent="0.3">
      <c r="A300">
        <v>299</v>
      </c>
      <c r="B300">
        <v>7</v>
      </c>
      <c r="C300">
        <v>10296.119999999999</v>
      </c>
      <c r="D300">
        <f t="shared" si="8"/>
        <v>1470.8742857142856</v>
      </c>
      <c r="E300">
        <v>5.5684399999999998</v>
      </c>
      <c r="F300">
        <f>VLOOKUP(A300,[1]!Filtered_Customer_Data[#All],12,FALSE)</f>
        <v>7</v>
      </c>
      <c r="G300">
        <f t="shared" si="9"/>
        <v>57333.3264528</v>
      </c>
      <c r="H300" t="str">
        <f>VLOOKUP(A300,[2]!Filtered_Customer_Data[#All],9,FALSE)</f>
        <v>Mass Customer</v>
      </c>
      <c r="I300" t="str">
        <f>VLOOKUP(A300,Filtered_Customer_Data[#All],4,FALSE)</f>
        <v>Female</v>
      </c>
      <c r="J300" t="str">
        <f>VLOOKUP(A300,Filtered_Customer_Data[#All],8,FALSE)</f>
        <v>Financial Services</v>
      </c>
      <c r="K300" t="str">
        <f>VLOOKUP(A300,Filtered_Customer_Data[#All],7,FALSE)</f>
        <v>Budget/Accounting Analyst I</v>
      </c>
    </row>
    <row r="301" spans="1:11" x14ac:dyDescent="0.3">
      <c r="A301">
        <v>300</v>
      </c>
      <c r="B301">
        <v>5</v>
      </c>
      <c r="C301">
        <v>7003.74</v>
      </c>
      <c r="D301">
        <f t="shared" si="8"/>
        <v>1400.748</v>
      </c>
      <c r="E301">
        <v>5.5684399999999998</v>
      </c>
      <c r="F301">
        <f>VLOOKUP(A301,[1]!Filtered_Customer_Data[#All],12,FALSE)</f>
        <v>9</v>
      </c>
      <c r="G301">
        <f t="shared" si="9"/>
        <v>70199.830738079996</v>
      </c>
      <c r="H301" t="str">
        <f>VLOOKUP(A301,[2]!Filtered_Customer_Data[#All],9,FALSE)</f>
        <v>Mass Customer</v>
      </c>
      <c r="I301" t="str">
        <f>VLOOKUP(A301,Filtered_Customer_Data[#All],4,FALSE)</f>
        <v>Male</v>
      </c>
      <c r="J301" t="str">
        <f>VLOOKUP(A301,Filtered_Customer_Data[#All],8,FALSE)</f>
        <v>Health</v>
      </c>
      <c r="K301" t="str">
        <f>VLOOKUP(A301,Filtered_Customer_Data[#All],7,FALSE)</f>
        <v>Clinical Specialist</v>
      </c>
    </row>
    <row r="302" spans="1:11" x14ac:dyDescent="0.3">
      <c r="A302">
        <v>301</v>
      </c>
      <c r="B302">
        <v>2</v>
      </c>
      <c r="C302">
        <v>361.78</v>
      </c>
      <c r="D302">
        <f t="shared" si="8"/>
        <v>180.89</v>
      </c>
      <c r="E302">
        <v>5.5684399999999998</v>
      </c>
      <c r="F302">
        <f>VLOOKUP(A302,[1]!Filtered_Customer_Data[#All],12,FALSE)</f>
        <v>19</v>
      </c>
      <c r="G302">
        <f t="shared" si="9"/>
        <v>19138.227120399999</v>
      </c>
      <c r="H302" t="str">
        <f>VLOOKUP(A302,[2]!Filtered_Customer_Data[#All],9,FALSE)</f>
        <v>High Net Worth</v>
      </c>
      <c r="I302" t="str">
        <f>VLOOKUP(A302,Filtered_Customer_Data[#All],4,FALSE)</f>
        <v>Female</v>
      </c>
      <c r="J302" t="str">
        <f>VLOOKUP(A302,Filtered_Customer_Data[#All],8,FALSE)</f>
        <v>Manufacturing</v>
      </c>
      <c r="K302" t="str">
        <f>VLOOKUP(A302,Filtered_Customer_Data[#All],7,FALSE)</f>
        <v>Developer IV</v>
      </c>
    </row>
    <row r="303" spans="1:11" x14ac:dyDescent="0.3">
      <c r="A303">
        <v>302</v>
      </c>
      <c r="B303">
        <v>1</v>
      </c>
      <c r="C303">
        <v>1661.92</v>
      </c>
      <c r="D303">
        <f t="shared" si="8"/>
        <v>1661.92</v>
      </c>
      <c r="E303">
        <v>5.5684399999999998</v>
      </c>
      <c r="F303">
        <f>VLOOKUP(A303,[1]!Filtered_Customer_Data[#All],12,FALSE)</f>
        <v>13</v>
      </c>
      <c r="G303">
        <f t="shared" si="9"/>
        <v>120305.92346239999</v>
      </c>
      <c r="H303" t="str">
        <f>VLOOKUP(A303,[2]!Filtered_Customer_Data[#All],9,FALSE)</f>
        <v>Mass Customer</v>
      </c>
      <c r="I303" t="str">
        <f>VLOOKUP(A303,Filtered_Customer_Data[#All],4,FALSE)</f>
        <v>Female</v>
      </c>
      <c r="J303" t="str">
        <f>VLOOKUP(A303,Filtered_Customer_Data[#All],8,FALSE)</f>
        <v>Health</v>
      </c>
      <c r="K303" t="str">
        <f>VLOOKUP(A303,Filtered_Customer_Data[#All],7,FALSE)</f>
        <v>Unknown</v>
      </c>
    </row>
    <row r="304" spans="1:11" x14ac:dyDescent="0.3">
      <c r="A304">
        <v>303</v>
      </c>
      <c r="B304">
        <v>3</v>
      </c>
      <c r="C304">
        <v>3874.1800000000003</v>
      </c>
      <c r="D304">
        <f t="shared" si="8"/>
        <v>1291.3933333333334</v>
      </c>
      <c r="E304">
        <v>5.5684399999999998</v>
      </c>
      <c r="F304">
        <f>VLOOKUP(A304,[1]!Filtered_Customer_Data[#All],12,FALSE)</f>
        <v>14</v>
      </c>
      <c r="G304">
        <f t="shared" si="9"/>
        <v>100674.64810293334</v>
      </c>
      <c r="H304" t="str">
        <f>VLOOKUP(A304,[2]!Filtered_Customer_Data[#All],9,FALSE)</f>
        <v>Mass Customer</v>
      </c>
      <c r="I304" t="str">
        <f>VLOOKUP(A304,Filtered_Customer_Data[#All],4,FALSE)</f>
        <v>Female</v>
      </c>
      <c r="J304" t="str">
        <f>VLOOKUP(A304,Filtered_Customer_Data[#All],8,FALSE)</f>
        <v>Argiculture</v>
      </c>
      <c r="K304" t="str">
        <f>VLOOKUP(A304,Filtered_Customer_Data[#All],7,FALSE)</f>
        <v>Assistant Professor</v>
      </c>
    </row>
    <row r="305" spans="1:11" x14ac:dyDescent="0.3">
      <c r="A305">
        <v>304</v>
      </c>
      <c r="B305">
        <v>9</v>
      </c>
      <c r="C305">
        <v>7284.7</v>
      </c>
      <c r="D305">
        <f t="shared" si="8"/>
        <v>809.41111111111104</v>
      </c>
      <c r="E305">
        <v>5.5684399999999998</v>
      </c>
      <c r="F305">
        <f>VLOOKUP(A305,[1]!Filtered_Customer_Data[#All],12,FALSE)</f>
        <v>15</v>
      </c>
      <c r="G305">
        <f t="shared" si="9"/>
        <v>67607.358113333321</v>
      </c>
      <c r="H305" t="str">
        <f>VLOOKUP(A305,[2]!Filtered_Customer_Data[#All],9,FALSE)</f>
        <v>Mass Customer</v>
      </c>
      <c r="I305" t="str">
        <f>VLOOKUP(A305,Filtered_Customer_Data[#All],4,FALSE)</f>
        <v>Male</v>
      </c>
      <c r="J305" t="str">
        <f>VLOOKUP(A305,Filtered_Customer_Data[#All],8,FALSE)</f>
        <v>Manufacturing</v>
      </c>
      <c r="K305" t="str">
        <f>VLOOKUP(A305,Filtered_Customer_Data[#All],7,FALSE)</f>
        <v>VP Marketing</v>
      </c>
    </row>
    <row r="306" spans="1:11" x14ac:dyDescent="0.3">
      <c r="A306">
        <v>305</v>
      </c>
      <c r="B306">
        <v>6</v>
      </c>
      <c r="C306">
        <v>5206.2599999999993</v>
      </c>
      <c r="D306">
        <f t="shared" si="8"/>
        <v>867.70999999999992</v>
      </c>
      <c r="E306">
        <v>5.5684399999999998</v>
      </c>
      <c r="F306">
        <f>VLOOKUP(A306,[1]!Filtered_Customer_Data[#All],12,FALSE)</f>
        <v>11</v>
      </c>
      <c r="G306">
        <f t="shared" si="9"/>
        <v>53149.701796399997</v>
      </c>
      <c r="H306" t="str">
        <f>VLOOKUP(A306,[2]!Filtered_Customer_Data[#All],9,FALSE)</f>
        <v>Mass Customer</v>
      </c>
      <c r="I306" t="str">
        <f>VLOOKUP(A306,Filtered_Customer_Data[#All],4,FALSE)</f>
        <v>Female</v>
      </c>
      <c r="J306" t="str">
        <f>VLOOKUP(A306,Filtered_Customer_Data[#All],8,FALSE)</f>
        <v>Financial Services</v>
      </c>
      <c r="K306" t="str">
        <f>VLOOKUP(A306,Filtered_Customer_Data[#All],7,FALSE)</f>
        <v>Financial Analyst</v>
      </c>
    </row>
    <row r="307" spans="1:11" x14ac:dyDescent="0.3">
      <c r="A307">
        <v>306</v>
      </c>
      <c r="B307">
        <v>2</v>
      </c>
      <c r="C307">
        <v>1362.46</v>
      </c>
      <c r="D307">
        <f t="shared" si="8"/>
        <v>681.23</v>
      </c>
      <c r="E307">
        <v>5.5684399999999998</v>
      </c>
      <c r="F307">
        <f>VLOOKUP(A307,[1]!Filtered_Customer_Data[#All],12,FALSE)</f>
        <v>18</v>
      </c>
      <c r="G307">
        <f t="shared" si="9"/>
        <v>68280.990861600003</v>
      </c>
      <c r="H307" t="str">
        <f>VLOOKUP(A307,[2]!Filtered_Customer_Data[#All],9,FALSE)</f>
        <v>High Net Worth</v>
      </c>
      <c r="I307" t="str">
        <f>VLOOKUP(A307,Filtered_Customer_Data[#All],4,FALSE)</f>
        <v>Male</v>
      </c>
      <c r="J307" t="str">
        <f>VLOOKUP(A307,Filtered_Customer_Data[#All],8,FALSE)</f>
        <v>Health</v>
      </c>
      <c r="K307" t="str">
        <f>VLOOKUP(A307,Filtered_Customer_Data[#All],7,FALSE)</f>
        <v>Registered Nurse</v>
      </c>
    </row>
    <row r="308" spans="1:11" x14ac:dyDescent="0.3">
      <c r="A308">
        <v>307</v>
      </c>
      <c r="B308">
        <v>9</v>
      </c>
      <c r="C308">
        <v>9818</v>
      </c>
      <c r="D308">
        <f t="shared" si="8"/>
        <v>1090.8888888888889</v>
      </c>
      <c r="E308">
        <v>5.5684399999999998</v>
      </c>
      <c r="F308">
        <f>VLOOKUP(A308,[1]!Filtered_Customer_Data[#All],12,FALSE)</f>
        <v>12</v>
      </c>
      <c r="G308">
        <f t="shared" si="9"/>
        <v>72894.591893333331</v>
      </c>
      <c r="H308" t="str">
        <f>VLOOKUP(A308,[2]!Filtered_Customer_Data[#All],9,FALSE)</f>
        <v>Affluent Customer</v>
      </c>
      <c r="I308" t="str">
        <f>VLOOKUP(A308,Filtered_Customer_Data[#All],4,FALSE)</f>
        <v>Male</v>
      </c>
      <c r="J308" t="str">
        <f>VLOOKUP(A308,Filtered_Customer_Data[#All],8,FALSE)</f>
        <v>Health</v>
      </c>
      <c r="K308" t="str">
        <f>VLOOKUP(A308,Filtered_Customer_Data[#All],7,FALSE)</f>
        <v>Clinical Specialist</v>
      </c>
    </row>
    <row r="309" spans="1:11" x14ac:dyDescent="0.3">
      <c r="A309">
        <v>308</v>
      </c>
      <c r="B309">
        <v>6</v>
      </c>
      <c r="C309">
        <v>7432.0199999999995</v>
      </c>
      <c r="D309">
        <f t="shared" si="8"/>
        <v>1238.6699999999998</v>
      </c>
      <c r="E309">
        <v>5.5684399999999998</v>
      </c>
      <c r="F309">
        <f>VLOOKUP(A309,[1]!Filtered_Customer_Data[#All],12,FALSE)</f>
        <v>4</v>
      </c>
      <c r="G309">
        <f t="shared" si="9"/>
        <v>27589.838299199997</v>
      </c>
      <c r="H309" t="str">
        <f>VLOOKUP(A309,[2]!Filtered_Customer_Data[#All],9,FALSE)</f>
        <v>High Net Worth</v>
      </c>
      <c r="I309" t="str">
        <f>VLOOKUP(A309,Filtered_Customer_Data[#All],4,FALSE)</f>
        <v>Male</v>
      </c>
      <c r="J309" t="str">
        <f>VLOOKUP(A309,Filtered_Customer_Data[#All],8,FALSE)</f>
        <v>IT</v>
      </c>
      <c r="K309" t="str">
        <f>VLOOKUP(A309,Filtered_Customer_Data[#All],7,FALSE)</f>
        <v>Database Administrator I</v>
      </c>
    </row>
    <row r="310" spans="1:11" x14ac:dyDescent="0.3">
      <c r="A310">
        <v>309</v>
      </c>
      <c r="B310">
        <v>4</v>
      </c>
      <c r="C310">
        <v>5475.93</v>
      </c>
      <c r="D310">
        <f t="shared" si="8"/>
        <v>1368.9825000000001</v>
      </c>
      <c r="E310">
        <v>5.5684399999999998</v>
      </c>
      <c r="F310">
        <f>VLOOKUP(A310,[1]!Filtered_Customer_Data[#All],12,FALSE)</f>
        <v>21</v>
      </c>
      <c r="G310">
        <f t="shared" si="9"/>
        <v>160085.03515830002</v>
      </c>
      <c r="H310" t="str">
        <f>VLOOKUP(A310,[2]!Filtered_Customer_Data[#All],9,FALSE)</f>
        <v>Mass Customer</v>
      </c>
      <c r="I310" t="str">
        <f>VLOOKUP(A310,Filtered_Customer_Data[#All],4,FALSE)</f>
        <v>Female</v>
      </c>
      <c r="J310" t="str">
        <f>VLOOKUP(A310,Filtered_Customer_Data[#All],8,FALSE)</f>
        <v>Health</v>
      </c>
      <c r="K310" t="str">
        <f>VLOOKUP(A310,Filtered_Customer_Data[#All],7,FALSE)</f>
        <v>Clinical Specialist</v>
      </c>
    </row>
    <row r="311" spans="1:11" x14ac:dyDescent="0.3">
      <c r="A311">
        <v>310</v>
      </c>
      <c r="B311">
        <v>7</v>
      </c>
      <c r="C311">
        <v>9065.0400000000009</v>
      </c>
      <c r="D311">
        <f t="shared" si="8"/>
        <v>1295.0057142857145</v>
      </c>
      <c r="E311">
        <v>5.5684399999999998</v>
      </c>
      <c r="F311">
        <f>VLOOKUP(A311,[1]!Filtered_Customer_Data[#All],12,FALSE)</f>
        <v>18</v>
      </c>
      <c r="G311">
        <f t="shared" si="9"/>
        <v>129800.90915382859</v>
      </c>
      <c r="H311" t="str">
        <f>VLOOKUP(A311,[2]!Filtered_Customer_Data[#All],9,FALSE)</f>
        <v>Mass Customer</v>
      </c>
      <c r="I311" t="str">
        <f>VLOOKUP(A311,Filtered_Customer_Data[#All],4,FALSE)</f>
        <v>Female</v>
      </c>
      <c r="J311" t="str">
        <f>VLOOKUP(A311,Filtered_Customer_Data[#All],8,FALSE)</f>
        <v>Financial Services</v>
      </c>
      <c r="K311" t="str">
        <f>VLOOKUP(A311,Filtered_Customer_Data[#All],7,FALSE)</f>
        <v>Account Coordinator</v>
      </c>
    </row>
    <row r="312" spans="1:11" x14ac:dyDescent="0.3">
      <c r="A312">
        <v>311</v>
      </c>
      <c r="B312">
        <v>6</v>
      </c>
      <c r="C312">
        <v>7559.0599999999995</v>
      </c>
      <c r="D312">
        <f t="shared" si="8"/>
        <v>1259.8433333333332</v>
      </c>
      <c r="E312">
        <v>5.5684399999999998</v>
      </c>
      <c r="F312">
        <f>VLOOKUP(A312,[1]!Filtered_Customer_Data[#All],12,FALSE)</f>
        <v>12</v>
      </c>
      <c r="G312">
        <f t="shared" si="9"/>
        <v>84184.34413279999</v>
      </c>
      <c r="H312" t="str">
        <f>VLOOKUP(A312,[2]!Filtered_Customer_Data[#All],9,FALSE)</f>
        <v>High Net Worth</v>
      </c>
      <c r="I312" t="str">
        <f>VLOOKUP(A312,Filtered_Customer_Data[#All],4,FALSE)</f>
        <v>Female</v>
      </c>
      <c r="J312" t="str">
        <f>VLOOKUP(A312,Filtered_Customer_Data[#All],8,FALSE)</f>
        <v>Health</v>
      </c>
      <c r="K312" t="str">
        <f>VLOOKUP(A312,Filtered_Customer_Data[#All],7,FALSE)</f>
        <v>Internal Auditor</v>
      </c>
    </row>
    <row r="313" spans="1:11" x14ac:dyDescent="0.3">
      <c r="A313">
        <v>312</v>
      </c>
      <c r="B313">
        <v>5</v>
      </c>
      <c r="C313">
        <v>6921.420000000001</v>
      </c>
      <c r="D313">
        <f t="shared" si="8"/>
        <v>1384.2840000000001</v>
      </c>
      <c r="E313">
        <v>5.5684399999999998</v>
      </c>
      <c r="F313">
        <f>VLOOKUP(A313,[1]!Filtered_Customer_Data[#All],12,FALSE)</f>
        <v>6</v>
      </c>
      <c r="G313">
        <f t="shared" si="9"/>
        <v>46249.814381760007</v>
      </c>
      <c r="H313" t="str">
        <f>VLOOKUP(A313,[2]!Filtered_Customer_Data[#All],9,FALSE)</f>
        <v>Affluent Customer</v>
      </c>
      <c r="I313" t="str">
        <f>VLOOKUP(A313,Filtered_Customer_Data[#All],4,FALSE)</f>
        <v>Male</v>
      </c>
      <c r="J313" t="str">
        <f>VLOOKUP(A313,Filtered_Customer_Data[#All],8,FALSE)</f>
        <v>Financial Services</v>
      </c>
      <c r="K313" t="str">
        <f>VLOOKUP(A313,Filtered_Customer_Data[#All],7,FALSE)</f>
        <v>Desktop Support Technician</v>
      </c>
    </row>
    <row r="314" spans="1:11" x14ac:dyDescent="0.3">
      <c r="A314">
        <v>313</v>
      </c>
      <c r="B314">
        <v>6</v>
      </c>
      <c r="C314">
        <v>8979</v>
      </c>
      <c r="D314">
        <f t="shared" si="8"/>
        <v>1496.5</v>
      </c>
      <c r="E314">
        <v>5.5684399999999998</v>
      </c>
      <c r="F314">
        <f>VLOOKUP(A314,[1]!Filtered_Customer_Data[#All],12,FALSE)</f>
        <v>13</v>
      </c>
      <c r="G314">
        <f t="shared" si="9"/>
        <v>108331.21597999999</v>
      </c>
      <c r="H314" t="str">
        <f>VLOOKUP(A314,[2]!Filtered_Customer_Data[#All],9,FALSE)</f>
        <v>Mass Customer</v>
      </c>
      <c r="I314" t="str">
        <f>VLOOKUP(A314,Filtered_Customer_Data[#All],4,FALSE)</f>
        <v>Male</v>
      </c>
      <c r="J314" t="str">
        <f>VLOOKUP(A314,Filtered_Customer_Data[#All],8,FALSE)</f>
        <v>Manufacturing</v>
      </c>
      <c r="K314" t="str">
        <f>VLOOKUP(A314,Filtered_Customer_Data[#All],7,FALSE)</f>
        <v>Operator</v>
      </c>
    </row>
    <row r="315" spans="1:11" x14ac:dyDescent="0.3">
      <c r="A315">
        <v>314</v>
      </c>
      <c r="B315">
        <v>8</v>
      </c>
      <c r="C315">
        <v>6264.7300000000005</v>
      </c>
      <c r="D315">
        <f t="shared" si="8"/>
        <v>783.09125000000006</v>
      </c>
      <c r="E315">
        <v>5.5684399999999998</v>
      </c>
      <c r="F315">
        <f>VLOOKUP(A315,[1]!Filtered_Customer_Data[#All],12,FALSE)</f>
        <v>5</v>
      </c>
      <c r="G315">
        <f t="shared" si="9"/>
        <v>21802.983200750001</v>
      </c>
      <c r="H315" t="str">
        <f>VLOOKUP(A315,[2]!Filtered_Customer_Data[#All],9,FALSE)</f>
        <v>High Net Worth</v>
      </c>
      <c r="I315" t="str">
        <f>VLOOKUP(A315,Filtered_Customer_Data[#All],4,FALSE)</f>
        <v>Female</v>
      </c>
      <c r="J315" t="str">
        <f>VLOOKUP(A315,Filtered_Customer_Data[#All],8,FALSE)</f>
        <v>Retail</v>
      </c>
      <c r="K315" t="str">
        <f>VLOOKUP(A315,Filtered_Customer_Data[#All],7,FALSE)</f>
        <v>Marketing Assistant</v>
      </c>
    </row>
    <row r="316" spans="1:11" x14ac:dyDescent="0.3">
      <c r="A316">
        <v>315</v>
      </c>
      <c r="B316">
        <v>9</v>
      </c>
      <c r="C316">
        <v>7677.51</v>
      </c>
      <c r="D316">
        <f t="shared" si="8"/>
        <v>853.05666666666673</v>
      </c>
      <c r="E316">
        <v>5.5684399999999998</v>
      </c>
      <c r="F316">
        <f>VLOOKUP(A316,[1]!Filtered_Customer_Data[#All],12,FALSE)</f>
        <v>12</v>
      </c>
      <c r="G316">
        <f t="shared" si="9"/>
        <v>57002.338379200002</v>
      </c>
      <c r="H316" t="str">
        <f>VLOOKUP(A316,[2]!Filtered_Customer_Data[#All],9,FALSE)</f>
        <v>Affluent Customer</v>
      </c>
      <c r="I316" t="str">
        <f>VLOOKUP(A316,Filtered_Customer_Data[#All],4,FALSE)</f>
        <v>Female</v>
      </c>
      <c r="J316" t="str">
        <f>VLOOKUP(A316,Filtered_Customer_Data[#All],8,FALSE)</f>
        <v>Manufacturing</v>
      </c>
      <c r="K316" t="str">
        <f>VLOOKUP(A316,Filtered_Customer_Data[#All],7,FALSE)</f>
        <v>Chief Design Engineer</v>
      </c>
    </row>
    <row r="317" spans="1:11" x14ac:dyDescent="0.3">
      <c r="A317">
        <v>316</v>
      </c>
      <c r="B317">
        <v>4</v>
      </c>
      <c r="C317">
        <v>3813.84</v>
      </c>
      <c r="D317">
        <f t="shared" si="8"/>
        <v>953.46</v>
      </c>
      <c r="E317">
        <v>5.5684399999999998</v>
      </c>
      <c r="F317">
        <f>VLOOKUP(A317,[1]!Filtered_Customer_Data[#All],12,FALSE)</f>
        <v>10</v>
      </c>
      <c r="G317">
        <f t="shared" si="9"/>
        <v>53092.848024000006</v>
      </c>
      <c r="H317" t="str">
        <f>VLOOKUP(A317,[2]!Filtered_Customer_Data[#All],9,FALSE)</f>
        <v>Mass Customer</v>
      </c>
      <c r="I317" t="str">
        <f>VLOOKUP(A317,Filtered_Customer_Data[#All],4,FALSE)</f>
        <v>Female</v>
      </c>
      <c r="J317" t="str">
        <f>VLOOKUP(A317,Filtered_Customer_Data[#All],8,FALSE)</f>
        <v>Manufacturing</v>
      </c>
      <c r="K317" t="str">
        <f>VLOOKUP(A317,Filtered_Customer_Data[#All],7,FALSE)</f>
        <v>Environmental Specialist</v>
      </c>
    </row>
    <row r="318" spans="1:11" x14ac:dyDescent="0.3">
      <c r="A318">
        <v>317</v>
      </c>
      <c r="B318">
        <v>4</v>
      </c>
      <c r="C318">
        <v>5779.95</v>
      </c>
      <c r="D318">
        <f t="shared" si="8"/>
        <v>1444.9875</v>
      </c>
      <c r="E318">
        <v>5.5684399999999998</v>
      </c>
      <c r="F318">
        <f>VLOOKUP(A318,[1]!Filtered_Customer_Data[#All],12,FALSE)</f>
        <v>14</v>
      </c>
      <c r="G318">
        <f t="shared" si="9"/>
        <v>112648.566723</v>
      </c>
      <c r="H318" t="str">
        <f>VLOOKUP(A318,[2]!Filtered_Customer_Data[#All],9,FALSE)</f>
        <v>Mass Customer</v>
      </c>
      <c r="I318" t="str">
        <f>VLOOKUP(A318,Filtered_Customer_Data[#All],4,FALSE)</f>
        <v>Female</v>
      </c>
      <c r="J318" t="str">
        <f>VLOOKUP(A318,Filtered_Customer_Data[#All],8,FALSE)</f>
        <v>Entertainment</v>
      </c>
      <c r="K318" t="str">
        <f>VLOOKUP(A318,Filtered_Customer_Data[#All],7,FALSE)</f>
        <v>Automation Specialist II</v>
      </c>
    </row>
    <row r="319" spans="1:11" x14ac:dyDescent="0.3">
      <c r="A319">
        <v>318</v>
      </c>
      <c r="B319">
        <v>7</v>
      </c>
      <c r="C319">
        <v>9276.0700000000015</v>
      </c>
      <c r="D319">
        <f t="shared" si="8"/>
        <v>1325.1528571428573</v>
      </c>
      <c r="E319">
        <v>5.5684399999999998</v>
      </c>
      <c r="F319">
        <f>VLOOKUP(A319,[1]!Filtered_Customer_Data[#All],12,FALSE)</f>
        <v>18</v>
      </c>
      <c r="G319">
        <f t="shared" si="9"/>
        <v>132822.61516491428</v>
      </c>
      <c r="H319" t="str">
        <f>VLOOKUP(A319,[2]!Filtered_Customer_Data[#All],9,FALSE)</f>
        <v>Affluent Customer</v>
      </c>
      <c r="I319" t="str">
        <f>VLOOKUP(A319,Filtered_Customer_Data[#All],4,FALSE)</f>
        <v>Female</v>
      </c>
      <c r="J319" t="str">
        <f>VLOOKUP(A319,Filtered_Customer_Data[#All],8,FALSE)</f>
        <v>Retail</v>
      </c>
      <c r="K319" t="str">
        <f>VLOOKUP(A319,Filtered_Customer_Data[#All],7,FALSE)</f>
        <v>Programmer III</v>
      </c>
    </row>
    <row r="320" spans="1:11" x14ac:dyDescent="0.3">
      <c r="A320">
        <v>319</v>
      </c>
      <c r="B320">
        <v>5</v>
      </c>
      <c r="C320">
        <v>7051.54</v>
      </c>
      <c r="D320">
        <f t="shared" si="8"/>
        <v>1410.308</v>
      </c>
      <c r="E320">
        <v>5.5684399999999998</v>
      </c>
      <c r="F320">
        <f>VLOOKUP(A320,[1]!Filtered_Customer_Data[#All],12,FALSE)</f>
        <v>14</v>
      </c>
      <c r="G320">
        <f t="shared" si="9"/>
        <v>109945.01671328</v>
      </c>
      <c r="H320" t="str">
        <f>VLOOKUP(A320,[2]!Filtered_Customer_Data[#All],9,FALSE)</f>
        <v>Mass Customer</v>
      </c>
      <c r="I320" t="str">
        <f>VLOOKUP(A320,Filtered_Customer_Data[#All],4,FALSE)</f>
        <v>Female</v>
      </c>
      <c r="J320" t="str">
        <f>VLOOKUP(A320,Filtered_Customer_Data[#All],8,FALSE)</f>
        <v>Retail</v>
      </c>
      <c r="K320" t="str">
        <f>VLOOKUP(A320,Filtered_Customer_Data[#All],7,FALSE)</f>
        <v>Unknown</v>
      </c>
    </row>
    <row r="321" spans="1:11" x14ac:dyDescent="0.3">
      <c r="A321">
        <v>320</v>
      </c>
      <c r="B321">
        <v>10</v>
      </c>
      <c r="C321">
        <v>11721.06</v>
      </c>
      <c r="D321">
        <f t="shared" si="8"/>
        <v>1172.106</v>
      </c>
      <c r="E321">
        <v>5.5684399999999998</v>
      </c>
      <c r="F321">
        <f>VLOOKUP(A321,[1]!Filtered_Customer_Data[#All],12,FALSE)</f>
        <v>4</v>
      </c>
      <c r="G321">
        <f t="shared" si="9"/>
        <v>26107.207738559999</v>
      </c>
      <c r="H321" t="str">
        <f>VLOOKUP(A321,[2]!Filtered_Customer_Data[#All],9,FALSE)</f>
        <v>Mass Customer</v>
      </c>
      <c r="I321" t="str">
        <f>VLOOKUP(A321,Filtered_Customer_Data[#All],4,FALSE)</f>
        <v>Male</v>
      </c>
      <c r="J321" t="str">
        <f>VLOOKUP(A321,Filtered_Customer_Data[#All],8,FALSE)</f>
        <v>Health</v>
      </c>
      <c r="K321" t="str">
        <f>VLOOKUP(A321,Filtered_Customer_Data[#All],7,FALSE)</f>
        <v>Registered Nurse</v>
      </c>
    </row>
    <row r="322" spans="1:11" x14ac:dyDescent="0.3">
      <c r="A322">
        <v>321</v>
      </c>
      <c r="B322">
        <v>5</v>
      </c>
      <c r="C322">
        <v>5405.99</v>
      </c>
      <c r="D322">
        <f t="shared" si="8"/>
        <v>1081.1979999999999</v>
      </c>
      <c r="E322">
        <v>5.5684399999999998</v>
      </c>
      <c r="F322">
        <f>VLOOKUP(A322,[1]!Filtered_Customer_Data[#All],12,FALSE)</f>
        <v>18</v>
      </c>
      <c r="G322">
        <f t="shared" si="9"/>
        <v>108370.55144015998</v>
      </c>
      <c r="H322" t="str">
        <f>VLOOKUP(A322,[2]!Filtered_Customer_Data[#All],9,FALSE)</f>
        <v>Mass Customer</v>
      </c>
      <c r="I322" t="str">
        <f>VLOOKUP(A322,Filtered_Customer_Data[#All],4,FALSE)</f>
        <v>Female</v>
      </c>
      <c r="J322" t="str">
        <f>VLOOKUP(A322,Filtered_Customer_Data[#All],8,FALSE)</f>
        <v>Unknown</v>
      </c>
      <c r="K322" t="str">
        <f>VLOOKUP(A322,Filtered_Customer_Data[#All],7,FALSE)</f>
        <v>Marketing Manager</v>
      </c>
    </row>
    <row r="323" spans="1:11" x14ac:dyDescent="0.3">
      <c r="A323">
        <v>322</v>
      </c>
      <c r="B323">
        <v>11</v>
      </c>
      <c r="C323">
        <v>14770.22</v>
      </c>
      <c r="D323">
        <f t="shared" ref="D323:D386" si="10">GETPIVOTDATA("Total Revenue",$A322,"customer_id",A323)/GETPIVOTDATA("Total Transaction",$A322,"customer_id",A323)</f>
        <v>1342.7472727272727</v>
      </c>
      <c r="E323">
        <v>5.5684399999999998</v>
      </c>
      <c r="F323">
        <f>VLOOKUP(A323,[1]!Filtered_Customer_Data[#All],12,FALSE)</f>
        <v>11</v>
      </c>
      <c r="G323">
        <f t="shared" ref="G323:G386" si="11">D323*E323*F323</f>
        <v>82247.083856800004</v>
      </c>
      <c r="H323" t="str">
        <f>VLOOKUP(A323,[2]!Filtered_Customer_Data[#All],9,FALSE)</f>
        <v>Mass Customer</v>
      </c>
      <c r="I323" t="str">
        <f>VLOOKUP(A323,Filtered_Customer_Data[#All],4,FALSE)</f>
        <v>Female</v>
      </c>
      <c r="J323" t="str">
        <f>VLOOKUP(A323,Filtered_Customer_Data[#All],8,FALSE)</f>
        <v>Financial Services</v>
      </c>
      <c r="K323" t="str">
        <f>VLOOKUP(A323,Filtered_Customer_Data[#All],7,FALSE)</f>
        <v>Research Associate</v>
      </c>
    </row>
    <row r="324" spans="1:11" x14ac:dyDescent="0.3">
      <c r="A324">
        <v>323</v>
      </c>
      <c r="B324">
        <v>6</v>
      </c>
      <c r="C324">
        <v>4992.1100000000006</v>
      </c>
      <c r="D324">
        <f t="shared" si="10"/>
        <v>832.01833333333343</v>
      </c>
      <c r="E324">
        <v>5.5684399999999998</v>
      </c>
      <c r="F324">
        <f>VLOOKUP(A324,[1]!Filtered_Customer_Data[#All],12,FALSE)</f>
        <v>7</v>
      </c>
      <c r="G324">
        <f t="shared" si="11"/>
        <v>32431.309176466671</v>
      </c>
      <c r="H324" t="str">
        <f>VLOOKUP(A324,[2]!Filtered_Customer_Data[#All],9,FALSE)</f>
        <v>Mass Customer</v>
      </c>
      <c r="I324" t="str">
        <f>VLOOKUP(A324,Filtered_Customer_Data[#All],4,FALSE)</f>
        <v>Female</v>
      </c>
      <c r="J324" t="str">
        <f>VLOOKUP(A324,Filtered_Customer_Data[#All],8,FALSE)</f>
        <v>Health</v>
      </c>
      <c r="K324" t="str">
        <f>VLOOKUP(A324,Filtered_Customer_Data[#All],7,FALSE)</f>
        <v>Senior Developer</v>
      </c>
    </row>
    <row r="325" spans="1:11" x14ac:dyDescent="0.3">
      <c r="A325">
        <v>324</v>
      </c>
      <c r="B325">
        <v>5</v>
      </c>
      <c r="C325">
        <v>2711.1399999999994</v>
      </c>
      <c r="D325">
        <f t="shared" si="10"/>
        <v>542.22799999999984</v>
      </c>
      <c r="E325">
        <v>5.5684399999999998</v>
      </c>
      <c r="F325">
        <f>VLOOKUP(A325,[1]!Filtered_Customer_Data[#All],12,FALSE)</f>
        <v>15</v>
      </c>
      <c r="G325">
        <f t="shared" si="11"/>
        <v>45290.461264799989</v>
      </c>
      <c r="H325" t="str">
        <f>VLOOKUP(A325,[2]!Filtered_Customer_Data[#All],9,FALSE)</f>
        <v>Mass Customer</v>
      </c>
      <c r="I325" t="str">
        <f>VLOOKUP(A325,Filtered_Customer_Data[#All],4,FALSE)</f>
        <v>Male</v>
      </c>
      <c r="J325" t="str">
        <f>VLOOKUP(A325,Filtered_Customer_Data[#All],8,FALSE)</f>
        <v>IT</v>
      </c>
      <c r="K325" t="str">
        <f>VLOOKUP(A325,Filtered_Customer_Data[#All],7,FALSE)</f>
        <v>Computer Systems Analyst I</v>
      </c>
    </row>
    <row r="326" spans="1:11" x14ac:dyDescent="0.3">
      <c r="A326">
        <v>325</v>
      </c>
      <c r="B326">
        <v>6</v>
      </c>
      <c r="C326">
        <v>7543.920000000001</v>
      </c>
      <c r="D326">
        <f t="shared" si="10"/>
        <v>1257.3200000000002</v>
      </c>
      <c r="E326">
        <v>5.5684399999999998</v>
      </c>
      <c r="F326">
        <f>VLOOKUP(A326,[1]!Filtered_Customer_Data[#All],12,FALSE)</f>
        <v>17</v>
      </c>
      <c r="G326">
        <f t="shared" si="11"/>
        <v>119022.28667360001</v>
      </c>
      <c r="H326" t="str">
        <f>VLOOKUP(A326,[2]!Filtered_Customer_Data[#All],9,FALSE)</f>
        <v>Affluent Customer</v>
      </c>
      <c r="I326" t="str">
        <f>VLOOKUP(A326,Filtered_Customer_Data[#All],4,FALSE)</f>
        <v>Female</v>
      </c>
      <c r="J326" t="str">
        <f>VLOOKUP(A326,Filtered_Customer_Data[#All],8,FALSE)</f>
        <v>Financial Services</v>
      </c>
      <c r="K326" t="str">
        <f>VLOOKUP(A326,Filtered_Customer_Data[#All],7,FALSE)</f>
        <v>Computer Systems Analyst I</v>
      </c>
    </row>
    <row r="327" spans="1:11" x14ac:dyDescent="0.3">
      <c r="A327">
        <v>326</v>
      </c>
      <c r="B327">
        <v>3</v>
      </c>
      <c r="C327">
        <v>3419.08</v>
      </c>
      <c r="D327">
        <f t="shared" si="10"/>
        <v>1139.6933333333334</v>
      </c>
      <c r="E327">
        <v>5.5684399999999998</v>
      </c>
      <c r="F327">
        <f>VLOOKUP(A327,[1]!Filtered_Customer_Data[#All],12,FALSE)</f>
        <v>6</v>
      </c>
      <c r="G327">
        <f t="shared" si="11"/>
        <v>38077.883670399999</v>
      </c>
      <c r="H327" t="str">
        <f>VLOOKUP(A327,[2]!Filtered_Customer_Data[#All],9,FALSE)</f>
        <v>Mass Customer</v>
      </c>
      <c r="I327" t="str">
        <f>VLOOKUP(A327,Filtered_Customer_Data[#All],4,FALSE)</f>
        <v>Female</v>
      </c>
      <c r="J327" t="str">
        <f>VLOOKUP(A327,Filtered_Customer_Data[#All],8,FALSE)</f>
        <v>Financial Services</v>
      </c>
      <c r="K327" t="str">
        <f>VLOOKUP(A327,Filtered_Customer_Data[#All],7,FALSE)</f>
        <v>Help Desk Operator</v>
      </c>
    </row>
    <row r="328" spans="1:11" x14ac:dyDescent="0.3">
      <c r="A328">
        <v>327</v>
      </c>
      <c r="B328">
        <v>5</v>
      </c>
      <c r="C328">
        <v>6108.2099999999991</v>
      </c>
      <c r="D328">
        <f t="shared" si="10"/>
        <v>1221.6419999999998</v>
      </c>
      <c r="E328">
        <v>5.5684399999999998</v>
      </c>
      <c r="F328">
        <f>VLOOKUP(A328,[1]!Filtered_Customer_Data[#All],12,FALSE)</f>
        <v>12</v>
      </c>
      <c r="G328">
        <f t="shared" si="11"/>
        <v>81631.682141759986</v>
      </c>
      <c r="H328" t="str">
        <f>VLOOKUP(A328,[2]!Filtered_Customer_Data[#All],9,FALSE)</f>
        <v>Mass Customer</v>
      </c>
      <c r="I328" t="str">
        <f>VLOOKUP(A328,Filtered_Customer_Data[#All],4,FALSE)</f>
        <v>Female</v>
      </c>
      <c r="J328" t="str">
        <f>VLOOKUP(A328,Filtered_Customer_Data[#All],8,FALSE)</f>
        <v>Health</v>
      </c>
      <c r="K328" t="str">
        <f>VLOOKUP(A328,Filtered_Customer_Data[#All],7,FALSE)</f>
        <v>Design Engineer</v>
      </c>
    </row>
    <row r="329" spans="1:11" x14ac:dyDescent="0.3">
      <c r="A329">
        <v>328</v>
      </c>
      <c r="B329">
        <v>8</v>
      </c>
      <c r="C329">
        <v>5739.5299999999988</v>
      </c>
      <c r="D329">
        <f t="shared" si="10"/>
        <v>717.44124999999985</v>
      </c>
      <c r="E329">
        <v>5.5684399999999998</v>
      </c>
      <c r="F329">
        <f>VLOOKUP(A329,[1]!Filtered_Customer_Data[#All],12,FALSE)</f>
        <v>12</v>
      </c>
      <c r="G329">
        <f t="shared" si="11"/>
        <v>47940.34264979999</v>
      </c>
      <c r="H329" t="str">
        <f>VLOOKUP(A329,[2]!Filtered_Customer_Data[#All],9,FALSE)</f>
        <v>Mass Customer</v>
      </c>
      <c r="I329" t="str">
        <f>VLOOKUP(A329,Filtered_Customer_Data[#All],4,FALSE)</f>
        <v>Female</v>
      </c>
      <c r="J329" t="str">
        <f>VLOOKUP(A329,Filtered_Customer_Data[#All],8,FALSE)</f>
        <v>Manufacturing</v>
      </c>
      <c r="K329" t="str">
        <f>VLOOKUP(A329,Filtered_Customer_Data[#All],7,FALSE)</f>
        <v>Senior Developer</v>
      </c>
    </row>
    <row r="330" spans="1:11" x14ac:dyDescent="0.3">
      <c r="A330">
        <v>329</v>
      </c>
      <c r="B330">
        <v>6</v>
      </c>
      <c r="C330">
        <v>5425.24</v>
      </c>
      <c r="D330">
        <f t="shared" si="10"/>
        <v>904.20666666666659</v>
      </c>
      <c r="E330">
        <v>5.5684399999999998</v>
      </c>
      <c r="F330">
        <f>VLOOKUP(A330,[1]!Filtered_Customer_Data[#All],12,FALSE)</f>
        <v>12</v>
      </c>
      <c r="G330">
        <f t="shared" si="11"/>
        <v>60420.246851199998</v>
      </c>
      <c r="H330" t="str">
        <f>VLOOKUP(A330,[2]!Filtered_Customer_Data[#All],9,FALSE)</f>
        <v>High Net Worth</v>
      </c>
      <c r="I330" t="str">
        <f>VLOOKUP(A330,Filtered_Customer_Data[#All],4,FALSE)</f>
        <v>Male</v>
      </c>
      <c r="J330" t="str">
        <f>VLOOKUP(A330,Filtered_Customer_Data[#All],8,FALSE)</f>
        <v>Entertainment</v>
      </c>
      <c r="K330" t="str">
        <f>VLOOKUP(A330,Filtered_Customer_Data[#All],7,FALSE)</f>
        <v>Account Representative IV</v>
      </c>
    </row>
    <row r="331" spans="1:11" x14ac:dyDescent="0.3">
      <c r="A331">
        <v>330</v>
      </c>
      <c r="B331">
        <v>6</v>
      </c>
      <c r="C331">
        <v>8513.1999999999989</v>
      </c>
      <c r="D331">
        <f t="shared" si="10"/>
        <v>1418.8666666666666</v>
      </c>
      <c r="E331">
        <v>5.5684399999999998</v>
      </c>
      <c r="F331">
        <f>VLOOKUP(A331,[1]!Filtered_Customer_Data[#All],12,FALSE)</f>
        <v>7</v>
      </c>
      <c r="G331">
        <f t="shared" si="11"/>
        <v>55306.117309333327</v>
      </c>
      <c r="H331" t="str">
        <f>VLOOKUP(A331,[2]!Filtered_Customer_Data[#All],9,FALSE)</f>
        <v>High Net Worth</v>
      </c>
      <c r="I331" t="str">
        <f>VLOOKUP(A331,Filtered_Customer_Data[#All],4,FALSE)</f>
        <v>Male</v>
      </c>
      <c r="J331" t="str">
        <f>VLOOKUP(A331,Filtered_Customer_Data[#All],8,FALSE)</f>
        <v>Manufacturing</v>
      </c>
      <c r="K331" t="str">
        <f>VLOOKUP(A331,Filtered_Customer_Data[#All],7,FALSE)</f>
        <v>Recruiting Manager</v>
      </c>
    </row>
    <row r="332" spans="1:11" x14ac:dyDescent="0.3">
      <c r="A332">
        <v>331</v>
      </c>
      <c r="B332">
        <v>6</v>
      </c>
      <c r="C332">
        <v>7052.26</v>
      </c>
      <c r="D332">
        <f t="shared" si="10"/>
        <v>1175.3766666666668</v>
      </c>
      <c r="E332">
        <v>5.5684399999999998</v>
      </c>
      <c r="F332">
        <f>VLOOKUP(A332,[1]!Filtered_Customer_Data[#All],12,FALSE)</f>
        <v>3</v>
      </c>
      <c r="G332">
        <f t="shared" si="11"/>
        <v>19635.043337200001</v>
      </c>
      <c r="H332" t="str">
        <f>VLOOKUP(A332,[2]!Filtered_Customer_Data[#All],9,FALSE)</f>
        <v>Mass Customer</v>
      </c>
      <c r="I332" t="str">
        <f>VLOOKUP(A332,Filtered_Customer_Data[#All],4,FALSE)</f>
        <v>Male</v>
      </c>
      <c r="J332" t="str">
        <f>VLOOKUP(A332,Filtered_Customer_Data[#All],8,FALSE)</f>
        <v>Health</v>
      </c>
      <c r="K332" t="str">
        <f>VLOOKUP(A332,Filtered_Customer_Data[#All],7,FALSE)</f>
        <v>Desktop Support Technician</v>
      </c>
    </row>
    <row r="333" spans="1:11" x14ac:dyDescent="0.3">
      <c r="A333">
        <v>332</v>
      </c>
      <c r="B333">
        <v>2</v>
      </c>
      <c r="C333">
        <v>1362.46</v>
      </c>
      <c r="D333">
        <f t="shared" si="10"/>
        <v>681.23</v>
      </c>
      <c r="E333">
        <v>5.5684399999999998</v>
      </c>
      <c r="F333">
        <f>VLOOKUP(A333,[1]!Filtered_Customer_Data[#All],12,FALSE)</f>
        <v>14</v>
      </c>
      <c r="G333">
        <f t="shared" si="11"/>
        <v>53107.437336800002</v>
      </c>
      <c r="H333" t="str">
        <f>VLOOKUP(A333,[2]!Filtered_Customer_Data[#All],9,FALSE)</f>
        <v>High Net Worth</v>
      </c>
      <c r="I333" t="str">
        <f>VLOOKUP(A333,Filtered_Customer_Data[#All],4,FALSE)</f>
        <v>Female</v>
      </c>
      <c r="J333" t="str">
        <f>VLOOKUP(A333,Filtered_Customer_Data[#All],8,FALSE)</f>
        <v>Health</v>
      </c>
      <c r="K333" t="str">
        <f>VLOOKUP(A333,Filtered_Customer_Data[#All],7,FALSE)</f>
        <v>Registered Nurse</v>
      </c>
    </row>
    <row r="334" spans="1:11" x14ac:dyDescent="0.3">
      <c r="A334">
        <v>333</v>
      </c>
      <c r="B334">
        <v>6</v>
      </c>
      <c r="C334">
        <v>5889.4</v>
      </c>
      <c r="D334">
        <f t="shared" si="10"/>
        <v>981.56666666666661</v>
      </c>
      <c r="E334">
        <v>5.5684399999999998</v>
      </c>
      <c r="F334">
        <f>VLOOKUP(A334,[1]!Filtered_Customer_Data[#All],12,FALSE)</f>
        <v>8</v>
      </c>
      <c r="G334">
        <f t="shared" si="11"/>
        <v>43726.360714666662</v>
      </c>
      <c r="H334" t="str">
        <f>VLOOKUP(A334,[2]!Filtered_Customer_Data[#All],9,FALSE)</f>
        <v>Affluent Customer</v>
      </c>
      <c r="I334" t="str">
        <f>VLOOKUP(A334,Filtered_Customer_Data[#All],4,FALSE)</f>
        <v>Female</v>
      </c>
      <c r="J334" t="str">
        <f>VLOOKUP(A334,Filtered_Customer_Data[#All],8,FALSE)</f>
        <v>Financial Services</v>
      </c>
      <c r="K334" t="str">
        <f>VLOOKUP(A334,Filtered_Customer_Data[#All],7,FALSE)</f>
        <v>Sales Associate</v>
      </c>
    </row>
    <row r="335" spans="1:11" x14ac:dyDescent="0.3">
      <c r="A335">
        <v>334</v>
      </c>
      <c r="B335">
        <v>6</v>
      </c>
      <c r="C335">
        <v>6125.9</v>
      </c>
      <c r="D335">
        <f t="shared" si="10"/>
        <v>1020.9833333333332</v>
      </c>
      <c r="E335">
        <v>5.5684399999999998</v>
      </c>
      <c r="F335">
        <f>VLOOKUP(A335,[1]!Filtered_Customer_Data[#All],12,FALSE)</f>
        <v>3</v>
      </c>
      <c r="G335">
        <f t="shared" si="11"/>
        <v>17055.853297999998</v>
      </c>
      <c r="H335" t="str">
        <f>VLOOKUP(A335,[2]!Filtered_Customer_Data[#All],9,FALSE)</f>
        <v>Affluent Customer</v>
      </c>
      <c r="I335" t="str">
        <f>VLOOKUP(A335,Filtered_Customer_Data[#All],4,FALSE)</f>
        <v>Female</v>
      </c>
      <c r="J335" t="str">
        <f>VLOOKUP(A335,Filtered_Customer_Data[#All],8,FALSE)</f>
        <v>Financial Services</v>
      </c>
      <c r="K335" t="str">
        <f>VLOOKUP(A335,Filtered_Customer_Data[#All],7,FALSE)</f>
        <v>Financial Advisor</v>
      </c>
    </row>
    <row r="336" spans="1:11" x14ac:dyDescent="0.3">
      <c r="A336">
        <v>335</v>
      </c>
      <c r="B336">
        <v>2</v>
      </c>
      <c r="C336">
        <v>2234.34</v>
      </c>
      <c r="D336">
        <f t="shared" si="10"/>
        <v>1117.17</v>
      </c>
      <c r="E336">
        <v>5.5684399999999998</v>
      </c>
      <c r="F336">
        <f>VLOOKUP(A336,[1]!Filtered_Customer_Data[#All],12,FALSE)</f>
        <v>8</v>
      </c>
      <c r="G336">
        <f t="shared" si="11"/>
        <v>49767.152918400003</v>
      </c>
      <c r="H336" t="str">
        <f>VLOOKUP(A336,[2]!Filtered_Customer_Data[#All],9,FALSE)</f>
        <v>Affluent Customer</v>
      </c>
      <c r="I336" t="str">
        <f>VLOOKUP(A336,Filtered_Customer_Data[#All],4,FALSE)</f>
        <v>Female</v>
      </c>
      <c r="J336" t="str">
        <f>VLOOKUP(A336,Filtered_Customer_Data[#All],8,FALSE)</f>
        <v>Unknown</v>
      </c>
      <c r="K336" t="str">
        <f>VLOOKUP(A336,Filtered_Customer_Data[#All],7,FALSE)</f>
        <v>Senior Editor</v>
      </c>
    </row>
    <row r="337" spans="1:11" x14ac:dyDescent="0.3">
      <c r="A337">
        <v>336</v>
      </c>
      <c r="B337">
        <v>5</v>
      </c>
      <c r="C337">
        <v>3711.9500000000003</v>
      </c>
      <c r="D337">
        <f t="shared" si="10"/>
        <v>742.3900000000001</v>
      </c>
      <c r="E337">
        <v>5.5684399999999998</v>
      </c>
      <c r="F337">
        <f>VLOOKUP(A337,[1]!Filtered_Customer_Data[#All],12,FALSE)</f>
        <v>3</v>
      </c>
      <c r="G337">
        <f t="shared" si="11"/>
        <v>12401.862514800001</v>
      </c>
      <c r="H337" t="str">
        <f>VLOOKUP(A337,[2]!Filtered_Customer_Data[#All],9,FALSE)</f>
        <v>High Net Worth</v>
      </c>
      <c r="I337" t="str">
        <f>VLOOKUP(A337,Filtered_Customer_Data[#All],4,FALSE)</f>
        <v>Female</v>
      </c>
      <c r="J337" t="str">
        <f>VLOOKUP(A337,Filtered_Customer_Data[#All],8,FALSE)</f>
        <v>Manufacturing</v>
      </c>
      <c r="K337" t="str">
        <f>VLOOKUP(A337,Filtered_Customer_Data[#All],7,FALSE)</f>
        <v>Unknown</v>
      </c>
    </row>
    <row r="338" spans="1:11" x14ac:dyDescent="0.3">
      <c r="A338">
        <v>337</v>
      </c>
      <c r="B338">
        <v>6</v>
      </c>
      <c r="C338">
        <v>5855.57</v>
      </c>
      <c r="D338">
        <f t="shared" si="10"/>
        <v>975.92833333333328</v>
      </c>
      <c r="E338">
        <v>5.5684399999999998</v>
      </c>
      <c r="F338">
        <f>VLOOKUP(A338,[1]!Filtered_Customer_Data[#All],12,FALSE)</f>
        <v>12</v>
      </c>
      <c r="G338">
        <f t="shared" si="11"/>
        <v>65212.780421599993</v>
      </c>
      <c r="H338" t="str">
        <f>VLOOKUP(A338,[2]!Filtered_Customer_Data[#All],9,FALSE)</f>
        <v>High Net Worth</v>
      </c>
      <c r="I338" t="str">
        <f>VLOOKUP(A338,Filtered_Customer_Data[#All],4,FALSE)</f>
        <v>Female</v>
      </c>
      <c r="J338" t="str">
        <f>VLOOKUP(A338,Filtered_Customer_Data[#All],8,FALSE)</f>
        <v>Argiculture</v>
      </c>
      <c r="K338" t="str">
        <f>VLOOKUP(A338,Filtered_Customer_Data[#All],7,FALSE)</f>
        <v>Statistician IV</v>
      </c>
    </row>
    <row r="339" spans="1:11" x14ac:dyDescent="0.3">
      <c r="A339">
        <v>338</v>
      </c>
      <c r="B339">
        <v>7</v>
      </c>
      <c r="C339">
        <v>8578.51</v>
      </c>
      <c r="D339">
        <f t="shared" si="10"/>
        <v>1225.5014285714285</v>
      </c>
      <c r="E339">
        <v>5.5684399999999998</v>
      </c>
      <c r="F339">
        <f>VLOOKUP(A339,[1]!Filtered_Customer_Data[#All],12,FALSE)</f>
        <v>19</v>
      </c>
      <c r="G339">
        <f t="shared" si="11"/>
        <v>129658.49232337142</v>
      </c>
      <c r="H339" t="str">
        <f>VLOOKUP(A339,[2]!Filtered_Customer_Data[#All],9,FALSE)</f>
        <v>Mass Customer</v>
      </c>
      <c r="I339" t="str">
        <f>VLOOKUP(A339,Filtered_Customer_Data[#All],4,FALSE)</f>
        <v>Female</v>
      </c>
      <c r="J339" t="str">
        <f>VLOOKUP(A339,Filtered_Customer_Data[#All],8,FALSE)</f>
        <v>Health</v>
      </c>
      <c r="K339" t="str">
        <f>VLOOKUP(A339,Filtered_Customer_Data[#All],7,FALSE)</f>
        <v>Unknown</v>
      </c>
    </row>
    <row r="340" spans="1:11" x14ac:dyDescent="0.3">
      <c r="A340">
        <v>339</v>
      </c>
      <c r="B340">
        <v>5</v>
      </c>
      <c r="C340">
        <v>6459.18</v>
      </c>
      <c r="D340">
        <f t="shared" si="10"/>
        <v>1291.836</v>
      </c>
      <c r="E340">
        <v>5.5684399999999998</v>
      </c>
      <c r="F340">
        <f>VLOOKUP(A340,[1]!Filtered_Customer_Data[#All],12,FALSE)</f>
        <v>12</v>
      </c>
      <c r="G340">
        <f t="shared" si="11"/>
        <v>86322.135070079996</v>
      </c>
      <c r="H340" t="str">
        <f>VLOOKUP(A340,[2]!Filtered_Customer_Data[#All],9,FALSE)</f>
        <v>Mass Customer</v>
      </c>
      <c r="I340" t="str">
        <f>VLOOKUP(A340,Filtered_Customer_Data[#All],4,FALSE)</f>
        <v>Female</v>
      </c>
      <c r="J340" t="str">
        <f>VLOOKUP(A340,Filtered_Customer_Data[#All],8,FALSE)</f>
        <v>Health</v>
      </c>
      <c r="K340" t="str">
        <f>VLOOKUP(A340,Filtered_Customer_Data[#All],7,FALSE)</f>
        <v>Human Resources Manager</v>
      </c>
    </row>
    <row r="341" spans="1:11" x14ac:dyDescent="0.3">
      <c r="A341">
        <v>340</v>
      </c>
      <c r="B341">
        <v>8</v>
      </c>
      <c r="C341">
        <v>8079.91</v>
      </c>
      <c r="D341">
        <f t="shared" si="10"/>
        <v>1009.98875</v>
      </c>
      <c r="E341">
        <v>5.5684399999999998</v>
      </c>
      <c r="F341">
        <f>VLOOKUP(A341,[1]!Filtered_Customer_Data[#All],12,FALSE)</f>
        <v>17</v>
      </c>
      <c r="G341">
        <f t="shared" si="11"/>
        <v>95609.049835850004</v>
      </c>
      <c r="H341" t="str">
        <f>VLOOKUP(A341,[2]!Filtered_Customer_Data[#All],9,FALSE)</f>
        <v>Mass Customer</v>
      </c>
      <c r="I341" t="str">
        <f>VLOOKUP(A341,Filtered_Customer_Data[#All],4,FALSE)</f>
        <v>Male</v>
      </c>
      <c r="J341" t="str">
        <f>VLOOKUP(A341,Filtered_Customer_Data[#All],8,FALSE)</f>
        <v>Argiculture</v>
      </c>
      <c r="K341" t="str">
        <f>VLOOKUP(A341,Filtered_Customer_Data[#All],7,FALSE)</f>
        <v>Unknown</v>
      </c>
    </row>
    <row r="342" spans="1:11" x14ac:dyDescent="0.3">
      <c r="A342">
        <v>341</v>
      </c>
      <c r="B342">
        <v>2</v>
      </c>
      <c r="C342">
        <v>3532.9399999999996</v>
      </c>
      <c r="D342">
        <f t="shared" si="10"/>
        <v>1766.4699999999998</v>
      </c>
      <c r="E342">
        <v>5.5684399999999998</v>
      </c>
      <c r="F342">
        <f>VLOOKUP(A342,[1]!Filtered_Customer_Data[#All],12,FALSE)</f>
        <v>5</v>
      </c>
      <c r="G342">
        <f t="shared" si="11"/>
        <v>49182.411033999997</v>
      </c>
      <c r="H342" t="str">
        <f>VLOOKUP(A342,[2]!Filtered_Customer_Data[#All],9,FALSE)</f>
        <v>Mass Customer</v>
      </c>
      <c r="I342" t="str">
        <f>VLOOKUP(A342,Filtered_Customer_Data[#All],4,FALSE)</f>
        <v>Male</v>
      </c>
      <c r="J342" t="str">
        <f>VLOOKUP(A342,Filtered_Customer_Data[#All],8,FALSE)</f>
        <v>Financial Services</v>
      </c>
      <c r="K342" t="str">
        <f>VLOOKUP(A342,Filtered_Customer_Data[#All],7,FALSE)</f>
        <v>GIS Technical Architect</v>
      </c>
    </row>
    <row r="343" spans="1:11" x14ac:dyDescent="0.3">
      <c r="A343">
        <v>342</v>
      </c>
      <c r="B343">
        <v>3</v>
      </c>
      <c r="C343">
        <v>1960.04</v>
      </c>
      <c r="D343">
        <f t="shared" si="10"/>
        <v>653.34666666666669</v>
      </c>
      <c r="E343">
        <v>5.5684399999999998</v>
      </c>
      <c r="F343">
        <f>VLOOKUP(A343,[1]!Filtered_Customer_Data[#All],12,FALSE)</f>
        <v>2</v>
      </c>
      <c r="G343">
        <f t="shared" si="11"/>
        <v>7276.2434250666665</v>
      </c>
      <c r="H343" t="str">
        <f>VLOOKUP(A343,[2]!Filtered_Customer_Data[#All],9,FALSE)</f>
        <v>High Net Worth</v>
      </c>
      <c r="I343" t="str">
        <f>VLOOKUP(A343,Filtered_Customer_Data[#All],4,FALSE)</f>
        <v>Male</v>
      </c>
      <c r="J343" t="str">
        <f>VLOOKUP(A343,Filtered_Customer_Data[#All],8,FALSE)</f>
        <v>Health</v>
      </c>
      <c r="K343" t="str">
        <f>VLOOKUP(A343,Filtered_Customer_Data[#All],7,FALSE)</f>
        <v>Programmer IV</v>
      </c>
    </row>
    <row r="344" spans="1:11" x14ac:dyDescent="0.3">
      <c r="A344">
        <v>343</v>
      </c>
      <c r="B344">
        <v>9</v>
      </c>
      <c r="C344">
        <v>10377.999999999998</v>
      </c>
      <c r="D344">
        <f t="shared" si="10"/>
        <v>1153.1111111111109</v>
      </c>
      <c r="E344">
        <v>5.5684399999999998</v>
      </c>
      <c r="F344">
        <f>VLOOKUP(A344,[1]!Filtered_Customer_Data[#All],12,FALSE)</f>
        <v>13</v>
      </c>
      <c r="G344">
        <f t="shared" si="11"/>
        <v>83473.390462222203</v>
      </c>
      <c r="H344" t="str">
        <f>VLOOKUP(A344,[2]!Filtered_Customer_Data[#All],9,FALSE)</f>
        <v>Affluent Customer</v>
      </c>
      <c r="I344" t="str">
        <f>VLOOKUP(A344,Filtered_Customer_Data[#All],4,FALSE)</f>
        <v>Female</v>
      </c>
      <c r="J344" t="str">
        <f>VLOOKUP(A344,Filtered_Customer_Data[#All],8,FALSE)</f>
        <v>Property</v>
      </c>
      <c r="K344" t="str">
        <f>VLOOKUP(A344,Filtered_Customer_Data[#All],7,FALSE)</f>
        <v>Recruiter</v>
      </c>
    </row>
    <row r="345" spans="1:11" x14ac:dyDescent="0.3">
      <c r="A345">
        <v>344</v>
      </c>
      <c r="B345">
        <v>9</v>
      </c>
      <c r="C345">
        <v>11386.87</v>
      </c>
      <c r="D345">
        <f t="shared" si="10"/>
        <v>1265.2077777777779</v>
      </c>
      <c r="E345">
        <v>5.5684399999999998</v>
      </c>
      <c r="F345">
        <f>VLOOKUP(A345,[1]!Filtered_Customer_Data[#All],12,FALSE)</f>
        <v>4</v>
      </c>
      <c r="G345">
        <f t="shared" si="11"/>
        <v>28180.934392355557</v>
      </c>
      <c r="H345" t="str">
        <f>VLOOKUP(A345,[2]!Filtered_Customer_Data[#All],9,FALSE)</f>
        <v>High Net Worth</v>
      </c>
      <c r="I345" t="str">
        <f>VLOOKUP(A345,Filtered_Customer_Data[#All],4,FALSE)</f>
        <v>Female</v>
      </c>
      <c r="J345" t="str">
        <f>VLOOKUP(A345,Filtered_Customer_Data[#All],8,FALSE)</f>
        <v>Unknown</v>
      </c>
      <c r="K345" t="str">
        <f>VLOOKUP(A345,Filtered_Customer_Data[#All],7,FALSE)</f>
        <v>Unknown</v>
      </c>
    </row>
    <row r="346" spans="1:11" x14ac:dyDescent="0.3">
      <c r="A346">
        <v>345</v>
      </c>
      <c r="B346">
        <v>7</v>
      </c>
      <c r="C346">
        <v>7446.1399999999985</v>
      </c>
      <c r="D346">
        <f t="shared" si="10"/>
        <v>1063.7342857142855</v>
      </c>
      <c r="E346">
        <v>5.5684399999999998</v>
      </c>
      <c r="F346">
        <f>VLOOKUP(A346,[1]!Filtered_Customer_Data[#All],12,FALSE)</f>
        <v>17</v>
      </c>
      <c r="G346">
        <f t="shared" si="11"/>
        <v>100696.78928102856</v>
      </c>
      <c r="H346" t="str">
        <f>VLOOKUP(A346,[2]!Filtered_Customer_Data[#All],9,FALSE)</f>
        <v>High Net Worth</v>
      </c>
      <c r="I346" t="str">
        <f>VLOOKUP(A346,Filtered_Customer_Data[#All],4,FALSE)</f>
        <v>Female</v>
      </c>
      <c r="J346" t="str">
        <f>VLOOKUP(A346,Filtered_Customer_Data[#All],8,FALSE)</f>
        <v>Health</v>
      </c>
      <c r="K346" t="str">
        <f>VLOOKUP(A346,Filtered_Customer_Data[#All],7,FALSE)</f>
        <v>Senior Sales Associate</v>
      </c>
    </row>
    <row r="347" spans="1:11" x14ac:dyDescent="0.3">
      <c r="A347">
        <v>346</v>
      </c>
      <c r="B347">
        <v>9</v>
      </c>
      <c r="C347">
        <v>8874.36</v>
      </c>
      <c r="D347">
        <f t="shared" si="10"/>
        <v>986.04000000000008</v>
      </c>
      <c r="E347">
        <v>5.5684399999999998</v>
      </c>
      <c r="F347">
        <f>VLOOKUP(A347,[1]!Filtered_Customer_Data[#All],12,FALSE)</f>
        <v>3</v>
      </c>
      <c r="G347">
        <f t="shared" si="11"/>
        <v>16472.1137328</v>
      </c>
      <c r="H347" t="str">
        <f>VLOOKUP(A347,[2]!Filtered_Customer_Data[#All],9,FALSE)</f>
        <v>Mass Customer</v>
      </c>
      <c r="I347" t="str">
        <f>VLOOKUP(A347,Filtered_Customer_Data[#All],4,FALSE)</f>
        <v>Male</v>
      </c>
      <c r="J347" t="str">
        <f>VLOOKUP(A347,Filtered_Customer_Data[#All],8,FALSE)</f>
        <v>Financial Services</v>
      </c>
      <c r="K347" t="str">
        <f>VLOOKUP(A347,Filtered_Customer_Data[#All],7,FALSE)</f>
        <v>Financial Analyst</v>
      </c>
    </row>
    <row r="348" spans="1:11" x14ac:dyDescent="0.3">
      <c r="A348">
        <v>347</v>
      </c>
      <c r="B348">
        <v>7</v>
      </c>
      <c r="C348">
        <v>12360.26</v>
      </c>
      <c r="D348">
        <f t="shared" si="10"/>
        <v>1765.7514285714285</v>
      </c>
      <c r="E348">
        <v>5.5684399999999998</v>
      </c>
      <c r="F348">
        <f>VLOOKUP(A348,[1]!Filtered_Customer_Data[#All],12,FALSE)</f>
        <v>9</v>
      </c>
      <c r="G348">
        <f t="shared" si="11"/>
        <v>88492.327964228563</v>
      </c>
      <c r="H348" t="str">
        <f>VLOOKUP(A348,[2]!Filtered_Customer_Data[#All],9,FALSE)</f>
        <v>Mass Customer</v>
      </c>
      <c r="I348" t="str">
        <f>VLOOKUP(A348,Filtered_Customer_Data[#All],4,FALSE)</f>
        <v>Male</v>
      </c>
      <c r="J348" t="str">
        <f>VLOOKUP(A348,Filtered_Customer_Data[#All],8,FALSE)</f>
        <v>Financial Services</v>
      </c>
      <c r="K348" t="str">
        <f>VLOOKUP(A348,Filtered_Customer_Data[#All],7,FALSE)</f>
        <v>Marketing Manager</v>
      </c>
    </row>
    <row r="349" spans="1:11" x14ac:dyDescent="0.3">
      <c r="A349">
        <v>348</v>
      </c>
      <c r="B349">
        <v>6</v>
      </c>
      <c r="C349">
        <v>5562.58</v>
      </c>
      <c r="D349">
        <f t="shared" si="10"/>
        <v>927.09666666666669</v>
      </c>
      <c r="E349">
        <v>5.5684399999999998</v>
      </c>
      <c r="F349">
        <f>VLOOKUP(A349,[1]!Filtered_Customer_Data[#All],12,FALSE)</f>
        <v>9</v>
      </c>
      <c r="G349">
        <f t="shared" si="11"/>
        <v>46462.339462800002</v>
      </c>
      <c r="H349" t="str">
        <f>VLOOKUP(A349,[2]!Filtered_Customer_Data[#All],9,FALSE)</f>
        <v>Mass Customer</v>
      </c>
      <c r="I349" t="str">
        <f>VLOOKUP(A349,Filtered_Customer_Data[#All],4,FALSE)</f>
        <v>Male</v>
      </c>
      <c r="J349" t="str">
        <f>VLOOKUP(A349,Filtered_Customer_Data[#All],8,FALSE)</f>
        <v>Retail</v>
      </c>
      <c r="K349" t="str">
        <f>VLOOKUP(A349,Filtered_Customer_Data[#All],7,FALSE)</f>
        <v>Assistant Professor</v>
      </c>
    </row>
    <row r="350" spans="1:11" x14ac:dyDescent="0.3">
      <c r="A350">
        <v>349</v>
      </c>
      <c r="B350">
        <v>5</v>
      </c>
      <c r="C350">
        <v>4619.93</v>
      </c>
      <c r="D350">
        <f t="shared" si="10"/>
        <v>923.9860000000001</v>
      </c>
      <c r="E350">
        <v>5.5684399999999998</v>
      </c>
      <c r="F350">
        <f>VLOOKUP(A350,[1]!Filtered_Customer_Data[#All],12,FALSE)</f>
        <v>4</v>
      </c>
      <c r="G350">
        <f t="shared" si="11"/>
        <v>20580.642407360003</v>
      </c>
      <c r="H350" t="str">
        <f>VLOOKUP(A350,[2]!Filtered_Customer_Data[#All],9,FALSE)</f>
        <v>High Net Worth</v>
      </c>
      <c r="I350" t="str">
        <f>VLOOKUP(A350,Filtered_Customer_Data[#All],4,FALSE)</f>
        <v>Female</v>
      </c>
      <c r="J350" t="str">
        <f>VLOOKUP(A350,Filtered_Customer_Data[#All],8,FALSE)</f>
        <v>Manufacturing</v>
      </c>
      <c r="K350" t="str">
        <f>VLOOKUP(A350,Filtered_Customer_Data[#All],7,FALSE)</f>
        <v>Computer Systems Analyst IV</v>
      </c>
    </row>
    <row r="351" spans="1:11" x14ac:dyDescent="0.3">
      <c r="A351">
        <v>350</v>
      </c>
      <c r="B351">
        <v>6</v>
      </c>
      <c r="C351">
        <v>4728.13</v>
      </c>
      <c r="D351">
        <f t="shared" si="10"/>
        <v>788.02166666666665</v>
      </c>
      <c r="E351">
        <v>5.5684399999999998</v>
      </c>
      <c r="F351">
        <f>VLOOKUP(A351,[1]!Filtered_Customer_Data[#All],12,FALSE)</f>
        <v>9</v>
      </c>
      <c r="G351">
        <f t="shared" si="11"/>
        <v>39492.462325799999</v>
      </c>
      <c r="H351" t="str">
        <f>VLOOKUP(A351,[2]!Filtered_Customer_Data[#All],9,FALSE)</f>
        <v>Mass Customer</v>
      </c>
      <c r="I351" t="str">
        <f>VLOOKUP(A351,Filtered_Customer_Data[#All],4,FALSE)</f>
        <v>Female</v>
      </c>
      <c r="J351" t="str">
        <f>VLOOKUP(A351,Filtered_Customer_Data[#All],8,FALSE)</f>
        <v>Health</v>
      </c>
      <c r="K351" t="str">
        <f>VLOOKUP(A351,Filtered_Customer_Data[#All],7,FALSE)</f>
        <v>Clinical Specialist</v>
      </c>
    </row>
    <row r="352" spans="1:11" x14ac:dyDescent="0.3">
      <c r="A352">
        <v>351</v>
      </c>
      <c r="B352">
        <v>2</v>
      </c>
      <c r="C352">
        <v>2832.11</v>
      </c>
      <c r="D352">
        <f t="shared" si="10"/>
        <v>1416.0550000000001</v>
      </c>
      <c r="E352">
        <v>5.5684399999999998</v>
      </c>
      <c r="F352">
        <f>VLOOKUP(A352,[1]!Filtered_Customer_Data[#All],12,FALSE)</f>
        <v>2</v>
      </c>
      <c r="G352">
        <f t="shared" si="11"/>
        <v>15770.434608400001</v>
      </c>
      <c r="H352" t="str">
        <f>VLOOKUP(A352,[2]!Filtered_Customer_Data[#All],9,FALSE)</f>
        <v>Mass Customer</v>
      </c>
      <c r="I352" t="str">
        <f>VLOOKUP(A352,Filtered_Customer_Data[#All],4,FALSE)</f>
        <v>Male</v>
      </c>
      <c r="J352" t="str">
        <f>VLOOKUP(A352,Filtered_Customer_Data[#All],8,FALSE)</f>
        <v>Health</v>
      </c>
      <c r="K352" t="str">
        <f>VLOOKUP(A352,Filtered_Customer_Data[#All],7,FALSE)</f>
        <v>Pharmacist</v>
      </c>
    </row>
    <row r="353" spans="1:11" x14ac:dyDescent="0.3">
      <c r="A353">
        <v>352</v>
      </c>
      <c r="B353">
        <v>6</v>
      </c>
      <c r="C353">
        <v>8533.27</v>
      </c>
      <c r="D353">
        <f t="shared" si="10"/>
        <v>1422.2116666666668</v>
      </c>
      <c r="E353">
        <v>5.5684399999999998</v>
      </c>
      <c r="F353">
        <f>VLOOKUP(A353,[1]!Filtered_Customer_Data[#All],12,FALSE)</f>
        <v>4</v>
      </c>
      <c r="G353">
        <f t="shared" si="11"/>
        <v>31678.001332533335</v>
      </c>
      <c r="H353" t="str">
        <f>VLOOKUP(A353,[2]!Filtered_Customer_Data[#All],9,FALSE)</f>
        <v>Mass Customer</v>
      </c>
      <c r="I353" t="str">
        <f>VLOOKUP(A353,Filtered_Customer_Data[#All],4,FALSE)</f>
        <v>Male</v>
      </c>
      <c r="J353" t="str">
        <f>VLOOKUP(A353,Filtered_Customer_Data[#All],8,FALSE)</f>
        <v>Retail</v>
      </c>
      <c r="K353" t="str">
        <f>VLOOKUP(A353,Filtered_Customer_Data[#All],7,FALSE)</f>
        <v>Sales Representative</v>
      </c>
    </row>
    <row r="354" spans="1:11" x14ac:dyDescent="0.3">
      <c r="A354">
        <v>353</v>
      </c>
      <c r="B354">
        <v>11</v>
      </c>
      <c r="C354">
        <v>13721.089999999998</v>
      </c>
      <c r="D354">
        <f t="shared" si="10"/>
        <v>1247.3718181818181</v>
      </c>
      <c r="E354">
        <v>5.5684399999999998</v>
      </c>
      <c r="F354">
        <f>VLOOKUP(A354,[1]!Filtered_Customer_Data[#All],12,FALSE)</f>
        <v>3</v>
      </c>
      <c r="G354">
        <f t="shared" si="11"/>
        <v>20837.745381709086</v>
      </c>
      <c r="H354" t="str">
        <f>VLOOKUP(A354,[2]!Filtered_Customer_Data[#All],9,FALSE)</f>
        <v>Mass Customer</v>
      </c>
      <c r="I354" t="str">
        <f>VLOOKUP(A354,Filtered_Customer_Data[#All],4,FALSE)</f>
        <v>Female</v>
      </c>
      <c r="J354" t="str">
        <f>VLOOKUP(A354,Filtered_Customer_Data[#All],8,FALSE)</f>
        <v>Unknown</v>
      </c>
      <c r="K354" t="str">
        <f>VLOOKUP(A354,Filtered_Customer_Data[#All],7,FALSE)</f>
        <v>Information Systems Manager</v>
      </c>
    </row>
    <row r="355" spans="1:11" x14ac:dyDescent="0.3">
      <c r="A355">
        <v>354</v>
      </c>
      <c r="B355">
        <v>6</v>
      </c>
      <c r="C355">
        <v>5392.1099999999988</v>
      </c>
      <c r="D355">
        <f t="shared" si="10"/>
        <v>898.68499999999983</v>
      </c>
      <c r="E355">
        <v>5.5684399999999998</v>
      </c>
      <c r="F355">
        <f>VLOOKUP(A355,[1]!Filtered_Customer_Data[#All],12,FALSE)</f>
        <v>9</v>
      </c>
      <c r="G355">
        <f t="shared" si="11"/>
        <v>45038.461512599992</v>
      </c>
      <c r="H355" t="str">
        <f>VLOOKUP(A355,[2]!Filtered_Customer_Data[#All],9,FALSE)</f>
        <v>Mass Customer</v>
      </c>
      <c r="I355" t="str">
        <f>VLOOKUP(A355,Filtered_Customer_Data[#All],4,FALSE)</f>
        <v>Female</v>
      </c>
      <c r="J355" t="str">
        <f>VLOOKUP(A355,Filtered_Customer_Data[#All],8,FALSE)</f>
        <v>Property</v>
      </c>
      <c r="K355" t="str">
        <f>VLOOKUP(A355,Filtered_Customer_Data[#All],7,FALSE)</f>
        <v>Legal Assistant</v>
      </c>
    </row>
    <row r="356" spans="1:11" x14ac:dyDescent="0.3">
      <c r="A356">
        <v>355</v>
      </c>
      <c r="B356">
        <v>5</v>
      </c>
      <c r="C356">
        <v>4674.0199999999995</v>
      </c>
      <c r="D356">
        <f t="shared" si="10"/>
        <v>934.80399999999986</v>
      </c>
      <c r="E356">
        <v>5.5684399999999998</v>
      </c>
      <c r="F356">
        <f>VLOOKUP(A356,[1]!Filtered_Customer_Data[#All],12,FALSE)</f>
        <v>3</v>
      </c>
      <c r="G356">
        <f t="shared" si="11"/>
        <v>15616.199957279998</v>
      </c>
      <c r="H356" t="str">
        <f>VLOOKUP(A356,[2]!Filtered_Customer_Data[#All],9,FALSE)</f>
        <v>Mass Customer</v>
      </c>
      <c r="I356" t="str">
        <f>VLOOKUP(A356,Filtered_Customer_Data[#All],4,FALSE)</f>
        <v>Female</v>
      </c>
      <c r="J356" t="str">
        <f>VLOOKUP(A356,Filtered_Customer_Data[#All],8,FALSE)</f>
        <v>Retail</v>
      </c>
      <c r="K356" t="str">
        <f>VLOOKUP(A356,Filtered_Customer_Data[#All],7,FALSE)</f>
        <v>Database Administrator II</v>
      </c>
    </row>
    <row r="357" spans="1:11" x14ac:dyDescent="0.3">
      <c r="A357">
        <v>356</v>
      </c>
      <c r="B357">
        <v>5</v>
      </c>
      <c r="C357">
        <v>5765.9</v>
      </c>
      <c r="D357">
        <f t="shared" si="10"/>
        <v>1153.1799999999998</v>
      </c>
      <c r="E357">
        <v>5.5684399999999998</v>
      </c>
      <c r="F357">
        <f>VLOOKUP(A357,[1]!Filtered_Customer_Data[#All],12,FALSE)</f>
        <v>5</v>
      </c>
      <c r="G357">
        <f t="shared" si="11"/>
        <v>32107.068195999997</v>
      </c>
      <c r="H357" t="str">
        <f>VLOOKUP(A357,[2]!Filtered_Customer_Data[#All],9,FALSE)</f>
        <v>High Net Worth</v>
      </c>
      <c r="I357" t="str">
        <f>VLOOKUP(A357,Filtered_Customer_Data[#All],4,FALSE)</f>
        <v>Female</v>
      </c>
      <c r="J357" t="str">
        <f>VLOOKUP(A357,Filtered_Customer_Data[#All],8,FALSE)</f>
        <v>Entertainment</v>
      </c>
      <c r="K357" t="str">
        <f>VLOOKUP(A357,Filtered_Customer_Data[#All],7,FALSE)</f>
        <v>Librarian</v>
      </c>
    </row>
    <row r="358" spans="1:11" x14ac:dyDescent="0.3">
      <c r="A358">
        <v>357</v>
      </c>
      <c r="B358">
        <v>8</v>
      </c>
      <c r="C358">
        <v>8779.2200000000012</v>
      </c>
      <c r="D358">
        <f t="shared" si="10"/>
        <v>1097.4025000000001</v>
      </c>
      <c r="E358">
        <v>5.5684399999999998</v>
      </c>
      <c r="F358">
        <f>VLOOKUP(A358,[1]!Filtered_Customer_Data[#All],12,FALSE)</f>
        <v>18</v>
      </c>
      <c r="G358">
        <f t="shared" si="11"/>
        <v>109994.75958780001</v>
      </c>
      <c r="H358" t="str">
        <f>VLOOKUP(A358,[2]!Filtered_Customer_Data[#All],9,FALSE)</f>
        <v>Affluent Customer</v>
      </c>
      <c r="I358" t="str">
        <f>VLOOKUP(A358,Filtered_Customer_Data[#All],4,FALSE)</f>
        <v>Female</v>
      </c>
      <c r="J358" t="str">
        <f>VLOOKUP(A358,Filtered_Customer_Data[#All],8,FALSE)</f>
        <v>Unknown</v>
      </c>
      <c r="K358" t="str">
        <f>VLOOKUP(A358,Filtered_Customer_Data[#All],7,FALSE)</f>
        <v>Director of Sales</v>
      </c>
    </row>
    <row r="359" spans="1:11" x14ac:dyDescent="0.3">
      <c r="A359">
        <v>358</v>
      </c>
      <c r="B359">
        <v>2</v>
      </c>
      <c r="C359">
        <v>2129.8200000000002</v>
      </c>
      <c r="D359">
        <f t="shared" si="10"/>
        <v>1064.9100000000001</v>
      </c>
      <c r="E359">
        <v>5.5684399999999998</v>
      </c>
      <c r="F359">
        <f>VLOOKUP(A359,[1]!Filtered_Customer_Data[#All],12,FALSE)</f>
        <v>18</v>
      </c>
      <c r="G359">
        <f t="shared" si="11"/>
        <v>106737.9739272</v>
      </c>
      <c r="H359" t="str">
        <f>VLOOKUP(A359,[2]!Filtered_Customer_Data[#All],9,FALSE)</f>
        <v>Mass Customer</v>
      </c>
      <c r="I359" t="str">
        <f>VLOOKUP(A359,Filtered_Customer_Data[#All],4,FALSE)</f>
        <v>Female</v>
      </c>
      <c r="J359" t="str">
        <f>VLOOKUP(A359,Filtered_Customer_Data[#All],8,FALSE)</f>
        <v>Unknown</v>
      </c>
      <c r="K359" t="str">
        <f>VLOOKUP(A359,Filtered_Customer_Data[#All],7,FALSE)</f>
        <v>Accounting Assistant IV</v>
      </c>
    </row>
    <row r="360" spans="1:11" x14ac:dyDescent="0.3">
      <c r="A360">
        <v>359</v>
      </c>
      <c r="B360">
        <v>10</v>
      </c>
      <c r="C360">
        <v>8564.6299999999992</v>
      </c>
      <c r="D360">
        <f t="shared" si="10"/>
        <v>856.46299999999997</v>
      </c>
      <c r="E360">
        <v>5.5684399999999998</v>
      </c>
      <c r="F360">
        <f>VLOOKUP(A360,[1]!Filtered_Customer_Data[#All],12,FALSE)</f>
        <v>6</v>
      </c>
      <c r="G360">
        <f t="shared" si="11"/>
        <v>28614.976966319999</v>
      </c>
      <c r="H360" t="str">
        <f>VLOOKUP(A360,[2]!Filtered_Customer_Data[#All],9,FALSE)</f>
        <v>Affluent Customer</v>
      </c>
      <c r="I360" t="str">
        <f>VLOOKUP(A360,Filtered_Customer_Data[#All],4,FALSE)</f>
        <v>Female</v>
      </c>
      <c r="J360" t="str">
        <f>VLOOKUP(A360,Filtered_Customer_Data[#All],8,FALSE)</f>
        <v>Manufacturing</v>
      </c>
      <c r="K360" t="str">
        <f>VLOOKUP(A360,Filtered_Customer_Data[#All],7,FALSE)</f>
        <v>Legal Assistant</v>
      </c>
    </row>
    <row r="361" spans="1:11" x14ac:dyDescent="0.3">
      <c r="A361">
        <v>360</v>
      </c>
      <c r="B361">
        <v>5</v>
      </c>
      <c r="C361">
        <v>6069.39</v>
      </c>
      <c r="D361">
        <f t="shared" si="10"/>
        <v>1213.8780000000002</v>
      </c>
      <c r="E361">
        <v>5.5684399999999998</v>
      </c>
      <c r="F361">
        <f>VLOOKUP(A361,[1]!Filtered_Customer_Data[#All],12,FALSE)</f>
        <v>19</v>
      </c>
      <c r="G361">
        <f t="shared" si="11"/>
        <v>128428.72939608002</v>
      </c>
      <c r="H361" t="str">
        <f>VLOOKUP(A361,[2]!Filtered_Customer_Data[#All],9,FALSE)</f>
        <v>Mass Customer</v>
      </c>
      <c r="I361" t="str">
        <f>VLOOKUP(A361,Filtered_Customer_Data[#All],4,FALSE)</f>
        <v>Female</v>
      </c>
      <c r="J361" t="str">
        <f>VLOOKUP(A361,Filtered_Customer_Data[#All],8,FALSE)</f>
        <v>Property</v>
      </c>
      <c r="K361" t="str">
        <f>VLOOKUP(A361,Filtered_Customer_Data[#All],7,FALSE)</f>
        <v>Staff Scientist</v>
      </c>
    </row>
    <row r="362" spans="1:11" x14ac:dyDescent="0.3">
      <c r="A362">
        <v>361</v>
      </c>
      <c r="B362">
        <v>7</v>
      </c>
      <c r="C362">
        <v>6592.67</v>
      </c>
      <c r="D362">
        <f t="shared" si="10"/>
        <v>941.81000000000006</v>
      </c>
      <c r="E362">
        <v>5.5684399999999998</v>
      </c>
      <c r="F362">
        <f>VLOOKUP(A362,[1]!Filtered_Customer_Data[#All],12,FALSE)</f>
        <v>2</v>
      </c>
      <c r="G362">
        <f t="shared" si="11"/>
        <v>10488.8249528</v>
      </c>
      <c r="H362" t="str">
        <f>VLOOKUP(A362,[2]!Filtered_Customer_Data[#All],9,FALSE)</f>
        <v>Mass Customer</v>
      </c>
      <c r="I362" t="str">
        <f>VLOOKUP(A362,Filtered_Customer_Data[#All],4,FALSE)</f>
        <v>Female</v>
      </c>
      <c r="J362" t="str">
        <f>VLOOKUP(A362,Filtered_Customer_Data[#All],8,FALSE)</f>
        <v>Health</v>
      </c>
      <c r="K362" t="str">
        <f>VLOOKUP(A362,Filtered_Customer_Data[#All],7,FALSE)</f>
        <v>Software Engineer IV</v>
      </c>
    </row>
    <row r="363" spans="1:11" x14ac:dyDescent="0.3">
      <c r="A363">
        <v>362</v>
      </c>
      <c r="B363">
        <v>4</v>
      </c>
      <c r="C363">
        <v>1612.5100000000002</v>
      </c>
      <c r="D363">
        <f t="shared" si="10"/>
        <v>403.12750000000005</v>
      </c>
      <c r="E363">
        <v>5.5684399999999998</v>
      </c>
      <c r="F363">
        <f>VLOOKUP(A363,[1]!Filtered_Customer_Data[#All],12,FALSE)</f>
        <v>18</v>
      </c>
      <c r="G363">
        <f t="shared" si="11"/>
        <v>40406.243329800003</v>
      </c>
      <c r="H363" t="str">
        <f>VLOOKUP(A363,[2]!Filtered_Customer_Data[#All],9,FALSE)</f>
        <v>High Net Worth</v>
      </c>
      <c r="I363" t="str">
        <f>VLOOKUP(A363,Filtered_Customer_Data[#All],4,FALSE)</f>
        <v>Female</v>
      </c>
      <c r="J363" t="str">
        <f>VLOOKUP(A363,Filtered_Customer_Data[#All],8,FALSE)</f>
        <v>Financial Services</v>
      </c>
      <c r="K363" t="str">
        <f>VLOOKUP(A363,Filtered_Customer_Data[#All],7,FALSE)</f>
        <v>Software Engineer IV</v>
      </c>
    </row>
    <row r="364" spans="1:11" x14ac:dyDescent="0.3">
      <c r="A364">
        <v>363</v>
      </c>
      <c r="B364">
        <v>6</v>
      </c>
      <c r="C364">
        <v>11621.14</v>
      </c>
      <c r="D364">
        <f t="shared" si="10"/>
        <v>1936.8566666666666</v>
      </c>
      <c r="E364">
        <v>5.5684399999999998</v>
      </c>
      <c r="F364">
        <f>VLOOKUP(A364,[1]!Filtered_Customer_Data[#All],12,FALSE)</f>
        <v>7</v>
      </c>
      <c r="G364">
        <f t="shared" si="11"/>
        <v>75496.890958533317</v>
      </c>
      <c r="H364" t="str">
        <f>VLOOKUP(A364,[2]!Filtered_Customer_Data[#All],9,FALSE)</f>
        <v>Mass Customer</v>
      </c>
      <c r="I364" t="str">
        <f>VLOOKUP(A364,Filtered_Customer_Data[#All],4,FALSE)</f>
        <v>Female</v>
      </c>
      <c r="J364" t="str">
        <f>VLOOKUP(A364,Filtered_Customer_Data[#All],8,FALSE)</f>
        <v>Retail</v>
      </c>
      <c r="K364" t="str">
        <f>VLOOKUP(A364,Filtered_Customer_Data[#All],7,FALSE)</f>
        <v>Project Manager</v>
      </c>
    </row>
    <row r="365" spans="1:11" x14ac:dyDescent="0.3">
      <c r="A365">
        <v>364</v>
      </c>
      <c r="B365">
        <v>6</v>
      </c>
      <c r="C365">
        <v>6791.39</v>
      </c>
      <c r="D365">
        <f t="shared" si="10"/>
        <v>1131.8983333333333</v>
      </c>
      <c r="E365">
        <v>5.5684399999999998</v>
      </c>
      <c r="F365">
        <f>VLOOKUP(A365,[1]!Filtered_Customer_Data[#All],12,FALSE)</f>
        <v>11</v>
      </c>
      <c r="G365">
        <f t="shared" si="11"/>
        <v>69331.987507933329</v>
      </c>
      <c r="H365" t="str">
        <f>VLOOKUP(A365,[2]!Filtered_Customer_Data[#All],9,FALSE)</f>
        <v>Affluent Customer</v>
      </c>
      <c r="I365" t="str">
        <f>VLOOKUP(A365,Filtered_Customer_Data[#All],4,FALSE)</f>
        <v>Female</v>
      </c>
      <c r="J365" t="str">
        <f>VLOOKUP(A365,Filtered_Customer_Data[#All],8,FALSE)</f>
        <v>Financial Services</v>
      </c>
      <c r="K365" t="str">
        <f>VLOOKUP(A365,Filtered_Customer_Data[#All],7,FALSE)</f>
        <v>Database Administrator III</v>
      </c>
    </row>
    <row r="366" spans="1:11" x14ac:dyDescent="0.3">
      <c r="A366">
        <v>365</v>
      </c>
      <c r="B366">
        <v>7</v>
      </c>
      <c r="C366">
        <v>8188.2900000000009</v>
      </c>
      <c r="D366">
        <f t="shared" si="10"/>
        <v>1169.7557142857145</v>
      </c>
      <c r="E366">
        <v>5.5684399999999998</v>
      </c>
      <c r="F366">
        <f>VLOOKUP(A366,[1]!Filtered_Customer_Data[#All],12,FALSE)</f>
        <v>15</v>
      </c>
      <c r="G366">
        <f t="shared" si="11"/>
        <v>97705.717644857155</v>
      </c>
      <c r="H366" t="str">
        <f>VLOOKUP(A366,[2]!Filtered_Customer_Data[#All],9,FALSE)</f>
        <v>High Net Worth</v>
      </c>
      <c r="I366" t="str">
        <f>VLOOKUP(A366,Filtered_Customer_Data[#All],4,FALSE)</f>
        <v>Female</v>
      </c>
      <c r="J366" t="str">
        <f>VLOOKUP(A366,Filtered_Customer_Data[#All],8,FALSE)</f>
        <v>Property</v>
      </c>
      <c r="K366" t="str">
        <f>VLOOKUP(A366,Filtered_Customer_Data[#All],7,FALSE)</f>
        <v>VP Quality Control</v>
      </c>
    </row>
    <row r="367" spans="1:11" x14ac:dyDescent="0.3">
      <c r="A367">
        <v>366</v>
      </c>
      <c r="B367">
        <v>6</v>
      </c>
      <c r="C367">
        <v>5867.1100000000006</v>
      </c>
      <c r="D367">
        <f t="shared" si="10"/>
        <v>977.8516666666668</v>
      </c>
      <c r="E367">
        <v>5.5684399999999998</v>
      </c>
      <c r="F367">
        <f>VLOOKUP(A367,[1]!Filtered_Customer_Data[#All],12,FALSE)</f>
        <v>19</v>
      </c>
      <c r="G367">
        <f t="shared" si="11"/>
        <v>103457.05835993335</v>
      </c>
      <c r="H367" t="str">
        <f>VLOOKUP(A367,[2]!Filtered_Customer_Data[#All],9,FALSE)</f>
        <v>High Net Worth</v>
      </c>
      <c r="I367" t="str">
        <f>VLOOKUP(A367,Filtered_Customer_Data[#All],4,FALSE)</f>
        <v>Female</v>
      </c>
      <c r="J367" t="str">
        <f>VLOOKUP(A367,Filtered_Customer_Data[#All],8,FALSE)</f>
        <v>Entertainment</v>
      </c>
      <c r="K367" t="str">
        <f>VLOOKUP(A367,Filtered_Customer_Data[#All],7,FALSE)</f>
        <v>Librarian</v>
      </c>
    </row>
    <row r="368" spans="1:11" x14ac:dyDescent="0.3">
      <c r="A368">
        <v>367</v>
      </c>
      <c r="B368">
        <v>5</v>
      </c>
      <c r="C368">
        <v>5068.58</v>
      </c>
      <c r="D368">
        <f t="shared" si="10"/>
        <v>1013.716</v>
      </c>
      <c r="E368">
        <v>5.5684399999999998</v>
      </c>
      <c r="F368">
        <f>VLOOKUP(A368,[1]!Filtered_Customer_Data[#All],12,FALSE)</f>
        <v>12</v>
      </c>
      <c r="G368">
        <f t="shared" si="11"/>
        <v>67737.800676479994</v>
      </c>
      <c r="H368" t="str">
        <f>VLOOKUP(A368,[2]!Filtered_Customer_Data[#All],9,FALSE)</f>
        <v>Mass Customer</v>
      </c>
      <c r="I368" t="str">
        <f>VLOOKUP(A368,Filtered_Customer_Data[#All],4,FALSE)</f>
        <v>Female</v>
      </c>
      <c r="J368" t="str">
        <f>VLOOKUP(A368,Filtered_Customer_Data[#All],8,FALSE)</f>
        <v>Manufacturing</v>
      </c>
      <c r="K368" t="str">
        <f>VLOOKUP(A368,Filtered_Customer_Data[#All],7,FALSE)</f>
        <v>Programmer II</v>
      </c>
    </row>
    <row r="369" spans="1:11" x14ac:dyDescent="0.3">
      <c r="A369">
        <v>368</v>
      </c>
      <c r="B369">
        <v>9</v>
      </c>
      <c r="C369">
        <v>9300.06</v>
      </c>
      <c r="D369">
        <f t="shared" si="10"/>
        <v>1033.3399999999999</v>
      </c>
      <c r="E369">
        <v>5.5684399999999998</v>
      </c>
      <c r="F369">
        <f>VLOOKUP(A369,[1]!Filtered_Customer_Data[#All],12,FALSE)</f>
        <v>6</v>
      </c>
      <c r="G369">
        <f t="shared" si="11"/>
        <v>34524.550737599995</v>
      </c>
      <c r="H369" t="str">
        <f>VLOOKUP(A369,[2]!Filtered_Customer_Data[#All],9,FALSE)</f>
        <v>High Net Worth</v>
      </c>
      <c r="I369" t="str">
        <f>VLOOKUP(A369,Filtered_Customer_Data[#All],4,FALSE)</f>
        <v>Female</v>
      </c>
      <c r="J369" t="str">
        <f>VLOOKUP(A369,Filtered_Customer_Data[#All],8,FALSE)</f>
        <v>Financial Services</v>
      </c>
      <c r="K369" t="str">
        <f>VLOOKUP(A369,Filtered_Customer_Data[#All],7,FALSE)</f>
        <v>Unknown</v>
      </c>
    </row>
    <row r="370" spans="1:11" x14ac:dyDescent="0.3">
      <c r="A370">
        <v>369</v>
      </c>
      <c r="B370">
        <v>8</v>
      </c>
      <c r="C370">
        <v>9536.3499999999985</v>
      </c>
      <c r="D370">
        <f t="shared" si="10"/>
        <v>1192.0437499999998</v>
      </c>
      <c r="E370">
        <v>5.5684399999999998</v>
      </c>
      <c r="F370">
        <f>VLOOKUP(A370,[1]!Filtered_Customer_Data[#All],12,FALSE)</f>
        <v>9</v>
      </c>
      <c r="G370">
        <f t="shared" si="11"/>
        <v>59740.416893249989</v>
      </c>
      <c r="H370" t="str">
        <f>VLOOKUP(A370,[2]!Filtered_Customer_Data[#All],9,FALSE)</f>
        <v>Mass Customer</v>
      </c>
      <c r="I370" t="str">
        <f>VLOOKUP(A370,Filtered_Customer_Data[#All],4,FALSE)</f>
        <v>Male</v>
      </c>
      <c r="J370" t="str">
        <f>VLOOKUP(A370,Filtered_Customer_Data[#All],8,FALSE)</f>
        <v>Financial Services</v>
      </c>
      <c r="K370" t="str">
        <f>VLOOKUP(A370,Filtered_Customer_Data[#All],7,FALSE)</f>
        <v>Actuary</v>
      </c>
    </row>
    <row r="371" spans="1:11" x14ac:dyDescent="0.3">
      <c r="A371">
        <v>370</v>
      </c>
      <c r="B371">
        <v>7</v>
      </c>
      <c r="C371">
        <v>7633.95</v>
      </c>
      <c r="D371">
        <f t="shared" si="10"/>
        <v>1090.5642857142857</v>
      </c>
      <c r="E371">
        <v>5.5684399999999998</v>
      </c>
      <c r="F371">
        <f>VLOOKUP(A371,[1]!Filtered_Customer_Data[#All],12,FALSE)</f>
        <v>3</v>
      </c>
      <c r="G371">
        <f t="shared" si="11"/>
        <v>18218.22537342857</v>
      </c>
      <c r="H371" t="str">
        <f>VLOOKUP(A371,[2]!Filtered_Customer_Data[#All],9,FALSE)</f>
        <v>Affluent Customer</v>
      </c>
      <c r="I371" t="str">
        <f>VLOOKUP(A371,Filtered_Customer_Data[#All],4,FALSE)</f>
        <v>Male</v>
      </c>
      <c r="J371" t="str">
        <f>VLOOKUP(A371,Filtered_Customer_Data[#All],8,FALSE)</f>
        <v>Telecommunications</v>
      </c>
      <c r="K371" t="str">
        <f>VLOOKUP(A371,Filtered_Customer_Data[#All],7,FALSE)</f>
        <v>Unknown</v>
      </c>
    </row>
    <row r="372" spans="1:11" x14ac:dyDescent="0.3">
      <c r="A372">
        <v>371</v>
      </c>
      <c r="B372">
        <v>5</v>
      </c>
      <c r="C372">
        <v>6859.8000000000011</v>
      </c>
      <c r="D372">
        <f t="shared" si="10"/>
        <v>1371.9600000000003</v>
      </c>
      <c r="E372">
        <v>5.5684399999999998</v>
      </c>
      <c r="F372">
        <f>VLOOKUP(A372,[1]!Filtered_Customer_Data[#All],12,FALSE)</f>
        <v>7</v>
      </c>
      <c r="G372">
        <f t="shared" si="11"/>
        <v>53477.738596800009</v>
      </c>
      <c r="H372" t="str">
        <f>VLOOKUP(A372,[2]!Filtered_Customer_Data[#All],9,FALSE)</f>
        <v>Mass Customer</v>
      </c>
      <c r="I372" t="str">
        <f>VLOOKUP(A372,Filtered_Customer_Data[#All],4,FALSE)</f>
        <v>Male</v>
      </c>
      <c r="J372" t="str">
        <f>VLOOKUP(A372,Filtered_Customer_Data[#All],8,FALSE)</f>
        <v>Financial Services</v>
      </c>
      <c r="K372" t="str">
        <f>VLOOKUP(A372,Filtered_Customer_Data[#All],7,FALSE)</f>
        <v>Systems Administrator III</v>
      </c>
    </row>
    <row r="373" spans="1:11" x14ac:dyDescent="0.3">
      <c r="A373">
        <v>372</v>
      </c>
      <c r="B373">
        <v>8</v>
      </c>
      <c r="C373">
        <v>6870.42</v>
      </c>
      <c r="D373">
        <f t="shared" si="10"/>
        <v>858.80250000000001</v>
      </c>
      <c r="E373">
        <v>5.5684399999999998</v>
      </c>
      <c r="F373">
        <f>VLOOKUP(A373,[1]!Filtered_Customer_Data[#All],12,FALSE)</f>
        <v>4</v>
      </c>
      <c r="G373">
        <f t="shared" si="11"/>
        <v>19128.760772400001</v>
      </c>
      <c r="H373" t="str">
        <f>VLOOKUP(A373,[2]!Filtered_Customer_Data[#All],9,FALSE)</f>
        <v>Affluent Customer</v>
      </c>
      <c r="I373" t="str">
        <f>VLOOKUP(A373,Filtered_Customer_Data[#All],4,FALSE)</f>
        <v>Female</v>
      </c>
      <c r="J373" t="str">
        <f>VLOOKUP(A373,Filtered_Customer_Data[#All],8,FALSE)</f>
        <v>Property</v>
      </c>
      <c r="K373" t="str">
        <f>VLOOKUP(A373,Filtered_Customer_Data[#All],7,FALSE)</f>
        <v>Graphic Designer</v>
      </c>
    </row>
    <row r="374" spans="1:11" x14ac:dyDescent="0.3">
      <c r="A374">
        <v>373</v>
      </c>
      <c r="B374">
        <v>1</v>
      </c>
      <c r="C374">
        <v>1466.68</v>
      </c>
      <c r="D374">
        <f t="shared" si="10"/>
        <v>1466.68</v>
      </c>
      <c r="E374">
        <v>5.5684399999999998</v>
      </c>
      <c r="F374">
        <f>VLOOKUP(A374,[1]!Filtered_Customer_Data[#All],12,FALSE)</f>
        <v>1</v>
      </c>
      <c r="G374">
        <f t="shared" si="11"/>
        <v>8167.1195791999999</v>
      </c>
      <c r="H374" t="str">
        <f>VLOOKUP(A374,[2]!Filtered_Customer_Data[#All],9,FALSE)</f>
        <v>High Net Worth</v>
      </c>
      <c r="I374" t="str">
        <f>VLOOKUP(A374,Filtered_Customer_Data[#All],4,FALSE)</f>
        <v>Female</v>
      </c>
      <c r="J374" t="str">
        <f>VLOOKUP(A374,Filtered_Customer_Data[#All],8,FALSE)</f>
        <v>Health</v>
      </c>
      <c r="K374" t="str">
        <f>VLOOKUP(A374,Filtered_Customer_Data[#All],7,FALSE)</f>
        <v>Structural Analysis Engineer</v>
      </c>
    </row>
    <row r="375" spans="1:11" x14ac:dyDescent="0.3">
      <c r="A375">
        <v>374</v>
      </c>
      <c r="B375">
        <v>6</v>
      </c>
      <c r="C375">
        <v>7756.64</v>
      </c>
      <c r="D375">
        <f t="shared" si="10"/>
        <v>1292.7733333333333</v>
      </c>
      <c r="E375">
        <v>5.5684399999999998</v>
      </c>
      <c r="F375">
        <f>VLOOKUP(A375,[1]!Filtered_Customer_Data[#All],12,FALSE)</f>
        <v>8</v>
      </c>
      <c r="G375">
        <f t="shared" si="11"/>
        <v>57589.845922133332</v>
      </c>
      <c r="H375" t="str">
        <f>VLOOKUP(A375,[2]!Filtered_Customer_Data[#All],9,FALSE)</f>
        <v>Mass Customer</v>
      </c>
      <c r="I375" t="str">
        <f>VLOOKUP(A375,Filtered_Customer_Data[#All],4,FALSE)</f>
        <v>Male</v>
      </c>
      <c r="J375" t="str">
        <f>VLOOKUP(A375,Filtered_Customer_Data[#All],8,FALSE)</f>
        <v>Financial Services</v>
      </c>
      <c r="K375" t="str">
        <f>VLOOKUP(A375,Filtered_Customer_Data[#All],7,FALSE)</f>
        <v>Senior Financial Analyst</v>
      </c>
    </row>
    <row r="376" spans="1:11" x14ac:dyDescent="0.3">
      <c r="A376">
        <v>375</v>
      </c>
      <c r="B376">
        <v>4</v>
      </c>
      <c r="C376">
        <v>3460.33</v>
      </c>
      <c r="D376">
        <f t="shared" si="10"/>
        <v>865.08249999999998</v>
      </c>
      <c r="E376">
        <v>5.5684399999999998</v>
      </c>
      <c r="F376">
        <f>VLOOKUP(A376,[1]!Filtered_Customer_Data[#All],12,FALSE)</f>
        <v>7</v>
      </c>
      <c r="G376">
        <f t="shared" si="11"/>
        <v>33720.119974100002</v>
      </c>
      <c r="H376" t="str">
        <f>VLOOKUP(A376,[2]!Filtered_Customer_Data[#All],9,FALSE)</f>
        <v>Mass Customer</v>
      </c>
      <c r="I376" t="str">
        <f>VLOOKUP(A376,Filtered_Customer_Data[#All],4,FALSE)</f>
        <v>Male</v>
      </c>
      <c r="J376" t="str">
        <f>VLOOKUP(A376,Filtered_Customer_Data[#All],8,FALSE)</f>
        <v>Manufacturing</v>
      </c>
      <c r="K376" t="str">
        <f>VLOOKUP(A376,Filtered_Customer_Data[#All],7,FALSE)</f>
        <v>Automation Specialist II</v>
      </c>
    </row>
    <row r="377" spans="1:11" x14ac:dyDescent="0.3">
      <c r="A377">
        <v>376</v>
      </c>
      <c r="B377">
        <v>3</v>
      </c>
      <c r="C377">
        <v>1981.8899999999999</v>
      </c>
      <c r="D377">
        <f t="shared" si="10"/>
        <v>660.63</v>
      </c>
      <c r="E377">
        <v>5.5684399999999998</v>
      </c>
      <c r="F377">
        <f>VLOOKUP(A377,[1]!Filtered_Customer_Data[#All],12,FALSE)</f>
        <v>19</v>
      </c>
      <c r="G377">
        <f t="shared" si="11"/>
        <v>69894.891826799998</v>
      </c>
      <c r="H377" t="str">
        <f>VLOOKUP(A377,[2]!Filtered_Customer_Data[#All],9,FALSE)</f>
        <v>Mass Customer</v>
      </c>
      <c r="I377" t="str">
        <f>VLOOKUP(A377,Filtered_Customer_Data[#All],4,FALSE)</f>
        <v>Female</v>
      </c>
      <c r="J377" t="str">
        <f>VLOOKUP(A377,Filtered_Customer_Data[#All],8,FALSE)</f>
        <v>Financial Services</v>
      </c>
      <c r="K377" t="str">
        <f>VLOOKUP(A377,Filtered_Customer_Data[#All],7,FALSE)</f>
        <v>Financial Advisor</v>
      </c>
    </row>
    <row r="378" spans="1:11" x14ac:dyDescent="0.3">
      <c r="A378">
        <v>377</v>
      </c>
      <c r="B378">
        <v>11</v>
      </c>
      <c r="C378">
        <v>9343.58</v>
      </c>
      <c r="D378">
        <f t="shared" si="10"/>
        <v>849.4163636363636</v>
      </c>
      <c r="E378">
        <v>5.5684399999999998</v>
      </c>
      <c r="F378">
        <f>VLOOKUP(A378,[1]!Filtered_Customer_Data[#All],12,FALSE)</f>
        <v>1</v>
      </c>
      <c r="G378">
        <f t="shared" si="11"/>
        <v>4729.9240559272721</v>
      </c>
      <c r="H378" t="str">
        <f>VLOOKUP(A378,[2]!Filtered_Customer_Data[#All],9,FALSE)</f>
        <v>Mass Customer</v>
      </c>
      <c r="I378" t="str">
        <f>VLOOKUP(A378,Filtered_Customer_Data[#All],4,FALSE)</f>
        <v>Male</v>
      </c>
      <c r="J378" t="str">
        <f>VLOOKUP(A378,Filtered_Customer_Data[#All],8,FALSE)</f>
        <v>Argiculture</v>
      </c>
      <c r="K378" t="str">
        <f>VLOOKUP(A378,Filtered_Customer_Data[#All],7,FALSE)</f>
        <v>Staff Scientist</v>
      </c>
    </row>
    <row r="379" spans="1:11" x14ac:dyDescent="0.3">
      <c r="A379">
        <v>378</v>
      </c>
      <c r="B379">
        <v>7</v>
      </c>
      <c r="C379">
        <v>5827.91</v>
      </c>
      <c r="D379">
        <f t="shared" si="10"/>
        <v>832.55857142857144</v>
      </c>
      <c r="E379">
        <v>5.5684399999999998</v>
      </c>
      <c r="F379">
        <f>VLOOKUP(A379,[1]!Filtered_Customer_Data[#All],12,FALSE)</f>
        <v>17</v>
      </c>
      <c r="G379">
        <f t="shared" si="11"/>
        <v>78812.891675257139</v>
      </c>
      <c r="H379" t="str">
        <f>VLOOKUP(A379,[2]!Filtered_Customer_Data[#All],9,FALSE)</f>
        <v>Mass Customer</v>
      </c>
      <c r="I379" t="str">
        <f>VLOOKUP(A379,Filtered_Customer_Data[#All],4,FALSE)</f>
        <v>Female</v>
      </c>
      <c r="J379" t="str">
        <f>VLOOKUP(A379,Filtered_Customer_Data[#All],8,FALSE)</f>
        <v>Retail</v>
      </c>
      <c r="K379" t="str">
        <f>VLOOKUP(A379,Filtered_Customer_Data[#All],7,FALSE)</f>
        <v>Senior Developer</v>
      </c>
    </row>
    <row r="380" spans="1:11" x14ac:dyDescent="0.3">
      <c r="A380">
        <v>379</v>
      </c>
      <c r="B380">
        <v>2</v>
      </c>
      <c r="C380">
        <v>2849.83</v>
      </c>
      <c r="D380">
        <f t="shared" si="10"/>
        <v>1424.915</v>
      </c>
      <c r="E380">
        <v>5.5684399999999998</v>
      </c>
      <c r="F380">
        <f>VLOOKUP(A380,[1]!Filtered_Customer_Data[#All],12,FALSE)</f>
        <v>4</v>
      </c>
      <c r="G380">
        <f t="shared" si="11"/>
        <v>31738.214730399999</v>
      </c>
      <c r="H380" t="str">
        <f>VLOOKUP(A380,[2]!Filtered_Customer_Data[#All],9,FALSE)</f>
        <v>High Net Worth</v>
      </c>
      <c r="I380" t="str">
        <f>VLOOKUP(A380,Filtered_Customer_Data[#All],4,FALSE)</f>
        <v>Male</v>
      </c>
      <c r="J380" t="str">
        <f>VLOOKUP(A380,Filtered_Customer_Data[#All],8,FALSE)</f>
        <v>Manufacturing</v>
      </c>
      <c r="K380" t="str">
        <f>VLOOKUP(A380,Filtered_Customer_Data[#All],7,FALSE)</f>
        <v>Unknown</v>
      </c>
    </row>
    <row r="381" spans="1:11" x14ac:dyDescent="0.3">
      <c r="A381">
        <v>380</v>
      </c>
      <c r="B381">
        <v>8</v>
      </c>
      <c r="C381">
        <v>10261.59</v>
      </c>
      <c r="D381">
        <f t="shared" si="10"/>
        <v>1282.69875</v>
      </c>
      <c r="E381">
        <v>5.5684399999999998</v>
      </c>
      <c r="F381">
        <f>VLOOKUP(A381,[1]!Filtered_Customer_Data[#All],12,FALSE)</f>
        <v>17</v>
      </c>
      <c r="G381">
        <f t="shared" si="11"/>
        <v>121424.72746665</v>
      </c>
      <c r="H381" t="str">
        <f>VLOOKUP(A381,[2]!Filtered_Customer_Data[#All],9,FALSE)</f>
        <v>Mass Customer</v>
      </c>
      <c r="I381" t="str">
        <f>VLOOKUP(A381,Filtered_Customer_Data[#All],4,FALSE)</f>
        <v>Female</v>
      </c>
      <c r="J381" t="str">
        <f>VLOOKUP(A381,Filtered_Customer_Data[#All],8,FALSE)</f>
        <v>Property</v>
      </c>
      <c r="K381" t="str">
        <f>VLOOKUP(A381,Filtered_Customer_Data[#All],7,FALSE)</f>
        <v>Structural Engineer</v>
      </c>
    </row>
    <row r="382" spans="1:11" x14ac:dyDescent="0.3">
      <c r="A382">
        <v>381</v>
      </c>
      <c r="B382">
        <v>8</v>
      </c>
      <c r="C382">
        <v>8019.8000000000011</v>
      </c>
      <c r="D382">
        <f t="shared" si="10"/>
        <v>1002.4750000000001</v>
      </c>
      <c r="E382">
        <v>5.5684399999999998</v>
      </c>
      <c r="F382">
        <f>VLOOKUP(A382,[1]!Filtered_Customer_Data[#All],12,FALSE)</f>
        <v>1</v>
      </c>
      <c r="G382">
        <f t="shared" si="11"/>
        <v>5582.2218890000004</v>
      </c>
      <c r="H382" t="str">
        <f>VLOOKUP(A382,[2]!Filtered_Customer_Data[#All],9,FALSE)</f>
        <v>Affluent Customer</v>
      </c>
      <c r="I382" t="str">
        <f>VLOOKUP(A382,Filtered_Customer_Data[#All],4,FALSE)</f>
        <v>Female</v>
      </c>
      <c r="J382" t="str">
        <f>VLOOKUP(A382,Filtered_Customer_Data[#All],8,FALSE)</f>
        <v>Unknown</v>
      </c>
      <c r="K382" t="str">
        <f>VLOOKUP(A382,Filtered_Customer_Data[#All],7,FALSE)</f>
        <v>Sales Associate</v>
      </c>
    </row>
    <row r="383" spans="1:11" x14ac:dyDescent="0.3">
      <c r="A383">
        <v>382</v>
      </c>
      <c r="B383">
        <v>7</v>
      </c>
      <c r="C383">
        <v>6536.92</v>
      </c>
      <c r="D383">
        <f t="shared" si="10"/>
        <v>933.84571428571428</v>
      </c>
      <c r="E383">
        <v>5.5684399999999998</v>
      </c>
      <c r="F383">
        <f>VLOOKUP(A383,[1]!Filtered_Customer_Data[#All],12,FALSE)</f>
        <v>7</v>
      </c>
      <c r="G383">
        <f t="shared" si="11"/>
        <v>36400.446804799998</v>
      </c>
      <c r="H383" t="str">
        <f>VLOOKUP(A383,[2]!Filtered_Customer_Data[#All],9,FALSE)</f>
        <v>Mass Customer</v>
      </c>
      <c r="I383" t="str">
        <f>VLOOKUP(A383,Filtered_Customer_Data[#All],4,FALSE)</f>
        <v>Male</v>
      </c>
      <c r="J383" t="str">
        <f>VLOOKUP(A383,Filtered_Customer_Data[#All],8,FALSE)</f>
        <v>Health</v>
      </c>
      <c r="K383" t="str">
        <f>VLOOKUP(A383,Filtered_Customer_Data[#All],7,FALSE)</f>
        <v>Research Nurse</v>
      </c>
    </row>
    <row r="384" spans="1:11" x14ac:dyDescent="0.3">
      <c r="A384">
        <v>383</v>
      </c>
      <c r="B384">
        <v>3</v>
      </c>
      <c r="C384">
        <v>3922.8999999999996</v>
      </c>
      <c r="D384">
        <f t="shared" si="10"/>
        <v>1307.6333333333332</v>
      </c>
      <c r="E384">
        <v>5.5684399999999998</v>
      </c>
      <c r="F384">
        <f>VLOOKUP(A384,[1]!Filtered_Customer_Data[#All],12,FALSE)</f>
        <v>14</v>
      </c>
      <c r="G384">
        <f t="shared" si="11"/>
        <v>101940.68862133332</v>
      </c>
      <c r="H384" t="str">
        <f>VLOOKUP(A384,[2]!Filtered_Customer_Data[#All],9,FALSE)</f>
        <v>Affluent Customer</v>
      </c>
      <c r="I384" t="str">
        <f>VLOOKUP(A384,Filtered_Customer_Data[#All],4,FALSE)</f>
        <v>Male</v>
      </c>
      <c r="J384" t="str">
        <f>VLOOKUP(A384,Filtered_Customer_Data[#All],8,FALSE)</f>
        <v>Unknown</v>
      </c>
      <c r="K384" t="str">
        <f>VLOOKUP(A384,Filtered_Customer_Data[#All],7,FALSE)</f>
        <v>Nurse Practicioner</v>
      </c>
    </row>
    <row r="385" spans="1:11" x14ac:dyDescent="0.3">
      <c r="A385">
        <v>384</v>
      </c>
      <c r="B385">
        <v>5</v>
      </c>
      <c r="C385">
        <v>5068.24</v>
      </c>
      <c r="D385">
        <f t="shared" si="10"/>
        <v>1013.6479999999999</v>
      </c>
      <c r="E385">
        <v>5.5684399999999998</v>
      </c>
      <c r="F385">
        <f>VLOOKUP(A385,[1]!Filtered_Customer_Data[#All],12,FALSE)</f>
        <v>17</v>
      </c>
      <c r="G385">
        <f t="shared" si="11"/>
        <v>95955.447175039997</v>
      </c>
      <c r="H385" t="str">
        <f>VLOOKUP(A385,[2]!Filtered_Customer_Data[#All],9,FALSE)</f>
        <v>Affluent Customer</v>
      </c>
      <c r="I385" t="str">
        <f>VLOOKUP(A385,Filtered_Customer_Data[#All],4,FALSE)</f>
        <v>Female</v>
      </c>
      <c r="J385" t="str">
        <f>VLOOKUP(A385,Filtered_Customer_Data[#All],8,FALSE)</f>
        <v>Financial Services</v>
      </c>
      <c r="K385" t="str">
        <f>VLOOKUP(A385,Filtered_Customer_Data[#All],7,FALSE)</f>
        <v>Unknown</v>
      </c>
    </row>
    <row r="386" spans="1:11" x14ac:dyDescent="0.3">
      <c r="A386">
        <v>385</v>
      </c>
      <c r="B386">
        <v>9</v>
      </c>
      <c r="C386">
        <v>10758.23</v>
      </c>
      <c r="D386">
        <f t="shared" si="10"/>
        <v>1195.3588888888889</v>
      </c>
      <c r="E386">
        <v>5.5684399999999998</v>
      </c>
      <c r="F386">
        <f>VLOOKUP(A386,[1]!Filtered_Customer_Data[#All],12,FALSE)</f>
        <v>9</v>
      </c>
      <c r="G386">
        <f t="shared" si="11"/>
        <v>59906.558261200007</v>
      </c>
      <c r="H386" t="str">
        <f>VLOOKUP(A386,[2]!Filtered_Customer_Data[#All],9,FALSE)</f>
        <v>High Net Worth</v>
      </c>
      <c r="I386" t="str">
        <f>VLOOKUP(A386,Filtered_Customer_Data[#All],4,FALSE)</f>
        <v>Male</v>
      </c>
      <c r="J386" t="str">
        <f>VLOOKUP(A386,Filtered_Customer_Data[#All],8,FALSE)</f>
        <v>Health</v>
      </c>
      <c r="K386" t="str">
        <f>VLOOKUP(A386,Filtered_Customer_Data[#All],7,FALSE)</f>
        <v>Project Manager</v>
      </c>
    </row>
    <row r="387" spans="1:11" x14ac:dyDescent="0.3">
      <c r="A387">
        <v>386</v>
      </c>
      <c r="B387">
        <v>5</v>
      </c>
      <c r="C387">
        <v>5445.4400000000005</v>
      </c>
      <c r="D387">
        <f t="shared" ref="D387:D450" si="12">GETPIVOTDATA("Total Revenue",$A386,"customer_id",A387)/GETPIVOTDATA("Total Transaction",$A386,"customer_id",A387)</f>
        <v>1089.0880000000002</v>
      </c>
      <c r="E387">
        <v>5.5684399999999998</v>
      </c>
      <c r="F387">
        <f>VLOOKUP(A387,[1]!Filtered_Customer_Data[#All],12,FALSE)</f>
        <v>5</v>
      </c>
      <c r="G387">
        <f t="shared" ref="G387:G450" si="13">D387*E387*F387</f>
        <v>30322.605913600004</v>
      </c>
      <c r="H387" t="str">
        <f>VLOOKUP(A387,[2]!Filtered_Customer_Data[#All],9,FALSE)</f>
        <v>Mass Customer</v>
      </c>
      <c r="I387" t="str">
        <f>VLOOKUP(A387,Filtered_Customer_Data[#All],4,FALSE)</f>
        <v>Female</v>
      </c>
      <c r="J387" t="str">
        <f>VLOOKUP(A387,Filtered_Customer_Data[#All],8,FALSE)</f>
        <v>Argiculture</v>
      </c>
      <c r="K387" t="str">
        <f>VLOOKUP(A387,Filtered_Customer_Data[#All],7,FALSE)</f>
        <v>Senior Quality Engineer</v>
      </c>
    </row>
    <row r="388" spans="1:11" x14ac:dyDescent="0.3">
      <c r="A388">
        <v>387</v>
      </c>
      <c r="B388">
        <v>3</v>
      </c>
      <c r="C388">
        <v>5303.1</v>
      </c>
      <c r="D388">
        <f t="shared" si="12"/>
        <v>1767.7</v>
      </c>
      <c r="E388">
        <v>5.5684399999999998</v>
      </c>
      <c r="F388">
        <f>VLOOKUP(A388,[1]!Filtered_Customer_Data[#All],12,FALSE)</f>
        <v>22</v>
      </c>
      <c r="G388">
        <f t="shared" si="13"/>
        <v>216553.29053600001</v>
      </c>
      <c r="H388" t="str">
        <f>VLOOKUP(A388,[2]!Filtered_Customer_Data[#All],9,FALSE)</f>
        <v>Mass Customer</v>
      </c>
      <c r="I388" t="str">
        <f>VLOOKUP(A388,Filtered_Customer_Data[#All],4,FALSE)</f>
        <v>Male</v>
      </c>
      <c r="J388" t="str">
        <f>VLOOKUP(A388,Filtered_Customer_Data[#All],8,FALSE)</f>
        <v>Financial Services</v>
      </c>
      <c r="K388" t="str">
        <f>VLOOKUP(A388,Filtered_Customer_Data[#All],7,FALSE)</f>
        <v>Administrative Officer</v>
      </c>
    </row>
    <row r="389" spans="1:11" x14ac:dyDescent="0.3">
      <c r="A389">
        <v>388</v>
      </c>
      <c r="B389">
        <v>3</v>
      </c>
      <c r="C389">
        <v>2857.55</v>
      </c>
      <c r="D389">
        <f t="shared" si="12"/>
        <v>952.51666666666677</v>
      </c>
      <c r="E389">
        <v>5.5684399999999998</v>
      </c>
      <c r="F389">
        <f>VLOOKUP(A389,[1]!Filtered_Customer_Data[#All],12,FALSE)</f>
        <v>11</v>
      </c>
      <c r="G389">
        <f t="shared" si="13"/>
        <v>58344.35098066667</v>
      </c>
      <c r="H389" t="str">
        <f>VLOOKUP(A389,[2]!Filtered_Customer_Data[#All],9,FALSE)</f>
        <v>Mass Customer</v>
      </c>
      <c r="I389" t="str">
        <f>VLOOKUP(A389,Filtered_Customer_Data[#All],4,FALSE)</f>
        <v>Female</v>
      </c>
      <c r="J389" t="str">
        <f>VLOOKUP(A389,Filtered_Customer_Data[#All],8,FALSE)</f>
        <v>Financial Services</v>
      </c>
      <c r="K389" t="str">
        <f>VLOOKUP(A389,Filtered_Customer_Data[#All],7,FALSE)</f>
        <v>Unknown</v>
      </c>
    </row>
    <row r="390" spans="1:11" x14ac:dyDescent="0.3">
      <c r="A390">
        <v>389</v>
      </c>
      <c r="B390">
        <v>6</v>
      </c>
      <c r="C390">
        <v>3948.4300000000003</v>
      </c>
      <c r="D390">
        <f t="shared" si="12"/>
        <v>658.07166666666672</v>
      </c>
      <c r="E390">
        <v>5.5684399999999998</v>
      </c>
      <c r="F390">
        <f>VLOOKUP(A390,[1]!Filtered_Customer_Data[#All],12,FALSE)</f>
        <v>17</v>
      </c>
      <c r="G390">
        <f t="shared" si="13"/>
        <v>62295.354056066666</v>
      </c>
      <c r="H390" t="str">
        <f>VLOOKUP(A390,[2]!Filtered_Customer_Data[#All],9,FALSE)</f>
        <v>Affluent Customer</v>
      </c>
      <c r="I390" t="str">
        <f>VLOOKUP(A390,Filtered_Customer_Data[#All],4,FALSE)</f>
        <v>Female</v>
      </c>
      <c r="J390" t="str">
        <f>VLOOKUP(A390,Filtered_Customer_Data[#All],8,FALSE)</f>
        <v>Entertainment</v>
      </c>
      <c r="K390" t="str">
        <f>VLOOKUP(A390,Filtered_Customer_Data[#All],7,FALSE)</f>
        <v>Help Desk Operator</v>
      </c>
    </row>
    <row r="391" spans="1:11" x14ac:dyDescent="0.3">
      <c r="A391">
        <v>390</v>
      </c>
      <c r="B391">
        <v>5</v>
      </c>
      <c r="C391">
        <v>2855.2200000000003</v>
      </c>
      <c r="D391">
        <f t="shared" si="12"/>
        <v>571.0440000000001</v>
      </c>
      <c r="E391">
        <v>5.5684399999999998</v>
      </c>
      <c r="F391">
        <f>VLOOKUP(A391,[1]!Filtered_Customer_Data[#All],12,FALSE)</f>
        <v>3</v>
      </c>
      <c r="G391">
        <f t="shared" si="13"/>
        <v>9539.4727540800013</v>
      </c>
      <c r="H391" t="str">
        <f>VLOOKUP(A391,[2]!Filtered_Customer_Data[#All],9,FALSE)</f>
        <v>Affluent Customer</v>
      </c>
      <c r="I391" t="str">
        <f>VLOOKUP(A391,Filtered_Customer_Data[#All],4,FALSE)</f>
        <v>Male</v>
      </c>
      <c r="J391" t="str">
        <f>VLOOKUP(A391,Filtered_Customer_Data[#All],8,FALSE)</f>
        <v>Health</v>
      </c>
      <c r="K391" t="str">
        <f>VLOOKUP(A391,Filtered_Customer_Data[#All],7,FALSE)</f>
        <v>Programmer Analyst II</v>
      </c>
    </row>
    <row r="392" spans="1:11" x14ac:dyDescent="0.3">
      <c r="A392">
        <v>391</v>
      </c>
      <c r="B392">
        <v>4</v>
      </c>
      <c r="C392">
        <v>3132.87</v>
      </c>
      <c r="D392">
        <f t="shared" si="12"/>
        <v>783.21749999999997</v>
      </c>
      <c r="E392">
        <v>5.5684399999999998</v>
      </c>
      <c r="F392">
        <f>VLOOKUP(A392,[1]!Filtered_Customer_Data[#All],12,FALSE)</f>
        <v>16</v>
      </c>
      <c r="G392">
        <f t="shared" si="13"/>
        <v>69780.794491199995</v>
      </c>
      <c r="H392" t="str">
        <f>VLOOKUP(A392,[2]!Filtered_Customer_Data[#All],9,FALSE)</f>
        <v>Mass Customer</v>
      </c>
      <c r="I392" t="str">
        <f>VLOOKUP(A392,Filtered_Customer_Data[#All],4,FALSE)</f>
        <v>Male</v>
      </c>
      <c r="J392" t="str">
        <f>VLOOKUP(A392,Filtered_Customer_Data[#All],8,FALSE)</f>
        <v>Argiculture</v>
      </c>
      <c r="K392" t="str">
        <f>VLOOKUP(A392,Filtered_Customer_Data[#All],7,FALSE)</f>
        <v>Unknown</v>
      </c>
    </row>
    <row r="393" spans="1:11" x14ac:dyDescent="0.3">
      <c r="A393">
        <v>392</v>
      </c>
      <c r="B393">
        <v>7</v>
      </c>
      <c r="C393">
        <v>8157.6</v>
      </c>
      <c r="D393">
        <f t="shared" si="12"/>
        <v>1165.3714285714286</v>
      </c>
      <c r="E393">
        <v>5.5684399999999998</v>
      </c>
      <c r="F393">
        <f>VLOOKUP(A393,[1]!Filtered_Customer_Data[#All],12,FALSE)</f>
        <v>13</v>
      </c>
      <c r="G393">
        <f t="shared" si="13"/>
        <v>84360.911410285713</v>
      </c>
      <c r="H393" t="str">
        <f>VLOOKUP(A393,[2]!Filtered_Customer_Data[#All],9,FALSE)</f>
        <v>Mass Customer</v>
      </c>
      <c r="I393" t="str">
        <f>VLOOKUP(A393,Filtered_Customer_Data[#All],4,FALSE)</f>
        <v>Male</v>
      </c>
      <c r="J393" t="str">
        <f>VLOOKUP(A393,Filtered_Customer_Data[#All],8,FALSE)</f>
        <v>Property</v>
      </c>
      <c r="K393" t="str">
        <f>VLOOKUP(A393,Filtered_Customer_Data[#All],7,FALSE)</f>
        <v>Safety Technician I</v>
      </c>
    </row>
    <row r="394" spans="1:11" x14ac:dyDescent="0.3">
      <c r="A394">
        <v>393</v>
      </c>
      <c r="B394">
        <v>2</v>
      </c>
      <c r="C394">
        <v>2728.3599999999997</v>
      </c>
      <c r="D394">
        <f t="shared" si="12"/>
        <v>1364.1799999999998</v>
      </c>
      <c r="E394">
        <v>5.5684399999999998</v>
      </c>
      <c r="F394">
        <f>VLOOKUP(A394,[1]!Filtered_Customer_Data[#All],12,FALSE)</f>
        <v>9</v>
      </c>
      <c r="G394">
        <f t="shared" si="13"/>
        <v>68367.190312799983</v>
      </c>
      <c r="H394" t="str">
        <f>VLOOKUP(A394,[2]!Filtered_Customer_Data[#All],9,FALSE)</f>
        <v>Mass Customer</v>
      </c>
      <c r="I394" t="str">
        <f>VLOOKUP(A394,Filtered_Customer_Data[#All],4,FALSE)</f>
        <v>Male</v>
      </c>
      <c r="J394" t="str">
        <f>VLOOKUP(A394,Filtered_Customer_Data[#All],8,FALSE)</f>
        <v>Manufacturing</v>
      </c>
      <c r="K394" t="str">
        <f>VLOOKUP(A394,Filtered_Customer_Data[#All],7,FALSE)</f>
        <v>Associate Professor</v>
      </c>
    </row>
    <row r="395" spans="1:11" x14ac:dyDescent="0.3">
      <c r="A395">
        <v>394</v>
      </c>
      <c r="B395">
        <v>8</v>
      </c>
      <c r="C395">
        <v>7818.74</v>
      </c>
      <c r="D395">
        <f t="shared" si="12"/>
        <v>977.34249999999997</v>
      </c>
      <c r="E395">
        <v>5.5684399999999998</v>
      </c>
      <c r="F395">
        <f>VLOOKUP(A395,[1]!Filtered_Customer_Data[#All],12,FALSE)</f>
        <v>16</v>
      </c>
      <c r="G395">
        <f t="shared" si="13"/>
        <v>87076.369131200001</v>
      </c>
      <c r="H395" t="str">
        <f>VLOOKUP(A395,[2]!Filtered_Customer_Data[#All],9,FALSE)</f>
        <v>High Net Worth</v>
      </c>
      <c r="I395" t="str">
        <f>VLOOKUP(A395,Filtered_Customer_Data[#All],4,FALSE)</f>
        <v>Female</v>
      </c>
      <c r="J395" t="str">
        <f>VLOOKUP(A395,Filtered_Customer_Data[#All],8,FALSE)</f>
        <v>Health</v>
      </c>
      <c r="K395" t="str">
        <f>VLOOKUP(A395,Filtered_Customer_Data[#All],7,FALSE)</f>
        <v>Legal Assistant</v>
      </c>
    </row>
    <row r="396" spans="1:11" x14ac:dyDescent="0.3">
      <c r="A396">
        <v>395</v>
      </c>
      <c r="B396">
        <v>6</v>
      </c>
      <c r="C396">
        <v>6571.34</v>
      </c>
      <c r="D396">
        <f t="shared" si="12"/>
        <v>1095.2233333333334</v>
      </c>
      <c r="E396">
        <v>5.5684399999999998</v>
      </c>
      <c r="F396">
        <f>VLOOKUP(A396,[1]!Filtered_Customer_Data[#All],12,FALSE)</f>
        <v>9</v>
      </c>
      <c r="G396">
        <f t="shared" si="13"/>
        <v>54888.168764399998</v>
      </c>
      <c r="H396" t="str">
        <f>VLOOKUP(A396,[2]!Filtered_Customer_Data[#All],9,FALSE)</f>
        <v>High Net Worth</v>
      </c>
      <c r="I396" t="str">
        <f>VLOOKUP(A396,Filtered_Customer_Data[#All],4,FALSE)</f>
        <v>Male</v>
      </c>
      <c r="J396" t="str">
        <f>VLOOKUP(A396,Filtered_Customer_Data[#All],8,FALSE)</f>
        <v>Retail</v>
      </c>
      <c r="K396" t="str">
        <f>VLOOKUP(A396,Filtered_Customer_Data[#All],7,FALSE)</f>
        <v>Data Coordiator</v>
      </c>
    </row>
    <row r="397" spans="1:11" x14ac:dyDescent="0.3">
      <c r="A397">
        <v>396</v>
      </c>
      <c r="B397">
        <v>6</v>
      </c>
      <c r="C397">
        <v>6560.6900000000005</v>
      </c>
      <c r="D397">
        <f t="shared" si="12"/>
        <v>1093.4483333333335</v>
      </c>
      <c r="E397">
        <v>5.5684399999999998</v>
      </c>
      <c r="F397">
        <f>VLOOKUP(A397,[1]!Filtered_Customer_Data[#All],12,FALSE)</f>
        <v>16</v>
      </c>
      <c r="G397">
        <f t="shared" si="13"/>
        <v>97420.822996266681</v>
      </c>
      <c r="H397" t="str">
        <f>VLOOKUP(A397,[2]!Filtered_Customer_Data[#All],9,FALSE)</f>
        <v>High Net Worth</v>
      </c>
      <c r="I397" t="str">
        <f>VLOOKUP(A397,Filtered_Customer_Data[#All],4,FALSE)</f>
        <v>Female</v>
      </c>
      <c r="J397" t="str">
        <f>VLOOKUP(A397,Filtered_Customer_Data[#All],8,FALSE)</f>
        <v>Telecommunications</v>
      </c>
      <c r="K397" t="str">
        <f>VLOOKUP(A397,Filtered_Customer_Data[#All],7,FALSE)</f>
        <v>Systems Administrator III</v>
      </c>
    </row>
    <row r="398" spans="1:11" x14ac:dyDescent="0.3">
      <c r="A398">
        <v>397</v>
      </c>
      <c r="B398">
        <v>5</v>
      </c>
      <c r="C398">
        <v>3791.0999999999995</v>
      </c>
      <c r="D398">
        <f t="shared" si="12"/>
        <v>758.21999999999991</v>
      </c>
      <c r="E398">
        <v>5.5684399999999998</v>
      </c>
      <c r="F398">
        <f>VLOOKUP(A398,[1]!Filtered_Customer_Data[#All],12,FALSE)</f>
        <v>5</v>
      </c>
      <c r="G398">
        <f t="shared" si="13"/>
        <v>21110.512883999996</v>
      </c>
      <c r="H398" t="str">
        <f>VLOOKUP(A398,[2]!Filtered_Customer_Data[#All],9,FALSE)</f>
        <v>Affluent Customer</v>
      </c>
      <c r="I398" t="str">
        <f>VLOOKUP(A398,Filtered_Customer_Data[#All],4,FALSE)</f>
        <v>Female</v>
      </c>
      <c r="J398" t="str">
        <f>VLOOKUP(A398,Filtered_Customer_Data[#All],8,FALSE)</f>
        <v>Financial Services</v>
      </c>
      <c r="K398" t="str">
        <f>VLOOKUP(A398,Filtered_Customer_Data[#All],7,FALSE)</f>
        <v>Paralegal</v>
      </c>
    </row>
    <row r="399" spans="1:11" x14ac:dyDescent="0.3">
      <c r="A399">
        <v>398</v>
      </c>
      <c r="B399">
        <v>6</v>
      </c>
      <c r="C399">
        <v>4088.0899999999992</v>
      </c>
      <c r="D399">
        <f t="shared" si="12"/>
        <v>681.34833333333324</v>
      </c>
      <c r="E399">
        <v>5.5684399999999998</v>
      </c>
      <c r="F399">
        <f>VLOOKUP(A399,[1]!Filtered_Customer_Data[#All],12,FALSE)</f>
        <v>11</v>
      </c>
      <c r="G399">
        <f t="shared" si="13"/>
        <v>41734.520445933325</v>
      </c>
      <c r="H399" t="str">
        <f>VLOOKUP(A399,[2]!Filtered_Customer_Data[#All],9,FALSE)</f>
        <v>Affluent Customer</v>
      </c>
      <c r="I399" t="str">
        <f>VLOOKUP(A399,Filtered_Customer_Data[#All],4,FALSE)</f>
        <v>Female</v>
      </c>
      <c r="J399" t="str">
        <f>VLOOKUP(A399,Filtered_Customer_Data[#All],8,FALSE)</f>
        <v>Retail</v>
      </c>
      <c r="K399" t="str">
        <f>VLOOKUP(A399,Filtered_Customer_Data[#All],7,FALSE)</f>
        <v>Unknown</v>
      </c>
    </row>
    <row r="400" spans="1:11" x14ac:dyDescent="0.3">
      <c r="A400">
        <v>399</v>
      </c>
      <c r="B400">
        <v>6</v>
      </c>
      <c r="C400">
        <v>7848.56</v>
      </c>
      <c r="D400">
        <f t="shared" si="12"/>
        <v>1308.0933333333335</v>
      </c>
      <c r="E400">
        <v>5.5684399999999998</v>
      </c>
      <c r="F400">
        <f>VLOOKUP(A400,[1]!Filtered_Customer_Data[#All],12,FALSE)</f>
        <v>16</v>
      </c>
      <c r="G400">
        <f t="shared" si="13"/>
        <v>116544.62785706668</v>
      </c>
      <c r="H400" t="str">
        <f>VLOOKUP(A400,[2]!Filtered_Customer_Data[#All],9,FALSE)</f>
        <v>Affluent Customer</v>
      </c>
      <c r="I400" t="str">
        <f>VLOOKUP(A400,Filtered_Customer_Data[#All],4,FALSE)</f>
        <v>Male</v>
      </c>
      <c r="J400" t="str">
        <f>VLOOKUP(A400,Filtered_Customer_Data[#All],8,FALSE)</f>
        <v>Manufacturing</v>
      </c>
      <c r="K400" t="str">
        <f>VLOOKUP(A400,Filtered_Customer_Data[#All],7,FALSE)</f>
        <v>Engineer III</v>
      </c>
    </row>
    <row r="401" spans="1:11" x14ac:dyDescent="0.3">
      <c r="A401">
        <v>400</v>
      </c>
      <c r="B401">
        <v>5</v>
      </c>
      <c r="C401">
        <v>4266.01</v>
      </c>
      <c r="D401">
        <f t="shared" si="12"/>
        <v>853.202</v>
      </c>
      <c r="E401">
        <v>5.5684399999999998</v>
      </c>
      <c r="F401">
        <f>VLOOKUP(A401,[1]!Filtered_Customer_Data[#All],12,FALSE)</f>
        <v>5</v>
      </c>
      <c r="G401">
        <f t="shared" si="13"/>
        <v>23755.020724400001</v>
      </c>
      <c r="H401" t="str">
        <f>VLOOKUP(A401,[2]!Filtered_Customer_Data[#All],9,FALSE)</f>
        <v>Mass Customer</v>
      </c>
      <c r="I401" t="str">
        <f>VLOOKUP(A401,Filtered_Customer_Data[#All],4,FALSE)</f>
        <v>Female</v>
      </c>
      <c r="J401" t="str">
        <f>VLOOKUP(A401,Filtered_Customer_Data[#All],8,FALSE)</f>
        <v>Financial Services</v>
      </c>
      <c r="K401" t="str">
        <f>VLOOKUP(A401,Filtered_Customer_Data[#All],7,FALSE)</f>
        <v>Financial Analyst</v>
      </c>
    </row>
    <row r="402" spans="1:11" x14ac:dyDescent="0.3">
      <c r="A402">
        <v>401</v>
      </c>
      <c r="B402">
        <v>7</v>
      </c>
      <c r="C402">
        <v>7478.6799999999994</v>
      </c>
      <c r="D402">
        <f t="shared" si="12"/>
        <v>1068.3828571428571</v>
      </c>
      <c r="E402">
        <v>5.5684399999999998</v>
      </c>
      <c r="F402">
        <f>VLOOKUP(A402,[1]!Filtered_Customer_Data[#All],12,FALSE)</f>
        <v>15</v>
      </c>
      <c r="G402">
        <f t="shared" si="13"/>
        <v>89238.387555428562</v>
      </c>
      <c r="H402" t="str">
        <f>VLOOKUP(A402,[2]!Filtered_Customer_Data[#All],9,FALSE)</f>
        <v>Mass Customer</v>
      </c>
      <c r="I402" t="str">
        <f>VLOOKUP(A402,Filtered_Customer_Data[#All],4,FALSE)</f>
        <v>Female</v>
      </c>
      <c r="J402" t="str">
        <f>VLOOKUP(A402,Filtered_Customer_Data[#All],8,FALSE)</f>
        <v>Retail</v>
      </c>
      <c r="K402" t="str">
        <f>VLOOKUP(A402,Filtered_Customer_Data[#All],7,FALSE)</f>
        <v>Assistant Professor</v>
      </c>
    </row>
    <row r="403" spans="1:11" x14ac:dyDescent="0.3">
      <c r="A403">
        <v>402</v>
      </c>
      <c r="B403">
        <v>6</v>
      </c>
      <c r="C403">
        <v>8148.2199999999993</v>
      </c>
      <c r="D403">
        <f t="shared" si="12"/>
        <v>1358.0366666666666</v>
      </c>
      <c r="E403">
        <v>5.5684399999999998</v>
      </c>
      <c r="F403">
        <f>VLOOKUP(A403,[1]!Filtered_Customer_Data[#All],12,FALSE)</f>
        <v>22</v>
      </c>
      <c r="G403">
        <f t="shared" si="13"/>
        <v>166367.20531493332</v>
      </c>
      <c r="H403" t="str">
        <f>VLOOKUP(A403,[2]!Filtered_Customer_Data[#All],9,FALSE)</f>
        <v>Affluent Customer</v>
      </c>
      <c r="I403" t="str">
        <f>VLOOKUP(A403,Filtered_Customer_Data[#All],4,FALSE)</f>
        <v>Male</v>
      </c>
      <c r="J403" t="str">
        <f>VLOOKUP(A403,Filtered_Customer_Data[#All],8,FALSE)</f>
        <v>Retail</v>
      </c>
      <c r="K403" t="str">
        <f>VLOOKUP(A403,Filtered_Customer_Data[#All],7,FALSE)</f>
        <v>Desktop Support Technician</v>
      </c>
    </row>
    <row r="404" spans="1:11" x14ac:dyDescent="0.3">
      <c r="A404">
        <v>403</v>
      </c>
      <c r="B404">
        <v>5</v>
      </c>
      <c r="C404">
        <v>4228.4399999999996</v>
      </c>
      <c r="D404">
        <f t="shared" si="12"/>
        <v>845.68799999999987</v>
      </c>
      <c r="E404">
        <v>5.5684399999999998</v>
      </c>
      <c r="F404">
        <f>VLOOKUP(A404,[1]!Filtered_Customer_Data[#All],12,FALSE)</f>
        <v>17</v>
      </c>
      <c r="G404">
        <f t="shared" si="13"/>
        <v>80055.769074239986</v>
      </c>
      <c r="H404" t="str">
        <f>VLOOKUP(A404,[2]!Filtered_Customer_Data[#All],9,FALSE)</f>
        <v>Mass Customer</v>
      </c>
      <c r="I404" t="str">
        <f>VLOOKUP(A404,Filtered_Customer_Data[#All],4,FALSE)</f>
        <v>Female</v>
      </c>
      <c r="J404" t="str">
        <f>VLOOKUP(A404,Filtered_Customer_Data[#All],8,FALSE)</f>
        <v>Unknown</v>
      </c>
      <c r="K404" t="str">
        <f>VLOOKUP(A404,Filtered_Customer_Data[#All],7,FALSE)</f>
        <v>Graphic Designer</v>
      </c>
    </row>
    <row r="405" spans="1:11" x14ac:dyDescent="0.3">
      <c r="A405">
        <v>404</v>
      </c>
      <c r="B405">
        <v>8</v>
      </c>
      <c r="C405">
        <v>9102.3799999999992</v>
      </c>
      <c r="D405">
        <f t="shared" si="12"/>
        <v>1137.7974999999999</v>
      </c>
      <c r="E405">
        <v>5.5684399999999998</v>
      </c>
      <c r="F405">
        <f>VLOOKUP(A405,[1]!Filtered_Customer_Data[#All],12,FALSE)</f>
        <v>4</v>
      </c>
      <c r="G405">
        <f t="shared" si="13"/>
        <v>25343.028443599997</v>
      </c>
      <c r="H405" t="str">
        <f>VLOOKUP(A405,[2]!Filtered_Customer_Data[#All],9,FALSE)</f>
        <v>Affluent Customer</v>
      </c>
      <c r="I405" t="str">
        <f>VLOOKUP(A405,Filtered_Customer_Data[#All],4,FALSE)</f>
        <v>Male</v>
      </c>
      <c r="J405" t="str">
        <f>VLOOKUP(A405,Filtered_Customer_Data[#All],8,FALSE)</f>
        <v>Financial Services</v>
      </c>
      <c r="K405" t="str">
        <f>VLOOKUP(A405,Filtered_Customer_Data[#All],7,FALSE)</f>
        <v>Geologist I</v>
      </c>
    </row>
    <row r="406" spans="1:11" x14ac:dyDescent="0.3">
      <c r="A406">
        <v>405</v>
      </c>
      <c r="B406">
        <v>6</v>
      </c>
      <c r="C406">
        <v>7468.88</v>
      </c>
      <c r="D406">
        <f t="shared" si="12"/>
        <v>1244.8133333333333</v>
      </c>
      <c r="E406">
        <v>5.5684399999999998</v>
      </c>
      <c r="F406">
        <f>VLOOKUP(A406,[1]!Filtered_Customer_Data[#All],12,FALSE)</f>
        <v>14</v>
      </c>
      <c r="G406">
        <f t="shared" si="13"/>
        <v>97043.357010133332</v>
      </c>
      <c r="H406" t="str">
        <f>VLOOKUP(A406,[2]!Filtered_Customer_Data[#All],9,FALSE)</f>
        <v>High Net Worth</v>
      </c>
      <c r="I406" t="str">
        <f>VLOOKUP(A406,Filtered_Customer_Data[#All],4,FALSE)</f>
        <v>Female</v>
      </c>
      <c r="J406" t="str">
        <f>VLOOKUP(A406,Filtered_Customer_Data[#All],8,FALSE)</f>
        <v>Manufacturing</v>
      </c>
      <c r="K406" t="str">
        <f>VLOOKUP(A406,Filtered_Customer_Data[#All],7,FALSE)</f>
        <v>Unknown</v>
      </c>
    </row>
    <row r="407" spans="1:11" x14ac:dyDescent="0.3">
      <c r="A407">
        <v>406</v>
      </c>
      <c r="B407">
        <v>5</v>
      </c>
      <c r="C407">
        <v>5322.9500000000007</v>
      </c>
      <c r="D407">
        <f t="shared" si="12"/>
        <v>1064.5900000000001</v>
      </c>
      <c r="E407">
        <v>5.5684399999999998</v>
      </c>
      <c r="F407">
        <f>VLOOKUP(A407,[1]!Filtered_Customer_Data[#All],12,FALSE)</f>
        <v>12</v>
      </c>
      <c r="G407">
        <f t="shared" si="13"/>
        <v>71137.266475200013</v>
      </c>
      <c r="H407" t="str">
        <f>VLOOKUP(A407,[2]!Filtered_Customer_Data[#All],9,FALSE)</f>
        <v>High Net Worth</v>
      </c>
      <c r="I407" t="str">
        <f>VLOOKUP(A407,Filtered_Customer_Data[#All],4,FALSE)</f>
        <v>Female</v>
      </c>
      <c r="J407" t="str">
        <f>VLOOKUP(A407,Filtered_Customer_Data[#All],8,FALSE)</f>
        <v>Financial Services</v>
      </c>
      <c r="K407" t="str">
        <f>VLOOKUP(A407,Filtered_Customer_Data[#All],7,FALSE)</f>
        <v>Financial Analyst</v>
      </c>
    </row>
    <row r="408" spans="1:11" x14ac:dyDescent="0.3">
      <c r="A408">
        <v>407</v>
      </c>
      <c r="B408">
        <v>9</v>
      </c>
      <c r="C408">
        <v>7837.83</v>
      </c>
      <c r="D408">
        <f t="shared" si="12"/>
        <v>870.87</v>
      </c>
      <c r="E408">
        <v>5.5684399999999998</v>
      </c>
      <c r="F408">
        <f>VLOOKUP(A408,[1]!Filtered_Customer_Data[#All],12,FALSE)</f>
        <v>15</v>
      </c>
      <c r="G408">
        <f t="shared" si="13"/>
        <v>72740.810142000002</v>
      </c>
      <c r="H408" t="str">
        <f>VLOOKUP(A408,[2]!Filtered_Customer_Data[#All],9,FALSE)</f>
        <v>High Net Worth</v>
      </c>
      <c r="I408" t="str">
        <f>VLOOKUP(A408,Filtered_Customer_Data[#All],4,FALSE)</f>
        <v>Female</v>
      </c>
      <c r="J408" t="str">
        <f>VLOOKUP(A408,Filtered_Customer_Data[#All],8,FALSE)</f>
        <v>Unknown</v>
      </c>
      <c r="K408" t="str">
        <f>VLOOKUP(A408,Filtered_Customer_Data[#All],7,FALSE)</f>
        <v>Structural Analysis Engineer</v>
      </c>
    </row>
    <row r="409" spans="1:11" x14ac:dyDescent="0.3">
      <c r="A409">
        <v>408</v>
      </c>
      <c r="B409">
        <v>5</v>
      </c>
      <c r="C409">
        <v>5252.97</v>
      </c>
      <c r="D409">
        <f t="shared" si="12"/>
        <v>1050.5940000000001</v>
      </c>
      <c r="E409">
        <v>5.5684399999999998</v>
      </c>
      <c r="F409">
        <f>VLOOKUP(A409,[1]!Filtered_Customer_Data[#All],12,FALSE)</f>
        <v>11</v>
      </c>
      <c r="G409">
        <f t="shared" si="13"/>
        <v>64351.866186959996</v>
      </c>
      <c r="H409" t="str">
        <f>VLOOKUP(A409,[2]!Filtered_Customer_Data[#All],9,FALSE)</f>
        <v>Affluent Customer</v>
      </c>
      <c r="I409" t="str">
        <f>VLOOKUP(A409,Filtered_Customer_Data[#All],4,FALSE)</f>
        <v>Male</v>
      </c>
      <c r="J409" t="str">
        <f>VLOOKUP(A409,Filtered_Customer_Data[#All],8,FALSE)</f>
        <v>Financial Services</v>
      </c>
      <c r="K409" t="str">
        <f>VLOOKUP(A409,Filtered_Customer_Data[#All],7,FALSE)</f>
        <v>Senior Financial Analyst</v>
      </c>
    </row>
    <row r="410" spans="1:11" x14ac:dyDescent="0.3">
      <c r="A410">
        <v>409</v>
      </c>
      <c r="B410">
        <v>4</v>
      </c>
      <c r="C410">
        <v>3610.1099999999997</v>
      </c>
      <c r="D410">
        <f t="shared" si="12"/>
        <v>902.52749999999992</v>
      </c>
      <c r="E410">
        <v>5.5684399999999998</v>
      </c>
      <c r="F410">
        <f>VLOOKUP(A410,[1]!Filtered_Customer_Data[#All],12,FALSE)</f>
        <v>13</v>
      </c>
      <c r="G410">
        <f t="shared" si="13"/>
        <v>65333.71301729999</v>
      </c>
      <c r="H410" t="str">
        <f>VLOOKUP(A410,[2]!Filtered_Customer_Data[#All],9,FALSE)</f>
        <v>Mass Customer</v>
      </c>
      <c r="I410" t="str">
        <f>VLOOKUP(A410,Filtered_Customer_Data[#All],4,FALSE)</f>
        <v>Female</v>
      </c>
      <c r="J410" t="str">
        <f>VLOOKUP(A410,Filtered_Customer_Data[#All],8,FALSE)</f>
        <v>Health</v>
      </c>
      <c r="K410" t="str">
        <f>VLOOKUP(A410,Filtered_Customer_Data[#All],7,FALSE)</f>
        <v>Executive Secretary</v>
      </c>
    </row>
    <row r="411" spans="1:11" x14ac:dyDescent="0.3">
      <c r="A411">
        <v>410</v>
      </c>
      <c r="B411">
        <v>7</v>
      </c>
      <c r="C411">
        <v>5472.9</v>
      </c>
      <c r="D411">
        <f t="shared" si="12"/>
        <v>781.84285714285704</v>
      </c>
      <c r="E411">
        <v>5.5684399999999998</v>
      </c>
      <c r="F411">
        <f>VLOOKUP(A411,[1]!Filtered_Customer_Data[#All],12,FALSE)</f>
        <v>11</v>
      </c>
      <c r="G411">
        <f t="shared" si="13"/>
        <v>47890.095433714283</v>
      </c>
      <c r="H411" t="str">
        <f>VLOOKUP(A411,[2]!Filtered_Customer_Data[#All],9,FALSE)</f>
        <v>Mass Customer</v>
      </c>
      <c r="I411" t="str">
        <f>VLOOKUP(A411,Filtered_Customer_Data[#All],4,FALSE)</f>
        <v>Female</v>
      </c>
      <c r="J411" t="str">
        <f>VLOOKUP(A411,Filtered_Customer_Data[#All],8,FALSE)</f>
        <v>Unknown</v>
      </c>
      <c r="K411" t="str">
        <f>VLOOKUP(A411,Filtered_Customer_Data[#All],7,FALSE)</f>
        <v>Structural Engineer</v>
      </c>
    </row>
    <row r="412" spans="1:11" x14ac:dyDescent="0.3">
      <c r="A412">
        <v>411</v>
      </c>
      <c r="B412">
        <v>5</v>
      </c>
      <c r="C412">
        <v>5130.24</v>
      </c>
      <c r="D412">
        <f t="shared" si="12"/>
        <v>1026.048</v>
      </c>
      <c r="E412">
        <v>5.5684399999999998</v>
      </c>
      <c r="F412">
        <f>VLOOKUP(A412,[1]!Filtered_Customer_Data[#All],12,FALSE)</f>
        <v>12</v>
      </c>
      <c r="G412">
        <f t="shared" si="13"/>
        <v>68561.84070144</v>
      </c>
      <c r="H412" t="str">
        <f>VLOOKUP(A412,[2]!Filtered_Customer_Data[#All],9,FALSE)</f>
        <v>High Net Worth</v>
      </c>
      <c r="I412" t="str">
        <f>VLOOKUP(A412,Filtered_Customer_Data[#All],4,FALSE)</f>
        <v>Female</v>
      </c>
      <c r="J412" t="str">
        <f>VLOOKUP(A412,Filtered_Customer_Data[#All],8,FALSE)</f>
        <v>Financial Services</v>
      </c>
      <c r="K412" t="str">
        <f>VLOOKUP(A412,Filtered_Customer_Data[#All],7,FALSE)</f>
        <v>Director of Sales</v>
      </c>
    </row>
    <row r="413" spans="1:11" x14ac:dyDescent="0.3">
      <c r="A413">
        <v>412</v>
      </c>
      <c r="B413">
        <v>3</v>
      </c>
      <c r="C413">
        <v>3041.12</v>
      </c>
      <c r="D413">
        <f t="shared" si="12"/>
        <v>1013.7066666666666</v>
      </c>
      <c r="E413">
        <v>5.5684399999999998</v>
      </c>
      <c r="F413">
        <f>VLOOKUP(A413,[1]!Filtered_Customer_Data[#All],12,FALSE)</f>
        <v>19</v>
      </c>
      <c r="G413">
        <f t="shared" si="13"/>
        <v>107250.53026773332</v>
      </c>
      <c r="H413" t="str">
        <f>VLOOKUP(A413,[2]!Filtered_Customer_Data[#All],9,FALSE)</f>
        <v>High Net Worth</v>
      </c>
      <c r="I413" t="str">
        <f>VLOOKUP(A413,Filtered_Customer_Data[#All],4,FALSE)</f>
        <v>Female</v>
      </c>
      <c r="J413" t="str">
        <f>VLOOKUP(A413,Filtered_Customer_Data[#All],8,FALSE)</f>
        <v>IT</v>
      </c>
      <c r="K413" t="str">
        <f>VLOOKUP(A413,Filtered_Customer_Data[#All],7,FALSE)</f>
        <v>Unknown</v>
      </c>
    </row>
    <row r="414" spans="1:11" x14ac:dyDescent="0.3">
      <c r="A414">
        <v>413</v>
      </c>
      <c r="B414">
        <v>5</v>
      </c>
      <c r="C414">
        <v>5306.63</v>
      </c>
      <c r="D414">
        <f t="shared" si="12"/>
        <v>1061.326</v>
      </c>
      <c r="E414">
        <v>5.5684399999999998</v>
      </c>
      <c r="F414">
        <f>VLOOKUP(A414,[1]!Filtered_Customer_Data[#All],12,FALSE)</f>
        <v>19</v>
      </c>
      <c r="G414">
        <f t="shared" si="13"/>
        <v>112288.67287736</v>
      </c>
      <c r="H414" t="str">
        <f>VLOOKUP(A414,[2]!Filtered_Customer_Data[#All],9,FALSE)</f>
        <v>High Net Worth</v>
      </c>
      <c r="I414" t="str">
        <f>VLOOKUP(A414,Filtered_Customer_Data[#All],4,FALSE)</f>
        <v>Male</v>
      </c>
      <c r="J414" t="str">
        <f>VLOOKUP(A414,Filtered_Customer_Data[#All],8,FALSE)</f>
        <v>Unknown</v>
      </c>
      <c r="K414" t="str">
        <f>VLOOKUP(A414,Filtered_Customer_Data[#All],7,FALSE)</f>
        <v>VP Quality Control</v>
      </c>
    </row>
    <row r="415" spans="1:11" x14ac:dyDescent="0.3">
      <c r="A415">
        <v>414</v>
      </c>
      <c r="B415">
        <v>6</v>
      </c>
      <c r="C415">
        <v>4770.45</v>
      </c>
      <c r="D415">
        <f t="shared" si="12"/>
        <v>795.07499999999993</v>
      </c>
      <c r="E415">
        <v>5.5684399999999998</v>
      </c>
      <c r="F415">
        <f>VLOOKUP(A415,[1]!Filtered_Customer_Data[#All],12,FALSE)</f>
        <v>10</v>
      </c>
      <c r="G415">
        <f t="shared" si="13"/>
        <v>44273.274329999993</v>
      </c>
      <c r="H415" t="str">
        <f>VLOOKUP(A415,[2]!Filtered_Customer_Data[#All],9,FALSE)</f>
        <v>High Net Worth</v>
      </c>
      <c r="I415" t="str">
        <f>VLOOKUP(A415,Filtered_Customer_Data[#All],4,FALSE)</f>
        <v>Male</v>
      </c>
      <c r="J415" t="str">
        <f>VLOOKUP(A415,Filtered_Customer_Data[#All],8,FALSE)</f>
        <v>Health</v>
      </c>
      <c r="K415" t="str">
        <f>VLOOKUP(A415,Filtered_Customer_Data[#All],7,FALSE)</f>
        <v>Social Worker</v>
      </c>
    </row>
    <row r="416" spans="1:11" x14ac:dyDescent="0.3">
      <c r="A416">
        <v>415</v>
      </c>
      <c r="B416">
        <v>2</v>
      </c>
      <c r="C416">
        <v>3670</v>
      </c>
      <c r="D416">
        <f t="shared" si="12"/>
        <v>1835</v>
      </c>
      <c r="E416">
        <v>5.5684399999999998</v>
      </c>
      <c r="F416">
        <f>VLOOKUP(A416,[1]!Filtered_Customer_Data[#All],12,FALSE)</f>
        <v>18</v>
      </c>
      <c r="G416">
        <f t="shared" si="13"/>
        <v>183925.57320000001</v>
      </c>
      <c r="H416" t="str">
        <f>VLOOKUP(A416,[2]!Filtered_Customer_Data[#All],9,FALSE)</f>
        <v>Affluent Customer</v>
      </c>
      <c r="I416" t="str">
        <f>VLOOKUP(A416,Filtered_Customer_Data[#All],4,FALSE)</f>
        <v>Female</v>
      </c>
      <c r="J416" t="str">
        <f>VLOOKUP(A416,Filtered_Customer_Data[#All],8,FALSE)</f>
        <v>Financial Services</v>
      </c>
      <c r="K416" t="str">
        <f>VLOOKUP(A416,Filtered_Customer_Data[#All],7,FALSE)</f>
        <v>Senior Financial Analyst</v>
      </c>
    </row>
    <row r="417" spans="1:11" x14ac:dyDescent="0.3">
      <c r="A417">
        <v>416</v>
      </c>
      <c r="B417">
        <v>5</v>
      </c>
      <c r="C417">
        <v>4670.05</v>
      </c>
      <c r="D417">
        <f t="shared" si="12"/>
        <v>934.01</v>
      </c>
      <c r="E417">
        <v>5.5684399999999998</v>
      </c>
      <c r="F417">
        <f>VLOOKUP(A417,[1]!Filtered_Customer_Data[#All],12,FALSE)</f>
        <v>1</v>
      </c>
      <c r="G417">
        <f t="shared" si="13"/>
        <v>5200.9786444000001</v>
      </c>
      <c r="H417" t="str">
        <f>VLOOKUP(A417,[2]!Filtered_Customer_Data[#All],9,FALSE)</f>
        <v>Mass Customer</v>
      </c>
      <c r="I417" t="str">
        <f>VLOOKUP(A417,Filtered_Customer_Data[#All],4,FALSE)</f>
        <v>Female</v>
      </c>
      <c r="J417" t="str">
        <f>VLOOKUP(A417,Filtered_Customer_Data[#All],8,FALSE)</f>
        <v>Unknown</v>
      </c>
      <c r="K417" t="str">
        <f>VLOOKUP(A417,Filtered_Customer_Data[#All],7,FALSE)</f>
        <v>Software Consultant</v>
      </c>
    </row>
    <row r="418" spans="1:11" x14ac:dyDescent="0.3">
      <c r="A418">
        <v>417</v>
      </c>
      <c r="B418">
        <v>7</v>
      </c>
      <c r="C418">
        <v>8689.25</v>
      </c>
      <c r="D418">
        <f t="shared" si="12"/>
        <v>1241.3214285714287</v>
      </c>
      <c r="E418">
        <v>5.5684399999999998</v>
      </c>
      <c r="F418">
        <f>VLOOKUP(A418,[1]!Filtered_Customer_Data[#All],12,FALSE)</f>
        <v>15</v>
      </c>
      <c r="G418">
        <f t="shared" si="13"/>
        <v>103683.3584357143</v>
      </c>
      <c r="H418" t="str">
        <f>VLOOKUP(A418,[2]!Filtered_Customer_Data[#All],9,FALSE)</f>
        <v>Mass Customer</v>
      </c>
      <c r="I418" t="str">
        <f>VLOOKUP(A418,Filtered_Customer_Data[#All],4,FALSE)</f>
        <v>Female</v>
      </c>
      <c r="J418" t="str">
        <f>VLOOKUP(A418,Filtered_Customer_Data[#All],8,FALSE)</f>
        <v>Argiculture</v>
      </c>
      <c r="K418" t="str">
        <f>VLOOKUP(A418,Filtered_Customer_Data[#All],7,FALSE)</f>
        <v>Biostatistician IV</v>
      </c>
    </row>
    <row r="419" spans="1:11" x14ac:dyDescent="0.3">
      <c r="A419">
        <v>418</v>
      </c>
      <c r="B419">
        <v>6</v>
      </c>
      <c r="C419">
        <v>6298.1399999999994</v>
      </c>
      <c r="D419">
        <f t="shared" si="12"/>
        <v>1049.6899999999998</v>
      </c>
      <c r="E419">
        <v>5.5684399999999998</v>
      </c>
      <c r="F419">
        <f>VLOOKUP(A419,[1]!Filtered_Customer_Data[#All],12,FALSE)</f>
        <v>6</v>
      </c>
      <c r="G419">
        <f t="shared" si="13"/>
        <v>35070.814701599993</v>
      </c>
      <c r="H419" t="str">
        <f>VLOOKUP(A419,[2]!Filtered_Customer_Data[#All],9,FALSE)</f>
        <v>Mass Customer</v>
      </c>
      <c r="I419" t="str">
        <f>VLOOKUP(A419,Filtered_Customer_Data[#All],4,FALSE)</f>
        <v>Female</v>
      </c>
      <c r="J419" t="str">
        <f>VLOOKUP(A419,Filtered_Customer_Data[#All],8,FALSE)</f>
        <v>Unknown</v>
      </c>
      <c r="K419" t="str">
        <f>VLOOKUP(A419,Filtered_Customer_Data[#All],7,FALSE)</f>
        <v>Unknown</v>
      </c>
    </row>
    <row r="420" spans="1:11" x14ac:dyDescent="0.3">
      <c r="A420">
        <v>419</v>
      </c>
      <c r="B420">
        <v>7</v>
      </c>
      <c r="C420">
        <v>7917.4299999999994</v>
      </c>
      <c r="D420">
        <f t="shared" si="12"/>
        <v>1131.0614285714285</v>
      </c>
      <c r="E420">
        <v>5.5684399999999998</v>
      </c>
      <c r="F420">
        <f>VLOOKUP(A420,[1]!Filtered_Customer_Data[#All],12,FALSE)</f>
        <v>17</v>
      </c>
      <c r="G420">
        <f t="shared" si="13"/>
        <v>107070.21092234284</v>
      </c>
      <c r="H420" t="str">
        <f>VLOOKUP(A420,[2]!Filtered_Customer_Data[#All],9,FALSE)</f>
        <v>Affluent Customer</v>
      </c>
      <c r="I420" t="str">
        <f>VLOOKUP(A420,Filtered_Customer_Data[#All],4,FALSE)</f>
        <v>Female</v>
      </c>
      <c r="J420" t="str">
        <f>VLOOKUP(A420,Filtered_Customer_Data[#All],8,FALSE)</f>
        <v>Manufacturing</v>
      </c>
      <c r="K420" t="str">
        <f>VLOOKUP(A420,Filtered_Customer_Data[#All],7,FALSE)</f>
        <v>VP Marketing</v>
      </c>
    </row>
    <row r="421" spans="1:11" x14ac:dyDescent="0.3">
      <c r="A421">
        <v>420</v>
      </c>
      <c r="B421">
        <v>10</v>
      </c>
      <c r="C421">
        <v>11080.54</v>
      </c>
      <c r="D421">
        <f t="shared" si="12"/>
        <v>1108.0540000000001</v>
      </c>
      <c r="E421">
        <v>5.5684399999999998</v>
      </c>
      <c r="F421">
        <f>VLOOKUP(A421,[1]!Filtered_Customer_Data[#All],12,FALSE)</f>
        <v>7</v>
      </c>
      <c r="G421">
        <f t="shared" si="13"/>
        <v>43190.925510320005</v>
      </c>
      <c r="H421" t="str">
        <f>VLOOKUP(A421,[2]!Filtered_Customer_Data[#All],9,FALSE)</f>
        <v>High Net Worth</v>
      </c>
      <c r="I421" t="str">
        <f>VLOOKUP(A421,Filtered_Customer_Data[#All],4,FALSE)</f>
        <v>Male</v>
      </c>
      <c r="J421" t="str">
        <f>VLOOKUP(A421,Filtered_Customer_Data[#All],8,FALSE)</f>
        <v>Entertainment</v>
      </c>
      <c r="K421" t="str">
        <f>VLOOKUP(A421,Filtered_Customer_Data[#All],7,FALSE)</f>
        <v>Help Desk Operator</v>
      </c>
    </row>
    <row r="422" spans="1:11" x14ac:dyDescent="0.3">
      <c r="A422">
        <v>421</v>
      </c>
      <c r="B422">
        <v>6</v>
      </c>
      <c r="C422">
        <v>7222.93</v>
      </c>
      <c r="D422">
        <f t="shared" si="12"/>
        <v>1203.8216666666667</v>
      </c>
      <c r="E422">
        <v>5.5684399999999998</v>
      </c>
      <c r="F422">
        <f>VLOOKUP(A422,[1]!Filtered_Customer_Data[#All],12,FALSE)</f>
        <v>2</v>
      </c>
      <c r="G422">
        <f t="shared" si="13"/>
        <v>13406.817443066668</v>
      </c>
      <c r="H422" t="str">
        <f>VLOOKUP(A422,[2]!Filtered_Customer_Data[#All],9,FALSE)</f>
        <v>Mass Customer</v>
      </c>
      <c r="I422" t="str">
        <f>VLOOKUP(A422,Filtered_Customer_Data[#All],4,FALSE)</f>
        <v>Female</v>
      </c>
      <c r="J422" t="str">
        <f>VLOOKUP(A422,Filtered_Customer_Data[#All],8,FALSE)</f>
        <v>Retail</v>
      </c>
      <c r="K422" t="str">
        <f>VLOOKUP(A422,Filtered_Customer_Data[#All],7,FALSE)</f>
        <v>Sales Representative</v>
      </c>
    </row>
    <row r="423" spans="1:11" x14ac:dyDescent="0.3">
      <c r="A423">
        <v>422</v>
      </c>
      <c r="B423">
        <v>4</v>
      </c>
      <c r="C423">
        <v>5465</v>
      </c>
      <c r="D423">
        <f t="shared" si="12"/>
        <v>1366.25</v>
      </c>
      <c r="E423">
        <v>5.5684399999999998</v>
      </c>
      <c r="F423">
        <f>VLOOKUP(A423,[1]!Filtered_Customer_Data[#All],12,FALSE)</f>
        <v>1</v>
      </c>
      <c r="G423">
        <f t="shared" si="13"/>
        <v>7607.8811500000002</v>
      </c>
      <c r="H423" t="str">
        <f>VLOOKUP(A423,[2]!Filtered_Customer_Data[#All],9,FALSE)</f>
        <v>Affluent Customer</v>
      </c>
      <c r="I423" t="str">
        <f>VLOOKUP(A423,Filtered_Customer_Data[#All],4,FALSE)</f>
        <v>Male</v>
      </c>
      <c r="J423" t="str">
        <f>VLOOKUP(A423,Filtered_Customer_Data[#All],8,FALSE)</f>
        <v>Manufacturing</v>
      </c>
      <c r="K423" t="str">
        <f>VLOOKUP(A423,Filtered_Customer_Data[#All],7,FALSE)</f>
        <v>Unknown</v>
      </c>
    </row>
    <row r="424" spans="1:11" x14ac:dyDescent="0.3">
      <c r="A424">
        <v>423</v>
      </c>
      <c r="B424">
        <v>5</v>
      </c>
      <c r="C424">
        <v>5058.62</v>
      </c>
      <c r="D424">
        <f t="shared" si="12"/>
        <v>1011.7239999999999</v>
      </c>
      <c r="E424">
        <v>5.5684399999999998</v>
      </c>
      <c r="F424">
        <f>VLOOKUP(A424,[1]!Filtered_Customer_Data[#All],12,FALSE)</f>
        <v>9</v>
      </c>
      <c r="G424">
        <f t="shared" si="13"/>
        <v>50703.519515039996</v>
      </c>
      <c r="H424" t="str">
        <f>VLOOKUP(A424,[2]!Filtered_Customer_Data[#All],9,FALSE)</f>
        <v>Mass Customer</v>
      </c>
      <c r="I424" t="str">
        <f>VLOOKUP(A424,Filtered_Customer_Data[#All],4,FALSE)</f>
        <v>Male</v>
      </c>
      <c r="J424" t="str">
        <f>VLOOKUP(A424,Filtered_Customer_Data[#All],8,FALSE)</f>
        <v>Unknown</v>
      </c>
      <c r="K424" t="str">
        <f>VLOOKUP(A424,Filtered_Customer_Data[#All],7,FALSE)</f>
        <v>Senior Quality Engineer</v>
      </c>
    </row>
    <row r="425" spans="1:11" x14ac:dyDescent="0.3">
      <c r="A425">
        <v>424</v>
      </c>
      <c r="B425">
        <v>7</v>
      </c>
      <c r="C425">
        <v>9036.619999999999</v>
      </c>
      <c r="D425">
        <f t="shared" si="12"/>
        <v>1290.9457142857141</v>
      </c>
      <c r="E425">
        <v>5.5684399999999998</v>
      </c>
      <c r="F425">
        <f>VLOOKUP(A425,[1]!Filtered_Customer_Data[#All],12,FALSE)</f>
        <v>9</v>
      </c>
      <c r="G425">
        <f t="shared" si="13"/>
        <v>64696.983779314272</v>
      </c>
      <c r="H425" t="str">
        <f>VLOOKUP(A425,[2]!Filtered_Customer_Data[#All],9,FALSE)</f>
        <v>High Net Worth</v>
      </c>
      <c r="I425" t="str">
        <f>VLOOKUP(A425,Filtered_Customer_Data[#All],4,FALSE)</f>
        <v>Male</v>
      </c>
      <c r="J425" t="str">
        <f>VLOOKUP(A425,Filtered_Customer_Data[#All],8,FALSE)</f>
        <v>Health</v>
      </c>
      <c r="K425" t="str">
        <f>VLOOKUP(A425,Filtered_Customer_Data[#All],7,FALSE)</f>
        <v>Research Nurse</v>
      </c>
    </row>
    <row r="426" spans="1:11" x14ac:dyDescent="0.3">
      <c r="A426">
        <v>425</v>
      </c>
      <c r="B426">
        <v>7</v>
      </c>
      <c r="C426">
        <v>10925.23</v>
      </c>
      <c r="D426">
        <f t="shared" si="12"/>
        <v>1560.7471428571428</v>
      </c>
      <c r="E426">
        <v>5.5684399999999998</v>
      </c>
      <c r="F426">
        <f>VLOOKUP(A426,[1]!Filtered_Customer_Data[#All],12,FALSE)</f>
        <v>20</v>
      </c>
      <c r="G426">
        <f t="shared" si="13"/>
        <v>173818.53640342856</v>
      </c>
      <c r="H426" t="str">
        <f>VLOOKUP(A426,[2]!Filtered_Customer_Data[#All],9,FALSE)</f>
        <v>Mass Customer</v>
      </c>
      <c r="I426" t="str">
        <f>VLOOKUP(A426,Filtered_Customer_Data[#All],4,FALSE)</f>
        <v>Female</v>
      </c>
      <c r="J426" t="str">
        <f>VLOOKUP(A426,Filtered_Customer_Data[#All],8,FALSE)</f>
        <v>Retail</v>
      </c>
      <c r="K426" t="str">
        <f>VLOOKUP(A426,Filtered_Customer_Data[#All],7,FALSE)</f>
        <v>Sales Representative</v>
      </c>
    </row>
    <row r="427" spans="1:11" x14ac:dyDescent="0.3">
      <c r="A427">
        <v>426</v>
      </c>
      <c r="B427">
        <v>8</v>
      </c>
      <c r="C427">
        <v>8616.4699999999993</v>
      </c>
      <c r="D427">
        <f t="shared" si="12"/>
        <v>1077.0587499999999</v>
      </c>
      <c r="E427">
        <v>5.5684399999999998</v>
      </c>
      <c r="F427">
        <f>VLOOKUP(A427,[1]!Filtered_Customer_Data[#All],12,FALSE)</f>
        <v>8</v>
      </c>
      <c r="G427">
        <f t="shared" si="13"/>
        <v>47980.296206799998</v>
      </c>
      <c r="H427" t="str">
        <f>VLOOKUP(A427,[2]!Filtered_Customer_Data[#All],9,FALSE)</f>
        <v>Affluent Customer</v>
      </c>
      <c r="I427" t="str">
        <f>VLOOKUP(A427,Filtered_Customer_Data[#All],4,FALSE)</f>
        <v>Female</v>
      </c>
      <c r="J427" t="str">
        <f>VLOOKUP(A427,Filtered_Customer_Data[#All],8,FALSE)</f>
        <v>Manufacturing</v>
      </c>
      <c r="K427" t="str">
        <f>VLOOKUP(A427,Filtered_Customer_Data[#All],7,FALSE)</f>
        <v>Nuclear Power Engineer</v>
      </c>
    </row>
    <row r="428" spans="1:11" x14ac:dyDescent="0.3">
      <c r="A428">
        <v>427</v>
      </c>
      <c r="B428">
        <v>4</v>
      </c>
      <c r="C428">
        <v>4678.55</v>
      </c>
      <c r="D428">
        <f t="shared" si="12"/>
        <v>1169.6375</v>
      </c>
      <c r="E428">
        <v>5.5684399999999998</v>
      </c>
      <c r="F428">
        <f>VLOOKUP(A428,[1]!Filtered_Customer_Data[#All],12,FALSE)</f>
        <v>2</v>
      </c>
      <c r="G428">
        <f t="shared" si="13"/>
        <v>13026.112481</v>
      </c>
      <c r="H428" t="str">
        <f>VLOOKUP(A428,[2]!Filtered_Customer_Data[#All],9,FALSE)</f>
        <v>Mass Customer</v>
      </c>
      <c r="I428" t="str">
        <f>VLOOKUP(A428,Filtered_Customer_Data[#All],4,FALSE)</f>
        <v>Male</v>
      </c>
      <c r="J428" t="str">
        <f>VLOOKUP(A428,Filtered_Customer_Data[#All],8,FALSE)</f>
        <v>Entertainment</v>
      </c>
      <c r="K428" t="str">
        <f>VLOOKUP(A428,Filtered_Customer_Data[#All],7,FALSE)</f>
        <v>Assistant Media Planner</v>
      </c>
    </row>
    <row r="429" spans="1:11" x14ac:dyDescent="0.3">
      <c r="A429">
        <v>428</v>
      </c>
      <c r="B429">
        <v>8</v>
      </c>
      <c r="C429">
        <v>9009.4500000000007</v>
      </c>
      <c r="D429">
        <f t="shared" si="12"/>
        <v>1126.1812500000001</v>
      </c>
      <c r="E429">
        <v>5.5684399999999998</v>
      </c>
      <c r="F429">
        <f>VLOOKUP(A429,[1]!Filtered_Customer_Data[#All],12,FALSE)</f>
        <v>14</v>
      </c>
      <c r="G429">
        <f t="shared" si="13"/>
        <v>87795.018076499997</v>
      </c>
      <c r="H429" t="str">
        <f>VLOOKUP(A429,[2]!Filtered_Customer_Data[#All],9,FALSE)</f>
        <v>High Net Worth</v>
      </c>
      <c r="I429" t="str">
        <f>VLOOKUP(A429,Filtered_Customer_Data[#All],4,FALSE)</f>
        <v>Female</v>
      </c>
      <c r="J429" t="str">
        <f>VLOOKUP(A429,Filtered_Customer_Data[#All],8,FALSE)</f>
        <v>Health</v>
      </c>
      <c r="K429" t="str">
        <f>VLOOKUP(A429,Filtered_Customer_Data[#All],7,FALSE)</f>
        <v>Structural Engineer</v>
      </c>
    </row>
    <row r="430" spans="1:11" x14ac:dyDescent="0.3">
      <c r="A430">
        <v>429</v>
      </c>
      <c r="B430">
        <v>8</v>
      </c>
      <c r="C430">
        <v>8631.57</v>
      </c>
      <c r="D430">
        <f t="shared" si="12"/>
        <v>1078.94625</v>
      </c>
      <c r="E430">
        <v>5.5684399999999998</v>
      </c>
      <c r="F430">
        <f>VLOOKUP(A430,[1]!Filtered_Customer_Data[#All],12,FALSE)</f>
        <v>21</v>
      </c>
      <c r="G430">
        <f t="shared" si="13"/>
        <v>126168.99658334999</v>
      </c>
      <c r="H430" t="str">
        <f>VLOOKUP(A430,[2]!Filtered_Customer_Data[#All],9,FALSE)</f>
        <v>High Net Worth</v>
      </c>
      <c r="I430" t="str">
        <f>VLOOKUP(A430,Filtered_Customer_Data[#All],4,FALSE)</f>
        <v>Female</v>
      </c>
      <c r="J430" t="str">
        <f>VLOOKUP(A430,Filtered_Customer_Data[#All],8,FALSE)</f>
        <v>IT</v>
      </c>
      <c r="K430" t="str">
        <f>VLOOKUP(A430,Filtered_Customer_Data[#All],7,FALSE)</f>
        <v>Community Outreach Specialist</v>
      </c>
    </row>
    <row r="431" spans="1:11" x14ac:dyDescent="0.3">
      <c r="A431">
        <v>430</v>
      </c>
      <c r="B431">
        <v>6</v>
      </c>
      <c r="C431">
        <v>7494.51</v>
      </c>
      <c r="D431">
        <f t="shared" si="12"/>
        <v>1249.085</v>
      </c>
      <c r="E431">
        <v>5.5684399999999998</v>
      </c>
      <c r="F431">
        <f>VLOOKUP(A431,[1]!Filtered_Customer_Data[#All],12,FALSE)</f>
        <v>11</v>
      </c>
      <c r="G431">
        <f t="shared" si="13"/>
        <v>76510.003651400009</v>
      </c>
      <c r="H431" t="str">
        <f>VLOOKUP(A431,[2]!Filtered_Customer_Data[#All],9,FALSE)</f>
        <v>High Net Worth</v>
      </c>
      <c r="I431" t="str">
        <f>VLOOKUP(A431,Filtered_Customer_Data[#All],4,FALSE)</f>
        <v>Female</v>
      </c>
      <c r="J431" t="str">
        <f>VLOOKUP(A431,Filtered_Customer_Data[#All],8,FALSE)</f>
        <v>Financial Services</v>
      </c>
      <c r="K431" t="str">
        <f>VLOOKUP(A431,Filtered_Customer_Data[#All],7,FALSE)</f>
        <v>Paralegal</v>
      </c>
    </row>
    <row r="432" spans="1:11" x14ac:dyDescent="0.3">
      <c r="A432">
        <v>431</v>
      </c>
      <c r="B432">
        <v>1</v>
      </c>
      <c r="C432">
        <v>1289.8499999999999</v>
      </c>
      <c r="D432">
        <f t="shared" si="12"/>
        <v>1289.8499999999999</v>
      </c>
      <c r="E432">
        <v>5.5684399999999998</v>
      </c>
      <c r="F432">
        <f>VLOOKUP(A432,[1]!Filtered_Customer_Data[#All],12,FALSE)</f>
        <v>18</v>
      </c>
      <c r="G432">
        <f t="shared" si="13"/>
        <v>129284.142012</v>
      </c>
      <c r="H432" t="str">
        <f>VLOOKUP(A432,[2]!Filtered_Customer_Data[#All],9,FALSE)</f>
        <v>Affluent Customer</v>
      </c>
      <c r="I432" t="str">
        <f>VLOOKUP(A432,Filtered_Customer_Data[#All],4,FALSE)</f>
        <v>Male</v>
      </c>
      <c r="J432" t="str">
        <f>VLOOKUP(A432,Filtered_Customer_Data[#All],8,FALSE)</f>
        <v>Health</v>
      </c>
      <c r="K432" t="str">
        <f>VLOOKUP(A432,Filtered_Customer_Data[#All],7,FALSE)</f>
        <v>Research Nurse</v>
      </c>
    </row>
    <row r="433" spans="1:11" x14ac:dyDescent="0.3">
      <c r="A433">
        <v>432</v>
      </c>
      <c r="B433">
        <v>8</v>
      </c>
      <c r="C433">
        <v>9237.06</v>
      </c>
      <c r="D433">
        <f t="shared" si="12"/>
        <v>1154.6324999999999</v>
      </c>
      <c r="E433">
        <v>5.5684399999999998</v>
      </c>
      <c r="F433">
        <f>VLOOKUP(A433,[1]!Filtered_Customer_Data[#All],12,FALSE)</f>
        <v>10</v>
      </c>
      <c r="G433">
        <f t="shared" si="13"/>
        <v>64295.017982999998</v>
      </c>
      <c r="H433" t="str">
        <f>VLOOKUP(A433,[2]!Filtered_Customer_Data[#All],9,FALSE)</f>
        <v>Affluent Customer</v>
      </c>
      <c r="I433" t="str">
        <f>VLOOKUP(A433,Filtered_Customer_Data[#All],4,FALSE)</f>
        <v>Male</v>
      </c>
      <c r="J433" t="str">
        <f>VLOOKUP(A433,Filtered_Customer_Data[#All],8,FALSE)</f>
        <v>Manufacturing</v>
      </c>
      <c r="K433" t="str">
        <f>VLOOKUP(A433,Filtered_Customer_Data[#All],7,FALSE)</f>
        <v>Nuclear Power Engineer</v>
      </c>
    </row>
    <row r="434" spans="1:11" x14ac:dyDescent="0.3">
      <c r="A434">
        <v>433</v>
      </c>
      <c r="B434">
        <v>9</v>
      </c>
      <c r="C434">
        <v>10236.83</v>
      </c>
      <c r="D434">
        <f t="shared" si="12"/>
        <v>1137.4255555555555</v>
      </c>
      <c r="E434">
        <v>5.5684399999999998</v>
      </c>
      <c r="F434">
        <f>VLOOKUP(A434,[1]!Filtered_Customer_Data[#All],12,FALSE)</f>
        <v>15</v>
      </c>
      <c r="G434">
        <f t="shared" si="13"/>
        <v>95005.289408666664</v>
      </c>
      <c r="H434" t="str">
        <f>VLOOKUP(A434,[2]!Filtered_Customer_Data[#All],9,FALSE)</f>
        <v>Affluent Customer</v>
      </c>
      <c r="I434" t="str">
        <f>VLOOKUP(A434,Filtered_Customer_Data[#All],4,FALSE)</f>
        <v>Male</v>
      </c>
      <c r="J434" t="str">
        <f>VLOOKUP(A434,Filtered_Customer_Data[#All],8,FALSE)</f>
        <v>Property</v>
      </c>
      <c r="K434" t="str">
        <f>VLOOKUP(A434,Filtered_Customer_Data[#All],7,FALSE)</f>
        <v>Statistician II</v>
      </c>
    </row>
    <row r="435" spans="1:11" x14ac:dyDescent="0.3">
      <c r="A435">
        <v>434</v>
      </c>
      <c r="B435">
        <v>2</v>
      </c>
      <c r="C435">
        <v>1945.46</v>
      </c>
      <c r="D435">
        <f t="shared" si="12"/>
        <v>972.73</v>
      </c>
      <c r="E435">
        <v>5.5684399999999998</v>
      </c>
      <c r="F435">
        <f>VLOOKUP(A435,[1]!Filtered_Customer_Data[#All],12,FALSE)</f>
        <v>19</v>
      </c>
      <c r="G435">
        <f t="shared" si="13"/>
        <v>102915.1841828</v>
      </c>
      <c r="H435" t="str">
        <f>VLOOKUP(A435,[2]!Filtered_Customer_Data[#All],9,FALSE)</f>
        <v>Mass Customer</v>
      </c>
      <c r="I435" t="str">
        <f>VLOOKUP(A435,Filtered_Customer_Data[#All],4,FALSE)</f>
        <v>Male</v>
      </c>
      <c r="J435" t="str">
        <f>VLOOKUP(A435,Filtered_Customer_Data[#All],8,FALSE)</f>
        <v>Financial Services</v>
      </c>
      <c r="K435" t="str">
        <f>VLOOKUP(A435,Filtered_Customer_Data[#All],7,FALSE)</f>
        <v>Unknown</v>
      </c>
    </row>
    <row r="436" spans="1:11" x14ac:dyDescent="0.3">
      <c r="A436">
        <v>435</v>
      </c>
      <c r="B436">
        <v>4</v>
      </c>
      <c r="C436">
        <v>5669.1</v>
      </c>
      <c r="D436">
        <f t="shared" si="12"/>
        <v>1417.2750000000001</v>
      </c>
      <c r="E436">
        <v>5.5684399999999998</v>
      </c>
      <c r="F436">
        <f>VLOOKUP(A436,[1]!Filtered_Customer_Data[#All],12,FALSE)</f>
        <v>1</v>
      </c>
      <c r="G436">
        <f t="shared" si="13"/>
        <v>7892.0108010000004</v>
      </c>
      <c r="H436" t="str">
        <f>VLOOKUP(A436,[2]!Filtered_Customer_Data[#All],9,FALSE)</f>
        <v>Mass Customer</v>
      </c>
      <c r="I436" t="str">
        <f>VLOOKUP(A436,Filtered_Customer_Data[#All],4,FALSE)</f>
        <v>Male</v>
      </c>
      <c r="J436" t="str">
        <f>VLOOKUP(A436,Filtered_Customer_Data[#All],8,FALSE)</f>
        <v>Telecommunications</v>
      </c>
      <c r="K436" t="str">
        <f>VLOOKUP(A436,Filtered_Customer_Data[#All],7,FALSE)</f>
        <v>GIS Technical Architect</v>
      </c>
    </row>
    <row r="437" spans="1:11" x14ac:dyDescent="0.3">
      <c r="A437">
        <v>436</v>
      </c>
      <c r="B437">
        <v>3</v>
      </c>
      <c r="C437">
        <v>3374.59</v>
      </c>
      <c r="D437">
        <f t="shared" si="12"/>
        <v>1124.8633333333335</v>
      </c>
      <c r="E437">
        <v>5.5684399999999998</v>
      </c>
      <c r="F437">
        <f>VLOOKUP(A437,[1]!Filtered_Customer_Data[#All],12,FALSE)</f>
        <v>18</v>
      </c>
      <c r="G437">
        <f t="shared" si="13"/>
        <v>112747.2116376</v>
      </c>
      <c r="H437" t="str">
        <f>VLOOKUP(A437,[2]!Filtered_Customer_Data[#All],9,FALSE)</f>
        <v>Mass Customer</v>
      </c>
      <c r="I437" t="str">
        <f>VLOOKUP(A437,Filtered_Customer_Data[#All],4,FALSE)</f>
        <v>Male</v>
      </c>
      <c r="J437" t="str">
        <f>VLOOKUP(A437,Filtered_Customer_Data[#All],8,FALSE)</f>
        <v>IT</v>
      </c>
      <c r="K437" t="str">
        <f>VLOOKUP(A437,Filtered_Customer_Data[#All],7,FALSE)</f>
        <v>Internal Auditor</v>
      </c>
    </row>
    <row r="438" spans="1:11" x14ac:dyDescent="0.3">
      <c r="A438">
        <v>437</v>
      </c>
      <c r="B438">
        <v>6</v>
      </c>
      <c r="C438">
        <v>5595.76</v>
      </c>
      <c r="D438">
        <f t="shared" si="12"/>
        <v>932.62666666666667</v>
      </c>
      <c r="E438">
        <v>5.5684399999999998</v>
      </c>
      <c r="F438">
        <f>VLOOKUP(A438,[1]!Filtered_Customer_Data[#All],12,FALSE)</f>
        <v>17</v>
      </c>
      <c r="G438">
        <f t="shared" si="13"/>
        <v>88285.685807466652</v>
      </c>
      <c r="H438" t="str">
        <f>VLOOKUP(A438,[2]!Filtered_Customer_Data[#All],9,FALSE)</f>
        <v>Affluent Customer</v>
      </c>
      <c r="I438" t="str">
        <f>VLOOKUP(A438,Filtered_Customer_Data[#All],4,FALSE)</f>
        <v>Male</v>
      </c>
      <c r="J438" t="str">
        <f>VLOOKUP(A438,Filtered_Customer_Data[#All],8,FALSE)</f>
        <v>Manufacturing</v>
      </c>
      <c r="K438" t="str">
        <f>VLOOKUP(A438,Filtered_Customer_Data[#All],7,FALSE)</f>
        <v>Systems Administrator III</v>
      </c>
    </row>
    <row r="439" spans="1:11" x14ac:dyDescent="0.3">
      <c r="A439">
        <v>438</v>
      </c>
      <c r="B439">
        <v>8</v>
      </c>
      <c r="C439">
        <v>12777.29</v>
      </c>
      <c r="D439">
        <f t="shared" si="12"/>
        <v>1597.1612500000001</v>
      </c>
      <c r="E439">
        <v>5.5684399999999998</v>
      </c>
      <c r="F439">
        <f>VLOOKUP(A439,[1]!Filtered_Customer_Data[#All],12,FALSE)</f>
        <v>13</v>
      </c>
      <c r="G439">
        <f t="shared" si="13"/>
        <v>115618.05568234999</v>
      </c>
      <c r="H439" t="str">
        <f>VLOOKUP(A439,[2]!Filtered_Customer_Data[#All],9,FALSE)</f>
        <v>High Net Worth</v>
      </c>
      <c r="I439" t="str">
        <f>VLOOKUP(A439,Filtered_Customer_Data[#All],4,FALSE)</f>
        <v>Male</v>
      </c>
      <c r="J439" t="str">
        <f>VLOOKUP(A439,Filtered_Customer_Data[#All],8,FALSE)</f>
        <v>Property</v>
      </c>
      <c r="K439" t="str">
        <f>VLOOKUP(A439,Filtered_Customer_Data[#All],7,FALSE)</f>
        <v>Internal Auditor</v>
      </c>
    </row>
    <row r="440" spans="1:11" x14ac:dyDescent="0.3">
      <c r="A440">
        <v>439</v>
      </c>
      <c r="B440">
        <v>5</v>
      </c>
      <c r="C440">
        <v>5412.13</v>
      </c>
      <c r="D440">
        <f t="shared" si="12"/>
        <v>1082.4259999999999</v>
      </c>
      <c r="E440">
        <v>5.5684399999999998</v>
      </c>
      <c r="F440">
        <f>VLOOKUP(A440,[1]!Filtered_Customer_Data[#All],12,FALSE)</f>
        <v>10</v>
      </c>
      <c r="G440">
        <f t="shared" si="13"/>
        <v>60274.24235439999</v>
      </c>
      <c r="H440" t="str">
        <f>VLOOKUP(A440,[2]!Filtered_Customer_Data[#All],9,FALSE)</f>
        <v>Affluent Customer</v>
      </c>
      <c r="I440" t="str">
        <f>VLOOKUP(A440,Filtered_Customer_Data[#All],4,FALSE)</f>
        <v>Female</v>
      </c>
      <c r="J440" t="str">
        <f>VLOOKUP(A440,Filtered_Customer_Data[#All],8,FALSE)</f>
        <v>Unknown</v>
      </c>
      <c r="K440" t="str">
        <f>VLOOKUP(A440,Filtered_Customer_Data[#All],7,FALSE)</f>
        <v>GIS Technical Architect</v>
      </c>
    </row>
    <row r="441" spans="1:11" x14ac:dyDescent="0.3">
      <c r="A441">
        <v>440</v>
      </c>
      <c r="B441">
        <v>8</v>
      </c>
      <c r="C441">
        <v>7773.0499999999993</v>
      </c>
      <c r="D441">
        <f t="shared" si="12"/>
        <v>971.63124999999991</v>
      </c>
      <c r="E441">
        <v>5.5684399999999998</v>
      </c>
      <c r="F441">
        <f>VLOOKUP(A441,[1]!Filtered_Customer_Data[#All],12,FALSE)</f>
        <v>10</v>
      </c>
      <c r="G441">
        <f t="shared" si="13"/>
        <v>54104.703177499992</v>
      </c>
      <c r="H441" t="str">
        <f>VLOOKUP(A441,[2]!Filtered_Customer_Data[#All],9,FALSE)</f>
        <v>Mass Customer</v>
      </c>
      <c r="I441" t="str">
        <f>VLOOKUP(A441,Filtered_Customer_Data[#All],4,FALSE)</f>
        <v>Female</v>
      </c>
      <c r="J441" t="str">
        <f>VLOOKUP(A441,Filtered_Customer_Data[#All],8,FALSE)</f>
        <v>Telecommunications</v>
      </c>
      <c r="K441" t="str">
        <f>VLOOKUP(A441,Filtered_Customer_Data[#All],7,FALSE)</f>
        <v>Business Systems Development Analyst</v>
      </c>
    </row>
    <row r="442" spans="1:11" x14ac:dyDescent="0.3">
      <c r="A442">
        <v>441</v>
      </c>
      <c r="B442">
        <v>3</v>
      </c>
      <c r="C442">
        <v>2910.7200000000003</v>
      </c>
      <c r="D442">
        <f t="shared" si="12"/>
        <v>970.24000000000012</v>
      </c>
      <c r="E442">
        <v>5.5684399999999998</v>
      </c>
      <c r="F442">
        <f>VLOOKUP(A442,[1]!Filtered_Customer_Data[#All],12,FALSE)</f>
        <v>11</v>
      </c>
      <c r="G442">
        <f t="shared" si="13"/>
        <v>59429.955481600009</v>
      </c>
      <c r="H442" t="str">
        <f>VLOOKUP(A442,[2]!Filtered_Customer_Data[#All],9,FALSE)</f>
        <v>Mass Customer</v>
      </c>
      <c r="I442" t="str">
        <f>VLOOKUP(A442,Filtered_Customer_Data[#All],4,FALSE)</f>
        <v>Female</v>
      </c>
      <c r="J442" t="str">
        <f>VLOOKUP(A442,Filtered_Customer_Data[#All],8,FALSE)</f>
        <v>IT</v>
      </c>
      <c r="K442" t="str">
        <f>VLOOKUP(A442,Filtered_Customer_Data[#All],7,FALSE)</f>
        <v>Analyst Programmer</v>
      </c>
    </row>
    <row r="443" spans="1:11" x14ac:dyDescent="0.3">
      <c r="A443">
        <v>442</v>
      </c>
      <c r="B443">
        <v>7</v>
      </c>
      <c r="C443">
        <v>5714.68</v>
      </c>
      <c r="D443">
        <f t="shared" si="12"/>
        <v>816.38285714285723</v>
      </c>
      <c r="E443">
        <v>5.5684399999999998</v>
      </c>
      <c r="F443">
        <f>VLOOKUP(A443,[1]!Filtered_Customer_Data[#All],12,FALSE)</f>
        <v>1</v>
      </c>
      <c r="G443">
        <f t="shared" si="13"/>
        <v>4545.978957028572</v>
      </c>
      <c r="H443" t="str">
        <f>VLOOKUP(A443,[2]!Filtered_Customer_Data[#All],9,FALSE)</f>
        <v>Mass Customer</v>
      </c>
      <c r="I443" t="str">
        <f>VLOOKUP(A443,Filtered_Customer_Data[#All],4,FALSE)</f>
        <v>Male</v>
      </c>
      <c r="J443" t="str">
        <f>VLOOKUP(A443,Filtered_Customer_Data[#All],8,FALSE)</f>
        <v>Financial Services</v>
      </c>
      <c r="K443" t="str">
        <f>VLOOKUP(A443,Filtered_Customer_Data[#All],7,FALSE)</f>
        <v>Unknown</v>
      </c>
    </row>
    <row r="444" spans="1:11" x14ac:dyDescent="0.3">
      <c r="A444">
        <v>443</v>
      </c>
      <c r="B444">
        <v>6</v>
      </c>
      <c r="C444">
        <v>6781.3899999999994</v>
      </c>
      <c r="D444">
        <f t="shared" si="12"/>
        <v>1130.2316666666666</v>
      </c>
      <c r="E444">
        <v>5.5684399999999998</v>
      </c>
      <c r="F444">
        <f>VLOOKUP(A444,[1]!Filtered_Customer_Data[#All],12,FALSE)</f>
        <v>10</v>
      </c>
      <c r="G444">
        <f t="shared" si="13"/>
        <v>62936.272219333325</v>
      </c>
      <c r="H444" t="str">
        <f>VLOOKUP(A444,[2]!Filtered_Customer_Data[#All],9,FALSE)</f>
        <v>High Net Worth</v>
      </c>
      <c r="I444" t="str">
        <f>VLOOKUP(A444,Filtered_Customer_Data[#All],4,FALSE)</f>
        <v>Female</v>
      </c>
      <c r="J444" t="str">
        <f>VLOOKUP(A444,Filtered_Customer_Data[#All],8,FALSE)</f>
        <v>Argiculture</v>
      </c>
      <c r="K444" t="str">
        <f>VLOOKUP(A444,Filtered_Customer_Data[#All],7,FALSE)</f>
        <v>Unknown</v>
      </c>
    </row>
    <row r="445" spans="1:11" x14ac:dyDescent="0.3">
      <c r="A445">
        <v>444</v>
      </c>
      <c r="B445">
        <v>7</v>
      </c>
      <c r="C445">
        <v>7147.1100000000006</v>
      </c>
      <c r="D445">
        <f t="shared" si="12"/>
        <v>1021.0157142857144</v>
      </c>
      <c r="E445">
        <v>5.5684399999999998</v>
      </c>
      <c r="F445">
        <f>VLOOKUP(A445,[1]!Filtered_Customer_Data[#All],12,FALSE)</f>
        <v>8</v>
      </c>
      <c r="G445">
        <f t="shared" si="13"/>
        <v>45483.717952457147</v>
      </c>
      <c r="H445" t="str">
        <f>VLOOKUP(A445,[2]!Filtered_Customer_Data[#All],9,FALSE)</f>
        <v>Mass Customer</v>
      </c>
      <c r="I445" t="str">
        <f>VLOOKUP(A445,Filtered_Customer_Data[#All],4,FALSE)</f>
        <v>Female</v>
      </c>
      <c r="J445" t="str">
        <f>VLOOKUP(A445,Filtered_Customer_Data[#All],8,FALSE)</f>
        <v>Manufacturing</v>
      </c>
      <c r="K445" t="str">
        <f>VLOOKUP(A445,Filtered_Customer_Data[#All],7,FALSE)</f>
        <v>Staff Scientist</v>
      </c>
    </row>
    <row r="446" spans="1:11" x14ac:dyDescent="0.3">
      <c r="A446">
        <v>445</v>
      </c>
      <c r="B446">
        <v>11</v>
      </c>
      <c r="C446">
        <v>14593.22</v>
      </c>
      <c r="D446">
        <f t="shared" si="12"/>
        <v>1326.6563636363635</v>
      </c>
      <c r="E446">
        <v>5.5684399999999998</v>
      </c>
      <c r="F446">
        <f>VLOOKUP(A446,[1]!Filtered_Customer_Data[#All],12,FALSE)</f>
        <v>5</v>
      </c>
      <c r="G446">
        <f t="shared" si="13"/>
        <v>36937.031807636362</v>
      </c>
      <c r="H446" t="str">
        <f>VLOOKUP(A446,[2]!Filtered_Customer_Data[#All],9,FALSE)</f>
        <v>Mass Customer</v>
      </c>
      <c r="I446" t="str">
        <f>VLOOKUP(A446,Filtered_Customer_Data[#All],4,FALSE)</f>
        <v>Male</v>
      </c>
      <c r="J446" t="str">
        <f>VLOOKUP(A446,Filtered_Customer_Data[#All],8,FALSE)</f>
        <v>Financial Services</v>
      </c>
      <c r="K446" t="str">
        <f>VLOOKUP(A446,Filtered_Customer_Data[#All],7,FALSE)</f>
        <v>Executive Secretary</v>
      </c>
    </row>
    <row r="447" spans="1:11" x14ac:dyDescent="0.3">
      <c r="A447">
        <v>446</v>
      </c>
      <c r="B447">
        <v>8</v>
      </c>
      <c r="C447">
        <v>10683.109999999999</v>
      </c>
      <c r="D447">
        <f t="shared" si="12"/>
        <v>1335.3887499999998</v>
      </c>
      <c r="E447">
        <v>5.5684399999999998</v>
      </c>
      <c r="F447">
        <f>VLOOKUP(A447,[1]!Filtered_Customer_Data[#All],12,FALSE)</f>
        <v>4</v>
      </c>
      <c r="G447">
        <f t="shared" si="13"/>
        <v>29744.128524199994</v>
      </c>
      <c r="H447" t="str">
        <f>VLOOKUP(A447,[2]!Filtered_Customer_Data[#All],9,FALSE)</f>
        <v>Affluent Customer</v>
      </c>
      <c r="I447" t="str">
        <f>VLOOKUP(A447,Filtered_Customer_Data[#All],4,FALSE)</f>
        <v>Female</v>
      </c>
      <c r="J447" t="str">
        <f>VLOOKUP(A447,Filtered_Customer_Data[#All],8,FALSE)</f>
        <v>IT</v>
      </c>
      <c r="K447" t="str">
        <f>VLOOKUP(A447,Filtered_Customer_Data[#All],7,FALSE)</f>
        <v>Tax Accountant</v>
      </c>
    </row>
    <row r="448" spans="1:11" x14ac:dyDescent="0.3">
      <c r="A448">
        <v>447</v>
      </c>
      <c r="B448">
        <v>5</v>
      </c>
      <c r="C448">
        <v>6275.0400000000009</v>
      </c>
      <c r="D448">
        <f t="shared" si="12"/>
        <v>1255.0080000000003</v>
      </c>
      <c r="E448">
        <v>5.5684399999999998</v>
      </c>
      <c r="F448">
        <f>VLOOKUP(A448,[1]!Filtered_Customer_Data[#All],12,FALSE)</f>
        <v>1</v>
      </c>
      <c r="G448">
        <f t="shared" si="13"/>
        <v>6988.4367475200015</v>
      </c>
      <c r="H448" t="str">
        <f>VLOOKUP(A448,[2]!Filtered_Customer_Data[#All],9,FALSE)</f>
        <v>Mass Customer</v>
      </c>
      <c r="I448" t="str">
        <f>VLOOKUP(A448,Filtered_Customer_Data[#All],4,FALSE)</f>
        <v>Female</v>
      </c>
      <c r="J448" t="str">
        <f>VLOOKUP(A448,Filtered_Customer_Data[#All],8,FALSE)</f>
        <v>Argiculture</v>
      </c>
      <c r="K448" t="str">
        <f>VLOOKUP(A448,Filtered_Customer_Data[#All],7,FALSE)</f>
        <v>Help Desk Technician</v>
      </c>
    </row>
    <row r="449" spans="1:11" x14ac:dyDescent="0.3">
      <c r="A449">
        <v>448</v>
      </c>
      <c r="B449">
        <v>4</v>
      </c>
      <c r="C449">
        <v>4424.38</v>
      </c>
      <c r="D449">
        <f t="shared" si="12"/>
        <v>1106.095</v>
      </c>
      <c r="E449">
        <v>5.5684399999999998</v>
      </c>
      <c r="F449">
        <f>VLOOKUP(A449,[1]!Filtered_Customer_Data[#All],12,FALSE)</f>
        <v>3</v>
      </c>
      <c r="G449">
        <f t="shared" si="13"/>
        <v>18477.670925400002</v>
      </c>
      <c r="H449" t="str">
        <f>VLOOKUP(A449,[2]!Filtered_Customer_Data[#All],9,FALSE)</f>
        <v>High Net Worth</v>
      </c>
      <c r="I449" t="str">
        <f>VLOOKUP(A449,Filtered_Customer_Data[#All],4,FALSE)</f>
        <v>Female</v>
      </c>
      <c r="J449" t="str">
        <f>VLOOKUP(A449,Filtered_Customer_Data[#All],8,FALSE)</f>
        <v>IT</v>
      </c>
      <c r="K449" t="str">
        <f>VLOOKUP(A449,Filtered_Customer_Data[#All],7,FALSE)</f>
        <v>Software Engineer III</v>
      </c>
    </row>
    <row r="450" spans="1:11" x14ac:dyDescent="0.3">
      <c r="A450">
        <v>449</v>
      </c>
      <c r="B450">
        <v>6</v>
      </c>
      <c r="C450">
        <v>6240.9500000000007</v>
      </c>
      <c r="D450">
        <f t="shared" si="12"/>
        <v>1040.1583333333335</v>
      </c>
      <c r="E450">
        <v>5.5684399999999998</v>
      </c>
      <c r="F450">
        <f>VLOOKUP(A450,[1]!Filtered_Customer_Data[#All],12,FALSE)</f>
        <v>6</v>
      </c>
      <c r="G450">
        <f t="shared" si="13"/>
        <v>34752.355618000001</v>
      </c>
      <c r="H450" t="str">
        <f>VLOOKUP(A450,[2]!Filtered_Customer_Data[#All],9,FALSE)</f>
        <v>High Net Worth</v>
      </c>
      <c r="I450" t="str">
        <f>VLOOKUP(A450,Filtered_Customer_Data[#All],4,FALSE)</f>
        <v>Female</v>
      </c>
      <c r="J450" t="str">
        <f>VLOOKUP(A450,Filtered_Customer_Data[#All],8,FALSE)</f>
        <v>Manufacturing</v>
      </c>
      <c r="K450" t="str">
        <f>VLOOKUP(A450,Filtered_Customer_Data[#All],7,FALSE)</f>
        <v>VP Product Management</v>
      </c>
    </row>
    <row r="451" spans="1:11" x14ac:dyDescent="0.3">
      <c r="A451">
        <v>450</v>
      </c>
      <c r="B451">
        <v>4</v>
      </c>
      <c r="C451">
        <v>5369.5499999999993</v>
      </c>
      <c r="D451">
        <f t="shared" ref="D451:D514" si="14">GETPIVOTDATA("Total Revenue",$A450,"customer_id",A451)/GETPIVOTDATA("Total Transaction",$A450,"customer_id",A451)</f>
        <v>1342.3874999999998</v>
      </c>
      <c r="E451">
        <v>5.5684399999999998</v>
      </c>
      <c r="F451">
        <f>VLOOKUP(A451,[1]!Filtered_Customer_Data[#All],12,FALSE)</f>
        <v>18</v>
      </c>
      <c r="G451">
        <f t="shared" ref="G451:G514" si="15">D451*E451*F451</f>
        <v>134550.07650899998</v>
      </c>
      <c r="H451" t="str">
        <f>VLOOKUP(A451,[2]!Filtered_Customer_Data[#All],9,FALSE)</f>
        <v>Mass Customer</v>
      </c>
      <c r="I451" t="str">
        <f>VLOOKUP(A451,Filtered_Customer_Data[#All],4,FALSE)</f>
        <v>Female</v>
      </c>
      <c r="J451" t="str">
        <f>VLOOKUP(A451,Filtered_Customer_Data[#All],8,FALSE)</f>
        <v>Entertainment</v>
      </c>
      <c r="K451" t="str">
        <f>VLOOKUP(A451,Filtered_Customer_Data[#All],7,FALSE)</f>
        <v>Structural Analysis Engineer</v>
      </c>
    </row>
    <row r="452" spans="1:11" x14ac:dyDescent="0.3">
      <c r="A452">
        <v>451</v>
      </c>
      <c r="B452">
        <v>6</v>
      </c>
      <c r="C452">
        <v>5925.5199999999995</v>
      </c>
      <c r="D452">
        <f t="shared" si="14"/>
        <v>987.58666666666659</v>
      </c>
      <c r="E452">
        <v>5.5684399999999998</v>
      </c>
      <c r="F452">
        <f>VLOOKUP(A452,[1]!Filtered_Customer_Data[#All],12,FALSE)</f>
        <v>11</v>
      </c>
      <c r="G452">
        <f t="shared" si="15"/>
        <v>60492.488079466653</v>
      </c>
      <c r="H452" t="str">
        <f>VLOOKUP(A452,[2]!Filtered_Customer_Data[#All],9,FALSE)</f>
        <v>High Net Worth</v>
      </c>
      <c r="I452" t="str">
        <f>VLOOKUP(A452,Filtered_Customer_Data[#All],4,FALSE)</f>
        <v>Undefined</v>
      </c>
      <c r="J452" t="str">
        <f>VLOOKUP(A452,Filtered_Customer_Data[#All],8,FALSE)</f>
        <v>IT</v>
      </c>
      <c r="K452" t="str">
        <f>VLOOKUP(A452,Filtered_Customer_Data[#All],7,FALSE)</f>
        <v>Quality Control Specialist</v>
      </c>
    </row>
    <row r="453" spans="1:11" x14ac:dyDescent="0.3">
      <c r="A453">
        <v>452</v>
      </c>
      <c r="B453">
        <v>5</v>
      </c>
      <c r="C453">
        <v>3872.43</v>
      </c>
      <c r="D453">
        <f t="shared" si="14"/>
        <v>774.48599999999999</v>
      </c>
      <c r="E453">
        <v>5.5684399999999998</v>
      </c>
      <c r="F453">
        <f>VLOOKUP(A453,[1]!Filtered_Customer_Data[#All],12,FALSE)</f>
        <v>5</v>
      </c>
      <c r="G453">
        <f t="shared" si="15"/>
        <v>21563.394109199999</v>
      </c>
      <c r="H453" t="str">
        <f>VLOOKUP(A453,[2]!Filtered_Customer_Data[#All],9,FALSE)</f>
        <v>Mass Customer</v>
      </c>
      <c r="I453" t="str">
        <f>VLOOKUP(A453,Filtered_Customer_Data[#All],4,FALSE)</f>
        <v>Female</v>
      </c>
      <c r="J453" t="str">
        <f>VLOOKUP(A453,Filtered_Customer_Data[#All],8,FALSE)</f>
        <v>Property</v>
      </c>
      <c r="K453" t="str">
        <f>VLOOKUP(A453,Filtered_Customer_Data[#All],7,FALSE)</f>
        <v>Account Coordinator</v>
      </c>
    </row>
    <row r="454" spans="1:11" x14ac:dyDescent="0.3">
      <c r="A454">
        <v>453</v>
      </c>
      <c r="B454">
        <v>8</v>
      </c>
      <c r="C454">
        <v>6220.21</v>
      </c>
      <c r="D454">
        <f t="shared" si="14"/>
        <v>777.52625</v>
      </c>
      <c r="E454">
        <v>5.5684399999999998</v>
      </c>
      <c r="F454">
        <f>VLOOKUP(A454,[1]!Filtered_Customer_Data[#All],12,FALSE)</f>
        <v>11</v>
      </c>
      <c r="G454">
        <f t="shared" si="15"/>
        <v>47625.690987049995</v>
      </c>
      <c r="H454" t="str">
        <f>VLOOKUP(A454,[2]!Filtered_Customer_Data[#All],9,FALSE)</f>
        <v>High Net Worth</v>
      </c>
      <c r="I454" t="str">
        <f>VLOOKUP(A454,Filtered_Customer_Data[#All],4,FALSE)</f>
        <v>Undefined</v>
      </c>
      <c r="J454" t="str">
        <f>VLOOKUP(A454,Filtered_Customer_Data[#All],8,FALSE)</f>
        <v>IT</v>
      </c>
      <c r="K454" t="str">
        <f>VLOOKUP(A454,Filtered_Customer_Data[#All],7,FALSE)</f>
        <v>Assistant Professor</v>
      </c>
    </row>
    <row r="455" spans="1:11" x14ac:dyDescent="0.3">
      <c r="A455">
        <v>454</v>
      </c>
      <c r="B455">
        <v>7</v>
      </c>
      <c r="C455">
        <v>9662.82</v>
      </c>
      <c r="D455">
        <f t="shared" si="14"/>
        <v>1380.4028571428571</v>
      </c>
      <c r="E455">
        <v>5.5684399999999998</v>
      </c>
      <c r="F455">
        <f>VLOOKUP(A455,[1]!Filtered_Customer_Data[#All],12,FALSE)</f>
        <v>11</v>
      </c>
      <c r="G455">
        <f t="shared" si="15"/>
        <v>84553.595344114277</v>
      </c>
      <c r="H455" t="str">
        <f>VLOOKUP(A455,[2]!Filtered_Customer_Data[#All],9,FALSE)</f>
        <v>Affluent Customer</v>
      </c>
      <c r="I455" t="str">
        <f>VLOOKUP(A455,Filtered_Customer_Data[#All],4,FALSE)</f>
        <v>Undefined</v>
      </c>
      <c r="J455" t="str">
        <f>VLOOKUP(A455,Filtered_Customer_Data[#All],8,FALSE)</f>
        <v>Health</v>
      </c>
      <c r="K455" t="str">
        <f>VLOOKUP(A455,Filtered_Customer_Data[#All],7,FALSE)</f>
        <v>Research Nurse</v>
      </c>
    </row>
    <row r="456" spans="1:11" x14ac:dyDescent="0.3">
      <c r="A456">
        <v>455</v>
      </c>
      <c r="B456">
        <v>3</v>
      </c>
      <c r="C456">
        <v>4076.17</v>
      </c>
      <c r="D456">
        <f t="shared" si="14"/>
        <v>1358.7233333333334</v>
      </c>
      <c r="E456">
        <v>5.5684399999999998</v>
      </c>
      <c r="F456">
        <f>VLOOKUP(A456,[1]!Filtered_Customer_Data[#All],12,FALSE)</f>
        <v>5</v>
      </c>
      <c r="G456">
        <f t="shared" si="15"/>
        <v>37829.846791333337</v>
      </c>
      <c r="H456" t="str">
        <f>VLOOKUP(A456,[2]!Filtered_Customer_Data[#All],9,FALSE)</f>
        <v>Mass Customer</v>
      </c>
      <c r="I456" t="str">
        <f>VLOOKUP(A456,Filtered_Customer_Data[#All],4,FALSE)</f>
        <v>Male</v>
      </c>
      <c r="J456" t="str">
        <f>VLOOKUP(A456,Filtered_Customer_Data[#All],8,FALSE)</f>
        <v>Manufacturing</v>
      </c>
      <c r="K456" t="str">
        <f>VLOOKUP(A456,Filtered_Customer_Data[#All],7,FALSE)</f>
        <v>Civil Engineer</v>
      </c>
    </row>
    <row r="457" spans="1:11" x14ac:dyDescent="0.3">
      <c r="A457">
        <v>456</v>
      </c>
      <c r="B457">
        <v>5</v>
      </c>
      <c r="C457">
        <v>6261.6399999999994</v>
      </c>
      <c r="D457">
        <f t="shared" si="14"/>
        <v>1252.328</v>
      </c>
      <c r="E457">
        <v>5.5684399999999998</v>
      </c>
      <c r="F457">
        <f>VLOOKUP(A457,[1]!Filtered_Customer_Data[#All],12,FALSE)</f>
        <v>17</v>
      </c>
      <c r="G457">
        <f t="shared" si="15"/>
        <v>118549.72658143999</v>
      </c>
      <c r="H457" t="str">
        <f>VLOOKUP(A457,[2]!Filtered_Customer_Data[#All],9,FALSE)</f>
        <v>Affluent Customer</v>
      </c>
      <c r="I457" t="str">
        <f>VLOOKUP(A457,Filtered_Customer_Data[#All],4,FALSE)</f>
        <v>Male</v>
      </c>
      <c r="J457" t="str">
        <f>VLOOKUP(A457,Filtered_Customer_Data[#All],8,FALSE)</f>
        <v>Manufacturing</v>
      </c>
      <c r="K457" t="str">
        <f>VLOOKUP(A457,Filtered_Customer_Data[#All],7,FALSE)</f>
        <v>Automation Specialist I</v>
      </c>
    </row>
    <row r="458" spans="1:11" x14ac:dyDescent="0.3">
      <c r="A458">
        <v>457</v>
      </c>
      <c r="B458">
        <v>5</v>
      </c>
      <c r="C458">
        <v>6553.52</v>
      </c>
      <c r="D458">
        <f t="shared" si="14"/>
        <v>1310.7040000000002</v>
      </c>
      <c r="E458">
        <v>5.5684399999999998</v>
      </c>
      <c r="F458">
        <f>VLOOKUP(A458,[1]!Filtered_Customer_Data[#All],12,FALSE)</f>
        <v>17</v>
      </c>
      <c r="G458">
        <f t="shared" si="15"/>
        <v>124075.80188992001</v>
      </c>
      <c r="H458" t="str">
        <f>VLOOKUP(A458,[2]!Filtered_Customer_Data[#All],9,FALSE)</f>
        <v>High Net Worth</v>
      </c>
      <c r="I458" t="str">
        <f>VLOOKUP(A458,Filtered_Customer_Data[#All],4,FALSE)</f>
        <v>Female</v>
      </c>
      <c r="J458" t="str">
        <f>VLOOKUP(A458,Filtered_Customer_Data[#All],8,FALSE)</f>
        <v>Financial Services</v>
      </c>
      <c r="K458" t="str">
        <f>VLOOKUP(A458,Filtered_Customer_Data[#All],7,FALSE)</f>
        <v>Recruiting Manager</v>
      </c>
    </row>
    <row r="459" spans="1:11" x14ac:dyDescent="0.3">
      <c r="A459">
        <v>458</v>
      </c>
      <c r="B459">
        <v>5</v>
      </c>
      <c r="C459">
        <v>3615.63</v>
      </c>
      <c r="D459">
        <f t="shared" si="14"/>
        <v>723.12599999999998</v>
      </c>
      <c r="E459">
        <v>5.5684399999999998</v>
      </c>
      <c r="F459">
        <f>VLOOKUP(A459,[1]!Filtered_Customer_Data[#All],12,FALSE)</f>
        <v>18</v>
      </c>
      <c r="G459">
        <f t="shared" si="15"/>
        <v>72480.307381919993</v>
      </c>
      <c r="H459" t="str">
        <f>VLOOKUP(A459,[2]!Filtered_Customer_Data[#All],9,FALSE)</f>
        <v>Affluent Customer</v>
      </c>
      <c r="I459" t="str">
        <f>VLOOKUP(A459,Filtered_Customer_Data[#All],4,FALSE)</f>
        <v>Male</v>
      </c>
      <c r="J459" t="str">
        <f>VLOOKUP(A459,Filtered_Customer_Data[#All],8,FALSE)</f>
        <v>Manufacturing</v>
      </c>
      <c r="K459" t="str">
        <f>VLOOKUP(A459,Filtered_Customer_Data[#All],7,FALSE)</f>
        <v>Account Representative IV</v>
      </c>
    </row>
    <row r="460" spans="1:11" x14ac:dyDescent="0.3">
      <c r="A460">
        <v>459</v>
      </c>
      <c r="B460">
        <v>5</v>
      </c>
      <c r="C460">
        <v>6449.1299999999992</v>
      </c>
      <c r="D460">
        <f t="shared" si="14"/>
        <v>1289.8259999999998</v>
      </c>
      <c r="E460">
        <v>5.5684399999999998</v>
      </c>
      <c r="F460">
        <f>VLOOKUP(A460,[1]!Filtered_Customer_Data[#All],12,FALSE)</f>
        <v>13</v>
      </c>
      <c r="G460">
        <f t="shared" si="15"/>
        <v>93370.142988719977</v>
      </c>
      <c r="H460" t="str">
        <f>VLOOKUP(A460,[2]!Filtered_Customer_Data[#All],9,FALSE)</f>
        <v>Mass Customer</v>
      </c>
      <c r="I460" t="str">
        <f>VLOOKUP(A460,Filtered_Customer_Data[#All],4,FALSE)</f>
        <v>Female</v>
      </c>
      <c r="J460" t="str">
        <f>VLOOKUP(A460,Filtered_Customer_Data[#All],8,FALSE)</f>
        <v>Manufacturing</v>
      </c>
      <c r="K460" t="str">
        <f>VLOOKUP(A460,Filtered_Customer_Data[#All],7,FALSE)</f>
        <v>Civil Engineer</v>
      </c>
    </row>
    <row r="461" spans="1:11" x14ac:dyDescent="0.3">
      <c r="A461">
        <v>460</v>
      </c>
      <c r="B461">
        <v>3</v>
      </c>
      <c r="C461">
        <v>3597.96</v>
      </c>
      <c r="D461">
        <f t="shared" si="14"/>
        <v>1199.32</v>
      </c>
      <c r="E461">
        <v>5.5684399999999998</v>
      </c>
      <c r="F461">
        <f>VLOOKUP(A461,[1]!Filtered_Customer_Data[#All],12,FALSE)</f>
        <v>16</v>
      </c>
      <c r="G461">
        <f t="shared" si="15"/>
        <v>106853.46337279999</v>
      </c>
      <c r="H461" t="str">
        <f>VLOOKUP(A461,[2]!Filtered_Customer_Data[#All],9,FALSE)</f>
        <v>Affluent Customer</v>
      </c>
      <c r="I461" t="str">
        <f>VLOOKUP(A461,Filtered_Customer_Data[#All],4,FALSE)</f>
        <v>Female</v>
      </c>
      <c r="J461" t="str">
        <f>VLOOKUP(A461,Filtered_Customer_Data[#All],8,FALSE)</f>
        <v>Manufacturing</v>
      </c>
      <c r="K461" t="str">
        <f>VLOOKUP(A461,Filtered_Customer_Data[#All],7,FALSE)</f>
        <v>Electrical Engineer</v>
      </c>
    </row>
    <row r="462" spans="1:11" x14ac:dyDescent="0.3">
      <c r="A462">
        <v>461</v>
      </c>
      <c r="B462">
        <v>8</v>
      </c>
      <c r="C462">
        <v>10366.86</v>
      </c>
      <c r="D462">
        <f t="shared" si="14"/>
        <v>1295.8575000000001</v>
      </c>
      <c r="E462">
        <v>5.5684399999999998</v>
      </c>
      <c r="F462">
        <f>VLOOKUP(A462,[1]!Filtered_Customer_Data[#All],12,FALSE)</f>
        <v>14</v>
      </c>
      <c r="G462">
        <f t="shared" si="15"/>
        <v>101022.66632220001</v>
      </c>
      <c r="H462" t="str">
        <f>VLOOKUP(A462,[2]!Filtered_Customer_Data[#All],9,FALSE)</f>
        <v>Mass Customer</v>
      </c>
      <c r="I462" t="str">
        <f>VLOOKUP(A462,Filtered_Customer_Data[#All],4,FALSE)</f>
        <v>Female</v>
      </c>
      <c r="J462" t="str">
        <f>VLOOKUP(A462,Filtered_Customer_Data[#All],8,FALSE)</f>
        <v>Health</v>
      </c>
      <c r="K462" t="str">
        <f>VLOOKUP(A462,Filtered_Customer_Data[#All],7,FALSE)</f>
        <v>Social Worker</v>
      </c>
    </row>
    <row r="463" spans="1:11" x14ac:dyDescent="0.3">
      <c r="A463">
        <v>462</v>
      </c>
      <c r="B463">
        <v>6</v>
      </c>
      <c r="C463">
        <v>7830.79</v>
      </c>
      <c r="D463">
        <f t="shared" si="14"/>
        <v>1305.1316666666667</v>
      </c>
      <c r="E463">
        <v>5.5684399999999998</v>
      </c>
      <c r="F463">
        <f>VLOOKUP(A463,[1]!Filtered_Customer_Data[#All],12,FALSE)</f>
        <v>5</v>
      </c>
      <c r="G463">
        <f t="shared" si="15"/>
        <v>36337.736889666667</v>
      </c>
      <c r="H463" t="str">
        <f>VLOOKUP(A463,[2]!Filtered_Customer_Data[#All],9,FALSE)</f>
        <v>Affluent Customer</v>
      </c>
      <c r="I463" t="str">
        <f>VLOOKUP(A463,Filtered_Customer_Data[#All],4,FALSE)</f>
        <v>Female</v>
      </c>
      <c r="J463" t="str">
        <f>VLOOKUP(A463,Filtered_Customer_Data[#All],8,FALSE)</f>
        <v>Manufacturing</v>
      </c>
      <c r="K463" t="str">
        <f>VLOOKUP(A463,Filtered_Customer_Data[#All],7,FALSE)</f>
        <v>Unknown</v>
      </c>
    </row>
    <row r="464" spans="1:11" x14ac:dyDescent="0.3">
      <c r="A464">
        <v>463</v>
      </c>
      <c r="B464">
        <v>7</v>
      </c>
      <c r="C464">
        <v>7679.4699999999993</v>
      </c>
      <c r="D464">
        <f t="shared" si="14"/>
        <v>1097.0671428571427</v>
      </c>
      <c r="E464">
        <v>5.5684399999999998</v>
      </c>
      <c r="F464">
        <f>VLOOKUP(A464,[1]!Filtered_Customer_Data[#All],12,FALSE)</f>
        <v>20</v>
      </c>
      <c r="G464">
        <f t="shared" si="15"/>
        <v>122179.05121942854</v>
      </c>
      <c r="H464" t="str">
        <f>VLOOKUP(A464,[2]!Filtered_Customer_Data[#All],9,FALSE)</f>
        <v>Mass Customer</v>
      </c>
      <c r="I464" t="str">
        <f>VLOOKUP(A464,Filtered_Customer_Data[#All],4,FALSE)</f>
        <v>Female</v>
      </c>
      <c r="J464" t="str">
        <f>VLOOKUP(A464,Filtered_Customer_Data[#All],8,FALSE)</f>
        <v>Financial Services</v>
      </c>
      <c r="K464" t="str">
        <f>VLOOKUP(A464,Filtered_Customer_Data[#All],7,FALSE)</f>
        <v>Senior Cost Accountant</v>
      </c>
    </row>
    <row r="465" spans="1:11" x14ac:dyDescent="0.3">
      <c r="A465">
        <v>464</v>
      </c>
      <c r="B465">
        <v>6</v>
      </c>
      <c r="C465">
        <v>8289.8599999999988</v>
      </c>
      <c r="D465">
        <f t="shared" si="14"/>
        <v>1381.6433333333332</v>
      </c>
      <c r="E465">
        <v>5.5684399999999998</v>
      </c>
      <c r="F465">
        <f>VLOOKUP(A465,[1]!Filtered_Customer_Data[#All],12,FALSE)</f>
        <v>10</v>
      </c>
      <c r="G465">
        <f t="shared" si="15"/>
        <v>76935.980030666658</v>
      </c>
      <c r="H465" t="str">
        <f>VLOOKUP(A465,[2]!Filtered_Customer_Data[#All],9,FALSE)</f>
        <v>Mass Customer</v>
      </c>
      <c r="I465" t="str">
        <f>VLOOKUP(A465,Filtered_Customer_Data[#All],4,FALSE)</f>
        <v>Female</v>
      </c>
      <c r="J465" t="str">
        <f>VLOOKUP(A465,Filtered_Customer_Data[#All],8,FALSE)</f>
        <v>Unknown</v>
      </c>
      <c r="K465" t="str">
        <f>VLOOKUP(A465,Filtered_Customer_Data[#All],7,FALSE)</f>
        <v>Unknown</v>
      </c>
    </row>
    <row r="466" spans="1:11" x14ac:dyDescent="0.3">
      <c r="A466">
        <v>465</v>
      </c>
      <c r="B466">
        <v>6</v>
      </c>
      <c r="C466">
        <v>4766.91</v>
      </c>
      <c r="D466">
        <f t="shared" si="14"/>
        <v>794.48500000000001</v>
      </c>
      <c r="E466">
        <v>5.5684399999999998</v>
      </c>
      <c r="F466">
        <f>VLOOKUP(A466,[1]!Filtered_Customer_Data[#All],12,FALSE)</f>
        <v>14</v>
      </c>
      <c r="G466">
        <f t="shared" si="15"/>
        <v>61936.588747599992</v>
      </c>
      <c r="H466" t="str">
        <f>VLOOKUP(A466,[2]!Filtered_Customer_Data[#All],9,FALSE)</f>
        <v>Affluent Customer</v>
      </c>
      <c r="I466" t="str">
        <f>VLOOKUP(A466,Filtered_Customer_Data[#All],4,FALSE)</f>
        <v>Female</v>
      </c>
      <c r="J466" t="str">
        <f>VLOOKUP(A466,Filtered_Customer_Data[#All],8,FALSE)</f>
        <v>Financial Services</v>
      </c>
      <c r="K466" t="str">
        <f>VLOOKUP(A466,Filtered_Customer_Data[#All],7,FALSE)</f>
        <v>Developer III</v>
      </c>
    </row>
    <row r="467" spans="1:11" x14ac:dyDescent="0.3">
      <c r="A467">
        <v>466</v>
      </c>
      <c r="B467">
        <v>7</v>
      </c>
      <c r="C467">
        <v>6597.52</v>
      </c>
      <c r="D467">
        <f t="shared" si="14"/>
        <v>942.50285714285724</v>
      </c>
      <c r="E467">
        <v>5.5684399999999998</v>
      </c>
      <c r="F467">
        <f>VLOOKUP(A467,[1]!Filtered_Customer_Data[#All],12,FALSE)</f>
        <v>2</v>
      </c>
      <c r="G467">
        <f t="shared" si="15"/>
        <v>10496.541219657143</v>
      </c>
      <c r="H467" t="str">
        <f>VLOOKUP(A467,[2]!Filtered_Customer_Data[#All],9,FALSE)</f>
        <v>Affluent Customer</v>
      </c>
      <c r="I467" t="str">
        <f>VLOOKUP(A467,Filtered_Customer_Data[#All],4,FALSE)</f>
        <v>Male</v>
      </c>
      <c r="J467" t="str">
        <f>VLOOKUP(A467,Filtered_Customer_Data[#All],8,FALSE)</f>
        <v>Manufacturing</v>
      </c>
      <c r="K467" t="str">
        <f>VLOOKUP(A467,Filtered_Customer_Data[#All],7,FALSE)</f>
        <v>Unknown</v>
      </c>
    </row>
    <row r="468" spans="1:11" x14ac:dyDescent="0.3">
      <c r="A468">
        <v>467</v>
      </c>
      <c r="B468">
        <v>6</v>
      </c>
      <c r="C468">
        <v>7065.3900000000012</v>
      </c>
      <c r="D468">
        <f t="shared" si="14"/>
        <v>1177.5650000000003</v>
      </c>
      <c r="E468">
        <v>5.5684399999999998</v>
      </c>
      <c r="F468">
        <f>VLOOKUP(A468,[1]!Filtered_Customer_Data[#All],12,FALSE)</f>
        <v>15</v>
      </c>
      <c r="G468">
        <f t="shared" si="15"/>
        <v>98358.000729000021</v>
      </c>
      <c r="H468" t="str">
        <f>VLOOKUP(A468,[2]!Filtered_Customer_Data[#All],9,FALSE)</f>
        <v>Affluent Customer</v>
      </c>
      <c r="I468" t="str">
        <f>VLOOKUP(A468,Filtered_Customer_Data[#All],4,FALSE)</f>
        <v>Male</v>
      </c>
      <c r="J468" t="str">
        <f>VLOOKUP(A468,Filtered_Customer_Data[#All],8,FALSE)</f>
        <v>Property</v>
      </c>
      <c r="K468" t="str">
        <f>VLOOKUP(A468,Filtered_Customer_Data[#All],7,FALSE)</f>
        <v>Human Resources Assistant I</v>
      </c>
    </row>
    <row r="469" spans="1:11" x14ac:dyDescent="0.3">
      <c r="A469">
        <v>468</v>
      </c>
      <c r="B469">
        <v>6</v>
      </c>
      <c r="C469">
        <v>7264.8599999999988</v>
      </c>
      <c r="D469">
        <f t="shared" si="14"/>
        <v>1210.8099999999997</v>
      </c>
      <c r="E469">
        <v>5.5684399999999998</v>
      </c>
      <c r="F469">
        <f>VLOOKUP(A469,[1]!Filtered_Customer_Data[#All],12,FALSE)</f>
        <v>8</v>
      </c>
      <c r="G469">
        <f t="shared" si="15"/>
        <v>53938.582691199983</v>
      </c>
      <c r="H469" t="str">
        <f>VLOOKUP(A469,[2]!Filtered_Customer_Data[#All],9,FALSE)</f>
        <v>High Net Worth</v>
      </c>
      <c r="I469" t="str">
        <f>VLOOKUP(A469,Filtered_Customer_Data[#All],4,FALSE)</f>
        <v>Female</v>
      </c>
      <c r="J469" t="str">
        <f>VLOOKUP(A469,Filtered_Customer_Data[#All],8,FALSE)</f>
        <v>Property</v>
      </c>
      <c r="K469" t="str">
        <f>VLOOKUP(A469,Filtered_Customer_Data[#All],7,FALSE)</f>
        <v>Software Test Engineer I</v>
      </c>
    </row>
    <row r="470" spans="1:11" x14ac:dyDescent="0.3">
      <c r="A470">
        <v>469</v>
      </c>
      <c r="B470">
        <v>10</v>
      </c>
      <c r="C470">
        <v>7566.66</v>
      </c>
      <c r="D470">
        <f t="shared" si="14"/>
        <v>756.66599999999994</v>
      </c>
      <c r="E470">
        <v>5.5684399999999998</v>
      </c>
      <c r="F470">
        <f>VLOOKUP(A470,[1]!Filtered_Customer_Data[#All],12,FALSE)</f>
        <v>3</v>
      </c>
      <c r="G470">
        <f t="shared" si="15"/>
        <v>12640.347663119999</v>
      </c>
      <c r="H470" t="str">
        <f>VLOOKUP(A470,[2]!Filtered_Customer_Data[#All],9,FALSE)</f>
        <v>High Net Worth</v>
      </c>
      <c r="I470" t="str">
        <f>VLOOKUP(A470,Filtered_Customer_Data[#All],4,FALSE)</f>
        <v>Male</v>
      </c>
      <c r="J470" t="str">
        <f>VLOOKUP(A470,Filtered_Customer_Data[#All],8,FALSE)</f>
        <v>Financial Services</v>
      </c>
      <c r="K470" t="str">
        <f>VLOOKUP(A470,Filtered_Customer_Data[#All],7,FALSE)</f>
        <v>Actuary</v>
      </c>
    </row>
    <row r="471" spans="1:11" x14ac:dyDescent="0.3">
      <c r="A471">
        <v>470</v>
      </c>
      <c r="B471">
        <v>7</v>
      </c>
      <c r="C471">
        <v>7158.48</v>
      </c>
      <c r="D471">
        <f t="shared" si="14"/>
        <v>1022.64</v>
      </c>
      <c r="E471">
        <v>5.5684399999999998</v>
      </c>
      <c r="F471">
        <f>VLOOKUP(A471,[1]!Filtered_Customer_Data[#All],12,FALSE)</f>
        <v>1</v>
      </c>
      <c r="G471">
        <f t="shared" si="15"/>
        <v>5694.5094816000001</v>
      </c>
      <c r="H471" t="str">
        <f>VLOOKUP(A471,[2]!Filtered_Customer_Data[#All],9,FALSE)</f>
        <v>Mass Customer</v>
      </c>
      <c r="I471" t="str">
        <f>VLOOKUP(A471,Filtered_Customer_Data[#All],4,FALSE)</f>
        <v>Male</v>
      </c>
      <c r="J471" t="str">
        <f>VLOOKUP(A471,Filtered_Customer_Data[#All],8,FALSE)</f>
        <v>Retail</v>
      </c>
      <c r="K471" t="str">
        <f>VLOOKUP(A471,Filtered_Customer_Data[#All],7,FALSE)</f>
        <v>Internal Auditor</v>
      </c>
    </row>
    <row r="472" spans="1:11" x14ac:dyDescent="0.3">
      <c r="A472">
        <v>471</v>
      </c>
      <c r="B472">
        <v>6</v>
      </c>
      <c r="C472">
        <v>6243.619999999999</v>
      </c>
      <c r="D472">
        <f t="shared" si="14"/>
        <v>1040.6033333333332</v>
      </c>
      <c r="E472">
        <v>5.5684399999999998</v>
      </c>
      <c r="F472">
        <f>VLOOKUP(A472,[1]!Filtered_Customer_Data[#All],12,FALSE)</f>
        <v>14</v>
      </c>
      <c r="G472">
        <f t="shared" si="15"/>
        <v>81123.52115653333</v>
      </c>
      <c r="H472" t="str">
        <f>VLOOKUP(A472,[2]!Filtered_Customer_Data[#All],9,FALSE)</f>
        <v>Affluent Customer</v>
      </c>
      <c r="I472" t="str">
        <f>VLOOKUP(A472,Filtered_Customer_Data[#All],4,FALSE)</f>
        <v>Female</v>
      </c>
      <c r="J472" t="str">
        <f>VLOOKUP(A472,Filtered_Customer_Data[#All],8,FALSE)</f>
        <v>Financial Services</v>
      </c>
      <c r="K472" t="str">
        <f>VLOOKUP(A472,Filtered_Customer_Data[#All],7,FALSE)</f>
        <v>GIS Technical Architect</v>
      </c>
    </row>
    <row r="473" spans="1:11" x14ac:dyDescent="0.3">
      <c r="A473">
        <v>472</v>
      </c>
      <c r="B473">
        <v>5</v>
      </c>
      <c r="C473">
        <v>5989.6600000000008</v>
      </c>
      <c r="D473">
        <f t="shared" si="14"/>
        <v>1197.9320000000002</v>
      </c>
      <c r="E473">
        <v>5.5684399999999998</v>
      </c>
      <c r="F473">
        <f>VLOOKUP(A473,[1]!Filtered_Customer_Data[#All],12,FALSE)</f>
        <v>8</v>
      </c>
      <c r="G473">
        <f t="shared" si="15"/>
        <v>53364.899728640012</v>
      </c>
      <c r="H473" t="str">
        <f>VLOOKUP(A473,[2]!Filtered_Customer_Data[#All],9,FALSE)</f>
        <v>Mass Customer</v>
      </c>
      <c r="I473" t="str">
        <f>VLOOKUP(A473,Filtered_Customer_Data[#All],4,FALSE)</f>
        <v>Female</v>
      </c>
      <c r="J473" t="str">
        <f>VLOOKUP(A473,Filtered_Customer_Data[#All],8,FALSE)</f>
        <v>Financial Services</v>
      </c>
      <c r="K473" t="str">
        <f>VLOOKUP(A473,Filtered_Customer_Data[#All],7,FALSE)</f>
        <v>Internal Auditor</v>
      </c>
    </row>
    <row r="474" spans="1:11" x14ac:dyDescent="0.3">
      <c r="A474">
        <v>473</v>
      </c>
      <c r="B474">
        <v>9</v>
      </c>
      <c r="C474">
        <v>12033.62</v>
      </c>
      <c r="D474">
        <f t="shared" si="14"/>
        <v>1337.068888888889</v>
      </c>
      <c r="E474">
        <v>5.5684399999999998</v>
      </c>
      <c r="F474">
        <f>VLOOKUP(A474,[1]!Filtered_Customer_Data[#All],12,FALSE)</f>
        <v>20</v>
      </c>
      <c r="G474">
        <f t="shared" si="15"/>
        <v>148907.7576728889</v>
      </c>
      <c r="H474" t="str">
        <f>VLOOKUP(A474,[2]!Filtered_Customer_Data[#All],9,FALSE)</f>
        <v>Mass Customer</v>
      </c>
      <c r="I474" t="str">
        <f>VLOOKUP(A474,Filtered_Customer_Data[#All],4,FALSE)</f>
        <v>Male</v>
      </c>
      <c r="J474" t="str">
        <f>VLOOKUP(A474,Filtered_Customer_Data[#All],8,FALSE)</f>
        <v>Health</v>
      </c>
      <c r="K474" t="str">
        <f>VLOOKUP(A474,Filtered_Customer_Data[#All],7,FALSE)</f>
        <v>Junior Executive</v>
      </c>
    </row>
    <row r="475" spans="1:11" x14ac:dyDescent="0.3">
      <c r="A475">
        <v>474</v>
      </c>
      <c r="B475">
        <v>2</v>
      </c>
      <c r="C475">
        <v>2107.8199999999997</v>
      </c>
      <c r="D475">
        <f t="shared" si="14"/>
        <v>1053.9099999999999</v>
      </c>
      <c r="E475">
        <v>5.5684399999999998</v>
      </c>
      <c r="F475">
        <f>VLOOKUP(A475,[1]!Filtered_Customer_Data[#All],12,FALSE)</f>
        <v>18</v>
      </c>
      <c r="G475">
        <f t="shared" si="15"/>
        <v>105635.42280719998</v>
      </c>
      <c r="H475" t="str">
        <f>VLOOKUP(A475,[2]!Filtered_Customer_Data[#All],9,FALSE)</f>
        <v>Affluent Customer</v>
      </c>
      <c r="I475" t="str">
        <f>VLOOKUP(A475,Filtered_Customer_Data[#All],4,FALSE)</f>
        <v>Female</v>
      </c>
      <c r="J475" t="str">
        <f>VLOOKUP(A475,Filtered_Customer_Data[#All],8,FALSE)</f>
        <v>Entertainment</v>
      </c>
      <c r="K475" t="str">
        <f>VLOOKUP(A475,Filtered_Customer_Data[#All],7,FALSE)</f>
        <v>Geologist IV</v>
      </c>
    </row>
    <row r="476" spans="1:11" x14ac:dyDescent="0.3">
      <c r="A476">
        <v>475</v>
      </c>
      <c r="B476">
        <v>7</v>
      </c>
      <c r="C476">
        <v>5131.2499999999991</v>
      </c>
      <c r="D476">
        <f t="shared" si="14"/>
        <v>733.03571428571411</v>
      </c>
      <c r="E476">
        <v>5.5684399999999998</v>
      </c>
      <c r="F476">
        <f>VLOOKUP(A476,[1]!Filtered_Customer_Data[#All],12,FALSE)</f>
        <v>1</v>
      </c>
      <c r="G476">
        <f t="shared" si="15"/>
        <v>4081.8653928571416</v>
      </c>
      <c r="H476" t="str">
        <f>VLOOKUP(A476,[2]!Filtered_Customer_Data[#All],9,FALSE)</f>
        <v>Affluent Customer</v>
      </c>
      <c r="I476" t="str">
        <f>VLOOKUP(A476,Filtered_Customer_Data[#All],4,FALSE)</f>
        <v>Male</v>
      </c>
      <c r="J476" t="str">
        <f>VLOOKUP(A476,Filtered_Customer_Data[#All],8,FALSE)</f>
        <v>Manufacturing</v>
      </c>
      <c r="K476" t="str">
        <f>VLOOKUP(A476,Filtered_Customer_Data[#All],7,FALSE)</f>
        <v>Nuclear Power Engineer</v>
      </c>
    </row>
    <row r="477" spans="1:11" x14ac:dyDescent="0.3">
      <c r="A477">
        <v>476</v>
      </c>
      <c r="B477">
        <v>4</v>
      </c>
      <c r="C477">
        <v>4416.9000000000005</v>
      </c>
      <c r="D477">
        <f t="shared" si="14"/>
        <v>1104.2250000000001</v>
      </c>
      <c r="E477">
        <v>5.5684399999999998</v>
      </c>
      <c r="F477">
        <f>VLOOKUP(A477,[1]!Filtered_Customer_Data[#All],12,FALSE)</f>
        <v>14</v>
      </c>
      <c r="G477">
        <f t="shared" si="15"/>
        <v>86083.349226000006</v>
      </c>
      <c r="H477" t="str">
        <f>VLOOKUP(A477,[2]!Filtered_Customer_Data[#All],9,FALSE)</f>
        <v>Mass Customer</v>
      </c>
      <c r="I477" t="str">
        <f>VLOOKUP(A477,Filtered_Customer_Data[#All],4,FALSE)</f>
        <v>Male</v>
      </c>
      <c r="J477" t="str">
        <f>VLOOKUP(A477,Filtered_Customer_Data[#All],8,FALSE)</f>
        <v>Unknown</v>
      </c>
      <c r="K477" t="str">
        <f>VLOOKUP(A477,Filtered_Customer_Data[#All],7,FALSE)</f>
        <v>Computer Systems Analyst IV</v>
      </c>
    </row>
    <row r="478" spans="1:11" x14ac:dyDescent="0.3">
      <c r="A478">
        <v>477</v>
      </c>
      <c r="B478">
        <v>5</v>
      </c>
      <c r="C478">
        <v>5899.43</v>
      </c>
      <c r="D478">
        <f t="shared" si="14"/>
        <v>1179.886</v>
      </c>
      <c r="E478">
        <v>5.5684399999999998</v>
      </c>
      <c r="F478">
        <f>VLOOKUP(A478,[1]!Filtered_Customer_Data[#All],12,FALSE)</f>
        <v>13</v>
      </c>
      <c r="G478">
        <f t="shared" si="15"/>
        <v>85411.617171919992</v>
      </c>
      <c r="H478" t="str">
        <f>VLOOKUP(A478,[2]!Filtered_Customer_Data[#All],9,FALSE)</f>
        <v>High Net Worth</v>
      </c>
      <c r="I478" t="str">
        <f>VLOOKUP(A478,Filtered_Customer_Data[#All],4,FALSE)</f>
        <v>Female</v>
      </c>
      <c r="J478" t="str">
        <f>VLOOKUP(A478,Filtered_Customer_Data[#All],8,FALSE)</f>
        <v>Financial Services</v>
      </c>
      <c r="K478" t="str">
        <f>VLOOKUP(A478,Filtered_Customer_Data[#All],7,FALSE)</f>
        <v>Media Manager II</v>
      </c>
    </row>
    <row r="479" spans="1:11" x14ac:dyDescent="0.3">
      <c r="A479">
        <v>478</v>
      </c>
      <c r="B479">
        <v>9</v>
      </c>
      <c r="C479">
        <v>8880.93</v>
      </c>
      <c r="D479">
        <f t="shared" si="14"/>
        <v>986.77</v>
      </c>
      <c r="E479">
        <v>5.5684399999999998</v>
      </c>
      <c r="F479">
        <f>VLOOKUP(A479,[1]!Filtered_Customer_Data[#All],12,FALSE)</f>
        <v>5</v>
      </c>
      <c r="G479">
        <f t="shared" si="15"/>
        <v>27473.847693999996</v>
      </c>
      <c r="H479" t="str">
        <f>VLOOKUP(A479,[2]!Filtered_Customer_Data[#All],9,FALSE)</f>
        <v>Affluent Customer</v>
      </c>
      <c r="I479" t="str">
        <f>VLOOKUP(A479,Filtered_Customer_Data[#All],4,FALSE)</f>
        <v>Female</v>
      </c>
      <c r="J479" t="str">
        <f>VLOOKUP(A479,Filtered_Customer_Data[#All],8,FALSE)</f>
        <v>Unknown</v>
      </c>
      <c r="K479" t="str">
        <f>VLOOKUP(A479,Filtered_Customer_Data[#All],7,FALSE)</f>
        <v>Chief Design Engineer</v>
      </c>
    </row>
    <row r="480" spans="1:11" x14ac:dyDescent="0.3">
      <c r="A480">
        <v>479</v>
      </c>
      <c r="B480">
        <v>9</v>
      </c>
      <c r="C480">
        <v>8781.24</v>
      </c>
      <c r="D480">
        <f t="shared" si="14"/>
        <v>975.69333333333327</v>
      </c>
      <c r="E480">
        <v>5.5684399999999998</v>
      </c>
      <c r="F480">
        <f>VLOOKUP(A480,[1]!Filtered_Customer_Data[#All],12,FALSE)</f>
        <v>4</v>
      </c>
      <c r="G480">
        <f t="shared" si="15"/>
        <v>21732.359140266664</v>
      </c>
      <c r="H480" t="str">
        <f>VLOOKUP(A480,[2]!Filtered_Customer_Data[#All],9,FALSE)</f>
        <v>Mass Customer</v>
      </c>
      <c r="I480" t="str">
        <f>VLOOKUP(A480,Filtered_Customer_Data[#All],4,FALSE)</f>
        <v>Female</v>
      </c>
      <c r="J480" t="str">
        <f>VLOOKUP(A480,Filtered_Customer_Data[#All],8,FALSE)</f>
        <v>IT</v>
      </c>
      <c r="K480" t="str">
        <f>VLOOKUP(A480,Filtered_Customer_Data[#All],7,FALSE)</f>
        <v>Unknown</v>
      </c>
    </row>
    <row r="481" spans="1:11" x14ac:dyDescent="0.3">
      <c r="A481">
        <v>480</v>
      </c>
      <c r="B481">
        <v>2</v>
      </c>
      <c r="C481">
        <v>3179.31</v>
      </c>
      <c r="D481">
        <f t="shared" si="14"/>
        <v>1589.655</v>
      </c>
      <c r="E481">
        <v>5.5684399999999998</v>
      </c>
      <c r="F481">
        <f>VLOOKUP(A481,[1]!Filtered_Customer_Data[#All],12,FALSE)</f>
        <v>11</v>
      </c>
      <c r="G481">
        <f t="shared" si="15"/>
        <v>97370.883370199997</v>
      </c>
      <c r="H481" t="str">
        <f>VLOOKUP(A481,[2]!Filtered_Customer_Data[#All],9,FALSE)</f>
        <v>Mass Customer</v>
      </c>
      <c r="I481" t="str">
        <f>VLOOKUP(A481,Filtered_Customer_Data[#All],4,FALSE)</f>
        <v>Undefined</v>
      </c>
      <c r="J481" t="str">
        <f>VLOOKUP(A481,Filtered_Customer_Data[#All],8,FALSE)</f>
        <v>Health</v>
      </c>
      <c r="K481" t="str">
        <f>VLOOKUP(A481,Filtered_Customer_Data[#All],7,FALSE)</f>
        <v>Registered Nurse</v>
      </c>
    </row>
    <row r="482" spans="1:11" x14ac:dyDescent="0.3">
      <c r="A482">
        <v>481</v>
      </c>
      <c r="B482">
        <v>2</v>
      </c>
      <c r="C482">
        <v>2156.44</v>
      </c>
      <c r="D482">
        <f t="shared" si="14"/>
        <v>1078.22</v>
      </c>
      <c r="E482">
        <v>5.5684399999999998</v>
      </c>
      <c r="F482">
        <f>VLOOKUP(A482,[1]!Filtered_Customer_Data[#All],12,FALSE)</f>
        <v>8</v>
      </c>
      <c r="G482">
        <f t="shared" si="15"/>
        <v>48032.027014400002</v>
      </c>
      <c r="H482" t="str">
        <f>VLOOKUP(A482,[2]!Filtered_Customer_Data[#All],9,FALSE)</f>
        <v>Mass Customer</v>
      </c>
      <c r="I482" t="str">
        <f>VLOOKUP(A482,Filtered_Customer_Data[#All],4,FALSE)</f>
        <v>Female</v>
      </c>
      <c r="J482" t="str">
        <f>VLOOKUP(A482,Filtered_Customer_Data[#All],8,FALSE)</f>
        <v>Argiculture</v>
      </c>
      <c r="K482" t="str">
        <f>VLOOKUP(A482,Filtered_Customer_Data[#All],7,FALSE)</f>
        <v>Programmer IV</v>
      </c>
    </row>
    <row r="483" spans="1:11" x14ac:dyDescent="0.3">
      <c r="A483">
        <v>482</v>
      </c>
      <c r="B483">
        <v>10</v>
      </c>
      <c r="C483">
        <v>11870.130000000001</v>
      </c>
      <c r="D483">
        <f t="shared" si="14"/>
        <v>1187.0130000000001</v>
      </c>
      <c r="E483">
        <v>5.5684399999999998</v>
      </c>
      <c r="F483">
        <f>VLOOKUP(A483,[1]!Filtered_Customer_Data[#All],12,FALSE)</f>
        <v>20</v>
      </c>
      <c r="G483">
        <f t="shared" si="15"/>
        <v>132196.21339440002</v>
      </c>
      <c r="H483" t="str">
        <f>VLOOKUP(A483,[2]!Filtered_Customer_Data[#All],9,FALSE)</f>
        <v>Mass Customer</v>
      </c>
      <c r="I483" t="str">
        <f>VLOOKUP(A483,Filtered_Customer_Data[#All],4,FALSE)</f>
        <v>Male</v>
      </c>
      <c r="J483" t="str">
        <f>VLOOKUP(A483,Filtered_Customer_Data[#All],8,FALSE)</f>
        <v>Health</v>
      </c>
      <c r="K483" t="str">
        <f>VLOOKUP(A483,Filtered_Customer_Data[#All],7,FALSE)</f>
        <v>Unknown</v>
      </c>
    </row>
    <row r="484" spans="1:11" x14ac:dyDescent="0.3">
      <c r="A484">
        <v>483</v>
      </c>
      <c r="B484">
        <v>7</v>
      </c>
      <c r="C484">
        <v>8372.1099999999988</v>
      </c>
      <c r="D484">
        <f t="shared" si="14"/>
        <v>1196.015714285714</v>
      </c>
      <c r="E484">
        <v>5.5684399999999998</v>
      </c>
      <c r="F484">
        <f>VLOOKUP(A484,[1]!Filtered_Customer_Data[#All],12,FALSE)</f>
        <v>9</v>
      </c>
      <c r="G484">
        <f t="shared" si="15"/>
        <v>59939.475696514273</v>
      </c>
      <c r="H484" t="str">
        <f>VLOOKUP(A484,[2]!Filtered_Customer_Data[#All],9,FALSE)</f>
        <v>Affluent Customer</v>
      </c>
      <c r="I484" t="str">
        <f>VLOOKUP(A484,Filtered_Customer_Data[#All],4,FALSE)</f>
        <v>Male</v>
      </c>
      <c r="J484" t="str">
        <f>VLOOKUP(A484,Filtered_Customer_Data[#All],8,FALSE)</f>
        <v>Retail</v>
      </c>
      <c r="K484" t="str">
        <f>VLOOKUP(A484,Filtered_Customer_Data[#All],7,FALSE)</f>
        <v>Sales Representative</v>
      </c>
    </row>
    <row r="485" spans="1:11" x14ac:dyDescent="0.3">
      <c r="A485">
        <v>484</v>
      </c>
      <c r="B485">
        <v>5</v>
      </c>
      <c r="C485">
        <v>5694.35</v>
      </c>
      <c r="D485">
        <f t="shared" si="14"/>
        <v>1138.8700000000001</v>
      </c>
      <c r="E485">
        <v>5.5684399999999998</v>
      </c>
      <c r="F485">
        <f>VLOOKUP(A485,[1]!Filtered_Customer_Data[#All],12,FALSE)</f>
        <v>22</v>
      </c>
      <c r="G485">
        <f t="shared" si="15"/>
        <v>139518.04378160002</v>
      </c>
      <c r="H485" t="str">
        <f>VLOOKUP(A485,[2]!Filtered_Customer_Data[#All],9,FALSE)</f>
        <v>Mass Customer</v>
      </c>
      <c r="I485" t="str">
        <f>VLOOKUP(A485,Filtered_Customer_Data[#All],4,FALSE)</f>
        <v>Male</v>
      </c>
      <c r="J485" t="str">
        <f>VLOOKUP(A485,Filtered_Customer_Data[#All],8,FALSE)</f>
        <v>Manufacturing</v>
      </c>
      <c r="K485" t="str">
        <f>VLOOKUP(A485,Filtered_Customer_Data[#All],7,FALSE)</f>
        <v>Programmer IV</v>
      </c>
    </row>
    <row r="486" spans="1:11" x14ac:dyDescent="0.3">
      <c r="A486">
        <v>485</v>
      </c>
      <c r="B486">
        <v>6</v>
      </c>
      <c r="C486">
        <v>5662.31</v>
      </c>
      <c r="D486">
        <f t="shared" si="14"/>
        <v>943.71833333333336</v>
      </c>
      <c r="E486">
        <v>5.5684399999999998</v>
      </c>
      <c r="F486">
        <f>VLOOKUP(A486,[1]!Filtered_Customer_Data[#All],12,FALSE)</f>
        <v>20</v>
      </c>
      <c r="G486">
        <f t="shared" si="15"/>
        <v>105100.77832133333</v>
      </c>
      <c r="H486" t="str">
        <f>VLOOKUP(A486,[2]!Filtered_Customer_Data[#All],9,FALSE)</f>
        <v>High Net Worth</v>
      </c>
      <c r="I486" t="str">
        <f>VLOOKUP(A486,Filtered_Customer_Data[#All],4,FALSE)</f>
        <v>Female</v>
      </c>
      <c r="J486" t="str">
        <f>VLOOKUP(A486,Filtered_Customer_Data[#All],8,FALSE)</f>
        <v>Manufacturing</v>
      </c>
      <c r="K486" t="str">
        <f>VLOOKUP(A486,Filtered_Customer_Data[#All],7,FALSE)</f>
        <v>Statistician III</v>
      </c>
    </row>
    <row r="487" spans="1:11" x14ac:dyDescent="0.3">
      <c r="A487">
        <v>486</v>
      </c>
      <c r="B487">
        <v>5</v>
      </c>
      <c r="C487">
        <v>7323.58</v>
      </c>
      <c r="D487">
        <f t="shared" si="14"/>
        <v>1464.7159999999999</v>
      </c>
      <c r="E487">
        <v>5.5684399999999998</v>
      </c>
      <c r="F487">
        <f>VLOOKUP(A487,[1]!Filtered_Customer_Data[#All],12,FALSE)</f>
        <v>15</v>
      </c>
      <c r="G487">
        <f t="shared" si="15"/>
        <v>122342.74744559999</v>
      </c>
      <c r="H487" t="str">
        <f>VLOOKUP(A487,[2]!Filtered_Customer_Data[#All],9,FALSE)</f>
        <v>Affluent Customer</v>
      </c>
      <c r="I487" t="str">
        <f>VLOOKUP(A487,Filtered_Customer_Data[#All],4,FALSE)</f>
        <v>Female</v>
      </c>
      <c r="J487" t="str">
        <f>VLOOKUP(A487,Filtered_Customer_Data[#All],8,FALSE)</f>
        <v>Manufacturing</v>
      </c>
      <c r="K487" t="str">
        <f>VLOOKUP(A487,Filtered_Customer_Data[#All],7,FALSE)</f>
        <v>Technical Writer</v>
      </c>
    </row>
    <row r="488" spans="1:11" x14ac:dyDescent="0.3">
      <c r="A488">
        <v>487</v>
      </c>
      <c r="B488">
        <v>2</v>
      </c>
      <c r="C488">
        <v>1875.15</v>
      </c>
      <c r="D488">
        <f t="shared" si="14"/>
        <v>937.57500000000005</v>
      </c>
      <c r="E488">
        <v>5.5684399999999998</v>
      </c>
      <c r="F488">
        <f>VLOOKUP(A488,[1]!Filtered_Customer_Data[#All],12,FALSE)</f>
        <v>10</v>
      </c>
      <c r="G488">
        <f t="shared" si="15"/>
        <v>52208.301330000002</v>
      </c>
      <c r="H488" t="str">
        <f>VLOOKUP(A488,[2]!Filtered_Customer_Data[#All],9,FALSE)</f>
        <v>Mass Customer</v>
      </c>
      <c r="I488" t="str">
        <f>VLOOKUP(A488,Filtered_Customer_Data[#All],4,FALSE)</f>
        <v>Female</v>
      </c>
      <c r="J488" t="str">
        <f>VLOOKUP(A488,Filtered_Customer_Data[#All],8,FALSE)</f>
        <v>Health</v>
      </c>
      <c r="K488" t="str">
        <f>VLOOKUP(A488,Filtered_Customer_Data[#All],7,FALSE)</f>
        <v>Food Chemist</v>
      </c>
    </row>
    <row r="489" spans="1:11" x14ac:dyDescent="0.3">
      <c r="A489">
        <v>488</v>
      </c>
      <c r="B489">
        <v>7</v>
      </c>
      <c r="C489">
        <v>4859.0999999999995</v>
      </c>
      <c r="D489">
        <f t="shared" si="14"/>
        <v>694.15714285714273</v>
      </c>
      <c r="E489">
        <v>5.5684399999999998</v>
      </c>
      <c r="F489">
        <f>VLOOKUP(A489,[1]!Filtered_Customer_Data[#All],12,FALSE)</f>
        <v>10</v>
      </c>
      <c r="G489">
        <f t="shared" si="15"/>
        <v>38653.724005714277</v>
      </c>
      <c r="H489" t="str">
        <f>VLOOKUP(A489,[2]!Filtered_Customer_Data[#All],9,FALSE)</f>
        <v>Mass Customer</v>
      </c>
      <c r="I489" t="str">
        <f>VLOOKUP(A489,Filtered_Customer_Data[#All],4,FALSE)</f>
        <v>Female</v>
      </c>
      <c r="J489" t="str">
        <f>VLOOKUP(A489,Filtered_Customer_Data[#All],8,FALSE)</f>
        <v>Property</v>
      </c>
      <c r="K489" t="str">
        <f>VLOOKUP(A489,Filtered_Customer_Data[#All],7,FALSE)</f>
        <v>Help Desk Operator</v>
      </c>
    </row>
    <row r="490" spans="1:11" x14ac:dyDescent="0.3">
      <c r="A490">
        <v>489</v>
      </c>
      <c r="B490">
        <v>5</v>
      </c>
      <c r="C490">
        <v>5450.6900000000005</v>
      </c>
      <c r="D490">
        <f t="shared" si="14"/>
        <v>1090.1380000000001</v>
      </c>
      <c r="E490">
        <v>5.5684399999999998</v>
      </c>
      <c r="F490">
        <f>VLOOKUP(A490,[1]!Filtered_Customer_Data[#All],12,FALSE)</f>
        <v>4</v>
      </c>
      <c r="G490">
        <f t="shared" si="15"/>
        <v>24281.472178880002</v>
      </c>
      <c r="H490" t="str">
        <f>VLOOKUP(A490,[2]!Filtered_Customer_Data[#All],9,FALSE)</f>
        <v>Mass Customer</v>
      </c>
      <c r="I490" t="str">
        <f>VLOOKUP(A490,Filtered_Customer_Data[#All],4,FALSE)</f>
        <v>Female</v>
      </c>
      <c r="J490" t="str">
        <f>VLOOKUP(A490,Filtered_Customer_Data[#All],8,FALSE)</f>
        <v>Retail</v>
      </c>
      <c r="K490" t="str">
        <f>VLOOKUP(A490,Filtered_Customer_Data[#All],7,FALSE)</f>
        <v>Senior Editor</v>
      </c>
    </row>
    <row r="491" spans="1:11" x14ac:dyDescent="0.3">
      <c r="A491">
        <v>490</v>
      </c>
      <c r="B491">
        <v>9</v>
      </c>
      <c r="C491">
        <v>9886.75</v>
      </c>
      <c r="D491">
        <f t="shared" si="14"/>
        <v>1098.5277777777778</v>
      </c>
      <c r="E491">
        <v>5.5684399999999998</v>
      </c>
      <c r="F491">
        <f>VLOOKUP(A491,[1]!Filtered_Customer_Data[#All],12,FALSE)</f>
        <v>6</v>
      </c>
      <c r="G491">
        <f t="shared" si="15"/>
        <v>36702.516113333331</v>
      </c>
      <c r="H491" t="str">
        <f>VLOOKUP(A491,[2]!Filtered_Customer_Data[#All],9,FALSE)</f>
        <v>Mass Customer</v>
      </c>
      <c r="I491" t="str">
        <f>VLOOKUP(A491,Filtered_Customer_Data[#All],4,FALSE)</f>
        <v>Female</v>
      </c>
      <c r="J491" t="str">
        <f>VLOOKUP(A491,Filtered_Customer_Data[#All],8,FALSE)</f>
        <v>Argiculture</v>
      </c>
      <c r="K491" t="str">
        <f>VLOOKUP(A491,Filtered_Customer_Data[#All],7,FALSE)</f>
        <v>Environmental Tech</v>
      </c>
    </row>
    <row r="492" spans="1:11" x14ac:dyDescent="0.3">
      <c r="A492">
        <v>491</v>
      </c>
      <c r="B492">
        <v>7</v>
      </c>
      <c r="C492">
        <v>6140.67</v>
      </c>
      <c r="D492">
        <f t="shared" si="14"/>
        <v>877.23857142857139</v>
      </c>
      <c r="E492">
        <v>5.5684399999999998</v>
      </c>
      <c r="F492">
        <f>VLOOKUP(A492,[1]!Filtered_Customer_Data[#All],12,FALSE)</f>
        <v>19</v>
      </c>
      <c r="G492">
        <f t="shared" si="15"/>
        <v>92812.156663028567</v>
      </c>
      <c r="H492" t="str">
        <f>VLOOKUP(A492,[2]!Filtered_Customer_Data[#All],9,FALSE)</f>
        <v>Affluent Customer</v>
      </c>
      <c r="I492" t="str">
        <f>VLOOKUP(A492,Filtered_Customer_Data[#All],4,FALSE)</f>
        <v>Male</v>
      </c>
      <c r="J492" t="str">
        <f>VLOOKUP(A492,Filtered_Customer_Data[#All],8,FALSE)</f>
        <v>Property</v>
      </c>
      <c r="K492" t="str">
        <f>VLOOKUP(A492,Filtered_Customer_Data[#All],7,FALSE)</f>
        <v>Speech Pathologist</v>
      </c>
    </row>
    <row r="493" spans="1:11" x14ac:dyDescent="0.3">
      <c r="A493">
        <v>492</v>
      </c>
      <c r="B493">
        <v>4</v>
      </c>
      <c r="C493">
        <v>5248.1500000000005</v>
      </c>
      <c r="D493">
        <f t="shared" si="14"/>
        <v>1312.0375000000001</v>
      </c>
      <c r="E493">
        <v>5.5684399999999998</v>
      </c>
      <c r="F493">
        <f>VLOOKUP(A493,[1]!Filtered_Customer_Data[#All],12,FALSE)</f>
        <v>21</v>
      </c>
      <c r="G493">
        <f t="shared" si="15"/>
        <v>153426.04402650002</v>
      </c>
      <c r="H493" t="str">
        <f>VLOOKUP(A493,[2]!Filtered_Customer_Data[#All],9,FALSE)</f>
        <v>Mass Customer</v>
      </c>
      <c r="I493" t="str">
        <f>VLOOKUP(A493,Filtered_Customer_Data[#All],4,FALSE)</f>
        <v>Male</v>
      </c>
      <c r="J493" t="str">
        <f>VLOOKUP(A493,Filtered_Customer_Data[#All],8,FALSE)</f>
        <v>Financial Services</v>
      </c>
      <c r="K493" t="str">
        <f>VLOOKUP(A493,Filtered_Customer_Data[#All],7,FALSE)</f>
        <v>Environmental Tech</v>
      </c>
    </row>
    <row r="494" spans="1:11" x14ac:dyDescent="0.3">
      <c r="A494">
        <v>493</v>
      </c>
      <c r="B494">
        <v>3</v>
      </c>
      <c r="C494">
        <v>607.78</v>
      </c>
      <c r="D494">
        <f t="shared" si="14"/>
        <v>202.59333333333333</v>
      </c>
      <c r="E494">
        <v>5.5684399999999998</v>
      </c>
      <c r="F494">
        <f>VLOOKUP(A494,[1]!Filtered_Customer_Data[#All],12,FALSE)</f>
        <v>5</v>
      </c>
      <c r="G494">
        <f t="shared" si="15"/>
        <v>5640.6441053333328</v>
      </c>
      <c r="H494" t="str">
        <f>VLOOKUP(A494,[2]!Filtered_Customer_Data[#All],9,FALSE)</f>
        <v>Mass Customer</v>
      </c>
      <c r="I494" t="str">
        <f>VLOOKUP(A494,Filtered_Customer_Data[#All],4,FALSE)</f>
        <v>Female</v>
      </c>
      <c r="J494" t="str">
        <f>VLOOKUP(A494,Filtered_Customer_Data[#All],8,FALSE)</f>
        <v>Manufacturing</v>
      </c>
      <c r="K494" t="str">
        <f>VLOOKUP(A494,Filtered_Customer_Data[#All],7,FALSE)</f>
        <v>Electrical Engineer</v>
      </c>
    </row>
    <row r="495" spans="1:11" x14ac:dyDescent="0.3">
      <c r="A495">
        <v>494</v>
      </c>
      <c r="B495">
        <v>3</v>
      </c>
      <c r="C495">
        <v>2524.5299999999997</v>
      </c>
      <c r="D495">
        <f t="shared" si="14"/>
        <v>841.50999999999988</v>
      </c>
      <c r="E495">
        <v>5.5684399999999998</v>
      </c>
      <c r="F495">
        <f>VLOOKUP(A495,[1]!Filtered_Customer_Data[#All],12,FALSE)</f>
        <v>9</v>
      </c>
      <c r="G495">
        <f t="shared" si="15"/>
        <v>42173.08149959999</v>
      </c>
      <c r="H495" t="str">
        <f>VLOOKUP(A495,[2]!Filtered_Customer_Data[#All],9,FALSE)</f>
        <v>Mass Customer</v>
      </c>
      <c r="I495" t="str">
        <f>VLOOKUP(A495,Filtered_Customer_Data[#All],4,FALSE)</f>
        <v>Male</v>
      </c>
      <c r="J495" t="str">
        <f>VLOOKUP(A495,Filtered_Customer_Data[#All],8,FALSE)</f>
        <v>Manufacturing</v>
      </c>
      <c r="K495" t="str">
        <f>VLOOKUP(A495,Filtered_Customer_Data[#All],7,FALSE)</f>
        <v>Design Engineer</v>
      </c>
    </row>
    <row r="496" spans="1:11" x14ac:dyDescent="0.3">
      <c r="A496">
        <v>495</v>
      </c>
      <c r="B496">
        <v>6</v>
      </c>
      <c r="C496">
        <v>6120.1399999999994</v>
      </c>
      <c r="D496">
        <f t="shared" si="14"/>
        <v>1020.0233333333332</v>
      </c>
      <c r="E496">
        <v>5.5684399999999998</v>
      </c>
      <c r="F496">
        <f>VLOOKUP(A496,[1]!Filtered_Customer_Data[#All],12,FALSE)</f>
        <v>6</v>
      </c>
      <c r="G496">
        <f t="shared" si="15"/>
        <v>34079.632381599993</v>
      </c>
      <c r="H496" t="str">
        <f>VLOOKUP(A496,[2]!Filtered_Customer_Data[#All],9,FALSE)</f>
        <v>Mass Customer</v>
      </c>
      <c r="I496" t="str">
        <f>VLOOKUP(A496,Filtered_Customer_Data[#All],4,FALSE)</f>
        <v>Male</v>
      </c>
      <c r="J496" t="str">
        <f>VLOOKUP(A496,Filtered_Customer_Data[#All],8,FALSE)</f>
        <v>Financial Services</v>
      </c>
      <c r="K496" t="str">
        <f>VLOOKUP(A496,Filtered_Customer_Data[#All],7,FALSE)</f>
        <v>VP Accounting</v>
      </c>
    </row>
    <row r="497" spans="1:11" x14ac:dyDescent="0.3">
      <c r="A497">
        <v>496</v>
      </c>
      <c r="B497">
        <v>4</v>
      </c>
      <c r="C497">
        <v>3612.1900000000005</v>
      </c>
      <c r="D497">
        <f t="shared" si="14"/>
        <v>903.04750000000013</v>
      </c>
      <c r="E497">
        <v>5.5684399999999998</v>
      </c>
      <c r="F497">
        <f>VLOOKUP(A497,[1]!Filtered_Customer_Data[#All],12,FALSE)</f>
        <v>11</v>
      </c>
      <c r="G497">
        <f t="shared" si="15"/>
        <v>55314.224029900004</v>
      </c>
      <c r="H497" t="str">
        <f>VLOOKUP(A497,[2]!Filtered_Customer_Data[#All],9,FALSE)</f>
        <v>Affluent Customer</v>
      </c>
      <c r="I497" t="str">
        <f>VLOOKUP(A497,Filtered_Customer_Data[#All],4,FALSE)</f>
        <v>Female</v>
      </c>
      <c r="J497" t="str">
        <f>VLOOKUP(A497,Filtered_Customer_Data[#All],8,FALSE)</f>
        <v>Financial Services</v>
      </c>
      <c r="K497" t="str">
        <f>VLOOKUP(A497,Filtered_Customer_Data[#All],7,FALSE)</f>
        <v>Engineer II</v>
      </c>
    </row>
    <row r="498" spans="1:11" x14ac:dyDescent="0.3">
      <c r="A498">
        <v>497</v>
      </c>
      <c r="B498">
        <v>4</v>
      </c>
      <c r="C498">
        <v>2772.1500000000005</v>
      </c>
      <c r="D498">
        <f t="shared" si="14"/>
        <v>693.03750000000014</v>
      </c>
      <c r="E498">
        <v>5.5684399999999998</v>
      </c>
      <c r="F498">
        <f>VLOOKUP(A498,[1]!Filtered_Customer_Data[#All],12,FALSE)</f>
        <v>11</v>
      </c>
      <c r="G498">
        <f t="shared" si="15"/>
        <v>42450.515101500008</v>
      </c>
      <c r="H498" t="str">
        <f>VLOOKUP(A498,[2]!Filtered_Customer_Data[#All],9,FALSE)</f>
        <v>Mass Customer</v>
      </c>
      <c r="I498" t="str">
        <f>VLOOKUP(A498,Filtered_Customer_Data[#All],4,FALSE)</f>
        <v>Female</v>
      </c>
      <c r="J498" t="str">
        <f>VLOOKUP(A498,Filtered_Customer_Data[#All],8,FALSE)</f>
        <v>Property</v>
      </c>
      <c r="K498" t="str">
        <f>VLOOKUP(A498,Filtered_Customer_Data[#All],7,FALSE)</f>
        <v>Unknown</v>
      </c>
    </row>
    <row r="499" spans="1:11" x14ac:dyDescent="0.3">
      <c r="A499">
        <v>498</v>
      </c>
      <c r="B499">
        <v>7</v>
      </c>
      <c r="C499">
        <v>9834.9500000000007</v>
      </c>
      <c r="D499">
        <f t="shared" si="14"/>
        <v>1404.9928571428572</v>
      </c>
      <c r="E499">
        <v>5.5684399999999998</v>
      </c>
      <c r="F499">
        <f>VLOOKUP(A499,[1]!Filtered_Customer_Data[#All],12,FALSE)</f>
        <v>10</v>
      </c>
      <c r="G499">
        <f t="shared" si="15"/>
        <v>78236.184254285719</v>
      </c>
      <c r="H499" t="str">
        <f>VLOOKUP(A499,[2]!Filtered_Customer_Data[#All],9,FALSE)</f>
        <v>High Net Worth</v>
      </c>
      <c r="I499" t="str">
        <f>VLOOKUP(A499,Filtered_Customer_Data[#All],4,FALSE)</f>
        <v>Female</v>
      </c>
      <c r="J499" t="str">
        <f>VLOOKUP(A499,Filtered_Customer_Data[#All],8,FALSE)</f>
        <v>Manufacturing</v>
      </c>
      <c r="K499" t="str">
        <f>VLOOKUP(A499,Filtered_Customer_Data[#All],7,FALSE)</f>
        <v>VP Sales</v>
      </c>
    </row>
    <row r="500" spans="1:11" x14ac:dyDescent="0.3">
      <c r="A500">
        <v>499</v>
      </c>
      <c r="B500">
        <v>11</v>
      </c>
      <c r="C500">
        <v>8960.43</v>
      </c>
      <c r="D500">
        <f t="shared" si="14"/>
        <v>814.58454545454549</v>
      </c>
      <c r="E500">
        <v>5.5684399999999998</v>
      </c>
      <c r="F500">
        <f>VLOOKUP(A500,[1]!Filtered_Customer_Data[#All],12,FALSE)</f>
        <v>19</v>
      </c>
      <c r="G500">
        <f t="shared" si="15"/>
        <v>86183.33815952728</v>
      </c>
      <c r="H500" t="str">
        <f>VLOOKUP(A500,[2]!Filtered_Customer_Data[#All],9,FALSE)</f>
        <v>Affluent Customer</v>
      </c>
      <c r="I500" t="str">
        <f>VLOOKUP(A500,Filtered_Customer_Data[#All],4,FALSE)</f>
        <v>Male</v>
      </c>
      <c r="J500" t="str">
        <f>VLOOKUP(A500,Filtered_Customer_Data[#All],8,FALSE)</f>
        <v>Financial Services</v>
      </c>
      <c r="K500" t="str">
        <f>VLOOKUP(A500,Filtered_Customer_Data[#All],7,FALSE)</f>
        <v>Budget/Accounting Analyst III</v>
      </c>
    </row>
    <row r="501" spans="1:11" x14ac:dyDescent="0.3">
      <c r="A501">
        <v>500</v>
      </c>
      <c r="B501">
        <v>8</v>
      </c>
      <c r="C501">
        <v>9381.92</v>
      </c>
      <c r="D501">
        <f t="shared" si="14"/>
        <v>1172.74</v>
      </c>
      <c r="E501">
        <v>5.5684399999999998</v>
      </c>
      <c r="F501">
        <f>VLOOKUP(A501,[1]!Filtered_Customer_Data[#All],12,FALSE)</f>
        <v>10</v>
      </c>
      <c r="G501">
        <f t="shared" si="15"/>
        <v>65303.323255999996</v>
      </c>
      <c r="H501" t="str">
        <f>VLOOKUP(A501,[2]!Filtered_Customer_Data[#All],9,FALSE)</f>
        <v>Affluent Customer</v>
      </c>
      <c r="I501" t="str">
        <f>VLOOKUP(A501,Filtered_Customer_Data[#All],4,FALSE)</f>
        <v>Male</v>
      </c>
      <c r="J501" t="str">
        <f>VLOOKUP(A501,Filtered_Customer_Data[#All],8,FALSE)</f>
        <v>Retail</v>
      </c>
      <c r="K501" t="str">
        <f>VLOOKUP(A501,Filtered_Customer_Data[#All],7,FALSE)</f>
        <v>Recruiting Manager</v>
      </c>
    </row>
    <row r="502" spans="1:11" x14ac:dyDescent="0.3">
      <c r="A502">
        <v>501</v>
      </c>
      <c r="B502">
        <v>3</v>
      </c>
      <c r="C502">
        <v>2476.1999999999998</v>
      </c>
      <c r="D502">
        <f t="shared" si="14"/>
        <v>825.4</v>
      </c>
      <c r="E502">
        <v>5.5684399999999998</v>
      </c>
      <c r="F502">
        <f>VLOOKUP(A502,[1]!Filtered_Customer_Data[#All],12,FALSE)</f>
        <v>19</v>
      </c>
      <c r="G502">
        <f t="shared" si="15"/>
        <v>87327.617143999989</v>
      </c>
      <c r="H502" t="str">
        <f>VLOOKUP(A502,[2]!Filtered_Customer_Data[#All],9,FALSE)</f>
        <v>High Net Worth</v>
      </c>
      <c r="I502" t="str">
        <f>VLOOKUP(A502,Filtered_Customer_Data[#All],4,FALSE)</f>
        <v>Female</v>
      </c>
      <c r="J502" t="str">
        <f>VLOOKUP(A502,Filtered_Customer_Data[#All],8,FALSE)</f>
        <v>Unknown</v>
      </c>
      <c r="K502" t="str">
        <f>VLOOKUP(A502,Filtered_Customer_Data[#All],7,FALSE)</f>
        <v>Environmental Specialist</v>
      </c>
    </row>
    <row r="503" spans="1:11" x14ac:dyDescent="0.3">
      <c r="A503">
        <v>502</v>
      </c>
      <c r="B503">
        <v>4</v>
      </c>
      <c r="C503">
        <v>3572.03</v>
      </c>
      <c r="D503">
        <f t="shared" si="14"/>
        <v>893.00750000000005</v>
      </c>
      <c r="E503">
        <v>5.5684399999999998</v>
      </c>
      <c r="F503">
        <f>VLOOKUP(A503,[1]!Filtered_Customer_Data[#All],12,FALSE)</f>
        <v>18</v>
      </c>
      <c r="G503">
        <f t="shared" si="15"/>
        <v>89507.856299400009</v>
      </c>
      <c r="H503" t="str">
        <f>VLOOKUP(A503,[2]!Filtered_Customer_Data[#All],9,FALSE)</f>
        <v>Mass Customer</v>
      </c>
      <c r="I503" t="str">
        <f>VLOOKUP(A503,Filtered_Customer_Data[#All],4,FALSE)</f>
        <v>Female</v>
      </c>
      <c r="J503" t="str">
        <f>VLOOKUP(A503,Filtered_Customer_Data[#All],8,FALSE)</f>
        <v>Manufacturing</v>
      </c>
      <c r="K503" t="str">
        <f>VLOOKUP(A503,Filtered_Customer_Data[#All],7,FALSE)</f>
        <v>Teacher</v>
      </c>
    </row>
    <row r="504" spans="1:11" x14ac:dyDescent="0.3">
      <c r="A504">
        <v>503</v>
      </c>
      <c r="B504">
        <v>3</v>
      </c>
      <c r="C504">
        <v>2643.58</v>
      </c>
      <c r="D504">
        <f t="shared" si="14"/>
        <v>881.19333333333327</v>
      </c>
      <c r="E504">
        <v>5.5684399999999998</v>
      </c>
      <c r="F504">
        <f>VLOOKUP(A504,[1]!Filtered_Customer_Data[#All],12,FALSE)</f>
        <v>10</v>
      </c>
      <c r="G504">
        <f t="shared" si="15"/>
        <v>49068.722050666664</v>
      </c>
      <c r="H504" t="str">
        <f>VLOOKUP(A504,[2]!Filtered_Customer_Data[#All],9,FALSE)</f>
        <v>Affluent Customer</v>
      </c>
      <c r="I504" t="str">
        <f>VLOOKUP(A504,Filtered_Customer_Data[#All],4,FALSE)</f>
        <v>Male</v>
      </c>
      <c r="J504" t="str">
        <f>VLOOKUP(A504,Filtered_Customer_Data[#All],8,FALSE)</f>
        <v>Health</v>
      </c>
      <c r="K504" t="str">
        <f>VLOOKUP(A504,Filtered_Customer_Data[#All],7,FALSE)</f>
        <v>Dental Hygienist</v>
      </c>
    </row>
    <row r="505" spans="1:11" x14ac:dyDescent="0.3">
      <c r="A505">
        <v>504</v>
      </c>
      <c r="B505">
        <v>8</v>
      </c>
      <c r="C505">
        <v>7145.6699999999992</v>
      </c>
      <c r="D505">
        <f t="shared" si="14"/>
        <v>893.2087499999999</v>
      </c>
      <c r="E505">
        <v>5.5684399999999998</v>
      </c>
      <c r="F505">
        <f>VLOOKUP(A505,[1]!Filtered_Customer_Data[#All],12,FALSE)</f>
        <v>7</v>
      </c>
      <c r="G505">
        <f t="shared" si="15"/>
        <v>34816.455322949994</v>
      </c>
      <c r="H505" t="str">
        <f>VLOOKUP(A505,[2]!Filtered_Customer_Data[#All],9,FALSE)</f>
        <v>High Net Worth</v>
      </c>
      <c r="I505" t="str">
        <f>VLOOKUP(A505,Filtered_Customer_Data[#All],4,FALSE)</f>
        <v>Male</v>
      </c>
      <c r="J505" t="str">
        <f>VLOOKUP(A505,Filtered_Customer_Data[#All],8,FALSE)</f>
        <v>Manufacturing</v>
      </c>
      <c r="K505" t="str">
        <f>VLOOKUP(A505,Filtered_Customer_Data[#All],7,FALSE)</f>
        <v>Environmental Tech</v>
      </c>
    </row>
    <row r="506" spans="1:11" x14ac:dyDescent="0.3">
      <c r="A506">
        <v>505</v>
      </c>
      <c r="B506">
        <v>5</v>
      </c>
      <c r="C506">
        <v>6456.41</v>
      </c>
      <c r="D506">
        <f t="shared" si="14"/>
        <v>1291.2819999999999</v>
      </c>
      <c r="E506">
        <v>5.5684399999999998</v>
      </c>
      <c r="F506">
        <f>VLOOKUP(A506,[1]!Filtered_Customer_Data[#All],12,FALSE)</f>
        <v>10</v>
      </c>
      <c r="G506">
        <f t="shared" si="15"/>
        <v>71904.263400799988</v>
      </c>
      <c r="H506" t="str">
        <f>VLOOKUP(A506,[2]!Filtered_Customer_Data[#All],9,FALSE)</f>
        <v>High Net Worth</v>
      </c>
      <c r="I506" t="str">
        <f>VLOOKUP(A506,Filtered_Customer_Data[#All],4,FALSE)</f>
        <v>Female</v>
      </c>
      <c r="J506" t="str">
        <f>VLOOKUP(A506,Filtered_Customer_Data[#All],8,FALSE)</f>
        <v>Unknown</v>
      </c>
      <c r="K506" t="str">
        <f>VLOOKUP(A506,Filtered_Customer_Data[#All],7,FALSE)</f>
        <v>Unknown</v>
      </c>
    </row>
    <row r="507" spans="1:11" x14ac:dyDescent="0.3">
      <c r="A507">
        <v>506</v>
      </c>
      <c r="B507">
        <v>10</v>
      </c>
      <c r="C507">
        <v>14208.249999999998</v>
      </c>
      <c r="D507">
        <f t="shared" si="14"/>
        <v>1420.8249999999998</v>
      </c>
      <c r="E507">
        <v>5.5684399999999998</v>
      </c>
      <c r="F507">
        <f>VLOOKUP(A507,[1]!Filtered_Customer_Data[#All],12,FALSE)</f>
        <v>21</v>
      </c>
      <c r="G507">
        <f t="shared" si="15"/>
        <v>166147.35402299996</v>
      </c>
      <c r="H507" t="str">
        <f>VLOOKUP(A507,[2]!Filtered_Customer_Data[#All],9,FALSE)</f>
        <v>Mass Customer</v>
      </c>
      <c r="I507" t="str">
        <f>VLOOKUP(A507,Filtered_Customer_Data[#All],4,FALSE)</f>
        <v>Female</v>
      </c>
      <c r="J507" t="str">
        <f>VLOOKUP(A507,Filtered_Customer_Data[#All],8,FALSE)</f>
        <v>Retail</v>
      </c>
      <c r="K507" t="str">
        <f>VLOOKUP(A507,Filtered_Customer_Data[#All],7,FALSE)</f>
        <v>Health Coach II</v>
      </c>
    </row>
    <row r="508" spans="1:11" x14ac:dyDescent="0.3">
      <c r="A508">
        <v>507</v>
      </c>
      <c r="B508">
        <v>7</v>
      </c>
      <c r="C508">
        <v>7567.66</v>
      </c>
      <c r="D508">
        <f t="shared" si="14"/>
        <v>1081.0942857142857</v>
      </c>
      <c r="E508">
        <v>5.5684399999999998</v>
      </c>
      <c r="F508">
        <f>VLOOKUP(A508,[1]!Filtered_Customer_Data[#All],12,FALSE)</f>
        <v>7</v>
      </c>
      <c r="G508">
        <f t="shared" si="15"/>
        <v>42140.060650399995</v>
      </c>
      <c r="H508" t="str">
        <f>VLOOKUP(A508,[2]!Filtered_Customer_Data[#All],9,FALSE)</f>
        <v>Mass Customer</v>
      </c>
      <c r="I508" t="str">
        <f>VLOOKUP(A508,Filtered_Customer_Data[#All],4,FALSE)</f>
        <v>Female</v>
      </c>
      <c r="J508" t="str">
        <f>VLOOKUP(A508,Filtered_Customer_Data[#All],8,FALSE)</f>
        <v>Health</v>
      </c>
      <c r="K508" t="str">
        <f>VLOOKUP(A508,Filtered_Customer_Data[#All],7,FALSE)</f>
        <v>Unknown</v>
      </c>
    </row>
    <row r="509" spans="1:11" x14ac:dyDescent="0.3">
      <c r="A509">
        <v>508</v>
      </c>
      <c r="B509">
        <v>4</v>
      </c>
      <c r="C509">
        <v>5351.73</v>
      </c>
      <c r="D509">
        <f t="shared" si="14"/>
        <v>1337.9324999999999</v>
      </c>
      <c r="E509">
        <v>5.5684399999999998</v>
      </c>
      <c r="F509">
        <f>VLOOKUP(A509,[1]!Filtered_Customer_Data[#All],12,FALSE)</f>
        <v>11</v>
      </c>
      <c r="G509">
        <f t="shared" si="15"/>
        <v>81952.165353299992</v>
      </c>
      <c r="H509" t="str">
        <f>VLOOKUP(A509,[2]!Filtered_Customer_Data[#All],9,FALSE)</f>
        <v>Mass Customer</v>
      </c>
      <c r="I509" t="str">
        <f>VLOOKUP(A509,Filtered_Customer_Data[#All],4,FALSE)</f>
        <v>Female</v>
      </c>
      <c r="J509" t="str">
        <f>VLOOKUP(A509,Filtered_Customer_Data[#All],8,FALSE)</f>
        <v>Property</v>
      </c>
      <c r="K509" t="str">
        <f>VLOOKUP(A509,Filtered_Customer_Data[#All],7,FALSE)</f>
        <v>Project Manager</v>
      </c>
    </row>
    <row r="510" spans="1:11" x14ac:dyDescent="0.3">
      <c r="A510">
        <v>509</v>
      </c>
      <c r="B510">
        <v>6</v>
      </c>
      <c r="C510">
        <v>6017.45</v>
      </c>
      <c r="D510">
        <f t="shared" si="14"/>
        <v>1002.9083333333333</v>
      </c>
      <c r="E510">
        <v>5.5684399999999998</v>
      </c>
      <c r="F510">
        <f>VLOOKUP(A510,[1]!Filtered_Customer_Data[#All],12,FALSE)</f>
        <v>21</v>
      </c>
      <c r="G510">
        <f t="shared" si="15"/>
        <v>117277.33247299999</v>
      </c>
      <c r="H510" t="str">
        <f>VLOOKUP(A510,[2]!Filtered_Customer_Data[#All],9,FALSE)</f>
        <v>Affluent Customer</v>
      </c>
      <c r="I510" t="str">
        <f>VLOOKUP(A510,Filtered_Customer_Data[#All],4,FALSE)</f>
        <v>Male</v>
      </c>
      <c r="J510" t="str">
        <f>VLOOKUP(A510,Filtered_Customer_Data[#All],8,FALSE)</f>
        <v>Financial Services</v>
      </c>
      <c r="K510" t="str">
        <f>VLOOKUP(A510,Filtered_Customer_Data[#All],7,FALSE)</f>
        <v>Developer II</v>
      </c>
    </row>
    <row r="511" spans="1:11" x14ac:dyDescent="0.3">
      <c r="A511">
        <v>510</v>
      </c>
      <c r="B511">
        <v>2</v>
      </c>
      <c r="C511">
        <v>3333.38</v>
      </c>
      <c r="D511">
        <f t="shared" si="14"/>
        <v>1666.69</v>
      </c>
      <c r="E511">
        <v>5.5684399999999998</v>
      </c>
      <c r="F511">
        <f>VLOOKUP(A511,[1]!Filtered_Customer_Data[#All],12,FALSE)</f>
        <v>2</v>
      </c>
      <c r="G511">
        <f t="shared" si="15"/>
        <v>18561.7265272</v>
      </c>
      <c r="H511" t="str">
        <f>VLOOKUP(A511,[2]!Filtered_Customer_Data[#All],9,FALSE)</f>
        <v>Mass Customer</v>
      </c>
      <c r="I511" t="str">
        <f>VLOOKUP(A511,Filtered_Customer_Data[#All],4,FALSE)</f>
        <v>Female</v>
      </c>
      <c r="J511" t="str">
        <f>VLOOKUP(A511,Filtered_Customer_Data[#All],8,FALSE)</f>
        <v>Unknown</v>
      </c>
      <c r="K511" t="str">
        <f>VLOOKUP(A511,Filtered_Customer_Data[#All],7,FALSE)</f>
        <v>Unknown</v>
      </c>
    </row>
    <row r="512" spans="1:11" x14ac:dyDescent="0.3">
      <c r="A512">
        <v>511</v>
      </c>
      <c r="B512">
        <v>5</v>
      </c>
      <c r="C512">
        <v>4598.6900000000005</v>
      </c>
      <c r="D512">
        <f t="shared" si="14"/>
        <v>919.73800000000006</v>
      </c>
      <c r="E512">
        <v>5.5684399999999998</v>
      </c>
      <c r="F512">
        <f>VLOOKUP(A512,[1]!Filtered_Customer_Data[#All],12,FALSE)</f>
        <v>10</v>
      </c>
      <c r="G512">
        <f t="shared" si="15"/>
        <v>51215.058687199999</v>
      </c>
      <c r="H512" t="str">
        <f>VLOOKUP(A512,[2]!Filtered_Customer_Data[#All],9,FALSE)</f>
        <v>High Net Worth</v>
      </c>
      <c r="I512" t="str">
        <f>VLOOKUP(A512,Filtered_Customer_Data[#All],4,FALSE)</f>
        <v>Female</v>
      </c>
      <c r="J512" t="str">
        <f>VLOOKUP(A512,Filtered_Customer_Data[#All],8,FALSE)</f>
        <v>Health</v>
      </c>
      <c r="K512" t="str">
        <f>VLOOKUP(A512,Filtered_Customer_Data[#All],7,FALSE)</f>
        <v>Dental Hygienist</v>
      </c>
    </row>
    <row r="513" spans="1:11" x14ac:dyDescent="0.3">
      <c r="A513">
        <v>512</v>
      </c>
      <c r="B513">
        <v>4</v>
      </c>
      <c r="C513">
        <v>4233.95</v>
      </c>
      <c r="D513">
        <f t="shared" si="14"/>
        <v>1058.4875</v>
      </c>
      <c r="E513">
        <v>5.5684399999999998</v>
      </c>
      <c r="F513">
        <f>VLOOKUP(A513,[1]!Filtered_Customer_Data[#All],12,FALSE)</f>
        <v>6</v>
      </c>
      <c r="G513">
        <f t="shared" si="15"/>
        <v>35364.744806999995</v>
      </c>
      <c r="H513" t="str">
        <f>VLOOKUP(A513,[2]!Filtered_Customer_Data[#All],9,FALSE)</f>
        <v>Mass Customer</v>
      </c>
      <c r="I513" t="str">
        <f>VLOOKUP(A513,Filtered_Customer_Data[#All],4,FALSE)</f>
        <v>Male</v>
      </c>
      <c r="J513" t="str">
        <f>VLOOKUP(A513,Filtered_Customer_Data[#All],8,FALSE)</f>
        <v>Financial Services</v>
      </c>
      <c r="K513" t="str">
        <f>VLOOKUP(A513,Filtered_Customer_Data[#All],7,FALSE)</f>
        <v>VP Accounting</v>
      </c>
    </row>
    <row r="514" spans="1:11" x14ac:dyDescent="0.3">
      <c r="A514">
        <v>513</v>
      </c>
      <c r="B514">
        <v>5</v>
      </c>
      <c r="C514">
        <v>5958.0399999999991</v>
      </c>
      <c r="D514">
        <f t="shared" si="14"/>
        <v>1191.6079999999997</v>
      </c>
      <c r="E514">
        <v>5.5684399999999998</v>
      </c>
      <c r="F514">
        <f>VLOOKUP(A514,[1]!Filtered_Customer_Data[#All],12,FALSE)</f>
        <v>11</v>
      </c>
      <c r="G514">
        <f t="shared" si="15"/>
        <v>72989.374166719979</v>
      </c>
      <c r="H514" t="str">
        <f>VLOOKUP(A514,[2]!Filtered_Customer_Data[#All],9,FALSE)</f>
        <v>Mass Customer</v>
      </c>
      <c r="I514" t="str">
        <f>VLOOKUP(A514,Filtered_Customer_Data[#All],4,FALSE)</f>
        <v>Undefined</v>
      </c>
      <c r="J514" t="str">
        <f>VLOOKUP(A514,Filtered_Customer_Data[#All],8,FALSE)</f>
        <v>IT</v>
      </c>
      <c r="K514" t="str">
        <f>VLOOKUP(A514,Filtered_Customer_Data[#All],7,FALSE)</f>
        <v>Tax Accountant</v>
      </c>
    </row>
    <row r="515" spans="1:11" x14ac:dyDescent="0.3">
      <c r="A515">
        <v>514</v>
      </c>
      <c r="B515">
        <v>5</v>
      </c>
      <c r="C515">
        <v>7401.0599999999995</v>
      </c>
      <c r="D515">
        <f t="shared" ref="D515:D578" si="16">GETPIVOTDATA("Total Revenue",$A514,"customer_id",A515)/GETPIVOTDATA("Total Transaction",$A514,"customer_id",A515)</f>
        <v>1480.212</v>
      </c>
      <c r="E515">
        <v>5.5684399999999998</v>
      </c>
      <c r="F515">
        <f>VLOOKUP(A515,[1]!Filtered_Customer_Data[#All],12,FALSE)</f>
        <v>4</v>
      </c>
      <c r="G515">
        <f t="shared" ref="G515:G578" si="17">D515*E515*F515</f>
        <v>32969.886837120001</v>
      </c>
      <c r="H515" t="str">
        <f>VLOOKUP(A515,[2]!Filtered_Customer_Data[#All],9,FALSE)</f>
        <v>Mass Customer</v>
      </c>
      <c r="I515" t="str">
        <f>VLOOKUP(A515,Filtered_Customer_Data[#All],4,FALSE)</f>
        <v>Male</v>
      </c>
      <c r="J515" t="str">
        <f>VLOOKUP(A515,Filtered_Customer_Data[#All],8,FALSE)</f>
        <v>Financial Services</v>
      </c>
      <c r="K515" t="str">
        <f>VLOOKUP(A515,Filtered_Customer_Data[#All],7,FALSE)</f>
        <v>Associate Professor</v>
      </c>
    </row>
    <row r="516" spans="1:11" x14ac:dyDescent="0.3">
      <c r="A516">
        <v>515</v>
      </c>
      <c r="B516">
        <v>8</v>
      </c>
      <c r="C516">
        <v>11033.65</v>
      </c>
      <c r="D516">
        <f t="shared" si="16"/>
        <v>1379.20625</v>
      </c>
      <c r="E516">
        <v>5.5684399999999998</v>
      </c>
      <c r="F516">
        <f>VLOOKUP(A516,[1]!Filtered_Customer_Data[#All],12,FALSE)</f>
        <v>8</v>
      </c>
      <c r="G516">
        <f t="shared" si="17"/>
        <v>61440.218005999996</v>
      </c>
      <c r="H516" t="str">
        <f>VLOOKUP(A516,[2]!Filtered_Customer_Data[#All],9,FALSE)</f>
        <v>High Net Worth</v>
      </c>
      <c r="I516" t="str">
        <f>VLOOKUP(A516,Filtered_Customer_Data[#All],4,FALSE)</f>
        <v>Female</v>
      </c>
      <c r="J516" t="str">
        <f>VLOOKUP(A516,Filtered_Customer_Data[#All],8,FALSE)</f>
        <v>IT</v>
      </c>
      <c r="K516" t="str">
        <f>VLOOKUP(A516,Filtered_Customer_Data[#All],7,FALSE)</f>
        <v>Help Desk Operator</v>
      </c>
    </row>
    <row r="517" spans="1:11" x14ac:dyDescent="0.3">
      <c r="A517">
        <v>516</v>
      </c>
      <c r="B517">
        <v>10</v>
      </c>
      <c r="C517">
        <v>9021.7000000000007</v>
      </c>
      <c r="D517">
        <f t="shared" si="16"/>
        <v>902.17000000000007</v>
      </c>
      <c r="E517">
        <v>5.5684399999999998</v>
      </c>
      <c r="F517">
        <f>VLOOKUP(A517,[1]!Filtered_Customer_Data[#All],12,FALSE)</f>
        <v>20</v>
      </c>
      <c r="G517">
        <f t="shared" si="17"/>
        <v>100473.59029600001</v>
      </c>
      <c r="H517" t="str">
        <f>VLOOKUP(A517,[2]!Filtered_Customer_Data[#All],9,FALSE)</f>
        <v>Mass Customer</v>
      </c>
      <c r="I517" t="str">
        <f>VLOOKUP(A517,Filtered_Customer_Data[#All],4,FALSE)</f>
        <v>Male</v>
      </c>
      <c r="J517" t="str">
        <f>VLOOKUP(A517,Filtered_Customer_Data[#All],8,FALSE)</f>
        <v>Financial Services</v>
      </c>
      <c r="K517" t="str">
        <f>VLOOKUP(A517,Filtered_Customer_Data[#All],7,FALSE)</f>
        <v>Environmental Tech</v>
      </c>
    </row>
    <row r="518" spans="1:11" x14ac:dyDescent="0.3">
      <c r="A518">
        <v>517</v>
      </c>
      <c r="B518">
        <v>6</v>
      </c>
      <c r="C518">
        <v>5083.1099999999997</v>
      </c>
      <c r="D518">
        <f t="shared" si="16"/>
        <v>847.18499999999995</v>
      </c>
      <c r="E518">
        <v>5.5684399999999998</v>
      </c>
      <c r="F518">
        <f>VLOOKUP(A518,[1]!Filtered_Customer_Data[#All],12,FALSE)</f>
        <v>3</v>
      </c>
      <c r="G518">
        <f t="shared" si="17"/>
        <v>14152.4965242</v>
      </c>
      <c r="H518" t="str">
        <f>VLOOKUP(A518,[2]!Filtered_Customer_Data[#All],9,FALSE)</f>
        <v>Mass Customer</v>
      </c>
      <c r="I518" t="str">
        <f>VLOOKUP(A518,Filtered_Customer_Data[#All],4,FALSE)</f>
        <v>Female</v>
      </c>
      <c r="J518" t="str">
        <f>VLOOKUP(A518,Filtered_Customer_Data[#All],8,FALSE)</f>
        <v>Property</v>
      </c>
      <c r="K518" t="str">
        <f>VLOOKUP(A518,Filtered_Customer_Data[#All],7,FALSE)</f>
        <v>Chief Design Engineer</v>
      </c>
    </row>
    <row r="519" spans="1:11" x14ac:dyDescent="0.3">
      <c r="A519">
        <v>518</v>
      </c>
      <c r="B519">
        <v>3</v>
      </c>
      <c r="C519">
        <v>3288.99</v>
      </c>
      <c r="D519">
        <f t="shared" si="16"/>
        <v>1096.33</v>
      </c>
      <c r="E519">
        <v>5.5684399999999998</v>
      </c>
      <c r="F519">
        <f>VLOOKUP(A519,[1]!Filtered_Customer_Data[#All],12,FALSE)</f>
        <v>10</v>
      </c>
      <c r="G519">
        <f t="shared" si="17"/>
        <v>61048.478251999994</v>
      </c>
      <c r="H519" t="str">
        <f>VLOOKUP(A519,[2]!Filtered_Customer_Data[#All],9,FALSE)</f>
        <v>Mass Customer</v>
      </c>
      <c r="I519" t="str">
        <f>VLOOKUP(A519,Filtered_Customer_Data[#All],4,FALSE)</f>
        <v>Male</v>
      </c>
      <c r="J519" t="str">
        <f>VLOOKUP(A519,Filtered_Customer_Data[#All],8,FALSE)</f>
        <v>Retail</v>
      </c>
      <c r="K519" t="str">
        <f>VLOOKUP(A519,Filtered_Customer_Data[#All],7,FALSE)</f>
        <v>Database Administrator IV</v>
      </c>
    </row>
    <row r="520" spans="1:11" x14ac:dyDescent="0.3">
      <c r="A520">
        <v>519</v>
      </c>
      <c r="B520">
        <v>4</v>
      </c>
      <c r="C520">
        <v>4470.8500000000004</v>
      </c>
      <c r="D520">
        <f t="shared" si="16"/>
        <v>1117.7125000000001</v>
      </c>
      <c r="E520">
        <v>5.5684399999999998</v>
      </c>
      <c r="F520">
        <f>VLOOKUP(A520,[1]!Filtered_Customer_Data[#All],12,FALSE)</f>
        <v>1</v>
      </c>
      <c r="G520">
        <f t="shared" si="17"/>
        <v>6223.9149935000005</v>
      </c>
      <c r="H520" t="str">
        <f>VLOOKUP(A520,[2]!Filtered_Customer_Data[#All],9,FALSE)</f>
        <v>Mass Customer</v>
      </c>
      <c r="I520" t="str">
        <f>VLOOKUP(A520,Filtered_Customer_Data[#All],4,FALSE)</f>
        <v>Male</v>
      </c>
      <c r="J520" t="str">
        <f>VLOOKUP(A520,Filtered_Customer_Data[#All],8,FALSE)</f>
        <v>Unknown</v>
      </c>
      <c r="K520" t="str">
        <f>VLOOKUP(A520,Filtered_Customer_Data[#All],7,FALSE)</f>
        <v>Unknown</v>
      </c>
    </row>
    <row r="521" spans="1:11" x14ac:dyDescent="0.3">
      <c r="A521">
        <v>520</v>
      </c>
      <c r="B521">
        <v>5</v>
      </c>
      <c r="C521">
        <v>2566.04</v>
      </c>
      <c r="D521">
        <f t="shared" si="16"/>
        <v>513.20799999999997</v>
      </c>
      <c r="E521">
        <v>5.5684399999999998</v>
      </c>
      <c r="F521">
        <f>VLOOKUP(A521,[1]!Filtered_Customer_Data[#All],12,FALSE)</f>
        <v>15</v>
      </c>
      <c r="G521">
        <f t="shared" si="17"/>
        <v>42866.519332799995</v>
      </c>
      <c r="H521" t="str">
        <f>VLOOKUP(A521,[2]!Filtered_Customer_Data[#All],9,FALSE)</f>
        <v>Affluent Customer</v>
      </c>
      <c r="I521" t="str">
        <f>VLOOKUP(A521,Filtered_Customer_Data[#All],4,FALSE)</f>
        <v>Female</v>
      </c>
      <c r="J521" t="str">
        <f>VLOOKUP(A521,Filtered_Customer_Data[#All],8,FALSE)</f>
        <v>Financial Services</v>
      </c>
      <c r="K521" t="str">
        <f>VLOOKUP(A521,Filtered_Customer_Data[#All],7,FALSE)</f>
        <v>VP Quality Control</v>
      </c>
    </row>
    <row r="522" spans="1:11" x14ac:dyDescent="0.3">
      <c r="A522">
        <v>521</v>
      </c>
      <c r="B522">
        <v>2</v>
      </c>
      <c r="C522">
        <v>1849.5700000000002</v>
      </c>
      <c r="D522">
        <f t="shared" si="16"/>
        <v>924.78500000000008</v>
      </c>
      <c r="E522">
        <v>5.5684399999999998</v>
      </c>
      <c r="F522">
        <f>VLOOKUP(A522,[1]!Filtered_Customer_Data[#All],12,FALSE)</f>
        <v>16</v>
      </c>
      <c r="G522">
        <f t="shared" si="17"/>
        <v>82393.756566399999</v>
      </c>
      <c r="H522" t="str">
        <f>VLOOKUP(A522,[2]!Filtered_Customer_Data[#All],9,FALSE)</f>
        <v>High Net Worth</v>
      </c>
      <c r="I522" t="str">
        <f>VLOOKUP(A522,Filtered_Customer_Data[#All],4,FALSE)</f>
        <v>Female</v>
      </c>
      <c r="J522" t="str">
        <f>VLOOKUP(A522,Filtered_Customer_Data[#All],8,FALSE)</f>
        <v>Health</v>
      </c>
      <c r="K522" t="str">
        <f>VLOOKUP(A522,Filtered_Customer_Data[#All],7,FALSE)</f>
        <v>Help Desk Operator</v>
      </c>
    </row>
    <row r="523" spans="1:11" x14ac:dyDescent="0.3">
      <c r="A523">
        <v>522</v>
      </c>
      <c r="B523">
        <v>4</v>
      </c>
      <c r="C523">
        <v>3520.19</v>
      </c>
      <c r="D523">
        <f t="shared" si="16"/>
        <v>880.04750000000001</v>
      </c>
      <c r="E523">
        <v>5.5684399999999998</v>
      </c>
      <c r="F523">
        <f>VLOOKUP(A523,[1]!Filtered_Customer_Data[#All],12,FALSE)</f>
        <v>16</v>
      </c>
      <c r="G523">
        <f t="shared" si="17"/>
        <v>78407.867214400001</v>
      </c>
      <c r="H523" t="str">
        <f>VLOOKUP(A523,[2]!Filtered_Customer_Data[#All],9,FALSE)</f>
        <v>Affluent Customer</v>
      </c>
      <c r="I523" t="str">
        <f>VLOOKUP(A523,Filtered_Customer_Data[#All],4,FALSE)</f>
        <v>Female</v>
      </c>
      <c r="J523" t="str">
        <f>VLOOKUP(A523,Filtered_Customer_Data[#All],8,FALSE)</f>
        <v>Unknown</v>
      </c>
      <c r="K523" t="str">
        <f>VLOOKUP(A523,Filtered_Customer_Data[#All],7,FALSE)</f>
        <v>Unknown</v>
      </c>
    </row>
    <row r="524" spans="1:11" x14ac:dyDescent="0.3">
      <c r="A524">
        <v>523</v>
      </c>
      <c r="B524">
        <v>6</v>
      </c>
      <c r="C524">
        <v>6485.21</v>
      </c>
      <c r="D524">
        <f t="shared" si="16"/>
        <v>1080.8683333333333</v>
      </c>
      <c r="E524">
        <v>5.5684399999999998</v>
      </c>
      <c r="F524">
        <f>VLOOKUP(A524,[1]!Filtered_Customer_Data[#All],12,FALSE)</f>
        <v>16</v>
      </c>
      <c r="G524">
        <f t="shared" si="17"/>
        <v>96300.007393066669</v>
      </c>
      <c r="H524" t="str">
        <f>VLOOKUP(A524,[2]!Filtered_Customer_Data[#All],9,FALSE)</f>
        <v>Affluent Customer</v>
      </c>
      <c r="I524" t="str">
        <f>VLOOKUP(A524,Filtered_Customer_Data[#All],4,FALSE)</f>
        <v>Female</v>
      </c>
      <c r="J524" t="str">
        <f>VLOOKUP(A524,Filtered_Customer_Data[#All],8,FALSE)</f>
        <v>Financial Services</v>
      </c>
      <c r="K524" t="str">
        <f>VLOOKUP(A524,Filtered_Customer_Data[#All],7,FALSE)</f>
        <v>Senior Financial Analyst</v>
      </c>
    </row>
    <row r="525" spans="1:11" x14ac:dyDescent="0.3">
      <c r="A525">
        <v>524</v>
      </c>
      <c r="B525">
        <v>7</v>
      </c>
      <c r="C525">
        <v>6400.86</v>
      </c>
      <c r="D525">
        <f t="shared" si="16"/>
        <v>914.40857142857135</v>
      </c>
      <c r="E525">
        <v>5.5684399999999998</v>
      </c>
      <c r="F525">
        <f>VLOOKUP(A525,[1]!Filtered_Customer_Data[#All],12,FALSE)</f>
        <v>11</v>
      </c>
      <c r="G525">
        <f t="shared" si="17"/>
        <v>56010.121920342855</v>
      </c>
      <c r="H525" t="str">
        <f>VLOOKUP(A525,[2]!Filtered_Customer_Data[#All],9,FALSE)</f>
        <v>Mass Customer</v>
      </c>
      <c r="I525" t="str">
        <f>VLOOKUP(A525,Filtered_Customer_Data[#All],4,FALSE)</f>
        <v>Female</v>
      </c>
      <c r="J525" t="str">
        <f>VLOOKUP(A525,Filtered_Customer_Data[#All],8,FALSE)</f>
        <v>Retail</v>
      </c>
      <c r="K525" t="str">
        <f>VLOOKUP(A525,Filtered_Customer_Data[#All],7,FALSE)</f>
        <v>Nurse</v>
      </c>
    </row>
    <row r="526" spans="1:11" x14ac:dyDescent="0.3">
      <c r="A526">
        <v>525</v>
      </c>
      <c r="B526">
        <v>8</v>
      </c>
      <c r="C526">
        <v>10372.679999999998</v>
      </c>
      <c r="D526">
        <f t="shared" si="16"/>
        <v>1296.5849999999998</v>
      </c>
      <c r="E526">
        <v>5.5684399999999998</v>
      </c>
      <c r="F526">
        <f>VLOOKUP(A526,[1]!Filtered_Customer_Data[#All],12,FALSE)</f>
        <v>9</v>
      </c>
      <c r="G526">
        <f t="shared" si="17"/>
        <v>64979.601996599988</v>
      </c>
      <c r="H526" t="str">
        <f>VLOOKUP(A526,[2]!Filtered_Customer_Data[#All],9,FALSE)</f>
        <v>Mass Customer</v>
      </c>
      <c r="I526" t="str">
        <f>VLOOKUP(A526,Filtered_Customer_Data[#All],4,FALSE)</f>
        <v>Male</v>
      </c>
      <c r="J526" t="str">
        <f>VLOOKUP(A526,Filtered_Customer_Data[#All],8,FALSE)</f>
        <v>Manufacturing</v>
      </c>
      <c r="K526" t="str">
        <f>VLOOKUP(A526,Filtered_Customer_Data[#All],7,FALSE)</f>
        <v>Chemical Engineer</v>
      </c>
    </row>
    <row r="527" spans="1:11" x14ac:dyDescent="0.3">
      <c r="A527">
        <v>526</v>
      </c>
      <c r="B527">
        <v>3</v>
      </c>
      <c r="C527">
        <v>2674.66</v>
      </c>
      <c r="D527">
        <f t="shared" si="16"/>
        <v>891.55333333333328</v>
      </c>
      <c r="E527">
        <v>5.5684399999999998</v>
      </c>
      <c r="F527">
        <f>VLOOKUP(A527,[1]!Filtered_Customer_Data[#All],12,FALSE)</f>
        <v>11</v>
      </c>
      <c r="G527">
        <f t="shared" si="17"/>
        <v>54610.173678133331</v>
      </c>
      <c r="H527" t="str">
        <f>VLOOKUP(A527,[2]!Filtered_Customer_Data[#All],9,FALSE)</f>
        <v>Mass Customer</v>
      </c>
      <c r="I527" t="str">
        <f>VLOOKUP(A527,Filtered_Customer_Data[#All],4,FALSE)</f>
        <v>Undefined</v>
      </c>
      <c r="J527" t="str">
        <f>VLOOKUP(A527,Filtered_Customer_Data[#All],8,FALSE)</f>
        <v>Health</v>
      </c>
      <c r="K527" t="str">
        <f>VLOOKUP(A527,Filtered_Customer_Data[#All],7,FALSE)</f>
        <v>Social Worker</v>
      </c>
    </row>
    <row r="528" spans="1:11" x14ac:dyDescent="0.3">
      <c r="A528">
        <v>527</v>
      </c>
      <c r="B528">
        <v>2</v>
      </c>
      <c r="C528">
        <v>2476.84</v>
      </c>
      <c r="D528">
        <f t="shared" si="16"/>
        <v>1238.42</v>
      </c>
      <c r="E528">
        <v>5.5684399999999998</v>
      </c>
      <c r="F528">
        <f>VLOOKUP(A528,[1]!Filtered_Customer_Data[#All],12,FALSE)</f>
        <v>9</v>
      </c>
      <c r="G528">
        <f t="shared" si="17"/>
        <v>62064.607183200002</v>
      </c>
      <c r="H528" t="str">
        <f>VLOOKUP(A528,[2]!Filtered_Customer_Data[#All],9,FALSE)</f>
        <v>Mass Customer</v>
      </c>
      <c r="I528" t="str">
        <f>VLOOKUP(A528,Filtered_Customer_Data[#All],4,FALSE)</f>
        <v>Female</v>
      </c>
      <c r="J528" t="str">
        <f>VLOOKUP(A528,Filtered_Customer_Data[#All],8,FALSE)</f>
        <v>Financial Services</v>
      </c>
      <c r="K528" t="str">
        <f>VLOOKUP(A528,Filtered_Customer_Data[#All],7,FALSE)</f>
        <v>VP Quality Control</v>
      </c>
    </row>
    <row r="529" spans="1:11" x14ac:dyDescent="0.3">
      <c r="A529">
        <v>528</v>
      </c>
      <c r="B529">
        <v>7</v>
      </c>
      <c r="C529">
        <v>7737.1100000000006</v>
      </c>
      <c r="D529">
        <f t="shared" si="16"/>
        <v>1105.3014285714287</v>
      </c>
      <c r="E529">
        <v>5.5684399999999998</v>
      </c>
      <c r="F529">
        <f>VLOOKUP(A529,[1]!Filtered_Customer_Data[#All],12,FALSE)</f>
        <v>4</v>
      </c>
      <c r="G529">
        <f t="shared" si="17"/>
        <v>24619.218747657145</v>
      </c>
      <c r="H529" t="str">
        <f>VLOOKUP(A529,[2]!Filtered_Customer_Data[#All],9,FALSE)</f>
        <v>Mass Customer</v>
      </c>
      <c r="I529" t="str">
        <f>VLOOKUP(A529,Filtered_Customer_Data[#All],4,FALSE)</f>
        <v>Female</v>
      </c>
      <c r="J529" t="str">
        <f>VLOOKUP(A529,Filtered_Customer_Data[#All],8,FALSE)</f>
        <v>Health</v>
      </c>
      <c r="K529" t="str">
        <f>VLOOKUP(A529,Filtered_Customer_Data[#All],7,FALSE)</f>
        <v>Registered Nurse</v>
      </c>
    </row>
    <row r="530" spans="1:11" x14ac:dyDescent="0.3">
      <c r="A530">
        <v>529</v>
      </c>
      <c r="B530">
        <v>6</v>
      </c>
      <c r="C530">
        <v>6036.22</v>
      </c>
      <c r="D530">
        <f t="shared" si="16"/>
        <v>1006.0366666666667</v>
      </c>
      <c r="E530">
        <v>5.5684399999999998</v>
      </c>
      <c r="F530">
        <f>VLOOKUP(A530,[1]!Filtered_Customer_Data[#All],12,FALSE)</f>
        <v>10</v>
      </c>
      <c r="G530">
        <f t="shared" si="17"/>
        <v>56020.54816133334</v>
      </c>
      <c r="H530" t="str">
        <f>VLOOKUP(A530,[2]!Filtered_Customer_Data[#All],9,FALSE)</f>
        <v>Affluent Customer</v>
      </c>
      <c r="I530" t="str">
        <f>VLOOKUP(A530,Filtered_Customer_Data[#All],4,FALSE)</f>
        <v>Male</v>
      </c>
      <c r="J530" t="str">
        <f>VLOOKUP(A530,Filtered_Customer_Data[#All],8,FALSE)</f>
        <v>Retail</v>
      </c>
      <c r="K530" t="str">
        <f>VLOOKUP(A530,Filtered_Customer_Data[#All],7,FALSE)</f>
        <v>Operator</v>
      </c>
    </row>
    <row r="531" spans="1:11" x14ac:dyDescent="0.3">
      <c r="A531">
        <v>530</v>
      </c>
      <c r="B531">
        <v>3</v>
      </c>
      <c r="C531">
        <v>2816.79</v>
      </c>
      <c r="D531">
        <f t="shared" si="16"/>
        <v>938.93</v>
      </c>
      <c r="E531">
        <v>5.5684399999999998</v>
      </c>
      <c r="F531">
        <f>VLOOKUP(A531,[1]!Filtered_Customer_Data[#All],12,FALSE)</f>
        <v>15</v>
      </c>
      <c r="G531">
        <f t="shared" si="17"/>
        <v>78425.630537999983</v>
      </c>
      <c r="H531" t="str">
        <f>VLOOKUP(A531,[2]!Filtered_Customer_Data[#All],9,FALSE)</f>
        <v>Mass Customer</v>
      </c>
      <c r="I531" t="str">
        <f>VLOOKUP(A531,Filtered_Customer_Data[#All],4,FALSE)</f>
        <v>Male</v>
      </c>
      <c r="J531" t="str">
        <f>VLOOKUP(A531,Filtered_Customer_Data[#All],8,FALSE)</f>
        <v>Manufacturing</v>
      </c>
      <c r="K531" t="str">
        <f>VLOOKUP(A531,Filtered_Customer_Data[#All],7,FALSE)</f>
        <v>Recruiter</v>
      </c>
    </row>
    <row r="532" spans="1:11" x14ac:dyDescent="0.3">
      <c r="A532">
        <v>531</v>
      </c>
      <c r="B532">
        <v>5</v>
      </c>
      <c r="C532">
        <v>4164.33</v>
      </c>
      <c r="D532">
        <f t="shared" si="16"/>
        <v>832.86599999999999</v>
      </c>
      <c r="E532">
        <v>5.5684399999999998</v>
      </c>
      <c r="F532">
        <f>VLOOKUP(A532,[1]!Filtered_Customer_Data[#All],12,FALSE)</f>
        <v>1</v>
      </c>
      <c r="G532">
        <f t="shared" si="17"/>
        <v>4637.7643490399996</v>
      </c>
      <c r="H532" t="str">
        <f>VLOOKUP(A532,[2]!Filtered_Customer_Data[#All],9,FALSE)</f>
        <v>High Net Worth</v>
      </c>
      <c r="I532" t="str">
        <f>VLOOKUP(A532,Filtered_Customer_Data[#All],4,FALSE)</f>
        <v>Female</v>
      </c>
      <c r="J532" t="str">
        <f>VLOOKUP(A532,Filtered_Customer_Data[#All],8,FALSE)</f>
        <v>Financial Services</v>
      </c>
      <c r="K532" t="str">
        <f>VLOOKUP(A532,Filtered_Customer_Data[#All],7,FALSE)</f>
        <v>Senior Cost Accountant</v>
      </c>
    </row>
    <row r="533" spans="1:11" x14ac:dyDescent="0.3">
      <c r="A533">
        <v>532</v>
      </c>
      <c r="B533">
        <v>5</v>
      </c>
      <c r="C533">
        <v>5725.47</v>
      </c>
      <c r="D533">
        <f t="shared" si="16"/>
        <v>1145.0940000000001</v>
      </c>
      <c r="E533">
        <v>5.5684399999999998</v>
      </c>
      <c r="F533">
        <f>VLOOKUP(A533,[1]!Filtered_Customer_Data[#All],12,FALSE)</f>
        <v>19</v>
      </c>
      <c r="G533">
        <f t="shared" si="17"/>
        <v>121151.35743384001</v>
      </c>
      <c r="H533" t="str">
        <f>VLOOKUP(A533,[2]!Filtered_Customer_Data[#All],9,FALSE)</f>
        <v>Affluent Customer</v>
      </c>
      <c r="I533" t="str">
        <f>VLOOKUP(A533,Filtered_Customer_Data[#All],4,FALSE)</f>
        <v>Female</v>
      </c>
      <c r="J533" t="str">
        <f>VLOOKUP(A533,Filtered_Customer_Data[#All],8,FALSE)</f>
        <v>Financial Services</v>
      </c>
      <c r="K533" t="str">
        <f>VLOOKUP(A533,Filtered_Customer_Data[#All],7,FALSE)</f>
        <v>Community Outreach Specialist</v>
      </c>
    </row>
    <row r="534" spans="1:11" x14ac:dyDescent="0.3">
      <c r="A534">
        <v>533</v>
      </c>
      <c r="B534">
        <v>6</v>
      </c>
      <c r="C534">
        <v>8210.1</v>
      </c>
      <c r="D534">
        <f t="shared" si="16"/>
        <v>1368.3500000000001</v>
      </c>
      <c r="E534">
        <v>5.5684399999999998</v>
      </c>
      <c r="F534">
        <f>VLOOKUP(A534,[1]!Filtered_Customer_Data[#All],12,FALSE)</f>
        <v>11</v>
      </c>
      <c r="G534">
        <f t="shared" si="17"/>
        <v>83815.323614000008</v>
      </c>
      <c r="H534" t="str">
        <f>VLOOKUP(A534,[2]!Filtered_Customer_Data[#All],9,FALSE)</f>
        <v>Mass Customer</v>
      </c>
      <c r="I534" t="str">
        <f>VLOOKUP(A534,Filtered_Customer_Data[#All],4,FALSE)</f>
        <v>Male</v>
      </c>
      <c r="J534" t="str">
        <f>VLOOKUP(A534,Filtered_Customer_Data[#All],8,FALSE)</f>
        <v>Retail</v>
      </c>
      <c r="K534" t="str">
        <f>VLOOKUP(A534,Filtered_Customer_Data[#All],7,FALSE)</f>
        <v>Database Administrator III</v>
      </c>
    </row>
    <row r="535" spans="1:11" x14ac:dyDescent="0.3">
      <c r="A535">
        <v>534</v>
      </c>
      <c r="B535">
        <v>8</v>
      </c>
      <c r="C535">
        <v>8223.81</v>
      </c>
      <c r="D535">
        <f t="shared" si="16"/>
        <v>1027.9762499999999</v>
      </c>
      <c r="E535">
        <v>5.5684399999999998</v>
      </c>
      <c r="F535">
        <f>VLOOKUP(A535,[1]!Filtered_Customer_Data[#All],12,FALSE)</f>
        <v>12</v>
      </c>
      <c r="G535">
        <f t="shared" si="17"/>
        <v>68690.688834599991</v>
      </c>
      <c r="H535" t="str">
        <f>VLOOKUP(A535,[2]!Filtered_Customer_Data[#All],9,FALSE)</f>
        <v>Mass Customer</v>
      </c>
      <c r="I535" t="str">
        <f>VLOOKUP(A535,Filtered_Customer_Data[#All],4,FALSE)</f>
        <v>Female</v>
      </c>
      <c r="J535" t="str">
        <f>VLOOKUP(A535,Filtered_Customer_Data[#All],8,FALSE)</f>
        <v>Unknown</v>
      </c>
      <c r="K535" t="str">
        <f>VLOOKUP(A535,Filtered_Customer_Data[#All],7,FALSE)</f>
        <v>Systems Administrator I</v>
      </c>
    </row>
    <row r="536" spans="1:11" x14ac:dyDescent="0.3">
      <c r="A536">
        <v>535</v>
      </c>
      <c r="B536">
        <v>2</v>
      </c>
      <c r="C536">
        <v>1679.29</v>
      </c>
      <c r="D536">
        <f t="shared" si="16"/>
        <v>839.64499999999998</v>
      </c>
      <c r="E536">
        <v>5.5684399999999998</v>
      </c>
      <c r="F536">
        <f>VLOOKUP(A536,[1]!Filtered_Customer_Data[#All],12,FALSE)</f>
        <v>3</v>
      </c>
      <c r="G536">
        <f t="shared" si="17"/>
        <v>14026.538411399997</v>
      </c>
      <c r="H536" t="str">
        <f>VLOOKUP(A536,[2]!Filtered_Customer_Data[#All],9,FALSE)</f>
        <v>Affluent Customer</v>
      </c>
      <c r="I536" t="str">
        <f>VLOOKUP(A536,Filtered_Customer_Data[#All],4,FALSE)</f>
        <v>Female</v>
      </c>
      <c r="J536" t="str">
        <f>VLOOKUP(A536,Filtered_Customer_Data[#All],8,FALSE)</f>
        <v>Unknown</v>
      </c>
      <c r="K536" t="str">
        <f>VLOOKUP(A536,Filtered_Customer_Data[#All],7,FALSE)</f>
        <v>Unknown</v>
      </c>
    </row>
    <row r="537" spans="1:11" x14ac:dyDescent="0.3">
      <c r="A537">
        <v>536</v>
      </c>
      <c r="B537">
        <v>3</v>
      </c>
      <c r="C537">
        <v>3876.2299999999996</v>
      </c>
      <c r="D537">
        <f t="shared" si="16"/>
        <v>1292.0766666666666</v>
      </c>
      <c r="E537">
        <v>5.5684399999999998</v>
      </c>
      <c r="F537">
        <f>VLOOKUP(A537,[1]!Filtered_Customer_Data[#All],12,FALSE)</f>
        <v>16</v>
      </c>
      <c r="G537">
        <f t="shared" si="17"/>
        <v>115117.62229973332</v>
      </c>
      <c r="H537" t="str">
        <f>VLOOKUP(A537,[2]!Filtered_Customer_Data[#All],9,FALSE)</f>
        <v>Affluent Customer</v>
      </c>
      <c r="I537" t="str">
        <f>VLOOKUP(A537,Filtered_Customer_Data[#All],4,FALSE)</f>
        <v>Female</v>
      </c>
      <c r="J537" t="str">
        <f>VLOOKUP(A537,Filtered_Customer_Data[#All],8,FALSE)</f>
        <v>Manufacturing</v>
      </c>
      <c r="K537" t="str">
        <f>VLOOKUP(A537,Filtered_Customer_Data[#All],7,FALSE)</f>
        <v>Recruiting Manager</v>
      </c>
    </row>
    <row r="538" spans="1:11" x14ac:dyDescent="0.3">
      <c r="A538">
        <v>537</v>
      </c>
      <c r="B538">
        <v>3</v>
      </c>
      <c r="C538">
        <v>2906.29</v>
      </c>
      <c r="D538">
        <f t="shared" si="16"/>
        <v>968.76333333333332</v>
      </c>
      <c r="E538">
        <v>5.5684399999999998</v>
      </c>
      <c r="F538">
        <f>VLOOKUP(A538,[1]!Filtered_Customer_Data[#All],12,FALSE)</f>
        <v>7</v>
      </c>
      <c r="G538">
        <f t="shared" si="17"/>
        <v>37761.503471066666</v>
      </c>
      <c r="H538" t="str">
        <f>VLOOKUP(A538,[2]!Filtered_Customer_Data[#All],9,FALSE)</f>
        <v>High Net Worth</v>
      </c>
      <c r="I538" t="str">
        <f>VLOOKUP(A538,Filtered_Customer_Data[#All],4,FALSE)</f>
        <v>Female</v>
      </c>
      <c r="J538" t="str">
        <f>VLOOKUP(A538,Filtered_Customer_Data[#All],8,FALSE)</f>
        <v>Entertainment</v>
      </c>
      <c r="K538" t="str">
        <f>VLOOKUP(A538,Filtered_Customer_Data[#All],7,FALSE)</f>
        <v>Structural Engineer</v>
      </c>
    </row>
    <row r="539" spans="1:11" x14ac:dyDescent="0.3">
      <c r="A539">
        <v>538</v>
      </c>
      <c r="B539">
        <v>7</v>
      </c>
      <c r="C539">
        <v>8944.2099999999991</v>
      </c>
      <c r="D539">
        <f t="shared" si="16"/>
        <v>1277.7442857142855</v>
      </c>
      <c r="E539">
        <v>5.5684399999999998</v>
      </c>
      <c r="F539">
        <f>VLOOKUP(A539,[1]!Filtered_Customer_Data[#All],12,FALSE)</f>
        <v>5</v>
      </c>
      <c r="G539">
        <f t="shared" si="17"/>
        <v>35575.211951714278</v>
      </c>
      <c r="H539" t="str">
        <f>VLOOKUP(A539,[2]!Filtered_Customer_Data[#All],9,FALSE)</f>
        <v>Mass Customer</v>
      </c>
      <c r="I539" t="str">
        <f>VLOOKUP(A539,Filtered_Customer_Data[#All],4,FALSE)</f>
        <v>Female</v>
      </c>
      <c r="J539" t="str">
        <f>VLOOKUP(A539,Filtered_Customer_Data[#All],8,FALSE)</f>
        <v>Manufacturing</v>
      </c>
      <c r="K539" t="str">
        <f>VLOOKUP(A539,Filtered_Customer_Data[#All],7,FALSE)</f>
        <v>Chemical Engineer</v>
      </c>
    </row>
    <row r="540" spans="1:11" x14ac:dyDescent="0.3">
      <c r="A540">
        <v>539</v>
      </c>
      <c r="B540">
        <v>8</v>
      </c>
      <c r="C540">
        <v>7188.39</v>
      </c>
      <c r="D540">
        <f t="shared" si="16"/>
        <v>898.54875000000004</v>
      </c>
      <c r="E540">
        <v>5.5684399999999998</v>
      </c>
      <c r="F540">
        <f>VLOOKUP(A540,[1]!Filtered_Customer_Data[#All],12,FALSE)</f>
        <v>15</v>
      </c>
      <c r="G540">
        <f t="shared" si="17"/>
        <v>75052.72202175</v>
      </c>
      <c r="H540" t="str">
        <f>VLOOKUP(A540,[2]!Filtered_Customer_Data[#All],9,FALSE)</f>
        <v>High Net Worth</v>
      </c>
      <c r="I540" t="str">
        <f>VLOOKUP(A540,Filtered_Customer_Data[#All],4,FALSE)</f>
        <v>Male</v>
      </c>
      <c r="J540" t="str">
        <f>VLOOKUP(A540,Filtered_Customer_Data[#All],8,FALSE)</f>
        <v>Health</v>
      </c>
      <c r="K540" t="str">
        <f>VLOOKUP(A540,Filtered_Customer_Data[#All],7,FALSE)</f>
        <v>Unknown</v>
      </c>
    </row>
    <row r="541" spans="1:11" x14ac:dyDescent="0.3">
      <c r="A541">
        <v>540</v>
      </c>
      <c r="B541">
        <v>6</v>
      </c>
      <c r="C541">
        <v>4419.63</v>
      </c>
      <c r="D541">
        <f t="shared" si="16"/>
        <v>736.60500000000002</v>
      </c>
      <c r="E541">
        <v>5.5684399999999998</v>
      </c>
      <c r="F541">
        <f>VLOOKUP(A541,[1]!Filtered_Customer_Data[#All],12,FALSE)</f>
        <v>1</v>
      </c>
      <c r="G541">
        <f t="shared" si="17"/>
        <v>4101.7407462000001</v>
      </c>
      <c r="H541" t="str">
        <f>VLOOKUP(A541,[2]!Filtered_Customer_Data[#All],9,FALSE)</f>
        <v>Mass Customer</v>
      </c>
      <c r="I541" t="str">
        <f>VLOOKUP(A541,Filtered_Customer_Data[#All],4,FALSE)</f>
        <v>Female</v>
      </c>
      <c r="J541" t="str">
        <f>VLOOKUP(A541,Filtered_Customer_Data[#All],8,FALSE)</f>
        <v>Manufacturing</v>
      </c>
      <c r="K541" t="str">
        <f>VLOOKUP(A541,Filtered_Customer_Data[#All],7,FALSE)</f>
        <v>Chemical Engineer</v>
      </c>
    </row>
    <row r="542" spans="1:11" x14ac:dyDescent="0.3">
      <c r="A542">
        <v>541</v>
      </c>
      <c r="B542">
        <v>5</v>
      </c>
      <c r="C542">
        <v>6244.03</v>
      </c>
      <c r="D542">
        <f t="shared" si="16"/>
        <v>1248.806</v>
      </c>
      <c r="E542">
        <v>5.5684399999999998</v>
      </c>
      <c r="F542">
        <f>VLOOKUP(A542,[1]!Filtered_Customer_Data[#All],12,FALSE)</f>
        <v>13</v>
      </c>
      <c r="G542">
        <f t="shared" si="17"/>
        <v>90400.716674320007</v>
      </c>
      <c r="H542" t="str">
        <f>VLOOKUP(A542,[2]!Filtered_Customer_Data[#All],9,FALSE)</f>
        <v>Affluent Customer</v>
      </c>
      <c r="I542" t="str">
        <f>VLOOKUP(A542,Filtered_Customer_Data[#All],4,FALSE)</f>
        <v>Female</v>
      </c>
      <c r="J542" t="str">
        <f>VLOOKUP(A542,Filtered_Customer_Data[#All],8,FALSE)</f>
        <v>Manufacturing</v>
      </c>
      <c r="K542" t="str">
        <f>VLOOKUP(A542,Filtered_Customer_Data[#All],7,FALSE)</f>
        <v>Unknown</v>
      </c>
    </row>
    <row r="543" spans="1:11" x14ac:dyDescent="0.3">
      <c r="A543">
        <v>542</v>
      </c>
      <c r="B543">
        <v>6</v>
      </c>
      <c r="C543">
        <v>6399.45</v>
      </c>
      <c r="D543">
        <f t="shared" si="16"/>
        <v>1066.575</v>
      </c>
      <c r="E543">
        <v>5.5684399999999998</v>
      </c>
      <c r="F543">
        <f>VLOOKUP(A543,[1]!Filtered_Customer_Data[#All],12,FALSE)</f>
        <v>18</v>
      </c>
      <c r="G543">
        <f t="shared" si="17"/>
        <v>106904.860074</v>
      </c>
      <c r="H543" t="str">
        <f>VLOOKUP(A543,[2]!Filtered_Customer_Data[#All],9,FALSE)</f>
        <v>Mass Customer</v>
      </c>
      <c r="I543" t="str">
        <f>VLOOKUP(A543,Filtered_Customer_Data[#All],4,FALSE)</f>
        <v>Female</v>
      </c>
      <c r="J543" t="str">
        <f>VLOOKUP(A543,Filtered_Customer_Data[#All],8,FALSE)</f>
        <v>Manufacturing</v>
      </c>
      <c r="K543" t="str">
        <f>VLOOKUP(A543,Filtered_Customer_Data[#All],7,FALSE)</f>
        <v>Accountant III</v>
      </c>
    </row>
    <row r="544" spans="1:11" x14ac:dyDescent="0.3">
      <c r="A544">
        <v>543</v>
      </c>
      <c r="B544">
        <v>5</v>
      </c>
      <c r="C544">
        <v>4605.8</v>
      </c>
      <c r="D544">
        <f t="shared" si="16"/>
        <v>921.16000000000008</v>
      </c>
      <c r="E544">
        <v>5.5684399999999998</v>
      </c>
      <c r="F544">
        <f>VLOOKUP(A544,[1]!Filtered_Customer_Data[#All],12,FALSE)</f>
        <v>17</v>
      </c>
      <c r="G544">
        <f t="shared" si="17"/>
        <v>87200.211236799994</v>
      </c>
      <c r="H544" t="str">
        <f>VLOOKUP(A544,[2]!Filtered_Customer_Data[#All],9,FALSE)</f>
        <v>Affluent Customer</v>
      </c>
      <c r="I544" t="str">
        <f>VLOOKUP(A544,Filtered_Customer_Data[#All],4,FALSE)</f>
        <v>Male</v>
      </c>
      <c r="J544" t="str">
        <f>VLOOKUP(A544,Filtered_Customer_Data[#All],8,FALSE)</f>
        <v>Retail</v>
      </c>
      <c r="K544" t="str">
        <f>VLOOKUP(A544,Filtered_Customer_Data[#All],7,FALSE)</f>
        <v>Account Coordinator</v>
      </c>
    </row>
    <row r="545" spans="1:11" x14ac:dyDescent="0.3">
      <c r="A545">
        <v>544</v>
      </c>
      <c r="B545">
        <v>4</v>
      </c>
      <c r="C545">
        <v>4228.66</v>
      </c>
      <c r="D545">
        <f t="shared" si="16"/>
        <v>1057.165</v>
      </c>
      <c r="E545">
        <v>5.5684399999999998</v>
      </c>
      <c r="F545">
        <f>VLOOKUP(A545,[1]!Filtered_Customer_Data[#All],12,FALSE)</f>
        <v>5</v>
      </c>
      <c r="G545">
        <f t="shared" si="17"/>
        <v>29433.799362999998</v>
      </c>
      <c r="H545" t="str">
        <f>VLOOKUP(A545,[2]!Filtered_Customer_Data[#All],9,FALSE)</f>
        <v>High Net Worth</v>
      </c>
      <c r="I545" t="str">
        <f>VLOOKUP(A545,Filtered_Customer_Data[#All],4,FALSE)</f>
        <v>Male</v>
      </c>
      <c r="J545" t="str">
        <f>VLOOKUP(A545,Filtered_Customer_Data[#All],8,FALSE)</f>
        <v>Manufacturing</v>
      </c>
      <c r="K545" t="str">
        <f>VLOOKUP(A545,Filtered_Customer_Data[#All],7,FALSE)</f>
        <v>Structural Engineer</v>
      </c>
    </row>
    <row r="546" spans="1:11" x14ac:dyDescent="0.3">
      <c r="A546">
        <v>545</v>
      </c>
      <c r="B546">
        <v>6</v>
      </c>
      <c r="C546">
        <v>8697.3599999999988</v>
      </c>
      <c r="D546">
        <f t="shared" si="16"/>
        <v>1449.5599999999997</v>
      </c>
      <c r="E546">
        <v>5.5684399999999998</v>
      </c>
      <c r="F546">
        <f>VLOOKUP(A546,[1]!Filtered_Customer_Data[#All],12,FALSE)</f>
        <v>18</v>
      </c>
      <c r="G546">
        <f t="shared" si="17"/>
        <v>145292.18195519998</v>
      </c>
      <c r="H546" t="str">
        <f>VLOOKUP(A546,[2]!Filtered_Customer_Data[#All],9,FALSE)</f>
        <v>Mass Customer</v>
      </c>
      <c r="I546" t="str">
        <f>VLOOKUP(A546,Filtered_Customer_Data[#All],4,FALSE)</f>
        <v>Female</v>
      </c>
      <c r="J546" t="str">
        <f>VLOOKUP(A546,Filtered_Customer_Data[#All],8,FALSE)</f>
        <v>Health</v>
      </c>
      <c r="K546" t="str">
        <f>VLOOKUP(A546,Filtered_Customer_Data[#All],7,FALSE)</f>
        <v>Project Manager</v>
      </c>
    </row>
    <row r="547" spans="1:11" x14ac:dyDescent="0.3">
      <c r="A547">
        <v>546</v>
      </c>
      <c r="B547">
        <v>5</v>
      </c>
      <c r="C547">
        <v>7164.9</v>
      </c>
      <c r="D547">
        <f t="shared" si="16"/>
        <v>1432.98</v>
      </c>
      <c r="E547">
        <v>5.5684399999999998</v>
      </c>
      <c r="F547">
        <f>VLOOKUP(A547,[1]!Filtered_Customer_Data[#All],12,FALSE)</f>
        <v>12</v>
      </c>
      <c r="G547">
        <f t="shared" si="17"/>
        <v>95753.557814400003</v>
      </c>
      <c r="H547" t="str">
        <f>VLOOKUP(A547,[2]!Filtered_Customer_Data[#All],9,FALSE)</f>
        <v>Mass Customer</v>
      </c>
      <c r="I547" t="str">
        <f>VLOOKUP(A547,Filtered_Customer_Data[#All],4,FALSE)</f>
        <v>Female</v>
      </c>
      <c r="J547" t="str">
        <f>VLOOKUP(A547,Filtered_Customer_Data[#All],8,FALSE)</f>
        <v>Health</v>
      </c>
      <c r="K547" t="str">
        <f>VLOOKUP(A547,Filtered_Customer_Data[#All],7,FALSE)</f>
        <v>Information Systems Manager</v>
      </c>
    </row>
    <row r="548" spans="1:11" x14ac:dyDescent="0.3">
      <c r="A548">
        <v>547</v>
      </c>
      <c r="B548">
        <v>6</v>
      </c>
      <c r="C548">
        <v>5913.5300000000007</v>
      </c>
      <c r="D548">
        <f t="shared" si="16"/>
        <v>985.58833333333348</v>
      </c>
      <c r="E548">
        <v>5.5684399999999998</v>
      </c>
      <c r="F548">
        <f>VLOOKUP(A548,[1]!Filtered_Customer_Data[#All],12,FALSE)</f>
        <v>5</v>
      </c>
      <c r="G548">
        <f t="shared" si="17"/>
        <v>27440.947494333337</v>
      </c>
      <c r="H548" t="str">
        <f>VLOOKUP(A548,[2]!Filtered_Customer_Data[#All],9,FALSE)</f>
        <v>Mass Customer</v>
      </c>
      <c r="I548" t="str">
        <f>VLOOKUP(A548,Filtered_Customer_Data[#All],4,FALSE)</f>
        <v>Female</v>
      </c>
      <c r="J548" t="str">
        <f>VLOOKUP(A548,Filtered_Customer_Data[#All],8,FALSE)</f>
        <v>Health</v>
      </c>
      <c r="K548" t="str">
        <f>VLOOKUP(A548,Filtered_Customer_Data[#All],7,FALSE)</f>
        <v>Sales Associate</v>
      </c>
    </row>
    <row r="549" spans="1:11" x14ac:dyDescent="0.3">
      <c r="A549">
        <v>548</v>
      </c>
      <c r="B549">
        <v>7</v>
      </c>
      <c r="C549">
        <v>7497.25</v>
      </c>
      <c r="D549">
        <f t="shared" si="16"/>
        <v>1071.0357142857142</v>
      </c>
      <c r="E549">
        <v>5.5684399999999998</v>
      </c>
      <c r="F549">
        <f>VLOOKUP(A549,[1]!Filtered_Customer_Data[#All],12,FALSE)</f>
        <v>11</v>
      </c>
      <c r="G549">
        <f t="shared" si="17"/>
        <v>65603.979241428562</v>
      </c>
      <c r="H549" t="str">
        <f>VLOOKUP(A549,[2]!Filtered_Customer_Data[#All],9,FALSE)</f>
        <v>High Net Worth</v>
      </c>
      <c r="I549" t="str">
        <f>VLOOKUP(A549,Filtered_Customer_Data[#All],4,FALSE)</f>
        <v>Undefined</v>
      </c>
      <c r="J549" t="str">
        <f>VLOOKUP(A549,Filtered_Customer_Data[#All],8,FALSE)</f>
        <v>IT</v>
      </c>
      <c r="K549" t="str">
        <f>VLOOKUP(A549,Filtered_Customer_Data[#All],7,FALSE)</f>
        <v>Unknown</v>
      </c>
    </row>
    <row r="550" spans="1:11" x14ac:dyDescent="0.3">
      <c r="A550">
        <v>549</v>
      </c>
      <c r="B550">
        <v>8</v>
      </c>
      <c r="C550">
        <v>7971.78</v>
      </c>
      <c r="D550">
        <f t="shared" si="16"/>
        <v>996.47249999999997</v>
      </c>
      <c r="E550">
        <v>5.5684399999999998</v>
      </c>
      <c r="F550">
        <f>VLOOKUP(A550,[1]!Filtered_Customer_Data[#All],12,FALSE)</f>
        <v>2</v>
      </c>
      <c r="G550">
        <f t="shared" si="17"/>
        <v>11097.5946558</v>
      </c>
      <c r="H550" t="str">
        <f>VLOOKUP(A550,[2]!Filtered_Customer_Data[#All],9,FALSE)</f>
        <v>Mass Customer</v>
      </c>
      <c r="I550" t="str">
        <f>VLOOKUP(A550,Filtered_Customer_Data[#All],4,FALSE)</f>
        <v>Male</v>
      </c>
      <c r="J550" t="str">
        <f>VLOOKUP(A550,Filtered_Customer_Data[#All],8,FALSE)</f>
        <v>Retail</v>
      </c>
      <c r="K550" t="str">
        <f>VLOOKUP(A550,Filtered_Customer_Data[#All],7,FALSE)</f>
        <v>Human Resources Manager</v>
      </c>
    </row>
    <row r="551" spans="1:11" x14ac:dyDescent="0.3">
      <c r="A551">
        <v>550</v>
      </c>
      <c r="B551">
        <v>5</v>
      </c>
      <c r="C551">
        <v>4546.57</v>
      </c>
      <c r="D551">
        <f t="shared" si="16"/>
        <v>909.31399999999996</v>
      </c>
      <c r="E551">
        <v>5.5684399999999998</v>
      </c>
      <c r="F551">
        <f>VLOOKUP(A551,[1]!Filtered_Customer_Data[#All],12,FALSE)</f>
        <v>15</v>
      </c>
      <c r="G551">
        <f t="shared" si="17"/>
        <v>75951.906752399998</v>
      </c>
      <c r="H551" t="str">
        <f>VLOOKUP(A551,[2]!Filtered_Customer_Data[#All],9,FALSE)</f>
        <v>Mass Customer</v>
      </c>
      <c r="I551" t="str">
        <f>VLOOKUP(A551,Filtered_Customer_Data[#All],4,FALSE)</f>
        <v>Female</v>
      </c>
      <c r="J551" t="str">
        <f>VLOOKUP(A551,Filtered_Customer_Data[#All],8,FALSE)</f>
        <v>Retail</v>
      </c>
      <c r="K551" t="str">
        <f>VLOOKUP(A551,Filtered_Customer_Data[#All],7,FALSE)</f>
        <v>Unknown</v>
      </c>
    </row>
    <row r="552" spans="1:11" x14ac:dyDescent="0.3">
      <c r="A552">
        <v>551</v>
      </c>
      <c r="B552">
        <v>4</v>
      </c>
      <c r="C552">
        <v>3722.38</v>
      </c>
      <c r="D552">
        <f t="shared" si="16"/>
        <v>930.59500000000003</v>
      </c>
      <c r="E552">
        <v>5.5684399999999998</v>
      </c>
      <c r="F552">
        <f>VLOOKUP(A552,[1]!Filtered_Customer_Data[#All],12,FALSE)</f>
        <v>9</v>
      </c>
      <c r="G552">
        <f t="shared" si="17"/>
        <v>46637.661796200002</v>
      </c>
      <c r="H552" t="str">
        <f>VLOOKUP(A552,[2]!Filtered_Customer_Data[#All],9,FALSE)</f>
        <v>High Net Worth</v>
      </c>
      <c r="I552" t="str">
        <f>VLOOKUP(A552,Filtered_Customer_Data[#All],4,FALSE)</f>
        <v>Female</v>
      </c>
      <c r="J552" t="str">
        <f>VLOOKUP(A552,Filtered_Customer_Data[#All],8,FALSE)</f>
        <v>Financial Services</v>
      </c>
      <c r="K552" t="str">
        <f>VLOOKUP(A552,Filtered_Customer_Data[#All],7,FALSE)</f>
        <v>Structural Engineer</v>
      </c>
    </row>
    <row r="553" spans="1:11" x14ac:dyDescent="0.3">
      <c r="A553">
        <v>552</v>
      </c>
      <c r="B553">
        <v>4</v>
      </c>
      <c r="C553">
        <v>2960.2700000000004</v>
      </c>
      <c r="D553">
        <f t="shared" si="16"/>
        <v>740.06750000000011</v>
      </c>
      <c r="E553">
        <v>5.5684399999999998</v>
      </c>
      <c r="F553">
        <f>VLOOKUP(A553,[1]!Filtered_Customer_Data[#All],12,FALSE)</f>
        <v>20</v>
      </c>
      <c r="G553">
        <f t="shared" si="17"/>
        <v>82420.429394000006</v>
      </c>
      <c r="H553" t="str">
        <f>VLOOKUP(A553,[2]!Filtered_Customer_Data[#All],9,FALSE)</f>
        <v>High Net Worth</v>
      </c>
      <c r="I553" t="str">
        <f>VLOOKUP(A553,Filtered_Customer_Data[#All],4,FALSE)</f>
        <v>Male</v>
      </c>
      <c r="J553" t="str">
        <f>VLOOKUP(A553,Filtered_Customer_Data[#All],8,FALSE)</f>
        <v>Manufacturing</v>
      </c>
      <c r="K553" t="str">
        <f>VLOOKUP(A553,Filtered_Customer_Data[#All],7,FALSE)</f>
        <v>Geological Engineer</v>
      </c>
    </row>
    <row r="554" spans="1:11" x14ac:dyDescent="0.3">
      <c r="A554">
        <v>553</v>
      </c>
      <c r="B554">
        <v>6</v>
      </c>
      <c r="C554">
        <v>6913.18</v>
      </c>
      <c r="D554">
        <f t="shared" si="16"/>
        <v>1152.1966666666667</v>
      </c>
      <c r="E554">
        <v>5.5684399999999998</v>
      </c>
      <c r="F554">
        <f>VLOOKUP(A554,[1]!Filtered_Customer_Data[#All],12,FALSE)</f>
        <v>7</v>
      </c>
      <c r="G554">
        <f t="shared" si="17"/>
        <v>44911.566045733336</v>
      </c>
      <c r="H554" t="str">
        <f>VLOOKUP(A554,[2]!Filtered_Customer_Data[#All],9,FALSE)</f>
        <v>Affluent Customer</v>
      </c>
      <c r="I554" t="str">
        <f>VLOOKUP(A554,Filtered_Customer_Data[#All],4,FALSE)</f>
        <v>Female</v>
      </c>
      <c r="J554" t="str">
        <f>VLOOKUP(A554,Filtered_Customer_Data[#All],8,FALSE)</f>
        <v>Argiculture</v>
      </c>
      <c r="K554" t="str">
        <f>VLOOKUP(A554,Filtered_Customer_Data[#All],7,FALSE)</f>
        <v>Senior Sales Associate</v>
      </c>
    </row>
    <row r="555" spans="1:11" x14ac:dyDescent="0.3">
      <c r="A555">
        <v>554</v>
      </c>
      <c r="B555">
        <v>3</v>
      </c>
      <c r="C555">
        <v>2306.3799999999997</v>
      </c>
      <c r="D555">
        <f t="shared" si="16"/>
        <v>768.79333333333318</v>
      </c>
      <c r="E555">
        <v>5.5684399999999998</v>
      </c>
      <c r="F555">
        <f>VLOOKUP(A555,[1]!Filtered_Customer_Data[#All],12,FALSE)</f>
        <v>7</v>
      </c>
      <c r="G555">
        <f t="shared" si="17"/>
        <v>29966.856843466659</v>
      </c>
      <c r="H555" t="str">
        <f>VLOOKUP(A555,[2]!Filtered_Customer_Data[#All],9,FALSE)</f>
        <v>Mass Customer</v>
      </c>
      <c r="I555" t="str">
        <f>VLOOKUP(A555,Filtered_Customer_Data[#All],4,FALSE)</f>
        <v>Female</v>
      </c>
      <c r="J555" t="str">
        <f>VLOOKUP(A555,Filtered_Customer_Data[#All],8,FALSE)</f>
        <v>Health</v>
      </c>
      <c r="K555" t="str">
        <f>VLOOKUP(A555,Filtered_Customer_Data[#All],7,FALSE)</f>
        <v>Graphic Designer</v>
      </c>
    </row>
    <row r="556" spans="1:11" x14ac:dyDescent="0.3">
      <c r="A556">
        <v>555</v>
      </c>
      <c r="B556">
        <v>4</v>
      </c>
      <c r="C556">
        <v>5261.7300000000005</v>
      </c>
      <c r="D556">
        <f t="shared" si="16"/>
        <v>1315.4325000000001</v>
      </c>
      <c r="E556">
        <v>5.5684399999999998</v>
      </c>
      <c r="F556">
        <f>VLOOKUP(A556,[1]!Filtered_Customer_Data[#All],12,FALSE)</f>
        <v>4</v>
      </c>
      <c r="G556">
        <f t="shared" si="17"/>
        <v>29299.6278012</v>
      </c>
      <c r="H556" t="str">
        <f>VLOOKUP(A556,[2]!Filtered_Customer_Data[#All],9,FALSE)</f>
        <v>Mass Customer</v>
      </c>
      <c r="I556" t="str">
        <f>VLOOKUP(A556,Filtered_Customer_Data[#All],4,FALSE)</f>
        <v>Male</v>
      </c>
      <c r="J556" t="str">
        <f>VLOOKUP(A556,Filtered_Customer_Data[#All],8,FALSE)</f>
        <v>Property</v>
      </c>
      <c r="K556" t="str">
        <f>VLOOKUP(A556,Filtered_Customer_Data[#All],7,FALSE)</f>
        <v>Junior Executive</v>
      </c>
    </row>
    <row r="557" spans="1:11" x14ac:dyDescent="0.3">
      <c r="A557">
        <v>556</v>
      </c>
      <c r="B557">
        <v>5</v>
      </c>
      <c r="C557">
        <v>6960.33</v>
      </c>
      <c r="D557">
        <f t="shared" si="16"/>
        <v>1392.066</v>
      </c>
      <c r="E557">
        <v>5.5684399999999998</v>
      </c>
      <c r="F557">
        <f>VLOOKUP(A557,[1]!Filtered_Customer_Data[#All],12,FALSE)</f>
        <v>11</v>
      </c>
      <c r="G557">
        <f t="shared" si="17"/>
        <v>85267.995967440002</v>
      </c>
      <c r="H557" t="str">
        <f>VLOOKUP(A557,[2]!Filtered_Customer_Data[#All],9,FALSE)</f>
        <v>Mass Customer</v>
      </c>
      <c r="I557" t="str">
        <f>VLOOKUP(A557,Filtered_Customer_Data[#All],4,FALSE)</f>
        <v>Female</v>
      </c>
      <c r="J557" t="str">
        <f>VLOOKUP(A557,Filtered_Customer_Data[#All],8,FALSE)</f>
        <v>Unknown</v>
      </c>
      <c r="K557" t="str">
        <f>VLOOKUP(A557,Filtered_Customer_Data[#All],7,FALSE)</f>
        <v>Junior Executive</v>
      </c>
    </row>
    <row r="558" spans="1:11" x14ac:dyDescent="0.3">
      <c r="A558">
        <v>557</v>
      </c>
      <c r="B558">
        <v>2</v>
      </c>
      <c r="C558">
        <v>1834.45</v>
      </c>
      <c r="D558">
        <f t="shared" si="16"/>
        <v>917.22500000000002</v>
      </c>
      <c r="E558">
        <v>5.5684399999999998</v>
      </c>
      <c r="F558">
        <f>VLOOKUP(A558,[1]!Filtered_Customer_Data[#All],12,FALSE)</f>
        <v>18</v>
      </c>
      <c r="G558">
        <f t="shared" si="17"/>
        <v>91935.222821999996</v>
      </c>
      <c r="H558" t="str">
        <f>VLOOKUP(A558,[2]!Filtered_Customer_Data[#All],9,FALSE)</f>
        <v>Affluent Customer</v>
      </c>
      <c r="I558" t="str">
        <f>VLOOKUP(A558,Filtered_Customer_Data[#All],4,FALSE)</f>
        <v>Female</v>
      </c>
      <c r="J558" t="str">
        <f>VLOOKUP(A558,Filtered_Customer_Data[#All],8,FALSE)</f>
        <v>Manufacturing</v>
      </c>
      <c r="K558" t="str">
        <f>VLOOKUP(A558,Filtered_Customer_Data[#All],7,FALSE)</f>
        <v>Unknown</v>
      </c>
    </row>
    <row r="559" spans="1:11" x14ac:dyDescent="0.3">
      <c r="A559">
        <v>558</v>
      </c>
      <c r="B559">
        <v>6</v>
      </c>
      <c r="C559">
        <v>5672.88</v>
      </c>
      <c r="D559">
        <f t="shared" si="16"/>
        <v>945.48</v>
      </c>
      <c r="E559">
        <v>5.5684399999999998</v>
      </c>
      <c r="F559">
        <f>VLOOKUP(A559,[1]!Filtered_Customer_Data[#All],12,FALSE)</f>
        <v>8</v>
      </c>
      <c r="G559">
        <f t="shared" si="17"/>
        <v>42118.7892096</v>
      </c>
      <c r="H559" t="str">
        <f>VLOOKUP(A559,[2]!Filtered_Customer_Data[#All],9,FALSE)</f>
        <v>Mass Customer</v>
      </c>
      <c r="I559" t="str">
        <f>VLOOKUP(A559,Filtered_Customer_Data[#All],4,FALSE)</f>
        <v>Female</v>
      </c>
      <c r="J559" t="str">
        <f>VLOOKUP(A559,Filtered_Customer_Data[#All],8,FALSE)</f>
        <v>Unknown</v>
      </c>
      <c r="K559" t="str">
        <f>VLOOKUP(A559,Filtered_Customer_Data[#All],7,FALSE)</f>
        <v>Programmer Analyst III</v>
      </c>
    </row>
    <row r="560" spans="1:11" x14ac:dyDescent="0.3">
      <c r="A560">
        <v>559</v>
      </c>
      <c r="B560">
        <v>4</v>
      </c>
      <c r="C560">
        <v>4129.6799999999994</v>
      </c>
      <c r="D560">
        <f t="shared" si="16"/>
        <v>1032.4199999999998</v>
      </c>
      <c r="E560">
        <v>5.5684399999999998</v>
      </c>
      <c r="F560">
        <f>VLOOKUP(A560,[1]!Filtered_Customer_Data[#All],12,FALSE)</f>
        <v>16</v>
      </c>
      <c r="G560">
        <f t="shared" si="17"/>
        <v>91983.501196799989</v>
      </c>
      <c r="H560" t="str">
        <f>VLOOKUP(A560,[2]!Filtered_Customer_Data[#All],9,FALSE)</f>
        <v>High Net Worth</v>
      </c>
      <c r="I560" t="str">
        <f>VLOOKUP(A560,Filtered_Customer_Data[#All],4,FALSE)</f>
        <v>Female</v>
      </c>
      <c r="J560" t="str">
        <f>VLOOKUP(A560,Filtered_Customer_Data[#All],8,FALSE)</f>
        <v>Retail</v>
      </c>
      <c r="K560" t="str">
        <f>VLOOKUP(A560,Filtered_Customer_Data[#All],7,FALSE)</f>
        <v>Payment Adjustment Coordinator</v>
      </c>
    </row>
    <row r="561" spans="1:11" x14ac:dyDescent="0.3">
      <c r="A561">
        <v>560</v>
      </c>
      <c r="B561">
        <v>6</v>
      </c>
      <c r="C561">
        <v>7033.2599999999993</v>
      </c>
      <c r="D561">
        <f t="shared" si="16"/>
        <v>1172.2099999999998</v>
      </c>
      <c r="E561">
        <v>5.5684399999999998</v>
      </c>
      <c r="F561">
        <f>VLOOKUP(A561,[1]!Filtered_Customer_Data[#All],12,FALSE)</f>
        <v>8</v>
      </c>
      <c r="G561">
        <f t="shared" si="17"/>
        <v>52219.048419199993</v>
      </c>
      <c r="H561" t="str">
        <f>VLOOKUP(A561,[2]!Filtered_Customer_Data[#All],9,FALSE)</f>
        <v>Affluent Customer</v>
      </c>
      <c r="I561" t="str">
        <f>VLOOKUP(A561,Filtered_Customer_Data[#All],4,FALSE)</f>
        <v>Female</v>
      </c>
      <c r="J561" t="str">
        <f>VLOOKUP(A561,Filtered_Customer_Data[#All],8,FALSE)</f>
        <v>Health</v>
      </c>
      <c r="K561" t="str">
        <f>VLOOKUP(A561,Filtered_Customer_Data[#All],7,FALSE)</f>
        <v>Social Worker</v>
      </c>
    </row>
    <row r="562" spans="1:11" x14ac:dyDescent="0.3">
      <c r="A562">
        <v>561</v>
      </c>
      <c r="B562">
        <v>6</v>
      </c>
      <c r="C562">
        <v>5776.22</v>
      </c>
      <c r="D562">
        <f t="shared" si="16"/>
        <v>962.70333333333338</v>
      </c>
      <c r="E562">
        <v>5.5684399999999998</v>
      </c>
      <c r="F562">
        <f>VLOOKUP(A562,[1]!Filtered_Customer_Data[#All],12,FALSE)</f>
        <v>12</v>
      </c>
      <c r="G562">
        <f t="shared" si="17"/>
        <v>64329.068993600005</v>
      </c>
      <c r="H562" t="str">
        <f>VLOOKUP(A562,[2]!Filtered_Customer_Data[#All],9,FALSE)</f>
        <v>Mass Customer</v>
      </c>
      <c r="I562" t="str">
        <f>VLOOKUP(A562,Filtered_Customer_Data[#All],4,FALSE)</f>
        <v>Female</v>
      </c>
      <c r="J562" t="str">
        <f>VLOOKUP(A562,Filtered_Customer_Data[#All],8,FALSE)</f>
        <v>Unknown</v>
      </c>
      <c r="K562" t="str">
        <f>VLOOKUP(A562,Filtered_Customer_Data[#All],7,FALSE)</f>
        <v>Tax Accountant</v>
      </c>
    </row>
    <row r="563" spans="1:11" x14ac:dyDescent="0.3">
      <c r="A563">
        <v>562</v>
      </c>
      <c r="B563">
        <v>5</v>
      </c>
      <c r="C563">
        <v>3686.9400000000005</v>
      </c>
      <c r="D563">
        <f t="shared" si="16"/>
        <v>737.38800000000015</v>
      </c>
      <c r="E563">
        <v>5.5684399999999998</v>
      </c>
      <c r="F563">
        <f>VLOOKUP(A563,[1]!Filtered_Customer_Data[#All],12,FALSE)</f>
        <v>17</v>
      </c>
      <c r="G563">
        <f t="shared" si="17"/>
        <v>69803.714190240004</v>
      </c>
      <c r="H563" t="str">
        <f>VLOOKUP(A563,[2]!Filtered_Customer_Data[#All],9,FALSE)</f>
        <v>Mass Customer</v>
      </c>
      <c r="I563" t="str">
        <f>VLOOKUP(A563,Filtered_Customer_Data[#All],4,FALSE)</f>
        <v>Female</v>
      </c>
      <c r="J563" t="str">
        <f>VLOOKUP(A563,Filtered_Customer_Data[#All],8,FALSE)</f>
        <v>Unknown</v>
      </c>
      <c r="K563" t="str">
        <f>VLOOKUP(A563,Filtered_Customer_Data[#All],7,FALSE)</f>
        <v>Marketing Assistant</v>
      </c>
    </row>
    <row r="564" spans="1:11" x14ac:dyDescent="0.3">
      <c r="A564">
        <v>563</v>
      </c>
      <c r="B564">
        <v>7</v>
      </c>
      <c r="C564">
        <v>5492.75</v>
      </c>
      <c r="D564">
        <f t="shared" si="16"/>
        <v>784.67857142857144</v>
      </c>
      <c r="E564">
        <v>5.5684399999999998</v>
      </c>
      <c r="F564">
        <f>VLOOKUP(A564,[1]!Filtered_Customer_Data[#All],12,FALSE)</f>
        <v>19</v>
      </c>
      <c r="G564">
        <f t="shared" si="17"/>
        <v>83019.275341428569</v>
      </c>
      <c r="H564" t="str">
        <f>VLOOKUP(A564,[2]!Filtered_Customer_Data[#All],9,FALSE)</f>
        <v>Mass Customer</v>
      </c>
      <c r="I564" t="str">
        <f>VLOOKUP(A564,Filtered_Customer_Data[#All],4,FALSE)</f>
        <v>Male</v>
      </c>
      <c r="J564" t="str">
        <f>VLOOKUP(A564,Filtered_Customer_Data[#All],8,FALSE)</f>
        <v>IT</v>
      </c>
      <c r="K564" t="str">
        <f>VLOOKUP(A564,Filtered_Customer_Data[#All],7,FALSE)</f>
        <v>Accounting Assistant II</v>
      </c>
    </row>
    <row r="565" spans="1:11" x14ac:dyDescent="0.3">
      <c r="A565">
        <v>564</v>
      </c>
      <c r="B565">
        <v>6</v>
      </c>
      <c r="C565">
        <v>7415.5399999999991</v>
      </c>
      <c r="D565">
        <f t="shared" si="16"/>
        <v>1235.9233333333332</v>
      </c>
      <c r="E565">
        <v>5.5684399999999998</v>
      </c>
      <c r="F565">
        <f>VLOOKUP(A565,[1]!Filtered_Customer_Data[#All],12,FALSE)</f>
        <v>7</v>
      </c>
      <c r="G565">
        <f t="shared" si="17"/>
        <v>48175.15448386666</v>
      </c>
      <c r="H565" t="str">
        <f>VLOOKUP(A565,[2]!Filtered_Customer_Data[#All],9,FALSE)</f>
        <v>High Net Worth</v>
      </c>
      <c r="I565" t="str">
        <f>VLOOKUP(A565,Filtered_Customer_Data[#All],4,FALSE)</f>
        <v>Female</v>
      </c>
      <c r="J565" t="str">
        <f>VLOOKUP(A565,Filtered_Customer_Data[#All],8,FALSE)</f>
        <v>Retail</v>
      </c>
      <c r="K565" t="str">
        <f>VLOOKUP(A565,Filtered_Customer_Data[#All],7,FALSE)</f>
        <v>Operator</v>
      </c>
    </row>
    <row r="566" spans="1:11" x14ac:dyDescent="0.3">
      <c r="A566">
        <v>565</v>
      </c>
      <c r="B566">
        <v>10</v>
      </c>
      <c r="C566">
        <v>12454.339999999998</v>
      </c>
      <c r="D566">
        <f t="shared" si="16"/>
        <v>1245.4339999999997</v>
      </c>
      <c r="E566">
        <v>5.5684399999999998</v>
      </c>
      <c r="F566">
        <f>VLOOKUP(A566,[1]!Filtered_Customer_Data[#All],12,FALSE)</f>
        <v>16</v>
      </c>
      <c r="G566">
        <f t="shared" si="17"/>
        <v>110961.99204735998</v>
      </c>
      <c r="H566" t="str">
        <f>VLOOKUP(A566,[2]!Filtered_Customer_Data[#All],9,FALSE)</f>
        <v>Mass Customer</v>
      </c>
      <c r="I566" t="str">
        <f>VLOOKUP(A566,Filtered_Customer_Data[#All],4,FALSE)</f>
        <v>Male</v>
      </c>
      <c r="J566" t="str">
        <f>VLOOKUP(A566,Filtered_Customer_Data[#All],8,FALSE)</f>
        <v>Manufacturing</v>
      </c>
      <c r="K566" t="str">
        <f>VLOOKUP(A566,Filtered_Customer_Data[#All],7,FALSE)</f>
        <v>Civil Engineer</v>
      </c>
    </row>
    <row r="567" spans="1:11" x14ac:dyDescent="0.3">
      <c r="A567">
        <v>566</v>
      </c>
      <c r="B567">
        <v>3</v>
      </c>
      <c r="C567">
        <v>2893.23</v>
      </c>
      <c r="D567">
        <f t="shared" si="16"/>
        <v>964.41</v>
      </c>
      <c r="E567">
        <v>5.5684399999999998</v>
      </c>
      <c r="F567">
        <f>VLOOKUP(A567,[1]!Filtered_Customer_Data[#All],12,FALSE)</f>
        <v>9</v>
      </c>
      <c r="G567">
        <f t="shared" si="17"/>
        <v>48332.33298359999</v>
      </c>
      <c r="H567" t="str">
        <f>VLOOKUP(A567,[2]!Filtered_Customer_Data[#All],9,FALSE)</f>
        <v>High Net Worth</v>
      </c>
      <c r="I567" t="str">
        <f>VLOOKUP(A567,Filtered_Customer_Data[#All],4,FALSE)</f>
        <v>Female</v>
      </c>
      <c r="J567" t="str">
        <f>VLOOKUP(A567,Filtered_Customer_Data[#All],8,FALSE)</f>
        <v>Financial Services</v>
      </c>
      <c r="K567" t="str">
        <f>VLOOKUP(A567,Filtered_Customer_Data[#All],7,FALSE)</f>
        <v>Systems Administrator I</v>
      </c>
    </row>
    <row r="568" spans="1:11" x14ac:dyDescent="0.3">
      <c r="A568">
        <v>567</v>
      </c>
      <c r="B568">
        <v>4</v>
      </c>
      <c r="C568">
        <v>1621.62</v>
      </c>
      <c r="D568">
        <f t="shared" si="16"/>
        <v>405.40499999999997</v>
      </c>
      <c r="E568">
        <v>5.5684399999999998</v>
      </c>
      <c r="F568">
        <f>VLOOKUP(A568,[1]!Filtered_Customer_Data[#All],12,FALSE)</f>
        <v>16</v>
      </c>
      <c r="G568">
        <f t="shared" si="17"/>
        <v>36119.574691199996</v>
      </c>
      <c r="H568" t="str">
        <f>VLOOKUP(A568,[2]!Filtered_Customer_Data[#All],9,FALSE)</f>
        <v>Affluent Customer</v>
      </c>
      <c r="I568" t="str">
        <f>VLOOKUP(A568,Filtered_Customer_Data[#All],4,FALSE)</f>
        <v>Male</v>
      </c>
      <c r="J568" t="str">
        <f>VLOOKUP(A568,Filtered_Customer_Data[#All],8,FALSE)</f>
        <v>Financial Services</v>
      </c>
      <c r="K568" t="str">
        <f>VLOOKUP(A568,Filtered_Customer_Data[#All],7,FALSE)</f>
        <v>Unknown</v>
      </c>
    </row>
    <row r="569" spans="1:11" x14ac:dyDescent="0.3">
      <c r="A569">
        <v>568</v>
      </c>
      <c r="B569">
        <v>7</v>
      </c>
      <c r="C569">
        <v>5025.95</v>
      </c>
      <c r="D569">
        <f t="shared" si="16"/>
        <v>717.99285714285713</v>
      </c>
      <c r="E569">
        <v>5.5684399999999998</v>
      </c>
      <c r="F569">
        <f>VLOOKUP(A569,[1]!Filtered_Customer_Data[#All],12,FALSE)</f>
        <v>13</v>
      </c>
      <c r="G569">
        <f t="shared" si="17"/>
        <v>51975.301890571427</v>
      </c>
      <c r="H569" t="str">
        <f>VLOOKUP(A569,[2]!Filtered_Customer_Data[#All],9,FALSE)</f>
        <v>Mass Customer</v>
      </c>
      <c r="I569" t="str">
        <f>VLOOKUP(A569,Filtered_Customer_Data[#All],4,FALSE)</f>
        <v>Male</v>
      </c>
      <c r="J569" t="str">
        <f>VLOOKUP(A569,Filtered_Customer_Data[#All],8,FALSE)</f>
        <v>Manufacturing</v>
      </c>
      <c r="K569" t="str">
        <f>VLOOKUP(A569,Filtered_Customer_Data[#All],7,FALSE)</f>
        <v>VP Sales</v>
      </c>
    </row>
    <row r="570" spans="1:11" x14ac:dyDescent="0.3">
      <c r="A570">
        <v>569</v>
      </c>
      <c r="B570">
        <v>4</v>
      </c>
      <c r="C570">
        <v>7560.33</v>
      </c>
      <c r="D570">
        <f t="shared" si="16"/>
        <v>1890.0825</v>
      </c>
      <c r="E570">
        <v>5.5684399999999998</v>
      </c>
      <c r="F570">
        <f>VLOOKUP(A570,[1]!Filtered_Customer_Data[#All],12,FALSE)</f>
        <v>10</v>
      </c>
      <c r="G570">
        <f t="shared" si="17"/>
        <v>105248.109963</v>
      </c>
      <c r="H570" t="str">
        <f>VLOOKUP(A570,[2]!Filtered_Customer_Data[#All],9,FALSE)</f>
        <v>Mass Customer</v>
      </c>
      <c r="I570" t="str">
        <f>VLOOKUP(A570,Filtered_Customer_Data[#All],4,FALSE)</f>
        <v>Male</v>
      </c>
      <c r="J570" t="str">
        <f>VLOOKUP(A570,Filtered_Customer_Data[#All],8,FALSE)</f>
        <v>IT</v>
      </c>
      <c r="K570" t="str">
        <f>VLOOKUP(A570,Filtered_Customer_Data[#All],7,FALSE)</f>
        <v>Analog Circuit Design manager</v>
      </c>
    </row>
    <row r="571" spans="1:11" x14ac:dyDescent="0.3">
      <c r="A571">
        <v>570</v>
      </c>
      <c r="B571">
        <v>6</v>
      </c>
      <c r="C571">
        <v>6987.99</v>
      </c>
      <c r="D571">
        <f t="shared" si="16"/>
        <v>1164.665</v>
      </c>
      <c r="E571">
        <v>5.5684399999999998</v>
      </c>
      <c r="F571">
        <f>VLOOKUP(A571,[1]!Filtered_Customer_Data[#All],12,FALSE)</f>
        <v>15</v>
      </c>
      <c r="G571">
        <f t="shared" si="17"/>
        <v>97280.507588999986</v>
      </c>
      <c r="H571" t="str">
        <f>VLOOKUP(A571,[2]!Filtered_Customer_Data[#All],9,FALSE)</f>
        <v>Mass Customer</v>
      </c>
      <c r="I571" t="str">
        <f>VLOOKUP(A571,Filtered_Customer_Data[#All],4,FALSE)</f>
        <v>Male</v>
      </c>
      <c r="J571" t="str">
        <f>VLOOKUP(A571,Filtered_Customer_Data[#All],8,FALSE)</f>
        <v>Financial Services</v>
      </c>
      <c r="K571" t="str">
        <f>VLOOKUP(A571,Filtered_Customer_Data[#All],7,FALSE)</f>
        <v>VP Product Management</v>
      </c>
    </row>
    <row r="572" spans="1:11" x14ac:dyDescent="0.3">
      <c r="A572">
        <v>571</v>
      </c>
      <c r="B572">
        <v>3</v>
      </c>
      <c r="C572">
        <v>3718.5299999999997</v>
      </c>
      <c r="D572">
        <f t="shared" si="16"/>
        <v>1239.51</v>
      </c>
      <c r="E572">
        <v>5.5684399999999998</v>
      </c>
      <c r="F572">
        <f>VLOOKUP(A572,[1]!Filtered_Customer_Data[#All],12,FALSE)</f>
        <v>6</v>
      </c>
      <c r="G572">
        <f t="shared" si="17"/>
        <v>41412.822386400003</v>
      </c>
      <c r="H572" t="str">
        <f>VLOOKUP(A572,[2]!Filtered_Customer_Data[#All],9,FALSE)</f>
        <v>Mass Customer</v>
      </c>
      <c r="I572" t="str">
        <f>VLOOKUP(A572,Filtered_Customer_Data[#All],4,FALSE)</f>
        <v>Female</v>
      </c>
      <c r="J572" t="str">
        <f>VLOOKUP(A572,Filtered_Customer_Data[#All],8,FALSE)</f>
        <v>Entertainment</v>
      </c>
      <c r="K572" t="str">
        <f>VLOOKUP(A572,Filtered_Customer_Data[#All],7,FALSE)</f>
        <v>Assistant Media Planner</v>
      </c>
    </row>
    <row r="573" spans="1:11" x14ac:dyDescent="0.3">
      <c r="A573">
        <v>572</v>
      </c>
      <c r="B573">
        <v>6</v>
      </c>
      <c r="C573">
        <v>5372.65</v>
      </c>
      <c r="D573">
        <f t="shared" si="16"/>
        <v>895.44166666666661</v>
      </c>
      <c r="E573">
        <v>5.5684399999999998</v>
      </c>
      <c r="F573">
        <f>VLOOKUP(A573,[1]!Filtered_Customer_Data[#All],12,FALSE)</f>
        <v>5</v>
      </c>
      <c r="G573">
        <f t="shared" si="17"/>
        <v>24931.065971666663</v>
      </c>
      <c r="H573" t="str">
        <f>VLOOKUP(A573,[2]!Filtered_Customer_Data[#All],9,FALSE)</f>
        <v>High Net Worth</v>
      </c>
      <c r="I573" t="str">
        <f>VLOOKUP(A573,Filtered_Customer_Data[#All],4,FALSE)</f>
        <v>Male</v>
      </c>
      <c r="J573" t="str">
        <f>VLOOKUP(A573,Filtered_Customer_Data[#All],8,FALSE)</f>
        <v>Health</v>
      </c>
      <c r="K573" t="str">
        <f>VLOOKUP(A573,Filtered_Customer_Data[#All],7,FALSE)</f>
        <v>Clinical Specialist</v>
      </c>
    </row>
    <row r="574" spans="1:11" x14ac:dyDescent="0.3">
      <c r="A574">
        <v>573</v>
      </c>
      <c r="B574">
        <v>2</v>
      </c>
      <c r="C574">
        <v>2449.81</v>
      </c>
      <c r="D574">
        <f t="shared" si="16"/>
        <v>1224.905</v>
      </c>
      <c r="E574">
        <v>5.5684399999999998</v>
      </c>
      <c r="F574">
        <f>VLOOKUP(A574,[1]!Filtered_Customer_Data[#All],12,FALSE)</f>
        <v>2</v>
      </c>
      <c r="G574">
        <f t="shared" si="17"/>
        <v>13641.619996399999</v>
      </c>
      <c r="H574" t="str">
        <f>VLOOKUP(A574,[2]!Filtered_Customer_Data[#All],9,FALSE)</f>
        <v>Mass Customer</v>
      </c>
      <c r="I574" t="str">
        <f>VLOOKUP(A574,Filtered_Customer_Data[#All],4,FALSE)</f>
        <v>Male</v>
      </c>
      <c r="J574" t="str">
        <f>VLOOKUP(A574,Filtered_Customer_Data[#All],8,FALSE)</f>
        <v>Unknown</v>
      </c>
      <c r="K574" t="str">
        <f>VLOOKUP(A574,Filtered_Customer_Data[#All],7,FALSE)</f>
        <v>General Manager</v>
      </c>
    </row>
    <row r="575" spans="1:11" x14ac:dyDescent="0.3">
      <c r="A575">
        <v>574</v>
      </c>
      <c r="B575">
        <v>4</v>
      </c>
      <c r="C575">
        <v>4757.79</v>
      </c>
      <c r="D575">
        <f t="shared" si="16"/>
        <v>1189.4475</v>
      </c>
      <c r="E575">
        <v>5.5684399999999998</v>
      </c>
      <c r="F575">
        <f>VLOOKUP(A575,[1]!Filtered_Customer_Data[#All],12,FALSE)</f>
        <v>20</v>
      </c>
      <c r="G575">
        <f t="shared" si="17"/>
        <v>132467.340738</v>
      </c>
      <c r="H575" t="str">
        <f>VLOOKUP(A575,[2]!Filtered_Customer_Data[#All],9,FALSE)</f>
        <v>Mass Customer</v>
      </c>
      <c r="I575" t="str">
        <f>VLOOKUP(A575,Filtered_Customer_Data[#All],4,FALSE)</f>
        <v>Male</v>
      </c>
      <c r="J575" t="str">
        <f>VLOOKUP(A575,Filtered_Customer_Data[#All],8,FALSE)</f>
        <v>Financial Services</v>
      </c>
      <c r="K575" t="str">
        <f>VLOOKUP(A575,Filtered_Customer_Data[#All],7,FALSE)</f>
        <v>Senior Cost Accountant</v>
      </c>
    </row>
    <row r="576" spans="1:11" x14ac:dyDescent="0.3">
      <c r="A576">
        <v>575</v>
      </c>
      <c r="B576">
        <v>2</v>
      </c>
      <c r="C576">
        <v>1998.31</v>
      </c>
      <c r="D576">
        <f t="shared" si="16"/>
        <v>999.15499999999997</v>
      </c>
      <c r="E576">
        <v>5.5684399999999998</v>
      </c>
      <c r="F576">
        <f>VLOOKUP(A576,[1]!Filtered_Customer_Data[#All],12,FALSE)</f>
        <v>11</v>
      </c>
      <c r="G576">
        <f t="shared" si="17"/>
        <v>61201.081350199995</v>
      </c>
      <c r="H576" t="str">
        <f>VLOOKUP(A576,[2]!Filtered_Customer_Data[#All],9,FALSE)</f>
        <v>High Net Worth</v>
      </c>
      <c r="I576" t="str">
        <f>VLOOKUP(A576,Filtered_Customer_Data[#All],4,FALSE)</f>
        <v>Male</v>
      </c>
      <c r="J576" t="str">
        <f>VLOOKUP(A576,Filtered_Customer_Data[#All],8,FALSE)</f>
        <v>Financial Services</v>
      </c>
      <c r="K576" t="str">
        <f>VLOOKUP(A576,Filtered_Customer_Data[#All],7,FALSE)</f>
        <v>VP Accounting</v>
      </c>
    </row>
    <row r="577" spans="1:11" x14ac:dyDescent="0.3">
      <c r="A577">
        <v>576</v>
      </c>
      <c r="B577">
        <v>6</v>
      </c>
      <c r="C577">
        <v>9475.4199999999983</v>
      </c>
      <c r="D577">
        <f t="shared" si="16"/>
        <v>1579.2366666666665</v>
      </c>
      <c r="E577">
        <v>5.5684399999999998</v>
      </c>
      <c r="F577">
        <f>VLOOKUP(A577,[1]!Filtered_Customer_Data[#All],12,FALSE)</f>
        <v>7</v>
      </c>
      <c r="G577">
        <f t="shared" si="17"/>
        <v>61557.192368933327</v>
      </c>
      <c r="H577" t="str">
        <f>VLOOKUP(A577,[2]!Filtered_Customer_Data[#All],9,FALSE)</f>
        <v>Mass Customer</v>
      </c>
      <c r="I577" t="str">
        <f>VLOOKUP(A577,Filtered_Customer_Data[#All],4,FALSE)</f>
        <v>Male</v>
      </c>
      <c r="J577" t="str">
        <f>VLOOKUP(A577,Filtered_Customer_Data[#All],8,FALSE)</f>
        <v>Retail</v>
      </c>
      <c r="K577" t="str">
        <f>VLOOKUP(A577,Filtered_Customer_Data[#All],7,FALSE)</f>
        <v>Recruiter</v>
      </c>
    </row>
    <row r="578" spans="1:11" x14ac:dyDescent="0.3">
      <c r="A578">
        <v>577</v>
      </c>
      <c r="B578">
        <v>11</v>
      </c>
      <c r="C578">
        <v>10515</v>
      </c>
      <c r="D578">
        <f t="shared" si="16"/>
        <v>955.90909090909088</v>
      </c>
      <c r="E578">
        <v>5.5684399999999998</v>
      </c>
      <c r="F578">
        <f>VLOOKUP(A578,[1]!Filtered_Customer_Data[#All],12,FALSE)</f>
        <v>19</v>
      </c>
      <c r="G578">
        <f t="shared" si="17"/>
        <v>101135.52594545454</v>
      </c>
      <c r="H578" t="str">
        <f>VLOOKUP(A578,[2]!Filtered_Customer_Data[#All],9,FALSE)</f>
        <v>Mass Customer</v>
      </c>
      <c r="I578" t="str">
        <f>VLOOKUP(A578,Filtered_Customer_Data[#All],4,FALSE)</f>
        <v>Female</v>
      </c>
      <c r="J578" t="str">
        <f>VLOOKUP(A578,Filtered_Customer_Data[#All],8,FALSE)</f>
        <v>Property</v>
      </c>
      <c r="K578" t="str">
        <f>VLOOKUP(A578,Filtered_Customer_Data[#All],7,FALSE)</f>
        <v>Unknown</v>
      </c>
    </row>
    <row r="579" spans="1:11" x14ac:dyDescent="0.3">
      <c r="A579">
        <v>578</v>
      </c>
      <c r="B579">
        <v>7</v>
      </c>
      <c r="C579">
        <v>6301.1</v>
      </c>
      <c r="D579">
        <f t="shared" ref="D579:D642" si="18">GETPIVOTDATA("Total Revenue",$A578,"customer_id",A579)/GETPIVOTDATA("Total Transaction",$A578,"customer_id",A579)</f>
        <v>900.15714285714296</v>
      </c>
      <c r="E579">
        <v>5.5684399999999998</v>
      </c>
      <c r="F579">
        <f>VLOOKUP(A579,[1]!Filtered_Customer_Data[#All],12,FALSE)</f>
        <v>3</v>
      </c>
      <c r="G579">
        <f t="shared" ref="G579:G642" si="19">D579*E579*F579</f>
        <v>15037.413121714286</v>
      </c>
      <c r="H579" t="str">
        <f>VLOOKUP(A579,[2]!Filtered_Customer_Data[#All],9,FALSE)</f>
        <v>High Net Worth</v>
      </c>
      <c r="I579" t="str">
        <f>VLOOKUP(A579,Filtered_Customer_Data[#All],4,FALSE)</f>
        <v>Female</v>
      </c>
      <c r="J579" t="str">
        <f>VLOOKUP(A579,Filtered_Customer_Data[#All],8,FALSE)</f>
        <v>Unknown</v>
      </c>
      <c r="K579" t="str">
        <f>VLOOKUP(A579,Filtered_Customer_Data[#All],7,FALSE)</f>
        <v>Web Developer I</v>
      </c>
    </row>
    <row r="580" spans="1:11" x14ac:dyDescent="0.3">
      <c r="A580">
        <v>579</v>
      </c>
      <c r="B580">
        <v>9</v>
      </c>
      <c r="C580">
        <v>10450.340000000002</v>
      </c>
      <c r="D580">
        <f t="shared" si="18"/>
        <v>1161.1488888888891</v>
      </c>
      <c r="E580">
        <v>5.5684399999999998</v>
      </c>
      <c r="F580">
        <f>VLOOKUP(A580,[1]!Filtered_Customer_Data[#All],12,FALSE)</f>
        <v>12</v>
      </c>
      <c r="G580">
        <f t="shared" si="19"/>
        <v>77589.45502613335</v>
      </c>
      <c r="H580" t="str">
        <f>VLOOKUP(A580,[2]!Filtered_Customer_Data[#All],9,FALSE)</f>
        <v>Mass Customer</v>
      </c>
      <c r="I580" t="str">
        <f>VLOOKUP(A580,Filtered_Customer_Data[#All],4,FALSE)</f>
        <v>Female</v>
      </c>
      <c r="J580" t="str">
        <f>VLOOKUP(A580,Filtered_Customer_Data[#All],8,FALSE)</f>
        <v>Health</v>
      </c>
      <c r="K580" t="str">
        <f>VLOOKUP(A580,Filtered_Customer_Data[#All],7,FALSE)</f>
        <v>Software Engineer II</v>
      </c>
    </row>
    <row r="581" spans="1:11" x14ac:dyDescent="0.3">
      <c r="A581">
        <v>580</v>
      </c>
      <c r="B581">
        <v>5</v>
      </c>
      <c r="C581">
        <v>4456.28</v>
      </c>
      <c r="D581">
        <f t="shared" si="18"/>
        <v>891.25599999999997</v>
      </c>
      <c r="E581">
        <v>5.5684399999999998</v>
      </c>
      <c r="F581">
        <f>VLOOKUP(A581,[1]!Filtered_Customer_Data[#All],12,FALSE)</f>
        <v>14</v>
      </c>
      <c r="G581">
        <f t="shared" si="19"/>
        <v>69480.677848959996</v>
      </c>
      <c r="H581" t="str">
        <f>VLOOKUP(A581,[2]!Filtered_Customer_Data[#All],9,FALSE)</f>
        <v>Mass Customer</v>
      </c>
      <c r="I581" t="str">
        <f>VLOOKUP(A581,Filtered_Customer_Data[#All],4,FALSE)</f>
        <v>Male</v>
      </c>
      <c r="J581" t="str">
        <f>VLOOKUP(A581,Filtered_Customer_Data[#All],8,FALSE)</f>
        <v>Financial Services</v>
      </c>
      <c r="K581" t="str">
        <f>VLOOKUP(A581,Filtered_Customer_Data[#All],7,FALSE)</f>
        <v>Compensation Analyst</v>
      </c>
    </row>
    <row r="582" spans="1:11" x14ac:dyDescent="0.3">
      <c r="A582">
        <v>581</v>
      </c>
      <c r="B582">
        <v>4</v>
      </c>
      <c r="C582">
        <v>5597.1900000000005</v>
      </c>
      <c r="D582">
        <f t="shared" si="18"/>
        <v>1399.2975000000001</v>
      </c>
      <c r="E582">
        <v>5.5684399999999998</v>
      </c>
      <c r="F582">
        <f>VLOOKUP(A582,[1]!Filtered_Customer_Data[#All],12,FALSE)</f>
        <v>16</v>
      </c>
      <c r="G582">
        <f t="shared" si="19"/>
        <v>124670.4667344</v>
      </c>
      <c r="H582" t="str">
        <f>VLOOKUP(A582,[2]!Filtered_Customer_Data[#All],9,FALSE)</f>
        <v>Mass Customer</v>
      </c>
      <c r="I582" t="str">
        <f>VLOOKUP(A582,Filtered_Customer_Data[#All],4,FALSE)</f>
        <v>Female</v>
      </c>
      <c r="J582" t="str">
        <f>VLOOKUP(A582,Filtered_Customer_Data[#All],8,FALSE)</f>
        <v>Financial Services</v>
      </c>
      <c r="K582" t="str">
        <f>VLOOKUP(A582,Filtered_Customer_Data[#All],7,FALSE)</f>
        <v>Computer Systems Analyst IV</v>
      </c>
    </row>
    <row r="583" spans="1:11" x14ac:dyDescent="0.3">
      <c r="A583">
        <v>582</v>
      </c>
      <c r="B583">
        <v>4</v>
      </c>
      <c r="C583">
        <v>4163.0599999999995</v>
      </c>
      <c r="D583">
        <f t="shared" si="18"/>
        <v>1040.7649999999999</v>
      </c>
      <c r="E583">
        <v>5.5684399999999998</v>
      </c>
      <c r="F583">
        <f>VLOOKUP(A583,[1]!Filtered_Customer_Data[#All],12,FALSE)</f>
        <v>11</v>
      </c>
      <c r="G583">
        <f t="shared" si="19"/>
        <v>63749.812022599988</v>
      </c>
      <c r="H583" t="str">
        <f>VLOOKUP(A583,[2]!Filtered_Customer_Data[#All],9,FALSE)</f>
        <v>Affluent Customer</v>
      </c>
      <c r="I583" t="str">
        <f>VLOOKUP(A583,Filtered_Customer_Data[#All],4,FALSE)</f>
        <v>Undefined</v>
      </c>
      <c r="J583" t="str">
        <f>VLOOKUP(A583,Filtered_Customer_Data[#All],8,FALSE)</f>
        <v>IT</v>
      </c>
      <c r="K583" t="str">
        <f>VLOOKUP(A583,Filtered_Customer_Data[#All],7,FALSE)</f>
        <v>Staff Scientist</v>
      </c>
    </row>
    <row r="584" spans="1:11" x14ac:dyDescent="0.3">
      <c r="A584">
        <v>583</v>
      </c>
      <c r="B584">
        <v>4</v>
      </c>
      <c r="C584">
        <v>4129.9799999999996</v>
      </c>
      <c r="D584">
        <f t="shared" si="18"/>
        <v>1032.4949999999999</v>
      </c>
      <c r="E584">
        <v>5.5684399999999998</v>
      </c>
      <c r="F584">
        <f>VLOOKUP(A584,[1]!Filtered_Customer_Data[#All],12,FALSE)</f>
        <v>4</v>
      </c>
      <c r="G584">
        <f t="shared" si="19"/>
        <v>22997.545831199997</v>
      </c>
      <c r="H584" t="str">
        <f>VLOOKUP(A584,[2]!Filtered_Customer_Data[#All],9,FALSE)</f>
        <v>Mass Customer</v>
      </c>
      <c r="I584" t="str">
        <f>VLOOKUP(A584,Filtered_Customer_Data[#All],4,FALSE)</f>
        <v>Male</v>
      </c>
      <c r="J584" t="str">
        <f>VLOOKUP(A584,Filtered_Customer_Data[#All],8,FALSE)</f>
        <v>Health</v>
      </c>
      <c r="K584" t="str">
        <f>VLOOKUP(A584,Filtered_Customer_Data[#All],7,FALSE)</f>
        <v>Registered Nurse</v>
      </c>
    </row>
    <row r="585" spans="1:11" x14ac:dyDescent="0.3">
      <c r="A585">
        <v>584</v>
      </c>
      <c r="B585">
        <v>4</v>
      </c>
      <c r="C585">
        <v>3399.52</v>
      </c>
      <c r="D585">
        <f t="shared" si="18"/>
        <v>849.88</v>
      </c>
      <c r="E585">
        <v>5.5684399999999998</v>
      </c>
      <c r="F585">
        <f>VLOOKUP(A585,[1]!Filtered_Customer_Data[#All],12,FALSE)</f>
        <v>19</v>
      </c>
      <c r="G585">
        <f t="shared" si="19"/>
        <v>89917.609956799992</v>
      </c>
      <c r="H585" t="str">
        <f>VLOOKUP(A585,[2]!Filtered_Customer_Data[#All],9,FALSE)</f>
        <v>Affluent Customer</v>
      </c>
      <c r="I585" t="str">
        <f>VLOOKUP(A585,Filtered_Customer_Data[#All],4,FALSE)</f>
        <v>Female</v>
      </c>
      <c r="J585" t="str">
        <f>VLOOKUP(A585,Filtered_Customer_Data[#All],8,FALSE)</f>
        <v>Manufacturing</v>
      </c>
      <c r="K585" t="str">
        <f>VLOOKUP(A585,Filtered_Customer_Data[#All],7,FALSE)</f>
        <v>Tax Accountant</v>
      </c>
    </row>
    <row r="586" spans="1:11" x14ac:dyDescent="0.3">
      <c r="A586">
        <v>585</v>
      </c>
      <c r="B586">
        <v>6</v>
      </c>
      <c r="C586">
        <v>6998.6799999999994</v>
      </c>
      <c r="D586">
        <f t="shared" si="18"/>
        <v>1166.4466666666665</v>
      </c>
      <c r="E586">
        <v>5.5684399999999998</v>
      </c>
      <c r="F586">
        <f>VLOOKUP(A586,[1]!Filtered_Customer_Data[#All],12,FALSE)</f>
        <v>10</v>
      </c>
      <c r="G586">
        <f t="shared" si="19"/>
        <v>64952.882765333328</v>
      </c>
      <c r="H586" t="str">
        <f>VLOOKUP(A586,[2]!Filtered_Customer_Data[#All],9,FALSE)</f>
        <v>Mass Customer</v>
      </c>
      <c r="I586" t="str">
        <f>VLOOKUP(A586,Filtered_Customer_Data[#All],4,FALSE)</f>
        <v>Female</v>
      </c>
      <c r="J586" t="str">
        <f>VLOOKUP(A586,Filtered_Customer_Data[#All],8,FALSE)</f>
        <v>Health</v>
      </c>
      <c r="K586" t="str">
        <f>VLOOKUP(A586,Filtered_Customer_Data[#All],7,FALSE)</f>
        <v>Pharmacist</v>
      </c>
    </row>
    <row r="587" spans="1:11" x14ac:dyDescent="0.3">
      <c r="A587">
        <v>586</v>
      </c>
      <c r="B587">
        <v>3</v>
      </c>
      <c r="C587">
        <v>4165.0200000000004</v>
      </c>
      <c r="D587">
        <f t="shared" si="18"/>
        <v>1388.3400000000001</v>
      </c>
      <c r="E587">
        <v>5.5684399999999998</v>
      </c>
      <c r="F587">
        <f>VLOOKUP(A587,[1]!Filtered_Customer_Data[#All],12,FALSE)</f>
        <v>4</v>
      </c>
      <c r="G587">
        <f t="shared" si="19"/>
        <v>30923.551958400003</v>
      </c>
      <c r="H587" t="str">
        <f>VLOOKUP(A587,[2]!Filtered_Customer_Data[#All],9,FALSE)</f>
        <v>Mass Customer</v>
      </c>
      <c r="I587" t="str">
        <f>VLOOKUP(A587,Filtered_Customer_Data[#All],4,FALSE)</f>
        <v>Female</v>
      </c>
      <c r="J587" t="str">
        <f>VLOOKUP(A587,Filtered_Customer_Data[#All],8,FALSE)</f>
        <v>Manufacturing</v>
      </c>
      <c r="K587" t="str">
        <f>VLOOKUP(A587,Filtered_Customer_Data[#All],7,FALSE)</f>
        <v>Chief Design Engineer</v>
      </c>
    </row>
    <row r="588" spans="1:11" x14ac:dyDescent="0.3">
      <c r="A588">
        <v>587</v>
      </c>
      <c r="B588">
        <v>6</v>
      </c>
      <c r="C588">
        <v>6833.5599999999995</v>
      </c>
      <c r="D588">
        <f t="shared" si="18"/>
        <v>1138.9266666666665</v>
      </c>
      <c r="E588">
        <v>5.5684399999999998</v>
      </c>
      <c r="F588">
        <f>VLOOKUP(A588,[1]!Filtered_Customer_Data[#All],12,FALSE)</f>
        <v>19</v>
      </c>
      <c r="G588">
        <f t="shared" si="19"/>
        <v>120498.85134693331</v>
      </c>
      <c r="H588" t="str">
        <f>VLOOKUP(A588,[2]!Filtered_Customer_Data[#All],9,FALSE)</f>
        <v>Mass Customer</v>
      </c>
      <c r="I588" t="str">
        <f>VLOOKUP(A588,Filtered_Customer_Data[#All],4,FALSE)</f>
        <v>Male</v>
      </c>
      <c r="J588" t="str">
        <f>VLOOKUP(A588,Filtered_Customer_Data[#All],8,FALSE)</f>
        <v>Health</v>
      </c>
      <c r="K588" t="str">
        <f>VLOOKUP(A588,Filtered_Customer_Data[#All],7,FALSE)</f>
        <v>Registered Nurse</v>
      </c>
    </row>
    <row r="589" spans="1:11" x14ac:dyDescent="0.3">
      <c r="A589">
        <v>588</v>
      </c>
      <c r="B589">
        <v>5</v>
      </c>
      <c r="C589">
        <v>6053.33</v>
      </c>
      <c r="D589">
        <f t="shared" si="18"/>
        <v>1210.6659999999999</v>
      </c>
      <c r="E589">
        <v>5.5684399999999998</v>
      </c>
      <c r="F589">
        <f>VLOOKUP(A589,[1]!Filtered_Customer_Data[#All],12,FALSE)</f>
        <v>11</v>
      </c>
      <c r="G589">
        <f t="shared" si="19"/>
        <v>74156.730791439986</v>
      </c>
      <c r="H589" t="str">
        <f>VLOOKUP(A589,[2]!Filtered_Customer_Data[#All],9,FALSE)</f>
        <v>Mass Customer</v>
      </c>
      <c r="I589" t="str">
        <f>VLOOKUP(A589,Filtered_Customer_Data[#All],4,FALSE)</f>
        <v>Male</v>
      </c>
      <c r="J589" t="str">
        <f>VLOOKUP(A589,Filtered_Customer_Data[#All],8,FALSE)</f>
        <v>Entertainment</v>
      </c>
      <c r="K589" t="str">
        <f>VLOOKUP(A589,Filtered_Customer_Data[#All],7,FALSE)</f>
        <v>Assistant Media Planner</v>
      </c>
    </row>
    <row r="590" spans="1:11" x14ac:dyDescent="0.3">
      <c r="A590">
        <v>589</v>
      </c>
      <c r="B590">
        <v>3</v>
      </c>
      <c r="C590">
        <v>3259.93</v>
      </c>
      <c r="D590">
        <f t="shared" si="18"/>
        <v>1086.6433333333332</v>
      </c>
      <c r="E590">
        <v>5.5684399999999998</v>
      </c>
      <c r="F590">
        <f>VLOOKUP(A590,[1]!Filtered_Customer_Data[#All],12,FALSE)</f>
        <v>1</v>
      </c>
      <c r="G590">
        <f t="shared" si="19"/>
        <v>6050.9082030666659</v>
      </c>
      <c r="H590" t="str">
        <f>VLOOKUP(A590,[2]!Filtered_Customer_Data[#All],9,FALSE)</f>
        <v>Mass Customer</v>
      </c>
      <c r="I590" t="str">
        <f>VLOOKUP(A590,Filtered_Customer_Data[#All],4,FALSE)</f>
        <v>Male</v>
      </c>
      <c r="J590" t="str">
        <f>VLOOKUP(A590,Filtered_Customer_Data[#All],8,FALSE)</f>
        <v>Financial Services</v>
      </c>
      <c r="K590" t="str">
        <f>VLOOKUP(A590,Filtered_Customer_Data[#All],7,FALSE)</f>
        <v>Compensation Analyst</v>
      </c>
    </row>
    <row r="591" spans="1:11" x14ac:dyDescent="0.3">
      <c r="A591">
        <v>590</v>
      </c>
      <c r="B591">
        <v>11</v>
      </c>
      <c r="C591">
        <v>13200.689999999999</v>
      </c>
      <c r="D591">
        <f t="shared" si="18"/>
        <v>1200.0627272727272</v>
      </c>
      <c r="E591">
        <v>5.5684399999999998</v>
      </c>
      <c r="F591">
        <f>VLOOKUP(A591,[1]!Filtered_Customer_Data[#All],12,FALSE)</f>
        <v>11</v>
      </c>
      <c r="G591">
        <f t="shared" si="19"/>
        <v>73507.2502236</v>
      </c>
      <c r="H591" t="str">
        <f>VLOOKUP(A591,[2]!Filtered_Customer_Data[#All],9,FALSE)</f>
        <v>Mass Customer</v>
      </c>
      <c r="I591" t="str">
        <f>VLOOKUP(A591,Filtered_Customer_Data[#All],4,FALSE)</f>
        <v>Female</v>
      </c>
      <c r="J591" t="str">
        <f>VLOOKUP(A591,Filtered_Customer_Data[#All],8,FALSE)</f>
        <v>Health</v>
      </c>
      <c r="K591" t="str">
        <f>VLOOKUP(A591,Filtered_Customer_Data[#All],7,FALSE)</f>
        <v>Assistant Professor</v>
      </c>
    </row>
    <row r="592" spans="1:11" x14ac:dyDescent="0.3">
      <c r="A592">
        <v>591</v>
      </c>
      <c r="B592">
        <v>2</v>
      </c>
      <c r="C592">
        <v>1083.8</v>
      </c>
      <c r="D592">
        <f t="shared" si="18"/>
        <v>541.9</v>
      </c>
      <c r="E592">
        <v>5.5684399999999998</v>
      </c>
      <c r="F592">
        <f>VLOOKUP(A592,[1]!Filtered_Customer_Data[#All],12,FALSE)</f>
        <v>16</v>
      </c>
      <c r="G592">
        <f t="shared" si="19"/>
        <v>48280.602175999993</v>
      </c>
      <c r="H592" t="str">
        <f>VLOOKUP(A592,[2]!Filtered_Customer_Data[#All],9,FALSE)</f>
        <v>Affluent Customer</v>
      </c>
      <c r="I592" t="str">
        <f>VLOOKUP(A592,Filtered_Customer_Data[#All],4,FALSE)</f>
        <v>Male</v>
      </c>
      <c r="J592" t="str">
        <f>VLOOKUP(A592,Filtered_Customer_Data[#All],8,FALSE)</f>
        <v>Entertainment</v>
      </c>
      <c r="K592" t="str">
        <f>VLOOKUP(A592,Filtered_Customer_Data[#All],7,FALSE)</f>
        <v>Business Systems Development Analyst</v>
      </c>
    </row>
    <row r="593" spans="1:11" x14ac:dyDescent="0.3">
      <c r="A593">
        <v>592</v>
      </c>
      <c r="B593">
        <v>4</v>
      </c>
      <c r="C593">
        <v>3192.9399999999996</v>
      </c>
      <c r="D593">
        <f t="shared" si="18"/>
        <v>798.2349999999999</v>
      </c>
      <c r="E593">
        <v>5.5684399999999998</v>
      </c>
      <c r="F593">
        <f>VLOOKUP(A593,[1]!Filtered_Customer_Data[#All],12,FALSE)</f>
        <v>2</v>
      </c>
      <c r="G593">
        <f t="shared" si="19"/>
        <v>8889.8474067999978</v>
      </c>
      <c r="H593" t="str">
        <f>VLOOKUP(A593,[2]!Filtered_Customer_Data[#All],9,FALSE)</f>
        <v>Mass Customer</v>
      </c>
      <c r="I593" t="str">
        <f>VLOOKUP(A593,Filtered_Customer_Data[#All],4,FALSE)</f>
        <v>Male</v>
      </c>
      <c r="J593" t="str">
        <f>VLOOKUP(A593,Filtered_Customer_Data[#All],8,FALSE)</f>
        <v>Manufacturing</v>
      </c>
      <c r="K593" t="str">
        <f>VLOOKUP(A593,Filtered_Customer_Data[#All],7,FALSE)</f>
        <v>VP Sales</v>
      </c>
    </row>
    <row r="594" spans="1:11" x14ac:dyDescent="0.3">
      <c r="A594">
        <v>593</v>
      </c>
      <c r="B594">
        <v>6</v>
      </c>
      <c r="C594">
        <v>5682.7699999999995</v>
      </c>
      <c r="D594">
        <f t="shared" si="18"/>
        <v>947.12833333333322</v>
      </c>
      <c r="E594">
        <v>5.5684399999999998</v>
      </c>
      <c r="F594">
        <f>VLOOKUP(A594,[1]!Filtered_Customer_Data[#All],12,FALSE)</f>
        <v>4</v>
      </c>
      <c r="G594">
        <f t="shared" si="19"/>
        <v>21096.109185866662</v>
      </c>
      <c r="H594" t="str">
        <f>VLOOKUP(A594,[2]!Filtered_Customer_Data[#All],9,FALSE)</f>
        <v>Mass Customer</v>
      </c>
      <c r="I594" t="str">
        <f>VLOOKUP(A594,Filtered_Customer_Data[#All],4,FALSE)</f>
        <v>Male</v>
      </c>
      <c r="J594" t="str">
        <f>VLOOKUP(A594,Filtered_Customer_Data[#All],8,FALSE)</f>
        <v>Unknown</v>
      </c>
      <c r="K594" t="str">
        <f>VLOOKUP(A594,Filtered_Customer_Data[#All],7,FALSE)</f>
        <v>Structural Analysis Engineer</v>
      </c>
    </row>
    <row r="595" spans="1:11" x14ac:dyDescent="0.3">
      <c r="A595">
        <v>594</v>
      </c>
      <c r="B595">
        <v>9</v>
      </c>
      <c r="C595">
        <v>11996.119999999999</v>
      </c>
      <c r="D595">
        <f t="shared" si="18"/>
        <v>1332.902222222222</v>
      </c>
      <c r="E595">
        <v>5.5684399999999998</v>
      </c>
      <c r="F595">
        <f>VLOOKUP(A595,[1]!Filtered_Customer_Data[#All],12,FALSE)</f>
        <v>13</v>
      </c>
      <c r="G595">
        <f t="shared" si="19"/>
        <v>96488.418654044421</v>
      </c>
      <c r="H595" t="str">
        <f>VLOOKUP(A595,[2]!Filtered_Customer_Data[#All],9,FALSE)</f>
        <v>Mass Customer</v>
      </c>
      <c r="I595" t="str">
        <f>VLOOKUP(A595,Filtered_Customer_Data[#All],4,FALSE)</f>
        <v>Male</v>
      </c>
      <c r="J595" t="str">
        <f>VLOOKUP(A595,Filtered_Customer_Data[#All],8,FALSE)</f>
        <v>Unknown</v>
      </c>
      <c r="K595" t="str">
        <f>VLOOKUP(A595,Filtered_Customer_Data[#All],7,FALSE)</f>
        <v>Office Assistant II</v>
      </c>
    </row>
    <row r="596" spans="1:11" x14ac:dyDescent="0.3">
      <c r="A596">
        <v>595</v>
      </c>
      <c r="B596">
        <v>3</v>
      </c>
      <c r="C596">
        <v>3268.42</v>
      </c>
      <c r="D596">
        <f t="shared" si="18"/>
        <v>1089.4733333333334</v>
      </c>
      <c r="E596">
        <v>5.5684399999999998</v>
      </c>
      <c r="F596">
        <f>VLOOKUP(A596,[1]!Filtered_Customer_Data[#All],12,FALSE)</f>
        <v>22</v>
      </c>
      <c r="G596">
        <f t="shared" si="19"/>
        <v>133466.67154186667</v>
      </c>
      <c r="H596" t="str">
        <f>VLOOKUP(A596,[2]!Filtered_Customer_Data[#All],9,FALSE)</f>
        <v>Mass Customer</v>
      </c>
      <c r="I596" t="str">
        <f>VLOOKUP(A596,Filtered_Customer_Data[#All],4,FALSE)</f>
        <v>Male</v>
      </c>
      <c r="J596" t="str">
        <f>VLOOKUP(A596,Filtered_Customer_Data[#All],8,FALSE)</f>
        <v>Financial Services</v>
      </c>
      <c r="K596" t="str">
        <f>VLOOKUP(A596,Filtered_Customer_Data[#All],7,FALSE)</f>
        <v>VP Marketing</v>
      </c>
    </row>
    <row r="597" spans="1:11" x14ac:dyDescent="0.3">
      <c r="A597">
        <v>596</v>
      </c>
      <c r="B597">
        <v>3</v>
      </c>
      <c r="C597">
        <v>4864.7100000000009</v>
      </c>
      <c r="D597">
        <f t="shared" si="18"/>
        <v>1621.5700000000004</v>
      </c>
      <c r="E597">
        <v>5.5684399999999998</v>
      </c>
      <c r="F597">
        <f>VLOOKUP(A597,[1]!Filtered_Customer_Data[#All],12,FALSE)</f>
        <v>13</v>
      </c>
      <c r="G597">
        <f t="shared" si="19"/>
        <v>117384.99826040003</v>
      </c>
      <c r="H597" t="str">
        <f>VLOOKUP(A597,[2]!Filtered_Customer_Data[#All],9,FALSE)</f>
        <v>Affluent Customer</v>
      </c>
      <c r="I597" t="str">
        <f>VLOOKUP(A597,Filtered_Customer_Data[#All],4,FALSE)</f>
        <v>Female</v>
      </c>
      <c r="J597" t="str">
        <f>VLOOKUP(A597,Filtered_Customer_Data[#All],8,FALSE)</f>
        <v>Property</v>
      </c>
      <c r="K597" t="str">
        <f>VLOOKUP(A597,Filtered_Customer_Data[#All],7,FALSE)</f>
        <v>Recruiter</v>
      </c>
    </row>
    <row r="598" spans="1:11" x14ac:dyDescent="0.3">
      <c r="A598">
        <v>597</v>
      </c>
      <c r="B598">
        <v>5</v>
      </c>
      <c r="C598">
        <v>4299.4000000000005</v>
      </c>
      <c r="D598">
        <f t="shared" si="18"/>
        <v>859.88000000000011</v>
      </c>
      <c r="E598">
        <v>5.5684399999999998</v>
      </c>
      <c r="F598">
        <f>VLOOKUP(A598,[1]!Filtered_Customer_Data[#All],12,FALSE)</f>
        <v>6</v>
      </c>
      <c r="G598">
        <f t="shared" si="19"/>
        <v>28729.141123200003</v>
      </c>
      <c r="H598" t="str">
        <f>VLOOKUP(A598,[2]!Filtered_Customer_Data[#All],9,FALSE)</f>
        <v>Mass Customer</v>
      </c>
      <c r="I598" t="str">
        <f>VLOOKUP(A598,Filtered_Customer_Data[#All],4,FALSE)</f>
        <v>Female</v>
      </c>
      <c r="J598" t="str">
        <f>VLOOKUP(A598,Filtered_Customer_Data[#All],8,FALSE)</f>
        <v>Manufacturing</v>
      </c>
      <c r="K598" t="str">
        <f>VLOOKUP(A598,Filtered_Customer_Data[#All],7,FALSE)</f>
        <v>Recruiter</v>
      </c>
    </row>
    <row r="599" spans="1:11" x14ac:dyDescent="0.3">
      <c r="A599">
        <v>598</v>
      </c>
      <c r="B599">
        <v>7</v>
      </c>
      <c r="C599">
        <v>5976.1900000000005</v>
      </c>
      <c r="D599">
        <f t="shared" si="18"/>
        <v>853.74142857142863</v>
      </c>
      <c r="E599">
        <v>5.5684399999999998</v>
      </c>
      <c r="F599">
        <f>VLOOKUP(A599,[1]!Filtered_Customer_Data[#All],12,FALSE)</f>
        <v>12</v>
      </c>
      <c r="G599">
        <f t="shared" si="19"/>
        <v>57048.095046171424</v>
      </c>
      <c r="H599" t="str">
        <f>VLOOKUP(A599,[2]!Filtered_Customer_Data[#All],9,FALSE)</f>
        <v>High Net Worth</v>
      </c>
      <c r="I599" t="str">
        <f>VLOOKUP(A599,Filtered_Customer_Data[#All],4,FALSE)</f>
        <v>Male</v>
      </c>
      <c r="J599" t="str">
        <f>VLOOKUP(A599,Filtered_Customer_Data[#All],8,FALSE)</f>
        <v>Financial Services</v>
      </c>
      <c r="K599" t="str">
        <f>VLOOKUP(A599,Filtered_Customer_Data[#All],7,FALSE)</f>
        <v>Financial Advisor</v>
      </c>
    </row>
    <row r="600" spans="1:11" x14ac:dyDescent="0.3">
      <c r="A600">
        <v>599</v>
      </c>
      <c r="B600">
        <v>5</v>
      </c>
      <c r="C600">
        <v>7250.75</v>
      </c>
      <c r="D600">
        <f t="shared" si="18"/>
        <v>1450.15</v>
      </c>
      <c r="E600">
        <v>5.5684399999999998</v>
      </c>
      <c r="F600">
        <f>VLOOKUP(A600,[1]!Filtered_Customer_Data[#All],12,FALSE)</f>
        <v>11</v>
      </c>
      <c r="G600">
        <f t="shared" si="19"/>
        <v>88825.805926000001</v>
      </c>
      <c r="H600" t="str">
        <f>VLOOKUP(A600,[2]!Filtered_Customer_Data[#All],9,FALSE)</f>
        <v>Mass Customer</v>
      </c>
      <c r="I600" t="str">
        <f>VLOOKUP(A600,Filtered_Customer_Data[#All],4,FALSE)</f>
        <v>Undefined</v>
      </c>
      <c r="J600" t="str">
        <f>VLOOKUP(A600,Filtered_Customer_Data[#All],8,FALSE)</f>
        <v>Financial Services</v>
      </c>
      <c r="K600" t="str">
        <f>VLOOKUP(A600,Filtered_Customer_Data[#All],7,FALSE)</f>
        <v>Senior Financial Analyst</v>
      </c>
    </row>
    <row r="601" spans="1:11" x14ac:dyDescent="0.3">
      <c r="A601">
        <v>600</v>
      </c>
      <c r="B601">
        <v>3</v>
      </c>
      <c r="C601">
        <v>3893.54</v>
      </c>
      <c r="D601">
        <f t="shared" si="18"/>
        <v>1297.8466666666666</v>
      </c>
      <c r="E601">
        <v>5.5684399999999998</v>
      </c>
      <c r="F601">
        <f>VLOOKUP(A601,[1]!Filtered_Customer_Data[#All],12,FALSE)</f>
        <v>8</v>
      </c>
      <c r="G601">
        <f t="shared" si="19"/>
        <v>57815.850340266661</v>
      </c>
      <c r="H601" t="str">
        <f>VLOOKUP(A601,[2]!Filtered_Customer_Data[#All],9,FALSE)</f>
        <v>Mass Customer</v>
      </c>
      <c r="I601" t="str">
        <f>VLOOKUP(A601,Filtered_Customer_Data[#All],4,FALSE)</f>
        <v>Male</v>
      </c>
      <c r="J601" t="str">
        <f>VLOOKUP(A601,Filtered_Customer_Data[#All],8,FALSE)</f>
        <v>Argiculture</v>
      </c>
      <c r="K601" t="str">
        <f>VLOOKUP(A601,Filtered_Customer_Data[#All],7,FALSE)</f>
        <v>Nurse</v>
      </c>
    </row>
    <row r="602" spans="1:11" x14ac:dyDescent="0.3">
      <c r="A602">
        <v>601</v>
      </c>
      <c r="B602">
        <v>5</v>
      </c>
      <c r="C602">
        <v>5216.1399999999994</v>
      </c>
      <c r="D602">
        <f t="shared" si="18"/>
        <v>1043.2279999999998</v>
      </c>
      <c r="E602">
        <v>5.5684399999999998</v>
      </c>
      <c r="F602">
        <f>VLOOKUP(A602,[1]!Filtered_Customer_Data[#All],12,FALSE)</f>
        <v>4</v>
      </c>
      <c r="G602">
        <f t="shared" si="19"/>
        <v>23236.610097279994</v>
      </c>
      <c r="H602" t="str">
        <f>VLOOKUP(A602,[2]!Filtered_Customer_Data[#All],9,FALSE)</f>
        <v>High Net Worth</v>
      </c>
      <c r="I602" t="str">
        <f>VLOOKUP(A602,Filtered_Customer_Data[#All],4,FALSE)</f>
        <v>Male</v>
      </c>
      <c r="J602" t="str">
        <f>VLOOKUP(A602,Filtered_Customer_Data[#All],8,FALSE)</f>
        <v>Retail</v>
      </c>
      <c r="K602" t="str">
        <f>VLOOKUP(A602,Filtered_Customer_Data[#All],7,FALSE)</f>
        <v>Senior Quality Engineer</v>
      </c>
    </row>
    <row r="603" spans="1:11" x14ac:dyDescent="0.3">
      <c r="A603">
        <v>602</v>
      </c>
      <c r="B603">
        <v>5</v>
      </c>
      <c r="C603">
        <v>5591.2800000000007</v>
      </c>
      <c r="D603">
        <f t="shared" si="18"/>
        <v>1118.2560000000001</v>
      </c>
      <c r="E603">
        <v>5.5684399999999998</v>
      </c>
      <c r="F603">
        <f>VLOOKUP(A603,[1]!Filtered_Customer_Data[#All],12,FALSE)</f>
        <v>9</v>
      </c>
      <c r="G603">
        <f t="shared" si="19"/>
        <v>56042.472965760004</v>
      </c>
      <c r="H603" t="str">
        <f>VLOOKUP(A603,[2]!Filtered_Customer_Data[#All],9,FALSE)</f>
        <v>High Net Worth</v>
      </c>
      <c r="I603" t="str">
        <f>VLOOKUP(A603,Filtered_Customer_Data[#All],4,FALSE)</f>
        <v>Female</v>
      </c>
      <c r="J603" t="str">
        <f>VLOOKUP(A603,Filtered_Customer_Data[#All],8,FALSE)</f>
        <v>Unknown</v>
      </c>
      <c r="K603" t="str">
        <f>VLOOKUP(A603,Filtered_Customer_Data[#All],7,FALSE)</f>
        <v>Office Assistant II</v>
      </c>
    </row>
    <row r="604" spans="1:11" x14ac:dyDescent="0.3">
      <c r="A604">
        <v>603</v>
      </c>
      <c r="B604">
        <v>7</v>
      </c>
      <c r="C604">
        <v>8284.07</v>
      </c>
      <c r="D604">
        <f t="shared" si="18"/>
        <v>1183.4385714285713</v>
      </c>
      <c r="E604">
        <v>5.5684399999999998</v>
      </c>
      <c r="F604">
        <f>VLOOKUP(A604,[1]!Filtered_Customer_Data[#All],12,FALSE)</f>
        <v>11</v>
      </c>
      <c r="G604">
        <f t="shared" si="19"/>
        <v>72488.973465542847</v>
      </c>
      <c r="H604" t="str">
        <f>VLOOKUP(A604,[2]!Filtered_Customer_Data[#All],9,FALSE)</f>
        <v>Affluent Customer</v>
      </c>
      <c r="I604" t="str">
        <f>VLOOKUP(A604,Filtered_Customer_Data[#All],4,FALSE)</f>
        <v>Female</v>
      </c>
      <c r="J604" t="str">
        <f>VLOOKUP(A604,Filtered_Customer_Data[#All],8,FALSE)</f>
        <v>Financial Services</v>
      </c>
      <c r="K604" t="str">
        <f>VLOOKUP(A604,Filtered_Customer_Data[#All],7,FALSE)</f>
        <v>Marketing Assistant</v>
      </c>
    </row>
    <row r="605" spans="1:11" x14ac:dyDescent="0.3">
      <c r="A605">
        <v>604</v>
      </c>
      <c r="B605">
        <v>6</v>
      </c>
      <c r="C605">
        <v>8162.76</v>
      </c>
      <c r="D605">
        <f t="shared" si="18"/>
        <v>1360.46</v>
      </c>
      <c r="E605">
        <v>5.5684399999999998</v>
      </c>
      <c r="F605">
        <f>VLOOKUP(A605,[1]!Filtered_Customer_Data[#All],12,FALSE)</f>
        <v>3</v>
      </c>
      <c r="G605">
        <f t="shared" si="19"/>
        <v>22726.9196472</v>
      </c>
      <c r="H605" t="str">
        <f>VLOOKUP(A605,[2]!Filtered_Customer_Data[#All],9,FALSE)</f>
        <v>Affluent Customer</v>
      </c>
      <c r="I605" t="str">
        <f>VLOOKUP(A605,Filtered_Customer_Data[#All],4,FALSE)</f>
        <v>Female</v>
      </c>
      <c r="J605" t="str">
        <f>VLOOKUP(A605,Filtered_Customer_Data[#All],8,FALSE)</f>
        <v>IT</v>
      </c>
      <c r="K605" t="str">
        <f>VLOOKUP(A605,Filtered_Customer_Data[#All],7,FALSE)</f>
        <v>Help Desk Operator</v>
      </c>
    </row>
    <row r="606" spans="1:11" x14ac:dyDescent="0.3">
      <c r="A606">
        <v>605</v>
      </c>
      <c r="B606">
        <v>8</v>
      </c>
      <c r="C606">
        <v>9180.130000000001</v>
      </c>
      <c r="D606">
        <f t="shared" si="18"/>
        <v>1147.5162500000001</v>
      </c>
      <c r="E606">
        <v>5.5684399999999998</v>
      </c>
      <c r="F606">
        <f>VLOOKUP(A606,[1]!Filtered_Customer_Data[#All],12,FALSE)</f>
        <v>5</v>
      </c>
      <c r="G606">
        <f t="shared" si="19"/>
        <v>31949.376935750002</v>
      </c>
      <c r="H606" t="str">
        <f>VLOOKUP(A606,[2]!Filtered_Customer_Data[#All],9,FALSE)</f>
        <v>Mass Customer</v>
      </c>
      <c r="I606" t="str">
        <f>VLOOKUP(A606,Filtered_Customer_Data[#All],4,FALSE)</f>
        <v>Male</v>
      </c>
      <c r="J606" t="str">
        <f>VLOOKUP(A606,Filtered_Customer_Data[#All],8,FALSE)</f>
        <v>Manufacturing</v>
      </c>
      <c r="K606" t="str">
        <f>VLOOKUP(A606,Filtered_Customer_Data[#All],7,FALSE)</f>
        <v>Electrical Engineer</v>
      </c>
    </row>
    <row r="607" spans="1:11" x14ac:dyDescent="0.3">
      <c r="A607">
        <v>606</v>
      </c>
      <c r="B607">
        <v>6</v>
      </c>
      <c r="C607">
        <v>6229.0899999999992</v>
      </c>
      <c r="D607">
        <f t="shared" si="18"/>
        <v>1038.1816666666666</v>
      </c>
      <c r="E607">
        <v>5.5684399999999998</v>
      </c>
      <c r="F607">
        <f>VLOOKUP(A607,[1]!Filtered_Customer_Data[#All],12,FALSE)</f>
        <v>2</v>
      </c>
      <c r="G607">
        <f t="shared" si="19"/>
        <v>11562.104639866666</v>
      </c>
      <c r="H607" t="str">
        <f>VLOOKUP(A607,[2]!Filtered_Customer_Data[#All],9,FALSE)</f>
        <v>Mass Customer</v>
      </c>
      <c r="I607" t="str">
        <f>VLOOKUP(A607,Filtered_Customer_Data[#All],4,FALSE)</f>
        <v>Female</v>
      </c>
      <c r="J607" t="str">
        <f>VLOOKUP(A607,Filtered_Customer_Data[#All],8,FALSE)</f>
        <v>Manufacturing</v>
      </c>
      <c r="K607" t="str">
        <f>VLOOKUP(A607,Filtered_Customer_Data[#All],7,FALSE)</f>
        <v>Chemical Engineer</v>
      </c>
    </row>
    <row r="608" spans="1:11" x14ac:dyDescent="0.3">
      <c r="A608">
        <v>607</v>
      </c>
      <c r="B608">
        <v>10</v>
      </c>
      <c r="C608">
        <v>12940.990000000002</v>
      </c>
      <c r="D608">
        <f t="shared" si="18"/>
        <v>1294.0990000000002</v>
      </c>
      <c r="E608">
        <v>5.5684399999999998</v>
      </c>
      <c r="F608">
        <f>VLOOKUP(A608,[1]!Filtered_Customer_Data[#All],12,FALSE)</f>
        <v>15</v>
      </c>
      <c r="G608">
        <f t="shared" si="19"/>
        <v>108091.68953340001</v>
      </c>
      <c r="H608" t="str">
        <f>VLOOKUP(A608,[2]!Filtered_Customer_Data[#All],9,FALSE)</f>
        <v>Mass Customer</v>
      </c>
      <c r="I608" t="str">
        <f>VLOOKUP(A608,Filtered_Customer_Data[#All],4,FALSE)</f>
        <v>Female</v>
      </c>
      <c r="J608" t="str">
        <f>VLOOKUP(A608,Filtered_Customer_Data[#All],8,FALSE)</f>
        <v>Health</v>
      </c>
      <c r="K608" t="str">
        <f>VLOOKUP(A608,Filtered_Customer_Data[#All],7,FALSE)</f>
        <v>Dental Hygienist</v>
      </c>
    </row>
    <row r="609" spans="1:11" x14ac:dyDescent="0.3">
      <c r="A609">
        <v>608</v>
      </c>
      <c r="B609">
        <v>8</v>
      </c>
      <c r="C609">
        <v>9260.2899999999991</v>
      </c>
      <c r="D609">
        <f t="shared" si="18"/>
        <v>1157.5362499999999</v>
      </c>
      <c r="E609">
        <v>5.5684399999999998</v>
      </c>
      <c r="F609">
        <f>VLOOKUP(A609,[1]!Filtered_Customer_Data[#All],12,FALSE)</f>
        <v>12</v>
      </c>
      <c r="G609">
        <f t="shared" si="19"/>
        <v>77348.053871399985</v>
      </c>
      <c r="H609" t="str">
        <f>VLOOKUP(A609,[2]!Filtered_Customer_Data[#All],9,FALSE)</f>
        <v>High Net Worth</v>
      </c>
      <c r="I609" t="str">
        <f>VLOOKUP(A609,Filtered_Customer_Data[#All],4,FALSE)</f>
        <v>Female</v>
      </c>
      <c r="J609" t="str">
        <f>VLOOKUP(A609,Filtered_Customer_Data[#All],8,FALSE)</f>
        <v>Retail</v>
      </c>
      <c r="K609" t="str">
        <f>VLOOKUP(A609,Filtered_Customer_Data[#All],7,FALSE)</f>
        <v>Accounting Assistant I</v>
      </c>
    </row>
    <row r="610" spans="1:11" x14ac:dyDescent="0.3">
      <c r="A610">
        <v>609</v>
      </c>
      <c r="B610">
        <v>4</v>
      </c>
      <c r="C610">
        <v>3937.44</v>
      </c>
      <c r="D610">
        <f t="shared" si="18"/>
        <v>984.36</v>
      </c>
      <c r="E610">
        <v>5.5684399999999998</v>
      </c>
      <c r="F610">
        <f>VLOOKUP(A610,[1]!Filtered_Customer_Data[#All],12,FALSE)</f>
        <v>1</v>
      </c>
      <c r="G610">
        <f t="shared" si="19"/>
        <v>5481.3495984000001</v>
      </c>
      <c r="H610" t="str">
        <f>VLOOKUP(A610,[2]!Filtered_Customer_Data[#All],9,FALSE)</f>
        <v>Mass Customer</v>
      </c>
      <c r="I610" t="str">
        <f>VLOOKUP(A610,Filtered_Customer_Data[#All],4,FALSE)</f>
        <v>Female</v>
      </c>
      <c r="J610" t="str">
        <f>VLOOKUP(A610,Filtered_Customer_Data[#All],8,FALSE)</f>
        <v>Health</v>
      </c>
      <c r="K610" t="str">
        <f>VLOOKUP(A610,Filtered_Customer_Data[#All],7,FALSE)</f>
        <v>Computer Systems Analyst II</v>
      </c>
    </row>
    <row r="611" spans="1:11" x14ac:dyDescent="0.3">
      <c r="A611">
        <v>610</v>
      </c>
      <c r="B611">
        <v>9</v>
      </c>
      <c r="C611">
        <v>8135.9500000000007</v>
      </c>
      <c r="D611">
        <f t="shared" si="18"/>
        <v>903.99444444444453</v>
      </c>
      <c r="E611">
        <v>5.5684399999999998</v>
      </c>
      <c r="F611">
        <f>VLOOKUP(A611,[1]!Filtered_Customer_Data[#All],12,FALSE)</f>
        <v>15</v>
      </c>
      <c r="G611">
        <f t="shared" si="19"/>
        <v>75507.582363333335</v>
      </c>
      <c r="H611" t="str">
        <f>VLOOKUP(A611,[2]!Filtered_Customer_Data[#All],9,FALSE)</f>
        <v>Mass Customer</v>
      </c>
      <c r="I611" t="str">
        <f>VLOOKUP(A611,Filtered_Customer_Data[#All],4,FALSE)</f>
        <v>Male</v>
      </c>
      <c r="J611" t="str">
        <f>VLOOKUP(A611,Filtered_Customer_Data[#All],8,FALSE)</f>
        <v>Financial Services</v>
      </c>
      <c r="K611" t="str">
        <f>VLOOKUP(A611,Filtered_Customer_Data[#All],7,FALSE)</f>
        <v>Help Desk Technician</v>
      </c>
    </row>
    <row r="612" spans="1:11" x14ac:dyDescent="0.3">
      <c r="A612">
        <v>611</v>
      </c>
      <c r="B612">
        <v>8</v>
      </c>
      <c r="C612">
        <v>10622.380000000001</v>
      </c>
      <c r="D612">
        <f t="shared" si="18"/>
        <v>1327.7975000000001</v>
      </c>
      <c r="E612">
        <v>5.5684399999999998</v>
      </c>
      <c r="F612">
        <f>VLOOKUP(A612,[1]!Filtered_Customer_Data[#All],12,FALSE)</f>
        <v>16</v>
      </c>
      <c r="G612">
        <f t="shared" si="19"/>
        <v>118300.1713744</v>
      </c>
      <c r="H612" t="str">
        <f>VLOOKUP(A612,[2]!Filtered_Customer_Data[#All],9,FALSE)</f>
        <v>Mass Customer</v>
      </c>
      <c r="I612" t="str">
        <f>VLOOKUP(A612,Filtered_Customer_Data[#All],4,FALSE)</f>
        <v>Male</v>
      </c>
      <c r="J612" t="str">
        <f>VLOOKUP(A612,Filtered_Customer_Data[#All],8,FALSE)</f>
        <v>Manufacturing</v>
      </c>
      <c r="K612" t="str">
        <f>VLOOKUP(A612,Filtered_Customer_Data[#All],7,FALSE)</f>
        <v>Help Desk Technician</v>
      </c>
    </row>
    <row r="613" spans="1:11" x14ac:dyDescent="0.3">
      <c r="A613">
        <v>612</v>
      </c>
      <c r="B613">
        <v>4</v>
      </c>
      <c r="C613">
        <v>5011.4699999999993</v>
      </c>
      <c r="D613">
        <f t="shared" si="18"/>
        <v>1252.8674999999998</v>
      </c>
      <c r="E613">
        <v>5.5684399999999998</v>
      </c>
      <c r="F613">
        <f>VLOOKUP(A613,[1]!Filtered_Customer_Data[#All],12,FALSE)</f>
        <v>14</v>
      </c>
      <c r="G613">
        <f t="shared" si="19"/>
        <v>97671.245023799987</v>
      </c>
      <c r="H613" t="str">
        <f>VLOOKUP(A613,[2]!Filtered_Customer_Data[#All],9,FALSE)</f>
        <v>Mass Customer</v>
      </c>
      <c r="I613" t="str">
        <f>VLOOKUP(A613,Filtered_Customer_Data[#All],4,FALSE)</f>
        <v>Male</v>
      </c>
      <c r="J613" t="str">
        <f>VLOOKUP(A613,Filtered_Customer_Data[#All],8,FALSE)</f>
        <v>Health</v>
      </c>
      <c r="K613" t="str">
        <f>VLOOKUP(A613,Filtered_Customer_Data[#All],7,FALSE)</f>
        <v>GIS Technical Architect</v>
      </c>
    </row>
    <row r="614" spans="1:11" x14ac:dyDescent="0.3">
      <c r="A614">
        <v>613</v>
      </c>
      <c r="B614">
        <v>6</v>
      </c>
      <c r="C614">
        <v>5898.85</v>
      </c>
      <c r="D614">
        <f t="shared" si="18"/>
        <v>983.14166666666677</v>
      </c>
      <c r="E614">
        <v>5.5684399999999998</v>
      </c>
      <c r="F614">
        <f>VLOOKUP(A614,[1]!Filtered_Customer_Data[#All],12,FALSE)</f>
        <v>17</v>
      </c>
      <c r="G614">
        <f t="shared" si="19"/>
        <v>93067.611499666673</v>
      </c>
      <c r="H614" t="str">
        <f>VLOOKUP(A614,[2]!Filtered_Customer_Data[#All],9,FALSE)</f>
        <v>High Net Worth</v>
      </c>
      <c r="I614" t="str">
        <f>VLOOKUP(A614,Filtered_Customer_Data[#All],4,FALSE)</f>
        <v>Female</v>
      </c>
      <c r="J614" t="str">
        <f>VLOOKUP(A614,Filtered_Customer_Data[#All],8,FALSE)</f>
        <v>Property</v>
      </c>
      <c r="K614" t="str">
        <f>VLOOKUP(A614,Filtered_Customer_Data[#All],7,FALSE)</f>
        <v>Analyst Programmer</v>
      </c>
    </row>
    <row r="615" spans="1:11" x14ac:dyDescent="0.3">
      <c r="A615">
        <v>614</v>
      </c>
      <c r="B615">
        <v>9</v>
      </c>
      <c r="C615">
        <v>8557</v>
      </c>
      <c r="D615">
        <f t="shared" si="18"/>
        <v>950.77777777777783</v>
      </c>
      <c r="E615">
        <v>5.5684399999999998</v>
      </c>
      <c r="F615">
        <f>VLOOKUP(A615,[1]!Filtered_Customer_Data[#All],12,FALSE)</f>
        <v>11</v>
      </c>
      <c r="G615">
        <f t="shared" si="19"/>
        <v>58237.839097777782</v>
      </c>
      <c r="H615" t="str">
        <f>VLOOKUP(A615,[2]!Filtered_Customer_Data[#All],9,FALSE)</f>
        <v>Mass Customer</v>
      </c>
      <c r="I615" t="str">
        <f>VLOOKUP(A615,Filtered_Customer_Data[#All],4,FALSE)</f>
        <v>Female</v>
      </c>
      <c r="J615" t="str">
        <f>VLOOKUP(A615,Filtered_Customer_Data[#All],8,FALSE)</f>
        <v>Manufacturing</v>
      </c>
      <c r="K615" t="str">
        <f>VLOOKUP(A615,Filtered_Customer_Data[#All],7,FALSE)</f>
        <v>Unknown</v>
      </c>
    </row>
    <row r="616" spans="1:11" x14ac:dyDescent="0.3">
      <c r="A616">
        <v>615</v>
      </c>
      <c r="B616">
        <v>4</v>
      </c>
      <c r="C616">
        <v>6230.8100000000013</v>
      </c>
      <c r="D616">
        <f t="shared" si="18"/>
        <v>1557.7025000000003</v>
      </c>
      <c r="E616">
        <v>5.5684399999999998</v>
      </c>
      <c r="F616">
        <f>VLOOKUP(A616,[1]!Filtered_Customer_Data[#All],12,FALSE)</f>
        <v>19</v>
      </c>
      <c r="G616">
        <f t="shared" si="19"/>
        <v>164805.48527290003</v>
      </c>
      <c r="H616" t="str">
        <f>VLOOKUP(A616,[2]!Filtered_Customer_Data[#All],9,FALSE)</f>
        <v>Mass Customer</v>
      </c>
      <c r="I616" t="str">
        <f>VLOOKUP(A616,Filtered_Customer_Data[#All],4,FALSE)</f>
        <v>Female</v>
      </c>
      <c r="J616" t="str">
        <f>VLOOKUP(A616,Filtered_Customer_Data[#All],8,FALSE)</f>
        <v>Property</v>
      </c>
      <c r="K616" t="str">
        <f>VLOOKUP(A616,Filtered_Customer_Data[#All],7,FALSE)</f>
        <v>Human Resources Assistant I</v>
      </c>
    </row>
    <row r="617" spans="1:11" x14ac:dyDescent="0.3">
      <c r="A617">
        <v>616</v>
      </c>
      <c r="B617">
        <v>4</v>
      </c>
      <c r="C617">
        <v>5439.8099999999995</v>
      </c>
      <c r="D617">
        <f t="shared" si="18"/>
        <v>1359.9524999999999</v>
      </c>
      <c r="E617">
        <v>5.5684399999999998</v>
      </c>
      <c r="F617">
        <f>VLOOKUP(A617,[1]!Filtered_Customer_Data[#All],12,FALSE)</f>
        <v>6</v>
      </c>
      <c r="G617">
        <f t="shared" si="19"/>
        <v>45436.883394599994</v>
      </c>
      <c r="H617" t="str">
        <f>VLOOKUP(A617,[2]!Filtered_Customer_Data[#All],9,FALSE)</f>
        <v>High Net Worth</v>
      </c>
      <c r="I617" t="str">
        <f>VLOOKUP(A617,Filtered_Customer_Data[#All],4,FALSE)</f>
        <v>Female</v>
      </c>
      <c r="J617" t="str">
        <f>VLOOKUP(A617,Filtered_Customer_Data[#All],8,FALSE)</f>
        <v>Health</v>
      </c>
      <c r="K617" t="str">
        <f>VLOOKUP(A617,Filtered_Customer_Data[#All],7,FALSE)</f>
        <v>Unknown</v>
      </c>
    </row>
    <row r="618" spans="1:11" x14ac:dyDescent="0.3">
      <c r="A618">
        <v>617</v>
      </c>
      <c r="B618">
        <v>4</v>
      </c>
      <c r="C618">
        <v>3343.8599999999997</v>
      </c>
      <c r="D618">
        <f t="shared" si="18"/>
        <v>835.96499999999992</v>
      </c>
      <c r="E618">
        <v>5.5684399999999998</v>
      </c>
      <c r="F618">
        <f>VLOOKUP(A618,[1]!Filtered_Customer_Data[#All],12,FALSE)</f>
        <v>15</v>
      </c>
      <c r="G618">
        <f t="shared" si="19"/>
        <v>69825.31416899999</v>
      </c>
      <c r="H618" t="str">
        <f>VLOOKUP(A618,[2]!Filtered_Customer_Data[#All],9,FALSE)</f>
        <v>Mass Customer</v>
      </c>
      <c r="I618" t="str">
        <f>VLOOKUP(A618,Filtered_Customer_Data[#All],4,FALSE)</f>
        <v>Female</v>
      </c>
      <c r="J618" t="str">
        <f>VLOOKUP(A618,Filtered_Customer_Data[#All],8,FALSE)</f>
        <v>Property</v>
      </c>
      <c r="K618" t="str">
        <f>VLOOKUP(A618,Filtered_Customer_Data[#All],7,FALSE)</f>
        <v>Director of Sales</v>
      </c>
    </row>
    <row r="619" spans="1:11" x14ac:dyDescent="0.3">
      <c r="A619">
        <v>618</v>
      </c>
      <c r="B619">
        <v>2</v>
      </c>
      <c r="C619">
        <v>2207.71</v>
      </c>
      <c r="D619">
        <f t="shared" si="18"/>
        <v>1103.855</v>
      </c>
      <c r="E619">
        <v>5.5684399999999998</v>
      </c>
      <c r="F619">
        <f>VLOOKUP(A619,[1]!Filtered_Customer_Data[#All],12,FALSE)</f>
        <v>18</v>
      </c>
      <c r="G619">
        <f t="shared" si="19"/>
        <v>110641.50605159999</v>
      </c>
      <c r="H619" t="str">
        <f>VLOOKUP(A619,[2]!Filtered_Customer_Data[#All],9,FALSE)</f>
        <v>Affluent Customer</v>
      </c>
      <c r="I619" t="str">
        <f>VLOOKUP(A619,Filtered_Customer_Data[#All],4,FALSE)</f>
        <v>Male</v>
      </c>
      <c r="J619" t="str">
        <f>VLOOKUP(A619,Filtered_Customer_Data[#All],8,FALSE)</f>
        <v>Manufacturing</v>
      </c>
      <c r="K619" t="str">
        <f>VLOOKUP(A619,Filtered_Customer_Data[#All],7,FALSE)</f>
        <v>Electrical Engineer</v>
      </c>
    </row>
    <row r="620" spans="1:11" x14ac:dyDescent="0.3">
      <c r="A620">
        <v>619</v>
      </c>
      <c r="B620">
        <v>7</v>
      </c>
      <c r="C620">
        <v>7042.7099999999991</v>
      </c>
      <c r="D620">
        <f t="shared" si="18"/>
        <v>1006.1014285714284</v>
      </c>
      <c r="E620">
        <v>5.5684399999999998</v>
      </c>
      <c r="F620">
        <f>VLOOKUP(A620,[1]!Filtered_Customer_Data[#All],12,FALSE)</f>
        <v>20</v>
      </c>
      <c r="G620">
        <f t="shared" si="19"/>
        <v>112048.3087782857</v>
      </c>
      <c r="H620" t="str">
        <f>VLOOKUP(A620,[2]!Filtered_Customer_Data[#All],9,FALSE)</f>
        <v>Mass Customer</v>
      </c>
      <c r="I620" t="str">
        <f>VLOOKUP(A620,Filtered_Customer_Data[#All],4,FALSE)</f>
        <v>Male</v>
      </c>
      <c r="J620" t="str">
        <f>VLOOKUP(A620,Filtered_Customer_Data[#All],8,FALSE)</f>
        <v>Property</v>
      </c>
      <c r="K620" t="str">
        <f>VLOOKUP(A620,Filtered_Customer_Data[#All],7,FALSE)</f>
        <v>Speech Pathologist</v>
      </c>
    </row>
    <row r="621" spans="1:11" x14ac:dyDescent="0.3">
      <c r="A621">
        <v>620</v>
      </c>
      <c r="B621">
        <v>8</v>
      </c>
      <c r="C621">
        <v>5422.25</v>
      </c>
      <c r="D621">
        <f t="shared" si="18"/>
        <v>677.78125</v>
      </c>
      <c r="E621">
        <v>5.5684399999999998</v>
      </c>
      <c r="F621">
        <f>VLOOKUP(A621,[1]!Filtered_Customer_Data[#All],12,FALSE)</f>
        <v>5</v>
      </c>
      <c r="G621">
        <f t="shared" si="19"/>
        <v>18870.92111875</v>
      </c>
      <c r="H621" t="str">
        <f>VLOOKUP(A621,[2]!Filtered_Customer_Data[#All],9,FALSE)</f>
        <v>Mass Customer</v>
      </c>
      <c r="I621" t="str">
        <f>VLOOKUP(A621,Filtered_Customer_Data[#All],4,FALSE)</f>
        <v>Female</v>
      </c>
      <c r="J621" t="str">
        <f>VLOOKUP(A621,Filtered_Customer_Data[#All],8,FALSE)</f>
        <v>Financial Services</v>
      </c>
      <c r="K621" t="str">
        <f>VLOOKUP(A621,Filtered_Customer_Data[#All],7,FALSE)</f>
        <v>Financial Analyst</v>
      </c>
    </row>
    <row r="622" spans="1:11" x14ac:dyDescent="0.3">
      <c r="A622">
        <v>621</v>
      </c>
      <c r="B622">
        <v>9</v>
      </c>
      <c r="C622">
        <v>11872.47</v>
      </c>
      <c r="D622">
        <f t="shared" si="18"/>
        <v>1319.1633333333332</v>
      </c>
      <c r="E622">
        <v>5.5684399999999998</v>
      </c>
      <c r="F622">
        <f>VLOOKUP(A622,[1]!Filtered_Customer_Data[#All],12,FALSE)</f>
        <v>14</v>
      </c>
      <c r="G622">
        <f t="shared" si="19"/>
        <v>102839.54620613332</v>
      </c>
      <c r="H622" t="str">
        <f>VLOOKUP(A622,[2]!Filtered_Customer_Data[#All],9,FALSE)</f>
        <v>High Net Worth</v>
      </c>
      <c r="I622" t="str">
        <f>VLOOKUP(A622,Filtered_Customer_Data[#All],4,FALSE)</f>
        <v>Male</v>
      </c>
      <c r="J622" t="str">
        <f>VLOOKUP(A622,Filtered_Customer_Data[#All],8,FALSE)</f>
        <v>Unknown</v>
      </c>
      <c r="K622" t="str">
        <f>VLOOKUP(A622,Filtered_Customer_Data[#All],7,FALSE)</f>
        <v>Systems Administrator III</v>
      </c>
    </row>
    <row r="623" spans="1:11" x14ac:dyDescent="0.3">
      <c r="A623">
        <v>622</v>
      </c>
      <c r="B623">
        <v>3</v>
      </c>
      <c r="C623">
        <v>4498</v>
      </c>
      <c r="D623">
        <f t="shared" si="18"/>
        <v>1499.3333333333333</v>
      </c>
      <c r="E623">
        <v>5.5684399999999998</v>
      </c>
      <c r="F623">
        <f>VLOOKUP(A623,[1]!Filtered_Customer_Data[#All],12,FALSE)</f>
        <v>17</v>
      </c>
      <c r="G623">
        <f t="shared" si="19"/>
        <v>141932.11101333331</v>
      </c>
      <c r="H623" t="str">
        <f>VLOOKUP(A623,[2]!Filtered_Customer_Data[#All],9,FALSE)</f>
        <v>Mass Customer</v>
      </c>
      <c r="I623" t="str">
        <f>VLOOKUP(A623,Filtered_Customer_Data[#All],4,FALSE)</f>
        <v>Male</v>
      </c>
      <c r="J623" t="str">
        <f>VLOOKUP(A623,Filtered_Customer_Data[#All],8,FALSE)</f>
        <v>Financial Services</v>
      </c>
      <c r="K623" t="str">
        <f>VLOOKUP(A623,Filtered_Customer_Data[#All],7,FALSE)</f>
        <v>Unknown</v>
      </c>
    </row>
    <row r="624" spans="1:11" x14ac:dyDescent="0.3">
      <c r="A624">
        <v>623</v>
      </c>
      <c r="B624">
        <v>3</v>
      </c>
      <c r="C624">
        <v>5060.18</v>
      </c>
      <c r="D624">
        <f t="shared" si="18"/>
        <v>1686.7266666666667</v>
      </c>
      <c r="E624">
        <v>5.5684399999999998</v>
      </c>
      <c r="F624">
        <f>VLOOKUP(A624,[1]!Filtered_Customer_Data[#All],12,FALSE)</f>
        <v>4</v>
      </c>
      <c r="G624">
        <f t="shared" si="19"/>
        <v>37569.744958933334</v>
      </c>
      <c r="H624" t="str">
        <f>VLOOKUP(A624,[2]!Filtered_Customer_Data[#All],9,FALSE)</f>
        <v>High Net Worth</v>
      </c>
      <c r="I624" t="str">
        <f>VLOOKUP(A624,Filtered_Customer_Data[#All],4,FALSE)</f>
        <v>Male</v>
      </c>
      <c r="J624" t="str">
        <f>VLOOKUP(A624,Filtered_Customer_Data[#All],8,FALSE)</f>
        <v>Property</v>
      </c>
      <c r="K624" t="str">
        <f>VLOOKUP(A624,Filtered_Customer_Data[#All],7,FALSE)</f>
        <v>Health Coach II</v>
      </c>
    </row>
    <row r="625" spans="1:11" x14ac:dyDescent="0.3">
      <c r="A625">
        <v>624</v>
      </c>
      <c r="B625">
        <v>3</v>
      </c>
      <c r="C625">
        <v>5079.93</v>
      </c>
      <c r="D625">
        <f t="shared" si="18"/>
        <v>1693.3100000000002</v>
      </c>
      <c r="E625">
        <v>5.5684399999999998</v>
      </c>
      <c r="F625">
        <f>VLOOKUP(A625,[1]!Filtered_Customer_Data[#All],12,FALSE)</f>
        <v>13</v>
      </c>
      <c r="G625">
        <f t="shared" si="19"/>
        <v>122578.23677320001</v>
      </c>
      <c r="H625" t="str">
        <f>VLOOKUP(A625,[2]!Filtered_Customer_Data[#All],9,FALSE)</f>
        <v>Mass Customer</v>
      </c>
      <c r="I625" t="str">
        <f>VLOOKUP(A625,Filtered_Customer_Data[#All],4,FALSE)</f>
        <v>Male</v>
      </c>
      <c r="J625" t="str">
        <f>VLOOKUP(A625,Filtered_Customer_Data[#All],8,FALSE)</f>
        <v>Manufacturing</v>
      </c>
      <c r="K625" t="str">
        <f>VLOOKUP(A625,Filtered_Customer_Data[#All],7,FALSE)</f>
        <v>Research Assistant II</v>
      </c>
    </row>
    <row r="626" spans="1:11" x14ac:dyDescent="0.3">
      <c r="A626">
        <v>625</v>
      </c>
      <c r="B626">
        <v>6</v>
      </c>
      <c r="C626">
        <v>5688.67</v>
      </c>
      <c r="D626">
        <f t="shared" si="18"/>
        <v>948.11166666666668</v>
      </c>
      <c r="E626">
        <v>5.5684399999999998</v>
      </c>
      <c r="F626">
        <f>VLOOKUP(A626,[1]!Filtered_Customer_Data[#All],12,FALSE)</f>
        <v>7</v>
      </c>
      <c r="G626">
        <f t="shared" si="19"/>
        <v>36956.52050393333</v>
      </c>
      <c r="H626" t="str">
        <f>VLOOKUP(A626,[2]!Filtered_Customer_Data[#All],9,FALSE)</f>
        <v>High Net Worth</v>
      </c>
      <c r="I626" t="str">
        <f>VLOOKUP(A626,Filtered_Customer_Data[#All],4,FALSE)</f>
        <v>Female</v>
      </c>
      <c r="J626" t="str">
        <f>VLOOKUP(A626,Filtered_Customer_Data[#All],8,FALSE)</f>
        <v>Entertainment</v>
      </c>
      <c r="K626" t="str">
        <f>VLOOKUP(A626,Filtered_Customer_Data[#All],7,FALSE)</f>
        <v>Assistant Media Planner</v>
      </c>
    </row>
    <row r="627" spans="1:11" x14ac:dyDescent="0.3">
      <c r="A627">
        <v>626</v>
      </c>
      <c r="B627">
        <v>9</v>
      </c>
      <c r="C627">
        <v>8102.3</v>
      </c>
      <c r="D627">
        <f t="shared" si="18"/>
        <v>900.25555555555559</v>
      </c>
      <c r="E627">
        <v>5.5684399999999998</v>
      </c>
      <c r="F627">
        <f>VLOOKUP(A627,[1]!Filtered_Customer_Data[#All],12,FALSE)</f>
        <v>2</v>
      </c>
      <c r="G627">
        <f t="shared" si="19"/>
        <v>10026.038091555556</v>
      </c>
      <c r="H627" t="str">
        <f>VLOOKUP(A627,[2]!Filtered_Customer_Data[#All],9,FALSE)</f>
        <v>Mass Customer</v>
      </c>
      <c r="I627" t="str">
        <f>VLOOKUP(A627,Filtered_Customer_Data[#All],4,FALSE)</f>
        <v>Male</v>
      </c>
      <c r="J627" t="str">
        <f>VLOOKUP(A627,Filtered_Customer_Data[#All],8,FALSE)</f>
        <v>Manufacturing</v>
      </c>
      <c r="K627" t="str">
        <f>VLOOKUP(A627,Filtered_Customer_Data[#All],7,FALSE)</f>
        <v>Geological Engineer</v>
      </c>
    </row>
    <row r="628" spans="1:11" x14ac:dyDescent="0.3">
      <c r="A628">
        <v>627</v>
      </c>
      <c r="B628">
        <v>5</v>
      </c>
      <c r="C628">
        <v>6786.5300000000007</v>
      </c>
      <c r="D628">
        <f t="shared" si="18"/>
        <v>1357.306</v>
      </c>
      <c r="E628">
        <v>5.5684399999999998</v>
      </c>
      <c r="F628">
        <f>VLOOKUP(A628,[1]!Filtered_Customer_Data[#All],12,FALSE)</f>
        <v>10</v>
      </c>
      <c r="G628">
        <f t="shared" si="19"/>
        <v>75580.770226399996</v>
      </c>
      <c r="H628" t="str">
        <f>VLOOKUP(A628,[2]!Filtered_Customer_Data[#All],9,FALSE)</f>
        <v>High Net Worth</v>
      </c>
      <c r="I628" t="str">
        <f>VLOOKUP(A628,Filtered_Customer_Data[#All],4,FALSE)</f>
        <v>Female</v>
      </c>
      <c r="J628" t="str">
        <f>VLOOKUP(A628,Filtered_Customer_Data[#All],8,FALSE)</f>
        <v>Unknown</v>
      </c>
      <c r="K628" t="str">
        <f>VLOOKUP(A628,Filtered_Customer_Data[#All],7,FALSE)</f>
        <v>Unknown</v>
      </c>
    </row>
    <row r="629" spans="1:11" x14ac:dyDescent="0.3">
      <c r="A629">
        <v>628</v>
      </c>
      <c r="B629">
        <v>5</v>
      </c>
      <c r="C629">
        <v>5519.54</v>
      </c>
      <c r="D629">
        <f t="shared" si="18"/>
        <v>1103.9079999999999</v>
      </c>
      <c r="E629">
        <v>5.5684399999999998</v>
      </c>
      <c r="F629">
        <f>VLOOKUP(A629,[1]!Filtered_Customer_Data[#All],12,FALSE)</f>
        <v>13</v>
      </c>
      <c r="G629">
        <f t="shared" si="19"/>
        <v>79911.59102575999</v>
      </c>
      <c r="H629" t="str">
        <f>VLOOKUP(A629,[2]!Filtered_Customer_Data[#All],9,FALSE)</f>
        <v>Mass Customer</v>
      </c>
      <c r="I629" t="str">
        <f>VLOOKUP(A629,Filtered_Customer_Data[#All],4,FALSE)</f>
        <v>Female</v>
      </c>
      <c r="J629" t="str">
        <f>VLOOKUP(A629,Filtered_Customer_Data[#All],8,FALSE)</f>
        <v>Financial Services</v>
      </c>
      <c r="K629" t="str">
        <f>VLOOKUP(A629,Filtered_Customer_Data[#All],7,FALSE)</f>
        <v>Actuary</v>
      </c>
    </row>
    <row r="630" spans="1:11" x14ac:dyDescent="0.3">
      <c r="A630">
        <v>629</v>
      </c>
      <c r="B630">
        <v>8</v>
      </c>
      <c r="C630">
        <v>6490.53</v>
      </c>
      <c r="D630">
        <f t="shared" si="18"/>
        <v>811.31624999999997</v>
      </c>
      <c r="E630">
        <v>5.5684399999999998</v>
      </c>
      <c r="F630">
        <f>VLOOKUP(A630,[1]!Filtered_Customer_Data[#All],12,FALSE)</f>
        <v>6</v>
      </c>
      <c r="G630">
        <f t="shared" si="19"/>
        <v>27106.595154899995</v>
      </c>
      <c r="H630" t="str">
        <f>VLOOKUP(A630,[2]!Filtered_Customer_Data[#All],9,FALSE)</f>
        <v>High Net Worth</v>
      </c>
      <c r="I630" t="str">
        <f>VLOOKUP(A630,Filtered_Customer_Data[#All],4,FALSE)</f>
        <v>Male</v>
      </c>
      <c r="J630" t="str">
        <f>VLOOKUP(A630,Filtered_Customer_Data[#All],8,FALSE)</f>
        <v>Manufacturing</v>
      </c>
      <c r="K630" t="str">
        <f>VLOOKUP(A630,Filtered_Customer_Data[#All],7,FALSE)</f>
        <v>Chemical Engineer</v>
      </c>
    </row>
    <row r="631" spans="1:11" x14ac:dyDescent="0.3">
      <c r="A631">
        <v>630</v>
      </c>
      <c r="B631">
        <v>7</v>
      </c>
      <c r="C631">
        <v>9406.5499999999993</v>
      </c>
      <c r="D631">
        <f t="shared" si="18"/>
        <v>1343.792857142857</v>
      </c>
      <c r="E631">
        <v>5.5684399999999998</v>
      </c>
      <c r="F631">
        <f>VLOOKUP(A631,[1]!Filtered_Customer_Data[#All],12,FALSE)</f>
        <v>17</v>
      </c>
      <c r="G631">
        <f t="shared" si="19"/>
        <v>127208.10825628569</v>
      </c>
      <c r="H631" t="str">
        <f>VLOOKUP(A631,[2]!Filtered_Customer_Data[#All],9,FALSE)</f>
        <v>Affluent Customer</v>
      </c>
      <c r="I631" t="str">
        <f>VLOOKUP(A631,Filtered_Customer_Data[#All],4,FALSE)</f>
        <v>Male</v>
      </c>
      <c r="J631" t="str">
        <f>VLOOKUP(A631,Filtered_Customer_Data[#All],8,FALSE)</f>
        <v>Property</v>
      </c>
      <c r="K631" t="str">
        <f>VLOOKUP(A631,Filtered_Customer_Data[#All],7,FALSE)</f>
        <v>Statistician III</v>
      </c>
    </row>
    <row r="632" spans="1:11" x14ac:dyDescent="0.3">
      <c r="A632">
        <v>631</v>
      </c>
      <c r="B632">
        <v>6</v>
      </c>
      <c r="C632">
        <v>3211.98</v>
      </c>
      <c r="D632">
        <f t="shared" si="18"/>
        <v>535.33000000000004</v>
      </c>
      <c r="E632">
        <v>5.5684399999999998</v>
      </c>
      <c r="F632">
        <f>VLOOKUP(A632,[1]!Filtered_Customer_Data[#All],12,FALSE)</f>
        <v>17</v>
      </c>
      <c r="G632">
        <f t="shared" si="19"/>
        <v>50676.200748399999</v>
      </c>
      <c r="H632" t="str">
        <f>VLOOKUP(A632,[2]!Filtered_Customer_Data[#All],9,FALSE)</f>
        <v>Affluent Customer</v>
      </c>
      <c r="I632" t="str">
        <f>VLOOKUP(A632,Filtered_Customer_Data[#All],4,FALSE)</f>
        <v>Female</v>
      </c>
      <c r="J632" t="str">
        <f>VLOOKUP(A632,Filtered_Customer_Data[#All],8,FALSE)</f>
        <v>Health</v>
      </c>
      <c r="K632" t="str">
        <f>VLOOKUP(A632,Filtered_Customer_Data[#All],7,FALSE)</f>
        <v>Computer Systems Analyst I</v>
      </c>
    </row>
    <row r="633" spans="1:11" x14ac:dyDescent="0.3">
      <c r="A633">
        <v>632</v>
      </c>
      <c r="B633">
        <v>3</v>
      </c>
      <c r="C633">
        <v>3911.85</v>
      </c>
      <c r="D633">
        <f t="shared" si="18"/>
        <v>1303.95</v>
      </c>
      <c r="E633">
        <v>5.5684399999999998</v>
      </c>
      <c r="F633">
        <f>VLOOKUP(A633,[1]!Filtered_Customer_Data[#All],12,FALSE)</f>
        <v>1</v>
      </c>
      <c r="G633">
        <f t="shared" si="19"/>
        <v>7260.9673380000004</v>
      </c>
      <c r="H633" t="str">
        <f>VLOOKUP(A633,[2]!Filtered_Customer_Data[#All],9,FALSE)</f>
        <v>Mass Customer</v>
      </c>
      <c r="I633" t="str">
        <f>VLOOKUP(A633,Filtered_Customer_Data[#All],4,FALSE)</f>
        <v>Male</v>
      </c>
      <c r="J633" t="str">
        <f>VLOOKUP(A633,Filtered_Customer_Data[#All],8,FALSE)</f>
        <v>Health</v>
      </c>
      <c r="K633" t="str">
        <f>VLOOKUP(A633,Filtered_Customer_Data[#All],7,FALSE)</f>
        <v>General Manager</v>
      </c>
    </row>
    <row r="634" spans="1:11" x14ac:dyDescent="0.3">
      <c r="A634">
        <v>633</v>
      </c>
      <c r="B634">
        <v>7</v>
      </c>
      <c r="C634">
        <v>7054.02</v>
      </c>
      <c r="D634">
        <f t="shared" si="18"/>
        <v>1007.7171428571429</v>
      </c>
      <c r="E634">
        <v>5.5684399999999998</v>
      </c>
      <c r="F634">
        <f>VLOOKUP(A634,[1]!Filtered_Customer_Data[#All],12,FALSE)</f>
        <v>11</v>
      </c>
      <c r="G634">
        <f t="shared" si="19"/>
        <v>61725.53691668572</v>
      </c>
      <c r="H634" t="str">
        <f>VLOOKUP(A634,[2]!Filtered_Customer_Data[#All],9,FALSE)</f>
        <v>High Net Worth</v>
      </c>
      <c r="I634" t="str">
        <f>VLOOKUP(A634,Filtered_Customer_Data[#All],4,FALSE)</f>
        <v>Male</v>
      </c>
      <c r="J634" t="str">
        <f>VLOOKUP(A634,Filtered_Customer_Data[#All],8,FALSE)</f>
        <v>Unknown</v>
      </c>
      <c r="K634" t="str">
        <f>VLOOKUP(A634,Filtered_Customer_Data[#All],7,FALSE)</f>
        <v>Nurse</v>
      </c>
    </row>
    <row r="635" spans="1:11" x14ac:dyDescent="0.3">
      <c r="A635">
        <v>634</v>
      </c>
      <c r="B635">
        <v>7</v>
      </c>
      <c r="C635">
        <v>6314.14</v>
      </c>
      <c r="D635">
        <f t="shared" si="18"/>
        <v>902.0200000000001</v>
      </c>
      <c r="E635">
        <v>5.5684399999999998</v>
      </c>
      <c r="F635">
        <f>VLOOKUP(A635,[1]!Filtered_Customer_Data[#All],12,FALSE)</f>
        <v>15</v>
      </c>
      <c r="G635">
        <f t="shared" si="19"/>
        <v>75342.663732000001</v>
      </c>
      <c r="H635" t="str">
        <f>VLOOKUP(A635,[2]!Filtered_Customer_Data[#All],9,FALSE)</f>
        <v>Mass Customer</v>
      </c>
      <c r="I635" t="str">
        <f>VLOOKUP(A635,Filtered_Customer_Data[#All],4,FALSE)</f>
        <v>Female</v>
      </c>
      <c r="J635" t="str">
        <f>VLOOKUP(A635,Filtered_Customer_Data[#All],8,FALSE)</f>
        <v>Manufacturing</v>
      </c>
      <c r="K635" t="str">
        <f>VLOOKUP(A635,Filtered_Customer_Data[#All],7,FALSE)</f>
        <v>Speech Pathologist</v>
      </c>
    </row>
    <row r="636" spans="1:11" x14ac:dyDescent="0.3">
      <c r="A636">
        <v>635</v>
      </c>
      <c r="B636">
        <v>6</v>
      </c>
      <c r="C636">
        <v>3988.82</v>
      </c>
      <c r="D636">
        <f t="shared" si="18"/>
        <v>664.8033333333334</v>
      </c>
      <c r="E636">
        <v>5.5684399999999998</v>
      </c>
      <c r="F636">
        <f>VLOOKUP(A636,[1]!Filtered_Customer_Data[#All],12,FALSE)</f>
        <v>9</v>
      </c>
      <c r="G636">
        <f t="shared" si="19"/>
        <v>33317.2572612</v>
      </c>
      <c r="H636" t="str">
        <f>VLOOKUP(A636,[2]!Filtered_Customer_Data[#All],9,FALSE)</f>
        <v>Mass Customer</v>
      </c>
      <c r="I636" t="str">
        <f>VLOOKUP(A636,Filtered_Customer_Data[#All],4,FALSE)</f>
        <v>Female</v>
      </c>
      <c r="J636" t="str">
        <f>VLOOKUP(A636,Filtered_Customer_Data[#All],8,FALSE)</f>
        <v>Unknown</v>
      </c>
      <c r="K636" t="str">
        <f>VLOOKUP(A636,Filtered_Customer_Data[#All],7,FALSE)</f>
        <v>Programmer Analyst IV</v>
      </c>
    </row>
    <row r="637" spans="1:11" x14ac:dyDescent="0.3">
      <c r="A637">
        <v>636</v>
      </c>
      <c r="B637">
        <v>7</v>
      </c>
      <c r="C637">
        <v>7808.7100000000009</v>
      </c>
      <c r="D637">
        <f t="shared" si="18"/>
        <v>1115.5300000000002</v>
      </c>
      <c r="E637">
        <v>5.5684399999999998</v>
      </c>
      <c r="F637">
        <f>VLOOKUP(A637,[1]!Filtered_Customer_Data[#All],12,FALSE)</f>
        <v>19</v>
      </c>
      <c r="G637">
        <f t="shared" si="19"/>
        <v>118023.47559080002</v>
      </c>
      <c r="H637" t="str">
        <f>VLOOKUP(A637,[2]!Filtered_Customer_Data[#All],9,FALSE)</f>
        <v>Mass Customer</v>
      </c>
      <c r="I637" t="str">
        <f>VLOOKUP(A637,Filtered_Customer_Data[#All],4,FALSE)</f>
        <v>Female</v>
      </c>
      <c r="J637" t="str">
        <f>VLOOKUP(A637,Filtered_Customer_Data[#All],8,FALSE)</f>
        <v>Unknown</v>
      </c>
      <c r="K637" t="str">
        <f>VLOOKUP(A637,Filtered_Customer_Data[#All],7,FALSE)</f>
        <v>Systems Administrator II</v>
      </c>
    </row>
    <row r="638" spans="1:11" x14ac:dyDescent="0.3">
      <c r="A638">
        <v>637</v>
      </c>
      <c r="B638">
        <v>13</v>
      </c>
      <c r="C638">
        <v>13899.73</v>
      </c>
      <c r="D638">
        <f t="shared" si="18"/>
        <v>1069.21</v>
      </c>
      <c r="E638">
        <v>5.5684399999999998</v>
      </c>
      <c r="F638">
        <f>VLOOKUP(A638,[1]!Filtered_Customer_Data[#All],12,FALSE)</f>
        <v>13</v>
      </c>
      <c r="G638">
        <f t="shared" si="19"/>
        <v>77399.812521200001</v>
      </c>
      <c r="H638" t="str">
        <f>VLOOKUP(A638,[2]!Filtered_Customer_Data[#All],9,FALSE)</f>
        <v>High Net Worth</v>
      </c>
      <c r="I638" t="str">
        <f>VLOOKUP(A638,Filtered_Customer_Data[#All],4,FALSE)</f>
        <v>Female</v>
      </c>
      <c r="J638" t="str">
        <f>VLOOKUP(A638,Filtered_Customer_Data[#All],8,FALSE)</f>
        <v>Health</v>
      </c>
      <c r="K638" t="str">
        <f>VLOOKUP(A638,Filtered_Customer_Data[#All],7,FALSE)</f>
        <v>Health Coach I</v>
      </c>
    </row>
    <row r="639" spans="1:11" x14ac:dyDescent="0.3">
      <c r="A639">
        <v>638</v>
      </c>
      <c r="B639">
        <v>8</v>
      </c>
      <c r="C639">
        <v>10198.93</v>
      </c>
      <c r="D639">
        <f t="shared" si="18"/>
        <v>1274.86625</v>
      </c>
      <c r="E639">
        <v>5.5684399999999998</v>
      </c>
      <c r="F639">
        <f>VLOOKUP(A639,[1]!Filtered_Customer_Data[#All],12,FALSE)</f>
        <v>13</v>
      </c>
      <c r="G639">
        <f t="shared" si="19"/>
        <v>92287.210874950004</v>
      </c>
      <c r="H639" t="str">
        <f>VLOOKUP(A639,[2]!Filtered_Customer_Data[#All],9,FALSE)</f>
        <v>High Net Worth</v>
      </c>
      <c r="I639" t="str">
        <f>VLOOKUP(A639,Filtered_Customer_Data[#All],4,FALSE)</f>
        <v>Male</v>
      </c>
      <c r="J639" t="str">
        <f>VLOOKUP(A639,Filtered_Customer_Data[#All],8,FALSE)</f>
        <v>Manufacturing</v>
      </c>
      <c r="K639" t="str">
        <f>VLOOKUP(A639,Filtered_Customer_Data[#All],7,FALSE)</f>
        <v>Unknown</v>
      </c>
    </row>
    <row r="640" spans="1:11" x14ac:dyDescent="0.3">
      <c r="A640">
        <v>639</v>
      </c>
      <c r="B640">
        <v>6</v>
      </c>
      <c r="C640">
        <v>5831.5499999999993</v>
      </c>
      <c r="D640">
        <f t="shared" si="18"/>
        <v>971.92499999999984</v>
      </c>
      <c r="E640">
        <v>5.5684399999999998</v>
      </c>
      <c r="F640">
        <f>VLOOKUP(A640,[1]!Filtered_Customer_Data[#All],12,FALSE)</f>
        <v>16</v>
      </c>
      <c r="G640">
        <f t="shared" si="19"/>
        <v>86593.696751999989</v>
      </c>
      <c r="H640" t="str">
        <f>VLOOKUP(A640,[2]!Filtered_Customer_Data[#All],9,FALSE)</f>
        <v>Mass Customer</v>
      </c>
      <c r="I640" t="str">
        <f>VLOOKUP(A640,Filtered_Customer_Data[#All],4,FALSE)</f>
        <v>Male</v>
      </c>
      <c r="J640" t="str">
        <f>VLOOKUP(A640,Filtered_Customer_Data[#All],8,FALSE)</f>
        <v>Manufacturing</v>
      </c>
      <c r="K640" t="str">
        <f>VLOOKUP(A640,Filtered_Customer_Data[#All],7,FALSE)</f>
        <v>Nuclear Power Engineer</v>
      </c>
    </row>
    <row r="641" spans="1:11" x14ac:dyDescent="0.3">
      <c r="A641">
        <v>640</v>
      </c>
      <c r="B641">
        <v>8</v>
      </c>
      <c r="C641">
        <v>11141.29</v>
      </c>
      <c r="D641">
        <f t="shared" si="18"/>
        <v>1392.6612500000001</v>
      </c>
      <c r="E641">
        <v>5.5684399999999998</v>
      </c>
      <c r="F641">
        <f>VLOOKUP(A641,[1]!Filtered_Customer_Data[#All],12,FALSE)</f>
        <v>10</v>
      </c>
      <c r="G641">
        <f t="shared" si="19"/>
        <v>77549.506109500013</v>
      </c>
      <c r="H641" t="str">
        <f>VLOOKUP(A641,[2]!Filtered_Customer_Data[#All],9,FALSE)</f>
        <v>High Net Worth</v>
      </c>
      <c r="I641" t="str">
        <f>VLOOKUP(A641,Filtered_Customer_Data[#All],4,FALSE)</f>
        <v>Male</v>
      </c>
      <c r="J641" t="str">
        <f>VLOOKUP(A641,Filtered_Customer_Data[#All],8,FALSE)</f>
        <v>Entertainment</v>
      </c>
      <c r="K641" t="str">
        <f>VLOOKUP(A641,Filtered_Customer_Data[#All],7,FALSE)</f>
        <v>Librarian</v>
      </c>
    </row>
    <row r="642" spans="1:11" x14ac:dyDescent="0.3">
      <c r="A642">
        <v>641</v>
      </c>
      <c r="B642">
        <v>4</v>
      </c>
      <c r="C642">
        <v>3853.3399999999997</v>
      </c>
      <c r="D642">
        <f t="shared" si="18"/>
        <v>963.33499999999992</v>
      </c>
      <c r="E642">
        <v>5.5684399999999998</v>
      </c>
      <c r="F642">
        <f>VLOOKUP(A642,[1]!Filtered_Customer_Data[#All],12,FALSE)</f>
        <v>3</v>
      </c>
      <c r="G642">
        <f t="shared" si="19"/>
        <v>16092.819442199998</v>
      </c>
      <c r="H642" t="str">
        <f>VLOOKUP(A642,[2]!Filtered_Customer_Data[#All],9,FALSE)</f>
        <v>Affluent Customer</v>
      </c>
      <c r="I642" t="str">
        <f>VLOOKUP(A642,Filtered_Customer_Data[#All],4,FALSE)</f>
        <v>Male</v>
      </c>
      <c r="J642" t="str">
        <f>VLOOKUP(A642,Filtered_Customer_Data[#All],8,FALSE)</f>
        <v>Manufacturing</v>
      </c>
      <c r="K642" t="str">
        <f>VLOOKUP(A642,Filtered_Customer_Data[#All],7,FALSE)</f>
        <v>Accounting Assistant I</v>
      </c>
    </row>
    <row r="643" spans="1:11" x14ac:dyDescent="0.3">
      <c r="A643">
        <v>642</v>
      </c>
      <c r="B643">
        <v>7</v>
      </c>
      <c r="C643">
        <v>5304.37</v>
      </c>
      <c r="D643">
        <f t="shared" ref="D643:D706" si="20">GETPIVOTDATA("Total Revenue",$A642,"customer_id",A643)/GETPIVOTDATA("Total Transaction",$A642,"customer_id",A643)</f>
        <v>757.76714285714286</v>
      </c>
      <c r="E643">
        <v>5.5684399999999998</v>
      </c>
      <c r="F643">
        <f>VLOOKUP(A643,[1]!Filtered_Customer_Data[#All],12,FALSE)</f>
        <v>12</v>
      </c>
      <c r="G643">
        <f t="shared" ref="G643:G706" si="21">D643*E643*F643</f>
        <v>50634.970427657143</v>
      </c>
      <c r="H643" t="str">
        <f>VLOOKUP(A643,[2]!Filtered_Customer_Data[#All],9,FALSE)</f>
        <v>Mass Customer</v>
      </c>
      <c r="I643" t="str">
        <f>VLOOKUP(A643,Filtered_Customer_Data[#All],4,FALSE)</f>
        <v>Male</v>
      </c>
      <c r="J643" t="str">
        <f>VLOOKUP(A643,Filtered_Customer_Data[#All],8,FALSE)</f>
        <v>Property</v>
      </c>
      <c r="K643" t="str">
        <f>VLOOKUP(A643,Filtered_Customer_Data[#All],7,FALSE)</f>
        <v>Automation Specialist IV</v>
      </c>
    </row>
    <row r="644" spans="1:11" x14ac:dyDescent="0.3">
      <c r="A644">
        <v>643</v>
      </c>
      <c r="B644">
        <v>4</v>
      </c>
      <c r="C644">
        <v>5034.78</v>
      </c>
      <c r="D644">
        <f t="shared" si="20"/>
        <v>1258.6949999999999</v>
      </c>
      <c r="E644">
        <v>5.5684399999999998</v>
      </c>
      <c r="F644">
        <f>VLOOKUP(A644,[1]!Filtered_Customer_Data[#All],12,FALSE)</f>
        <v>10</v>
      </c>
      <c r="G644">
        <f t="shared" si="21"/>
        <v>70089.675857999988</v>
      </c>
      <c r="H644" t="str">
        <f>VLOOKUP(A644,[2]!Filtered_Customer_Data[#All],9,FALSE)</f>
        <v>Mass Customer</v>
      </c>
      <c r="I644" t="str">
        <f>VLOOKUP(A644,Filtered_Customer_Data[#All],4,FALSE)</f>
        <v>Female</v>
      </c>
      <c r="J644" t="str">
        <f>VLOOKUP(A644,Filtered_Customer_Data[#All],8,FALSE)</f>
        <v>Entertainment</v>
      </c>
      <c r="K644" t="str">
        <f>VLOOKUP(A644,Filtered_Customer_Data[#All],7,FALSE)</f>
        <v>Assistant Media Planner</v>
      </c>
    </row>
    <row r="645" spans="1:11" x14ac:dyDescent="0.3">
      <c r="A645">
        <v>644</v>
      </c>
      <c r="B645">
        <v>3</v>
      </c>
      <c r="C645">
        <v>1808.74</v>
      </c>
      <c r="D645">
        <f t="shared" si="20"/>
        <v>602.9133333333333</v>
      </c>
      <c r="E645">
        <v>5.5684399999999998</v>
      </c>
      <c r="F645">
        <f>VLOOKUP(A645,[1]!Filtered_Customer_Data[#All],12,FALSE)</f>
        <v>2</v>
      </c>
      <c r="G645">
        <f t="shared" si="21"/>
        <v>6714.5734437333331</v>
      </c>
      <c r="H645" t="str">
        <f>VLOOKUP(A645,[2]!Filtered_Customer_Data[#All],9,FALSE)</f>
        <v>Affluent Customer</v>
      </c>
      <c r="I645" t="str">
        <f>VLOOKUP(A645,Filtered_Customer_Data[#All],4,FALSE)</f>
        <v>Male</v>
      </c>
      <c r="J645" t="str">
        <f>VLOOKUP(A645,Filtered_Customer_Data[#All],8,FALSE)</f>
        <v>Health</v>
      </c>
      <c r="K645" t="str">
        <f>VLOOKUP(A645,Filtered_Customer_Data[#All],7,FALSE)</f>
        <v>Administrative Officer</v>
      </c>
    </row>
    <row r="646" spans="1:11" x14ac:dyDescent="0.3">
      <c r="A646">
        <v>645</v>
      </c>
      <c r="B646">
        <v>7</v>
      </c>
      <c r="C646">
        <v>9008.59</v>
      </c>
      <c r="D646">
        <f t="shared" si="20"/>
        <v>1286.9414285714286</v>
      </c>
      <c r="E646">
        <v>5.5684399999999998</v>
      </c>
      <c r="F646">
        <f>VLOOKUP(A646,[1]!Filtered_Customer_Data[#All],12,FALSE)</f>
        <v>11</v>
      </c>
      <c r="G646">
        <f t="shared" si="21"/>
        <v>78828.817413657147</v>
      </c>
      <c r="H646" t="str">
        <f>VLOOKUP(A646,[2]!Filtered_Customer_Data[#All],9,FALSE)</f>
        <v>High Net Worth</v>
      </c>
      <c r="I646" t="str">
        <f>VLOOKUP(A646,Filtered_Customer_Data[#All],4,FALSE)</f>
        <v>Male</v>
      </c>
      <c r="J646" t="str">
        <f>VLOOKUP(A646,Filtered_Customer_Data[#All],8,FALSE)</f>
        <v>Unknown</v>
      </c>
      <c r="K646" t="str">
        <f>VLOOKUP(A646,Filtered_Customer_Data[#All],7,FALSE)</f>
        <v>Analyst Programmer</v>
      </c>
    </row>
    <row r="647" spans="1:11" x14ac:dyDescent="0.3">
      <c r="A647">
        <v>646</v>
      </c>
      <c r="B647">
        <v>4</v>
      </c>
      <c r="C647">
        <v>4809.5199999999995</v>
      </c>
      <c r="D647">
        <f t="shared" si="20"/>
        <v>1202.3799999999999</v>
      </c>
      <c r="E647">
        <v>5.5684399999999998</v>
      </c>
      <c r="F647">
        <f>VLOOKUP(A647,[1]!Filtered_Customer_Data[#All],12,FALSE)</f>
        <v>13</v>
      </c>
      <c r="G647">
        <f t="shared" si="21"/>
        <v>87039.951533599989</v>
      </c>
      <c r="H647" t="str">
        <f>VLOOKUP(A647,[2]!Filtered_Customer_Data[#All],9,FALSE)</f>
        <v>Affluent Customer</v>
      </c>
      <c r="I647" t="str">
        <f>VLOOKUP(A647,Filtered_Customer_Data[#All],4,FALSE)</f>
        <v>Female</v>
      </c>
      <c r="J647" t="str">
        <f>VLOOKUP(A647,Filtered_Customer_Data[#All],8,FALSE)</f>
        <v>Manufacturing</v>
      </c>
      <c r="K647" t="str">
        <f>VLOOKUP(A647,Filtered_Customer_Data[#All],7,FALSE)</f>
        <v>Human Resources Manager</v>
      </c>
    </row>
    <row r="648" spans="1:11" x14ac:dyDescent="0.3">
      <c r="A648">
        <v>647</v>
      </c>
      <c r="B648">
        <v>9</v>
      </c>
      <c r="C648">
        <v>10703.609999999999</v>
      </c>
      <c r="D648">
        <f t="shared" si="20"/>
        <v>1189.29</v>
      </c>
      <c r="E648">
        <v>5.5684399999999998</v>
      </c>
      <c r="F648">
        <f>VLOOKUP(A648,[1]!Filtered_Customer_Data[#All],12,FALSE)</f>
        <v>10</v>
      </c>
      <c r="G648">
        <f t="shared" si="21"/>
        <v>66224.900075999991</v>
      </c>
      <c r="H648" t="str">
        <f>VLOOKUP(A648,[2]!Filtered_Customer_Data[#All],9,FALSE)</f>
        <v>Mass Customer</v>
      </c>
      <c r="I648" t="str">
        <f>VLOOKUP(A648,Filtered_Customer_Data[#All],4,FALSE)</f>
        <v>Male</v>
      </c>
      <c r="J648" t="str">
        <f>VLOOKUP(A648,Filtered_Customer_Data[#All],8,FALSE)</f>
        <v>Retail</v>
      </c>
      <c r="K648" t="str">
        <f>VLOOKUP(A648,Filtered_Customer_Data[#All],7,FALSE)</f>
        <v>Assistant Manager</v>
      </c>
    </row>
    <row r="649" spans="1:11" x14ac:dyDescent="0.3">
      <c r="A649">
        <v>648</v>
      </c>
      <c r="B649">
        <v>7</v>
      </c>
      <c r="C649">
        <v>8410.9299999999985</v>
      </c>
      <c r="D649">
        <f t="shared" si="20"/>
        <v>1201.5614285714285</v>
      </c>
      <c r="E649">
        <v>5.5684399999999998</v>
      </c>
      <c r="F649">
        <f>VLOOKUP(A649,[1]!Filtered_Customer_Data[#All],12,FALSE)</f>
        <v>9</v>
      </c>
      <c r="G649">
        <f t="shared" si="21"/>
        <v>60217.404491828558</v>
      </c>
      <c r="H649" t="str">
        <f>VLOOKUP(A649,[2]!Filtered_Customer_Data[#All],9,FALSE)</f>
        <v>Mass Customer</v>
      </c>
      <c r="I649" t="str">
        <f>VLOOKUP(A649,Filtered_Customer_Data[#All],4,FALSE)</f>
        <v>Male</v>
      </c>
      <c r="J649" t="str">
        <f>VLOOKUP(A649,Filtered_Customer_Data[#All],8,FALSE)</f>
        <v>Financial Services</v>
      </c>
      <c r="K649" t="str">
        <f>VLOOKUP(A649,Filtered_Customer_Data[#All],7,FALSE)</f>
        <v>Accountant II</v>
      </c>
    </row>
    <row r="650" spans="1:11" x14ac:dyDescent="0.3">
      <c r="A650">
        <v>649</v>
      </c>
      <c r="B650">
        <v>5</v>
      </c>
      <c r="C650">
        <v>1718.19</v>
      </c>
      <c r="D650">
        <f t="shared" si="20"/>
        <v>343.63800000000003</v>
      </c>
      <c r="E650">
        <v>5.5684399999999998</v>
      </c>
      <c r="F650">
        <f>VLOOKUP(A650,[1]!Filtered_Customer_Data[#All],12,FALSE)</f>
        <v>10</v>
      </c>
      <c r="G650">
        <f t="shared" si="21"/>
        <v>19135.275847199999</v>
      </c>
      <c r="H650" t="str">
        <f>VLOOKUP(A650,[2]!Filtered_Customer_Data[#All],9,FALSE)</f>
        <v>Mass Customer</v>
      </c>
      <c r="I650" t="str">
        <f>VLOOKUP(A650,Filtered_Customer_Data[#All],4,FALSE)</f>
        <v>Female</v>
      </c>
      <c r="J650" t="str">
        <f>VLOOKUP(A650,Filtered_Customer_Data[#All],8,FALSE)</f>
        <v>Financial Services</v>
      </c>
      <c r="K650" t="str">
        <f>VLOOKUP(A650,Filtered_Customer_Data[#All],7,FALSE)</f>
        <v>Legal Assistant</v>
      </c>
    </row>
    <row r="651" spans="1:11" x14ac:dyDescent="0.3">
      <c r="A651">
        <v>650</v>
      </c>
      <c r="B651">
        <v>6</v>
      </c>
      <c r="C651">
        <v>7082.77</v>
      </c>
      <c r="D651">
        <f t="shared" si="20"/>
        <v>1180.4616666666668</v>
      </c>
      <c r="E651">
        <v>5.5684399999999998</v>
      </c>
      <c r="F651">
        <f>VLOOKUP(A651,[1]!Filtered_Customer_Data[#All],12,FALSE)</f>
        <v>13</v>
      </c>
      <c r="G651">
        <f t="shared" si="21"/>
        <v>85453.289520733335</v>
      </c>
      <c r="H651" t="str">
        <f>VLOOKUP(A651,[2]!Filtered_Customer_Data[#All],9,FALSE)</f>
        <v>Mass Customer</v>
      </c>
      <c r="I651" t="str">
        <f>VLOOKUP(A651,Filtered_Customer_Data[#All],4,FALSE)</f>
        <v>Male</v>
      </c>
      <c r="J651" t="str">
        <f>VLOOKUP(A651,Filtered_Customer_Data[#All],8,FALSE)</f>
        <v>Health</v>
      </c>
      <c r="K651" t="str">
        <f>VLOOKUP(A651,Filtered_Customer_Data[#All],7,FALSE)</f>
        <v>Assistant Manager</v>
      </c>
    </row>
    <row r="652" spans="1:11" x14ac:dyDescent="0.3">
      <c r="A652">
        <v>651</v>
      </c>
      <c r="B652">
        <v>3</v>
      </c>
      <c r="C652">
        <v>5028.17</v>
      </c>
      <c r="D652">
        <f t="shared" si="20"/>
        <v>1676.0566666666666</v>
      </c>
      <c r="E652">
        <v>5.5684399999999998</v>
      </c>
      <c r="F652">
        <f>VLOOKUP(A652,[1]!Filtered_Customer_Data[#All],12,FALSE)</f>
        <v>13</v>
      </c>
      <c r="G652">
        <f t="shared" si="21"/>
        <v>121329.27280413333</v>
      </c>
      <c r="H652" t="str">
        <f>VLOOKUP(A652,[2]!Filtered_Customer_Data[#All],9,FALSE)</f>
        <v>Affluent Customer</v>
      </c>
      <c r="I652" t="str">
        <f>VLOOKUP(A652,Filtered_Customer_Data[#All],4,FALSE)</f>
        <v>Female</v>
      </c>
      <c r="J652" t="str">
        <f>VLOOKUP(A652,Filtered_Customer_Data[#All],8,FALSE)</f>
        <v>Health</v>
      </c>
      <c r="K652" t="str">
        <f>VLOOKUP(A652,Filtered_Customer_Data[#All],7,FALSE)</f>
        <v>Tax Accountant</v>
      </c>
    </row>
    <row r="653" spans="1:11" x14ac:dyDescent="0.3">
      <c r="A653">
        <v>652</v>
      </c>
      <c r="B653">
        <v>9</v>
      </c>
      <c r="C653">
        <v>10240.869999999999</v>
      </c>
      <c r="D653">
        <f t="shared" si="20"/>
        <v>1137.8744444444444</v>
      </c>
      <c r="E653">
        <v>5.5684399999999998</v>
      </c>
      <c r="F653">
        <f>VLOOKUP(A653,[1]!Filtered_Customer_Data[#All],12,FALSE)</f>
        <v>1</v>
      </c>
      <c r="G653">
        <f t="shared" si="21"/>
        <v>6336.185571422222</v>
      </c>
      <c r="H653" t="str">
        <f>VLOOKUP(A653,[2]!Filtered_Customer_Data[#All],9,FALSE)</f>
        <v>High Net Worth</v>
      </c>
      <c r="I653" t="str">
        <f>VLOOKUP(A653,Filtered_Customer_Data[#All],4,FALSE)</f>
        <v>Female</v>
      </c>
      <c r="J653" t="str">
        <f>VLOOKUP(A653,Filtered_Customer_Data[#All],8,FALSE)</f>
        <v>Financial Services</v>
      </c>
      <c r="K653" t="str">
        <f>VLOOKUP(A653,Filtered_Customer_Data[#All],7,FALSE)</f>
        <v>Staff Scientist</v>
      </c>
    </row>
    <row r="654" spans="1:11" x14ac:dyDescent="0.3">
      <c r="A654">
        <v>653</v>
      </c>
      <c r="B654">
        <v>5</v>
      </c>
      <c r="C654">
        <v>4502.58</v>
      </c>
      <c r="D654">
        <f t="shared" si="20"/>
        <v>900.51599999999996</v>
      </c>
      <c r="E654">
        <v>5.5684399999999998</v>
      </c>
      <c r="F654">
        <f>VLOOKUP(A654,[1]!Filtered_Customer_Data[#All],12,FALSE)</f>
        <v>19</v>
      </c>
      <c r="G654">
        <f t="shared" si="21"/>
        <v>95274.916985759992</v>
      </c>
      <c r="H654" t="str">
        <f>VLOOKUP(A654,[2]!Filtered_Customer_Data[#All],9,FALSE)</f>
        <v>Affluent Customer</v>
      </c>
      <c r="I654" t="str">
        <f>VLOOKUP(A654,Filtered_Customer_Data[#All],4,FALSE)</f>
        <v>Male</v>
      </c>
      <c r="J654" t="str">
        <f>VLOOKUP(A654,Filtered_Customer_Data[#All],8,FALSE)</f>
        <v>Financial Services</v>
      </c>
      <c r="K654" t="str">
        <f>VLOOKUP(A654,Filtered_Customer_Data[#All],7,FALSE)</f>
        <v>Graphic Designer</v>
      </c>
    </row>
    <row r="655" spans="1:11" x14ac:dyDescent="0.3">
      <c r="A655">
        <v>654</v>
      </c>
      <c r="B655">
        <v>3</v>
      </c>
      <c r="C655">
        <v>3391.62</v>
      </c>
      <c r="D655">
        <f t="shared" si="20"/>
        <v>1130.54</v>
      </c>
      <c r="E655">
        <v>5.5684399999999998</v>
      </c>
      <c r="F655">
        <f>VLOOKUP(A655,[1]!Filtered_Customer_Data[#All],12,FALSE)</f>
        <v>5</v>
      </c>
      <c r="G655">
        <f t="shared" si="21"/>
        <v>31476.720787999999</v>
      </c>
      <c r="H655" t="str">
        <f>VLOOKUP(A655,[2]!Filtered_Customer_Data[#All],9,FALSE)</f>
        <v>Affluent Customer</v>
      </c>
      <c r="I655" t="str">
        <f>VLOOKUP(A655,Filtered_Customer_Data[#All],4,FALSE)</f>
        <v>Female</v>
      </c>
      <c r="J655" t="str">
        <f>VLOOKUP(A655,Filtered_Customer_Data[#All],8,FALSE)</f>
        <v>Manufacturing</v>
      </c>
      <c r="K655" t="str">
        <f>VLOOKUP(A655,Filtered_Customer_Data[#All],7,FALSE)</f>
        <v>Administrative Officer</v>
      </c>
    </row>
    <row r="656" spans="1:11" x14ac:dyDescent="0.3">
      <c r="A656">
        <v>655</v>
      </c>
      <c r="B656">
        <v>6</v>
      </c>
      <c r="C656">
        <v>8876.489999999998</v>
      </c>
      <c r="D656">
        <f t="shared" si="20"/>
        <v>1479.4149999999997</v>
      </c>
      <c r="E656">
        <v>5.5684399999999998</v>
      </c>
      <c r="F656">
        <f>VLOOKUP(A656,[1]!Filtered_Customer_Data[#All],12,FALSE)</f>
        <v>19</v>
      </c>
      <c r="G656">
        <f t="shared" si="21"/>
        <v>156522.63958939997</v>
      </c>
      <c r="H656" t="str">
        <f>VLOOKUP(A656,[2]!Filtered_Customer_Data[#All],9,FALSE)</f>
        <v>Affluent Customer</v>
      </c>
      <c r="I656" t="str">
        <f>VLOOKUP(A656,Filtered_Customer_Data[#All],4,FALSE)</f>
        <v>Male</v>
      </c>
      <c r="J656" t="str">
        <f>VLOOKUP(A656,Filtered_Customer_Data[#All],8,FALSE)</f>
        <v>Manufacturing</v>
      </c>
      <c r="K656" t="str">
        <f>VLOOKUP(A656,Filtered_Customer_Data[#All],7,FALSE)</f>
        <v>General Manager</v>
      </c>
    </row>
    <row r="657" spans="1:11" x14ac:dyDescent="0.3">
      <c r="A657">
        <v>656</v>
      </c>
      <c r="B657">
        <v>8</v>
      </c>
      <c r="C657">
        <v>8438.3499999999985</v>
      </c>
      <c r="D657">
        <f t="shared" si="20"/>
        <v>1054.7937499999998</v>
      </c>
      <c r="E657">
        <v>5.5684399999999998</v>
      </c>
      <c r="F657">
        <f>VLOOKUP(A657,[1]!Filtered_Customer_Data[#All],12,FALSE)</f>
        <v>8</v>
      </c>
      <c r="G657">
        <f t="shared" si="21"/>
        <v>46988.445673999988</v>
      </c>
      <c r="H657" t="str">
        <f>VLOOKUP(A657,[2]!Filtered_Customer_Data[#All],9,FALSE)</f>
        <v>High Net Worth</v>
      </c>
      <c r="I657" t="str">
        <f>VLOOKUP(A657,Filtered_Customer_Data[#All],4,FALSE)</f>
        <v>Female</v>
      </c>
      <c r="J657" t="str">
        <f>VLOOKUP(A657,Filtered_Customer_Data[#All],8,FALSE)</f>
        <v>Manufacturing</v>
      </c>
      <c r="K657" t="str">
        <f>VLOOKUP(A657,Filtered_Customer_Data[#All],7,FALSE)</f>
        <v>Automation Specialist III</v>
      </c>
    </row>
    <row r="658" spans="1:11" x14ac:dyDescent="0.3">
      <c r="A658">
        <v>657</v>
      </c>
      <c r="B658">
        <v>6</v>
      </c>
      <c r="C658">
        <v>6640.48</v>
      </c>
      <c r="D658">
        <f t="shared" si="20"/>
        <v>1106.7466666666667</v>
      </c>
      <c r="E658">
        <v>5.5684399999999998</v>
      </c>
      <c r="F658">
        <f>VLOOKUP(A658,[1]!Filtered_Customer_Data[#All],12,FALSE)</f>
        <v>10</v>
      </c>
      <c r="G658">
        <f t="shared" si="21"/>
        <v>61628.524085333331</v>
      </c>
      <c r="H658" t="str">
        <f>VLOOKUP(A658,[2]!Filtered_Customer_Data[#All],9,FALSE)</f>
        <v>Affluent Customer</v>
      </c>
      <c r="I658" t="str">
        <f>VLOOKUP(A658,Filtered_Customer_Data[#All],4,FALSE)</f>
        <v>Male</v>
      </c>
      <c r="J658" t="str">
        <f>VLOOKUP(A658,Filtered_Customer_Data[#All],8,FALSE)</f>
        <v>Manufacturing</v>
      </c>
      <c r="K658" t="str">
        <f>VLOOKUP(A658,Filtered_Customer_Data[#All],7,FALSE)</f>
        <v>Safety Technician II</v>
      </c>
    </row>
    <row r="659" spans="1:11" x14ac:dyDescent="0.3">
      <c r="A659">
        <v>658</v>
      </c>
      <c r="B659">
        <v>5</v>
      </c>
      <c r="C659">
        <v>5305.31</v>
      </c>
      <c r="D659">
        <f t="shared" si="20"/>
        <v>1061.0620000000001</v>
      </c>
      <c r="E659">
        <v>5.5684399999999998</v>
      </c>
      <c r="F659">
        <f>VLOOKUP(A659,[1]!Filtered_Customer_Data[#All],12,FALSE)</f>
        <v>8</v>
      </c>
      <c r="G659">
        <f t="shared" si="21"/>
        <v>47267.680666240005</v>
      </c>
      <c r="H659" t="str">
        <f>VLOOKUP(A659,[2]!Filtered_Customer_Data[#All],9,FALSE)</f>
        <v>Affluent Customer</v>
      </c>
      <c r="I659" t="str">
        <f>VLOOKUP(A659,Filtered_Customer_Data[#All],4,FALSE)</f>
        <v>Male</v>
      </c>
      <c r="J659" t="str">
        <f>VLOOKUP(A659,Filtered_Customer_Data[#All],8,FALSE)</f>
        <v>Manufacturing</v>
      </c>
      <c r="K659" t="str">
        <f>VLOOKUP(A659,Filtered_Customer_Data[#All],7,FALSE)</f>
        <v>Tax Accountant</v>
      </c>
    </row>
    <row r="660" spans="1:11" x14ac:dyDescent="0.3">
      <c r="A660">
        <v>659</v>
      </c>
      <c r="B660">
        <v>3</v>
      </c>
      <c r="C660">
        <v>5140.6100000000006</v>
      </c>
      <c r="D660">
        <f t="shared" si="20"/>
        <v>1713.5366666666669</v>
      </c>
      <c r="E660">
        <v>5.5684399999999998</v>
      </c>
      <c r="F660">
        <f>VLOOKUP(A660,[1]!Filtered_Customer_Data[#All],12,FALSE)</f>
        <v>15</v>
      </c>
      <c r="G660">
        <f t="shared" si="21"/>
        <v>143125.89174200001</v>
      </c>
      <c r="H660" t="str">
        <f>VLOOKUP(A660,[2]!Filtered_Customer_Data[#All],9,FALSE)</f>
        <v>Affluent Customer</v>
      </c>
      <c r="I660" t="str">
        <f>VLOOKUP(A660,Filtered_Customer_Data[#All],4,FALSE)</f>
        <v>Female</v>
      </c>
      <c r="J660" t="str">
        <f>VLOOKUP(A660,Filtered_Customer_Data[#All],8,FALSE)</f>
        <v>Financial Services</v>
      </c>
      <c r="K660" t="str">
        <f>VLOOKUP(A660,Filtered_Customer_Data[#All],7,FALSE)</f>
        <v>Unknown</v>
      </c>
    </row>
    <row r="661" spans="1:11" x14ac:dyDescent="0.3">
      <c r="A661">
        <v>660</v>
      </c>
      <c r="B661">
        <v>4</v>
      </c>
      <c r="C661">
        <v>5360.14</v>
      </c>
      <c r="D661">
        <f t="shared" si="20"/>
        <v>1340.0350000000001</v>
      </c>
      <c r="E661">
        <v>5.5684399999999998</v>
      </c>
      <c r="F661">
        <f>VLOOKUP(A661,[1]!Filtered_Customer_Data[#All],12,FALSE)</f>
        <v>6</v>
      </c>
      <c r="G661">
        <f t="shared" si="21"/>
        <v>44771.426972400004</v>
      </c>
      <c r="H661" t="str">
        <f>VLOOKUP(A661,[2]!Filtered_Customer_Data[#All],9,FALSE)</f>
        <v>High Net Worth</v>
      </c>
      <c r="I661" t="str">
        <f>VLOOKUP(A661,Filtered_Customer_Data[#All],4,FALSE)</f>
        <v>Female</v>
      </c>
      <c r="J661" t="str">
        <f>VLOOKUP(A661,Filtered_Customer_Data[#All],8,FALSE)</f>
        <v>Manufacturing</v>
      </c>
      <c r="K661" t="str">
        <f>VLOOKUP(A661,Filtered_Customer_Data[#All],7,FALSE)</f>
        <v>Geological Engineer</v>
      </c>
    </row>
    <row r="662" spans="1:11" x14ac:dyDescent="0.3">
      <c r="A662">
        <v>661</v>
      </c>
      <c r="B662">
        <v>6</v>
      </c>
      <c r="C662">
        <v>5564.07</v>
      </c>
      <c r="D662">
        <f t="shared" si="20"/>
        <v>927.34499999999991</v>
      </c>
      <c r="E662">
        <v>5.5684399999999998</v>
      </c>
      <c r="F662">
        <f>VLOOKUP(A662,[1]!Filtered_Customer_Data[#All],12,FALSE)</f>
        <v>14</v>
      </c>
      <c r="G662">
        <f t="shared" si="21"/>
        <v>72294.109885199985</v>
      </c>
      <c r="H662" t="str">
        <f>VLOOKUP(A662,[2]!Filtered_Customer_Data[#All],9,FALSE)</f>
        <v>High Net Worth</v>
      </c>
      <c r="I662" t="str">
        <f>VLOOKUP(A662,Filtered_Customer_Data[#All],4,FALSE)</f>
        <v>Female</v>
      </c>
      <c r="J662" t="str">
        <f>VLOOKUP(A662,Filtered_Customer_Data[#All],8,FALSE)</f>
        <v>IT</v>
      </c>
      <c r="K662" t="str">
        <f>VLOOKUP(A662,Filtered_Customer_Data[#All],7,FALSE)</f>
        <v>Sales Associate</v>
      </c>
    </row>
    <row r="663" spans="1:11" x14ac:dyDescent="0.3">
      <c r="A663">
        <v>662</v>
      </c>
      <c r="B663">
        <v>7</v>
      </c>
      <c r="C663">
        <v>6635.87</v>
      </c>
      <c r="D663">
        <f t="shared" si="20"/>
        <v>947.98142857142852</v>
      </c>
      <c r="E663">
        <v>5.5684399999999998</v>
      </c>
      <c r="F663">
        <f>VLOOKUP(A663,[1]!Filtered_Customer_Data[#All],12,FALSE)</f>
        <v>5</v>
      </c>
      <c r="G663">
        <f t="shared" si="21"/>
        <v>26393.888530571425</v>
      </c>
      <c r="H663" t="str">
        <f>VLOOKUP(A663,[2]!Filtered_Customer_Data[#All],9,FALSE)</f>
        <v>Mass Customer</v>
      </c>
      <c r="I663" t="str">
        <f>VLOOKUP(A663,Filtered_Customer_Data[#All],4,FALSE)</f>
        <v>Female</v>
      </c>
      <c r="J663" t="str">
        <f>VLOOKUP(A663,Filtered_Customer_Data[#All],8,FALSE)</f>
        <v>Manufacturing</v>
      </c>
      <c r="K663" t="str">
        <f>VLOOKUP(A663,Filtered_Customer_Data[#All],7,FALSE)</f>
        <v>Chemical Engineer</v>
      </c>
    </row>
    <row r="664" spans="1:11" x14ac:dyDescent="0.3">
      <c r="A664">
        <v>663</v>
      </c>
      <c r="B664">
        <v>4</v>
      </c>
      <c r="C664">
        <v>5447.2100000000009</v>
      </c>
      <c r="D664">
        <f t="shared" si="20"/>
        <v>1361.8025000000002</v>
      </c>
      <c r="E664">
        <v>5.5684399999999998</v>
      </c>
      <c r="F664">
        <f>VLOOKUP(A664,[1]!Filtered_Customer_Data[#All],12,FALSE)</f>
        <v>3</v>
      </c>
      <c r="G664">
        <f t="shared" si="21"/>
        <v>22749.346539300004</v>
      </c>
      <c r="H664" t="str">
        <f>VLOOKUP(A664,[2]!Filtered_Customer_Data[#All],9,FALSE)</f>
        <v>Affluent Customer</v>
      </c>
      <c r="I664" t="str">
        <f>VLOOKUP(A664,Filtered_Customer_Data[#All],4,FALSE)</f>
        <v>Male</v>
      </c>
      <c r="J664" t="str">
        <f>VLOOKUP(A664,Filtered_Customer_Data[#All],8,FALSE)</f>
        <v>Property</v>
      </c>
      <c r="K664" t="str">
        <f>VLOOKUP(A664,Filtered_Customer_Data[#All],7,FALSE)</f>
        <v>VP Sales</v>
      </c>
    </row>
    <row r="665" spans="1:11" x14ac:dyDescent="0.3">
      <c r="A665">
        <v>664</v>
      </c>
      <c r="B665">
        <v>4</v>
      </c>
      <c r="C665">
        <v>2941.31</v>
      </c>
      <c r="D665">
        <f t="shared" si="20"/>
        <v>735.32749999999999</v>
      </c>
      <c r="E665">
        <v>5.5684399999999998</v>
      </c>
      <c r="F665">
        <f>VLOOKUP(A665,[1]!Filtered_Customer_Data[#All],12,FALSE)</f>
        <v>4</v>
      </c>
      <c r="G665">
        <f t="shared" si="21"/>
        <v>16378.508256399999</v>
      </c>
      <c r="H665" t="str">
        <f>VLOOKUP(A665,[2]!Filtered_Customer_Data[#All],9,FALSE)</f>
        <v>High Net Worth</v>
      </c>
      <c r="I665" t="str">
        <f>VLOOKUP(A665,Filtered_Customer_Data[#All],4,FALSE)</f>
        <v>Male</v>
      </c>
      <c r="J665" t="str">
        <f>VLOOKUP(A665,Filtered_Customer_Data[#All],8,FALSE)</f>
        <v>Health</v>
      </c>
      <c r="K665" t="str">
        <f>VLOOKUP(A665,Filtered_Customer_Data[#All],7,FALSE)</f>
        <v>Research Nurse</v>
      </c>
    </row>
    <row r="666" spans="1:11" x14ac:dyDescent="0.3">
      <c r="A666">
        <v>665</v>
      </c>
      <c r="B666">
        <v>7</v>
      </c>
      <c r="C666">
        <v>7378.3</v>
      </c>
      <c r="D666">
        <f t="shared" si="20"/>
        <v>1054.0428571428572</v>
      </c>
      <c r="E666">
        <v>5.5684399999999998</v>
      </c>
      <c r="F666">
        <f>VLOOKUP(A666,[1]!Filtered_Customer_Data[#All],12,FALSE)</f>
        <v>5</v>
      </c>
      <c r="G666">
        <f t="shared" si="21"/>
        <v>29346.872037142857</v>
      </c>
      <c r="H666" t="str">
        <f>VLOOKUP(A666,[2]!Filtered_Customer_Data[#All],9,FALSE)</f>
        <v>Mass Customer</v>
      </c>
      <c r="I666" t="str">
        <f>VLOOKUP(A666,Filtered_Customer_Data[#All],4,FALSE)</f>
        <v>Male</v>
      </c>
      <c r="J666" t="str">
        <f>VLOOKUP(A666,Filtered_Customer_Data[#All],8,FALSE)</f>
        <v>Unknown</v>
      </c>
      <c r="K666" t="str">
        <f>VLOOKUP(A666,Filtered_Customer_Data[#All],7,FALSE)</f>
        <v>Human Resources Assistant I</v>
      </c>
    </row>
    <row r="667" spans="1:11" x14ac:dyDescent="0.3">
      <c r="A667">
        <v>666</v>
      </c>
      <c r="B667">
        <v>5</v>
      </c>
      <c r="C667">
        <v>5173.84</v>
      </c>
      <c r="D667">
        <f t="shared" si="20"/>
        <v>1034.768</v>
      </c>
      <c r="E667">
        <v>5.5684399999999998</v>
      </c>
      <c r="F667">
        <f>VLOOKUP(A667,[1]!Filtered_Customer_Data[#All],12,FALSE)</f>
        <v>15</v>
      </c>
      <c r="G667">
        <f t="shared" si="21"/>
        <v>86430.652828799997</v>
      </c>
      <c r="H667" t="str">
        <f>VLOOKUP(A667,[2]!Filtered_Customer_Data[#All],9,FALSE)</f>
        <v>High Net Worth</v>
      </c>
      <c r="I667" t="str">
        <f>VLOOKUP(A667,Filtered_Customer_Data[#All],4,FALSE)</f>
        <v>Female</v>
      </c>
      <c r="J667" t="str">
        <f>VLOOKUP(A667,Filtered_Customer_Data[#All],8,FALSE)</f>
        <v>Health</v>
      </c>
      <c r="K667" t="str">
        <f>VLOOKUP(A667,Filtered_Customer_Data[#All],7,FALSE)</f>
        <v>Social Worker</v>
      </c>
    </row>
    <row r="668" spans="1:11" x14ac:dyDescent="0.3">
      <c r="A668">
        <v>667</v>
      </c>
      <c r="B668">
        <v>5</v>
      </c>
      <c r="C668">
        <v>5826.33</v>
      </c>
      <c r="D668">
        <f t="shared" si="20"/>
        <v>1165.2660000000001</v>
      </c>
      <c r="E668">
        <v>5.5684399999999998</v>
      </c>
      <c r="F668">
        <f>VLOOKUP(A668,[1]!Filtered_Customer_Data[#All],12,FALSE)</f>
        <v>3</v>
      </c>
      <c r="G668">
        <f t="shared" si="21"/>
        <v>19466.141415120001</v>
      </c>
      <c r="H668" t="str">
        <f>VLOOKUP(A668,[2]!Filtered_Customer_Data[#All],9,FALSE)</f>
        <v>High Net Worth</v>
      </c>
      <c r="I668" t="str">
        <f>VLOOKUP(A668,Filtered_Customer_Data[#All],4,FALSE)</f>
        <v>Female</v>
      </c>
      <c r="J668" t="str">
        <f>VLOOKUP(A668,Filtered_Customer_Data[#All],8,FALSE)</f>
        <v>Manufacturing</v>
      </c>
      <c r="K668" t="str">
        <f>VLOOKUP(A668,Filtered_Customer_Data[#All],7,FALSE)</f>
        <v>Payment Adjustment Coordinator</v>
      </c>
    </row>
    <row r="669" spans="1:11" x14ac:dyDescent="0.3">
      <c r="A669">
        <v>668</v>
      </c>
      <c r="B669">
        <v>7</v>
      </c>
      <c r="C669">
        <v>7399.77</v>
      </c>
      <c r="D669">
        <f t="shared" si="20"/>
        <v>1057.1100000000001</v>
      </c>
      <c r="E669">
        <v>5.5684399999999998</v>
      </c>
      <c r="F669">
        <f>VLOOKUP(A669,[1]!Filtered_Customer_Data[#All],12,FALSE)</f>
        <v>7</v>
      </c>
      <c r="G669">
        <f t="shared" si="21"/>
        <v>41205.175258800002</v>
      </c>
      <c r="H669" t="str">
        <f>VLOOKUP(A669,[2]!Filtered_Customer_Data[#All],9,FALSE)</f>
        <v>Mass Customer</v>
      </c>
      <c r="I669" t="str">
        <f>VLOOKUP(A669,Filtered_Customer_Data[#All],4,FALSE)</f>
        <v>Female</v>
      </c>
      <c r="J669" t="str">
        <f>VLOOKUP(A669,Filtered_Customer_Data[#All],8,FALSE)</f>
        <v>Health</v>
      </c>
      <c r="K669" t="str">
        <f>VLOOKUP(A669,Filtered_Customer_Data[#All],7,FALSE)</f>
        <v>Junior Executive</v>
      </c>
    </row>
    <row r="670" spans="1:11" x14ac:dyDescent="0.3">
      <c r="A670">
        <v>669</v>
      </c>
      <c r="B670">
        <v>11</v>
      </c>
      <c r="C670">
        <v>12187.94</v>
      </c>
      <c r="D670">
        <f t="shared" si="20"/>
        <v>1107.9945454545455</v>
      </c>
      <c r="E670">
        <v>5.5684399999999998</v>
      </c>
      <c r="F670">
        <f>VLOOKUP(A670,[1]!Filtered_Customer_Data[#All],12,FALSE)</f>
        <v>3</v>
      </c>
      <c r="G670">
        <f t="shared" si="21"/>
        <v>18509.403440072729</v>
      </c>
      <c r="H670" t="str">
        <f>VLOOKUP(A670,[2]!Filtered_Customer_Data[#All],9,FALSE)</f>
        <v>Mass Customer</v>
      </c>
      <c r="I670" t="str">
        <f>VLOOKUP(A670,Filtered_Customer_Data[#All],4,FALSE)</f>
        <v>Female</v>
      </c>
      <c r="J670" t="str">
        <f>VLOOKUP(A670,Filtered_Customer_Data[#All],8,FALSE)</f>
        <v>Unknown</v>
      </c>
      <c r="K670" t="str">
        <f>VLOOKUP(A670,Filtered_Customer_Data[#All],7,FALSE)</f>
        <v>Research Associate</v>
      </c>
    </row>
    <row r="671" spans="1:11" x14ac:dyDescent="0.3">
      <c r="A671">
        <v>670</v>
      </c>
      <c r="B671">
        <v>4</v>
      </c>
      <c r="C671">
        <v>4078.3999999999996</v>
      </c>
      <c r="D671">
        <f t="shared" si="20"/>
        <v>1019.5999999999999</v>
      </c>
      <c r="E671">
        <v>5.5684399999999998</v>
      </c>
      <c r="F671">
        <f>VLOOKUP(A671,[1]!Filtered_Customer_Data[#All],12,FALSE)</f>
        <v>8</v>
      </c>
      <c r="G671">
        <f t="shared" si="21"/>
        <v>45420.651391999992</v>
      </c>
      <c r="H671" t="str">
        <f>VLOOKUP(A671,[2]!Filtered_Customer_Data[#All],9,FALSE)</f>
        <v>Affluent Customer</v>
      </c>
      <c r="I671" t="str">
        <f>VLOOKUP(A671,Filtered_Customer_Data[#All],4,FALSE)</f>
        <v>Female</v>
      </c>
      <c r="J671" t="str">
        <f>VLOOKUP(A671,Filtered_Customer_Data[#All],8,FALSE)</f>
        <v>Retail</v>
      </c>
      <c r="K671" t="str">
        <f>VLOOKUP(A671,Filtered_Customer_Data[#All],7,FALSE)</f>
        <v>Business Systems Development Analyst</v>
      </c>
    </row>
    <row r="672" spans="1:11" x14ac:dyDescent="0.3">
      <c r="A672">
        <v>671</v>
      </c>
      <c r="B672">
        <v>6</v>
      </c>
      <c r="C672">
        <v>7450.68</v>
      </c>
      <c r="D672">
        <f t="shared" si="20"/>
        <v>1241.78</v>
      </c>
      <c r="E672">
        <v>5.5684399999999998</v>
      </c>
      <c r="F672">
        <f>VLOOKUP(A672,[1]!Filtered_Customer_Data[#All],12,FALSE)</f>
        <v>5</v>
      </c>
      <c r="G672">
        <f t="shared" si="21"/>
        <v>34573.887115999998</v>
      </c>
      <c r="H672" t="str">
        <f>VLOOKUP(A672,[2]!Filtered_Customer_Data[#All],9,FALSE)</f>
        <v>Mass Customer</v>
      </c>
      <c r="I672" t="str">
        <f>VLOOKUP(A672,Filtered_Customer_Data[#All],4,FALSE)</f>
        <v>Male</v>
      </c>
      <c r="J672" t="str">
        <f>VLOOKUP(A672,Filtered_Customer_Data[#All],8,FALSE)</f>
        <v>Argiculture</v>
      </c>
      <c r="K672" t="str">
        <f>VLOOKUP(A672,Filtered_Customer_Data[#All],7,FALSE)</f>
        <v>Unknown</v>
      </c>
    </row>
    <row r="673" spans="1:11" x14ac:dyDescent="0.3">
      <c r="A673">
        <v>672</v>
      </c>
      <c r="B673">
        <v>3</v>
      </c>
      <c r="C673">
        <v>4786.2199999999993</v>
      </c>
      <c r="D673">
        <f t="shared" si="20"/>
        <v>1595.4066666666665</v>
      </c>
      <c r="E673">
        <v>5.5684399999999998</v>
      </c>
      <c r="F673">
        <f>VLOOKUP(A673,[1]!Filtered_Customer_Data[#All],12,FALSE)</f>
        <v>12</v>
      </c>
      <c r="G673">
        <f t="shared" si="21"/>
        <v>106607.11558719999</v>
      </c>
      <c r="H673" t="str">
        <f>VLOOKUP(A673,[2]!Filtered_Customer_Data[#All],9,FALSE)</f>
        <v>High Net Worth</v>
      </c>
      <c r="I673" t="str">
        <f>VLOOKUP(A673,Filtered_Customer_Data[#All],4,FALSE)</f>
        <v>Male</v>
      </c>
      <c r="J673" t="str">
        <f>VLOOKUP(A673,Filtered_Customer_Data[#All],8,FALSE)</f>
        <v>Retail</v>
      </c>
      <c r="K673" t="str">
        <f>VLOOKUP(A673,Filtered_Customer_Data[#All],7,FALSE)</f>
        <v>Analog Circuit Design manager</v>
      </c>
    </row>
    <row r="674" spans="1:11" x14ac:dyDescent="0.3">
      <c r="A674">
        <v>673</v>
      </c>
      <c r="B674">
        <v>5</v>
      </c>
      <c r="C674">
        <v>3435.2199999999993</v>
      </c>
      <c r="D674">
        <f t="shared" si="20"/>
        <v>687.04399999999987</v>
      </c>
      <c r="E674">
        <v>5.5684399999999998</v>
      </c>
      <c r="F674">
        <f>VLOOKUP(A674,[1]!Filtered_Customer_Data[#All],12,FALSE)</f>
        <v>4</v>
      </c>
      <c r="G674">
        <f t="shared" si="21"/>
        <v>15303.053165439997</v>
      </c>
      <c r="H674" t="str">
        <f>VLOOKUP(A674,[2]!Filtered_Customer_Data[#All],9,FALSE)</f>
        <v>Mass Customer</v>
      </c>
      <c r="I674" t="str">
        <f>VLOOKUP(A674,Filtered_Customer_Data[#All],4,FALSE)</f>
        <v>Male</v>
      </c>
      <c r="J674" t="str">
        <f>VLOOKUP(A674,Filtered_Customer_Data[#All],8,FALSE)</f>
        <v>Health</v>
      </c>
      <c r="K674" t="str">
        <f>VLOOKUP(A674,Filtered_Customer_Data[#All],7,FALSE)</f>
        <v>VP Sales</v>
      </c>
    </row>
    <row r="675" spans="1:11" x14ac:dyDescent="0.3">
      <c r="A675">
        <v>674</v>
      </c>
      <c r="B675">
        <v>6</v>
      </c>
      <c r="C675">
        <v>6404.8500000000013</v>
      </c>
      <c r="D675">
        <f t="shared" si="20"/>
        <v>1067.4750000000001</v>
      </c>
      <c r="E675">
        <v>5.5684399999999998</v>
      </c>
      <c r="F675">
        <f>VLOOKUP(A675,[1]!Filtered_Customer_Data[#All],12,FALSE)</f>
        <v>5</v>
      </c>
      <c r="G675">
        <f t="shared" si="21"/>
        <v>29720.852445000004</v>
      </c>
      <c r="H675" t="str">
        <f>VLOOKUP(A675,[2]!Filtered_Customer_Data[#All],9,FALSE)</f>
        <v>Mass Customer</v>
      </c>
      <c r="I675" t="str">
        <f>VLOOKUP(A675,Filtered_Customer_Data[#All],4,FALSE)</f>
        <v>Female</v>
      </c>
      <c r="J675" t="str">
        <f>VLOOKUP(A675,Filtered_Customer_Data[#All],8,FALSE)</f>
        <v>Unknown</v>
      </c>
      <c r="K675" t="str">
        <f>VLOOKUP(A675,Filtered_Customer_Data[#All],7,FALSE)</f>
        <v>Developer II</v>
      </c>
    </row>
    <row r="676" spans="1:11" x14ac:dyDescent="0.3">
      <c r="A676">
        <v>675</v>
      </c>
      <c r="B676">
        <v>3</v>
      </c>
      <c r="C676">
        <v>4204.51</v>
      </c>
      <c r="D676">
        <f t="shared" si="20"/>
        <v>1401.5033333333333</v>
      </c>
      <c r="E676">
        <v>5.5684399999999998</v>
      </c>
      <c r="F676">
        <f>VLOOKUP(A676,[1]!Filtered_Customer_Data[#All],12,FALSE)</f>
        <v>17</v>
      </c>
      <c r="G676">
        <f t="shared" si="21"/>
        <v>132671.18276493333</v>
      </c>
      <c r="H676" t="str">
        <f>VLOOKUP(A676,[2]!Filtered_Customer_Data[#All],9,FALSE)</f>
        <v>Mass Customer</v>
      </c>
      <c r="I676" t="str">
        <f>VLOOKUP(A676,Filtered_Customer_Data[#All],4,FALSE)</f>
        <v>Female</v>
      </c>
      <c r="J676" t="str">
        <f>VLOOKUP(A676,Filtered_Customer_Data[#All],8,FALSE)</f>
        <v>Financial Services</v>
      </c>
      <c r="K676" t="str">
        <f>VLOOKUP(A676,Filtered_Customer_Data[#All],7,FALSE)</f>
        <v>Administrative Assistant I</v>
      </c>
    </row>
    <row r="677" spans="1:11" x14ac:dyDescent="0.3">
      <c r="A677">
        <v>676</v>
      </c>
      <c r="B677">
        <v>6</v>
      </c>
      <c r="C677">
        <v>6739.82</v>
      </c>
      <c r="D677">
        <f t="shared" si="20"/>
        <v>1123.3033333333333</v>
      </c>
      <c r="E677">
        <v>5.5684399999999998</v>
      </c>
      <c r="F677">
        <f>VLOOKUP(A677,[1]!Filtered_Customer_Data[#All],12,FALSE)</f>
        <v>14</v>
      </c>
      <c r="G677">
        <f t="shared" si="21"/>
        <v>87570.660988533331</v>
      </c>
      <c r="H677" t="str">
        <f>VLOOKUP(A677,[2]!Filtered_Customer_Data[#All],9,FALSE)</f>
        <v>High Net Worth</v>
      </c>
      <c r="I677" t="str">
        <f>VLOOKUP(A677,Filtered_Customer_Data[#All],4,FALSE)</f>
        <v>Male</v>
      </c>
      <c r="J677" t="str">
        <f>VLOOKUP(A677,Filtered_Customer_Data[#All],8,FALSE)</f>
        <v>Unknown</v>
      </c>
      <c r="K677" t="str">
        <f>VLOOKUP(A677,Filtered_Customer_Data[#All],7,FALSE)</f>
        <v>Senior Editor</v>
      </c>
    </row>
    <row r="678" spans="1:11" x14ac:dyDescent="0.3">
      <c r="A678">
        <v>677</v>
      </c>
      <c r="B678">
        <v>5</v>
      </c>
      <c r="C678">
        <v>3703.8700000000008</v>
      </c>
      <c r="D678">
        <f t="shared" si="20"/>
        <v>740.77400000000011</v>
      </c>
      <c r="E678">
        <v>5.5684399999999998</v>
      </c>
      <c r="F678">
        <f>VLOOKUP(A678,[1]!Filtered_Customer_Data[#All],12,FALSE)</f>
        <v>5</v>
      </c>
      <c r="G678">
        <f t="shared" si="21"/>
        <v>20624.777862800001</v>
      </c>
      <c r="H678" t="str">
        <f>VLOOKUP(A678,[2]!Filtered_Customer_Data[#All],9,FALSE)</f>
        <v>Mass Customer</v>
      </c>
      <c r="I678" t="str">
        <f>VLOOKUP(A678,Filtered_Customer_Data[#All],4,FALSE)</f>
        <v>Male</v>
      </c>
      <c r="J678" t="str">
        <f>VLOOKUP(A678,Filtered_Customer_Data[#All],8,FALSE)</f>
        <v>Financial Services</v>
      </c>
      <c r="K678" t="str">
        <f>VLOOKUP(A678,Filtered_Customer_Data[#All],7,FALSE)</f>
        <v>Senior Cost Accountant</v>
      </c>
    </row>
    <row r="679" spans="1:11" x14ac:dyDescent="0.3">
      <c r="A679">
        <v>678</v>
      </c>
      <c r="B679">
        <v>3</v>
      </c>
      <c r="C679">
        <v>2079.27</v>
      </c>
      <c r="D679">
        <f t="shared" si="20"/>
        <v>693.09</v>
      </c>
      <c r="E679">
        <v>5.5684399999999998</v>
      </c>
      <c r="F679">
        <f>VLOOKUP(A679,[1]!Filtered_Customer_Data[#All],12,FALSE)</f>
        <v>2</v>
      </c>
      <c r="G679">
        <f t="shared" si="21"/>
        <v>7718.8601592000005</v>
      </c>
      <c r="H679" t="str">
        <f>VLOOKUP(A679,[2]!Filtered_Customer_Data[#All],9,FALSE)</f>
        <v>High Net Worth</v>
      </c>
      <c r="I679" t="str">
        <f>VLOOKUP(A679,Filtered_Customer_Data[#All],4,FALSE)</f>
        <v>Female</v>
      </c>
      <c r="J679" t="str">
        <f>VLOOKUP(A679,Filtered_Customer_Data[#All],8,FALSE)</f>
        <v>IT</v>
      </c>
      <c r="K679" t="str">
        <f>VLOOKUP(A679,Filtered_Customer_Data[#All],7,FALSE)</f>
        <v>Accounting Assistant II</v>
      </c>
    </row>
    <row r="680" spans="1:11" x14ac:dyDescent="0.3">
      <c r="A680">
        <v>679</v>
      </c>
      <c r="B680">
        <v>10</v>
      </c>
      <c r="C680">
        <v>8300.07</v>
      </c>
      <c r="D680">
        <f t="shared" si="20"/>
        <v>830.00699999999995</v>
      </c>
      <c r="E680">
        <v>5.5684399999999998</v>
      </c>
      <c r="F680">
        <f>VLOOKUP(A680,[1]!Filtered_Customer_Data[#All],12,FALSE)</f>
        <v>12</v>
      </c>
      <c r="G680">
        <f t="shared" si="21"/>
        <v>55462.130148960001</v>
      </c>
      <c r="H680" t="str">
        <f>VLOOKUP(A680,[2]!Filtered_Customer_Data[#All],9,FALSE)</f>
        <v>Mass Customer</v>
      </c>
      <c r="I680" t="str">
        <f>VLOOKUP(A680,Filtered_Customer_Data[#All],4,FALSE)</f>
        <v>Female</v>
      </c>
      <c r="J680" t="str">
        <f>VLOOKUP(A680,Filtered_Customer_Data[#All],8,FALSE)</f>
        <v>Health</v>
      </c>
      <c r="K680" t="str">
        <f>VLOOKUP(A680,Filtered_Customer_Data[#All],7,FALSE)</f>
        <v>Registered Nurse</v>
      </c>
    </row>
    <row r="681" spans="1:11" x14ac:dyDescent="0.3">
      <c r="A681">
        <v>680</v>
      </c>
      <c r="B681">
        <v>4</v>
      </c>
      <c r="C681">
        <v>5597.05</v>
      </c>
      <c r="D681">
        <f t="shared" si="20"/>
        <v>1399.2625</v>
      </c>
      <c r="E681">
        <v>5.5684399999999998</v>
      </c>
      <c r="F681">
        <f>VLOOKUP(A681,[1]!Filtered_Customer_Data[#All],12,FALSE)</f>
        <v>11</v>
      </c>
      <c r="G681">
        <f t="shared" si="21"/>
        <v>85708.80203050001</v>
      </c>
      <c r="H681" t="str">
        <f>VLOOKUP(A681,[2]!Filtered_Customer_Data[#All],9,FALSE)</f>
        <v>High Net Worth</v>
      </c>
      <c r="I681" t="str">
        <f>VLOOKUP(A681,Filtered_Customer_Data[#All],4,FALSE)</f>
        <v>Undefined</v>
      </c>
      <c r="J681" t="str">
        <f>VLOOKUP(A681,Filtered_Customer_Data[#All],8,FALSE)</f>
        <v>IT</v>
      </c>
      <c r="K681" t="str">
        <f>VLOOKUP(A681,Filtered_Customer_Data[#All],7,FALSE)</f>
        <v>Unknown</v>
      </c>
    </row>
    <row r="682" spans="1:11" x14ac:dyDescent="0.3">
      <c r="A682">
        <v>681</v>
      </c>
      <c r="B682">
        <v>6</v>
      </c>
      <c r="C682">
        <v>5888.7400000000007</v>
      </c>
      <c r="D682">
        <f t="shared" si="20"/>
        <v>981.45666666666682</v>
      </c>
      <c r="E682">
        <v>5.5684399999999998</v>
      </c>
      <c r="F682">
        <f>VLOOKUP(A682,[1]!Filtered_Customer_Data[#All],12,FALSE)</f>
        <v>17</v>
      </c>
      <c r="G682">
        <f t="shared" si="21"/>
        <v>92908.10353586667</v>
      </c>
      <c r="H682" t="str">
        <f>VLOOKUP(A682,[2]!Filtered_Customer_Data[#All],9,FALSE)</f>
        <v>Mass Customer</v>
      </c>
      <c r="I682" t="str">
        <f>VLOOKUP(A682,Filtered_Customer_Data[#All],4,FALSE)</f>
        <v>Female</v>
      </c>
      <c r="J682" t="str">
        <f>VLOOKUP(A682,Filtered_Customer_Data[#All],8,FALSE)</f>
        <v>Manufacturing</v>
      </c>
      <c r="K682" t="str">
        <f>VLOOKUP(A682,Filtered_Customer_Data[#All],7,FALSE)</f>
        <v>VP Product Management</v>
      </c>
    </row>
    <row r="683" spans="1:11" x14ac:dyDescent="0.3">
      <c r="A683">
        <v>682</v>
      </c>
      <c r="B683">
        <v>7</v>
      </c>
      <c r="C683">
        <v>8280.35</v>
      </c>
      <c r="D683">
        <f t="shared" si="20"/>
        <v>1182.9071428571428</v>
      </c>
      <c r="E683">
        <v>5.5684399999999998</v>
      </c>
      <c r="F683">
        <f>VLOOKUP(A683,[1]!Filtered_Customer_Data[#All],12,FALSE)</f>
        <v>7</v>
      </c>
      <c r="G683">
        <f t="shared" si="21"/>
        <v>46108.632153999992</v>
      </c>
      <c r="H683" t="str">
        <f>VLOOKUP(A683,[2]!Filtered_Customer_Data[#All],9,FALSE)</f>
        <v>Affluent Customer</v>
      </c>
      <c r="I683" t="str">
        <f>VLOOKUP(A683,Filtered_Customer_Data[#All],4,FALSE)</f>
        <v>Male</v>
      </c>
      <c r="J683" t="str">
        <f>VLOOKUP(A683,Filtered_Customer_Data[#All],8,FALSE)</f>
        <v>Health</v>
      </c>
      <c r="K683" t="str">
        <f>VLOOKUP(A683,Filtered_Customer_Data[#All],7,FALSE)</f>
        <v>Health Coach IV</v>
      </c>
    </row>
    <row r="684" spans="1:11" x14ac:dyDescent="0.3">
      <c r="A684">
        <v>683</v>
      </c>
      <c r="B684">
        <v>5</v>
      </c>
      <c r="C684">
        <v>5616.71</v>
      </c>
      <c r="D684">
        <f t="shared" si="20"/>
        <v>1123.3420000000001</v>
      </c>
      <c r="E684">
        <v>5.5684399999999998</v>
      </c>
      <c r="F684">
        <f>VLOOKUP(A684,[1]!Filtered_Customer_Data[#All],12,FALSE)</f>
        <v>10</v>
      </c>
      <c r="G684">
        <f t="shared" si="21"/>
        <v>62552.625264800008</v>
      </c>
      <c r="H684" t="str">
        <f>VLOOKUP(A684,[2]!Filtered_Customer_Data[#All],9,FALSE)</f>
        <v>Mass Customer</v>
      </c>
      <c r="I684" t="str">
        <f>VLOOKUP(A684,Filtered_Customer_Data[#All],4,FALSE)</f>
        <v>Male</v>
      </c>
      <c r="J684" t="str">
        <f>VLOOKUP(A684,Filtered_Customer_Data[#All],8,FALSE)</f>
        <v>Manufacturing</v>
      </c>
      <c r="K684" t="str">
        <f>VLOOKUP(A684,Filtered_Customer_Data[#All],7,FALSE)</f>
        <v>Unknown</v>
      </c>
    </row>
    <row r="685" spans="1:11" x14ac:dyDescent="0.3">
      <c r="A685">
        <v>684</v>
      </c>
      <c r="B685">
        <v>8</v>
      </c>
      <c r="C685">
        <v>6011.92</v>
      </c>
      <c r="D685">
        <f t="shared" si="20"/>
        <v>751.49</v>
      </c>
      <c r="E685">
        <v>5.5684399999999998</v>
      </c>
      <c r="F685">
        <f>VLOOKUP(A685,[1]!Filtered_Customer_Data[#All],12,FALSE)</f>
        <v>14</v>
      </c>
      <c r="G685">
        <f t="shared" si="21"/>
        <v>58584.777658400002</v>
      </c>
      <c r="H685" t="str">
        <f>VLOOKUP(A685,[2]!Filtered_Customer_Data[#All],9,FALSE)</f>
        <v>Mass Customer</v>
      </c>
      <c r="I685" t="str">
        <f>VLOOKUP(A685,Filtered_Customer_Data[#All],4,FALSE)</f>
        <v>Male</v>
      </c>
      <c r="J685" t="str">
        <f>VLOOKUP(A685,Filtered_Customer_Data[#All],8,FALSE)</f>
        <v>Financial Services</v>
      </c>
      <c r="K685" t="str">
        <f>VLOOKUP(A685,Filtered_Customer_Data[#All],7,FALSE)</f>
        <v>Desktop Support Technician</v>
      </c>
    </row>
    <row r="686" spans="1:11" x14ac:dyDescent="0.3">
      <c r="A686">
        <v>685</v>
      </c>
      <c r="B686">
        <v>6</v>
      </c>
      <c r="C686">
        <v>9271.6299999999992</v>
      </c>
      <c r="D686">
        <f t="shared" si="20"/>
        <v>1545.2716666666665</v>
      </c>
      <c r="E686">
        <v>5.5684399999999998</v>
      </c>
      <c r="F686">
        <f>VLOOKUP(A686,[1]!Filtered_Customer_Data[#All],12,FALSE)</f>
        <v>11</v>
      </c>
      <c r="G686">
        <f t="shared" si="21"/>
        <v>94652.278154866653</v>
      </c>
      <c r="H686" t="str">
        <f>VLOOKUP(A686,[2]!Filtered_Customer_Data[#All],9,FALSE)</f>
        <v>Mass Customer</v>
      </c>
      <c r="I686" t="str">
        <f>VLOOKUP(A686,Filtered_Customer_Data[#All],4,FALSE)</f>
        <v>Undefined</v>
      </c>
      <c r="J686" t="str">
        <f>VLOOKUP(A686,Filtered_Customer_Data[#All],8,FALSE)</f>
        <v>IT</v>
      </c>
      <c r="K686" t="str">
        <f>VLOOKUP(A686,Filtered_Customer_Data[#All],7,FALSE)</f>
        <v>Senior Developer</v>
      </c>
    </row>
    <row r="687" spans="1:11" x14ac:dyDescent="0.3">
      <c r="A687">
        <v>686</v>
      </c>
      <c r="B687">
        <v>5</v>
      </c>
      <c r="C687">
        <v>4622.87</v>
      </c>
      <c r="D687">
        <f t="shared" si="20"/>
        <v>924.57399999999996</v>
      </c>
      <c r="E687">
        <v>5.5684399999999998</v>
      </c>
      <c r="F687">
        <f>VLOOKUP(A687,[1]!Filtered_Customer_Data[#All],12,FALSE)</f>
        <v>5</v>
      </c>
      <c r="G687">
        <f t="shared" si="21"/>
        <v>25742.1742228</v>
      </c>
      <c r="H687" t="str">
        <f>VLOOKUP(A687,[2]!Filtered_Customer_Data[#All],9,FALSE)</f>
        <v>High Net Worth</v>
      </c>
      <c r="I687" t="str">
        <f>VLOOKUP(A687,Filtered_Customer_Data[#All],4,FALSE)</f>
        <v>Female</v>
      </c>
      <c r="J687" t="str">
        <f>VLOOKUP(A687,Filtered_Customer_Data[#All],8,FALSE)</f>
        <v>Argiculture</v>
      </c>
      <c r="K687" t="str">
        <f>VLOOKUP(A687,Filtered_Customer_Data[#All],7,FALSE)</f>
        <v>GIS Technical Architect</v>
      </c>
    </row>
    <row r="688" spans="1:11" x14ac:dyDescent="0.3">
      <c r="A688">
        <v>687</v>
      </c>
      <c r="B688">
        <v>6</v>
      </c>
      <c r="C688">
        <v>2828.68</v>
      </c>
      <c r="D688">
        <f t="shared" si="20"/>
        <v>471.44666666666666</v>
      </c>
      <c r="E688">
        <v>5.5684399999999998</v>
      </c>
      <c r="F688">
        <f>VLOOKUP(A688,[1]!Filtered_Customer_Data[#All],12,FALSE)</f>
        <v>5</v>
      </c>
      <c r="G688">
        <f t="shared" si="21"/>
        <v>13126.112382666666</v>
      </c>
      <c r="H688" t="str">
        <f>VLOOKUP(A688,[2]!Filtered_Customer_Data[#All],9,FALSE)</f>
        <v>High Net Worth</v>
      </c>
      <c r="I688" t="str">
        <f>VLOOKUP(A688,Filtered_Customer_Data[#All],4,FALSE)</f>
        <v>Male</v>
      </c>
      <c r="J688" t="str">
        <f>VLOOKUP(A688,Filtered_Customer_Data[#All],8,FALSE)</f>
        <v>Retail</v>
      </c>
      <c r="K688" t="str">
        <f>VLOOKUP(A688,Filtered_Customer_Data[#All],7,FALSE)</f>
        <v>Executive Secretary</v>
      </c>
    </row>
    <row r="689" spans="1:11" x14ac:dyDescent="0.3">
      <c r="A689">
        <v>688</v>
      </c>
      <c r="B689">
        <v>4</v>
      </c>
      <c r="C689">
        <v>5647.04</v>
      </c>
      <c r="D689">
        <f t="shared" si="20"/>
        <v>1411.76</v>
      </c>
      <c r="E689">
        <v>5.5684399999999998</v>
      </c>
      <c r="F689">
        <f>VLOOKUP(A689,[1]!Filtered_Customer_Data[#All],12,FALSE)</f>
        <v>9</v>
      </c>
      <c r="G689">
        <f t="shared" si="21"/>
        <v>70751.707689599993</v>
      </c>
      <c r="H689" t="str">
        <f>VLOOKUP(A689,[2]!Filtered_Customer_Data[#All],9,FALSE)</f>
        <v>High Net Worth</v>
      </c>
      <c r="I689" t="str">
        <f>VLOOKUP(A689,Filtered_Customer_Data[#All],4,FALSE)</f>
        <v>Male</v>
      </c>
      <c r="J689" t="str">
        <f>VLOOKUP(A689,Filtered_Customer_Data[#All],8,FALSE)</f>
        <v>Health</v>
      </c>
      <c r="K689" t="str">
        <f>VLOOKUP(A689,Filtered_Customer_Data[#All],7,FALSE)</f>
        <v>Junior Executive</v>
      </c>
    </row>
    <row r="690" spans="1:11" x14ac:dyDescent="0.3">
      <c r="A690">
        <v>689</v>
      </c>
      <c r="B690">
        <v>3</v>
      </c>
      <c r="C690">
        <v>3614.25</v>
      </c>
      <c r="D690">
        <f t="shared" si="20"/>
        <v>1204.75</v>
      </c>
      <c r="E690">
        <v>5.5684399999999998</v>
      </c>
      <c r="F690">
        <f>VLOOKUP(A690,[1]!Filtered_Customer_Data[#All],12,FALSE)</f>
        <v>16</v>
      </c>
      <c r="G690">
        <f t="shared" si="21"/>
        <v>107337.24944</v>
      </c>
      <c r="H690" t="str">
        <f>VLOOKUP(A690,[2]!Filtered_Customer_Data[#All],9,FALSE)</f>
        <v>High Net Worth</v>
      </c>
      <c r="I690" t="str">
        <f>VLOOKUP(A690,Filtered_Customer_Data[#All],4,FALSE)</f>
        <v>Male</v>
      </c>
      <c r="J690" t="str">
        <f>VLOOKUP(A690,Filtered_Customer_Data[#All],8,FALSE)</f>
        <v>Entertainment</v>
      </c>
      <c r="K690" t="str">
        <f>VLOOKUP(A690,Filtered_Customer_Data[#All],7,FALSE)</f>
        <v>Senior Developer</v>
      </c>
    </row>
    <row r="691" spans="1:11" x14ac:dyDescent="0.3">
      <c r="A691">
        <v>690</v>
      </c>
      <c r="B691">
        <v>5</v>
      </c>
      <c r="C691">
        <v>4511.08</v>
      </c>
      <c r="D691">
        <f t="shared" si="20"/>
        <v>902.21600000000001</v>
      </c>
      <c r="E691">
        <v>5.5684399999999998</v>
      </c>
      <c r="F691">
        <f>VLOOKUP(A691,[1]!Filtered_Customer_Data[#All],12,FALSE)</f>
        <v>17</v>
      </c>
      <c r="G691">
        <f t="shared" si="21"/>
        <v>85406.906271679996</v>
      </c>
      <c r="H691" t="str">
        <f>VLOOKUP(A691,[2]!Filtered_Customer_Data[#All],9,FALSE)</f>
        <v>Affluent Customer</v>
      </c>
      <c r="I691" t="str">
        <f>VLOOKUP(A691,Filtered_Customer_Data[#All],4,FALSE)</f>
        <v>Male</v>
      </c>
      <c r="J691" t="str">
        <f>VLOOKUP(A691,Filtered_Customer_Data[#All],8,FALSE)</f>
        <v>Unknown</v>
      </c>
      <c r="K691" t="str">
        <f>VLOOKUP(A691,Filtered_Customer_Data[#All],7,FALSE)</f>
        <v>Assistant Professor</v>
      </c>
    </row>
    <row r="692" spans="1:11" x14ac:dyDescent="0.3">
      <c r="A692">
        <v>691</v>
      </c>
      <c r="B692">
        <v>8</v>
      </c>
      <c r="C692">
        <v>9841.2200000000012</v>
      </c>
      <c r="D692">
        <f t="shared" si="20"/>
        <v>1230.1525000000001</v>
      </c>
      <c r="E692">
        <v>5.5684399999999998</v>
      </c>
      <c r="F692">
        <f>VLOOKUP(A692,[1]!Filtered_Customer_Data[#All],12,FALSE)</f>
        <v>5</v>
      </c>
      <c r="G692">
        <f t="shared" si="21"/>
        <v>34250.151935500005</v>
      </c>
      <c r="H692" t="str">
        <f>VLOOKUP(A692,[2]!Filtered_Customer_Data[#All],9,FALSE)</f>
        <v>Affluent Customer</v>
      </c>
      <c r="I692" t="str">
        <f>VLOOKUP(A692,Filtered_Customer_Data[#All],4,FALSE)</f>
        <v>Male</v>
      </c>
      <c r="J692" t="str">
        <f>VLOOKUP(A692,Filtered_Customer_Data[#All],8,FALSE)</f>
        <v>Financial Services</v>
      </c>
      <c r="K692" t="str">
        <f>VLOOKUP(A692,Filtered_Customer_Data[#All],7,FALSE)</f>
        <v>Unknown</v>
      </c>
    </row>
    <row r="693" spans="1:11" x14ac:dyDescent="0.3">
      <c r="A693">
        <v>692</v>
      </c>
      <c r="B693">
        <v>9</v>
      </c>
      <c r="C693">
        <v>8189.4699999999993</v>
      </c>
      <c r="D693">
        <f t="shared" si="20"/>
        <v>909.94111111111101</v>
      </c>
      <c r="E693">
        <v>5.5684399999999998</v>
      </c>
      <c r="F693">
        <f>VLOOKUP(A693,[1]!Filtered_Customer_Data[#All],12,FALSE)</f>
        <v>7</v>
      </c>
      <c r="G693">
        <f t="shared" si="21"/>
        <v>35468.667365288878</v>
      </c>
      <c r="H693" t="str">
        <f>VLOOKUP(A693,[2]!Filtered_Customer_Data[#All],9,FALSE)</f>
        <v>Mass Customer</v>
      </c>
      <c r="I693" t="str">
        <f>VLOOKUP(A693,Filtered_Customer_Data[#All],4,FALSE)</f>
        <v>Male</v>
      </c>
      <c r="J693" t="str">
        <f>VLOOKUP(A693,Filtered_Customer_Data[#All],8,FALSE)</f>
        <v>Property</v>
      </c>
      <c r="K693" t="str">
        <f>VLOOKUP(A693,Filtered_Customer_Data[#All],7,FALSE)</f>
        <v>Database Administrator IV</v>
      </c>
    </row>
    <row r="694" spans="1:11" x14ac:dyDescent="0.3">
      <c r="A694">
        <v>693</v>
      </c>
      <c r="B694">
        <v>5</v>
      </c>
      <c r="C694">
        <v>6667.92</v>
      </c>
      <c r="D694">
        <f t="shared" si="20"/>
        <v>1333.5840000000001</v>
      </c>
      <c r="E694">
        <v>5.5684399999999998</v>
      </c>
      <c r="F694">
        <f>VLOOKUP(A694,[1]!Filtered_Customer_Data[#All],12,FALSE)</f>
        <v>19</v>
      </c>
      <c r="G694">
        <f t="shared" si="21"/>
        <v>141093.66729024</v>
      </c>
      <c r="H694" t="str">
        <f>VLOOKUP(A694,[2]!Filtered_Customer_Data[#All],9,FALSE)</f>
        <v>Affluent Customer</v>
      </c>
      <c r="I694" t="str">
        <f>VLOOKUP(A694,Filtered_Customer_Data[#All],4,FALSE)</f>
        <v>Female</v>
      </c>
      <c r="J694" t="str">
        <f>VLOOKUP(A694,Filtered_Customer_Data[#All],8,FALSE)</f>
        <v>Financial Services</v>
      </c>
      <c r="K694" t="str">
        <f>VLOOKUP(A694,Filtered_Customer_Data[#All],7,FALSE)</f>
        <v>Unknown</v>
      </c>
    </row>
    <row r="695" spans="1:11" x14ac:dyDescent="0.3">
      <c r="A695">
        <v>694</v>
      </c>
      <c r="B695">
        <v>5</v>
      </c>
      <c r="C695">
        <v>4359.78</v>
      </c>
      <c r="D695">
        <f t="shared" si="20"/>
        <v>871.9559999999999</v>
      </c>
      <c r="E695">
        <v>5.5684399999999998</v>
      </c>
      <c r="F695">
        <f>VLOOKUP(A695,[1]!Filtered_Customer_Data[#All],12,FALSE)</f>
        <v>13</v>
      </c>
      <c r="G695">
        <f t="shared" si="21"/>
        <v>63120.650692319992</v>
      </c>
      <c r="H695" t="str">
        <f>VLOOKUP(A695,[2]!Filtered_Customer_Data[#All],9,FALSE)</f>
        <v>Mass Customer</v>
      </c>
      <c r="I695" t="str">
        <f>VLOOKUP(A695,Filtered_Customer_Data[#All],4,FALSE)</f>
        <v>Female</v>
      </c>
      <c r="J695" t="str">
        <f>VLOOKUP(A695,Filtered_Customer_Data[#All],8,FALSE)</f>
        <v>Health</v>
      </c>
      <c r="K695" t="str">
        <f>VLOOKUP(A695,Filtered_Customer_Data[#All],7,FALSE)</f>
        <v>Media Manager III</v>
      </c>
    </row>
    <row r="696" spans="1:11" x14ac:dyDescent="0.3">
      <c r="A696">
        <v>695</v>
      </c>
      <c r="B696">
        <v>8</v>
      </c>
      <c r="C696">
        <v>10407.64</v>
      </c>
      <c r="D696">
        <f t="shared" si="20"/>
        <v>1300.9549999999999</v>
      </c>
      <c r="E696">
        <v>5.5684399999999998</v>
      </c>
      <c r="F696">
        <f>VLOOKUP(A696,[1]!Filtered_Customer_Data[#All],12,FALSE)</f>
        <v>11</v>
      </c>
      <c r="G696">
        <f t="shared" si="21"/>
        <v>79687.188462199993</v>
      </c>
      <c r="H696" t="str">
        <f>VLOOKUP(A696,[2]!Filtered_Customer_Data[#All],9,FALSE)</f>
        <v>High Net Worth</v>
      </c>
      <c r="I696" t="str">
        <f>VLOOKUP(A696,Filtered_Customer_Data[#All],4,FALSE)</f>
        <v>Male</v>
      </c>
      <c r="J696" t="str">
        <f>VLOOKUP(A696,Filtered_Customer_Data[#All],8,FALSE)</f>
        <v>Health</v>
      </c>
      <c r="K696" t="str">
        <f>VLOOKUP(A696,Filtered_Customer_Data[#All],7,FALSE)</f>
        <v>Engineer II</v>
      </c>
    </row>
    <row r="697" spans="1:11" x14ac:dyDescent="0.3">
      <c r="A697">
        <v>696</v>
      </c>
      <c r="B697">
        <v>6</v>
      </c>
      <c r="C697">
        <v>3720.1000000000004</v>
      </c>
      <c r="D697">
        <f t="shared" si="20"/>
        <v>620.01666666666677</v>
      </c>
      <c r="E697">
        <v>5.5684399999999998</v>
      </c>
      <c r="F697">
        <f>VLOOKUP(A697,[1]!Filtered_Customer_Data[#All],12,FALSE)</f>
        <v>6</v>
      </c>
      <c r="G697">
        <f t="shared" si="21"/>
        <v>20715.153644000005</v>
      </c>
      <c r="H697" t="str">
        <f>VLOOKUP(A697,[2]!Filtered_Customer_Data[#All],9,FALSE)</f>
        <v>Affluent Customer</v>
      </c>
      <c r="I697" t="str">
        <f>VLOOKUP(A697,Filtered_Customer_Data[#All],4,FALSE)</f>
        <v>Male</v>
      </c>
      <c r="J697" t="str">
        <f>VLOOKUP(A697,Filtered_Customer_Data[#All],8,FALSE)</f>
        <v>Unknown</v>
      </c>
      <c r="K697" t="str">
        <f>VLOOKUP(A697,Filtered_Customer_Data[#All],7,FALSE)</f>
        <v>Programmer Analyst II</v>
      </c>
    </row>
    <row r="698" spans="1:11" x14ac:dyDescent="0.3">
      <c r="A698">
        <v>697</v>
      </c>
      <c r="B698">
        <v>4</v>
      </c>
      <c r="C698">
        <v>5888.76</v>
      </c>
      <c r="D698">
        <f t="shared" si="20"/>
        <v>1472.19</v>
      </c>
      <c r="E698">
        <v>5.5684399999999998</v>
      </c>
      <c r="F698">
        <f>VLOOKUP(A698,[1]!Filtered_Customer_Data[#All],12,FALSE)</f>
        <v>10</v>
      </c>
      <c r="G698">
        <f t="shared" si="21"/>
        <v>81978.01683600001</v>
      </c>
      <c r="H698" t="str">
        <f>VLOOKUP(A698,[2]!Filtered_Customer_Data[#All],9,FALSE)</f>
        <v>Mass Customer</v>
      </c>
      <c r="I698" t="str">
        <f>VLOOKUP(A698,Filtered_Customer_Data[#All],4,FALSE)</f>
        <v>Male</v>
      </c>
      <c r="J698" t="str">
        <f>VLOOKUP(A698,Filtered_Customer_Data[#All],8,FALSE)</f>
        <v>Entertainment</v>
      </c>
      <c r="K698" t="str">
        <f>VLOOKUP(A698,Filtered_Customer_Data[#All],7,FALSE)</f>
        <v>Environmental Specialist</v>
      </c>
    </row>
    <row r="699" spans="1:11" x14ac:dyDescent="0.3">
      <c r="A699">
        <v>698</v>
      </c>
      <c r="B699">
        <v>3</v>
      </c>
      <c r="C699">
        <v>3362.66</v>
      </c>
      <c r="D699">
        <f t="shared" si="20"/>
        <v>1120.8866666666665</v>
      </c>
      <c r="E699">
        <v>5.5684399999999998</v>
      </c>
      <c r="F699">
        <f>VLOOKUP(A699,[1]!Filtered_Customer_Data[#All],12,FALSE)</f>
        <v>1</v>
      </c>
      <c r="G699">
        <f t="shared" si="21"/>
        <v>6241.5901501333328</v>
      </c>
      <c r="H699" t="str">
        <f>VLOOKUP(A699,[2]!Filtered_Customer_Data[#All],9,FALSE)</f>
        <v>High Net Worth</v>
      </c>
      <c r="I699" t="str">
        <f>VLOOKUP(A699,Filtered_Customer_Data[#All],4,FALSE)</f>
        <v>Female</v>
      </c>
      <c r="J699" t="str">
        <f>VLOOKUP(A699,Filtered_Customer_Data[#All],8,FALSE)</f>
        <v>Manufacturing</v>
      </c>
      <c r="K699" t="str">
        <f>VLOOKUP(A699,Filtered_Customer_Data[#All],7,FALSE)</f>
        <v>Human Resources Manager</v>
      </c>
    </row>
    <row r="700" spans="1:11" x14ac:dyDescent="0.3">
      <c r="A700">
        <v>699</v>
      </c>
      <c r="B700">
        <v>3</v>
      </c>
      <c r="C700">
        <v>2655.81</v>
      </c>
      <c r="D700">
        <f t="shared" si="20"/>
        <v>885.27</v>
      </c>
      <c r="E700">
        <v>5.5684399999999998</v>
      </c>
      <c r="F700">
        <f>VLOOKUP(A700,[1]!Filtered_Customer_Data[#All],12,FALSE)</f>
        <v>16</v>
      </c>
      <c r="G700">
        <f t="shared" si="21"/>
        <v>78873.166060799995</v>
      </c>
      <c r="H700" t="str">
        <f>VLOOKUP(A700,[2]!Filtered_Customer_Data[#All],9,FALSE)</f>
        <v>Affluent Customer</v>
      </c>
      <c r="I700" t="str">
        <f>VLOOKUP(A700,Filtered_Customer_Data[#All],4,FALSE)</f>
        <v>Female</v>
      </c>
      <c r="J700" t="str">
        <f>VLOOKUP(A700,Filtered_Customer_Data[#All],8,FALSE)</f>
        <v>IT</v>
      </c>
      <c r="K700" t="str">
        <f>VLOOKUP(A700,Filtered_Customer_Data[#All],7,FALSE)</f>
        <v>Account Representative IV</v>
      </c>
    </row>
    <row r="701" spans="1:11" x14ac:dyDescent="0.3">
      <c r="A701">
        <v>700</v>
      </c>
      <c r="B701">
        <v>8</v>
      </c>
      <c r="C701">
        <v>7960.0300000000007</v>
      </c>
      <c r="D701">
        <f t="shared" si="20"/>
        <v>995.00375000000008</v>
      </c>
      <c r="E701">
        <v>5.5684399999999998</v>
      </c>
      <c r="F701">
        <f>VLOOKUP(A701,[1]!Filtered_Customer_Data[#All],12,FALSE)</f>
        <v>4</v>
      </c>
      <c r="G701">
        <f t="shared" si="21"/>
        <v>22162.474726600001</v>
      </c>
      <c r="H701" t="str">
        <f>VLOOKUP(A701,[2]!Filtered_Customer_Data[#All],9,FALSE)</f>
        <v>Mass Customer</v>
      </c>
      <c r="I701" t="str">
        <f>VLOOKUP(A701,Filtered_Customer_Data[#All],4,FALSE)</f>
        <v>Male</v>
      </c>
      <c r="J701" t="str">
        <f>VLOOKUP(A701,Filtered_Customer_Data[#All],8,FALSE)</f>
        <v>Financial Services</v>
      </c>
      <c r="K701" t="str">
        <f>VLOOKUP(A701,Filtered_Customer_Data[#All],7,FALSE)</f>
        <v>Unknown</v>
      </c>
    </row>
    <row r="702" spans="1:11" x14ac:dyDescent="0.3">
      <c r="A702">
        <v>701</v>
      </c>
      <c r="B702">
        <v>6</v>
      </c>
      <c r="C702">
        <v>6285.2900000000009</v>
      </c>
      <c r="D702">
        <f t="shared" si="20"/>
        <v>1047.5483333333334</v>
      </c>
      <c r="E702">
        <v>5.5684399999999998</v>
      </c>
      <c r="F702">
        <f>VLOOKUP(A702,[1]!Filtered_Customer_Data[#All],12,FALSE)</f>
        <v>8</v>
      </c>
      <c r="G702">
        <f t="shared" si="21"/>
        <v>46665.680330133335</v>
      </c>
      <c r="H702" t="str">
        <f>VLOOKUP(A702,[2]!Filtered_Customer_Data[#All],9,FALSE)</f>
        <v>Mass Customer</v>
      </c>
      <c r="I702" t="str">
        <f>VLOOKUP(A702,Filtered_Customer_Data[#All],4,FALSE)</f>
        <v>Male</v>
      </c>
      <c r="J702" t="str">
        <f>VLOOKUP(A702,Filtered_Customer_Data[#All],8,FALSE)</f>
        <v>Health</v>
      </c>
      <c r="K702" t="str">
        <f>VLOOKUP(A702,Filtered_Customer_Data[#All],7,FALSE)</f>
        <v>Food Chemist</v>
      </c>
    </row>
    <row r="703" spans="1:11" x14ac:dyDescent="0.3">
      <c r="A703">
        <v>702</v>
      </c>
      <c r="B703">
        <v>3</v>
      </c>
      <c r="C703">
        <v>3825.66</v>
      </c>
      <c r="D703">
        <f t="shared" si="20"/>
        <v>1275.22</v>
      </c>
      <c r="E703">
        <v>5.5684399999999998</v>
      </c>
      <c r="F703">
        <f>VLOOKUP(A703,[1]!Filtered_Customer_Data[#All],12,FALSE)</f>
        <v>8</v>
      </c>
      <c r="G703">
        <f t="shared" si="21"/>
        <v>56807.888454400003</v>
      </c>
      <c r="H703" t="str">
        <f>VLOOKUP(A703,[2]!Filtered_Customer_Data[#All],9,FALSE)</f>
        <v>Mass Customer</v>
      </c>
      <c r="I703" t="str">
        <f>VLOOKUP(A703,Filtered_Customer_Data[#All],4,FALSE)</f>
        <v>Female</v>
      </c>
      <c r="J703" t="str">
        <f>VLOOKUP(A703,Filtered_Customer_Data[#All],8,FALSE)</f>
        <v>Unknown</v>
      </c>
      <c r="K703" t="str">
        <f>VLOOKUP(A703,Filtered_Customer_Data[#All],7,FALSE)</f>
        <v>Help Desk Technician</v>
      </c>
    </row>
    <row r="704" spans="1:11" x14ac:dyDescent="0.3">
      <c r="A704">
        <v>703</v>
      </c>
      <c r="B704">
        <v>5</v>
      </c>
      <c r="C704">
        <v>7301.15</v>
      </c>
      <c r="D704">
        <f t="shared" si="20"/>
        <v>1460.23</v>
      </c>
      <c r="E704">
        <v>5.5684399999999998</v>
      </c>
      <c r="F704">
        <f>VLOOKUP(A704,[1]!Filtered_Customer_Data[#All],12,FALSE)</f>
        <v>15</v>
      </c>
      <c r="G704">
        <f t="shared" si="21"/>
        <v>121968.04711799999</v>
      </c>
      <c r="H704" t="str">
        <f>VLOOKUP(A704,[2]!Filtered_Customer_Data[#All],9,FALSE)</f>
        <v>Mass Customer</v>
      </c>
      <c r="I704" t="str">
        <f>VLOOKUP(A704,Filtered_Customer_Data[#All],4,FALSE)</f>
        <v>Female</v>
      </c>
      <c r="J704" t="str">
        <f>VLOOKUP(A704,Filtered_Customer_Data[#All],8,FALSE)</f>
        <v>Property</v>
      </c>
      <c r="K704" t="str">
        <f>VLOOKUP(A704,Filtered_Customer_Data[#All],7,FALSE)</f>
        <v>Unknown</v>
      </c>
    </row>
    <row r="705" spans="1:11" x14ac:dyDescent="0.3">
      <c r="A705">
        <v>704</v>
      </c>
      <c r="B705">
        <v>10</v>
      </c>
      <c r="C705">
        <v>10881.810000000001</v>
      </c>
      <c r="D705">
        <f t="shared" si="20"/>
        <v>1088.181</v>
      </c>
      <c r="E705">
        <v>5.5684399999999998</v>
      </c>
      <c r="F705">
        <f>VLOOKUP(A705,[1]!Filtered_Customer_Data[#All],12,FALSE)</f>
        <v>4</v>
      </c>
      <c r="G705">
        <f t="shared" si="21"/>
        <v>24237.882430559999</v>
      </c>
      <c r="H705" t="str">
        <f>VLOOKUP(A705,[2]!Filtered_Customer_Data[#All],9,FALSE)</f>
        <v>Mass Customer</v>
      </c>
      <c r="I705" t="str">
        <f>VLOOKUP(A705,Filtered_Customer_Data[#All],4,FALSE)</f>
        <v>Female</v>
      </c>
      <c r="J705" t="str">
        <f>VLOOKUP(A705,Filtered_Customer_Data[#All],8,FALSE)</f>
        <v>Health</v>
      </c>
      <c r="K705" t="str">
        <f>VLOOKUP(A705,Filtered_Customer_Data[#All],7,FALSE)</f>
        <v>Research Nurse</v>
      </c>
    </row>
    <row r="706" spans="1:11" x14ac:dyDescent="0.3">
      <c r="A706">
        <v>705</v>
      </c>
      <c r="B706">
        <v>4</v>
      </c>
      <c r="C706">
        <v>2127.8599999999997</v>
      </c>
      <c r="D706">
        <f t="shared" si="20"/>
        <v>531.96499999999992</v>
      </c>
      <c r="E706">
        <v>5.5684399999999998</v>
      </c>
      <c r="F706">
        <f>VLOOKUP(A706,[1]!Filtered_Customer_Data[#All],12,FALSE)</f>
        <v>14</v>
      </c>
      <c r="G706">
        <f t="shared" si="21"/>
        <v>41471.012584399992</v>
      </c>
      <c r="H706" t="str">
        <f>VLOOKUP(A706,[2]!Filtered_Customer_Data[#All],9,FALSE)</f>
        <v>High Net Worth</v>
      </c>
      <c r="I706" t="str">
        <f>VLOOKUP(A706,Filtered_Customer_Data[#All],4,FALSE)</f>
        <v>Male</v>
      </c>
      <c r="J706" t="str">
        <f>VLOOKUP(A706,Filtered_Customer_Data[#All],8,FALSE)</f>
        <v>Retail</v>
      </c>
      <c r="K706" t="str">
        <f>VLOOKUP(A706,Filtered_Customer_Data[#All],7,FALSE)</f>
        <v>Quality Engineer</v>
      </c>
    </row>
    <row r="707" spans="1:11" x14ac:dyDescent="0.3">
      <c r="A707">
        <v>706</v>
      </c>
      <c r="B707">
        <v>6</v>
      </c>
      <c r="C707">
        <v>10040.499999999998</v>
      </c>
      <c r="D707">
        <f t="shared" ref="D707:D770" si="22">GETPIVOTDATA("Total Revenue",$A706,"customer_id",A707)/GETPIVOTDATA("Total Transaction",$A706,"customer_id",A707)</f>
        <v>1673.4166666666663</v>
      </c>
      <c r="E707">
        <v>5.5684399999999998</v>
      </c>
      <c r="F707">
        <f>VLOOKUP(A707,[1]!Filtered_Customer_Data[#All],12,FALSE)</f>
        <v>5</v>
      </c>
      <c r="G707">
        <f t="shared" ref="G707:G770" si="23">D707*E707*F707</f>
        <v>46591.601516666648</v>
      </c>
      <c r="H707" t="str">
        <f>VLOOKUP(A707,[2]!Filtered_Customer_Data[#All],9,FALSE)</f>
        <v>High Net Worth</v>
      </c>
      <c r="I707" t="str">
        <f>VLOOKUP(A707,Filtered_Customer_Data[#All],4,FALSE)</f>
        <v>Male</v>
      </c>
      <c r="J707" t="str">
        <f>VLOOKUP(A707,Filtered_Customer_Data[#All],8,FALSE)</f>
        <v>Financial Services</v>
      </c>
      <c r="K707" t="str">
        <f>VLOOKUP(A707,Filtered_Customer_Data[#All],7,FALSE)</f>
        <v>Media Manager IV</v>
      </c>
    </row>
    <row r="708" spans="1:11" x14ac:dyDescent="0.3">
      <c r="A708">
        <v>707</v>
      </c>
      <c r="B708">
        <v>6</v>
      </c>
      <c r="C708">
        <v>7563.61</v>
      </c>
      <c r="D708">
        <f t="shared" si="22"/>
        <v>1260.6016666666667</v>
      </c>
      <c r="E708">
        <v>5.5684399999999998</v>
      </c>
      <c r="F708">
        <f>VLOOKUP(A708,[1]!Filtered_Customer_Data[#All],12,FALSE)</f>
        <v>7</v>
      </c>
      <c r="G708">
        <f t="shared" si="23"/>
        <v>49137.093213133332</v>
      </c>
      <c r="H708" t="str">
        <f>VLOOKUP(A708,[2]!Filtered_Customer_Data[#All],9,FALSE)</f>
        <v>Mass Customer</v>
      </c>
      <c r="I708" t="str">
        <f>VLOOKUP(A708,Filtered_Customer_Data[#All],4,FALSE)</f>
        <v>Male</v>
      </c>
      <c r="J708" t="str">
        <f>VLOOKUP(A708,Filtered_Customer_Data[#All],8,FALSE)</f>
        <v>Unknown</v>
      </c>
      <c r="K708" t="str">
        <f>VLOOKUP(A708,Filtered_Customer_Data[#All],7,FALSE)</f>
        <v>Executive Secretary</v>
      </c>
    </row>
    <row r="709" spans="1:11" x14ac:dyDescent="0.3">
      <c r="A709">
        <v>708</v>
      </c>
      <c r="B709">
        <v>3</v>
      </c>
      <c r="C709">
        <v>3149.03</v>
      </c>
      <c r="D709">
        <f t="shared" si="22"/>
        <v>1049.6766666666667</v>
      </c>
      <c r="E709">
        <v>5.5684399999999998</v>
      </c>
      <c r="F709">
        <f>VLOOKUP(A709,[1]!Filtered_Customer_Data[#All],12,FALSE)</f>
        <v>10</v>
      </c>
      <c r="G709">
        <f t="shared" si="23"/>
        <v>58450.615377333335</v>
      </c>
      <c r="H709" t="str">
        <f>VLOOKUP(A709,[2]!Filtered_Customer_Data[#All],9,FALSE)</f>
        <v>Mass Customer</v>
      </c>
      <c r="I709" t="str">
        <f>VLOOKUP(A709,Filtered_Customer_Data[#All],4,FALSE)</f>
        <v>Female</v>
      </c>
      <c r="J709" t="str">
        <f>VLOOKUP(A709,Filtered_Customer_Data[#All],8,FALSE)</f>
        <v>IT</v>
      </c>
      <c r="K709" t="str">
        <f>VLOOKUP(A709,Filtered_Customer_Data[#All],7,FALSE)</f>
        <v>Safety Technician II</v>
      </c>
    </row>
    <row r="710" spans="1:11" x14ac:dyDescent="0.3">
      <c r="A710">
        <v>709</v>
      </c>
      <c r="B710">
        <v>5</v>
      </c>
      <c r="C710">
        <v>5948.8099999999995</v>
      </c>
      <c r="D710">
        <f t="shared" si="22"/>
        <v>1189.7619999999999</v>
      </c>
      <c r="E710">
        <v>5.5684399999999998</v>
      </c>
      <c r="F710">
        <f>VLOOKUP(A710,[1]!Filtered_Customer_Data[#All],12,FALSE)</f>
        <v>5</v>
      </c>
      <c r="G710">
        <f t="shared" si="23"/>
        <v>33125.591556399995</v>
      </c>
      <c r="H710" t="str">
        <f>VLOOKUP(A710,[2]!Filtered_Customer_Data[#All],9,FALSE)</f>
        <v>Mass Customer</v>
      </c>
      <c r="I710" t="str">
        <f>VLOOKUP(A710,Filtered_Customer_Data[#All],4,FALSE)</f>
        <v>Female</v>
      </c>
      <c r="J710" t="str">
        <f>VLOOKUP(A710,Filtered_Customer_Data[#All],8,FALSE)</f>
        <v>Financial Services</v>
      </c>
      <c r="K710" t="str">
        <f>VLOOKUP(A710,Filtered_Customer_Data[#All],7,FALSE)</f>
        <v>Accountant III</v>
      </c>
    </row>
    <row r="711" spans="1:11" x14ac:dyDescent="0.3">
      <c r="A711">
        <v>710</v>
      </c>
      <c r="B711">
        <v>6</v>
      </c>
      <c r="C711">
        <v>7830.880000000001</v>
      </c>
      <c r="D711">
        <f t="shared" si="22"/>
        <v>1305.1466666666668</v>
      </c>
      <c r="E711">
        <v>5.5684399999999998</v>
      </c>
      <c r="F711">
        <f>VLOOKUP(A711,[1]!Filtered_Customer_Data[#All],12,FALSE)</f>
        <v>13</v>
      </c>
      <c r="G711">
        <f t="shared" si="23"/>
        <v>94479.201758933341</v>
      </c>
      <c r="H711" t="str">
        <f>VLOOKUP(A711,[2]!Filtered_Customer_Data[#All],9,FALSE)</f>
        <v>High Net Worth</v>
      </c>
      <c r="I711" t="str">
        <f>VLOOKUP(A711,Filtered_Customer_Data[#All],4,FALSE)</f>
        <v>Male</v>
      </c>
      <c r="J711" t="str">
        <f>VLOOKUP(A711,Filtered_Customer_Data[#All],8,FALSE)</f>
        <v>Retail</v>
      </c>
      <c r="K711" t="str">
        <f>VLOOKUP(A711,Filtered_Customer_Data[#All],7,FALSE)</f>
        <v>Sales Representative</v>
      </c>
    </row>
    <row r="712" spans="1:11" x14ac:dyDescent="0.3">
      <c r="A712">
        <v>711</v>
      </c>
      <c r="B712">
        <v>4</v>
      </c>
      <c r="C712">
        <v>3784.83</v>
      </c>
      <c r="D712">
        <f t="shared" si="22"/>
        <v>946.20749999999998</v>
      </c>
      <c r="E712">
        <v>5.5684399999999998</v>
      </c>
      <c r="F712">
        <f>VLOOKUP(A712,[1]!Filtered_Customer_Data[#All],12,FALSE)</f>
        <v>7</v>
      </c>
      <c r="G712">
        <f t="shared" si="23"/>
        <v>36882.2978391</v>
      </c>
      <c r="H712" t="str">
        <f>VLOOKUP(A712,[2]!Filtered_Customer_Data[#All],9,FALSE)</f>
        <v>Affluent Customer</v>
      </c>
      <c r="I712" t="str">
        <f>VLOOKUP(A712,Filtered_Customer_Data[#All],4,FALSE)</f>
        <v>Female</v>
      </c>
      <c r="J712" t="str">
        <f>VLOOKUP(A712,Filtered_Customer_Data[#All],8,FALSE)</f>
        <v>Unknown</v>
      </c>
      <c r="K712" t="str">
        <f>VLOOKUP(A712,Filtered_Customer_Data[#All],7,FALSE)</f>
        <v>Unknown</v>
      </c>
    </row>
    <row r="713" spans="1:11" x14ac:dyDescent="0.3">
      <c r="A713">
        <v>712</v>
      </c>
      <c r="B713">
        <v>8</v>
      </c>
      <c r="C713">
        <v>9223.66</v>
      </c>
      <c r="D713">
        <f t="shared" si="22"/>
        <v>1152.9575</v>
      </c>
      <c r="E713">
        <v>5.5684399999999998</v>
      </c>
      <c r="F713">
        <f>VLOOKUP(A713,[1]!Filtered_Customer_Data[#All],12,FALSE)</f>
        <v>14</v>
      </c>
      <c r="G713">
        <f t="shared" si="23"/>
        <v>89882.445258199994</v>
      </c>
      <c r="H713" t="str">
        <f>VLOOKUP(A713,[2]!Filtered_Customer_Data[#All],9,FALSE)</f>
        <v>Mass Customer</v>
      </c>
      <c r="I713" t="str">
        <f>VLOOKUP(A713,Filtered_Customer_Data[#All],4,FALSE)</f>
        <v>Female</v>
      </c>
      <c r="J713" t="str">
        <f>VLOOKUP(A713,Filtered_Customer_Data[#All],8,FALSE)</f>
        <v>IT</v>
      </c>
      <c r="K713" t="str">
        <f>VLOOKUP(A713,Filtered_Customer_Data[#All],7,FALSE)</f>
        <v>Unknown</v>
      </c>
    </row>
    <row r="714" spans="1:11" x14ac:dyDescent="0.3">
      <c r="A714">
        <v>713</v>
      </c>
      <c r="B714">
        <v>4</v>
      </c>
      <c r="C714">
        <v>4564.42</v>
      </c>
      <c r="D714">
        <f t="shared" si="22"/>
        <v>1141.105</v>
      </c>
      <c r="E714">
        <v>5.5684399999999998</v>
      </c>
      <c r="F714">
        <f>VLOOKUP(A714,[1]!Filtered_Customer_Data[#All],12,FALSE)</f>
        <v>4</v>
      </c>
      <c r="G714">
        <f t="shared" si="23"/>
        <v>25416.6989048</v>
      </c>
      <c r="H714" t="str">
        <f>VLOOKUP(A714,[2]!Filtered_Customer_Data[#All],9,FALSE)</f>
        <v>Mass Customer</v>
      </c>
      <c r="I714" t="str">
        <f>VLOOKUP(A714,Filtered_Customer_Data[#All],4,FALSE)</f>
        <v>Female</v>
      </c>
      <c r="J714" t="str">
        <f>VLOOKUP(A714,Filtered_Customer_Data[#All],8,FALSE)</f>
        <v>Unknown</v>
      </c>
      <c r="K714" t="str">
        <f>VLOOKUP(A714,Filtered_Customer_Data[#All],7,FALSE)</f>
        <v>Help Desk Technician</v>
      </c>
    </row>
    <row r="715" spans="1:11" x14ac:dyDescent="0.3">
      <c r="A715">
        <v>714</v>
      </c>
      <c r="B715">
        <v>9</v>
      </c>
      <c r="C715">
        <v>8362.18</v>
      </c>
      <c r="D715">
        <f t="shared" si="22"/>
        <v>929.13111111111118</v>
      </c>
      <c r="E715">
        <v>5.5684399999999998</v>
      </c>
      <c r="F715">
        <f>VLOOKUP(A715,[1]!Filtered_Customer_Data[#All],12,FALSE)</f>
        <v>15</v>
      </c>
      <c r="G715">
        <f t="shared" si="23"/>
        <v>77607.162665333337</v>
      </c>
      <c r="H715" t="str">
        <f>VLOOKUP(A715,[2]!Filtered_Customer_Data[#All],9,FALSE)</f>
        <v>High Net Worth</v>
      </c>
      <c r="I715" t="str">
        <f>VLOOKUP(A715,Filtered_Customer_Data[#All],4,FALSE)</f>
        <v>Male</v>
      </c>
      <c r="J715" t="str">
        <f>VLOOKUP(A715,Filtered_Customer_Data[#All],8,FALSE)</f>
        <v>Manufacturing</v>
      </c>
      <c r="K715" t="str">
        <f>VLOOKUP(A715,Filtered_Customer_Data[#All],7,FALSE)</f>
        <v>Unknown</v>
      </c>
    </row>
    <row r="716" spans="1:11" x14ac:dyDescent="0.3">
      <c r="A716">
        <v>715</v>
      </c>
      <c r="B716">
        <v>3</v>
      </c>
      <c r="C716">
        <v>4278.66</v>
      </c>
      <c r="D716">
        <f t="shared" si="22"/>
        <v>1426.22</v>
      </c>
      <c r="E716">
        <v>5.5684399999999998</v>
      </c>
      <c r="F716">
        <f>VLOOKUP(A716,[1]!Filtered_Customer_Data[#All],12,FALSE)</f>
        <v>6</v>
      </c>
      <c r="G716">
        <f t="shared" si="23"/>
        <v>47650.922980800002</v>
      </c>
      <c r="H716" t="str">
        <f>VLOOKUP(A716,[2]!Filtered_Customer_Data[#All],9,FALSE)</f>
        <v>Mass Customer</v>
      </c>
      <c r="I716" t="str">
        <f>VLOOKUP(A716,Filtered_Customer_Data[#All],4,FALSE)</f>
        <v>Male</v>
      </c>
      <c r="J716" t="str">
        <f>VLOOKUP(A716,Filtered_Customer_Data[#All],8,FALSE)</f>
        <v>Unknown</v>
      </c>
      <c r="K716" t="str">
        <f>VLOOKUP(A716,Filtered_Customer_Data[#All],7,FALSE)</f>
        <v>Junior Executive</v>
      </c>
    </row>
    <row r="717" spans="1:11" x14ac:dyDescent="0.3">
      <c r="A717">
        <v>716</v>
      </c>
      <c r="B717">
        <v>6</v>
      </c>
      <c r="C717">
        <v>6680.7800000000007</v>
      </c>
      <c r="D717">
        <f t="shared" si="22"/>
        <v>1113.4633333333334</v>
      </c>
      <c r="E717">
        <v>5.5684399999999998</v>
      </c>
      <c r="F717">
        <f>VLOOKUP(A717,[1]!Filtered_Customer_Data[#All],12,FALSE)</f>
        <v>11</v>
      </c>
      <c r="G717">
        <f t="shared" si="23"/>
        <v>68202.79140253333</v>
      </c>
      <c r="H717" t="str">
        <f>VLOOKUP(A717,[2]!Filtered_Customer_Data[#All],9,FALSE)</f>
        <v>Mass Customer</v>
      </c>
      <c r="I717" t="str">
        <f>VLOOKUP(A717,Filtered_Customer_Data[#All],4,FALSE)</f>
        <v>Female</v>
      </c>
      <c r="J717" t="str">
        <f>VLOOKUP(A717,Filtered_Customer_Data[#All],8,FALSE)</f>
        <v>Health</v>
      </c>
      <c r="K717" t="str">
        <f>VLOOKUP(A717,Filtered_Customer_Data[#All],7,FALSE)</f>
        <v>Social Worker</v>
      </c>
    </row>
    <row r="718" spans="1:11" x14ac:dyDescent="0.3">
      <c r="A718">
        <v>717</v>
      </c>
      <c r="B718">
        <v>6</v>
      </c>
      <c r="C718">
        <v>4696.9100000000008</v>
      </c>
      <c r="D718">
        <f t="shared" si="22"/>
        <v>782.8183333333335</v>
      </c>
      <c r="E718">
        <v>5.5684399999999998</v>
      </c>
      <c r="F718">
        <f>VLOOKUP(A718,[1]!Filtered_Customer_Data[#All],12,FALSE)</f>
        <v>11</v>
      </c>
      <c r="G718">
        <f t="shared" si="23"/>
        <v>47949.846120733338</v>
      </c>
      <c r="H718" t="str">
        <f>VLOOKUP(A718,[2]!Filtered_Customer_Data[#All],9,FALSE)</f>
        <v>Mass Customer</v>
      </c>
      <c r="I718" t="str">
        <f>VLOOKUP(A718,Filtered_Customer_Data[#All],4,FALSE)</f>
        <v>Male</v>
      </c>
      <c r="J718" t="str">
        <f>VLOOKUP(A718,Filtered_Customer_Data[#All],8,FALSE)</f>
        <v>Manufacturing</v>
      </c>
      <c r="K718" t="str">
        <f>VLOOKUP(A718,Filtered_Customer_Data[#All],7,FALSE)</f>
        <v>VP Product Management</v>
      </c>
    </row>
    <row r="719" spans="1:11" x14ac:dyDescent="0.3">
      <c r="A719">
        <v>718</v>
      </c>
      <c r="B719">
        <v>8</v>
      </c>
      <c r="C719">
        <v>6777.4299999999994</v>
      </c>
      <c r="D719">
        <f t="shared" si="22"/>
        <v>847.17874999999992</v>
      </c>
      <c r="E719">
        <v>5.5684399999999998</v>
      </c>
      <c r="F719">
        <f>VLOOKUP(A719,[1]!Filtered_Customer_Data[#All],12,FALSE)</f>
        <v>7</v>
      </c>
      <c r="G719">
        <f t="shared" si="23"/>
        <v>33022.248270550001</v>
      </c>
      <c r="H719" t="str">
        <f>VLOOKUP(A719,[2]!Filtered_Customer_Data[#All],9,FALSE)</f>
        <v>Mass Customer</v>
      </c>
      <c r="I719" t="str">
        <f>VLOOKUP(A719,Filtered_Customer_Data[#All],4,FALSE)</f>
        <v>Female</v>
      </c>
      <c r="J719" t="str">
        <f>VLOOKUP(A719,Filtered_Customer_Data[#All],8,FALSE)</f>
        <v>Manufacturing</v>
      </c>
      <c r="K719" t="str">
        <f>VLOOKUP(A719,Filtered_Customer_Data[#All],7,FALSE)</f>
        <v>Engineer I</v>
      </c>
    </row>
    <row r="720" spans="1:11" x14ac:dyDescent="0.3">
      <c r="A720">
        <v>719</v>
      </c>
      <c r="B720">
        <v>8</v>
      </c>
      <c r="C720">
        <v>10796.76</v>
      </c>
      <c r="D720">
        <f t="shared" si="22"/>
        <v>1349.595</v>
      </c>
      <c r="E720">
        <v>5.5684399999999998</v>
      </c>
      <c r="F720">
        <f>VLOOKUP(A720,[1]!Filtered_Customer_Data[#All],12,FALSE)</f>
        <v>14</v>
      </c>
      <c r="G720">
        <f t="shared" si="23"/>
        <v>105211.9429452</v>
      </c>
      <c r="H720" t="str">
        <f>VLOOKUP(A720,[2]!Filtered_Customer_Data[#All],9,FALSE)</f>
        <v>Mass Customer</v>
      </c>
      <c r="I720" t="str">
        <f>VLOOKUP(A720,Filtered_Customer_Data[#All],4,FALSE)</f>
        <v>Male</v>
      </c>
      <c r="J720" t="str">
        <f>VLOOKUP(A720,Filtered_Customer_Data[#All],8,FALSE)</f>
        <v>Retail</v>
      </c>
      <c r="K720" t="str">
        <f>VLOOKUP(A720,Filtered_Customer_Data[#All],7,FALSE)</f>
        <v>Administrative Officer</v>
      </c>
    </row>
    <row r="721" spans="1:11" x14ac:dyDescent="0.3">
      <c r="A721">
        <v>720</v>
      </c>
      <c r="B721">
        <v>10</v>
      </c>
      <c r="C721">
        <v>13004.35</v>
      </c>
      <c r="D721">
        <f t="shared" si="22"/>
        <v>1300.4349999999999</v>
      </c>
      <c r="E721">
        <v>5.5684399999999998</v>
      </c>
      <c r="F721">
        <f>VLOOKUP(A721,[1]!Filtered_Customer_Data[#All],12,FALSE)</f>
        <v>6</v>
      </c>
      <c r="G721">
        <f t="shared" si="23"/>
        <v>43448.365628399995</v>
      </c>
      <c r="H721" t="str">
        <f>VLOOKUP(A721,[2]!Filtered_Customer_Data[#All],9,FALSE)</f>
        <v>Affluent Customer</v>
      </c>
      <c r="I721" t="str">
        <f>VLOOKUP(A721,Filtered_Customer_Data[#All],4,FALSE)</f>
        <v>Male</v>
      </c>
      <c r="J721" t="str">
        <f>VLOOKUP(A721,Filtered_Customer_Data[#All],8,FALSE)</f>
        <v>Retail</v>
      </c>
      <c r="K721" t="str">
        <f>VLOOKUP(A721,Filtered_Customer_Data[#All],7,FALSE)</f>
        <v>Recruiting Manager</v>
      </c>
    </row>
    <row r="722" spans="1:11" x14ac:dyDescent="0.3">
      <c r="A722">
        <v>721</v>
      </c>
      <c r="B722">
        <v>7</v>
      </c>
      <c r="C722">
        <v>8883.6099999999988</v>
      </c>
      <c r="D722">
        <f t="shared" si="22"/>
        <v>1269.0871428571427</v>
      </c>
      <c r="E722">
        <v>5.5684399999999998</v>
      </c>
      <c r="F722">
        <f>VLOOKUP(A722,[1]!Filtered_Customer_Data[#All],12,FALSE)</f>
        <v>1</v>
      </c>
      <c r="G722">
        <f t="shared" si="23"/>
        <v>7066.8356097714277</v>
      </c>
      <c r="H722" t="str">
        <f>VLOOKUP(A722,[2]!Filtered_Customer_Data[#All],9,FALSE)</f>
        <v>Affluent Customer</v>
      </c>
      <c r="I722" t="str">
        <f>VLOOKUP(A722,Filtered_Customer_Data[#All],4,FALSE)</f>
        <v>Female</v>
      </c>
      <c r="J722" t="str">
        <f>VLOOKUP(A722,Filtered_Customer_Data[#All],8,FALSE)</f>
        <v>Unknown</v>
      </c>
      <c r="K722" t="str">
        <f>VLOOKUP(A722,Filtered_Customer_Data[#All],7,FALSE)</f>
        <v>Account Representative III</v>
      </c>
    </row>
    <row r="723" spans="1:11" x14ac:dyDescent="0.3">
      <c r="A723">
        <v>722</v>
      </c>
      <c r="B723">
        <v>5</v>
      </c>
      <c r="C723">
        <v>6548.6100000000006</v>
      </c>
      <c r="D723">
        <f t="shared" si="22"/>
        <v>1309.7220000000002</v>
      </c>
      <c r="E723">
        <v>5.5684399999999998</v>
      </c>
      <c r="F723">
        <f>VLOOKUP(A723,[1]!Filtered_Customer_Data[#All],12,FALSE)</f>
        <v>5</v>
      </c>
      <c r="G723">
        <f t="shared" si="23"/>
        <v>36465.541868400003</v>
      </c>
      <c r="H723" t="str">
        <f>VLOOKUP(A723,[2]!Filtered_Customer_Data[#All],9,FALSE)</f>
        <v>Mass Customer</v>
      </c>
      <c r="I723" t="str">
        <f>VLOOKUP(A723,Filtered_Customer_Data[#All],4,FALSE)</f>
        <v>Male</v>
      </c>
      <c r="J723" t="str">
        <f>VLOOKUP(A723,Filtered_Customer_Data[#All],8,FALSE)</f>
        <v>IT</v>
      </c>
      <c r="K723" t="str">
        <f>VLOOKUP(A723,Filtered_Customer_Data[#All],7,FALSE)</f>
        <v>Marketing Manager</v>
      </c>
    </row>
    <row r="724" spans="1:11" x14ac:dyDescent="0.3">
      <c r="A724">
        <v>723</v>
      </c>
      <c r="B724">
        <v>8</v>
      </c>
      <c r="C724">
        <v>7012.59</v>
      </c>
      <c r="D724">
        <f t="shared" si="22"/>
        <v>876.57375000000002</v>
      </c>
      <c r="E724">
        <v>5.5684399999999998</v>
      </c>
      <c r="F724">
        <f>VLOOKUP(A724,[1]!Filtered_Customer_Data[#All],12,FALSE)</f>
        <v>6</v>
      </c>
      <c r="G724">
        <f t="shared" si="23"/>
        <v>29286.889994699995</v>
      </c>
      <c r="H724" t="str">
        <f>VLOOKUP(A724,[2]!Filtered_Customer_Data[#All],9,FALSE)</f>
        <v>Mass Customer</v>
      </c>
      <c r="I724" t="str">
        <f>VLOOKUP(A724,Filtered_Customer_Data[#All],4,FALSE)</f>
        <v>Female</v>
      </c>
      <c r="J724" t="str">
        <f>VLOOKUP(A724,Filtered_Customer_Data[#All],8,FALSE)</f>
        <v>Health</v>
      </c>
      <c r="K724" t="str">
        <f>VLOOKUP(A724,Filtered_Customer_Data[#All],7,FALSE)</f>
        <v>Food Chemist</v>
      </c>
    </row>
    <row r="725" spans="1:11" x14ac:dyDescent="0.3">
      <c r="A725">
        <v>724</v>
      </c>
      <c r="B725">
        <v>8</v>
      </c>
      <c r="C725">
        <v>9812.6999999999989</v>
      </c>
      <c r="D725">
        <f t="shared" si="22"/>
        <v>1226.5874999999999</v>
      </c>
      <c r="E725">
        <v>5.5684399999999998</v>
      </c>
      <c r="F725">
        <f>VLOOKUP(A725,[1]!Filtered_Customer_Data[#All],12,FALSE)</f>
        <v>4</v>
      </c>
      <c r="G725">
        <f t="shared" si="23"/>
        <v>27320.715593999998</v>
      </c>
      <c r="H725" t="str">
        <f>VLOOKUP(A725,[2]!Filtered_Customer_Data[#All],9,FALSE)</f>
        <v>Mass Customer</v>
      </c>
      <c r="I725" t="str">
        <f>VLOOKUP(A725,Filtered_Customer_Data[#All],4,FALSE)</f>
        <v>Male</v>
      </c>
      <c r="J725" t="str">
        <f>VLOOKUP(A725,Filtered_Customer_Data[#All],8,FALSE)</f>
        <v>Financial Services</v>
      </c>
      <c r="K725" t="str">
        <f>VLOOKUP(A725,Filtered_Customer_Data[#All],7,FALSE)</f>
        <v>Analog Circuit Design manager</v>
      </c>
    </row>
    <row r="726" spans="1:11" x14ac:dyDescent="0.3">
      <c r="A726">
        <v>725</v>
      </c>
      <c r="B726">
        <v>11</v>
      </c>
      <c r="C726">
        <v>13048.82</v>
      </c>
      <c r="D726">
        <f t="shared" si="22"/>
        <v>1186.2563636363636</v>
      </c>
      <c r="E726">
        <v>5.5684399999999998</v>
      </c>
      <c r="F726">
        <f>VLOOKUP(A726,[1]!Filtered_Customer_Data[#All],12,FALSE)</f>
        <v>19</v>
      </c>
      <c r="G726">
        <f t="shared" si="23"/>
        <v>125506.35032501817</v>
      </c>
      <c r="H726" t="str">
        <f>VLOOKUP(A726,[2]!Filtered_Customer_Data[#All],9,FALSE)</f>
        <v>High Net Worth</v>
      </c>
      <c r="I726" t="str">
        <f>VLOOKUP(A726,Filtered_Customer_Data[#All],4,FALSE)</f>
        <v>Male</v>
      </c>
      <c r="J726" t="str">
        <f>VLOOKUP(A726,Filtered_Customer_Data[#All],8,FALSE)</f>
        <v>Health</v>
      </c>
      <c r="K726" t="str">
        <f>VLOOKUP(A726,Filtered_Customer_Data[#All],7,FALSE)</f>
        <v>Design Engineer</v>
      </c>
    </row>
    <row r="727" spans="1:11" x14ac:dyDescent="0.3">
      <c r="A727">
        <v>726</v>
      </c>
      <c r="B727">
        <v>3</v>
      </c>
      <c r="C727">
        <v>5134.71</v>
      </c>
      <c r="D727">
        <f t="shared" si="22"/>
        <v>1711.57</v>
      </c>
      <c r="E727">
        <v>5.5684399999999998</v>
      </c>
      <c r="F727">
        <f>VLOOKUP(A727,[1]!Filtered_Customer_Data[#All],12,FALSE)</f>
        <v>10</v>
      </c>
      <c r="G727">
        <f t="shared" si="23"/>
        <v>95307.74850799999</v>
      </c>
      <c r="H727" t="str">
        <f>VLOOKUP(A727,[2]!Filtered_Customer_Data[#All],9,FALSE)</f>
        <v>Mass Customer</v>
      </c>
      <c r="I727" t="str">
        <f>VLOOKUP(A727,Filtered_Customer_Data[#All],4,FALSE)</f>
        <v>Female</v>
      </c>
      <c r="J727" t="str">
        <f>VLOOKUP(A727,Filtered_Customer_Data[#All],8,FALSE)</f>
        <v>Health</v>
      </c>
      <c r="K727" t="str">
        <f>VLOOKUP(A727,Filtered_Customer_Data[#All],7,FALSE)</f>
        <v>Information Systems Manager</v>
      </c>
    </row>
    <row r="728" spans="1:11" x14ac:dyDescent="0.3">
      <c r="A728">
        <v>727</v>
      </c>
      <c r="B728">
        <v>6</v>
      </c>
      <c r="C728">
        <v>8768.09</v>
      </c>
      <c r="D728">
        <f t="shared" si="22"/>
        <v>1461.3483333333334</v>
      </c>
      <c r="E728">
        <v>5.5684399999999998</v>
      </c>
      <c r="F728">
        <f>VLOOKUP(A728,[1]!Filtered_Customer_Data[#All],12,FALSE)</f>
        <v>3</v>
      </c>
      <c r="G728">
        <f t="shared" si="23"/>
        <v>24412.2915398</v>
      </c>
      <c r="H728" t="str">
        <f>VLOOKUP(A728,[2]!Filtered_Customer_Data[#All],9,FALSE)</f>
        <v>Mass Customer</v>
      </c>
      <c r="I728" t="str">
        <f>VLOOKUP(A728,Filtered_Customer_Data[#All],4,FALSE)</f>
        <v>Male</v>
      </c>
      <c r="J728" t="str">
        <f>VLOOKUP(A728,Filtered_Customer_Data[#All],8,FALSE)</f>
        <v>Manufacturing</v>
      </c>
      <c r="K728" t="str">
        <f>VLOOKUP(A728,Filtered_Customer_Data[#All],7,FALSE)</f>
        <v>Senior Editor</v>
      </c>
    </row>
    <row r="729" spans="1:11" x14ac:dyDescent="0.3">
      <c r="A729">
        <v>728</v>
      </c>
      <c r="B729">
        <v>9</v>
      </c>
      <c r="C729">
        <v>10919.45</v>
      </c>
      <c r="D729">
        <f t="shared" si="22"/>
        <v>1213.2722222222224</v>
      </c>
      <c r="E729">
        <v>5.5684399999999998</v>
      </c>
      <c r="F729">
        <f>VLOOKUP(A729,[1]!Filtered_Customer_Data[#All],12,FALSE)</f>
        <v>8</v>
      </c>
      <c r="G729">
        <f t="shared" si="23"/>
        <v>54048.268584888894</v>
      </c>
      <c r="H729" t="str">
        <f>VLOOKUP(A729,[2]!Filtered_Customer_Data[#All],9,FALSE)</f>
        <v>Mass Customer</v>
      </c>
      <c r="I729" t="str">
        <f>VLOOKUP(A729,Filtered_Customer_Data[#All],4,FALSE)</f>
        <v>Male</v>
      </c>
      <c r="J729" t="str">
        <f>VLOOKUP(A729,Filtered_Customer_Data[#All],8,FALSE)</f>
        <v>Financial Services</v>
      </c>
      <c r="K729" t="str">
        <f>VLOOKUP(A729,Filtered_Customer_Data[#All],7,FALSE)</f>
        <v>VP Accounting</v>
      </c>
    </row>
    <row r="730" spans="1:11" x14ac:dyDescent="0.3">
      <c r="A730">
        <v>729</v>
      </c>
      <c r="B730">
        <v>9</v>
      </c>
      <c r="C730">
        <v>14032.57</v>
      </c>
      <c r="D730">
        <f t="shared" si="22"/>
        <v>1559.1744444444444</v>
      </c>
      <c r="E730">
        <v>5.5684399999999998</v>
      </c>
      <c r="F730">
        <f>VLOOKUP(A730,[1]!Filtered_Customer_Data[#All],12,FALSE)</f>
        <v>11</v>
      </c>
      <c r="G730">
        <f t="shared" si="23"/>
        <v>95503.862777644434</v>
      </c>
      <c r="H730" t="str">
        <f>VLOOKUP(A730,[2]!Filtered_Customer_Data[#All],9,FALSE)</f>
        <v>Affluent Customer</v>
      </c>
      <c r="I730" t="str">
        <f>VLOOKUP(A730,Filtered_Customer_Data[#All],4,FALSE)</f>
        <v>Female</v>
      </c>
      <c r="J730" t="str">
        <f>VLOOKUP(A730,Filtered_Customer_Data[#All],8,FALSE)</f>
        <v>Health</v>
      </c>
      <c r="K730" t="str">
        <f>VLOOKUP(A730,Filtered_Customer_Data[#All],7,FALSE)</f>
        <v>Analog Circuit Design manager</v>
      </c>
    </row>
    <row r="731" spans="1:11" x14ac:dyDescent="0.3">
      <c r="A731">
        <v>730</v>
      </c>
      <c r="B731">
        <v>7</v>
      </c>
      <c r="C731">
        <v>6529.49</v>
      </c>
      <c r="D731">
        <f t="shared" si="22"/>
        <v>932.78428571428572</v>
      </c>
      <c r="E731">
        <v>5.5684399999999998</v>
      </c>
      <c r="F731">
        <f>VLOOKUP(A731,[1]!Filtered_Customer_Data[#All],12,FALSE)</f>
        <v>14</v>
      </c>
      <c r="G731">
        <f t="shared" si="23"/>
        <v>72718.146591199999</v>
      </c>
      <c r="H731" t="str">
        <f>VLOOKUP(A731,[2]!Filtered_Customer_Data[#All],9,FALSE)</f>
        <v>Mass Customer</v>
      </c>
      <c r="I731" t="str">
        <f>VLOOKUP(A731,Filtered_Customer_Data[#All],4,FALSE)</f>
        <v>Male</v>
      </c>
      <c r="J731" t="str">
        <f>VLOOKUP(A731,Filtered_Customer_Data[#All],8,FALSE)</f>
        <v>Unknown</v>
      </c>
      <c r="K731" t="str">
        <f>VLOOKUP(A731,Filtered_Customer_Data[#All],7,FALSE)</f>
        <v>Web Designer IV</v>
      </c>
    </row>
    <row r="732" spans="1:11" x14ac:dyDescent="0.3">
      <c r="A732">
        <v>731</v>
      </c>
      <c r="B732">
        <v>4</v>
      </c>
      <c r="C732">
        <v>3872.51</v>
      </c>
      <c r="D732">
        <f t="shared" si="22"/>
        <v>968.12750000000005</v>
      </c>
      <c r="E732">
        <v>5.5684399999999998</v>
      </c>
      <c r="F732">
        <f>VLOOKUP(A732,[1]!Filtered_Customer_Data[#All],12,FALSE)</f>
        <v>6</v>
      </c>
      <c r="G732">
        <f t="shared" si="23"/>
        <v>32345.759376599999</v>
      </c>
      <c r="H732" t="str">
        <f>VLOOKUP(A732,[2]!Filtered_Customer_Data[#All],9,FALSE)</f>
        <v>Mass Customer</v>
      </c>
      <c r="I732" t="str">
        <f>VLOOKUP(A732,Filtered_Customer_Data[#All],4,FALSE)</f>
        <v>Female</v>
      </c>
      <c r="J732" t="str">
        <f>VLOOKUP(A732,Filtered_Customer_Data[#All],8,FALSE)</f>
        <v>Unknown</v>
      </c>
      <c r="K732" t="str">
        <f>VLOOKUP(A732,Filtered_Customer_Data[#All],7,FALSE)</f>
        <v>Unknown</v>
      </c>
    </row>
    <row r="733" spans="1:11" x14ac:dyDescent="0.3">
      <c r="A733">
        <v>732</v>
      </c>
      <c r="B733">
        <v>5</v>
      </c>
      <c r="C733">
        <v>6099.15</v>
      </c>
      <c r="D733">
        <f t="shared" si="22"/>
        <v>1219.83</v>
      </c>
      <c r="E733">
        <v>5.5684399999999998</v>
      </c>
      <c r="F733">
        <f>VLOOKUP(A733,[1]!Filtered_Customer_Data[#All],12,FALSE)</f>
        <v>5</v>
      </c>
      <c r="G733">
        <f t="shared" si="23"/>
        <v>33962.750825999996</v>
      </c>
      <c r="H733" t="str">
        <f>VLOOKUP(A733,[2]!Filtered_Customer_Data[#All],9,FALSE)</f>
        <v>Mass Customer</v>
      </c>
      <c r="I733" t="str">
        <f>VLOOKUP(A733,Filtered_Customer_Data[#All],4,FALSE)</f>
        <v>Female</v>
      </c>
      <c r="J733" t="str">
        <f>VLOOKUP(A733,Filtered_Customer_Data[#All],8,FALSE)</f>
        <v>Financial Services</v>
      </c>
      <c r="K733" t="str">
        <f>VLOOKUP(A733,Filtered_Customer_Data[#All],7,FALSE)</f>
        <v>Actuary</v>
      </c>
    </row>
    <row r="734" spans="1:11" x14ac:dyDescent="0.3">
      <c r="A734">
        <v>733</v>
      </c>
      <c r="B734">
        <v>10</v>
      </c>
      <c r="C734">
        <v>14532.509999999998</v>
      </c>
      <c r="D734">
        <f t="shared" si="22"/>
        <v>1453.2509999999997</v>
      </c>
      <c r="E734">
        <v>5.5684399999999998</v>
      </c>
      <c r="F734">
        <f>VLOOKUP(A734,[1]!Filtered_Customer_Data[#All],12,FALSE)</f>
        <v>13</v>
      </c>
      <c r="G734">
        <f t="shared" si="23"/>
        <v>105200.43297971998</v>
      </c>
      <c r="H734" t="str">
        <f>VLOOKUP(A734,[2]!Filtered_Customer_Data[#All],9,FALSE)</f>
        <v>Mass Customer</v>
      </c>
      <c r="I734" t="str">
        <f>VLOOKUP(A734,Filtered_Customer_Data[#All],4,FALSE)</f>
        <v>Male</v>
      </c>
      <c r="J734" t="str">
        <f>VLOOKUP(A734,Filtered_Customer_Data[#All],8,FALSE)</f>
        <v>Manufacturing</v>
      </c>
      <c r="K734" t="str">
        <f>VLOOKUP(A734,Filtered_Customer_Data[#All],7,FALSE)</f>
        <v>Unknown</v>
      </c>
    </row>
    <row r="735" spans="1:11" x14ac:dyDescent="0.3">
      <c r="A735">
        <v>734</v>
      </c>
      <c r="B735">
        <v>3</v>
      </c>
      <c r="C735">
        <v>3346.12</v>
      </c>
      <c r="D735">
        <f t="shared" si="22"/>
        <v>1115.3733333333332</v>
      </c>
      <c r="E735">
        <v>5.5684399999999998</v>
      </c>
      <c r="F735">
        <f>VLOOKUP(A735,[1]!Filtered_Customer_Data[#All],12,FALSE)</f>
        <v>11</v>
      </c>
      <c r="G735">
        <f t="shared" si="23"/>
        <v>68319.784326933324</v>
      </c>
      <c r="H735" t="str">
        <f>VLOOKUP(A735,[2]!Filtered_Customer_Data[#All],9,FALSE)</f>
        <v>Affluent Customer</v>
      </c>
      <c r="I735" t="str">
        <f>VLOOKUP(A735,Filtered_Customer_Data[#All],4,FALSE)</f>
        <v>Male</v>
      </c>
      <c r="J735" t="str">
        <f>VLOOKUP(A735,Filtered_Customer_Data[#All],8,FALSE)</f>
        <v>Retail</v>
      </c>
      <c r="K735" t="str">
        <f>VLOOKUP(A735,Filtered_Customer_Data[#All],7,FALSE)</f>
        <v>Programmer III</v>
      </c>
    </row>
    <row r="736" spans="1:11" x14ac:dyDescent="0.3">
      <c r="A736">
        <v>735</v>
      </c>
      <c r="B736">
        <v>4</v>
      </c>
      <c r="C736">
        <v>6814.03</v>
      </c>
      <c r="D736">
        <f t="shared" si="22"/>
        <v>1703.5074999999999</v>
      </c>
      <c r="E736">
        <v>5.5684399999999998</v>
      </c>
      <c r="F736">
        <f>VLOOKUP(A736,[1]!Filtered_Customer_Data[#All],12,FALSE)</f>
        <v>11</v>
      </c>
      <c r="G736">
        <f t="shared" si="23"/>
        <v>104344.67233630001</v>
      </c>
      <c r="H736" t="str">
        <f>VLOOKUP(A736,[2]!Filtered_Customer_Data[#All],9,FALSE)</f>
        <v>Mass Customer</v>
      </c>
      <c r="I736" t="str">
        <f>VLOOKUP(A736,Filtered_Customer_Data[#All],4,FALSE)</f>
        <v>Male</v>
      </c>
      <c r="J736" t="str">
        <f>VLOOKUP(A736,Filtered_Customer_Data[#All],8,FALSE)</f>
        <v>Financial Services</v>
      </c>
      <c r="K736" t="str">
        <f>VLOOKUP(A736,Filtered_Customer_Data[#All],7,FALSE)</f>
        <v>Assistant Manager</v>
      </c>
    </row>
    <row r="737" spans="1:11" x14ac:dyDescent="0.3">
      <c r="A737">
        <v>736</v>
      </c>
      <c r="B737">
        <v>5</v>
      </c>
      <c r="C737">
        <v>5823.83</v>
      </c>
      <c r="D737">
        <f t="shared" si="22"/>
        <v>1164.7660000000001</v>
      </c>
      <c r="E737">
        <v>5.5684399999999998</v>
      </c>
      <c r="F737">
        <f>VLOOKUP(A737,[1]!Filtered_Customer_Data[#All],12,FALSE)</f>
        <v>8</v>
      </c>
      <c r="G737">
        <f t="shared" si="23"/>
        <v>51887.436680320003</v>
      </c>
      <c r="H737" t="str">
        <f>VLOOKUP(A737,[2]!Filtered_Customer_Data[#All],9,FALSE)</f>
        <v>High Net Worth</v>
      </c>
      <c r="I737" t="str">
        <f>VLOOKUP(A737,Filtered_Customer_Data[#All],4,FALSE)</f>
        <v>Male</v>
      </c>
      <c r="J737" t="str">
        <f>VLOOKUP(A737,Filtered_Customer_Data[#All],8,FALSE)</f>
        <v>Unknown</v>
      </c>
      <c r="K737" t="str">
        <f>VLOOKUP(A737,Filtered_Customer_Data[#All],7,FALSE)</f>
        <v>Help Desk Operator</v>
      </c>
    </row>
    <row r="738" spans="1:11" x14ac:dyDescent="0.3">
      <c r="A738">
        <v>737</v>
      </c>
      <c r="B738">
        <v>7</v>
      </c>
      <c r="C738">
        <v>7386.14</v>
      </c>
      <c r="D738">
        <f t="shared" si="22"/>
        <v>1055.1628571428571</v>
      </c>
      <c r="E738">
        <v>5.5684399999999998</v>
      </c>
      <c r="F738">
        <f>VLOOKUP(A738,[1]!Filtered_Customer_Data[#All],12,FALSE)</f>
        <v>16</v>
      </c>
      <c r="G738">
        <f t="shared" si="23"/>
        <v>94009.776963657132</v>
      </c>
      <c r="H738" t="str">
        <f>VLOOKUP(A738,[2]!Filtered_Customer_Data[#All],9,FALSE)</f>
        <v>Mass Customer</v>
      </c>
      <c r="I738" t="str">
        <f>VLOOKUP(A738,Filtered_Customer_Data[#All],4,FALSE)</f>
        <v>Female</v>
      </c>
      <c r="J738" t="str">
        <f>VLOOKUP(A738,Filtered_Customer_Data[#All],8,FALSE)</f>
        <v>Unknown</v>
      </c>
      <c r="K738" t="str">
        <f>VLOOKUP(A738,Filtered_Customer_Data[#All],7,FALSE)</f>
        <v>Systems Administrator III</v>
      </c>
    </row>
    <row r="739" spans="1:11" x14ac:dyDescent="0.3">
      <c r="A739">
        <v>738</v>
      </c>
      <c r="B739">
        <v>8</v>
      </c>
      <c r="C739">
        <v>8764.369999999999</v>
      </c>
      <c r="D739">
        <f t="shared" si="22"/>
        <v>1095.5462499999999</v>
      </c>
      <c r="E739">
        <v>5.5684399999999998</v>
      </c>
      <c r="F739">
        <f>VLOOKUP(A739,[1]!Filtered_Customer_Data[#All],12,FALSE)</f>
        <v>9</v>
      </c>
      <c r="G739">
        <f t="shared" si="23"/>
        <v>54904.352043149986</v>
      </c>
      <c r="H739" t="str">
        <f>VLOOKUP(A739,[2]!Filtered_Customer_Data[#All],9,FALSE)</f>
        <v>Mass Customer</v>
      </c>
      <c r="I739" t="str">
        <f>VLOOKUP(A739,Filtered_Customer_Data[#All],4,FALSE)</f>
        <v>Female</v>
      </c>
      <c r="J739" t="str">
        <f>VLOOKUP(A739,Filtered_Customer_Data[#All],8,FALSE)</f>
        <v>Argiculture</v>
      </c>
      <c r="K739" t="str">
        <f>VLOOKUP(A739,Filtered_Customer_Data[#All],7,FALSE)</f>
        <v>Unknown</v>
      </c>
    </row>
    <row r="740" spans="1:11" x14ac:dyDescent="0.3">
      <c r="A740">
        <v>739</v>
      </c>
      <c r="B740">
        <v>10</v>
      </c>
      <c r="C740">
        <v>9430.630000000001</v>
      </c>
      <c r="D740">
        <f t="shared" si="22"/>
        <v>943.0630000000001</v>
      </c>
      <c r="E740">
        <v>5.5684399999999998</v>
      </c>
      <c r="F740">
        <f>VLOOKUP(A740,[1]!Filtered_Customer_Data[#All],12,FALSE)</f>
        <v>8</v>
      </c>
      <c r="G740">
        <f t="shared" si="23"/>
        <v>42011.117853760006</v>
      </c>
      <c r="H740" t="str">
        <f>VLOOKUP(A740,[2]!Filtered_Customer_Data[#All],9,FALSE)</f>
        <v>Mass Customer</v>
      </c>
      <c r="I740" t="str">
        <f>VLOOKUP(A740,Filtered_Customer_Data[#All],4,FALSE)</f>
        <v>Male</v>
      </c>
      <c r="J740" t="str">
        <f>VLOOKUP(A740,Filtered_Customer_Data[#All],8,FALSE)</f>
        <v>Manufacturing</v>
      </c>
      <c r="K740" t="str">
        <f>VLOOKUP(A740,Filtered_Customer_Data[#All],7,FALSE)</f>
        <v>Senior Editor</v>
      </c>
    </row>
    <row r="741" spans="1:11" x14ac:dyDescent="0.3">
      <c r="A741">
        <v>740</v>
      </c>
      <c r="B741">
        <v>4</v>
      </c>
      <c r="C741">
        <v>6155.5300000000007</v>
      </c>
      <c r="D741">
        <f t="shared" si="22"/>
        <v>1538.8825000000002</v>
      </c>
      <c r="E741">
        <v>5.5684399999999998</v>
      </c>
      <c r="F741">
        <f>VLOOKUP(A741,[1]!Filtered_Customer_Data[#All],12,FALSE)</f>
        <v>6</v>
      </c>
      <c r="G741">
        <f t="shared" si="23"/>
        <v>51415.049209800003</v>
      </c>
      <c r="H741" t="str">
        <f>VLOOKUP(A741,[2]!Filtered_Customer_Data[#All],9,FALSE)</f>
        <v>Affluent Customer</v>
      </c>
      <c r="I741" t="str">
        <f>VLOOKUP(A741,Filtered_Customer_Data[#All],4,FALSE)</f>
        <v>Male</v>
      </c>
      <c r="J741" t="str">
        <f>VLOOKUP(A741,Filtered_Customer_Data[#All],8,FALSE)</f>
        <v>Financial Services</v>
      </c>
      <c r="K741" t="str">
        <f>VLOOKUP(A741,Filtered_Customer_Data[#All],7,FALSE)</f>
        <v>Unknown</v>
      </c>
    </row>
    <row r="742" spans="1:11" x14ac:dyDescent="0.3">
      <c r="A742">
        <v>741</v>
      </c>
      <c r="B742">
        <v>5</v>
      </c>
      <c r="C742">
        <v>3482.2999999999997</v>
      </c>
      <c r="D742">
        <f t="shared" si="22"/>
        <v>696.45999999999992</v>
      </c>
      <c r="E742">
        <v>5.5684399999999998</v>
      </c>
      <c r="F742">
        <f>VLOOKUP(A742,[1]!Filtered_Customer_Data[#All],12,FALSE)</f>
        <v>11</v>
      </c>
      <c r="G742">
        <f t="shared" si="23"/>
        <v>42660.15294639999</v>
      </c>
      <c r="H742" t="str">
        <f>VLOOKUP(A742,[2]!Filtered_Customer_Data[#All],9,FALSE)</f>
        <v>Mass Customer</v>
      </c>
      <c r="I742" t="str">
        <f>VLOOKUP(A742,Filtered_Customer_Data[#All],4,FALSE)</f>
        <v>Female</v>
      </c>
      <c r="J742" t="str">
        <f>VLOOKUP(A742,Filtered_Customer_Data[#All],8,FALSE)</f>
        <v>Unknown</v>
      </c>
      <c r="K742" t="str">
        <f>VLOOKUP(A742,Filtered_Customer_Data[#All],7,FALSE)</f>
        <v>Unknown</v>
      </c>
    </row>
    <row r="743" spans="1:11" x14ac:dyDescent="0.3">
      <c r="A743">
        <v>742</v>
      </c>
      <c r="B743">
        <v>6</v>
      </c>
      <c r="C743">
        <v>6918.9599999999991</v>
      </c>
      <c r="D743">
        <f t="shared" si="22"/>
        <v>1153.1599999999999</v>
      </c>
      <c r="E743">
        <v>5.5684399999999998</v>
      </c>
      <c r="F743">
        <f>VLOOKUP(A743,[1]!Filtered_Customer_Data[#All],12,FALSE)</f>
        <v>15</v>
      </c>
      <c r="G743">
        <f t="shared" si="23"/>
        <v>96319.534055999975</v>
      </c>
      <c r="H743" t="str">
        <f>VLOOKUP(A743,[2]!Filtered_Customer_Data[#All],9,FALSE)</f>
        <v>Mass Customer</v>
      </c>
      <c r="I743" t="str">
        <f>VLOOKUP(A743,Filtered_Customer_Data[#All],4,FALSE)</f>
        <v>Male</v>
      </c>
      <c r="J743" t="str">
        <f>VLOOKUP(A743,Filtered_Customer_Data[#All],8,FALSE)</f>
        <v>Manufacturing</v>
      </c>
      <c r="K743" t="str">
        <f>VLOOKUP(A743,Filtered_Customer_Data[#All],7,FALSE)</f>
        <v>Senior Developer</v>
      </c>
    </row>
    <row r="744" spans="1:11" x14ac:dyDescent="0.3">
      <c r="A744">
        <v>743</v>
      </c>
      <c r="B744">
        <v>4</v>
      </c>
      <c r="C744">
        <v>4994.21</v>
      </c>
      <c r="D744">
        <f t="shared" si="22"/>
        <v>1248.5525</v>
      </c>
      <c r="E744">
        <v>5.5684399999999998</v>
      </c>
      <c r="F744">
        <f>VLOOKUP(A744,[1]!Filtered_Customer_Data[#All],12,FALSE)</f>
        <v>13</v>
      </c>
      <c r="G744">
        <f t="shared" si="23"/>
        <v>90382.3658803</v>
      </c>
      <c r="H744" t="str">
        <f>VLOOKUP(A744,[2]!Filtered_Customer_Data[#All],9,FALSE)</f>
        <v>Mass Customer</v>
      </c>
      <c r="I744" t="str">
        <f>VLOOKUP(A744,Filtered_Customer_Data[#All],4,FALSE)</f>
        <v>Male</v>
      </c>
      <c r="J744" t="str">
        <f>VLOOKUP(A744,Filtered_Customer_Data[#All],8,FALSE)</f>
        <v>Financial Services</v>
      </c>
      <c r="K744" t="str">
        <f>VLOOKUP(A744,Filtered_Customer_Data[#All],7,FALSE)</f>
        <v>VP Accounting</v>
      </c>
    </row>
    <row r="745" spans="1:11" x14ac:dyDescent="0.3">
      <c r="A745">
        <v>744</v>
      </c>
      <c r="B745">
        <v>5</v>
      </c>
      <c r="C745">
        <v>4149.55</v>
      </c>
      <c r="D745">
        <f t="shared" si="22"/>
        <v>829.91000000000008</v>
      </c>
      <c r="E745">
        <v>5.5684399999999998</v>
      </c>
      <c r="F745">
        <f>VLOOKUP(A745,[1]!Filtered_Customer_Data[#All],12,FALSE)</f>
        <v>14</v>
      </c>
      <c r="G745">
        <f t="shared" si="23"/>
        <v>64698.256565600008</v>
      </c>
      <c r="H745" t="str">
        <f>VLOOKUP(A745,[2]!Filtered_Customer_Data[#All],9,FALSE)</f>
        <v>Affluent Customer</v>
      </c>
      <c r="I745" t="str">
        <f>VLOOKUP(A745,Filtered_Customer_Data[#All],4,FALSE)</f>
        <v>Male</v>
      </c>
      <c r="J745" t="str">
        <f>VLOOKUP(A745,Filtered_Customer_Data[#All],8,FALSE)</f>
        <v>Manufacturing</v>
      </c>
      <c r="K745" t="str">
        <f>VLOOKUP(A745,Filtered_Customer_Data[#All],7,FALSE)</f>
        <v>Graphic Designer</v>
      </c>
    </row>
    <row r="746" spans="1:11" x14ac:dyDescent="0.3">
      <c r="A746">
        <v>745</v>
      </c>
      <c r="B746">
        <v>4</v>
      </c>
      <c r="C746">
        <v>2697.98</v>
      </c>
      <c r="D746">
        <f t="shared" si="22"/>
        <v>674.495</v>
      </c>
      <c r="E746">
        <v>5.5684399999999998</v>
      </c>
      <c r="F746">
        <f>VLOOKUP(A746,[1]!Filtered_Customer_Data[#All],12,FALSE)</f>
        <v>13</v>
      </c>
      <c r="G746">
        <f t="shared" si="23"/>
        <v>48826.504191400003</v>
      </c>
      <c r="H746" t="str">
        <f>VLOOKUP(A746,[2]!Filtered_Customer_Data[#All],9,FALSE)</f>
        <v>Mass Customer</v>
      </c>
      <c r="I746" t="str">
        <f>VLOOKUP(A746,Filtered_Customer_Data[#All],4,FALSE)</f>
        <v>Female</v>
      </c>
      <c r="J746" t="str">
        <f>VLOOKUP(A746,Filtered_Customer_Data[#All],8,FALSE)</f>
        <v>Manufacturing</v>
      </c>
      <c r="K746" t="str">
        <f>VLOOKUP(A746,Filtered_Customer_Data[#All],7,FALSE)</f>
        <v>Unknown</v>
      </c>
    </row>
    <row r="747" spans="1:11" x14ac:dyDescent="0.3">
      <c r="A747">
        <v>746</v>
      </c>
      <c r="B747">
        <v>6</v>
      </c>
      <c r="C747">
        <v>4853.96</v>
      </c>
      <c r="D747">
        <f t="shared" si="22"/>
        <v>808.99333333333334</v>
      </c>
      <c r="E747">
        <v>5.5684399999999998</v>
      </c>
      <c r="F747">
        <f>VLOOKUP(A747,[1]!Filtered_Customer_Data[#All],12,FALSE)</f>
        <v>17</v>
      </c>
      <c r="G747">
        <f t="shared" si="23"/>
        <v>76582.124230133326</v>
      </c>
      <c r="H747" t="str">
        <f>VLOOKUP(A747,[2]!Filtered_Customer_Data[#All],9,FALSE)</f>
        <v>Affluent Customer</v>
      </c>
      <c r="I747" t="str">
        <f>VLOOKUP(A747,Filtered_Customer_Data[#All],4,FALSE)</f>
        <v>Male</v>
      </c>
      <c r="J747" t="str">
        <f>VLOOKUP(A747,Filtered_Customer_Data[#All],8,FALSE)</f>
        <v>Unknown</v>
      </c>
      <c r="K747" t="str">
        <f>VLOOKUP(A747,Filtered_Customer_Data[#All],7,FALSE)</f>
        <v>Business Systems Development Analyst</v>
      </c>
    </row>
    <row r="748" spans="1:11" x14ac:dyDescent="0.3">
      <c r="A748">
        <v>747</v>
      </c>
      <c r="B748">
        <v>2</v>
      </c>
      <c r="C748">
        <v>1801.98</v>
      </c>
      <c r="D748">
        <f t="shared" si="22"/>
        <v>900.99</v>
      </c>
      <c r="E748">
        <v>5.5684399999999998</v>
      </c>
      <c r="F748">
        <f>VLOOKUP(A748,[1]!Filtered_Customer_Data[#All],12,FALSE)</f>
        <v>7</v>
      </c>
      <c r="G748">
        <f t="shared" si="23"/>
        <v>35119.761289200003</v>
      </c>
      <c r="H748" t="str">
        <f>VLOOKUP(A748,[2]!Filtered_Customer_Data[#All],9,FALSE)</f>
        <v>Mass Customer</v>
      </c>
      <c r="I748" t="str">
        <f>VLOOKUP(A748,Filtered_Customer_Data[#All],4,FALSE)</f>
        <v>Female</v>
      </c>
      <c r="J748" t="str">
        <f>VLOOKUP(A748,Filtered_Customer_Data[#All],8,FALSE)</f>
        <v>Unknown</v>
      </c>
      <c r="K748" t="str">
        <f>VLOOKUP(A748,Filtered_Customer_Data[#All],7,FALSE)</f>
        <v>Database Administrator II</v>
      </c>
    </row>
    <row r="749" spans="1:11" x14ac:dyDescent="0.3">
      <c r="A749">
        <v>748</v>
      </c>
      <c r="B749">
        <v>9</v>
      </c>
      <c r="C749">
        <v>8538.0499999999993</v>
      </c>
      <c r="D749">
        <f t="shared" si="22"/>
        <v>948.6722222222221</v>
      </c>
      <c r="E749">
        <v>5.5684399999999998</v>
      </c>
      <c r="F749">
        <f>VLOOKUP(A749,[1]!Filtered_Customer_Data[#All],12,FALSE)</f>
        <v>7</v>
      </c>
      <c r="G749">
        <f t="shared" si="23"/>
        <v>36978.370443777771</v>
      </c>
      <c r="H749" t="str">
        <f>VLOOKUP(A749,[2]!Filtered_Customer_Data[#All],9,FALSE)</f>
        <v>High Net Worth</v>
      </c>
      <c r="I749" t="str">
        <f>VLOOKUP(A749,Filtered_Customer_Data[#All],4,FALSE)</f>
        <v>Female</v>
      </c>
      <c r="J749" t="str">
        <f>VLOOKUP(A749,Filtered_Customer_Data[#All],8,FALSE)</f>
        <v>Financial Services</v>
      </c>
      <c r="K749" t="str">
        <f>VLOOKUP(A749,Filtered_Customer_Data[#All],7,FALSE)</f>
        <v>VP Marketing</v>
      </c>
    </row>
    <row r="750" spans="1:11" x14ac:dyDescent="0.3">
      <c r="A750">
        <v>749</v>
      </c>
      <c r="B750">
        <v>9</v>
      </c>
      <c r="C750">
        <v>7591.94</v>
      </c>
      <c r="D750">
        <f t="shared" si="22"/>
        <v>843.54888888888888</v>
      </c>
      <c r="E750">
        <v>5.5684399999999998</v>
      </c>
      <c r="F750">
        <f>VLOOKUP(A750,[1]!Filtered_Customer_Data[#All],12,FALSE)</f>
        <v>19</v>
      </c>
      <c r="G750">
        <f t="shared" si="23"/>
        <v>89247.776122044437</v>
      </c>
      <c r="H750" t="str">
        <f>VLOOKUP(A750,[2]!Filtered_Customer_Data[#All],9,FALSE)</f>
        <v>Mass Customer</v>
      </c>
      <c r="I750" t="str">
        <f>VLOOKUP(A750,Filtered_Customer_Data[#All],4,FALSE)</f>
        <v>Male</v>
      </c>
      <c r="J750" t="str">
        <f>VLOOKUP(A750,Filtered_Customer_Data[#All],8,FALSE)</f>
        <v>Argiculture</v>
      </c>
      <c r="K750" t="str">
        <f>VLOOKUP(A750,Filtered_Customer_Data[#All],7,FALSE)</f>
        <v>Environmental Specialist</v>
      </c>
    </row>
    <row r="751" spans="1:11" x14ac:dyDescent="0.3">
      <c r="A751">
        <v>750</v>
      </c>
      <c r="B751">
        <v>6</v>
      </c>
      <c r="C751">
        <v>7506.7300000000005</v>
      </c>
      <c r="D751">
        <f t="shared" si="22"/>
        <v>1251.1216666666667</v>
      </c>
      <c r="E751">
        <v>5.5684399999999998</v>
      </c>
      <c r="F751">
        <f>VLOOKUP(A751,[1]!Filtered_Customer_Data[#All],12,FALSE)</f>
        <v>7</v>
      </c>
      <c r="G751">
        <f t="shared" si="23"/>
        <v>48767.571534733332</v>
      </c>
      <c r="H751" t="str">
        <f>VLOOKUP(A751,[2]!Filtered_Customer_Data[#All],9,FALSE)</f>
        <v>Affluent Customer</v>
      </c>
      <c r="I751" t="str">
        <f>VLOOKUP(A751,Filtered_Customer_Data[#All],4,FALSE)</f>
        <v>Male</v>
      </c>
      <c r="J751" t="str">
        <f>VLOOKUP(A751,Filtered_Customer_Data[#All],8,FALSE)</f>
        <v>Retail</v>
      </c>
      <c r="K751" t="str">
        <f>VLOOKUP(A751,Filtered_Customer_Data[#All],7,FALSE)</f>
        <v>Analyst Programmer</v>
      </c>
    </row>
    <row r="752" spans="1:11" x14ac:dyDescent="0.3">
      <c r="A752">
        <v>751</v>
      </c>
      <c r="B752">
        <v>2</v>
      </c>
      <c r="C752">
        <v>386.48</v>
      </c>
      <c r="D752">
        <f t="shared" si="22"/>
        <v>193.24</v>
      </c>
      <c r="E752">
        <v>5.5684399999999998</v>
      </c>
      <c r="F752">
        <f>VLOOKUP(A752,[1]!Filtered_Customer_Data[#All],12,FALSE)</f>
        <v>1</v>
      </c>
      <c r="G752">
        <f t="shared" si="23"/>
        <v>1076.0453456</v>
      </c>
      <c r="H752" t="str">
        <f>VLOOKUP(A752,[2]!Filtered_Customer_Data[#All],9,FALSE)</f>
        <v>Affluent Customer</v>
      </c>
      <c r="I752" t="str">
        <f>VLOOKUP(A752,Filtered_Customer_Data[#All],4,FALSE)</f>
        <v>Female</v>
      </c>
      <c r="J752" t="str">
        <f>VLOOKUP(A752,Filtered_Customer_Data[#All],8,FALSE)</f>
        <v>Financial Services</v>
      </c>
      <c r="K752" t="str">
        <f>VLOOKUP(A752,Filtered_Customer_Data[#All],7,FALSE)</f>
        <v>Business Systems Development Analyst</v>
      </c>
    </row>
    <row r="753" spans="1:11" x14ac:dyDescent="0.3">
      <c r="A753">
        <v>752</v>
      </c>
      <c r="B753">
        <v>8</v>
      </c>
      <c r="C753">
        <v>8004.32</v>
      </c>
      <c r="D753">
        <f t="shared" si="22"/>
        <v>1000.54</v>
      </c>
      <c r="E753">
        <v>5.5684399999999998</v>
      </c>
      <c r="F753">
        <f>VLOOKUP(A753,[1]!Filtered_Customer_Data[#All],12,FALSE)</f>
        <v>12</v>
      </c>
      <c r="G753">
        <f t="shared" si="23"/>
        <v>66857.363491199998</v>
      </c>
      <c r="H753" t="str">
        <f>VLOOKUP(A753,[2]!Filtered_Customer_Data[#All],9,FALSE)</f>
        <v>High Net Worth</v>
      </c>
      <c r="I753" t="str">
        <f>VLOOKUP(A753,Filtered_Customer_Data[#All],4,FALSE)</f>
        <v>Male</v>
      </c>
      <c r="J753" t="str">
        <f>VLOOKUP(A753,Filtered_Customer_Data[#All],8,FALSE)</f>
        <v>Financial Services</v>
      </c>
      <c r="K753" t="str">
        <f>VLOOKUP(A753,Filtered_Customer_Data[#All],7,FALSE)</f>
        <v>Speech Pathologist</v>
      </c>
    </row>
    <row r="754" spans="1:11" x14ac:dyDescent="0.3">
      <c r="A754">
        <v>753</v>
      </c>
      <c r="B754">
        <v>8</v>
      </c>
      <c r="C754">
        <v>11935.38</v>
      </c>
      <c r="D754">
        <f t="shared" si="22"/>
        <v>1491.9224999999999</v>
      </c>
      <c r="E754">
        <v>5.5684399999999998</v>
      </c>
      <c r="F754">
        <f>VLOOKUP(A754,[1]!Filtered_Customer_Data[#All],12,FALSE)</f>
        <v>6</v>
      </c>
      <c r="G754">
        <f t="shared" si="23"/>
        <v>49846.085555399986</v>
      </c>
      <c r="H754" t="str">
        <f>VLOOKUP(A754,[2]!Filtered_Customer_Data[#All],9,FALSE)</f>
        <v>Affluent Customer</v>
      </c>
      <c r="I754" t="str">
        <f>VLOOKUP(A754,Filtered_Customer_Data[#All],4,FALSE)</f>
        <v>Female</v>
      </c>
      <c r="J754" t="str">
        <f>VLOOKUP(A754,Filtered_Customer_Data[#All],8,FALSE)</f>
        <v>Health</v>
      </c>
      <c r="K754" t="str">
        <f>VLOOKUP(A754,Filtered_Customer_Data[#All],7,FALSE)</f>
        <v>Food Chemist</v>
      </c>
    </row>
    <row r="755" spans="1:11" x14ac:dyDescent="0.3">
      <c r="A755">
        <v>754</v>
      </c>
      <c r="B755">
        <v>2</v>
      </c>
      <c r="C755">
        <v>814.03</v>
      </c>
      <c r="D755">
        <f t="shared" si="22"/>
        <v>407.01499999999999</v>
      </c>
      <c r="E755">
        <v>5.5684399999999998</v>
      </c>
      <c r="F755">
        <f>VLOOKUP(A755,[1]!Filtered_Customer_Data[#All],12,FALSE)</f>
        <v>14</v>
      </c>
      <c r="G755">
        <f t="shared" si="23"/>
        <v>31730.140492399994</v>
      </c>
      <c r="H755" t="str">
        <f>VLOOKUP(A755,[2]!Filtered_Customer_Data[#All],9,FALSE)</f>
        <v>Mass Customer</v>
      </c>
      <c r="I755" t="str">
        <f>VLOOKUP(A755,Filtered_Customer_Data[#All],4,FALSE)</f>
        <v>Female</v>
      </c>
      <c r="J755" t="str">
        <f>VLOOKUP(A755,Filtered_Customer_Data[#All],8,FALSE)</f>
        <v>Financial Services</v>
      </c>
      <c r="K755" t="str">
        <f>VLOOKUP(A755,Filtered_Customer_Data[#All],7,FALSE)</f>
        <v>Senior Financial Analyst</v>
      </c>
    </row>
    <row r="756" spans="1:11" x14ac:dyDescent="0.3">
      <c r="A756">
        <v>755</v>
      </c>
      <c r="B756">
        <v>3</v>
      </c>
      <c r="C756">
        <v>2071.7800000000002</v>
      </c>
      <c r="D756">
        <f t="shared" si="22"/>
        <v>690.59333333333336</v>
      </c>
      <c r="E756">
        <v>5.5684399999999998</v>
      </c>
      <c r="F756">
        <f>VLOOKUP(A756,[1]!Filtered_Customer_Data[#All],12,FALSE)</f>
        <v>4</v>
      </c>
      <c r="G756">
        <f t="shared" si="23"/>
        <v>15382.110164266667</v>
      </c>
      <c r="H756" t="str">
        <f>VLOOKUP(A756,[2]!Filtered_Customer_Data[#All],9,FALSE)</f>
        <v>Mass Customer</v>
      </c>
      <c r="I756" t="str">
        <f>VLOOKUP(A756,Filtered_Customer_Data[#All],4,FALSE)</f>
        <v>Male</v>
      </c>
      <c r="J756" t="str">
        <f>VLOOKUP(A756,Filtered_Customer_Data[#All],8,FALSE)</f>
        <v>Financial Services</v>
      </c>
      <c r="K756" t="str">
        <f>VLOOKUP(A756,Filtered_Customer_Data[#All],7,FALSE)</f>
        <v>Senior Cost Accountant</v>
      </c>
    </row>
    <row r="757" spans="1:11" x14ac:dyDescent="0.3">
      <c r="A757">
        <v>756</v>
      </c>
      <c r="B757">
        <v>6</v>
      </c>
      <c r="C757">
        <v>3859.1699999999996</v>
      </c>
      <c r="D757">
        <f t="shared" si="22"/>
        <v>643.19499999999994</v>
      </c>
      <c r="E757">
        <v>5.5684399999999998</v>
      </c>
      <c r="F757">
        <f>VLOOKUP(A757,[1]!Filtered_Customer_Data[#All],12,FALSE)</f>
        <v>16</v>
      </c>
      <c r="G757">
        <f t="shared" si="23"/>
        <v>57305.484252799994</v>
      </c>
      <c r="H757" t="str">
        <f>VLOOKUP(A757,[2]!Filtered_Customer_Data[#All],9,FALSE)</f>
        <v>Mass Customer</v>
      </c>
      <c r="I757" t="str">
        <f>VLOOKUP(A757,Filtered_Customer_Data[#All],4,FALSE)</f>
        <v>Female</v>
      </c>
      <c r="J757" t="str">
        <f>VLOOKUP(A757,Filtered_Customer_Data[#All],8,FALSE)</f>
        <v>Manufacturing</v>
      </c>
      <c r="K757" t="str">
        <f>VLOOKUP(A757,Filtered_Customer_Data[#All],7,FALSE)</f>
        <v>Computer Systems Analyst IV</v>
      </c>
    </row>
    <row r="758" spans="1:11" x14ac:dyDescent="0.3">
      <c r="A758">
        <v>757</v>
      </c>
      <c r="B758">
        <v>5</v>
      </c>
      <c r="C758">
        <v>3967.6</v>
      </c>
      <c r="D758">
        <f t="shared" si="22"/>
        <v>793.52</v>
      </c>
      <c r="E758">
        <v>5.5684399999999998</v>
      </c>
      <c r="F758">
        <f>VLOOKUP(A758,[1]!Filtered_Customer_Data[#All],12,FALSE)</f>
        <v>18</v>
      </c>
      <c r="G758">
        <f t="shared" si="23"/>
        <v>79536.033158399994</v>
      </c>
      <c r="H758" t="str">
        <f>VLOOKUP(A758,[2]!Filtered_Customer_Data[#All],9,FALSE)</f>
        <v>Mass Customer</v>
      </c>
      <c r="I758" t="str">
        <f>VLOOKUP(A758,Filtered_Customer_Data[#All],4,FALSE)</f>
        <v>Male</v>
      </c>
      <c r="J758" t="str">
        <f>VLOOKUP(A758,Filtered_Customer_Data[#All],8,FALSE)</f>
        <v>Financial Services</v>
      </c>
      <c r="K758" t="str">
        <f>VLOOKUP(A758,Filtered_Customer_Data[#All],7,FALSE)</f>
        <v>Environmental Tech</v>
      </c>
    </row>
    <row r="759" spans="1:11" x14ac:dyDescent="0.3">
      <c r="A759">
        <v>758</v>
      </c>
      <c r="B759">
        <v>2</v>
      </c>
      <c r="C759">
        <v>651.02</v>
      </c>
      <c r="D759">
        <f t="shared" si="22"/>
        <v>325.51</v>
      </c>
      <c r="E759">
        <v>5.5684399999999998</v>
      </c>
      <c r="F759">
        <f>VLOOKUP(A759,[1]!Filtered_Customer_Data[#All],12,FALSE)</f>
        <v>11</v>
      </c>
      <c r="G759">
        <f t="shared" si="23"/>
        <v>19938.4119484</v>
      </c>
      <c r="H759" t="str">
        <f>VLOOKUP(A759,[2]!Filtered_Customer_Data[#All],9,FALSE)</f>
        <v>High Net Worth</v>
      </c>
      <c r="I759" t="str">
        <f>VLOOKUP(A759,Filtered_Customer_Data[#All],4,FALSE)</f>
        <v>Female</v>
      </c>
      <c r="J759" t="str">
        <f>VLOOKUP(A759,Filtered_Customer_Data[#All],8,FALSE)</f>
        <v>Manufacturing</v>
      </c>
      <c r="K759" t="str">
        <f>VLOOKUP(A759,Filtered_Customer_Data[#All],7,FALSE)</f>
        <v>Unknown</v>
      </c>
    </row>
    <row r="760" spans="1:11" x14ac:dyDescent="0.3">
      <c r="A760">
        <v>759</v>
      </c>
      <c r="B760">
        <v>8</v>
      </c>
      <c r="C760">
        <v>7442.61</v>
      </c>
      <c r="D760">
        <f t="shared" si="22"/>
        <v>930.32624999999996</v>
      </c>
      <c r="E760">
        <v>5.5684399999999998</v>
      </c>
      <c r="F760">
        <f>VLOOKUP(A760,[1]!Filtered_Customer_Data[#All],12,FALSE)</f>
        <v>13</v>
      </c>
      <c r="G760">
        <f t="shared" si="23"/>
        <v>67346.056746150003</v>
      </c>
      <c r="H760" t="str">
        <f>VLOOKUP(A760,[2]!Filtered_Customer_Data[#All],9,FALSE)</f>
        <v>High Net Worth</v>
      </c>
      <c r="I760" t="str">
        <f>VLOOKUP(A760,Filtered_Customer_Data[#All],4,FALSE)</f>
        <v>Male</v>
      </c>
      <c r="J760" t="str">
        <f>VLOOKUP(A760,Filtered_Customer_Data[#All],8,FALSE)</f>
        <v>Health</v>
      </c>
      <c r="K760" t="str">
        <f>VLOOKUP(A760,Filtered_Customer_Data[#All],7,FALSE)</f>
        <v>Clinical Specialist</v>
      </c>
    </row>
    <row r="761" spans="1:11" x14ac:dyDescent="0.3">
      <c r="A761">
        <v>760</v>
      </c>
      <c r="B761">
        <v>9</v>
      </c>
      <c r="C761">
        <v>8569.2899999999991</v>
      </c>
      <c r="D761">
        <f t="shared" si="22"/>
        <v>952.1433333333332</v>
      </c>
      <c r="E761">
        <v>5.5684399999999998</v>
      </c>
      <c r="F761">
        <f>VLOOKUP(A761,[1]!Filtered_Customer_Data[#All],12,FALSE)</f>
        <v>18</v>
      </c>
      <c r="G761">
        <f t="shared" si="23"/>
        <v>95435.154415199984</v>
      </c>
      <c r="H761" t="str">
        <f>VLOOKUP(A761,[2]!Filtered_Customer_Data[#All],9,FALSE)</f>
        <v>Mass Customer</v>
      </c>
      <c r="I761" t="str">
        <f>VLOOKUP(A761,Filtered_Customer_Data[#All],4,FALSE)</f>
        <v>Male</v>
      </c>
      <c r="J761" t="str">
        <f>VLOOKUP(A761,Filtered_Customer_Data[#All],8,FALSE)</f>
        <v>Unknown</v>
      </c>
      <c r="K761" t="str">
        <f>VLOOKUP(A761,Filtered_Customer_Data[#All],7,FALSE)</f>
        <v>Assistant Professor</v>
      </c>
    </row>
    <row r="762" spans="1:11" x14ac:dyDescent="0.3">
      <c r="A762">
        <v>761</v>
      </c>
      <c r="B762">
        <v>5</v>
      </c>
      <c r="C762">
        <v>6483.6800000000012</v>
      </c>
      <c r="D762">
        <f t="shared" si="22"/>
        <v>1296.7360000000003</v>
      </c>
      <c r="E762">
        <v>5.5684399999999998</v>
      </c>
      <c r="F762">
        <f>VLOOKUP(A762,[1]!Filtered_Customer_Data[#All],12,FALSE)</f>
        <v>4</v>
      </c>
      <c r="G762">
        <f t="shared" si="23"/>
        <v>28883.186447360007</v>
      </c>
      <c r="H762" t="str">
        <f>VLOOKUP(A762,[2]!Filtered_Customer_Data[#All],9,FALSE)</f>
        <v>Affluent Customer</v>
      </c>
      <c r="I762" t="str">
        <f>VLOOKUP(A762,Filtered_Customer_Data[#All],4,FALSE)</f>
        <v>Male</v>
      </c>
      <c r="J762" t="str">
        <f>VLOOKUP(A762,Filtered_Customer_Data[#All],8,FALSE)</f>
        <v>Health</v>
      </c>
      <c r="K762" t="str">
        <f>VLOOKUP(A762,Filtered_Customer_Data[#All],7,FALSE)</f>
        <v>Media Manager II</v>
      </c>
    </row>
    <row r="763" spans="1:11" x14ac:dyDescent="0.3">
      <c r="A763">
        <v>762</v>
      </c>
      <c r="B763">
        <v>5</v>
      </c>
      <c r="C763">
        <v>3989.6800000000003</v>
      </c>
      <c r="D763">
        <f t="shared" si="22"/>
        <v>797.93600000000004</v>
      </c>
      <c r="E763">
        <v>5.5684399999999998</v>
      </c>
      <c r="F763">
        <f>VLOOKUP(A763,[1]!Filtered_Customer_Data[#All],12,FALSE)</f>
        <v>22</v>
      </c>
      <c r="G763">
        <f t="shared" si="23"/>
        <v>97751.692276479997</v>
      </c>
      <c r="H763" t="str">
        <f>VLOOKUP(A763,[2]!Filtered_Customer_Data[#All],9,FALSE)</f>
        <v>Mass Customer</v>
      </c>
      <c r="I763" t="str">
        <f>VLOOKUP(A763,Filtered_Customer_Data[#All],4,FALSE)</f>
        <v>Male</v>
      </c>
      <c r="J763" t="str">
        <f>VLOOKUP(A763,Filtered_Customer_Data[#All],8,FALSE)</f>
        <v>Unknown</v>
      </c>
      <c r="K763" t="str">
        <f>VLOOKUP(A763,Filtered_Customer_Data[#All],7,FALSE)</f>
        <v>Environmental Specialist</v>
      </c>
    </row>
    <row r="764" spans="1:11" x14ac:dyDescent="0.3">
      <c r="A764">
        <v>763</v>
      </c>
      <c r="B764">
        <v>6</v>
      </c>
      <c r="C764">
        <v>6989.88</v>
      </c>
      <c r="D764">
        <f t="shared" si="22"/>
        <v>1164.98</v>
      </c>
      <c r="E764">
        <v>5.5684399999999998</v>
      </c>
      <c r="F764">
        <f>VLOOKUP(A764,[1]!Filtered_Customer_Data[#All],12,FALSE)</f>
        <v>12</v>
      </c>
      <c r="G764">
        <f t="shared" si="23"/>
        <v>77845.454774400001</v>
      </c>
      <c r="H764" t="str">
        <f>VLOOKUP(A764,[2]!Filtered_Customer_Data[#All],9,FALSE)</f>
        <v>Affluent Customer</v>
      </c>
      <c r="I764" t="str">
        <f>VLOOKUP(A764,Filtered_Customer_Data[#All],4,FALSE)</f>
        <v>Female</v>
      </c>
      <c r="J764" t="str">
        <f>VLOOKUP(A764,Filtered_Customer_Data[#All],8,FALSE)</f>
        <v>Manufacturing</v>
      </c>
      <c r="K764" t="str">
        <f>VLOOKUP(A764,Filtered_Customer_Data[#All],7,FALSE)</f>
        <v>Computer Systems Analyst IV</v>
      </c>
    </row>
    <row r="765" spans="1:11" x14ac:dyDescent="0.3">
      <c r="A765">
        <v>764</v>
      </c>
      <c r="B765">
        <v>3</v>
      </c>
      <c r="C765">
        <v>3627.46</v>
      </c>
      <c r="D765">
        <f t="shared" si="22"/>
        <v>1209.1533333333334</v>
      </c>
      <c r="E765">
        <v>5.5684399999999998</v>
      </c>
      <c r="F765">
        <f>VLOOKUP(A765,[1]!Filtered_Customer_Data[#All],12,FALSE)</f>
        <v>22</v>
      </c>
      <c r="G765">
        <f t="shared" si="23"/>
        <v>148128.15132426668</v>
      </c>
      <c r="H765" t="str">
        <f>VLOOKUP(A765,[2]!Filtered_Customer_Data[#All],9,FALSE)</f>
        <v>Mass Customer</v>
      </c>
      <c r="I765" t="str">
        <f>VLOOKUP(A765,Filtered_Customer_Data[#All],4,FALSE)</f>
        <v>Male</v>
      </c>
      <c r="J765" t="str">
        <f>VLOOKUP(A765,Filtered_Customer_Data[#All],8,FALSE)</f>
        <v>Financial Services</v>
      </c>
      <c r="K765" t="str">
        <f>VLOOKUP(A765,Filtered_Customer_Data[#All],7,FALSE)</f>
        <v>Environmental Tech</v>
      </c>
    </row>
    <row r="766" spans="1:11" x14ac:dyDescent="0.3">
      <c r="A766">
        <v>765</v>
      </c>
      <c r="B766">
        <v>10</v>
      </c>
      <c r="C766">
        <v>8794.98</v>
      </c>
      <c r="D766">
        <f t="shared" si="22"/>
        <v>879.49799999999993</v>
      </c>
      <c r="E766">
        <v>5.5684399999999998</v>
      </c>
      <c r="F766">
        <f>VLOOKUP(A766,[1]!Filtered_Customer_Data[#All],12,FALSE)</f>
        <v>16</v>
      </c>
      <c r="G766">
        <f t="shared" si="23"/>
        <v>78358.909489919984</v>
      </c>
      <c r="H766" t="str">
        <f>VLOOKUP(A766,[2]!Filtered_Customer_Data[#All],9,FALSE)</f>
        <v>Affluent Customer</v>
      </c>
      <c r="I766" t="str">
        <f>VLOOKUP(A766,Filtered_Customer_Data[#All],4,FALSE)</f>
        <v>Female</v>
      </c>
      <c r="J766" t="str">
        <f>VLOOKUP(A766,Filtered_Customer_Data[#All],8,FALSE)</f>
        <v>Retail</v>
      </c>
      <c r="K766" t="str">
        <f>VLOOKUP(A766,Filtered_Customer_Data[#All],7,FALSE)</f>
        <v>Unknown</v>
      </c>
    </row>
    <row r="767" spans="1:11" x14ac:dyDescent="0.3">
      <c r="A767">
        <v>766</v>
      </c>
      <c r="B767">
        <v>6</v>
      </c>
      <c r="C767">
        <v>4962.24</v>
      </c>
      <c r="D767">
        <f t="shared" si="22"/>
        <v>827.04</v>
      </c>
      <c r="E767">
        <v>5.5684399999999998</v>
      </c>
      <c r="F767">
        <f>VLOOKUP(A767,[1]!Filtered_Customer_Data[#All],12,FALSE)</f>
        <v>14</v>
      </c>
      <c r="G767">
        <f t="shared" si="23"/>
        <v>64474.516646399999</v>
      </c>
      <c r="H767" t="str">
        <f>VLOOKUP(A767,[2]!Filtered_Customer_Data[#All],9,FALSE)</f>
        <v>Mass Customer</v>
      </c>
      <c r="I767" t="str">
        <f>VLOOKUP(A767,Filtered_Customer_Data[#All],4,FALSE)</f>
        <v>Female</v>
      </c>
      <c r="J767" t="str">
        <f>VLOOKUP(A767,Filtered_Customer_Data[#All],8,FALSE)</f>
        <v>Retail</v>
      </c>
      <c r="K767" t="str">
        <f>VLOOKUP(A767,Filtered_Customer_Data[#All],7,FALSE)</f>
        <v>Unknown</v>
      </c>
    </row>
    <row r="768" spans="1:11" x14ac:dyDescent="0.3">
      <c r="A768">
        <v>767</v>
      </c>
      <c r="B768">
        <v>5</v>
      </c>
      <c r="C768">
        <v>6197.59</v>
      </c>
      <c r="D768">
        <f t="shared" si="22"/>
        <v>1239.518</v>
      </c>
      <c r="E768">
        <v>5.5684399999999998</v>
      </c>
      <c r="F768">
        <f>VLOOKUP(A768,[1]!Filtered_Customer_Data[#All],12,FALSE)</f>
        <v>11</v>
      </c>
      <c r="G768">
        <f t="shared" si="23"/>
        <v>75923.997731120005</v>
      </c>
      <c r="H768" t="str">
        <f>VLOOKUP(A768,[2]!Filtered_Customer_Data[#All],9,FALSE)</f>
        <v>High Net Worth</v>
      </c>
      <c r="I768" t="str">
        <f>VLOOKUP(A768,Filtered_Customer_Data[#All],4,FALSE)</f>
        <v>Male</v>
      </c>
      <c r="J768" t="str">
        <f>VLOOKUP(A768,Filtered_Customer_Data[#All],8,FALSE)</f>
        <v>Manufacturing</v>
      </c>
      <c r="K768" t="str">
        <f>VLOOKUP(A768,Filtered_Customer_Data[#All],7,FALSE)</f>
        <v>Budget/Accounting Analyst II</v>
      </c>
    </row>
    <row r="769" spans="1:11" x14ac:dyDescent="0.3">
      <c r="A769">
        <v>768</v>
      </c>
      <c r="B769">
        <v>9</v>
      </c>
      <c r="C769">
        <v>9425.52</v>
      </c>
      <c r="D769">
        <f t="shared" si="22"/>
        <v>1047.28</v>
      </c>
      <c r="E769">
        <v>5.5684399999999998</v>
      </c>
      <c r="F769">
        <f>VLOOKUP(A769,[1]!Filtered_Customer_Data[#All],12,FALSE)</f>
        <v>21</v>
      </c>
      <c r="G769">
        <f t="shared" si="23"/>
        <v>122466.03270719999</v>
      </c>
      <c r="H769" t="str">
        <f>VLOOKUP(A769,[2]!Filtered_Customer_Data[#All],9,FALSE)</f>
        <v>Affluent Customer</v>
      </c>
      <c r="I769" t="str">
        <f>VLOOKUP(A769,Filtered_Customer_Data[#All],4,FALSE)</f>
        <v>Female</v>
      </c>
      <c r="J769" t="str">
        <f>VLOOKUP(A769,Filtered_Customer_Data[#All],8,FALSE)</f>
        <v>Argiculture</v>
      </c>
      <c r="K769" t="str">
        <f>VLOOKUP(A769,Filtered_Customer_Data[#All],7,FALSE)</f>
        <v>Web Developer IV</v>
      </c>
    </row>
    <row r="770" spans="1:11" x14ac:dyDescent="0.3">
      <c r="A770">
        <v>769</v>
      </c>
      <c r="B770">
        <v>8</v>
      </c>
      <c r="C770">
        <v>9694.7900000000009</v>
      </c>
      <c r="D770">
        <f t="shared" si="22"/>
        <v>1211.8487500000001</v>
      </c>
      <c r="E770">
        <v>5.5684399999999998</v>
      </c>
      <c r="F770">
        <f>VLOOKUP(A770,[1]!Filtered_Customer_Data[#All],12,FALSE)</f>
        <v>12</v>
      </c>
      <c r="G770">
        <f t="shared" si="23"/>
        <v>80977.284641400009</v>
      </c>
      <c r="H770" t="str">
        <f>VLOOKUP(A770,[2]!Filtered_Customer_Data[#All],9,FALSE)</f>
        <v>Mass Customer</v>
      </c>
      <c r="I770" t="str">
        <f>VLOOKUP(A770,Filtered_Customer_Data[#All],4,FALSE)</f>
        <v>Male</v>
      </c>
      <c r="J770" t="str">
        <f>VLOOKUP(A770,Filtered_Customer_Data[#All],8,FALSE)</f>
        <v>IT</v>
      </c>
      <c r="K770" t="str">
        <f>VLOOKUP(A770,Filtered_Customer_Data[#All],7,FALSE)</f>
        <v>Analog Circuit Design manager</v>
      </c>
    </row>
    <row r="771" spans="1:11" x14ac:dyDescent="0.3">
      <c r="A771">
        <v>770</v>
      </c>
      <c r="B771">
        <v>6</v>
      </c>
      <c r="C771">
        <v>6789.79</v>
      </c>
      <c r="D771">
        <f t="shared" ref="D771:D834" si="24">GETPIVOTDATA("Total Revenue",$A770,"customer_id",A771)/GETPIVOTDATA("Total Transaction",$A770,"customer_id",A771)</f>
        <v>1131.6316666666667</v>
      </c>
      <c r="E771">
        <v>5.5684399999999998</v>
      </c>
      <c r="F771">
        <f>VLOOKUP(A771,[1]!Filtered_Customer_Data[#All],12,FALSE)</f>
        <v>13</v>
      </c>
      <c r="G771">
        <f t="shared" ref="G771:G834" si="25">D771*E771*F771</f>
        <v>81918.499493133335</v>
      </c>
      <c r="H771" t="str">
        <f>VLOOKUP(A771,[2]!Filtered_Customer_Data[#All],9,FALSE)</f>
        <v>High Net Worth</v>
      </c>
      <c r="I771" t="str">
        <f>VLOOKUP(A771,Filtered_Customer_Data[#All],4,FALSE)</f>
        <v>Female</v>
      </c>
      <c r="J771" t="str">
        <f>VLOOKUP(A771,Filtered_Customer_Data[#All],8,FALSE)</f>
        <v>IT</v>
      </c>
      <c r="K771" t="str">
        <f>VLOOKUP(A771,Filtered_Customer_Data[#All],7,FALSE)</f>
        <v>Software Consultant</v>
      </c>
    </row>
    <row r="772" spans="1:11" x14ac:dyDescent="0.3">
      <c r="A772">
        <v>771</v>
      </c>
      <c r="B772">
        <v>6</v>
      </c>
      <c r="C772">
        <v>5901.7</v>
      </c>
      <c r="D772">
        <f t="shared" si="24"/>
        <v>983.61666666666667</v>
      </c>
      <c r="E772">
        <v>5.5684399999999998</v>
      </c>
      <c r="F772">
        <f>VLOOKUP(A772,[1]!Filtered_Customer_Data[#All],12,FALSE)</f>
        <v>8</v>
      </c>
      <c r="G772">
        <f t="shared" si="25"/>
        <v>43817.683130666665</v>
      </c>
      <c r="H772" t="str">
        <f>VLOOKUP(A772,[2]!Filtered_Customer_Data[#All],9,FALSE)</f>
        <v>Affluent Customer</v>
      </c>
      <c r="I772" t="str">
        <f>VLOOKUP(A772,Filtered_Customer_Data[#All],4,FALSE)</f>
        <v>Male</v>
      </c>
      <c r="J772" t="str">
        <f>VLOOKUP(A772,Filtered_Customer_Data[#All],8,FALSE)</f>
        <v>Unknown</v>
      </c>
      <c r="K772" t="str">
        <f>VLOOKUP(A772,Filtered_Customer_Data[#All],7,FALSE)</f>
        <v>Unknown</v>
      </c>
    </row>
    <row r="773" spans="1:11" x14ac:dyDescent="0.3">
      <c r="A773">
        <v>772</v>
      </c>
      <c r="B773">
        <v>6</v>
      </c>
      <c r="C773">
        <v>8421.58</v>
      </c>
      <c r="D773">
        <f t="shared" si="24"/>
        <v>1403.5966666666666</v>
      </c>
      <c r="E773">
        <v>5.5684399999999998</v>
      </c>
      <c r="F773">
        <f>VLOOKUP(A773,[1]!Filtered_Customer_Data[#All],12,FALSE)</f>
        <v>4</v>
      </c>
      <c r="G773">
        <f t="shared" si="25"/>
        <v>31263.375290133332</v>
      </c>
      <c r="H773" t="str">
        <f>VLOOKUP(A773,[2]!Filtered_Customer_Data[#All],9,FALSE)</f>
        <v>Mass Customer</v>
      </c>
      <c r="I773" t="str">
        <f>VLOOKUP(A773,Filtered_Customer_Data[#All],4,FALSE)</f>
        <v>Female</v>
      </c>
      <c r="J773" t="str">
        <f>VLOOKUP(A773,Filtered_Customer_Data[#All],8,FALSE)</f>
        <v>Entertainment</v>
      </c>
      <c r="K773" t="str">
        <f>VLOOKUP(A773,Filtered_Customer_Data[#All],7,FALSE)</f>
        <v>Community Outreach Specialist</v>
      </c>
    </row>
    <row r="774" spans="1:11" x14ac:dyDescent="0.3">
      <c r="A774">
        <v>773</v>
      </c>
      <c r="B774">
        <v>8</v>
      </c>
      <c r="C774">
        <v>10334.68</v>
      </c>
      <c r="D774">
        <f t="shared" si="24"/>
        <v>1291.835</v>
      </c>
      <c r="E774">
        <v>5.5684399999999998</v>
      </c>
      <c r="F774">
        <f>VLOOKUP(A774,[1]!Filtered_Customer_Data[#All],12,FALSE)</f>
        <v>20</v>
      </c>
      <c r="G774">
        <f t="shared" si="25"/>
        <v>143870.113748</v>
      </c>
      <c r="H774" t="str">
        <f>VLOOKUP(A774,[2]!Filtered_Customer_Data[#All],9,FALSE)</f>
        <v>Affluent Customer</v>
      </c>
      <c r="I774" t="str">
        <f>VLOOKUP(A774,Filtered_Customer_Data[#All],4,FALSE)</f>
        <v>Male</v>
      </c>
      <c r="J774" t="str">
        <f>VLOOKUP(A774,Filtered_Customer_Data[#All],8,FALSE)</f>
        <v>Financial Services</v>
      </c>
      <c r="K774" t="str">
        <f>VLOOKUP(A774,Filtered_Customer_Data[#All],7,FALSE)</f>
        <v>Unknown</v>
      </c>
    </row>
    <row r="775" spans="1:11" x14ac:dyDescent="0.3">
      <c r="A775">
        <v>774</v>
      </c>
      <c r="B775">
        <v>1</v>
      </c>
      <c r="C775">
        <v>1311.44</v>
      </c>
      <c r="D775">
        <f t="shared" si="24"/>
        <v>1311.44</v>
      </c>
      <c r="E775">
        <v>5.5684399999999998</v>
      </c>
      <c r="F775">
        <f>VLOOKUP(A775,[1]!Filtered_Customer_Data[#All],12,FALSE)</f>
        <v>1</v>
      </c>
      <c r="G775">
        <f t="shared" si="25"/>
        <v>7302.6749535999998</v>
      </c>
      <c r="H775" t="str">
        <f>VLOOKUP(A775,[2]!Filtered_Customer_Data[#All],9,FALSE)</f>
        <v>High Net Worth</v>
      </c>
      <c r="I775" t="str">
        <f>VLOOKUP(A775,Filtered_Customer_Data[#All],4,FALSE)</f>
        <v>Female</v>
      </c>
      <c r="J775" t="str">
        <f>VLOOKUP(A775,Filtered_Customer_Data[#All],8,FALSE)</f>
        <v>Manufacturing</v>
      </c>
      <c r="K775" t="str">
        <f>VLOOKUP(A775,Filtered_Customer_Data[#All],7,FALSE)</f>
        <v>Operator</v>
      </c>
    </row>
    <row r="776" spans="1:11" x14ac:dyDescent="0.3">
      <c r="A776">
        <v>775</v>
      </c>
      <c r="B776">
        <v>7</v>
      </c>
      <c r="C776">
        <v>6985.21</v>
      </c>
      <c r="D776">
        <f t="shared" si="24"/>
        <v>997.88714285714286</v>
      </c>
      <c r="E776">
        <v>5.5684399999999998</v>
      </c>
      <c r="F776">
        <f>VLOOKUP(A776,[1]!Filtered_Customer_Data[#All],12,FALSE)</f>
        <v>4</v>
      </c>
      <c r="G776">
        <f t="shared" si="25"/>
        <v>22226.698727085713</v>
      </c>
      <c r="H776" t="str">
        <f>VLOOKUP(A776,[2]!Filtered_Customer_Data[#All],9,FALSE)</f>
        <v>Affluent Customer</v>
      </c>
      <c r="I776" t="str">
        <f>VLOOKUP(A776,Filtered_Customer_Data[#All],4,FALSE)</f>
        <v>Male</v>
      </c>
      <c r="J776" t="str">
        <f>VLOOKUP(A776,Filtered_Customer_Data[#All],8,FALSE)</f>
        <v>Manufacturing</v>
      </c>
      <c r="K776" t="str">
        <f>VLOOKUP(A776,Filtered_Customer_Data[#All],7,FALSE)</f>
        <v>Accounting Assistant IV</v>
      </c>
    </row>
    <row r="777" spans="1:11" x14ac:dyDescent="0.3">
      <c r="A777">
        <v>776</v>
      </c>
      <c r="B777">
        <v>9</v>
      </c>
      <c r="C777">
        <v>9151.17</v>
      </c>
      <c r="D777">
        <f t="shared" si="24"/>
        <v>1016.7966666666666</v>
      </c>
      <c r="E777">
        <v>5.5684399999999998</v>
      </c>
      <c r="F777">
        <f>VLOOKUP(A777,[1]!Filtered_Customer_Data[#All],12,FALSE)</f>
        <v>20</v>
      </c>
      <c r="G777">
        <f t="shared" si="25"/>
        <v>113239.42461066667</v>
      </c>
      <c r="H777" t="str">
        <f>VLOOKUP(A777,[2]!Filtered_Customer_Data[#All],9,FALSE)</f>
        <v>High Net Worth</v>
      </c>
      <c r="I777" t="str">
        <f>VLOOKUP(A777,Filtered_Customer_Data[#All],4,FALSE)</f>
        <v>Male</v>
      </c>
      <c r="J777" t="str">
        <f>VLOOKUP(A777,Filtered_Customer_Data[#All],8,FALSE)</f>
        <v>Financial Services</v>
      </c>
      <c r="K777" t="str">
        <f>VLOOKUP(A777,Filtered_Customer_Data[#All],7,FALSE)</f>
        <v>Financial Analyst</v>
      </c>
    </row>
    <row r="778" spans="1:11" x14ac:dyDescent="0.3">
      <c r="A778">
        <v>777</v>
      </c>
      <c r="B778">
        <v>6</v>
      </c>
      <c r="C778">
        <v>5113.99</v>
      </c>
      <c r="D778">
        <f t="shared" si="24"/>
        <v>852.33166666666659</v>
      </c>
      <c r="E778">
        <v>5.5684399999999998</v>
      </c>
      <c r="F778">
        <f>VLOOKUP(A778,[1]!Filtered_Customer_Data[#All],12,FALSE)</f>
        <v>4</v>
      </c>
      <c r="G778">
        <f t="shared" si="25"/>
        <v>18984.630983733332</v>
      </c>
      <c r="H778" t="str">
        <f>VLOOKUP(A778,[2]!Filtered_Customer_Data[#All],9,FALSE)</f>
        <v>High Net Worth</v>
      </c>
      <c r="I778" t="str">
        <f>VLOOKUP(A778,Filtered_Customer_Data[#All],4,FALSE)</f>
        <v>Male</v>
      </c>
      <c r="J778" t="str">
        <f>VLOOKUP(A778,Filtered_Customer_Data[#All],8,FALSE)</f>
        <v>Financial Services</v>
      </c>
      <c r="K778" t="str">
        <f>VLOOKUP(A778,Filtered_Customer_Data[#All],7,FALSE)</f>
        <v>Paralegal</v>
      </c>
    </row>
    <row r="779" spans="1:11" x14ac:dyDescent="0.3">
      <c r="A779">
        <v>778</v>
      </c>
      <c r="B779">
        <v>3</v>
      </c>
      <c r="C779">
        <v>2604.1800000000003</v>
      </c>
      <c r="D779">
        <f t="shared" si="24"/>
        <v>868.06000000000006</v>
      </c>
      <c r="E779">
        <v>5.5684399999999998</v>
      </c>
      <c r="F779">
        <f>VLOOKUP(A779,[1]!Filtered_Customer_Data[#All],12,FALSE)</f>
        <v>13</v>
      </c>
      <c r="G779">
        <f t="shared" si="25"/>
        <v>62838.620343199997</v>
      </c>
      <c r="H779" t="str">
        <f>VLOOKUP(A779,[2]!Filtered_Customer_Data[#All],9,FALSE)</f>
        <v>High Net Worth</v>
      </c>
      <c r="I779" t="str">
        <f>VLOOKUP(A779,Filtered_Customer_Data[#All],4,FALSE)</f>
        <v>Male</v>
      </c>
      <c r="J779" t="str">
        <f>VLOOKUP(A779,Filtered_Customer_Data[#All],8,FALSE)</f>
        <v>Manufacturing</v>
      </c>
      <c r="K779" t="str">
        <f>VLOOKUP(A779,Filtered_Customer_Data[#All],7,FALSE)</f>
        <v>Assistant Professor</v>
      </c>
    </row>
    <row r="780" spans="1:11" x14ac:dyDescent="0.3">
      <c r="A780">
        <v>779</v>
      </c>
      <c r="B780">
        <v>4</v>
      </c>
      <c r="C780">
        <v>3079.5</v>
      </c>
      <c r="D780">
        <f t="shared" si="24"/>
        <v>769.875</v>
      </c>
      <c r="E780">
        <v>5.5684399999999998</v>
      </c>
      <c r="F780">
        <f>VLOOKUP(A780,[1]!Filtered_Customer_Data[#All],12,FALSE)</f>
        <v>7</v>
      </c>
      <c r="G780">
        <f t="shared" si="25"/>
        <v>30009.019215</v>
      </c>
      <c r="H780" t="str">
        <f>VLOOKUP(A780,[2]!Filtered_Customer_Data[#All],9,FALSE)</f>
        <v>High Net Worth</v>
      </c>
      <c r="I780" t="str">
        <f>VLOOKUP(A780,Filtered_Customer_Data[#All],4,FALSE)</f>
        <v>Female</v>
      </c>
      <c r="J780" t="str">
        <f>VLOOKUP(A780,Filtered_Customer_Data[#All],8,FALSE)</f>
        <v>Health</v>
      </c>
      <c r="K780" t="str">
        <f>VLOOKUP(A780,Filtered_Customer_Data[#All],7,FALSE)</f>
        <v>Staff Accountant III</v>
      </c>
    </row>
    <row r="781" spans="1:11" x14ac:dyDescent="0.3">
      <c r="A781">
        <v>780</v>
      </c>
      <c r="B781">
        <v>3</v>
      </c>
      <c r="C781">
        <v>3499.7200000000003</v>
      </c>
      <c r="D781">
        <f t="shared" si="24"/>
        <v>1166.5733333333335</v>
      </c>
      <c r="E781">
        <v>5.5684399999999998</v>
      </c>
      <c r="F781">
        <f>VLOOKUP(A781,[1]!Filtered_Customer_Data[#All],12,FALSE)</f>
        <v>20</v>
      </c>
      <c r="G781">
        <f t="shared" si="25"/>
        <v>129919.87224533336</v>
      </c>
      <c r="H781" t="str">
        <f>VLOOKUP(A781,[2]!Filtered_Customer_Data[#All],9,FALSE)</f>
        <v>Mass Customer</v>
      </c>
      <c r="I781" t="str">
        <f>VLOOKUP(A781,Filtered_Customer_Data[#All],4,FALSE)</f>
        <v>Female</v>
      </c>
      <c r="J781" t="str">
        <f>VLOOKUP(A781,Filtered_Customer_Data[#All],8,FALSE)</f>
        <v>Financial Services</v>
      </c>
      <c r="K781" t="str">
        <f>VLOOKUP(A781,Filtered_Customer_Data[#All],7,FALSE)</f>
        <v>Professor</v>
      </c>
    </row>
    <row r="782" spans="1:11" x14ac:dyDescent="0.3">
      <c r="A782">
        <v>781</v>
      </c>
      <c r="B782">
        <v>5</v>
      </c>
      <c r="C782">
        <v>3763.46</v>
      </c>
      <c r="D782">
        <f t="shared" si="24"/>
        <v>752.69200000000001</v>
      </c>
      <c r="E782">
        <v>5.5684399999999998</v>
      </c>
      <c r="F782">
        <f>VLOOKUP(A782,[1]!Filtered_Customer_Data[#All],12,FALSE)</f>
        <v>17</v>
      </c>
      <c r="G782">
        <f t="shared" si="25"/>
        <v>71252.444088159988</v>
      </c>
      <c r="H782" t="str">
        <f>VLOOKUP(A782,[2]!Filtered_Customer_Data[#All],9,FALSE)</f>
        <v>Mass Customer</v>
      </c>
      <c r="I782" t="str">
        <f>VLOOKUP(A782,Filtered_Customer_Data[#All],4,FALSE)</f>
        <v>Male</v>
      </c>
      <c r="J782" t="str">
        <f>VLOOKUP(A782,Filtered_Customer_Data[#All],8,FALSE)</f>
        <v>Manufacturing</v>
      </c>
      <c r="K782" t="str">
        <f>VLOOKUP(A782,Filtered_Customer_Data[#All],7,FALSE)</f>
        <v>Legal Assistant</v>
      </c>
    </row>
    <row r="783" spans="1:11" x14ac:dyDescent="0.3">
      <c r="A783">
        <v>782</v>
      </c>
      <c r="B783">
        <v>6</v>
      </c>
      <c r="C783">
        <v>10216.48</v>
      </c>
      <c r="D783">
        <f t="shared" si="24"/>
        <v>1702.7466666666667</v>
      </c>
      <c r="E783">
        <v>5.5684399999999998</v>
      </c>
      <c r="F783">
        <f>VLOOKUP(A783,[1]!Filtered_Customer_Data[#All],12,FALSE)</f>
        <v>17</v>
      </c>
      <c r="G783">
        <f t="shared" si="25"/>
        <v>161187.92502506665</v>
      </c>
      <c r="H783" t="str">
        <f>VLOOKUP(A783,[2]!Filtered_Customer_Data[#All],9,FALSE)</f>
        <v>Mass Customer</v>
      </c>
      <c r="I783" t="str">
        <f>VLOOKUP(A783,Filtered_Customer_Data[#All],4,FALSE)</f>
        <v>Female</v>
      </c>
      <c r="J783" t="str">
        <f>VLOOKUP(A783,Filtered_Customer_Data[#All],8,FALSE)</f>
        <v>Manufacturing</v>
      </c>
      <c r="K783" t="str">
        <f>VLOOKUP(A783,Filtered_Customer_Data[#All],7,FALSE)</f>
        <v>Geological Engineer</v>
      </c>
    </row>
    <row r="784" spans="1:11" x14ac:dyDescent="0.3">
      <c r="A784">
        <v>783</v>
      </c>
      <c r="B784">
        <v>5</v>
      </c>
      <c r="C784">
        <v>6170.6</v>
      </c>
      <c r="D784">
        <f t="shared" si="24"/>
        <v>1234.1200000000001</v>
      </c>
      <c r="E784">
        <v>5.5684399999999998</v>
      </c>
      <c r="F784">
        <f>VLOOKUP(A784,[1]!Filtered_Customer_Data[#All],12,FALSE)</f>
        <v>14</v>
      </c>
      <c r="G784">
        <f t="shared" si="25"/>
        <v>96209.724419200007</v>
      </c>
      <c r="H784" t="str">
        <f>VLOOKUP(A784,[2]!Filtered_Customer_Data[#All],9,FALSE)</f>
        <v>Affluent Customer</v>
      </c>
      <c r="I784" t="str">
        <f>VLOOKUP(A784,Filtered_Customer_Data[#All],4,FALSE)</f>
        <v>Male</v>
      </c>
      <c r="J784" t="str">
        <f>VLOOKUP(A784,Filtered_Customer_Data[#All],8,FALSE)</f>
        <v>Retail</v>
      </c>
      <c r="K784" t="str">
        <f>VLOOKUP(A784,Filtered_Customer_Data[#All],7,FALSE)</f>
        <v>Information Systems Manager</v>
      </c>
    </row>
    <row r="785" spans="1:11" x14ac:dyDescent="0.3">
      <c r="A785">
        <v>784</v>
      </c>
      <c r="B785">
        <v>2</v>
      </c>
      <c r="C785">
        <v>760.18</v>
      </c>
      <c r="D785">
        <f t="shared" si="24"/>
        <v>380.09</v>
      </c>
      <c r="E785">
        <v>5.5684399999999998</v>
      </c>
      <c r="F785">
        <f>VLOOKUP(A785,[1]!Filtered_Customer_Data[#All],12,FALSE)</f>
        <v>22</v>
      </c>
      <c r="G785">
        <f t="shared" si="25"/>
        <v>46563.183911200002</v>
      </c>
      <c r="H785" t="str">
        <f>VLOOKUP(A785,[2]!Filtered_Customer_Data[#All],9,FALSE)</f>
        <v>High Net Worth</v>
      </c>
      <c r="I785" t="str">
        <f>VLOOKUP(A785,Filtered_Customer_Data[#All],4,FALSE)</f>
        <v>Male</v>
      </c>
      <c r="J785" t="str">
        <f>VLOOKUP(A785,Filtered_Customer_Data[#All],8,FALSE)</f>
        <v>IT</v>
      </c>
      <c r="K785" t="str">
        <f>VLOOKUP(A785,Filtered_Customer_Data[#All],7,FALSE)</f>
        <v>Accounting Assistant III</v>
      </c>
    </row>
    <row r="786" spans="1:11" x14ac:dyDescent="0.3">
      <c r="A786">
        <v>785</v>
      </c>
      <c r="B786">
        <v>6</v>
      </c>
      <c r="C786">
        <v>4304.54</v>
      </c>
      <c r="D786">
        <f t="shared" si="24"/>
        <v>717.42333333333329</v>
      </c>
      <c r="E786">
        <v>5.5684399999999998</v>
      </c>
      <c r="F786">
        <f>VLOOKUP(A786,[1]!Filtered_Customer_Data[#All],12,FALSE)</f>
        <v>18</v>
      </c>
      <c r="G786">
        <f t="shared" si="25"/>
        <v>71908.718152799993</v>
      </c>
      <c r="H786" t="str">
        <f>VLOOKUP(A786,[2]!Filtered_Customer_Data[#All],9,FALSE)</f>
        <v>Mass Customer</v>
      </c>
      <c r="I786" t="str">
        <f>VLOOKUP(A786,Filtered_Customer_Data[#All],4,FALSE)</f>
        <v>Female</v>
      </c>
      <c r="J786" t="str">
        <f>VLOOKUP(A786,Filtered_Customer_Data[#All],8,FALSE)</f>
        <v>Manufacturing</v>
      </c>
      <c r="K786" t="str">
        <f>VLOOKUP(A786,Filtered_Customer_Data[#All],7,FALSE)</f>
        <v>Assistant Professor</v>
      </c>
    </row>
    <row r="787" spans="1:11" x14ac:dyDescent="0.3">
      <c r="A787">
        <v>786</v>
      </c>
      <c r="B787">
        <v>7</v>
      </c>
      <c r="C787">
        <v>7114.27</v>
      </c>
      <c r="D787">
        <f t="shared" si="24"/>
        <v>1016.3242857142858</v>
      </c>
      <c r="E787">
        <v>5.5684399999999998</v>
      </c>
      <c r="F787">
        <f>VLOOKUP(A787,[1]!Filtered_Customer_Data[#All],12,FALSE)</f>
        <v>16</v>
      </c>
      <c r="G787">
        <f t="shared" si="25"/>
        <v>90549.452888685715</v>
      </c>
      <c r="H787" t="str">
        <f>VLOOKUP(A787,[2]!Filtered_Customer_Data[#All],9,FALSE)</f>
        <v>Affluent Customer</v>
      </c>
      <c r="I787" t="str">
        <f>VLOOKUP(A787,Filtered_Customer_Data[#All],4,FALSE)</f>
        <v>Male</v>
      </c>
      <c r="J787" t="str">
        <f>VLOOKUP(A787,Filtered_Customer_Data[#All],8,FALSE)</f>
        <v>Financial Services</v>
      </c>
      <c r="K787" t="str">
        <f>VLOOKUP(A787,Filtered_Customer_Data[#All],7,FALSE)</f>
        <v>Unknown</v>
      </c>
    </row>
    <row r="788" spans="1:11" x14ac:dyDescent="0.3">
      <c r="A788">
        <v>787</v>
      </c>
      <c r="B788">
        <v>10</v>
      </c>
      <c r="C788">
        <v>11292.539999999999</v>
      </c>
      <c r="D788">
        <f t="shared" si="24"/>
        <v>1129.2539999999999</v>
      </c>
      <c r="E788">
        <v>5.5684399999999998</v>
      </c>
      <c r="F788">
        <f>VLOOKUP(A788,[1]!Filtered_Customer_Data[#All],12,FALSE)</f>
        <v>2</v>
      </c>
      <c r="G788">
        <f t="shared" si="25"/>
        <v>12576.366287519999</v>
      </c>
      <c r="H788" t="str">
        <f>VLOOKUP(A788,[2]!Filtered_Customer_Data[#All],9,FALSE)</f>
        <v>Affluent Customer</v>
      </c>
      <c r="I788" t="str">
        <f>VLOOKUP(A788,Filtered_Customer_Data[#All],4,FALSE)</f>
        <v>Female</v>
      </c>
      <c r="J788" t="str">
        <f>VLOOKUP(A788,Filtered_Customer_Data[#All],8,FALSE)</f>
        <v>Retail</v>
      </c>
      <c r="K788" t="str">
        <f>VLOOKUP(A788,Filtered_Customer_Data[#All],7,FALSE)</f>
        <v>Unknown</v>
      </c>
    </row>
    <row r="789" spans="1:11" x14ac:dyDescent="0.3">
      <c r="A789">
        <v>788</v>
      </c>
      <c r="B789">
        <v>5</v>
      </c>
      <c r="C789">
        <v>4638.62</v>
      </c>
      <c r="D789">
        <f t="shared" si="24"/>
        <v>927.72399999999993</v>
      </c>
      <c r="E789">
        <v>5.5684399999999998</v>
      </c>
      <c r="F789">
        <f>VLOOKUP(A789,[1]!Filtered_Customer_Data[#All],12,FALSE)</f>
        <v>11</v>
      </c>
      <c r="G789">
        <f t="shared" si="25"/>
        <v>56825.729736159992</v>
      </c>
      <c r="H789" t="str">
        <f>VLOOKUP(A789,[2]!Filtered_Customer_Data[#All],9,FALSE)</f>
        <v>Mass Customer</v>
      </c>
      <c r="I789" t="str">
        <f>VLOOKUP(A789,Filtered_Customer_Data[#All],4,FALSE)</f>
        <v>Male</v>
      </c>
      <c r="J789" t="str">
        <f>VLOOKUP(A789,Filtered_Customer_Data[#All],8,FALSE)</f>
        <v>Health</v>
      </c>
      <c r="K789" t="str">
        <f>VLOOKUP(A789,Filtered_Customer_Data[#All],7,FALSE)</f>
        <v>Social Worker</v>
      </c>
    </row>
    <row r="790" spans="1:11" x14ac:dyDescent="0.3">
      <c r="A790">
        <v>789</v>
      </c>
      <c r="B790">
        <v>8</v>
      </c>
      <c r="C790">
        <v>4497.3</v>
      </c>
      <c r="D790">
        <f t="shared" si="24"/>
        <v>562.16250000000002</v>
      </c>
      <c r="E790">
        <v>5.5684399999999998</v>
      </c>
      <c r="F790">
        <f>VLOOKUP(A790,[1]!Filtered_Customer_Data[#All],12,FALSE)</f>
        <v>14</v>
      </c>
      <c r="G790">
        <f t="shared" si="25"/>
        <v>43825.154121</v>
      </c>
      <c r="H790" t="str">
        <f>VLOOKUP(A790,[2]!Filtered_Customer_Data[#All],9,FALSE)</f>
        <v>Affluent Customer</v>
      </c>
      <c r="I790" t="str">
        <f>VLOOKUP(A790,Filtered_Customer_Data[#All],4,FALSE)</f>
        <v>Female</v>
      </c>
      <c r="J790" t="str">
        <f>VLOOKUP(A790,Filtered_Customer_Data[#All],8,FALSE)</f>
        <v>Manufacturing</v>
      </c>
      <c r="K790" t="str">
        <f>VLOOKUP(A790,Filtered_Customer_Data[#All],7,FALSE)</f>
        <v>Geological Engineer</v>
      </c>
    </row>
    <row r="791" spans="1:11" x14ac:dyDescent="0.3">
      <c r="A791">
        <v>790</v>
      </c>
      <c r="B791">
        <v>8</v>
      </c>
      <c r="C791">
        <v>9306.6099999999988</v>
      </c>
      <c r="D791">
        <f t="shared" si="24"/>
        <v>1163.3262499999998</v>
      </c>
      <c r="E791">
        <v>5.5684399999999998</v>
      </c>
      <c r="F791">
        <f>VLOOKUP(A791,[1]!Filtered_Customer_Data[#All],12,FALSE)</f>
        <v>15</v>
      </c>
      <c r="G791">
        <f t="shared" si="25"/>
        <v>97168.68635324997</v>
      </c>
      <c r="H791" t="str">
        <f>VLOOKUP(A791,[2]!Filtered_Customer_Data[#All],9,FALSE)</f>
        <v>Affluent Customer</v>
      </c>
      <c r="I791" t="str">
        <f>VLOOKUP(A791,Filtered_Customer_Data[#All],4,FALSE)</f>
        <v>Female</v>
      </c>
      <c r="J791" t="str">
        <f>VLOOKUP(A791,Filtered_Customer_Data[#All],8,FALSE)</f>
        <v>Unknown</v>
      </c>
      <c r="K791" t="str">
        <f>VLOOKUP(A791,Filtered_Customer_Data[#All],7,FALSE)</f>
        <v>Senior Editor</v>
      </c>
    </row>
    <row r="792" spans="1:11" x14ac:dyDescent="0.3">
      <c r="A792">
        <v>791</v>
      </c>
      <c r="B792">
        <v>6</v>
      </c>
      <c r="C792">
        <v>6605.22</v>
      </c>
      <c r="D792">
        <f t="shared" si="24"/>
        <v>1100.8700000000001</v>
      </c>
      <c r="E792">
        <v>5.5684399999999998</v>
      </c>
      <c r="F792">
        <f>VLOOKUP(A792,[1]!Filtered_Customer_Data[#All],12,FALSE)</f>
        <v>14</v>
      </c>
      <c r="G792">
        <f t="shared" si="25"/>
        <v>85821.799599200007</v>
      </c>
      <c r="H792" t="str">
        <f>VLOOKUP(A792,[2]!Filtered_Customer_Data[#All],9,FALSE)</f>
        <v>Mass Customer</v>
      </c>
      <c r="I792" t="str">
        <f>VLOOKUP(A792,Filtered_Customer_Data[#All],4,FALSE)</f>
        <v>Female</v>
      </c>
      <c r="J792" t="str">
        <f>VLOOKUP(A792,Filtered_Customer_Data[#All],8,FALSE)</f>
        <v>Manufacturing</v>
      </c>
      <c r="K792" t="str">
        <f>VLOOKUP(A792,Filtered_Customer_Data[#All],7,FALSE)</f>
        <v>Professor</v>
      </c>
    </row>
    <row r="793" spans="1:11" x14ac:dyDescent="0.3">
      <c r="A793">
        <v>792</v>
      </c>
      <c r="B793">
        <v>6</v>
      </c>
      <c r="C793">
        <v>6907.9000000000015</v>
      </c>
      <c r="D793">
        <f t="shared" si="24"/>
        <v>1151.3166666666668</v>
      </c>
      <c r="E793">
        <v>5.5684399999999998</v>
      </c>
      <c r="F793">
        <f>VLOOKUP(A793,[1]!Filtered_Customer_Data[#All],12,FALSE)</f>
        <v>4</v>
      </c>
      <c r="G793">
        <f t="shared" si="25"/>
        <v>25644.151117333335</v>
      </c>
      <c r="H793" t="str">
        <f>VLOOKUP(A793,[2]!Filtered_Customer_Data[#All],9,FALSE)</f>
        <v>High Net Worth</v>
      </c>
      <c r="I793" t="str">
        <f>VLOOKUP(A793,Filtered_Customer_Data[#All],4,FALSE)</f>
        <v>Male</v>
      </c>
      <c r="J793" t="str">
        <f>VLOOKUP(A793,Filtered_Customer_Data[#All],8,FALSE)</f>
        <v>Unknown</v>
      </c>
      <c r="K793" t="str">
        <f>VLOOKUP(A793,Filtered_Customer_Data[#All],7,FALSE)</f>
        <v>Structural Engineer</v>
      </c>
    </row>
    <row r="794" spans="1:11" x14ac:dyDescent="0.3">
      <c r="A794">
        <v>793</v>
      </c>
      <c r="B794">
        <v>10</v>
      </c>
      <c r="C794">
        <v>12116.109999999999</v>
      </c>
      <c r="D794">
        <f t="shared" si="24"/>
        <v>1211.6109999999999</v>
      </c>
      <c r="E794">
        <v>5.5684399999999998</v>
      </c>
      <c r="F794">
        <f>VLOOKUP(A794,[1]!Filtered_Customer_Data[#All],12,FALSE)</f>
        <v>9</v>
      </c>
      <c r="G794">
        <f t="shared" si="25"/>
        <v>60721.04841155999</v>
      </c>
      <c r="H794" t="str">
        <f>VLOOKUP(A794,[2]!Filtered_Customer_Data[#All],9,FALSE)</f>
        <v>High Net Worth</v>
      </c>
      <c r="I794" t="str">
        <f>VLOOKUP(A794,Filtered_Customer_Data[#All],4,FALSE)</f>
        <v>Female</v>
      </c>
      <c r="J794" t="str">
        <f>VLOOKUP(A794,Filtered_Customer_Data[#All],8,FALSE)</f>
        <v>Financial Services</v>
      </c>
      <c r="K794" t="str">
        <f>VLOOKUP(A794,Filtered_Customer_Data[#All],7,FALSE)</f>
        <v>Actuary</v>
      </c>
    </row>
    <row r="795" spans="1:11" x14ac:dyDescent="0.3">
      <c r="A795">
        <v>794</v>
      </c>
      <c r="B795">
        <v>7</v>
      </c>
      <c r="C795">
        <v>7832.7399999999989</v>
      </c>
      <c r="D795">
        <f t="shared" si="24"/>
        <v>1118.962857142857</v>
      </c>
      <c r="E795">
        <v>5.5684399999999998</v>
      </c>
      <c r="F795">
        <f>VLOOKUP(A795,[1]!Filtered_Customer_Data[#All],12,FALSE)</f>
        <v>16</v>
      </c>
      <c r="G795">
        <f t="shared" si="25"/>
        <v>99694.040515657136</v>
      </c>
      <c r="H795" t="str">
        <f>VLOOKUP(A795,[2]!Filtered_Customer_Data[#All],9,FALSE)</f>
        <v>Affluent Customer</v>
      </c>
      <c r="I795" t="str">
        <f>VLOOKUP(A795,Filtered_Customer_Data[#All],4,FALSE)</f>
        <v>Male</v>
      </c>
      <c r="J795" t="str">
        <f>VLOOKUP(A795,Filtered_Customer_Data[#All],8,FALSE)</f>
        <v>Financial Services</v>
      </c>
      <c r="K795" t="str">
        <f>VLOOKUP(A795,Filtered_Customer_Data[#All],7,FALSE)</f>
        <v>Compensation Analyst</v>
      </c>
    </row>
    <row r="796" spans="1:11" x14ac:dyDescent="0.3">
      <c r="A796">
        <v>795</v>
      </c>
      <c r="B796">
        <v>5</v>
      </c>
      <c r="C796">
        <v>5980.89</v>
      </c>
      <c r="D796">
        <f t="shared" si="24"/>
        <v>1196.1780000000001</v>
      </c>
      <c r="E796">
        <v>5.5684399999999998</v>
      </c>
      <c r="F796">
        <f>VLOOKUP(A796,[1]!Filtered_Customer_Data[#All],12,FALSE)</f>
        <v>18</v>
      </c>
      <c r="G796">
        <f t="shared" si="25"/>
        <v>119895.21760176001</v>
      </c>
      <c r="H796" t="str">
        <f>VLOOKUP(A796,[2]!Filtered_Customer_Data[#All],9,FALSE)</f>
        <v>High Net Worth</v>
      </c>
      <c r="I796" t="str">
        <f>VLOOKUP(A796,Filtered_Customer_Data[#All],4,FALSE)</f>
        <v>Female</v>
      </c>
      <c r="J796" t="str">
        <f>VLOOKUP(A796,Filtered_Customer_Data[#All],8,FALSE)</f>
        <v>Financial Services</v>
      </c>
      <c r="K796" t="str">
        <f>VLOOKUP(A796,Filtered_Customer_Data[#All],7,FALSE)</f>
        <v>Environmental Tech</v>
      </c>
    </row>
    <row r="797" spans="1:11" x14ac:dyDescent="0.3">
      <c r="A797">
        <v>796</v>
      </c>
      <c r="B797">
        <v>7</v>
      </c>
      <c r="C797">
        <v>6097.0500000000011</v>
      </c>
      <c r="D797">
        <f t="shared" si="24"/>
        <v>871.00714285714298</v>
      </c>
      <c r="E797">
        <v>5.5684399999999998</v>
      </c>
      <c r="F797">
        <f>VLOOKUP(A797,[1]!Filtered_Customer_Data[#All],12,FALSE)</f>
        <v>2</v>
      </c>
      <c r="G797">
        <f t="shared" si="25"/>
        <v>9700.3020291428584</v>
      </c>
      <c r="H797" t="str">
        <f>VLOOKUP(A797,[2]!Filtered_Customer_Data[#All],9,FALSE)</f>
        <v>Mass Customer</v>
      </c>
      <c r="I797" t="str">
        <f>VLOOKUP(A797,Filtered_Customer_Data[#All],4,FALSE)</f>
        <v>Female</v>
      </c>
      <c r="J797" t="str">
        <f>VLOOKUP(A797,Filtered_Customer_Data[#All],8,FALSE)</f>
        <v>Financial Services</v>
      </c>
      <c r="K797" t="str">
        <f>VLOOKUP(A797,Filtered_Customer_Data[#All],7,FALSE)</f>
        <v>Financial Analyst</v>
      </c>
    </row>
    <row r="798" spans="1:11" x14ac:dyDescent="0.3">
      <c r="A798">
        <v>797</v>
      </c>
      <c r="B798">
        <v>4</v>
      </c>
      <c r="C798">
        <v>4668.4900000000007</v>
      </c>
      <c r="D798">
        <f t="shared" si="24"/>
        <v>1167.1225000000002</v>
      </c>
      <c r="E798">
        <v>5.5684399999999998</v>
      </c>
      <c r="F798">
        <f>VLOOKUP(A798,[1]!Filtered_Customer_Data[#All],12,FALSE)</f>
        <v>19</v>
      </c>
      <c r="G798">
        <f t="shared" si="25"/>
        <v>123481.98066410002</v>
      </c>
      <c r="H798" t="str">
        <f>VLOOKUP(A798,[2]!Filtered_Customer_Data[#All],9,FALSE)</f>
        <v>Mass Customer</v>
      </c>
      <c r="I798" t="str">
        <f>VLOOKUP(A798,Filtered_Customer_Data[#All],4,FALSE)</f>
        <v>Female</v>
      </c>
      <c r="J798" t="str">
        <f>VLOOKUP(A798,Filtered_Customer_Data[#All],8,FALSE)</f>
        <v>Financial Services</v>
      </c>
      <c r="K798" t="str">
        <f>VLOOKUP(A798,Filtered_Customer_Data[#All],7,FALSE)</f>
        <v>Internal Auditor</v>
      </c>
    </row>
    <row r="799" spans="1:11" x14ac:dyDescent="0.3">
      <c r="A799">
        <v>798</v>
      </c>
      <c r="B799">
        <v>3</v>
      </c>
      <c r="C799">
        <v>4285.05</v>
      </c>
      <c r="D799">
        <f t="shared" si="24"/>
        <v>1428.3500000000001</v>
      </c>
      <c r="E799">
        <v>5.5684399999999998</v>
      </c>
      <c r="F799">
        <f>VLOOKUP(A799,[1]!Filtered_Customer_Data[#All],12,FALSE)</f>
        <v>5</v>
      </c>
      <c r="G799">
        <f t="shared" si="25"/>
        <v>39768.406370000004</v>
      </c>
      <c r="H799" t="str">
        <f>VLOOKUP(A799,[2]!Filtered_Customer_Data[#All],9,FALSE)</f>
        <v>High Net Worth</v>
      </c>
      <c r="I799" t="str">
        <f>VLOOKUP(A799,Filtered_Customer_Data[#All],4,FALSE)</f>
        <v>Female</v>
      </c>
      <c r="J799" t="str">
        <f>VLOOKUP(A799,Filtered_Customer_Data[#All],8,FALSE)</f>
        <v>Financial Services</v>
      </c>
      <c r="K799" t="str">
        <f>VLOOKUP(A799,Filtered_Customer_Data[#All],7,FALSE)</f>
        <v>Teacher</v>
      </c>
    </row>
    <row r="800" spans="1:11" x14ac:dyDescent="0.3">
      <c r="A800">
        <v>799</v>
      </c>
      <c r="B800">
        <v>11</v>
      </c>
      <c r="C800">
        <v>14399.890000000001</v>
      </c>
      <c r="D800">
        <f t="shared" si="24"/>
        <v>1309.0809090909092</v>
      </c>
      <c r="E800">
        <v>5.5684399999999998</v>
      </c>
      <c r="F800">
        <f>VLOOKUP(A800,[1]!Filtered_Customer_Data[#All],12,FALSE)</f>
        <v>11</v>
      </c>
      <c r="G800">
        <f t="shared" si="25"/>
        <v>80184.923471600006</v>
      </c>
      <c r="H800" t="str">
        <f>VLOOKUP(A800,[2]!Filtered_Customer_Data[#All],9,FALSE)</f>
        <v>Mass Customer</v>
      </c>
      <c r="I800" t="str">
        <f>VLOOKUP(A800,Filtered_Customer_Data[#All],4,FALSE)</f>
        <v>Undefined</v>
      </c>
      <c r="J800" t="str">
        <f>VLOOKUP(A800,Filtered_Customer_Data[#All],8,FALSE)</f>
        <v>IT</v>
      </c>
      <c r="K800" t="str">
        <f>VLOOKUP(A800,Filtered_Customer_Data[#All],7,FALSE)</f>
        <v>Programmer I</v>
      </c>
    </row>
    <row r="801" spans="1:11" x14ac:dyDescent="0.3">
      <c r="A801">
        <v>800</v>
      </c>
      <c r="B801">
        <v>6</v>
      </c>
      <c r="C801">
        <v>6283.9</v>
      </c>
      <c r="D801">
        <f t="shared" si="24"/>
        <v>1047.3166666666666</v>
      </c>
      <c r="E801">
        <v>5.5684399999999998</v>
      </c>
      <c r="F801">
        <f>VLOOKUP(A801,[1]!Filtered_Customer_Data[#All],12,FALSE)</f>
        <v>8</v>
      </c>
      <c r="G801">
        <f t="shared" si="25"/>
        <v>46655.360154666661</v>
      </c>
      <c r="H801" t="str">
        <f>VLOOKUP(A801,[2]!Filtered_Customer_Data[#All],9,FALSE)</f>
        <v>Mass Customer</v>
      </c>
      <c r="I801" t="str">
        <f>VLOOKUP(A801,Filtered_Customer_Data[#All],4,FALSE)</f>
        <v>Male</v>
      </c>
      <c r="J801" t="str">
        <f>VLOOKUP(A801,Filtered_Customer_Data[#All],8,FALSE)</f>
        <v>Manufacturing</v>
      </c>
      <c r="K801" t="str">
        <f>VLOOKUP(A801,Filtered_Customer_Data[#All],7,FALSE)</f>
        <v>Account Coordinator</v>
      </c>
    </row>
    <row r="802" spans="1:11" x14ac:dyDescent="0.3">
      <c r="A802">
        <v>801</v>
      </c>
      <c r="B802">
        <v>2</v>
      </c>
      <c r="C802">
        <v>1074.8</v>
      </c>
      <c r="D802">
        <f t="shared" si="24"/>
        <v>537.4</v>
      </c>
      <c r="E802">
        <v>5.5684399999999998</v>
      </c>
      <c r="F802">
        <f>VLOOKUP(A802,[1]!Filtered_Customer_Data[#All],12,FALSE)</f>
        <v>20</v>
      </c>
      <c r="G802">
        <f t="shared" si="25"/>
        <v>59849.593119999998</v>
      </c>
      <c r="H802" t="str">
        <f>VLOOKUP(A802,[2]!Filtered_Customer_Data[#All],9,FALSE)</f>
        <v>Affluent Customer</v>
      </c>
      <c r="I802" t="str">
        <f>VLOOKUP(A802,Filtered_Customer_Data[#All],4,FALSE)</f>
        <v>Male</v>
      </c>
      <c r="J802" t="str">
        <f>VLOOKUP(A802,Filtered_Customer_Data[#All],8,FALSE)</f>
        <v>Unknown</v>
      </c>
      <c r="K802" t="str">
        <f>VLOOKUP(A802,Filtered_Customer_Data[#All],7,FALSE)</f>
        <v>Geologist IV</v>
      </c>
    </row>
    <row r="803" spans="1:11" x14ac:dyDescent="0.3">
      <c r="A803">
        <v>802</v>
      </c>
      <c r="B803">
        <v>6</v>
      </c>
      <c r="C803">
        <v>7508.74</v>
      </c>
      <c r="D803">
        <f t="shared" si="24"/>
        <v>1251.4566666666667</v>
      </c>
      <c r="E803">
        <v>5.5684399999999998</v>
      </c>
      <c r="F803">
        <f>VLOOKUP(A803,[1]!Filtered_Customer_Data[#All],12,FALSE)</f>
        <v>3</v>
      </c>
      <c r="G803">
        <f t="shared" si="25"/>
        <v>20905.984082800001</v>
      </c>
      <c r="H803" t="str">
        <f>VLOOKUP(A803,[2]!Filtered_Customer_Data[#All],9,FALSE)</f>
        <v>Mass Customer</v>
      </c>
      <c r="I803" t="str">
        <f>VLOOKUP(A803,Filtered_Customer_Data[#All],4,FALSE)</f>
        <v>Female</v>
      </c>
      <c r="J803" t="str">
        <f>VLOOKUP(A803,Filtered_Customer_Data[#All],8,FALSE)</f>
        <v>Financial Services</v>
      </c>
      <c r="K803" t="str">
        <f>VLOOKUP(A803,Filtered_Customer_Data[#All],7,FALSE)</f>
        <v>Financial Analyst</v>
      </c>
    </row>
    <row r="804" spans="1:11" x14ac:dyDescent="0.3">
      <c r="A804">
        <v>803</v>
      </c>
      <c r="B804">
        <v>6</v>
      </c>
      <c r="C804">
        <v>3818.2500000000005</v>
      </c>
      <c r="D804">
        <f t="shared" si="24"/>
        <v>636.37500000000011</v>
      </c>
      <c r="E804">
        <v>5.5684399999999998</v>
      </c>
      <c r="F804">
        <f>VLOOKUP(A804,[1]!Filtered_Customer_Data[#All],12,FALSE)</f>
        <v>3</v>
      </c>
      <c r="G804">
        <f t="shared" si="25"/>
        <v>10630.848015000001</v>
      </c>
      <c r="H804" t="str">
        <f>VLOOKUP(A804,[2]!Filtered_Customer_Data[#All],9,FALSE)</f>
        <v>High Net Worth</v>
      </c>
      <c r="I804" t="str">
        <f>VLOOKUP(A804,Filtered_Customer_Data[#All],4,FALSE)</f>
        <v>Female</v>
      </c>
      <c r="J804" t="str">
        <f>VLOOKUP(A804,Filtered_Customer_Data[#All],8,FALSE)</f>
        <v>Manufacturing</v>
      </c>
      <c r="K804" t="str">
        <f>VLOOKUP(A804,Filtered_Customer_Data[#All],7,FALSE)</f>
        <v>Nuclear Power Engineer</v>
      </c>
    </row>
    <row r="805" spans="1:11" x14ac:dyDescent="0.3">
      <c r="A805">
        <v>804</v>
      </c>
      <c r="B805">
        <v>3</v>
      </c>
      <c r="C805">
        <v>3480.5</v>
      </c>
      <c r="D805">
        <f t="shared" si="24"/>
        <v>1160.1666666666667</v>
      </c>
      <c r="E805">
        <v>5.5684399999999998</v>
      </c>
      <c r="F805">
        <f>VLOOKUP(A805,[1]!Filtered_Customer_Data[#All],12,FALSE)</f>
        <v>1</v>
      </c>
      <c r="G805">
        <f t="shared" si="25"/>
        <v>6460.3184733333337</v>
      </c>
      <c r="H805" t="str">
        <f>VLOOKUP(A805,[2]!Filtered_Customer_Data[#All],9,FALSE)</f>
        <v>High Net Worth</v>
      </c>
      <c r="I805" t="str">
        <f>VLOOKUP(A805,Filtered_Customer_Data[#All],4,FALSE)</f>
        <v>Female</v>
      </c>
      <c r="J805" t="str">
        <f>VLOOKUP(A805,Filtered_Customer_Data[#All],8,FALSE)</f>
        <v>Unknown</v>
      </c>
      <c r="K805" t="str">
        <f>VLOOKUP(A805,Filtered_Customer_Data[#All],7,FALSE)</f>
        <v>Technical Writer</v>
      </c>
    </row>
    <row r="806" spans="1:11" x14ac:dyDescent="0.3">
      <c r="A806">
        <v>805</v>
      </c>
      <c r="B806">
        <v>6</v>
      </c>
      <c r="C806">
        <v>6966.17</v>
      </c>
      <c r="D806">
        <f t="shared" si="24"/>
        <v>1161.0283333333334</v>
      </c>
      <c r="E806">
        <v>5.5684399999999998</v>
      </c>
      <c r="F806">
        <f>VLOOKUP(A806,[1]!Filtered_Customer_Data[#All],12,FALSE)</f>
        <v>10</v>
      </c>
      <c r="G806">
        <f t="shared" si="25"/>
        <v>64651.16612466667</v>
      </c>
      <c r="H806" t="str">
        <f>VLOOKUP(A806,[2]!Filtered_Customer_Data[#All],9,FALSE)</f>
        <v>Mass Customer</v>
      </c>
      <c r="I806" t="str">
        <f>VLOOKUP(A806,Filtered_Customer_Data[#All],4,FALSE)</f>
        <v>Female</v>
      </c>
      <c r="J806" t="str">
        <f>VLOOKUP(A806,Filtered_Customer_Data[#All],8,FALSE)</f>
        <v>Manufacturing</v>
      </c>
      <c r="K806" t="str">
        <f>VLOOKUP(A806,Filtered_Customer_Data[#All],7,FALSE)</f>
        <v>Electrical Engineer</v>
      </c>
    </row>
    <row r="807" spans="1:11" x14ac:dyDescent="0.3">
      <c r="A807">
        <v>806</v>
      </c>
      <c r="B807">
        <v>4</v>
      </c>
      <c r="C807">
        <v>4854.46</v>
      </c>
      <c r="D807">
        <f t="shared" si="24"/>
        <v>1213.615</v>
      </c>
      <c r="E807">
        <v>5.5684399999999998</v>
      </c>
      <c r="F807">
        <f>VLOOKUP(A807,[1]!Filtered_Customer_Data[#All],12,FALSE)</f>
        <v>7</v>
      </c>
      <c r="G807">
        <f t="shared" si="25"/>
        <v>47305.596174199993</v>
      </c>
      <c r="H807" t="str">
        <f>VLOOKUP(A807,[2]!Filtered_Customer_Data[#All],9,FALSE)</f>
        <v>Mass Customer</v>
      </c>
      <c r="I807" t="str">
        <f>VLOOKUP(A807,Filtered_Customer_Data[#All],4,FALSE)</f>
        <v>Male</v>
      </c>
      <c r="J807" t="str">
        <f>VLOOKUP(A807,Filtered_Customer_Data[#All],8,FALSE)</f>
        <v>Retail</v>
      </c>
      <c r="K807" t="str">
        <f>VLOOKUP(A807,Filtered_Customer_Data[#All],7,FALSE)</f>
        <v>Sales Representative</v>
      </c>
    </row>
    <row r="808" spans="1:11" x14ac:dyDescent="0.3">
      <c r="A808">
        <v>807</v>
      </c>
      <c r="B808">
        <v>4</v>
      </c>
      <c r="C808">
        <v>4367.13</v>
      </c>
      <c r="D808">
        <f t="shared" si="24"/>
        <v>1091.7825</v>
      </c>
      <c r="E808">
        <v>5.5684399999999998</v>
      </c>
      <c r="F808">
        <f>VLOOKUP(A808,[1]!Filtered_Customer_Data[#All],12,FALSE)</f>
        <v>16</v>
      </c>
      <c r="G808">
        <f t="shared" si="25"/>
        <v>97272.405508800002</v>
      </c>
      <c r="H808" t="str">
        <f>VLOOKUP(A808,[2]!Filtered_Customer_Data[#All],9,FALSE)</f>
        <v>Affluent Customer</v>
      </c>
      <c r="I808" t="str">
        <f>VLOOKUP(A808,Filtered_Customer_Data[#All],4,FALSE)</f>
        <v>Female</v>
      </c>
      <c r="J808" t="str">
        <f>VLOOKUP(A808,Filtered_Customer_Data[#All],8,FALSE)</f>
        <v>Unknown</v>
      </c>
      <c r="K808" t="str">
        <f>VLOOKUP(A808,Filtered_Customer_Data[#All],7,FALSE)</f>
        <v>Safety Technician I</v>
      </c>
    </row>
    <row r="809" spans="1:11" x14ac:dyDescent="0.3">
      <c r="A809">
        <v>808</v>
      </c>
      <c r="B809">
        <v>3</v>
      </c>
      <c r="C809">
        <v>3676.8199999999997</v>
      </c>
      <c r="D809">
        <f t="shared" si="24"/>
        <v>1225.6066666666666</v>
      </c>
      <c r="E809">
        <v>5.5684399999999998</v>
      </c>
      <c r="F809">
        <f>VLOOKUP(A809,[1]!Filtered_Customer_Data[#All],12,FALSE)</f>
        <v>17</v>
      </c>
      <c r="G809">
        <f t="shared" si="25"/>
        <v>116020.19217786664</v>
      </c>
      <c r="H809" t="str">
        <f>VLOOKUP(A809,[2]!Filtered_Customer_Data[#All],9,FALSE)</f>
        <v>High Net Worth</v>
      </c>
      <c r="I809" t="str">
        <f>VLOOKUP(A809,Filtered_Customer_Data[#All],4,FALSE)</f>
        <v>Male</v>
      </c>
      <c r="J809" t="str">
        <f>VLOOKUP(A809,Filtered_Customer_Data[#All],8,FALSE)</f>
        <v>Health</v>
      </c>
      <c r="K809" t="str">
        <f>VLOOKUP(A809,Filtered_Customer_Data[#All],7,FALSE)</f>
        <v>Social Worker</v>
      </c>
    </row>
    <row r="810" spans="1:11" x14ac:dyDescent="0.3">
      <c r="A810">
        <v>809</v>
      </c>
      <c r="B810">
        <v>4</v>
      </c>
      <c r="C810">
        <v>3653.47</v>
      </c>
      <c r="D810">
        <f t="shared" si="24"/>
        <v>913.36749999999995</v>
      </c>
      <c r="E810">
        <v>5.5684399999999998</v>
      </c>
      <c r="F810">
        <f>VLOOKUP(A810,[1]!Filtered_Customer_Data[#All],12,FALSE)</f>
        <v>18</v>
      </c>
      <c r="G810">
        <f t="shared" si="25"/>
        <v>91548.57819059999</v>
      </c>
      <c r="H810" t="str">
        <f>VLOOKUP(A810,[2]!Filtered_Customer_Data[#All],9,FALSE)</f>
        <v>Mass Customer</v>
      </c>
      <c r="I810" t="str">
        <f>VLOOKUP(A810,Filtered_Customer_Data[#All],4,FALSE)</f>
        <v>Female</v>
      </c>
      <c r="J810" t="str">
        <f>VLOOKUP(A810,Filtered_Customer_Data[#All],8,FALSE)</f>
        <v>Health</v>
      </c>
      <c r="K810" t="str">
        <f>VLOOKUP(A810,Filtered_Customer_Data[#All],7,FALSE)</f>
        <v>Biostatistician III</v>
      </c>
    </row>
    <row r="811" spans="1:11" x14ac:dyDescent="0.3">
      <c r="A811">
        <v>810</v>
      </c>
      <c r="B811">
        <v>4</v>
      </c>
      <c r="C811">
        <v>4539.42</v>
      </c>
      <c r="D811">
        <f t="shared" si="24"/>
        <v>1134.855</v>
      </c>
      <c r="E811">
        <v>5.5684399999999998</v>
      </c>
      <c r="F811">
        <f>VLOOKUP(A811,[1]!Filtered_Customer_Data[#All],12,FALSE)</f>
        <v>1</v>
      </c>
      <c r="G811">
        <f t="shared" si="25"/>
        <v>6319.3719762000001</v>
      </c>
      <c r="H811" t="str">
        <f>VLOOKUP(A811,[2]!Filtered_Customer_Data[#All],9,FALSE)</f>
        <v>Mass Customer</v>
      </c>
      <c r="I811" t="str">
        <f>VLOOKUP(A811,Filtered_Customer_Data[#All],4,FALSE)</f>
        <v>Female</v>
      </c>
      <c r="J811" t="str">
        <f>VLOOKUP(A811,Filtered_Customer_Data[#All],8,FALSE)</f>
        <v>Health</v>
      </c>
      <c r="K811" t="str">
        <f>VLOOKUP(A811,Filtered_Customer_Data[#All],7,FALSE)</f>
        <v>Software Test Engineer IV</v>
      </c>
    </row>
    <row r="812" spans="1:11" x14ac:dyDescent="0.3">
      <c r="A812">
        <v>811</v>
      </c>
      <c r="B812">
        <v>3</v>
      </c>
      <c r="C812">
        <v>1388.0299999999997</v>
      </c>
      <c r="D812">
        <f t="shared" si="24"/>
        <v>462.67666666666656</v>
      </c>
      <c r="E812">
        <v>5.5684399999999998</v>
      </c>
      <c r="F812">
        <f>VLOOKUP(A812,[1]!Filtered_Customer_Data[#All],12,FALSE)</f>
        <v>8</v>
      </c>
      <c r="G812">
        <f t="shared" si="25"/>
        <v>20611.098061866662</v>
      </c>
      <c r="H812" t="str">
        <f>VLOOKUP(A812,[2]!Filtered_Customer_Data[#All],9,FALSE)</f>
        <v>Mass Customer</v>
      </c>
      <c r="I812" t="str">
        <f>VLOOKUP(A812,Filtered_Customer_Data[#All],4,FALSE)</f>
        <v>Male</v>
      </c>
      <c r="J812" t="str">
        <f>VLOOKUP(A812,Filtered_Customer_Data[#All],8,FALSE)</f>
        <v>Unknown</v>
      </c>
      <c r="K812" t="str">
        <f>VLOOKUP(A812,Filtered_Customer_Data[#All],7,FALSE)</f>
        <v>Nurse Practicioner</v>
      </c>
    </row>
    <row r="813" spans="1:11" x14ac:dyDescent="0.3">
      <c r="A813">
        <v>812</v>
      </c>
      <c r="B813">
        <v>2</v>
      </c>
      <c r="C813">
        <v>1400.23</v>
      </c>
      <c r="D813">
        <f t="shared" si="24"/>
        <v>700.11500000000001</v>
      </c>
      <c r="E813">
        <v>5.5684399999999998</v>
      </c>
      <c r="F813">
        <f>VLOOKUP(A813,[1]!Filtered_Customer_Data[#All],12,FALSE)</f>
        <v>16</v>
      </c>
      <c r="G813">
        <f t="shared" si="25"/>
        <v>62376.7739296</v>
      </c>
      <c r="H813" t="str">
        <f>VLOOKUP(A813,[2]!Filtered_Customer_Data[#All],9,FALSE)</f>
        <v>Mass Customer</v>
      </c>
      <c r="I813" t="str">
        <f>VLOOKUP(A813,Filtered_Customer_Data[#All],4,FALSE)</f>
        <v>Female</v>
      </c>
      <c r="J813" t="str">
        <f>VLOOKUP(A813,Filtered_Customer_Data[#All],8,FALSE)</f>
        <v>Financial Services</v>
      </c>
      <c r="K813" t="str">
        <f>VLOOKUP(A813,Filtered_Customer_Data[#All],7,FALSE)</f>
        <v>Unknown</v>
      </c>
    </row>
    <row r="814" spans="1:11" x14ac:dyDescent="0.3">
      <c r="A814">
        <v>813</v>
      </c>
      <c r="B814">
        <v>5</v>
      </c>
      <c r="C814">
        <v>4386.05</v>
      </c>
      <c r="D814">
        <f t="shared" si="24"/>
        <v>877.21</v>
      </c>
      <c r="E814">
        <v>5.5684399999999998</v>
      </c>
      <c r="F814">
        <f>VLOOKUP(A814,[1]!Filtered_Customer_Data[#All],12,FALSE)</f>
        <v>14</v>
      </c>
      <c r="G814">
        <f t="shared" si="25"/>
        <v>68385.677533599999</v>
      </c>
      <c r="H814" t="str">
        <f>VLOOKUP(A814,[2]!Filtered_Customer_Data[#All],9,FALSE)</f>
        <v>Mass Customer</v>
      </c>
      <c r="I814" t="str">
        <f>VLOOKUP(A814,Filtered_Customer_Data[#All],4,FALSE)</f>
        <v>Female</v>
      </c>
      <c r="J814" t="str">
        <f>VLOOKUP(A814,Filtered_Customer_Data[#All],8,FALSE)</f>
        <v>Health</v>
      </c>
      <c r="K814" t="str">
        <f>VLOOKUP(A814,Filtered_Customer_Data[#All],7,FALSE)</f>
        <v>Account Representative III</v>
      </c>
    </row>
    <row r="815" spans="1:11" x14ac:dyDescent="0.3">
      <c r="A815">
        <v>814</v>
      </c>
      <c r="B815">
        <v>3</v>
      </c>
      <c r="C815">
        <v>4661.2299999999996</v>
      </c>
      <c r="D815">
        <f t="shared" si="24"/>
        <v>1553.7433333333331</v>
      </c>
      <c r="E815">
        <v>5.5684399999999998</v>
      </c>
      <c r="F815">
        <f>VLOOKUP(A815,[1]!Filtered_Customer_Data[#All],12,FALSE)</f>
        <v>14</v>
      </c>
      <c r="G815">
        <f t="shared" si="25"/>
        <v>121126.97137893332</v>
      </c>
      <c r="H815" t="str">
        <f>VLOOKUP(A815,[2]!Filtered_Customer_Data[#All],9,FALSE)</f>
        <v>Mass Customer</v>
      </c>
      <c r="I815" t="str">
        <f>VLOOKUP(A815,Filtered_Customer_Data[#All],4,FALSE)</f>
        <v>Male</v>
      </c>
      <c r="J815" t="str">
        <f>VLOOKUP(A815,Filtered_Customer_Data[#All],8,FALSE)</f>
        <v>Manufacturing</v>
      </c>
      <c r="K815" t="str">
        <f>VLOOKUP(A815,Filtered_Customer_Data[#All],7,FALSE)</f>
        <v>Analog Circuit Design manager</v>
      </c>
    </row>
    <row r="816" spans="1:11" x14ac:dyDescent="0.3">
      <c r="A816">
        <v>815</v>
      </c>
      <c r="B816">
        <v>6</v>
      </c>
      <c r="C816">
        <v>7646.7699999999995</v>
      </c>
      <c r="D816">
        <f t="shared" si="24"/>
        <v>1274.4616666666666</v>
      </c>
      <c r="E816">
        <v>5.5684399999999998</v>
      </c>
      <c r="F816">
        <f>VLOOKUP(A816,[1]!Filtered_Customer_Data[#All],12,FALSE)</f>
        <v>22</v>
      </c>
      <c r="G816">
        <f t="shared" si="25"/>
        <v>156128.79310893331</v>
      </c>
      <c r="H816" t="str">
        <f>VLOOKUP(A816,[2]!Filtered_Customer_Data[#All],9,FALSE)</f>
        <v>Mass Customer</v>
      </c>
      <c r="I816" t="str">
        <f>VLOOKUP(A816,Filtered_Customer_Data[#All],4,FALSE)</f>
        <v>Female</v>
      </c>
      <c r="J816" t="str">
        <f>VLOOKUP(A816,Filtered_Customer_Data[#All],8,FALSE)</f>
        <v>Manufacturing</v>
      </c>
      <c r="K816" t="str">
        <f>VLOOKUP(A816,Filtered_Customer_Data[#All],7,FALSE)</f>
        <v>Unknown</v>
      </c>
    </row>
    <row r="817" spans="1:11" x14ac:dyDescent="0.3">
      <c r="A817">
        <v>816</v>
      </c>
      <c r="B817">
        <v>3</v>
      </c>
      <c r="C817">
        <v>1548.1299999999999</v>
      </c>
      <c r="D817">
        <f t="shared" si="24"/>
        <v>516.04333333333329</v>
      </c>
      <c r="E817">
        <v>5.5684399999999998</v>
      </c>
      <c r="F817">
        <f>VLOOKUP(A817,[1]!Filtered_Customer_Data[#All],12,FALSE)</f>
        <v>15</v>
      </c>
      <c r="G817">
        <f t="shared" si="25"/>
        <v>43103.345085999994</v>
      </c>
      <c r="H817" t="str">
        <f>VLOOKUP(A817,[2]!Filtered_Customer_Data[#All],9,FALSE)</f>
        <v>Mass Customer</v>
      </c>
      <c r="I817" t="str">
        <f>VLOOKUP(A817,Filtered_Customer_Data[#All],4,FALSE)</f>
        <v>Female</v>
      </c>
      <c r="J817" t="str">
        <f>VLOOKUP(A817,Filtered_Customer_Data[#All],8,FALSE)</f>
        <v>Manufacturing</v>
      </c>
      <c r="K817" t="str">
        <f>VLOOKUP(A817,Filtered_Customer_Data[#All],7,FALSE)</f>
        <v>Product Engineer</v>
      </c>
    </row>
    <row r="818" spans="1:11" x14ac:dyDescent="0.3">
      <c r="A818">
        <v>817</v>
      </c>
      <c r="B818">
        <v>5</v>
      </c>
      <c r="C818">
        <v>5340</v>
      </c>
      <c r="D818">
        <f t="shared" si="24"/>
        <v>1068</v>
      </c>
      <c r="E818">
        <v>5.5684399999999998</v>
      </c>
      <c r="F818">
        <f>VLOOKUP(A818,[1]!Filtered_Customer_Data[#All],12,FALSE)</f>
        <v>6</v>
      </c>
      <c r="G818">
        <f t="shared" si="25"/>
        <v>35682.563520000003</v>
      </c>
      <c r="H818" t="str">
        <f>VLOOKUP(A818,[2]!Filtered_Customer_Data[#All],9,FALSE)</f>
        <v>Mass Customer</v>
      </c>
      <c r="I818" t="str">
        <f>VLOOKUP(A818,Filtered_Customer_Data[#All],4,FALSE)</f>
        <v>Male</v>
      </c>
      <c r="J818" t="str">
        <f>VLOOKUP(A818,Filtered_Customer_Data[#All],8,FALSE)</f>
        <v>Financial Services</v>
      </c>
      <c r="K818" t="str">
        <f>VLOOKUP(A818,Filtered_Customer_Data[#All],7,FALSE)</f>
        <v>Editor</v>
      </c>
    </row>
    <row r="819" spans="1:11" x14ac:dyDescent="0.3">
      <c r="A819">
        <v>818</v>
      </c>
      <c r="B819">
        <v>6</v>
      </c>
      <c r="C819">
        <v>6141.4599999999991</v>
      </c>
      <c r="D819">
        <f t="shared" si="24"/>
        <v>1023.5766666666665</v>
      </c>
      <c r="E819">
        <v>5.5684399999999998</v>
      </c>
      <c r="F819">
        <f>VLOOKUP(A819,[1]!Filtered_Customer_Data[#All],12,FALSE)</f>
        <v>11</v>
      </c>
      <c r="G819">
        <f t="shared" si="25"/>
        <v>62696.97779106666</v>
      </c>
      <c r="H819" t="str">
        <f>VLOOKUP(A819,[2]!Filtered_Customer_Data[#All],9,FALSE)</f>
        <v>Mass Customer</v>
      </c>
      <c r="I819" t="str">
        <f>VLOOKUP(A819,Filtered_Customer_Data[#All],4,FALSE)</f>
        <v>Female</v>
      </c>
      <c r="J819" t="str">
        <f>VLOOKUP(A819,Filtered_Customer_Data[#All],8,FALSE)</f>
        <v>Manufacturing</v>
      </c>
      <c r="K819" t="str">
        <f>VLOOKUP(A819,Filtered_Customer_Data[#All],7,FALSE)</f>
        <v>Chemical Engineer</v>
      </c>
    </row>
    <row r="820" spans="1:11" x14ac:dyDescent="0.3">
      <c r="A820">
        <v>819</v>
      </c>
      <c r="B820">
        <v>5</v>
      </c>
      <c r="C820">
        <v>5033.2100000000009</v>
      </c>
      <c r="D820">
        <f t="shared" si="24"/>
        <v>1006.6420000000002</v>
      </c>
      <c r="E820">
        <v>5.5684399999999998</v>
      </c>
      <c r="F820">
        <f>VLOOKUP(A820,[1]!Filtered_Customer_Data[#All],12,FALSE)</f>
        <v>5</v>
      </c>
      <c r="G820">
        <f t="shared" si="25"/>
        <v>28027.127892400003</v>
      </c>
      <c r="H820" t="str">
        <f>VLOOKUP(A820,[2]!Filtered_Customer_Data[#All],9,FALSE)</f>
        <v>Affluent Customer</v>
      </c>
      <c r="I820" t="str">
        <f>VLOOKUP(A820,Filtered_Customer_Data[#All],4,FALSE)</f>
        <v>Male</v>
      </c>
      <c r="J820" t="str">
        <f>VLOOKUP(A820,Filtered_Customer_Data[#All],8,FALSE)</f>
        <v>Manufacturing</v>
      </c>
      <c r="K820" t="str">
        <f>VLOOKUP(A820,Filtered_Customer_Data[#All],7,FALSE)</f>
        <v>Associate Professor</v>
      </c>
    </row>
    <row r="821" spans="1:11" x14ac:dyDescent="0.3">
      <c r="A821">
        <v>820</v>
      </c>
      <c r="B821">
        <v>9</v>
      </c>
      <c r="C821">
        <v>7355.73</v>
      </c>
      <c r="D821">
        <f t="shared" si="24"/>
        <v>817.30333333333328</v>
      </c>
      <c r="E821">
        <v>5.5684399999999998</v>
      </c>
      <c r="F821">
        <f>VLOOKUP(A821,[1]!Filtered_Customer_Data[#All],12,FALSE)</f>
        <v>16</v>
      </c>
      <c r="G821">
        <f t="shared" si="25"/>
        <v>72817.673175466654</v>
      </c>
      <c r="H821" t="str">
        <f>VLOOKUP(A821,[2]!Filtered_Customer_Data[#All],9,FALSE)</f>
        <v>High Net Worth</v>
      </c>
      <c r="I821" t="str">
        <f>VLOOKUP(A821,Filtered_Customer_Data[#All],4,FALSE)</f>
        <v>Female</v>
      </c>
      <c r="J821" t="str">
        <f>VLOOKUP(A821,Filtered_Customer_Data[#All],8,FALSE)</f>
        <v>Financial Services</v>
      </c>
      <c r="K821" t="str">
        <f>VLOOKUP(A821,Filtered_Customer_Data[#All],7,FALSE)</f>
        <v>Unknown</v>
      </c>
    </row>
    <row r="822" spans="1:11" x14ac:dyDescent="0.3">
      <c r="A822">
        <v>821</v>
      </c>
      <c r="B822">
        <v>5</v>
      </c>
      <c r="C822">
        <v>4826.3900000000003</v>
      </c>
      <c r="D822">
        <f t="shared" si="24"/>
        <v>965.27800000000002</v>
      </c>
      <c r="E822">
        <v>5.5684399999999998</v>
      </c>
      <c r="F822">
        <f>VLOOKUP(A822,[1]!Filtered_Customer_Data[#All],12,FALSE)</f>
        <v>7</v>
      </c>
      <c r="G822">
        <f t="shared" si="25"/>
        <v>37625.648384239998</v>
      </c>
      <c r="H822" t="str">
        <f>VLOOKUP(A822,[2]!Filtered_Customer_Data[#All],9,FALSE)</f>
        <v>Mass Customer</v>
      </c>
      <c r="I822" t="str">
        <f>VLOOKUP(A822,Filtered_Customer_Data[#All],4,FALSE)</f>
        <v>Male</v>
      </c>
      <c r="J822" t="str">
        <f>VLOOKUP(A822,Filtered_Customer_Data[#All],8,FALSE)</f>
        <v>Financial Services</v>
      </c>
      <c r="K822" t="str">
        <f>VLOOKUP(A822,Filtered_Customer_Data[#All],7,FALSE)</f>
        <v>Financial Analyst</v>
      </c>
    </row>
    <row r="823" spans="1:11" x14ac:dyDescent="0.3">
      <c r="A823">
        <v>822</v>
      </c>
      <c r="B823">
        <v>1</v>
      </c>
      <c r="C823">
        <v>2005.66</v>
      </c>
      <c r="D823">
        <f t="shared" si="24"/>
        <v>2005.66</v>
      </c>
      <c r="E823">
        <v>5.5684399999999998</v>
      </c>
      <c r="F823">
        <f>VLOOKUP(A823,[1]!Filtered_Customer_Data[#All],12,FALSE)</f>
        <v>17</v>
      </c>
      <c r="G823">
        <f t="shared" si="25"/>
        <v>189862.75529679999</v>
      </c>
      <c r="H823" t="str">
        <f>VLOOKUP(A823,[2]!Filtered_Customer_Data[#All],9,FALSE)</f>
        <v>High Net Worth</v>
      </c>
      <c r="I823" t="str">
        <f>VLOOKUP(A823,Filtered_Customer_Data[#All],4,FALSE)</f>
        <v>Female</v>
      </c>
      <c r="J823" t="str">
        <f>VLOOKUP(A823,Filtered_Customer_Data[#All],8,FALSE)</f>
        <v>Health</v>
      </c>
      <c r="K823" t="str">
        <f>VLOOKUP(A823,Filtered_Customer_Data[#All],7,FALSE)</f>
        <v>Sales Associate</v>
      </c>
    </row>
    <row r="824" spans="1:11" x14ac:dyDescent="0.3">
      <c r="A824">
        <v>823</v>
      </c>
      <c r="B824">
        <v>6</v>
      </c>
      <c r="C824">
        <v>9755.8100000000013</v>
      </c>
      <c r="D824">
        <f t="shared" si="24"/>
        <v>1625.9683333333335</v>
      </c>
      <c r="E824">
        <v>5.5684399999999998</v>
      </c>
      <c r="F824">
        <f>VLOOKUP(A824,[1]!Filtered_Customer_Data[#All],12,FALSE)</f>
        <v>9</v>
      </c>
      <c r="G824">
        <f t="shared" si="25"/>
        <v>81486.963954600011</v>
      </c>
      <c r="H824" t="str">
        <f>VLOOKUP(A824,[2]!Filtered_Customer_Data[#All],9,FALSE)</f>
        <v>Affluent Customer</v>
      </c>
      <c r="I824" t="str">
        <f>VLOOKUP(A824,Filtered_Customer_Data[#All],4,FALSE)</f>
        <v>Female</v>
      </c>
      <c r="J824" t="str">
        <f>VLOOKUP(A824,Filtered_Customer_Data[#All],8,FALSE)</f>
        <v>Manufacturing</v>
      </c>
      <c r="K824" t="str">
        <f>VLOOKUP(A824,Filtered_Customer_Data[#All],7,FALSE)</f>
        <v>Internal Auditor</v>
      </c>
    </row>
    <row r="825" spans="1:11" x14ac:dyDescent="0.3">
      <c r="A825">
        <v>824</v>
      </c>
      <c r="B825">
        <v>4</v>
      </c>
      <c r="C825">
        <v>6017.27</v>
      </c>
      <c r="D825">
        <f t="shared" si="24"/>
        <v>1504.3175000000001</v>
      </c>
      <c r="E825">
        <v>5.5684399999999998</v>
      </c>
      <c r="F825">
        <f>VLOOKUP(A825,[1]!Filtered_Customer_Data[#All],12,FALSE)</f>
        <v>12</v>
      </c>
      <c r="G825">
        <f t="shared" si="25"/>
        <v>100520.42087639999</v>
      </c>
      <c r="H825" t="str">
        <f>VLOOKUP(A825,[2]!Filtered_Customer_Data[#All],9,FALSE)</f>
        <v>Affluent Customer</v>
      </c>
      <c r="I825" t="str">
        <f>VLOOKUP(A825,Filtered_Customer_Data[#All],4,FALSE)</f>
        <v>Female</v>
      </c>
      <c r="J825" t="str">
        <f>VLOOKUP(A825,Filtered_Customer_Data[#All],8,FALSE)</f>
        <v>Financial Services</v>
      </c>
      <c r="K825" t="str">
        <f>VLOOKUP(A825,Filtered_Customer_Data[#All],7,FALSE)</f>
        <v>Financial Advisor</v>
      </c>
    </row>
    <row r="826" spans="1:11" x14ac:dyDescent="0.3">
      <c r="A826">
        <v>825</v>
      </c>
      <c r="B826">
        <v>6</v>
      </c>
      <c r="C826">
        <v>4476.59</v>
      </c>
      <c r="D826">
        <f t="shared" si="24"/>
        <v>746.09833333333336</v>
      </c>
      <c r="E826">
        <v>5.5684399999999998</v>
      </c>
      <c r="F826">
        <f>VLOOKUP(A826,[1]!Filtered_Customer_Data[#All],12,FALSE)</f>
        <v>16</v>
      </c>
      <c r="G826">
        <f t="shared" si="25"/>
        <v>66473.660852266665</v>
      </c>
      <c r="H826" t="str">
        <f>VLOOKUP(A826,[2]!Filtered_Customer_Data[#All],9,FALSE)</f>
        <v>Affluent Customer</v>
      </c>
      <c r="I826" t="str">
        <f>VLOOKUP(A826,Filtered_Customer_Data[#All],4,FALSE)</f>
        <v>Male</v>
      </c>
      <c r="J826" t="str">
        <f>VLOOKUP(A826,Filtered_Customer_Data[#All],8,FALSE)</f>
        <v>Unknown</v>
      </c>
      <c r="K826" t="str">
        <f>VLOOKUP(A826,Filtered_Customer_Data[#All],7,FALSE)</f>
        <v>Computer Systems Analyst IV</v>
      </c>
    </row>
    <row r="827" spans="1:11" x14ac:dyDescent="0.3">
      <c r="A827">
        <v>826</v>
      </c>
      <c r="B827">
        <v>4</v>
      </c>
      <c r="C827">
        <v>4829.57</v>
      </c>
      <c r="D827">
        <f t="shared" si="24"/>
        <v>1207.3924999999999</v>
      </c>
      <c r="E827">
        <v>5.5684399999999998</v>
      </c>
      <c r="F827">
        <f>VLOOKUP(A827,[1]!Filtered_Customer_Data[#All],12,FALSE)</f>
        <v>1</v>
      </c>
      <c r="G827">
        <f t="shared" si="25"/>
        <v>6723.292692699999</v>
      </c>
      <c r="H827" t="str">
        <f>VLOOKUP(A827,[2]!Filtered_Customer_Data[#All],9,FALSE)</f>
        <v>Mass Customer</v>
      </c>
      <c r="I827" t="str">
        <f>VLOOKUP(A827,Filtered_Customer_Data[#All],4,FALSE)</f>
        <v>Male</v>
      </c>
      <c r="J827" t="str">
        <f>VLOOKUP(A827,Filtered_Customer_Data[#All],8,FALSE)</f>
        <v>Financial Services</v>
      </c>
      <c r="K827" t="str">
        <f>VLOOKUP(A827,Filtered_Customer_Data[#All],7,FALSE)</f>
        <v>Recruiting Manager</v>
      </c>
    </row>
    <row r="828" spans="1:11" x14ac:dyDescent="0.3">
      <c r="A828">
        <v>827</v>
      </c>
      <c r="B828">
        <v>8</v>
      </c>
      <c r="C828">
        <v>9051.4500000000007</v>
      </c>
      <c r="D828">
        <f t="shared" si="24"/>
        <v>1131.4312500000001</v>
      </c>
      <c r="E828">
        <v>5.5684399999999998</v>
      </c>
      <c r="F828">
        <f>VLOOKUP(A828,[1]!Filtered_Customer_Data[#All],12,FALSE)</f>
        <v>5</v>
      </c>
      <c r="G828">
        <f t="shared" si="25"/>
        <v>31501.535148750005</v>
      </c>
      <c r="H828" t="str">
        <f>VLOOKUP(A828,[2]!Filtered_Customer_Data[#All],9,FALSE)</f>
        <v>Affluent Customer</v>
      </c>
      <c r="I828" t="str">
        <f>VLOOKUP(A828,Filtered_Customer_Data[#All],4,FALSE)</f>
        <v>Female</v>
      </c>
      <c r="J828" t="str">
        <f>VLOOKUP(A828,Filtered_Customer_Data[#All],8,FALSE)</f>
        <v>Health</v>
      </c>
      <c r="K828" t="str">
        <f>VLOOKUP(A828,Filtered_Customer_Data[#All],7,FALSE)</f>
        <v>Unknown</v>
      </c>
    </row>
    <row r="829" spans="1:11" x14ac:dyDescent="0.3">
      <c r="A829">
        <v>828</v>
      </c>
      <c r="B829">
        <v>5</v>
      </c>
      <c r="C829">
        <v>3777.5299999999997</v>
      </c>
      <c r="D829">
        <f t="shared" si="24"/>
        <v>755.50599999999997</v>
      </c>
      <c r="E829">
        <v>5.5684399999999998</v>
      </c>
      <c r="F829">
        <f>VLOOKUP(A829,[1]!Filtered_Customer_Data[#All],12,FALSE)</f>
        <v>20</v>
      </c>
      <c r="G829">
        <f t="shared" si="25"/>
        <v>84139.796612799997</v>
      </c>
      <c r="H829" t="str">
        <f>VLOOKUP(A829,[2]!Filtered_Customer_Data[#All],9,FALSE)</f>
        <v>Mass Customer</v>
      </c>
      <c r="I829" t="str">
        <f>VLOOKUP(A829,Filtered_Customer_Data[#All],4,FALSE)</f>
        <v>Female</v>
      </c>
      <c r="J829" t="str">
        <f>VLOOKUP(A829,Filtered_Customer_Data[#All],8,FALSE)</f>
        <v>Health</v>
      </c>
      <c r="K829" t="str">
        <f>VLOOKUP(A829,Filtered_Customer_Data[#All],7,FALSE)</f>
        <v>Unknown</v>
      </c>
    </row>
    <row r="830" spans="1:11" x14ac:dyDescent="0.3">
      <c r="A830">
        <v>829</v>
      </c>
      <c r="B830">
        <v>6</v>
      </c>
      <c r="C830">
        <v>9236.19</v>
      </c>
      <c r="D830">
        <f t="shared" si="24"/>
        <v>1539.365</v>
      </c>
      <c r="E830">
        <v>5.5684399999999998</v>
      </c>
      <c r="F830">
        <f>VLOOKUP(A830,[1]!Filtered_Customer_Data[#All],12,FALSE)</f>
        <v>2</v>
      </c>
      <c r="G830">
        <f t="shared" si="25"/>
        <v>17143.7232812</v>
      </c>
      <c r="H830" t="str">
        <f>VLOOKUP(A830,[2]!Filtered_Customer_Data[#All],9,FALSE)</f>
        <v>High Net Worth</v>
      </c>
      <c r="I830" t="str">
        <f>VLOOKUP(A830,Filtered_Customer_Data[#All],4,FALSE)</f>
        <v>Male</v>
      </c>
      <c r="J830" t="str">
        <f>VLOOKUP(A830,Filtered_Customer_Data[#All],8,FALSE)</f>
        <v>Financial Services</v>
      </c>
      <c r="K830" t="str">
        <f>VLOOKUP(A830,Filtered_Customer_Data[#All],7,FALSE)</f>
        <v>Environmental Tech</v>
      </c>
    </row>
    <row r="831" spans="1:11" x14ac:dyDescent="0.3">
      <c r="A831">
        <v>830</v>
      </c>
      <c r="B831">
        <v>6</v>
      </c>
      <c r="C831">
        <v>6106.9400000000005</v>
      </c>
      <c r="D831">
        <f t="shared" si="24"/>
        <v>1017.8233333333334</v>
      </c>
      <c r="E831">
        <v>5.5684399999999998</v>
      </c>
      <c r="F831">
        <f>VLOOKUP(A831,[1]!Filtered_Customer_Data[#All],12,FALSE)</f>
        <v>6</v>
      </c>
      <c r="G831">
        <f t="shared" si="25"/>
        <v>34006.128973600004</v>
      </c>
      <c r="H831" t="str">
        <f>VLOOKUP(A831,[2]!Filtered_Customer_Data[#All],9,FALSE)</f>
        <v>Affluent Customer</v>
      </c>
      <c r="I831" t="str">
        <f>VLOOKUP(A831,Filtered_Customer_Data[#All],4,FALSE)</f>
        <v>Male</v>
      </c>
      <c r="J831" t="str">
        <f>VLOOKUP(A831,Filtered_Customer_Data[#All],8,FALSE)</f>
        <v>Manufacturing</v>
      </c>
      <c r="K831" t="str">
        <f>VLOOKUP(A831,Filtered_Customer_Data[#All],7,FALSE)</f>
        <v>VP Quality Control</v>
      </c>
    </row>
    <row r="832" spans="1:11" x14ac:dyDescent="0.3">
      <c r="A832">
        <v>831</v>
      </c>
      <c r="B832">
        <v>5</v>
      </c>
      <c r="C832">
        <v>4245.84</v>
      </c>
      <c r="D832">
        <f t="shared" si="24"/>
        <v>849.16800000000001</v>
      </c>
      <c r="E832">
        <v>5.5684399999999998</v>
      </c>
      <c r="F832">
        <f>VLOOKUP(A832,[1]!Filtered_Customer_Data[#All],12,FALSE)</f>
        <v>11</v>
      </c>
      <c r="G832">
        <f t="shared" si="25"/>
        <v>52013.951637120001</v>
      </c>
      <c r="H832" t="str">
        <f>VLOOKUP(A832,[2]!Filtered_Customer_Data[#All],9,FALSE)</f>
        <v>Affluent Customer</v>
      </c>
      <c r="I832" t="str">
        <f>VLOOKUP(A832,Filtered_Customer_Data[#All],4,FALSE)</f>
        <v>Male</v>
      </c>
      <c r="J832" t="str">
        <f>VLOOKUP(A832,Filtered_Customer_Data[#All],8,FALSE)</f>
        <v>Financial Services</v>
      </c>
      <c r="K832" t="str">
        <f>VLOOKUP(A832,Filtered_Customer_Data[#All],7,FALSE)</f>
        <v>Paralegal</v>
      </c>
    </row>
    <row r="833" spans="1:11" x14ac:dyDescent="0.3">
      <c r="A833">
        <v>832</v>
      </c>
      <c r="B833">
        <v>11</v>
      </c>
      <c r="C833">
        <v>12410.17</v>
      </c>
      <c r="D833">
        <f t="shared" si="24"/>
        <v>1128.1972727272728</v>
      </c>
      <c r="E833">
        <v>5.5684399999999998</v>
      </c>
      <c r="F833">
        <f>VLOOKUP(A833,[1]!Filtered_Customer_Data[#All],12,FALSE)</f>
        <v>14</v>
      </c>
      <c r="G833">
        <f t="shared" si="25"/>
        <v>87952.18349883637</v>
      </c>
      <c r="H833" t="str">
        <f>VLOOKUP(A833,[2]!Filtered_Customer_Data[#All],9,FALSE)</f>
        <v>Mass Customer</v>
      </c>
      <c r="I833" t="str">
        <f>VLOOKUP(A833,Filtered_Customer_Data[#All],4,FALSE)</f>
        <v>Male</v>
      </c>
      <c r="J833" t="str">
        <f>VLOOKUP(A833,Filtered_Customer_Data[#All],8,FALSE)</f>
        <v>Retail</v>
      </c>
      <c r="K833" t="str">
        <f>VLOOKUP(A833,Filtered_Customer_Data[#All],7,FALSE)</f>
        <v>Research Assistant IV</v>
      </c>
    </row>
    <row r="834" spans="1:11" x14ac:dyDescent="0.3">
      <c r="A834">
        <v>833</v>
      </c>
      <c r="B834">
        <v>8</v>
      </c>
      <c r="C834">
        <v>8852.31</v>
      </c>
      <c r="D834">
        <f t="shared" si="24"/>
        <v>1106.5387499999999</v>
      </c>
      <c r="E834">
        <v>5.5684399999999998</v>
      </c>
      <c r="F834">
        <f>VLOOKUP(A834,[1]!Filtered_Customer_Data[#All],12,FALSE)</f>
        <v>4</v>
      </c>
      <c r="G834">
        <f t="shared" si="25"/>
        <v>24646.778548199996</v>
      </c>
      <c r="H834" t="str">
        <f>VLOOKUP(A834,[2]!Filtered_Customer_Data[#All],9,FALSE)</f>
        <v>High Net Worth</v>
      </c>
      <c r="I834" t="str">
        <f>VLOOKUP(A834,Filtered_Customer_Data[#All],4,FALSE)</f>
        <v>Male</v>
      </c>
      <c r="J834" t="str">
        <f>VLOOKUP(A834,Filtered_Customer_Data[#All],8,FALSE)</f>
        <v>Unknown</v>
      </c>
      <c r="K834" t="str">
        <f>VLOOKUP(A834,Filtered_Customer_Data[#All],7,FALSE)</f>
        <v>Safety Technician II</v>
      </c>
    </row>
    <row r="835" spans="1:11" x14ac:dyDescent="0.3">
      <c r="A835">
        <v>834</v>
      </c>
      <c r="B835">
        <v>4</v>
      </c>
      <c r="C835">
        <v>3595.5299999999997</v>
      </c>
      <c r="D835">
        <f t="shared" ref="D835:D898" si="26">GETPIVOTDATA("Total Revenue",$A834,"customer_id",A835)/GETPIVOTDATA("Total Transaction",$A834,"customer_id",A835)</f>
        <v>898.88249999999994</v>
      </c>
      <c r="E835">
        <v>5.5684399999999998</v>
      </c>
      <c r="F835">
        <f>VLOOKUP(A835,[1]!Filtered_Customer_Data[#All],12,FALSE)</f>
        <v>3</v>
      </c>
      <c r="G835">
        <f t="shared" ref="G835:G898" si="27">D835*E835*F835</f>
        <v>15016.1198049</v>
      </c>
      <c r="H835" t="str">
        <f>VLOOKUP(A835,[2]!Filtered_Customer_Data[#All],9,FALSE)</f>
        <v>Mass Customer</v>
      </c>
      <c r="I835" t="str">
        <f>VLOOKUP(A835,Filtered_Customer_Data[#All],4,FALSE)</f>
        <v>Male</v>
      </c>
      <c r="J835" t="str">
        <f>VLOOKUP(A835,Filtered_Customer_Data[#All],8,FALSE)</f>
        <v>Financial Services</v>
      </c>
      <c r="K835" t="str">
        <f>VLOOKUP(A835,Filtered_Customer_Data[#All],7,FALSE)</f>
        <v>Environmental Tech</v>
      </c>
    </row>
    <row r="836" spans="1:11" x14ac:dyDescent="0.3">
      <c r="A836">
        <v>835</v>
      </c>
      <c r="B836">
        <v>8</v>
      </c>
      <c r="C836">
        <v>8541.23</v>
      </c>
      <c r="D836">
        <f t="shared" si="26"/>
        <v>1067.6537499999999</v>
      </c>
      <c r="E836">
        <v>5.5684399999999998</v>
      </c>
      <c r="F836">
        <f>VLOOKUP(A836,[1]!Filtered_Customer_Data[#All],12,FALSE)</f>
        <v>9</v>
      </c>
      <c r="G836">
        <f t="shared" si="27"/>
        <v>53506.492628849999</v>
      </c>
      <c r="H836" t="str">
        <f>VLOOKUP(A836,[2]!Filtered_Customer_Data[#All],9,FALSE)</f>
        <v>Mass Customer</v>
      </c>
      <c r="I836" t="str">
        <f>VLOOKUP(A836,Filtered_Customer_Data[#All],4,FALSE)</f>
        <v>Male</v>
      </c>
      <c r="J836" t="str">
        <f>VLOOKUP(A836,Filtered_Customer_Data[#All],8,FALSE)</f>
        <v>Manufacturing</v>
      </c>
      <c r="K836" t="str">
        <f>VLOOKUP(A836,Filtered_Customer_Data[#All],7,FALSE)</f>
        <v>Electrical Engineer</v>
      </c>
    </row>
    <row r="837" spans="1:11" x14ac:dyDescent="0.3">
      <c r="A837">
        <v>836</v>
      </c>
      <c r="B837">
        <v>4</v>
      </c>
      <c r="C837">
        <v>3562.2000000000003</v>
      </c>
      <c r="D837">
        <f t="shared" si="26"/>
        <v>890.55000000000007</v>
      </c>
      <c r="E837">
        <v>5.5684399999999998</v>
      </c>
      <c r="F837">
        <f>VLOOKUP(A837,[1]!Filtered_Customer_Data[#All],12,FALSE)</f>
        <v>9</v>
      </c>
      <c r="G837">
        <f t="shared" si="27"/>
        <v>44630.768177999998</v>
      </c>
      <c r="H837" t="str">
        <f>VLOOKUP(A837,[2]!Filtered_Customer_Data[#All],9,FALSE)</f>
        <v>Mass Customer</v>
      </c>
      <c r="I837" t="str">
        <f>VLOOKUP(A837,Filtered_Customer_Data[#All],4,FALSE)</f>
        <v>Female</v>
      </c>
      <c r="J837" t="str">
        <f>VLOOKUP(A837,Filtered_Customer_Data[#All],8,FALSE)</f>
        <v>Financial Services</v>
      </c>
      <c r="K837" t="str">
        <f>VLOOKUP(A837,Filtered_Customer_Data[#All],7,FALSE)</f>
        <v>Actuary</v>
      </c>
    </row>
    <row r="838" spans="1:11" x14ac:dyDescent="0.3">
      <c r="A838">
        <v>837</v>
      </c>
      <c r="B838">
        <v>3</v>
      </c>
      <c r="C838">
        <v>3406.25</v>
      </c>
      <c r="D838">
        <f t="shared" si="26"/>
        <v>1135.4166666666667</v>
      </c>
      <c r="E838">
        <v>5.5684399999999998</v>
      </c>
      <c r="F838">
        <f>VLOOKUP(A838,[1]!Filtered_Customer_Data[#All],12,FALSE)</f>
        <v>13</v>
      </c>
      <c r="G838">
        <f t="shared" si="27"/>
        <v>82192.494583333333</v>
      </c>
      <c r="H838" t="str">
        <f>VLOOKUP(A838,[2]!Filtered_Customer_Data[#All],9,FALSE)</f>
        <v>Mass Customer</v>
      </c>
      <c r="I838" t="str">
        <f>VLOOKUP(A838,Filtered_Customer_Data[#All],4,FALSE)</f>
        <v>Male</v>
      </c>
      <c r="J838" t="str">
        <f>VLOOKUP(A838,Filtered_Customer_Data[#All],8,FALSE)</f>
        <v>Unknown</v>
      </c>
      <c r="K838" t="str">
        <f>VLOOKUP(A838,Filtered_Customer_Data[#All],7,FALSE)</f>
        <v>Internal Auditor</v>
      </c>
    </row>
    <row r="839" spans="1:11" x14ac:dyDescent="0.3">
      <c r="A839">
        <v>838</v>
      </c>
      <c r="B839">
        <v>4</v>
      </c>
      <c r="C839">
        <v>3724.8199999999997</v>
      </c>
      <c r="D839">
        <f t="shared" si="26"/>
        <v>931.20499999999993</v>
      </c>
      <c r="E839">
        <v>5.5684399999999998</v>
      </c>
      <c r="F839">
        <f>VLOOKUP(A839,[1]!Filtered_Customer_Data[#All],12,FALSE)</f>
        <v>15</v>
      </c>
      <c r="G839">
        <f t="shared" si="27"/>
        <v>77780.387552999993</v>
      </c>
      <c r="H839" t="str">
        <f>VLOOKUP(A839,[2]!Filtered_Customer_Data[#All],9,FALSE)</f>
        <v>High Net Worth</v>
      </c>
      <c r="I839" t="str">
        <f>VLOOKUP(A839,Filtered_Customer_Data[#All],4,FALSE)</f>
        <v>Male</v>
      </c>
      <c r="J839" t="str">
        <f>VLOOKUP(A839,Filtered_Customer_Data[#All],8,FALSE)</f>
        <v>Financial Services</v>
      </c>
      <c r="K839" t="str">
        <f>VLOOKUP(A839,Filtered_Customer_Data[#All],7,FALSE)</f>
        <v>Financial Advisor</v>
      </c>
    </row>
    <row r="840" spans="1:11" x14ac:dyDescent="0.3">
      <c r="A840">
        <v>839</v>
      </c>
      <c r="B840">
        <v>4</v>
      </c>
      <c r="C840">
        <v>2550.7299999999996</v>
      </c>
      <c r="D840">
        <f t="shared" si="26"/>
        <v>637.68249999999989</v>
      </c>
      <c r="E840">
        <v>5.5684399999999998</v>
      </c>
      <c r="F840">
        <f>VLOOKUP(A840,[1]!Filtered_Customer_Data[#All],12,FALSE)</f>
        <v>11</v>
      </c>
      <c r="G840">
        <f t="shared" si="27"/>
        <v>39059.864143299994</v>
      </c>
      <c r="H840" t="str">
        <f>VLOOKUP(A840,[2]!Filtered_Customer_Data[#All],9,FALSE)</f>
        <v>Mass Customer</v>
      </c>
      <c r="I840" t="str">
        <f>VLOOKUP(A840,Filtered_Customer_Data[#All],4,FALSE)</f>
        <v>Undefined</v>
      </c>
      <c r="J840" t="str">
        <f>VLOOKUP(A840,Filtered_Customer_Data[#All],8,FALSE)</f>
        <v>IT</v>
      </c>
      <c r="K840" t="str">
        <f>VLOOKUP(A840,Filtered_Customer_Data[#All],7,FALSE)</f>
        <v>Structural Analysis Engineer</v>
      </c>
    </row>
    <row r="841" spans="1:11" x14ac:dyDescent="0.3">
      <c r="A841">
        <v>840</v>
      </c>
      <c r="B841">
        <v>6</v>
      </c>
      <c r="C841">
        <v>8144.96</v>
      </c>
      <c r="D841">
        <f t="shared" si="26"/>
        <v>1357.4933333333333</v>
      </c>
      <c r="E841">
        <v>5.5684399999999998</v>
      </c>
      <c r="F841">
        <f>VLOOKUP(A841,[1]!Filtered_Customer_Data[#All],12,FALSE)</f>
        <v>19</v>
      </c>
      <c r="G841">
        <f t="shared" si="27"/>
        <v>143623.28336426668</v>
      </c>
      <c r="H841" t="str">
        <f>VLOOKUP(A841,[2]!Filtered_Customer_Data[#All],9,FALSE)</f>
        <v>Affluent Customer</v>
      </c>
      <c r="I841" t="str">
        <f>VLOOKUP(A841,Filtered_Customer_Data[#All],4,FALSE)</f>
        <v>Male</v>
      </c>
      <c r="J841" t="str">
        <f>VLOOKUP(A841,Filtered_Customer_Data[#All],8,FALSE)</f>
        <v>Financial Services</v>
      </c>
      <c r="K841" t="str">
        <f>VLOOKUP(A841,Filtered_Customer_Data[#All],7,FALSE)</f>
        <v>VP Sales</v>
      </c>
    </row>
    <row r="842" spans="1:11" x14ac:dyDescent="0.3">
      <c r="A842">
        <v>841</v>
      </c>
      <c r="B842">
        <v>7</v>
      </c>
      <c r="C842">
        <v>10936.199999999999</v>
      </c>
      <c r="D842">
        <f t="shared" si="26"/>
        <v>1562.3142857142855</v>
      </c>
      <c r="E842">
        <v>5.5684399999999998</v>
      </c>
      <c r="F842">
        <f>VLOOKUP(A842,[1]!Filtered_Customer_Data[#All],12,FALSE)</f>
        <v>8</v>
      </c>
      <c r="G842">
        <f t="shared" si="27"/>
        <v>69597.226889142839</v>
      </c>
      <c r="H842" t="str">
        <f>VLOOKUP(A842,[2]!Filtered_Customer_Data[#All],9,FALSE)</f>
        <v>Affluent Customer</v>
      </c>
      <c r="I842" t="str">
        <f>VLOOKUP(A842,Filtered_Customer_Data[#All],4,FALSE)</f>
        <v>Male</v>
      </c>
      <c r="J842" t="str">
        <f>VLOOKUP(A842,Filtered_Customer_Data[#All],8,FALSE)</f>
        <v>Manufacturing</v>
      </c>
      <c r="K842" t="str">
        <f>VLOOKUP(A842,Filtered_Customer_Data[#All],7,FALSE)</f>
        <v>Marketing Manager</v>
      </c>
    </row>
    <row r="843" spans="1:11" x14ac:dyDescent="0.3">
      <c r="A843">
        <v>842</v>
      </c>
      <c r="B843">
        <v>3</v>
      </c>
      <c r="C843">
        <v>2614.8000000000002</v>
      </c>
      <c r="D843">
        <f t="shared" si="26"/>
        <v>871.6</v>
      </c>
      <c r="E843">
        <v>5.5684399999999998</v>
      </c>
      <c r="F843">
        <f>VLOOKUP(A843,[1]!Filtered_Customer_Data[#All],12,FALSE)</f>
        <v>2</v>
      </c>
      <c r="G843">
        <f t="shared" si="27"/>
        <v>9706.9046080000007</v>
      </c>
      <c r="H843" t="str">
        <f>VLOOKUP(A843,[2]!Filtered_Customer_Data[#All],9,FALSE)</f>
        <v>High Net Worth</v>
      </c>
      <c r="I843" t="str">
        <f>VLOOKUP(A843,Filtered_Customer_Data[#All],4,FALSE)</f>
        <v>Male</v>
      </c>
      <c r="J843" t="str">
        <f>VLOOKUP(A843,Filtered_Customer_Data[#All],8,FALSE)</f>
        <v>Financial Services</v>
      </c>
      <c r="K843" t="str">
        <f>VLOOKUP(A843,Filtered_Customer_Data[#All],7,FALSE)</f>
        <v>Compensation Analyst</v>
      </c>
    </row>
    <row r="844" spans="1:11" x14ac:dyDescent="0.3">
      <c r="A844">
        <v>843</v>
      </c>
      <c r="B844">
        <v>6</v>
      </c>
      <c r="C844">
        <v>4090.1900000000005</v>
      </c>
      <c r="D844">
        <f t="shared" si="26"/>
        <v>681.69833333333338</v>
      </c>
      <c r="E844">
        <v>5.5684399999999998</v>
      </c>
      <c r="F844">
        <f>VLOOKUP(A844,[1]!Filtered_Customer_Data[#All],12,FALSE)</f>
        <v>9</v>
      </c>
      <c r="G844">
        <f t="shared" si="27"/>
        <v>34163.966405400002</v>
      </c>
      <c r="H844" t="str">
        <f>VLOOKUP(A844,[2]!Filtered_Customer_Data[#All],9,FALSE)</f>
        <v>Affluent Customer</v>
      </c>
      <c r="I844" t="str">
        <f>VLOOKUP(A844,Filtered_Customer_Data[#All],4,FALSE)</f>
        <v>Male</v>
      </c>
      <c r="J844" t="str">
        <f>VLOOKUP(A844,Filtered_Customer_Data[#All],8,FALSE)</f>
        <v>Manufacturing</v>
      </c>
      <c r="K844" t="str">
        <f>VLOOKUP(A844,Filtered_Customer_Data[#All],7,FALSE)</f>
        <v>Developer II</v>
      </c>
    </row>
    <row r="845" spans="1:11" x14ac:dyDescent="0.3">
      <c r="A845">
        <v>844</v>
      </c>
      <c r="B845">
        <v>9</v>
      </c>
      <c r="C845">
        <v>12523.550000000001</v>
      </c>
      <c r="D845">
        <f t="shared" si="26"/>
        <v>1391.5055555555557</v>
      </c>
      <c r="E845">
        <v>5.5684399999999998</v>
      </c>
      <c r="F845">
        <f>VLOOKUP(A845,[1]!Filtered_Customer_Data[#All],12,FALSE)</f>
        <v>9</v>
      </c>
      <c r="G845">
        <f t="shared" si="27"/>
        <v>69736.636762000009</v>
      </c>
      <c r="H845" t="str">
        <f>VLOOKUP(A845,[2]!Filtered_Customer_Data[#All],9,FALSE)</f>
        <v>High Net Worth</v>
      </c>
      <c r="I845" t="str">
        <f>VLOOKUP(A845,Filtered_Customer_Data[#All],4,FALSE)</f>
        <v>Male</v>
      </c>
      <c r="J845" t="str">
        <f>VLOOKUP(A845,Filtered_Customer_Data[#All],8,FALSE)</f>
        <v>Financial Services</v>
      </c>
      <c r="K845" t="str">
        <f>VLOOKUP(A845,Filtered_Customer_Data[#All],7,FALSE)</f>
        <v>Nurse Practicioner</v>
      </c>
    </row>
    <row r="846" spans="1:11" x14ac:dyDescent="0.3">
      <c r="A846">
        <v>845</v>
      </c>
      <c r="B846">
        <v>4</v>
      </c>
      <c r="C846">
        <v>3639.4299999999994</v>
      </c>
      <c r="D846">
        <f t="shared" si="26"/>
        <v>909.85749999999985</v>
      </c>
      <c r="E846">
        <v>5.5684399999999998</v>
      </c>
      <c r="F846">
        <f>VLOOKUP(A846,[1]!Filtered_Customer_Data[#All],12,FALSE)</f>
        <v>3</v>
      </c>
      <c r="G846">
        <f t="shared" si="27"/>
        <v>15199.460691899998</v>
      </c>
      <c r="H846" t="str">
        <f>VLOOKUP(A846,[2]!Filtered_Customer_Data[#All],9,FALSE)</f>
        <v>Mass Customer</v>
      </c>
      <c r="I846" t="str">
        <f>VLOOKUP(A846,Filtered_Customer_Data[#All],4,FALSE)</f>
        <v>Female</v>
      </c>
      <c r="J846" t="str">
        <f>VLOOKUP(A846,Filtered_Customer_Data[#All],8,FALSE)</f>
        <v>Manufacturing</v>
      </c>
      <c r="K846" t="str">
        <f>VLOOKUP(A846,Filtered_Customer_Data[#All],7,FALSE)</f>
        <v>Associate Professor</v>
      </c>
    </row>
    <row r="847" spans="1:11" x14ac:dyDescent="0.3">
      <c r="A847">
        <v>846</v>
      </c>
      <c r="B847">
        <v>3</v>
      </c>
      <c r="C847">
        <v>4385.62</v>
      </c>
      <c r="D847">
        <f t="shared" si="26"/>
        <v>1461.8733333333332</v>
      </c>
      <c r="E847">
        <v>5.5684399999999998</v>
      </c>
      <c r="F847">
        <f>VLOOKUP(A847,[1]!Filtered_Customer_Data[#All],12,FALSE)</f>
        <v>17</v>
      </c>
      <c r="G847">
        <f t="shared" si="27"/>
        <v>138386.01705253334</v>
      </c>
      <c r="H847" t="str">
        <f>VLOOKUP(A847,[2]!Filtered_Customer_Data[#All],9,FALSE)</f>
        <v>Affluent Customer</v>
      </c>
      <c r="I847" t="str">
        <f>VLOOKUP(A847,Filtered_Customer_Data[#All],4,FALSE)</f>
        <v>Male</v>
      </c>
      <c r="J847" t="str">
        <f>VLOOKUP(A847,Filtered_Customer_Data[#All],8,FALSE)</f>
        <v>Manufacturing</v>
      </c>
      <c r="K847" t="str">
        <f>VLOOKUP(A847,Filtered_Customer_Data[#All],7,FALSE)</f>
        <v>Geologist I</v>
      </c>
    </row>
    <row r="848" spans="1:11" x14ac:dyDescent="0.3">
      <c r="A848">
        <v>847</v>
      </c>
      <c r="B848">
        <v>4</v>
      </c>
      <c r="C848">
        <v>4928.17</v>
      </c>
      <c r="D848">
        <f t="shared" si="26"/>
        <v>1232.0425</v>
      </c>
      <c r="E848">
        <v>5.5684399999999998</v>
      </c>
      <c r="F848">
        <f>VLOOKUP(A848,[1]!Filtered_Customer_Data[#All],12,FALSE)</f>
        <v>9</v>
      </c>
      <c r="G848">
        <f t="shared" si="27"/>
        <v>61744.992648299994</v>
      </c>
      <c r="H848" t="str">
        <f>VLOOKUP(A848,[2]!Filtered_Customer_Data[#All],9,FALSE)</f>
        <v>High Net Worth</v>
      </c>
      <c r="I848" t="str">
        <f>VLOOKUP(A848,Filtered_Customer_Data[#All],4,FALSE)</f>
        <v>Female</v>
      </c>
      <c r="J848" t="str">
        <f>VLOOKUP(A848,Filtered_Customer_Data[#All],8,FALSE)</f>
        <v>Retail</v>
      </c>
      <c r="K848" t="str">
        <f>VLOOKUP(A848,Filtered_Customer_Data[#All],7,FALSE)</f>
        <v>Chief Design Engineer</v>
      </c>
    </row>
    <row r="849" spans="1:11" x14ac:dyDescent="0.3">
      <c r="A849">
        <v>848</v>
      </c>
      <c r="B849">
        <v>4</v>
      </c>
      <c r="C849">
        <v>4711.04</v>
      </c>
      <c r="D849">
        <f t="shared" si="26"/>
        <v>1177.76</v>
      </c>
      <c r="E849">
        <v>5.5684399999999998</v>
      </c>
      <c r="F849">
        <f>VLOOKUP(A849,[1]!Filtered_Customer_Data[#All],12,FALSE)</f>
        <v>13</v>
      </c>
      <c r="G849">
        <f t="shared" si="27"/>
        <v>85257.716627200003</v>
      </c>
      <c r="H849" t="str">
        <f>VLOOKUP(A849,[2]!Filtered_Customer_Data[#All],9,FALSE)</f>
        <v>Mass Customer</v>
      </c>
      <c r="I849" t="str">
        <f>VLOOKUP(A849,Filtered_Customer_Data[#All],4,FALSE)</f>
        <v>Male</v>
      </c>
      <c r="J849" t="str">
        <f>VLOOKUP(A849,Filtered_Customer_Data[#All],8,FALSE)</f>
        <v>Manufacturing</v>
      </c>
      <c r="K849" t="str">
        <f>VLOOKUP(A849,Filtered_Customer_Data[#All],7,FALSE)</f>
        <v>VP Product Management</v>
      </c>
    </row>
    <row r="850" spans="1:11" x14ac:dyDescent="0.3">
      <c r="A850">
        <v>849</v>
      </c>
      <c r="B850">
        <v>6</v>
      </c>
      <c r="C850">
        <v>6086.6600000000008</v>
      </c>
      <c r="D850">
        <f t="shared" si="26"/>
        <v>1014.4433333333335</v>
      </c>
      <c r="E850">
        <v>5.5684399999999998</v>
      </c>
      <c r="F850">
        <f>VLOOKUP(A850,[1]!Filtered_Customer_Data[#All],12,FALSE)</f>
        <v>10</v>
      </c>
      <c r="G850">
        <f t="shared" si="27"/>
        <v>56488.668350666674</v>
      </c>
      <c r="H850" t="str">
        <f>VLOOKUP(A850,[2]!Filtered_Customer_Data[#All],9,FALSE)</f>
        <v>Mass Customer</v>
      </c>
      <c r="I850" t="str">
        <f>VLOOKUP(A850,Filtered_Customer_Data[#All],4,FALSE)</f>
        <v>Male</v>
      </c>
      <c r="J850" t="str">
        <f>VLOOKUP(A850,Filtered_Customer_Data[#All],8,FALSE)</f>
        <v>Entertainment</v>
      </c>
      <c r="K850" t="str">
        <f>VLOOKUP(A850,Filtered_Customer_Data[#All],7,FALSE)</f>
        <v>Librarian</v>
      </c>
    </row>
    <row r="851" spans="1:11" x14ac:dyDescent="0.3">
      <c r="A851">
        <v>850</v>
      </c>
      <c r="B851">
        <v>8</v>
      </c>
      <c r="C851">
        <v>7476.7899999999991</v>
      </c>
      <c r="D851">
        <f t="shared" si="26"/>
        <v>934.59874999999988</v>
      </c>
      <c r="E851">
        <v>5.5684399999999998</v>
      </c>
      <c r="F851">
        <f>VLOOKUP(A851,[1]!Filtered_Customer_Data[#All],12,FALSE)</f>
        <v>1</v>
      </c>
      <c r="G851">
        <f t="shared" si="27"/>
        <v>5204.2570634499989</v>
      </c>
      <c r="H851" t="str">
        <f>VLOOKUP(A851,[2]!Filtered_Customer_Data[#All],9,FALSE)</f>
        <v>Mass Customer</v>
      </c>
      <c r="I851" t="str">
        <f>VLOOKUP(A851,Filtered_Customer_Data[#All],4,FALSE)</f>
        <v>Male</v>
      </c>
      <c r="J851" t="str">
        <f>VLOOKUP(A851,Filtered_Customer_Data[#All],8,FALSE)</f>
        <v>Health</v>
      </c>
      <c r="K851" t="str">
        <f>VLOOKUP(A851,Filtered_Customer_Data[#All],7,FALSE)</f>
        <v>Clinical Specialist</v>
      </c>
    </row>
    <row r="852" spans="1:11" x14ac:dyDescent="0.3">
      <c r="A852">
        <v>851</v>
      </c>
      <c r="B852">
        <v>4</v>
      </c>
      <c r="C852">
        <v>5346.9999999999991</v>
      </c>
      <c r="D852">
        <f t="shared" si="26"/>
        <v>1336.7499999999998</v>
      </c>
      <c r="E852">
        <v>5.5684399999999998</v>
      </c>
      <c r="F852">
        <f>VLOOKUP(A852,[1]!Filtered_Customer_Data[#All],12,FALSE)</f>
        <v>2</v>
      </c>
      <c r="G852">
        <f t="shared" si="27"/>
        <v>14887.224339999997</v>
      </c>
      <c r="H852" t="str">
        <f>VLOOKUP(A852,[2]!Filtered_Customer_Data[#All],9,FALSE)</f>
        <v>Affluent Customer</v>
      </c>
      <c r="I852" t="str">
        <f>VLOOKUP(A852,Filtered_Customer_Data[#All],4,FALSE)</f>
        <v>Female</v>
      </c>
      <c r="J852" t="str">
        <f>VLOOKUP(A852,Filtered_Customer_Data[#All],8,FALSE)</f>
        <v>Unknown</v>
      </c>
      <c r="K852" t="str">
        <f>VLOOKUP(A852,Filtered_Customer_Data[#All],7,FALSE)</f>
        <v>Project Manager</v>
      </c>
    </row>
    <row r="853" spans="1:11" x14ac:dyDescent="0.3">
      <c r="A853">
        <v>853</v>
      </c>
      <c r="B853">
        <v>9</v>
      </c>
      <c r="C853">
        <v>12711.369999999997</v>
      </c>
      <c r="D853">
        <f t="shared" si="26"/>
        <v>1412.3744444444442</v>
      </c>
      <c r="E853">
        <v>5.5684399999999998</v>
      </c>
      <c r="F853">
        <f>VLOOKUP(A853,[1]!Filtered_Customer_Data[#All],12,FALSE)</f>
        <v>16</v>
      </c>
      <c r="G853">
        <f t="shared" si="27"/>
        <v>125835.55762275553</v>
      </c>
      <c r="H853" t="str">
        <f>VLOOKUP(A853,[2]!Filtered_Customer_Data[#All],9,FALSE)</f>
        <v>Mass Customer</v>
      </c>
      <c r="I853" t="str">
        <f>VLOOKUP(A853,Filtered_Customer_Data[#All],4,FALSE)</f>
        <v>Female</v>
      </c>
      <c r="J853" t="str">
        <f>VLOOKUP(A853,Filtered_Customer_Data[#All],8,FALSE)</f>
        <v>Retail</v>
      </c>
      <c r="K853" t="str">
        <f>VLOOKUP(A853,Filtered_Customer_Data[#All],7,FALSE)</f>
        <v>Media Manager I</v>
      </c>
    </row>
    <row r="854" spans="1:11" x14ac:dyDescent="0.3">
      <c r="A854">
        <v>854</v>
      </c>
      <c r="B854">
        <v>4</v>
      </c>
      <c r="C854">
        <v>3992.51</v>
      </c>
      <c r="D854">
        <f t="shared" si="26"/>
        <v>998.12750000000005</v>
      </c>
      <c r="E854">
        <v>5.5684399999999998</v>
      </c>
      <c r="F854">
        <f>VLOOKUP(A854,[1]!Filtered_Customer_Data[#All],12,FALSE)</f>
        <v>2</v>
      </c>
      <c r="G854">
        <f t="shared" si="27"/>
        <v>11116.026192200001</v>
      </c>
      <c r="H854" t="str">
        <f>VLOOKUP(A854,[2]!Filtered_Customer_Data[#All],9,FALSE)</f>
        <v>Affluent Customer</v>
      </c>
      <c r="I854" t="str">
        <f>VLOOKUP(A854,Filtered_Customer_Data[#All],4,FALSE)</f>
        <v>Female</v>
      </c>
      <c r="J854" t="str">
        <f>VLOOKUP(A854,Filtered_Customer_Data[#All],8,FALSE)</f>
        <v>Unknown</v>
      </c>
      <c r="K854" t="str">
        <f>VLOOKUP(A854,Filtered_Customer_Data[#All],7,FALSE)</f>
        <v>Marketing Manager</v>
      </c>
    </row>
    <row r="855" spans="1:11" x14ac:dyDescent="0.3">
      <c r="A855">
        <v>855</v>
      </c>
      <c r="B855">
        <v>4</v>
      </c>
      <c r="C855">
        <v>7241.66</v>
      </c>
      <c r="D855">
        <f t="shared" si="26"/>
        <v>1810.415</v>
      </c>
      <c r="E855">
        <v>5.5684399999999998</v>
      </c>
      <c r="F855">
        <f>VLOOKUP(A855,[1]!Filtered_Customer_Data[#All],12,FALSE)</f>
        <v>16</v>
      </c>
      <c r="G855">
        <f t="shared" si="27"/>
        <v>161298.99684159999</v>
      </c>
      <c r="H855" t="str">
        <f>VLOOKUP(A855,[2]!Filtered_Customer_Data[#All],9,FALSE)</f>
        <v>High Net Worth</v>
      </c>
      <c r="I855" t="str">
        <f>VLOOKUP(A855,Filtered_Customer_Data[#All],4,FALSE)</f>
        <v>Female</v>
      </c>
      <c r="J855" t="str">
        <f>VLOOKUP(A855,Filtered_Customer_Data[#All],8,FALSE)</f>
        <v>Retail</v>
      </c>
      <c r="K855" t="str">
        <f>VLOOKUP(A855,Filtered_Customer_Data[#All],7,FALSE)</f>
        <v>General Manager</v>
      </c>
    </row>
    <row r="856" spans="1:11" x14ac:dyDescent="0.3">
      <c r="A856">
        <v>856</v>
      </c>
      <c r="B856">
        <v>7</v>
      </c>
      <c r="C856">
        <v>6845.0400000000009</v>
      </c>
      <c r="D856">
        <f t="shared" si="26"/>
        <v>977.86285714285725</v>
      </c>
      <c r="E856">
        <v>5.5684399999999998</v>
      </c>
      <c r="F856">
        <f>VLOOKUP(A856,[1]!Filtered_Customer_Data[#All],12,FALSE)</f>
        <v>9</v>
      </c>
      <c r="G856">
        <f t="shared" si="27"/>
        <v>49006.535834057147</v>
      </c>
      <c r="H856" t="str">
        <f>VLOOKUP(A856,[2]!Filtered_Customer_Data[#All],9,FALSE)</f>
        <v>Mass Customer</v>
      </c>
      <c r="I856" t="str">
        <f>VLOOKUP(A856,Filtered_Customer_Data[#All],4,FALSE)</f>
        <v>Male</v>
      </c>
      <c r="J856" t="str">
        <f>VLOOKUP(A856,Filtered_Customer_Data[#All],8,FALSE)</f>
        <v>Financial Services</v>
      </c>
      <c r="K856" t="str">
        <f>VLOOKUP(A856,Filtered_Customer_Data[#All],7,FALSE)</f>
        <v>Quality Engineer</v>
      </c>
    </row>
    <row r="857" spans="1:11" x14ac:dyDescent="0.3">
      <c r="A857">
        <v>857</v>
      </c>
      <c r="B857">
        <v>5</v>
      </c>
      <c r="C857">
        <v>6692.93</v>
      </c>
      <c r="D857">
        <f t="shared" si="26"/>
        <v>1338.586</v>
      </c>
      <c r="E857">
        <v>5.5684399999999998</v>
      </c>
      <c r="F857">
        <f>VLOOKUP(A857,[1]!Filtered_Customer_Data[#All],12,FALSE)</f>
        <v>4</v>
      </c>
      <c r="G857">
        <f t="shared" si="27"/>
        <v>29815.343303359998</v>
      </c>
      <c r="H857" t="str">
        <f>VLOOKUP(A857,[2]!Filtered_Customer_Data[#All],9,FALSE)</f>
        <v>High Net Worth</v>
      </c>
      <c r="I857" t="str">
        <f>VLOOKUP(A857,Filtered_Customer_Data[#All],4,FALSE)</f>
        <v>Female</v>
      </c>
      <c r="J857" t="str">
        <f>VLOOKUP(A857,Filtered_Customer_Data[#All],8,FALSE)</f>
        <v>Unknown</v>
      </c>
      <c r="K857" t="str">
        <f>VLOOKUP(A857,Filtered_Customer_Data[#All],7,FALSE)</f>
        <v>General Manager</v>
      </c>
    </row>
    <row r="858" spans="1:11" x14ac:dyDescent="0.3">
      <c r="A858">
        <v>858</v>
      </c>
      <c r="B858">
        <v>6</v>
      </c>
      <c r="C858">
        <v>5654.55</v>
      </c>
      <c r="D858">
        <f t="shared" si="26"/>
        <v>942.42500000000007</v>
      </c>
      <c r="E858">
        <v>5.5684399999999998</v>
      </c>
      <c r="F858">
        <f>VLOOKUP(A858,[1]!Filtered_Customer_Data[#All],12,FALSE)</f>
        <v>9</v>
      </c>
      <c r="G858">
        <f t="shared" si="27"/>
        <v>47230.533603000003</v>
      </c>
      <c r="H858" t="str">
        <f>VLOOKUP(A858,[2]!Filtered_Customer_Data[#All],9,FALSE)</f>
        <v>High Net Worth</v>
      </c>
      <c r="I858" t="str">
        <f>VLOOKUP(A858,Filtered_Customer_Data[#All],4,FALSE)</f>
        <v>Female</v>
      </c>
      <c r="J858" t="str">
        <f>VLOOKUP(A858,Filtered_Customer_Data[#All],8,FALSE)</f>
        <v>Financial Services</v>
      </c>
      <c r="K858" t="str">
        <f>VLOOKUP(A858,Filtered_Customer_Data[#All],7,FALSE)</f>
        <v>Internal Auditor</v>
      </c>
    </row>
    <row r="859" spans="1:11" x14ac:dyDescent="0.3">
      <c r="A859">
        <v>859</v>
      </c>
      <c r="B859">
        <v>6</v>
      </c>
      <c r="C859">
        <v>6979.7800000000007</v>
      </c>
      <c r="D859">
        <f t="shared" si="26"/>
        <v>1163.2966666666669</v>
      </c>
      <c r="E859">
        <v>5.5684399999999998</v>
      </c>
      <c r="F859">
        <f>VLOOKUP(A859,[1]!Filtered_Customer_Data[#All],12,FALSE)</f>
        <v>7</v>
      </c>
      <c r="G859">
        <f t="shared" si="27"/>
        <v>45344.233833733342</v>
      </c>
      <c r="H859" t="str">
        <f>VLOOKUP(A859,[2]!Filtered_Customer_Data[#All],9,FALSE)</f>
        <v>Affluent Customer</v>
      </c>
      <c r="I859" t="str">
        <f>VLOOKUP(A859,Filtered_Customer_Data[#All],4,FALSE)</f>
        <v>Female</v>
      </c>
      <c r="J859" t="str">
        <f>VLOOKUP(A859,Filtered_Customer_Data[#All],8,FALSE)</f>
        <v>Financial Services</v>
      </c>
      <c r="K859" t="str">
        <f>VLOOKUP(A859,Filtered_Customer_Data[#All],7,FALSE)</f>
        <v>Geologist I</v>
      </c>
    </row>
    <row r="860" spans="1:11" x14ac:dyDescent="0.3">
      <c r="A860">
        <v>860</v>
      </c>
      <c r="B860">
        <v>4</v>
      </c>
      <c r="C860">
        <v>7381.1900000000005</v>
      </c>
      <c r="D860">
        <f t="shared" si="26"/>
        <v>1845.2975000000001</v>
      </c>
      <c r="E860">
        <v>5.5684399999999998</v>
      </c>
      <c r="F860">
        <f>VLOOKUP(A860,[1]!Filtered_Customer_Data[#All],12,FALSE)</f>
        <v>7</v>
      </c>
      <c r="G860">
        <f t="shared" si="27"/>
        <v>71927.9988763</v>
      </c>
      <c r="H860" t="str">
        <f>VLOOKUP(A860,[2]!Filtered_Customer_Data[#All],9,FALSE)</f>
        <v>High Net Worth</v>
      </c>
      <c r="I860" t="str">
        <f>VLOOKUP(A860,Filtered_Customer_Data[#All],4,FALSE)</f>
        <v>Female</v>
      </c>
      <c r="J860" t="str">
        <f>VLOOKUP(A860,Filtered_Customer_Data[#All],8,FALSE)</f>
        <v>Unknown</v>
      </c>
      <c r="K860" t="str">
        <f>VLOOKUP(A860,Filtered_Customer_Data[#All],7,FALSE)</f>
        <v>Unknown</v>
      </c>
    </row>
    <row r="861" spans="1:11" x14ac:dyDescent="0.3">
      <c r="A861">
        <v>861</v>
      </c>
      <c r="B861">
        <v>5</v>
      </c>
      <c r="C861">
        <v>5226.41</v>
      </c>
      <c r="D861">
        <f t="shared" si="26"/>
        <v>1045.2819999999999</v>
      </c>
      <c r="E861">
        <v>5.5684399999999998</v>
      </c>
      <c r="F861">
        <f>VLOOKUP(A861,[1]!Filtered_Customer_Data[#All],12,FALSE)</f>
        <v>17</v>
      </c>
      <c r="G861">
        <f t="shared" si="27"/>
        <v>98950.031701359985</v>
      </c>
      <c r="H861" t="str">
        <f>VLOOKUP(A861,[2]!Filtered_Customer_Data[#All],9,FALSE)</f>
        <v>High Net Worth</v>
      </c>
      <c r="I861" t="str">
        <f>VLOOKUP(A861,Filtered_Customer_Data[#All],4,FALSE)</f>
        <v>Female</v>
      </c>
      <c r="J861" t="str">
        <f>VLOOKUP(A861,Filtered_Customer_Data[#All],8,FALSE)</f>
        <v>Financial Services</v>
      </c>
      <c r="K861" t="str">
        <f>VLOOKUP(A861,Filtered_Customer_Data[#All],7,FALSE)</f>
        <v>Senior Financial Analyst</v>
      </c>
    </row>
    <row r="862" spans="1:11" x14ac:dyDescent="0.3">
      <c r="A862">
        <v>862</v>
      </c>
      <c r="B862">
        <v>1</v>
      </c>
      <c r="C862">
        <v>774.53</v>
      </c>
      <c r="D862">
        <f t="shared" si="26"/>
        <v>774.53</v>
      </c>
      <c r="E862">
        <v>5.5684399999999998</v>
      </c>
      <c r="F862">
        <f>VLOOKUP(A862,[1]!Filtered_Customer_Data[#All],12,FALSE)</f>
        <v>16</v>
      </c>
      <c r="G862">
        <f t="shared" si="27"/>
        <v>69006.781331199993</v>
      </c>
      <c r="H862" t="str">
        <f>VLOOKUP(A862,[2]!Filtered_Customer_Data[#All],9,FALSE)</f>
        <v>High Net Worth</v>
      </c>
      <c r="I862" t="str">
        <f>VLOOKUP(A862,Filtered_Customer_Data[#All],4,FALSE)</f>
        <v>Male</v>
      </c>
      <c r="J862" t="str">
        <f>VLOOKUP(A862,Filtered_Customer_Data[#All],8,FALSE)</f>
        <v>Argiculture</v>
      </c>
      <c r="K862" t="str">
        <f>VLOOKUP(A862,Filtered_Customer_Data[#All],7,FALSE)</f>
        <v>Information Systems Manager</v>
      </c>
    </row>
    <row r="863" spans="1:11" x14ac:dyDescent="0.3">
      <c r="A863">
        <v>863</v>
      </c>
      <c r="B863">
        <v>4</v>
      </c>
      <c r="C863">
        <v>2288.23</v>
      </c>
      <c r="D863">
        <f t="shared" si="26"/>
        <v>572.0575</v>
      </c>
      <c r="E863">
        <v>5.5684399999999998</v>
      </c>
      <c r="F863">
        <f>VLOOKUP(A863,[1]!Filtered_Customer_Data[#All],12,FALSE)</f>
        <v>5</v>
      </c>
      <c r="G863">
        <f t="shared" si="27"/>
        <v>15927.339326500001</v>
      </c>
      <c r="H863" t="str">
        <f>VLOOKUP(A863,[2]!Filtered_Customer_Data[#All],9,FALSE)</f>
        <v>Affluent Customer</v>
      </c>
      <c r="I863" t="str">
        <f>VLOOKUP(A863,Filtered_Customer_Data[#All],4,FALSE)</f>
        <v>Female</v>
      </c>
      <c r="J863" t="str">
        <f>VLOOKUP(A863,Filtered_Customer_Data[#All],8,FALSE)</f>
        <v>Financial Services</v>
      </c>
      <c r="K863" t="str">
        <f>VLOOKUP(A863,Filtered_Customer_Data[#All],7,FALSE)</f>
        <v>Senior Financial Analyst</v>
      </c>
    </row>
    <row r="864" spans="1:11" x14ac:dyDescent="0.3">
      <c r="A864">
        <v>864</v>
      </c>
      <c r="B864">
        <v>6</v>
      </c>
      <c r="C864">
        <v>8911.39</v>
      </c>
      <c r="D864">
        <f t="shared" si="26"/>
        <v>1485.2316666666666</v>
      </c>
      <c r="E864">
        <v>5.5684399999999998</v>
      </c>
      <c r="F864">
        <f>VLOOKUP(A864,[1]!Filtered_Customer_Data[#All],12,FALSE)</f>
        <v>4</v>
      </c>
      <c r="G864">
        <f t="shared" si="27"/>
        <v>33081.693687733328</v>
      </c>
      <c r="H864" t="str">
        <f>VLOOKUP(A864,[2]!Filtered_Customer_Data[#All],9,FALSE)</f>
        <v>High Net Worth</v>
      </c>
      <c r="I864" t="str">
        <f>VLOOKUP(A864,Filtered_Customer_Data[#All],4,FALSE)</f>
        <v>Male</v>
      </c>
      <c r="J864" t="str">
        <f>VLOOKUP(A864,Filtered_Customer_Data[#All],8,FALSE)</f>
        <v>Retail</v>
      </c>
      <c r="K864" t="str">
        <f>VLOOKUP(A864,Filtered_Customer_Data[#All],7,FALSE)</f>
        <v>Unknown</v>
      </c>
    </row>
    <row r="865" spans="1:11" x14ac:dyDescent="0.3">
      <c r="A865">
        <v>865</v>
      </c>
      <c r="B865">
        <v>7</v>
      </c>
      <c r="C865">
        <v>7192.9000000000005</v>
      </c>
      <c r="D865">
        <f t="shared" si="26"/>
        <v>1027.5571428571429</v>
      </c>
      <c r="E865">
        <v>5.5684399999999998</v>
      </c>
      <c r="F865">
        <f>VLOOKUP(A865,[1]!Filtered_Customer_Data[#All],12,FALSE)</f>
        <v>19</v>
      </c>
      <c r="G865">
        <f t="shared" si="27"/>
        <v>108715.91563485714</v>
      </c>
      <c r="H865" t="str">
        <f>VLOOKUP(A865,[2]!Filtered_Customer_Data[#All],9,FALSE)</f>
        <v>Mass Customer</v>
      </c>
      <c r="I865" t="str">
        <f>VLOOKUP(A865,Filtered_Customer_Data[#All],4,FALSE)</f>
        <v>Female</v>
      </c>
      <c r="J865" t="str">
        <f>VLOOKUP(A865,Filtered_Customer_Data[#All],8,FALSE)</f>
        <v>Telecommunications</v>
      </c>
      <c r="K865" t="str">
        <f>VLOOKUP(A865,Filtered_Customer_Data[#All],7,FALSE)</f>
        <v>Desktop Support Technician</v>
      </c>
    </row>
    <row r="866" spans="1:11" x14ac:dyDescent="0.3">
      <c r="A866">
        <v>866</v>
      </c>
      <c r="B866">
        <v>5</v>
      </c>
      <c r="C866">
        <v>7599.92</v>
      </c>
      <c r="D866">
        <f t="shared" si="26"/>
        <v>1519.9839999999999</v>
      </c>
      <c r="E866">
        <v>5.5684399999999998</v>
      </c>
      <c r="F866">
        <f>VLOOKUP(A866,[1]!Filtered_Customer_Data[#All],12,FALSE)</f>
        <v>14</v>
      </c>
      <c r="G866">
        <f t="shared" si="27"/>
        <v>118495.15586943999</v>
      </c>
      <c r="H866" t="str">
        <f>VLOOKUP(A866,[2]!Filtered_Customer_Data[#All],9,FALSE)</f>
        <v>Affluent Customer</v>
      </c>
      <c r="I866" t="str">
        <f>VLOOKUP(A866,Filtered_Customer_Data[#All],4,FALSE)</f>
        <v>Male</v>
      </c>
      <c r="J866" t="str">
        <f>VLOOKUP(A866,Filtered_Customer_Data[#All],8,FALSE)</f>
        <v>Unknown</v>
      </c>
      <c r="K866" t="str">
        <f>VLOOKUP(A866,Filtered_Customer_Data[#All],7,FALSE)</f>
        <v>Associate Professor</v>
      </c>
    </row>
    <row r="867" spans="1:11" x14ac:dyDescent="0.3">
      <c r="A867">
        <v>867</v>
      </c>
      <c r="B867">
        <v>5</v>
      </c>
      <c r="C867">
        <v>6543.92</v>
      </c>
      <c r="D867">
        <f t="shared" si="26"/>
        <v>1308.7840000000001</v>
      </c>
      <c r="E867">
        <v>5.5684399999999998</v>
      </c>
      <c r="F867">
        <f>VLOOKUP(A867,[1]!Filtered_Customer_Data[#All],12,FALSE)</f>
        <v>17</v>
      </c>
      <c r="G867">
        <f t="shared" si="27"/>
        <v>123894.04800832001</v>
      </c>
      <c r="H867" t="str">
        <f>VLOOKUP(A867,[2]!Filtered_Customer_Data[#All],9,FALSE)</f>
        <v>Mass Customer</v>
      </c>
      <c r="I867" t="str">
        <f>VLOOKUP(A867,Filtered_Customer_Data[#All],4,FALSE)</f>
        <v>Female</v>
      </c>
      <c r="J867" t="str">
        <f>VLOOKUP(A867,Filtered_Customer_Data[#All],8,FALSE)</f>
        <v>Unknown</v>
      </c>
      <c r="K867" t="str">
        <f>VLOOKUP(A867,Filtered_Customer_Data[#All],7,FALSE)</f>
        <v>VP Marketing</v>
      </c>
    </row>
    <row r="868" spans="1:11" x14ac:dyDescent="0.3">
      <c r="A868">
        <v>868</v>
      </c>
      <c r="B868">
        <v>6</v>
      </c>
      <c r="C868">
        <v>7529.64</v>
      </c>
      <c r="D868">
        <f t="shared" si="26"/>
        <v>1254.94</v>
      </c>
      <c r="E868">
        <v>5.5684399999999998</v>
      </c>
      <c r="F868">
        <f>VLOOKUP(A868,[1]!Filtered_Customer_Data[#All],12,FALSE)</f>
        <v>11</v>
      </c>
      <c r="G868">
        <f t="shared" si="27"/>
        <v>76868.639029600003</v>
      </c>
      <c r="H868" t="str">
        <f>VLOOKUP(A868,[2]!Filtered_Customer_Data[#All],9,FALSE)</f>
        <v>Mass Customer</v>
      </c>
      <c r="I868" t="str">
        <f>VLOOKUP(A868,Filtered_Customer_Data[#All],4,FALSE)</f>
        <v>Female</v>
      </c>
      <c r="J868" t="str">
        <f>VLOOKUP(A868,Filtered_Customer_Data[#All],8,FALSE)</f>
        <v>Financial Services</v>
      </c>
      <c r="K868" t="str">
        <f>VLOOKUP(A868,Filtered_Customer_Data[#All],7,FALSE)</f>
        <v>VP Accounting</v>
      </c>
    </row>
    <row r="869" spans="1:11" x14ac:dyDescent="0.3">
      <c r="A869">
        <v>870</v>
      </c>
      <c r="B869">
        <v>7</v>
      </c>
      <c r="C869">
        <v>6201.42</v>
      </c>
      <c r="D869">
        <f t="shared" si="26"/>
        <v>885.91714285714284</v>
      </c>
      <c r="E869">
        <v>5.5684399999999998</v>
      </c>
      <c r="F869">
        <f>VLOOKUP(A869,[1]!Filtered_Customer_Data[#All],12,FALSE)</f>
        <v>6</v>
      </c>
      <c r="G869">
        <f t="shared" si="27"/>
        <v>29599.058729828568</v>
      </c>
      <c r="H869" t="str">
        <f>VLOOKUP(A869,[2]!Filtered_Customer_Data[#All],9,FALSE)</f>
        <v>Mass Customer</v>
      </c>
      <c r="I869" t="str">
        <f>VLOOKUP(A869,Filtered_Customer_Data[#All],4,FALSE)</f>
        <v>Male</v>
      </c>
      <c r="J869" t="str">
        <f>VLOOKUP(A869,Filtered_Customer_Data[#All],8,FALSE)</f>
        <v>Health</v>
      </c>
      <c r="K869" t="str">
        <f>VLOOKUP(A869,Filtered_Customer_Data[#All],7,FALSE)</f>
        <v>Pharmacist</v>
      </c>
    </row>
    <row r="870" spans="1:11" x14ac:dyDescent="0.3">
      <c r="A870">
        <v>871</v>
      </c>
      <c r="B870">
        <v>8</v>
      </c>
      <c r="C870">
        <v>8700.5600000000013</v>
      </c>
      <c r="D870">
        <f t="shared" si="26"/>
        <v>1087.5700000000002</v>
      </c>
      <c r="E870">
        <v>5.5684399999999998</v>
      </c>
      <c r="F870">
        <f>VLOOKUP(A870,[1]!Filtered_Customer_Data[#All],12,FALSE)</f>
        <v>5</v>
      </c>
      <c r="G870">
        <f t="shared" si="27"/>
        <v>30280.341454000005</v>
      </c>
      <c r="H870" t="str">
        <f>VLOOKUP(A870,[2]!Filtered_Customer_Data[#All],9,FALSE)</f>
        <v>Mass Customer</v>
      </c>
      <c r="I870" t="str">
        <f>VLOOKUP(A870,Filtered_Customer_Data[#All],4,FALSE)</f>
        <v>Female</v>
      </c>
      <c r="J870" t="str">
        <f>VLOOKUP(A870,Filtered_Customer_Data[#All],8,FALSE)</f>
        <v>Unknown</v>
      </c>
      <c r="K870" t="str">
        <f>VLOOKUP(A870,Filtered_Customer_Data[#All],7,FALSE)</f>
        <v>Unknown</v>
      </c>
    </row>
    <row r="871" spans="1:11" x14ac:dyDescent="0.3">
      <c r="A871">
        <v>872</v>
      </c>
      <c r="B871">
        <v>1</v>
      </c>
      <c r="C871">
        <v>290.62</v>
      </c>
      <c r="D871">
        <f t="shared" si="26"/>
        <v>290.62</v>
      </c>
      <c r="E871">
        <v>5.5684399999999998</v>
      </c>
      <c r="F871">
        <f>VLOOKUP(A871,[1]!Filtered_Customer_Data[#All],12,FALSE)</f>
        <v>13</v>
      </c>
      <c r="G871">
        <f t="shared" si="27"/>
        <v>21037.9004264</v>
      </c>
      <c r="H871" t="str">
        <f>VLOOKUP(A871,[2]!Filtered_Customer_Data[#All],9,FALSE)</f>
        <v>Mass Customer</v>
      </c>
      <c r="I871" t="str">
        <f>VLOOKUP(A871,Filtered_Customer_Data[#All],4,FALSE)</f>
        <v>Female</v>
      </c>
      <c r="J871" t="str">
        <f>VLOOKUP(A871,Filtered_Customer_Data[#All],8,FALSE)</f>
        <v>IT</v>
      </c>
      <c r="K871" t="str">
        <f>VLOOKUP(A871,Filtered_Customer_Data[#All],7,FALSE)</f>
        <v>Structural Engineer</v>
      </c>
    </row>
    <row r="872" spans="1:11" x14ac:dyDescent="0.3">
      <c r="A872">
        <v>873</v>
      </c>
      <c r="B872">
        <v>5</v>
      </c>
      <c r="C872">
        <v>4426.2</v>
      </c>
      <c r="D872">
        <f t="shared" si="26"/>
        <v>885.24</v>
      </c>
      <c r="E872">
        <v>5.5684399999999998</v>
      </c>
      <c r="F872">
        <f>VLOOKUP(A872,[1]!Filtered_Customer_Data[#All],12,FALSE)</f>
        <v>20</v>
      </c>
      <c r="G872">
        <f t="shared" si="27"/>
        <v>98588.116511999993</v>
      </c>
      <c r="H872" t="str">
        <f>VLOOKUP(A872,[2]!Filtered_Customer_Data[#All],9,FALSE)</f>
        <v>Affluent Customer</v>
      </c>
      <c r="I872" t="str">
        <f>VLOOKUP(A872,Filtered_Customer_Data[#All],4,FALSE)</f>
        <v>Male</v>
      </c>
      <c r="J872" t="str">
        <f>VLOOKUP(A872,Filtered_Customer_Data[#All],8,FALSE)</f>
        <v>Health</v>
      </c>
      <c r="K872" t="str">
        <f>VLOOKUP(A872,Filtered_Customer_Data[#All],7,FALSE)</f>
        <v>Occupational Therapist</v>
      </c>
    </row>
    <row r="873" spans="1:11" x14ac:dyDescent="0.3">
      <c r="A873">
        <v>874</v>
      </c>
      <c r="B873">
        <v>8</v>
      </c>
      <c r="C873">
        <v>8569.99</v>
      </c>
      <c r="D873">
        <f t="shared" si="26"/>
        <v>1071.24875</v>
      </c>
      <c r="E873">
        <v>5.5684399999999998</v>
      </c>
      <c r="F873">
        <f>VLOOKUP(A873,[1]!Filtered_Customer_Data[#All],12,FALSE)</f>
        <v>1</v>
      </c>
      <c r="G873">
        <f t="shared" si="27"/>
        <v>5965.1843894499998</v>
      </c>
      <c r="H873" t="str">
        <f>VLOOKUP(A873,[2]!Filtered_Customer_Data[#All],9,FALSE)</f>
        <v>Mass Customer</v>
      </c>
      <c r="I873" t="str">
        <f>VLOOKUP(A873,Filtered_Customer_Data[#All],4,FALSE)</f>
        <v>Male</v>
      </c>
      <c r="J873" t="str">
        <f>VLOOKUP(A873,Filtered_Customer_Data[#All],8,FALSE)</f>
        <v>Health</v>
      </c>
      <c r="K873" t="str">
        <f>VLOOKUP(A873,Filtered_Customer_Data[#All],7,FALSE)</f>
        <v>Unknown</v>
      </c>
    </row>
    <row r="874" spans="1:11" x14ac:dyDescent="0.3">
      <c r="A874">
        <v>875</v>
      </c>
      <c r="B874">
        <v>6</v>
      </c>
      <c r="C874">
        <v>6933.6899999999987</v>
      </c>
      <c r="D874">
        <f t="shared" si="26"/>
        <v>1155.6149999999998</v>
      </c>
      <c r="E874">
        <v>5.5684399999999998</v>
      </c>
      <c r="F874">
        <f>VLOOKUP(A874,[1]!Filtered_Customer_Data[#All],12,FALSE)</f>
        <v>2</v>
      </c>
      <c r="G874">
        <f t="shared" si="27"/>
        <v>12869.945581199998</v>
      </c>
      <c r="H874" t="str">
        <f>VLOOKUP(A874,[2]!Filtered_Customer_Data[#All],9,FALSE)</f>
        <v>Mass Customer</v>
      </c>
      <c r="I874" t="str">
        <f>VLOOKUP(A874,Filtered_Customer_Data[#All],4,FALSE)</f>
        <v>Male</v>
      </c>
      <c r="J874" t="str">
        <f>VLOOKUP(A874,Filtered_Customer_Data[#All],8,FALSE)</f>
        <v>Financial Services</v>
      </c>
      <c r="K874" t="str">
        <f>VLOOKUP(A874,Filtered_Customer_Data[#All],7,FALSE)</f>
        <v>Recruiting Manager</v>
      </c>
    </row>
    <row r="875" spans="1:11" x14ac:dyDescent="0.3">
      <c r="A875">
        <v>876</v>
      </c>
      <c r="B875">
        <v>3</v>
      </c>
      <c r="C875">
        <v>2732.4700000000003</v>
      </c>
      <c r="D875">
        <f t="shared" si="26"/>
        <v>910.82333333333338</v>
      </c>
      <c r="E875">
        <v>5.5684399999999998</v>
      </c>
      <c r="F875">
        <f>VLOOKUP(A875,[1]!Filtered_Customer_Data[#All],12,FALSE)</f>
        <v>19</v>
      </c>
      <c r="G875">
        <f t="shared" si="27"/>
        <v>96365.436563066673</v>
      </c>
      <c r="H875" t="str">
        <f>VLOOKUP(A875,[2]!Filtered_Customer_Data[#All],9,FALSE)</f>
        <v>High Net Worth</v>
      </c>
      <c r="I875" t="str">
        <f>VLOOKUP(A875,Filtered_Customer_Data[#All],4,FALSE)</f>
        <v>Male</v>
      </c>
      <c r="J875" t="str">
        <f>VLOOKUP(A875,Filtered_Customer_Data[#All],8,FALSE)</f>
        <v>IT</v>
      </c>
      <c r="K875" t="str">
        <f>VLOOKUP(A875,Filtered_Customer_Data[#All],7,FALSE)</f>
        <v>Physical Therapy Assistant</v>
      </c>
    </row>
    <row r="876" spans="1:11" x14ac:dyDescent="0.3">
      <c r="A876">
        <v>877</v>
      </c>
      <c r="B876">
        <v>9</v>
      </c>
      <c r="C876">
        <v>9182.89</v>
      </c>
      <c r="D876">
        <f t="shared" si="26"/>
        <v>1020.321111111111</v>
      </c>
      <c r="E876">
        <v>5.5684399999999998</v>
      </c>
      <c r="F876">
        <f>VLOOKUP(A876,[1]!Filtered_Customer_Data[#All],12,FALSE)</f>
        <v>3</v>
      </c>
      <c r="G876">
        <f t="shared" si="27"/>
        <v>17044.790663866665</v>
      </c>
      <c r="H876" t="str">
        <f>VLOOKUP(A876,[2]!Filtered_Customer_Data[#All],9,FALSE)</f>
        <v>Mass Customer</v>
      </c>
      <c r="I876" t="str">
        <f>VLOOKUP(A876,Filtered_Customer_Data[#All],4,FALSE)</f>
        <v>Female</v>
      </c>
      <c r="J876" t="str">
        <f>VLOOKUP(A876,Filtered_Customer_Data[#All],8,FALSE)</f>
        <v>Financial Services</v>
      </c>
      <c r="K876" t="str">
        <f>VLOOKUP(A876,Filtered_Customer_Data[#All],7,FALSE)</f>
        <v>Accounting Assistant III</v>
      </c>
    </row>
    <row r="877" spans="1:11" x14ac:dyDescent="0.3">
      <c r="A877">
        <v>878</v>
      </c>
      <c r="B877">
        <v>3</v>
      </c>
      <c r="C877">
        <v>4531.79</v>
      </c>
      <c r="D877">
        <f t="shared" si="26"/>
        <v>1510.5966666666666</v>
      </c>
      <c r="E877">
        <v>5.5684399999999998</v>
      </c>
      <c r="F877">
        <f>VLOOKUP(A877,[1]!Filtered_Customer_Data[#All],12,FALSE)</f>
        <v>9</v>
      </c>
      <c r="G877">
        <f t="shared" si="27"/>
        <v>75705.002122799982</v>
      </c>
      <c r="H877" t="str">
        <f>VLOOKUP(A877,[2]!Filtered_Customer_Data[#All],9,FALSE)</f>
        <v>Mass Customer</v>
      </c>
      <c r="I877" t="str">
        <f>VLOOKUP(A877,Filtered_Customer_Data[#All],4,FALSE)</f>
        <v>Male</v>
      </c>
      <c r="J877" t="str">
        <f>VLOOKUP(A877,Filtered_Customer_Data[#All],8,FALSE)</f>
        <v>Manufacturing</v>
      </c>
      <c r="K877" t="str">
        <f>VLOOKUP(A877,Filtered_Customer_Data[#All],7,FALSE)</f>
        <v>Environmental Specialist</v>
      </c>
    </row>
    <row r="878" spans="1:11" x14ac:dyDescent="0.3">
      <c r="A878">
        <v>879</v>
      </c>
      <c r="B878">
        <v>4</v>
      </c>
      <c r="C878">
        <v>3356.34</v>
      </c>
      <c r="D878">
        <f t="shared" si="26"/>
        <v>839.08500000000004</v>
      </c>
      <c r="E878">
        <v>5.5684399999999998</v>
      </c>
      <c r="F878">
        <f>VLOOKUP(A878,[1]!Filtered_Customer_Data[#All],12,FALSE)</f>
        <v>12</v>
      </c>
      <c r="G878">
        <f t="shared" si="27"/>
        <v>56068.733728799998</v>
      </c>
      <c r="H878" t="str">
        <f>VLOOKUP(A878,[2]!Filtered_Customer_Data[#All],9,FALSE)</f>
        <v>Mass Customer</v>
      </c>
      <c r="I878" t="str">
        <f>VLOOKUP(A878,Filtered_Customer_Data[#All],4,FALSE)</f>
        <v>Female</v>
      </c>
      <c r="J878" t="str">
        <f>VLOOKUP(A878,Filtered_Customer_Data[#All],8,FALSE)</f>
        <v>Unknown</v>
      </c>
      <c r="K878" t="str">
        <f>VLOOKUP(A878,Filtered_Customer_Data[#All],7,FALSE)</f>
        <v>Unknown</v>
      </c>
    </row>
    <row r="879" spans="1:11" x14ac:dyDescent="0.3">
      <c r="A879">
        <v>880</v>
      </c>
      <c r="B879">
        <v>3</v>
      </c>
      <c r="C879">
        <v>4774.51</v>
      </c>
      <c r="D879">
        <f t="shared" si="26"/>
        <v>1591.5033333333333</v>
      </c>
      <c r="E879">
        <v>5.5684399999999998</v>
      </c>
      <c r="F879">
        <f>VLOOKUP(A879,[1]!Filtered_Customer_Data[#All],12,FALSE)</f>
        <v>10</v>
      </c>
      <c r="G879">
        <f t="shared" si="27"/>
        <v>88621.908214666648</v>
      </c>
      <c r="H879" t="str">
        <f>VLOOKUP(A879,[2]!Filtered_Customer_Data[#All],9,FALSE)</f>
        <v>High Net Worth</v>
      </c>
      <c r="I879" t="str">
        <f>VLOOKUP(A879,Filtered_Customer_Data[#All],4,FALSE)</f>
        <v>Female</v>
      </c>
      <c r="J879" t="str">
        <f>VLOOKUP(A879,Filtered_Customer_Data[#All],8,FALSE)</f>
        <v>Unknown</v>
      </c>
      <c r="K879" t="str">
        <f>VLOOKUP(A879,Filtered_Customer_Data[#All],7,FALSE)</f>
        <v>Internal Auditor</v>
      </c>
    </row>
    <row r="880" spans="1:11" x14ac:dyDescent="0.3">
      <c r="A880">
        <v>881</v>
      </c>
      <c r="B880">
        <v>3</v>
      </c>
      <c r="C880">
        <v>5353.8600000000006</v>
      </c>
      <c r="D880">
        <f t="shared" si="26"/>
        <v>1784.6200000000001</v>
      </c>
      <c r="E880">
        <v>5.5684399999999998</v>
      </c>
      <c r="F880">
        <f>VLOOKUP(A880,[1]!Filtered_Customer_Data[#All],12,FALSE)</f>
        <v>15</v>
      </c>
      <c r="G880">
        <f t="shared" si="27"/>
        <v>149063.240892</v>
      </c>
      <c r="H880" t="str">
        <f>VLOOKUP(A880,[2]!Filtered_Customer_Data[#All],9,FALSE)</f>
        <v>High Net Worth</v>
      </c>
      <c r="I880" t="str">
        <f>VLOOKUP(A880,Filtered_Customer_Data[#All],4,FALSE)</f>
        <v>Female</v>
      </c>
      <c r="J880" t="str">
        <f>VLOOKUP(A880,Filtered_Customer_Data[#All],8,FALSE)</f>
        <v>Unknown</v>
      </c>
      <c r="K880" t="str">
        <f>VLOOKUP(A880,Filtered_Customer_Data[#All],7,FALSE)</f>
        <v>Information Systems Manager</v>
      </c>
    </row>
    <row r="881" spans="1:11" x14ac:dyDescent="0.3">
      <c r="A881">
        <v>882</v>
      </c>
      <c r="B881">
        <v>5</v>
      </c>
      <c r="C881">
        <v>6628.36</v>
      </c>
      <c r="D881">
        <f t="shared" si="26"/>
        <v>1325.672</v>
      </c>
      <c r="E881">
        <v>5.5684399999999998</v>
      </c>
      <c r="F881">
        <f>VLOOKUP(A881,[1]!Filtered_Customer_Data[#All],12,FALSE)</f>
        <v>11</v>
      </c>
      <c r="G881">
        <f t="shared" si="27"/>
        <v>81201.174908479996</v>
      </c>
      <c r="H881" t="str">
        <f>VLOOKUP(A881,[2]!Filtered_Customer_Data[#All],9,FALSE)</f>
        <v>Mass Customer</v>
      </c>
      <c r="I881" t="str">
        <f>VLOOKUP(A881,Filtered_Customer_Data[#All],4,FALSE)</f>
        <v>Female</v>
      </c>
      <c r="J881" t="str">
        <f>VLOOKUP(A881,Filtered_Customer_Data[#All],8,FALSE)</f>
        <v>Property</v>
      </c>
      <c r="K881" t="str">
        <f>VLOOKUP(A881,Filtered_Customer_Data[#All],7,FALSE)</f>
        <v>Unknown</v>
      </c>
    </row>
    <row r="882" spans="1:11" x14ac:dyDescent="0.3">
      <c r="A882">
        <v>883</v>
      </c>
      <c r="B882">
        <v>4</v>
      </c>
      <c r="C882">
        <v>2114.02</v>
      </c>
      <c r="D882">
        <f t="shared" si="26"/>
        <v>528.505</v>
      </c>
      <c r="E882">
        <v>5.5684399999999998</v>
      </c>
      <c r="F882">
        <f>VLOOKUP(A882,[1]!Filtered_Customer_Data[#All],12,FALSE)</f>
        <v>11</v>
      </c>
      <c r="G882">
        <f t="shared" si="27"/>
        <v>32372.432204199999</v>
      </c>
      <c r="H882" t="str">
        <f>VLOOKUP(A882,[2]!Filtered_Customer_Data[#All],9,FALSE)</f>
        <v>Mass Customer</v>
      </c>
      <c r="I882" t="str">
        <f>VLOOKUP(A882,Filtered_Customer_Data[#All],4,FALSE)</f>
        <v>Undefined</v>
      </c>
      <c r="J882" t="str">
        <f>VLOOKUP(A882,Filtered_Customer_Data[#All],8,FALSE)</f>
        <v>IT</v>
      </c>
      <c r="K882" t="str">
        <f>VLOOKUP(A882,Filtered_Customer_Data[#All],7,FALSE)</f>
        <v>Recruiter</v>
      </c>
    </row>
    <row r="883" spans="1:11" x14ac:dyDescent="0.3">
      <c r="A883">
        <v>884</v>
      </c>
      <c r="B883">
        <v>5</v>
      </c>
      <c r="C883">
        <v>9210.74</v>
      </c>
      <c r="D883">
        <f t="shared" si="26"/>
        <v>1842.1479999999999</v>
      </c>
      <c r="E883">
        <v>5.5684399999999998</v>
      </c>
      <c r="F883">
        <f>VLOOKUP(A883,[1]!Filtered_Customer_Data[#All],12,FALSE)</f>
        <v>17</v>
      </c>
      <c r="G883">
        <f t="shared" si="27"/>
        <v>174384.14035503997</v>
      </c>
      <c r="H883" t="str">
        <f>VLOOKUP(A883,[2]!Filtered_Customer_Data[#All],9,FALSE)</f>
        <v>Mass Customer</v>
      </c>
      <c r="I883" t="str">
        <f>VLOOKUP(A883,Filtered_Customer_Data[#All],4,FALSE)</f>
        <v>Male</v>
      </c>
      <c r="J883" t="str">
        <f>VLOOKUP(A883,Filtered_Customer_Data[#All],8,FALSE)</f>
        <v>Property</v>
      </c>
      <c r="K883" t="str">
        <f>VLOOKUP(A883,Filtered_Customer_Data[#All],7,FALSE)</f>
        <v>Web Designer IV</v>
      </c>
    </row>
    <row r="884" spans="1:11" x14ac:dyDescent="0.3">
      <c r="A884">
        <v>885</v>
      </c>
      <c r="B884">
        <v>3</v>
      </c>
      <c r="C884">
        <v>3628.94</v>
      </c>
      <c r="D884">
        <f t="shared" si="26"/>
        <v>1209.6466666666668</v>
      </c>
      <c r="E884">
        <v>5.5684399999999998</v>
      </c>
      <c r="F884">
        <f>VLOOKUP(A884,[1]!Filtered_Customer_Data[#All],12,FALSE)</f>
        <v>18</v>
      </c>
      <c r="G884">
        <f t="shared" si="27"/>
        <v>121245.2079216</v>
      </c>
      <c r="H884" t="str">
        <f>VLOOKUP(A884,[2]!Filtered_Customer_Data[#All],9,FALSE)</f>
        <v>Mass Customer</v>
      </c>
      <c r="I884" t="str">
        <f>VLOOKUP(A884,Filtered_Customer_Data[#All],4,FALSE)</f>
        <v>Male</v>
      </c>
      <c r="J884" t="str">
        <f>VLOOKUP(A884,Filtered_Customer_Data[#All],8,FALSE)</f>
        <v>Financial Services</v>
      </c>
      <c r="K884" t="str">
        <f>VLOOKUP(A884,Filtered_Customer_Data[#All],7,FALSE)</f>
        <v>Statistician IV</v>
      </c>
    </row>
    <row r="885" spans="1:11" x14ac:dyDescent="0.3">
      <c r="A885">
        <v>886</v>
      </c>
      <c r="B885">
        <v>7</v>
      </c>
      <c r="C885">
        <v>9025.0300000000007</v>
      </c>
      <c r="D885">
        <f t="shared" si="26"/>
        <v>1289.2900000000002</v>
      </c>
      <c r="E885">
        <v>5.5684399999999998</v>
      </c>
      <c r="F885">
        <f>VLOOKUP(A885,[1]!Filtered_Customer_Data[#All],12,FALSE)</f>
        <v>11</v>
      </c>
      <c r="G885">
        <f t="shared" si="27"/>
        <v>78972.67408360001</v>
      </c>
      <c r="H885" t="str">
        <f>VLOOKUP(A885,[2]!Filtered_Customer_Data[#All],9,FALSE)</f>
        <v>Mass Customer</v>
      </c>
      <c r="I885" t="str">
        <f>VLOOKUP(A885,Filtered_Customer_Data[#All],4,FALSE)</f>
        <v>Female</v>
      </c>
      <c r="J885" t="str">
        <f>VLOOKUP(A885,Filtered_Customer_Data[#All],8,FALSE)</f>
        <v>Health</v>
      </c>
      <c r="K885" t="str">
        <f>VLOOKUP(A885,Filtered_Customer_Data[#All],7,FALSE)</f>
        <v>Accounting Assistant III</v>
      </c>
    </row>
    <row r="886" spans="1:11" x14ac:dyDescent="0.3">
      <c r="A886">
        <v>887</v>
      </c>
      <c r="B886">
        <v>8</v>
      </c>
      <c r="C886">
        <v>10938.66</v>
      </c>
      <c r="D886">
        <f t="shared" si="26"/>
        <v>1367.3325</v>
      </c>
      <c r="E886">
        <v>5.5684399999999998</v>
      </c>
      <c r="F886">
        <f>VLOOKUP(A886,[1]!Filtered_Customer_Data[#All],12,FALSE)</f>
        <v>1</v>
      </c>
      <c r="G886">
        <f t="shared" si="27"/>
        <v>7613.9089862999999</v>
      </c>
      <c r="H886" t="str">
        <f>VLOOKUP(A886,[2]!Filtered_Customer_Data[#All],9,FALSE)</f>
        <v>High Net Worth</v>
      </c>
      <c r="I886" t="str">
        <f>VLOOKUP(A886,Filtered_Customer_Data[#All],4,FALSE)</f>
        <v>Male</v>
      </c>
      <c r="J886" t="str">
        <f>VLOOKUP(A886,Filtered_Customer_Data[#All],8,FALSE)</f>
        <v>Manufacturing</v>
      </c>
      <c r="K886" t="str">
        <f>VLOOKUP(A886,Filtered_Customer_Data[#All],7,FALSE)</f>
        <v>Unknown</v>
      </c>
    </row>
    <row r="887" spans="1:11" x14ac:dyDescent="0.3">
      <c r="A887">
        <v>888</v>
      </c>
      <c r="B887">
        <v>5</v>
      </c>
      <c r="C887">
        <v>5750.6200000000008</v>
      </c>
      <c r="D887">
        <f t="shared" si="26"/>
        <v>1150.1240000000003</v>
      </c>
      <c r="E887">
        <v>5.5684399999999998</v>
      </c>
      <c r="F887">
        <f>VLOOKUP(A887,[1]!Filtered_Customer_Data[#All],12,FALSE)</f>
        <v>10</v>
      </c>
      <c r="G887">
        <f t="shared" si="27"/>
        <v>64043.964865600006</v>
      </c>
      <c r="H887" t="str">
        <f>VLOOKUP(A887,[2]!Filtered_Customer_Data[#All],9,FALSE)</f>
        <v>Mass Customer</v>
      </c>
      <c r="I887" t="str">
        <f>VLOOKUP(A887,Filtered_Customer_Data[#All],4,FALSE)</f>
        <v>Female</v>
      </c>
      <c r="J887" t="str">
        <f>VLOOKUP(A887,Filtered_Customer_Data[#All],8,FALSE)</f>
        <v>Manufacturing</v>
      </c>
      <c r="K887" t="str">
        <f>VLOOKUP(A887,Filtered_Customer_Data[#All],7,FALSE)</f>
        <v>Accountant IV</v>
      </c>
    </row>
    <row r="888" spans="1:11" x14ac:dyDescent="0.3">
      <c r="A888">
        <v>889</v>
      </c>
      <c r="B888">
        <v>5</v>
      </c>
      <c r="C888">
        <v>4366.9500000000007</v>
      </c>
      <c r="D888">
        <f t="shared" si="26"/>
        <v>873.3900000000001</v>
      </c>
      <c r="E888">
        <v>5.5684399999999998</v>
      </c>
      <c r="F888">
        <f>VLOOKUP(A888,[1]!Filtered_Customer_Data[#All],12,FALSE)</f>
        <v>10</v>
      </c>
      <c r="G888">
        <f t="shared" si="27"/>
        <v>48634.198116000007</v>
      </c>
      <c r="H888" t="str">
        <f>VLOOKUP(A888,[2]!Filtered_Customer_Data[#All],9,FALSE)</f>
        <v>Affluent Customer</v>
      </c>
      <c r="I888" t="str">
        <f>VLOOKUP(A888,Filtered_Customer_Data[#All],4,FALSE)</f>
        <v>Male</v>
      </c>
      <c r="J888" t="str">
        <f>VLOOKUP(A888,Filtered_Customer_Data[#All],8,FALSE)</f>
        <v>Retail</v>
      </c>
      <c r="K888" t="str">
        <f>VLOOKUP(A888,Filtered_Customer_Data[#All],7,FALSE)</f>
        <v>Sales Representative</v>
      </c>
    </row>
    <row r="889" spans="1:11" x14ac:dyDescent="0.3">
      <c r="A889">
        <v>890</v>
      </c>
      <c r="B889">
        <v>4</v>
      </c>
      <c r="C889">
        <v>4485.6000000000004</v>
      </c>
      <c r="D889">
        <f t="shared" si="26"/>
        <v>1121.4000000000001</v>
      </c>
      <c r="E889">
        <v>5.5684399999999998</v>
      </c>
      <c r="F889">
        <f>VLOOKUP(A889,[1]!Filtered_Customer_Data[#All],12,FALSE)</f>
        <v>15</v>
      </c>
      <c r="G889">
        <f t="shared" si="27"/>
        <v>93666.729240000015</v>
      </c>
      <c r="H889" t="str">
        <f>VLOOKUP(A889,[2]!Filtered_Customer_Data[#All],9,FALSE)</f>
        <v>Mass Customer</v>
      </c>
      <c r="I889" t="str">
        <f>VLOOKUP(A889,Filtered_Customer_Data[#All],4,FALSE)</f>
        <v>Female</v>
      </c>
      <c r="J889" t="str">
        <f>VLOOKUP(A889,Filtered_Customer_Data[#All],8,FALSE)</f>
        <v>Health</v>
      </c>
      <c r="K889" t="str">
        <f>VLOOKUP(A889,Filtered_Customer_Data[#All],7,FALSE)</f>
        <v>Dental Hygienist</v>
      </c>
    </row>
    <row r="890" spans="1:11" x14ac:dyDescent="0.3">
      <c r="A890">
        <v>891</v>
      </c>
      <c r="B890">
        <v>5</v>
      </c>
      <c r="C890">
        <v>6442.05</v>
      </c>
      <c r="D890">
        <f t="shared" si="26"/>
        <v>1288.4100000000001</v>
      </c>
      <c r="E890">
        <v>5.5684399999999998</v>
      </c>
      <c r="F890">
        <f>VLOOKUP(A890,[1]!Filtered_Customer_Data[#All],12,FALSE)</f>
        <v>9</v>
      </c>
      <c r="G890">
        <f t="shared" si="27"/>
        <v>64569.904023600007</v>
      </c>
      <c r="H890" t="str">
        <f>VLOOKUP(A890,[2]!Filtered_Customer_Data[#All],9,FALSE)</f>
        <v>High Net Worth</v>
      </c>
      <c r="I890" t="str">
        <f>VLOOKUP(A890,Filtered_Customer_Data[#All],4,FALSE)</f>
        <v>Male</v>
      </c>
      <c r="J890" t="str">
        <f>VLOOKUP(A890,Filtered_Customer_Data[#All],8,FALSE)</f>
        <v>Health</v>
      </c>
      <c r="K890" t="str">
        <f>VLOOKUP(A890,Filtered_Customer_Data[#All],7,FALSE)</f>
        <v>Occupational Therapist</v>
      </c>
    </row>
    <row r="891" spans="1:11" x14ac:dyDescent="0.3">
      <c r="A891">
        <v>892</v>
      </c>
      <c r="B891">
        <v>10</v>
      </c>
      <c r="C891">
        <v>9618.6400000000012</v>
      </c>
      <c r="D891">
        <f t="shared" si="26"/>
        <v>961.86400000000015</v>
      </c>
      <c r="E891">
        <v>5.5684399999999998</v>
      </c>
      <c r="F891">
        <f>VLOOKUP(A891,[1]!Filtered_Customer_Data[#All],12,FALSE)</f>
        <v>11</v>
      </c>
      <c r="G891">
        <f t="shared" si="27"/>
        <v>58916.90169376001</v>
      </c>
      <c r="H891" t="str">
        <f>VLOOKUP(A891,[2]!Filtered_Customer_Data[#All],9,FALSE)</f>
        <v>Mass Customer</v>
      </c>
      <c r="I891" t="str">
        <f>VLOOKUP(A891,Filtered_Customer_Data[#All],4,FALSE)</f>
        <v>Undefined</v>
      </c>
      <c r="J891" t="str">
        <f>VLOOKUP(A891,Filtered_Customer_Data[#All],8,FALSE)</f>
        <v>IT</v>
      </c>
      <c r="K891" t="str">
        <f>VLOOKUP(A891,Filtered_Customer_Data[#All],7,FALSE)</f>
        <v>Office Assistant II</v>
      </c>
    </row>
    <row r="892" spans="1:11" x14ac:dyDescent="0.3">
      <c r="A892">
        <v>893</v>
      </c>
      <c r="B892">
        <v>7</v>
      </c>
      <c r="C892">
        <v>9202.85</v>
      </c>
      <c r="D892">
        <f t="shared" si="26"/>
        <v>1314.6928571428573</v>
      </c>
      <c r="E892">
        <v>5.5684399999999998</v>
      </c>
      <c r="F892">
        <f>VLOOKUP(A892,[1]!Filtered_Customer_Data[#All],12,FALSE)</f>
        <v>16</v>
      </c>
      <c r="G892">
        <f t="shared" si="27"/>
        <v>117132.61269485715</v>
      </c>
      <c r="H892" t="str">
        <f>VLOOKUP(A892,[2]!Filtered_Customer_Data[#All],9,FALSE)</f>
        <v>Mass Customer</v>
      </c>
      <c r="I892" t="str">
        <f>VLOOKUP(A892,Filtered_Customer_Data[#All],4,FALSE)</f>
        <v>Male</v>
      </c>
      <c r="J892" t="str">
        <f>VLOOKUP(A892,Filtered_Customer_Data[#All],8,FALSE)</f>
        <v>IT</v>
      </c>
      <c r="K892" t="str">
        <f>VLOOKUP(A892,Filtered_Customer_Data[#All],7,FALSE)</f>
        <v>Geologist I</v>
      </c>
    </row>
    <row r="893" spans="1:11" x14ac:dyDescent="0.3">
      <c r="A893">
        <v>894</v>
      </c>
      <c r="B893">
        <v>8</v>
      </c>
      <c r="C893">
        <v>7512.4800000000005</v>
      </c>
      <c r="D893">
        <f t="shared" si="26"/>
        <v>939.06000000000006</v>
      </c>
      <c r="E893">
        <v>5.5684399999999998</v>
      </c>
      <c r="F893">
        <f>VLOOKUP(A893,[1]!Filtered_Customer_Data[#All],12,FALSE)</f>
        <v>9</v>
      </c>
      <c r="G893">
        <f t="shared" si="27"/>
        <v>47061.893397600004</v>
      </c>
      <c r="H893" t="str">
        <f>VLOOKUP(A893,[2]!Filtered_Customer_Data[#All],9,FALSE)</f>
        <v>High Net Worth</v>
      </c>
      <c r="I893" t="str">
        <f>VLOOKUP(A893,Filtered_Customer_Data[#All],4,FALSE)</f>
        <v>Female</v>
      </c>
      <c r="J893" t="str">
        <f>VLOOKUP(A893,Filtered_Customer_Data[#All],8,FALSE)</f>
        <v>Financial Services</v>
      </c>
      <c r="K893" t="str">
        <f>VLOOKUP(A893,Filtered_Customer_Data[#All],7,FALSE)</f>
        <v>Desktop Support Technician</v>
      </c>
    </row>
    <row r="894" spans="1:11" x14ac:dyDescent="0.3">
      <c r="A894">
        <v>895</v>
      </c>
      <c r="B894">
        <v>3</v>
      </c>
      <c r="C894">
        <v>2714.21</v>
      </c>
      <c r="D894">
        <f t="shared" si="26"/>
        <v>904.73666666666668</v>
      </c>
      <c r="E894">
        <v>5.5684399999999998</v>
      </c>
      <c r="F894">
        <f>VLOOKUP(A894,[1]!Filtered_Customer_Data[#All],12,FALSE)</f>
        <v>12</v>
      </c>
      <c r="G894">
        <f t="shared" si="27"/>
        <v>60455.662129600001</v>
      </c>
      <c r="H894" t="str">
        <f>VLOOKUP(A894,[2]!Filtered_Customer_Data[#All],9,FALSE)</f>
        <v>Mass Customer</v>
      </c>
      <c r="I894" t="str">
        <f>VLOOKUP(A894,Filtered_Customer_Data[#All],4,FALSE)</f>
        <v>Female</v>
      </c>
      <c r="J894" t="str">
        <f>VLOOKUP(A894,Filtered_Customer_Data[#All],8,FALSE)</f>
        <v>Unknown</v>
      </c>
      <c r="K894" t="str">
        <f>VLOOKUP(A894,Filtered_Customer_Data[#All],7,FALSE)</f>
        <v>Unknown</v>
      </c>
    </row>
    <row r="895" spans="1:11" x14ac:dyDescent="0.3">
      <c r="A895">
        <v>896</v>
      </c>
      <c r="B895">
        <v>4</v>
      </c>
      <c r="C895">
        <v>4448.32</v>
      </c>
      <c r="D895">
        <f t="shared" si="26"/>
        <v>1112.08</v>
      </c>
      <c r="E895">
        <v>5.5684399999999998</v>
      </c>
      <c r="F895">
        <f>VLOOKUP(A895,[1]!Filtered_Customer_Data[#All],12,FALSE)</f>
        <v>15</v>
      </c>
      <c r="G895">
        <f t="shared" si="27"/>
        <v>92888.261327999979</v>
      </c>
      <c r="H895" t="str">
        <f>VLOOKUP(A895,[2]!Filtered_Customer_Data[#All],9,FALSE)</f>
        <v>Mass Customer</v>
      </c>
      <c r="I895" t="str">
        <f>VLOOKUP(A895,Filtered_Customer_Data[#All],4,FALSE)</f>
        <v>Female</v>
      </c>
      <c r="J895" t="str">
        <f>VLOOKUP(A895,Filtered_Customer_Data[#All],8,FALSE)</f>
        <v>Unknown</v>
      </c>
      <c r="K895" t="str">
        <f>VLOOKUP(A895,Filtered_Customer_Data[#All],7,FALSE)</f>
        <v>VP Sales</v>
      </c>
    </row>
    <row r="896" spans="1:11" x14ac:dyDescent="0.3">
      <c r="A896">
        <v>897</v>
      </c>
      <c r="B896">
        <v>6</v>
      </c>
      <c r="C896">
        <v>7311.98</v>
      </c>
      <c r="D896">
        <f t="shared" si="26"/>
        <v>1218.6633333333332</v>
      </c>
      <c r="E896">
        <v>5.5684399999999998</v>
      </c>
      <c r="F896">
        <f>VLOOKUP(A896,[1]!Filtered_Customer_Data[#All],12,FALSE)</f>
        <v>11</v>
      </c>
      <c r="G896">
        <f t="shared" si="27"/>
        <v>74646.590170533324</v>
      </c>
      <c r="H896" t="str">
        <f>VLOOKUP(A896,[2]!Filtered_Customer_Data[#All],9,FALSE)</f>
        <v>Mass Customer</v>
      </c>
      <c r="I896" t="str">
        <f>VLOOKUP(A896,Filtered_Customer_Data[#All],4,FALSE)</f>
        <v>Female</v>
      </c>
      <c r="J896" t="str">
        <f>VLOOKUP(A896,Filtered_Customer_Data[#All],8,FALSE)</f>
        <v>Manufacturing</v>
      </c>
      <c r="K896" t="str">
        <f>VLOOKUP(A896,Filtered_Customer_Data[#All],7,FALSE)</f>
        <v>Account Executive</v>
      </c>
    </row>
    <row r="897" spans="1:11" x14ac:dyDescent="0.3">
      <c r="A897">
        <v>898</v>
      </c>
      <c r="B897">
        <v>1</v>
      </c>
      <c r="C897">
        <v>478.16</v>
      </c>
      <c r="D897">
        <f t="shared" si="26"/>
        <v>478.16</v>
      </c>
      <c r="E897">
        <v>5.5684399999999998</v>
      </c>
      <c r="F897">
        <f>VLOOKUP(A897,[1]!Filtered_Customer_Data[#All],12,FALSE)</f>
        <v>16</v>
      </c>
      <c r="G897">
        <f t="shared" si="27"/>
        <v>42601.684326399998</v>
      </c>
      <c r="H897" t="str">
        <f>VLOOKUP(A897,[2]!Filtered_Customer_Data[#All],9,FALSE)</f>
        <v>Affluent Customer</v>
      </c>
      <c r="I897" t="str">
        <f>VLOOKUP(A897,Filtered_Customer_Data[#All],4,FALSE)</f>
        <v>Female</v>
      </c>
      <c r="J897" t="str">
        <f>VLOOKUP(A897,Filtered_Customer_Data[#All],8,FALSE)</f>
        <v>Financial Services</v>
      </c>
      <c r="K897" t="str">
        <f>VLOOKUP(A897,Filtered_Customer_Data[#All],7,FALSE)</f>
        <v>General Manager</v>
      </c>
    </row>
    <row r="898" spans="1:11" x14ac:dyDescent="0.3">
      <c r="A898">
        <v>899</v>
      </c>
      <c r="B898">
        <v>6</v>
      </c>
      <c r="C898">
        <v>4240.0599999999995</v>
      </c>
      <c r="D898">
        <f t="shared" si="26"/>
        <v>706.67666666666662</v>
      </c>
      <c r="E898">
        <v>5.5684399999999998</v>
      </c>
      <c r="F898">
        <f>VLOOKUP(A898,[1]!Filtered_Customer_Data[#All],12,FALSE)</f>
        <v>12</v>
      </c>
      <c r="G898">
        <f t="shared" si="27"/>
        <v>47221.03941279999</v>
      </c>
      <c r="H898" t="str">
        <f>VLOOKUP(A898,[2]!Filtered_Customer_Data[#All],9,FALSE)</f>
        <v>Affluent Customer</v>
      </c>
      <c r="I898" t="str">
        <f>VLOOKUP(A898,Filtered_Customer_Data[#All],4,FALSE)</f>
        <v>Female</v>
      </c>
      <c r="J898" t="str">
        <f>VLOOKUP(A898,Filtered_Customer_Data[#All],8,FALSE)</f>
        <v>Health</v>
      </c>
      <c r="K898" t="str">
        <f>VLOOKUP(A898,Filtered_Customer_Data[#All],7,FALSE)</f>
        <v>Business Systems Development Analyst</v>
      </c>
    </row>
    <row r="899" spans="1:11" x14ac:dyDescent="0.3">
      <c r="A899">
        <v>900</v>
      </c>
      <c r="B899">
        <v>4</v>
      </c>
      <c r="C899">
        <v>2446.4399999999996</v>
      </c>
      <c r="D899">
        <f t="shared" ref="D899:D962" si="28">GETPIVOTDATA("Total Revenue",$A898,"customer_id",A899)/GETPIVOTDATA("Total Transaction",$A898,"customer_id",A899)</f>
        <v>611.6099999999999</v>
      </c>
      <c r="E899">
        <v>5.5684399999999998</v>
      </c>
      <c r="F899">
        <f>VLOOKUP(A899,[1]!Filtered_Customer_Data[#All],12,FALSE)</f>
        <v>5</v>
      </c>
      <c r="G899">
        <f t="shared" ref="G899:G962" si="29">D899*E899*F899</f>
        <v>17028.567941999998</v>
      </c>
      <c r="H899" t="str">
        <f>VLOOKUP(A899,[2]!Filtered_Customer_Data[#All],9,FALSE)</f>
        <v>Mass Customer</v>
      </c>
      <c r="I899" t="str">
        <f>VLOOKUP(A899,Filtered_Customer_Data[#All],4,FALSE)</f>
        <v>Male</v>
      </c>
      <c r="J899" t="str">
        <f>VLOOKUP(A899,Filtered_Customer_Data[#All],8,FALSE)</f>
        <v>Manufacturing</v>
      </c>
      <c r="K899" t="str">
        <f>VLOOKUP(A899,Filtered_Customer_Data[#All],7,FALSE)</f>
        <v>Associate Professor</v>
      </c>
    </row>
    <row r="900" spans="1:11" x14ac:dyDescent="0.3">
      <c r="A900">
        <v>901</v>
      </c>
      <c r="B900">
        <v>4</v>
      </c>
      <c r="C900">
        <v>6948.22</v>
      </c>
      <c r="D900">
        <f t="shared" si="28"/>
        <v>1737.0550000000001</v>
      </c>
      <c r="E900">
        <v>5.5684399999999998</v>
      </c>
      <c r="F900">
        <f>VLOOKUP(A900,[1]!Filtered_Customer_Data[#All],12,FALSE)</f>
        <v>16</v>
      </c>
      <c r="G900">
        <f t="shared" si="29"/>
        <v>154762.9847072</v>
      </c>
      <c r="H900" t="str">
        <f>VLOOKUP(A900,[2]!Filtered_Customer_Data[#All],9,FALSE)</f>
        <v>Mass Customer</v>
      </c>
      <c r="I900" t="str">
        <f>VLOOKUP(A900,Filtered_Customer_Data[#All],4,FALSE)</f>
        <v>Female</v>
      </c>
      <c r="J900" t="str">
        <f>VLOOKUP(A900,Filtered_Customer_Data[#All],8,FALSE)</f>
        <v>Retail</v>
      </c>
      <c r="K900" t="str">
        <f>VLOOKUP(A900,Filtered_Customer_Data[#All],7,FALSE)</f>
        <v>Unknown</v>
      </c>
    </row>
    <row r="901" spans="1:11" x14ac:dyDescent="0.3">
      <c r="A901">
        <v>902</v>
      </c>
      <c r="B901">
        <v>9</v>
      </c>
      <c r="C901">
        <v>9408.5299999999988</v>
      </c>
      <c r="D901">
        <f t="shared" si="28"/>
        <v>1045.392222222222</v>
      </c>
      <c r="E901">
        <v>5.5684399999999998</v>
      </c>
      <c r="F901">
        <f>VLOOKUP(A901,[1]!Filtered_Customer_Data[#All],12,FALSE)</f>
        <v>18</v>
      </c>
      <c r="G901">
        <f t="shared" si="29"/>
        <v>104781.66958639998</v>
      </c>
      <c r="H901" t="str">
        <f>VLOOKUP(A901,[2]!Filtered_Customer_Data[#All],9,FALSE)</f>
        <v>Mass Customer</v>
      </c>
      <c r="I901" t="str">
        <f>VLOOKUP(A901,Filtered_Customer_Data[#All],4,FALSE)</f>
        <v>Female</v>
      </c>
      <c r="J901" t="str">
        <f>VLOOKUP(A901,Filtered_Customer_Data[#All],8,FALSE)</f>
        <v>Retail</v>
      </c>
      <c r="K901" t="str">
        <f>VLOOKUP(A901,Filtered_Customer_Data[#All],7,FALSE)</f>
        <v>Staff Scientist</v>
      </c>
    </row>
    <row r="902" spans="1:11" x14ac:dyDescent="0.3">
      <c r="A902">
        <v>903</v>
      </c>
      <c r="B902">
        <v>9</v>
      </c>
      <c r="C902">
        <v>10102.580000000002</v>
      </c>
      <c r="D902">
        <f t="shared" si="28"/>
        <v>1122.508888888889</v>
      </c>
      <c r="E902">
        <v>5.5684399999999998</v>
      </c>
      <c r="F902">
        <f>VLOOKUP(A902,[1]!Filtered_Customer_Data[#All],12,FALSE)</f>
        <v>14</v>
      </c>
      <c r="G902">
        <f t="shared" si="29"/>
        <v>87508.727561422231</v>
      </c>
      <c r="H902" t="str">
        <f>VLOOKUP(A902,[2]!Filtered_Customer_Data[#All],9,FALSE)</f>
        <v>Mass Customer</v>
      </c>
      <c r="I902" t="str">
        <f>VLOOKUP(A902,Filtered_Customer_Data[#All],4,FALSE)</f>
        <v>Male</v>
      </c>
      <c r="J902" t="str">
        <f>VLOOKUP(A902,Filtered_Customer_Data[#All],8,FALSE)</f>
        <v>Financial Services</v>
      </c>
      <c r="K902" t="str">
        <f>VLOOKUP(A902,Filtered_Customer_Data[#All],7,FALSE)</f>
        <v>Unknown</v>
      </c>
    </row>
    <row r="903" spans="1:11" x14ac:dyDescent="0.3">
      <c r="A903">
        <v>904</v>
      </c>
      <c r="B903">
        <v>4</v>
      </c>
      <c r="C903">
        <v>5063.82</v>
      </c>
      <c r="D903">
        <f t="shared" si="28"/>
        <v>1265.9549999999999</v>
      </c>
      <c r="E903">
        <v>5.5684399999999998</v>
      </c>
      <c r="F903">
        <f>VLOOKUP(A903,[1]!Filtered_Customer_Data[#All],12,FALSE)</f>
        <v>11</v>
      </c>
      <c r="G903">
        <f t="shared" si="29"/>
        <v>77543.339062199986</v>
      </c>
      <c r="H903" t="str">
        <f>VLOOKUP(A903,[2]!Filtered_Customer_Data[#All],9,FALSE)</f>
        <v>High Net Worth</v>
      </c>
      <c r="I903" t="str">
        <f>VLOOKUP(A903,Filtered_Customer_Data[#All],4,FALSE)</f>
        <v>Female</v>
      </c>
      <c r="J903" t="str">
        <f>VLOOKUP(A903,Filtered_Customer_Data[#All],8,FALSE)</f>
        <v>Unknown</v>
      </c>
      <c r="K903" t="str">
        <f>VLOOKUP(A903,Filtered_Customer_Data[#All],7,FALSE)</f>
        <v>Database Administrator II</v>
      </c>
    </row>
    <row r="904" spans="1:11" x14ac:dyDescent="0.3">
      <c r="A904">
        <v>905</v>
      </c>
      <c r="B904">
        <v>8</v>
      </c>
      <c r="C904">
        <v>6801.49</v>
      </c>
      <c r="D904">
        <f t="shared" si="28"/>
        <v>850.18624999999997</v>
      </c>
      <c r="E904">
        <v>5.5684399999999998</v>
      </c>
      <c r="F904">
        <f>VLOOKUP(A904,[1]!Filtered_Customer_Data[#All],12,FALSE)</f>
        <v>12</v>
      </c>
      <c r="G904">
        <f t="shared" si="29"/>
        <v>56810.533463399988</v>
      </c>
      <c r="H904" t="str">
        <f>VLOOKUP(A904,[2]!Filtered_Customer_Data[#All],9,FALSE)</f>
        <v>Affluent Customer</v>
      </c>
      <c r="I904" t="str">
        <f>VLOOKUP(A904,Filtered_Customer_Data[#All],4,FALSE)</f>
        <v>Female</v>
      </c>
      <c r="J904" t="str">
        <f>VLOOKUP(A904,Filtered_Customer_Data[#All],8,FALSE)</f>
        <v>Manufacturing</v>
      </c>
      <c r="K904" t="str">
        <f>VLOOKUP(A904,Filtered_Customer_Data[#All],7,FALSE)</f>
        <v>Safety Technician II</v>
      </c>
    </row>
    <row r="905" spans="1:11" x14ac:dyDescent="0.3">
      <c r="A905">
        <v>906</v>
      </c>
      <c r="B905">
        <v>9</v>
      </c>
      <c r="C905">
        <v>12920.29</v>
      </c>
      <c r="D905">
        <f t="shared" si="28"/>
        <v>1435.5877777777778</v>
      </c>
      <c r="E905">
        <v>5.5684399999999998</v>
      </c>
      <c r="F905">
        <f>VLOOKUP(A905,[1]!Filtered_Customer_Data[#All],12,FALSE)</f>
        <v>3</v>
      </c>
      <c r="G905">
        <f t="shared" si="29"/>
        <v>23981.953215866666</v>
      </c>
      <c r="H905" t="str">
        <f>VLOOKUP(A905,[2]!Filtered_Customer_Data[#All],9,FALSE)</f>
        <v>High Net Worth</v>
      </c>
      <c r="I905" t="str">
        <f>VLOOKUP(A905,Filtered_Customer_Data[#All],4,FALSE)</f>
        <v>Male</v>
      </c>
      <c r="J905" t="str">
        <f>VLOOKUP(A905,Filtered_Customer_Data[#All],8,FALSE)</f>
        <v>Financial Services</v>
      </c>
      <c r="K905" t="str">
        <f>VLOOKUP(A905,Filtered_Customer_Data[#All],7,FALSE)</f>
        <v>Financial Analyst</v>
      </c>
    </row>
    <row r="906" spans="1:11" x14ac:dyDescent="0.3">
      <c r="A906">
        <v>907</v>
      </c>
      <c r="B906">
        <v>7</v>
      </c>
      <c r="C906">
        <v>3448.8699999999994</v>
      </c>
      <c r="D906">
        <f t="shared" si="28"/>
        <v>492.69571428571419</v>
      </c>
      <c r="E906">
        <v>5.5684399999999998</v>
      </c>
      <c r="F906">
        <f>VLOOKUP(A906,[1]!Filtered_Customer_Data[#All],12,FALSE)</f>
        <v>17</v>
      </c>
      <c r="G906">
        <f t="shared" si="29"/>
        <v>46640.290895371421</v>
      </c>
      <c r="H906" t="str">
        <f>VLOOKUP(A906,[2]!Filtered_Customer_Data[#All],9,FALSE)</f>
        <v>High Net Worth</v>
      </c>
      <c r="I906" t="str">
        <f>VLOOKUP(A906,Filtered_Customer_Data[#All],4,FALSE)</f>
        <v>Male</v>
      </c>
      <c r="J906" t="str">
        <f>VLOOKUP(A906,Filtered_Customer_Data[#All],8,FALSE)</f>
        <v>Property</v>
      </c>
      <c r="K906" t="str">
        <f>VLOOKUP(A906,Filtered_Customer_Data[#All],7,FALSE)</f>
        <v>Sales Associate</v>
      </c>
    </row>
    <row r="907" spans="1:11" x14ac:dyDescent="0.3">
      <c r="A907">
        <v>908</v>
      </c>
      <c r="B907">
        <v>7</v>
      </c>
      <c r="C907">
        <v>4679.1499999999996</v>
      </c>
      <c r="D907">
        <f t="shared" si="28"/>
        <v>668.44999999999993</v>
      </c>
      <c r="E907">
        <v>5.5684399999999998</v>
      </c>
      <c r="F907">
        <f>VLOOKUP(A907,[1]!Filtered_Customer_Data[#All],12,FALSE)</f>
        <v>17</v>
      </c>
      <c r="G907">
        <f t="shared" si="29"/>
        <v>63277.803205999997</v>
      </c>
      <c r="H907" t="str">
        <f>VLOOKUP(A907,[2]!Filtered_Customer_Data[#All],9,FALSE)</f>
        <v>Affluent Customer</v>
      </c>
      <c r="I907" t="str">
        <f>VLOOKUP(A907,Filtered_Customer_Data[#All],4,FALSE)</f>
        <v>Female</v>
      </c>
      <c r="J907" t="str">
        <f>VLOOKUP(A907,Filtered_Customer_Data[#All],8,FALSE)</f>
        <v>Financial Services</v>
      </c>
      <c r="K907" t="str">
        <f>VLOOKUP(A907,Filtered_Customer_Data[#All],7,FALSE)</f>
        <v>Unknown</v>
      </c>
    </row>
    <row r="908" spans="1:11" x14ac:dyDescent="0.3">
      <c r="A908">
        <v>909</v>
      </c>
      <c r="B908">
        <v>5</v>
      </c>
      <c r="C908">
        <v>8560.51</v>
      </c>
      <c r="D908">
        <f t="shared" si="28"/>
        <v>1712.1020000000001</v>
      </c>
      <c r="E908">
        <v>5.5684399999999998</v>
      </c>
      <c r="F908">
        <f>VLOOKUP(A908,[1]!Filtered_Customer_Data[#All],12,FALSE)</f>
        <v>8</v>
      </c>
      <c r="G908">
        <f t="shared" si="29"/>
        <v>76269.898087039997</v>
      </c>
      <c r="H908" t="str">
        <f>VLOOKUP(A908,[2]!Filtered_Customer_Data[#All],9,FALSE)</f>
        <v>High Net Worth</v>
      </c>
      <c r="I908" t="str">
        <f>VLOOKUP(A908,Filtered_Customer_Data[#All],4,FALSE)</f>
        <v>Female</v>
      </c>
      <c r="J908" t="str">
        <f>VLOOKUP(A908,Filtered_Customer_Data[#All],8,FALSE)</f>
        <v>Unknown</v>
      </c>
      <c r="K908" t="str">
        <f>VLOOKUP(A908,Filtered_Customer_Data[#All],7,FALSE)</f>
        <v>Operator</v>
      </c>
    </row>
    <row r="909" spans="1:11" x14ac:dyDescent="0.3">
      <c r="A909">
        <v>910</v>
      </c>
      <c r="B909">
        <v>2</v>
      </c>
      <c r="C909">
        <v>1932.55</v>
      </c>
      <c r="D909">
        <f t="shared" si="28"/>
        <v>966.27499999999998</v>
      </c>
      <c r="E909">
        <v>5.5684399999999998</v>
      </c>
      <c r="F909">
        <f>VLOOKUP(A909,[1]!Filtered_Customer_Data[#All],12,FALSE)</f>
        <v>14</v>
      </c>
      <c r="G909">
        <f t="shared" si="29"/>
        <v>75329.021053999997</v>
      </c>
      <c r="H909" t="str">
        <f>VLOOKUP(A909,[2]!Filtered_Customer_Data[#All],9,FALSE)</f>
        <v>Mass Customer</v>
      </c>
      <c r="I909" t="str">
        <f>VLOOKUP(A909,Filtered_Customer_Data[#All],4,FALSE)</f>
        <v>Male</v>
      </c>
      <c r="J909" t="str">
        <f>VLOOKUP(A909,Filtered_Customer_Data[#All],8,FALSE)</f>
        <v>Financial Services</v>
      </c>
      <c r="K909" t="str">
        <f>VLOOKUP(A909,Filtered_Customer_Data[#All],7,FALSE)</f>
        <v>Biostatistician I</v>
      </c>
    </row>
    <row r="910" spans="1:11" x14ac:dyDescent="0.3">
      <c r="A910">
        <v>911</v>
      </c>
      <c r="B910">
        <v>5</v>
      </c>
      <c r="C910">
        <v>3792.6</v>
      </c>
      <c r="D910">
        <f t="shared" si="28"/>
        <v>758.52</v>
      </c>
      <c r="E910">
        <v>5.5684399999999998</v>
      </c>
      <c r="F910">
        <f>VLOOKUP(A910,[1]!Filtered_Customer_Data[#All],12,FALSE)</f>
        <v>3</v>
      </c>
      <c r="G910">
        <f t="shared" si="29"/>
        <v>12671.3193264</v>
      </c>
      <c r="H910" t="str">
        <f>VLOOKUP(A910,[2]!Filtered_Customer_Data[#All],9,FALSE)</f>
        <v>Affluent Customer</v>
      </c>
      <c r="I910" t="str">
        <f>VLOOKUP(A910,Filtered_Customer_Data[#All],4,FALSE)</f>
        <v>Male</v>
      </c>
      <c r="J910" t="str">
        <f>VLOOKUP(A910,Filtered_Customer_Data[#All],8,FALSE)</f>
        <v>Property</v>
      </c>
      <c r="K910" t="str">
        <f>VLOOKUP(A910,Filtered_Customer_Data[#All],7,FALSE)</f>
        <v>Structural Analysis Engineer</v>
      </c>
    </row>
    <row r="911" spans="1:11" x14ac:dyDescent="0.3">
      <c r="A911">
        <v>912</v>
      </c>
      <c r="B911">
        <v>7</v>
      </c>
      <c r="C911">
        <v>7206.5199999999995</v>
      </c>
      <c r="D911">
        <f t="shared" si="28"/>
        <v>1029.502857142857</v>
      </c>
      <c r="E911">
        <v>5.5684399999999998</v>
      </c>
      <c r="F911">
        <f>VLOOKUP(A911,[1]!Filtered_Customer_Data[#All],12,FALSE)</f>
        <v>19</v>
      </c>
      <c r="G911">
        <f t="shared" si="29"/>
        <v>108921.77290674284</v>
      </c>
      <c r="H911" t="str">
        <f>VLOOKUP(A911,[2]!Filtered_Customer_Data[#All],9,FALSE)</f>
        <v>Mass Customer</v>
      </c>
      <c r="I911" t="str">
        <f>VLOOKUP(A911,Filtered_Customer_Data[#All],4,FALSE)</f>
        <v>Male</v>
      </c>
      <c r="J911" t="str">
        <f>VLOOKUP(A911,Filtered_Customer_Data[#All],8,FALSE)</f>
        <v>Retail</v>
      </c>
      <c r="K911" t="str">
        <f>VLOOKUP(A911,Filtered_Customer_Data[#All],7,FALSE)</f>
        <v>Sales Representative</v>
      </c>
    </row>
    <row r="912" spans="1:11" x14ac:dyDescent="0.3">
      <c r="A912">
        <v>913</v>
      </c>
      <c r="B912">
        <v>3</v>
      </c>
      <c r="C912">
        <v>3591.41</v>
      </c>
      <c r="D912">
        <f t="shared" si="28"/>
        <v>1197.1366666666665</v>
      </c>
      <c r="E912">
        <v>5.5684399999999998</v>
      </c>
      <c r="F912">
        <f>VLOOKUP(A912,[1]!Filtered_Customer_Data[#All],12,FALSE)</f>
        <v>1</v>
      </c>
      <c r="G912">
        <f t="shared" si="29"/>
        <v>6666.1837001333324</v>
      </c>
      <c r="H912" t="str">
        <f>VLOOKUP(A912,[2]!Filtered_Customer_Data[#All],9,FALSE)</f>
        <v>Mass Customer</v>
      </c>
      <c r="I912" t="str">
        <f>VLOOKUP(A912,Filtered_Customer_Data[#All],4,FALSE)</f>
        <v>Female</v>
      </c>
      <c r="J912" t="str">
        <f>VLOOKUP(A912,Filtered_Customer_Data[#All],8,FALSE)</f>
        <v>Financial Services</v>
      </c>
      <c r="K912" t="str">
        <f>VLOOKUP(A912,Filtered_Customer_Data[#All],7,FALSE)</f>
        <v>Unknown</v>
      </c>
    </row>
    <row r="913" spans="1:11" x14ac:dyDescent="0.3">
      <c r="A913">
        <v>914</v>
      </c>
      <c r="B913">
        <v>5</v>
      </c>
      <c r="C913">
        <v>5533.82</v>
      </c>
      <c r="D913">
        <f t="shared" si="28"/>
        <v>1106.7639999999999</v>
      </c>
      <c r="E913">
        <v>5.5684399999999998</v>
      </c>
      <c r="F913">
        <f>VLOOKUP(A913,[1]!Filtered_Customer_Data[#All],12,FALSE)</f>
        <v>2</v>
      </c>
      <c r="G913">
        <f t="shared" si="29"/>
        <v>12325.897856319998</v>
      </c>
      <c r="H913" t="str">
        <f>VLOOKUP(A913,[2]!Filtered_Customer_Data[#All],9,FALSE)</f>
        <v>Affluent Customer</v>
      </c>
      <c r="I913" t="str">
        <f>VLOOKUP(A913,Filtered_Customer_Data[#All],4,FALSE)</f>
        <v>Male</v>
      </c>
      <c r="J913" t="str">
        <f>VLOOKUP(A913,Filtered_Customer_Data[#All],8,FALSE)</f>
        <v>Manufacturing</v>
      </c>
      <c r="K913" t="str">
        <f>VLOOKUP(A913,Filtered_Customer_Data[#All],7,FALSE)</f>
        <v>Chemical Engineer</v>
      </c>
    </row>
    <row r="914" spans="1:11" x14ac:dyDescent="0.3">
      <c r="A914">
        <v>915</v>
      </c>
      <c r="B914">
        <v>5</v>
      </c>
      <c r="C914">
        <v>4802.6000000000004</v>
      </c>
      <c r="D914">
        <f t="shared" si="28"/>
        <v>960.5200000000001</v>
      </c>
      <c r="E914">
        <v>5.5684399999999998</v>
      </c>
      <c r="F914">
        <f>VLOOKUP(A914,[1]!Filtered_Customer_Data[#All],12,FALSE)</f>
        <v>7</v>
      </c>
      <c r="G914">
        <f t="shared" si="29"/>
        <v>37440.185921600001</v>
      </c>
      <c r="H914" t="str">
        <f>VLOOKUP(A914,[2]!Filtered_Customer_Data[#All],9,FALSE)</f>
        <v>Mass Customer</v>
      </c>
      <c r="I914" t="str">
        <f>VLOOKUP(A914,Filtered_Customer_Data[#All],4,FALSE)</f>
        <v>Female</v>
      </c>
      <c r="J914" t="str">
        <f>VLOOKUP(A914,Filtered_Customer_Data[#All],8,FALSE)</f>
        <v>Entertainment</v>
      </c>
      <c r="K914" t="str">
        <f>VLOOKUP(A914,Filtered_Customer_Data[#All],7,FALSE)</f>
        <v>Budget/Accounting Analyst IV</v>
      </c>
    </row>
    <row r="915" spans="1:11" x14ac:dyDescent="0.3">
      <c r="A915">
        <v>916</v>
      </c>
      <c r="B915">
        <v>4</v>
      </c>
      <c r="C915">
        <v>4884.0000000000009</v>
      </c>
      <c r="D915">
        <f t="shared" si="28"/>
        <v>1221.0000000000002</v>
      </c>
      <c r="E915">
        <v>5.5684399999999998</v>
      </c>
      <c r="F915">
        <f>VLOOKUP(A915,[1]!Filtered_Customer_Data[#All],12,FALSE)</f>
        <v>8</v>
      </c>
      <c r="G915">
        <f t="shared" si="29"/>
        <v>54392.521920000007</v>
      </c>
      <c r="H915" t="str">
        <f>VLOOKUP(A915,[2]!Filtered_Customer_Data[#All],9,FALSE)</f>
        <v>Affluent Customer</v>
      </c>
      <c r="I915" t="str">
        <f>VLOOKUP(A915,Filtered_Customer_Data[#All],4,FALSE)</f>
        <v>Female</v>
      </c>
      <c r="J915" t="str">
        <f>VLOOKUP(A915,Filtered_Customer_Data[#All],8,FALSE)</f>
        <v>Unknown</v>
      </c>
      <c r="K915" t="str">
        <f>VLOOKUP(A915,Filtered_Customer_Data[#All],7,FALSE)</f>
        <v>Recruiter</v>
      </c>
    </row>
    <row r="916" spans="1:11" x14ac:dyDescent="0.3">
      <c r="A916">
        <v>917</v>
      </c>
      <c r="B916">
        <v>8</v>
      </c>
      <c r="C916">
        <v>7452.88</v>
      </c>
      <c r="D916">
        <f t="shared" si="28"/>
        <v>931.61</v>
      </c>
      <c r="E916">
        <v>5.5684399999999998</v>
      </c>
      <c r="F916">
        <f>VLOOKUP(A916,[1]!Filtered_Customer_Data[#All],12,FALSE)</f>
        <v>19</v>
      </c>
      <c r="G916">
        <f t="shared" si="29"/>
        <v>98564.673379600004</v>
      </c>
      <c r="H916" t="str">
        <f>VLOOKUP(A916,[2]!Filtered_Customer_Data[#All],9,FALSE)</f>
        <v>Mass Customer</v>
      </c>
      <c r="I916" t="str">
        <f>VLOOKUP(A916,Filtered_Customer_Data[#All],4,FALSE)</f>
        <v>Male</v>
      </c>
      <c r="J916" t="str">
        <f>VLOOKUP(A916,Filtered_Customer_Data[#All],8,FALSE)</f>
        <v>Financial Services</v>
      </c>
      <c r="K916" t="str">
        <f>VLOOKUP(A916,Filtered_Customer_Data[#All],7,FALSE)</f>
        <v>VP Product Management</v>
      </c>
    </row>
    <row r="917" spans="1:11" x14ac:dyDescent="0.3">
      <c r="A917">
        <v>918</v>
      </c>
      <c r="B917">
        <v>5</v>
      </c>
      <c r="C917">
        <v>5684.7</v>
      </c>
      <c r="D917">
        <f t="shared" si="28"/>
        <v>1136.94</v>
      </c>
      <c r="E917">
        <v>5.5684399999999998</v>
      </c>
      <c r="F917">
        <f>VLOOKUP(A917,[1]!Filtered_Customer_Data[#All],12,FALSE)</f>
        <v>13</v>
      </c>
      <c r="G917">
        <f t="shared" si="29"/>
        <v>82302.768256800002</v>
      </c>
      <c r="H917" t="str">
        <f>VLOOKUP(A917,[2]!Filtered_Customer_Data[#All],9,FALSE)</f>
        <v>High Net Worth</v>
      </c>
      <c r="I917" t="str">
        <f>VLOOKUP(A917,Filtered_Customer_Data[#All],4,FALSE)</f>
        <v>Male</v>
      </c>
      <c r="J917" t="str">
        <f>VLOOKUP(A917,Filtered_Customer_Data[#All],8,FALSE)</f>
        <v>Health</v>
      </c>
      <c r="K917" t="str">
        <f>VLOOKUP(A917,Filtered_Customer_Data[#All],7,FALSE)</f>
        <v>Internal Auditor</v>
      </c>
    </row>
    <row r="918" spans="1:11" x14ac:dyDescent="0.3">
      <c r="A918">
        <v>919</v>
      </c>
      <c r="B918">
        <v>9</v>
      </c>
      <c r="C918">
        <v>10701.039999999999</v>
      </c>
      <c r="D918">
        <f t="shared" si="28"/>
        <v>1189.0044444444443</v>
      </c>
      <c r="E918">
        <v>5.5684399999999998</v>
      </c>
      <c r="F918">
        <f>VLOOKUP(A918,[1]!Filtered_Customer_Data[#All],12,FALSE)</f>
        <v>13</v>
      </c>
      <c r="G918">
        <f t="shared" si="29"/>
        <v>86071.698812088871</v>
      </c>
      <c r="H918" t="str">
        <f>VLOOKUP(A918,[2]!Filtered_Customer_Data[#All],9,FALSE)</f>
        <v>Mass Customer</v>
      </c>
      <c r="I918" t="str">
        <f>VLOOKUP(A918,Filtered_Customer_Data[#All],4,FALSE)</f>
        <v>Male</v>
      </c>
      <c r="J918" t="str">
        <f>VLOOKUP(A918,Filtered_Customer_Data[#All],8,FALSE)</f>
        <v>Health</v>
      </c>
      <c r="K918" t="str">
        <f>VLOOKUP(A918,Filtered_Customer_Data[#All],7,FALSE)</f>
        <v>Registered Nurse</v>
      </c>
    </row>
    <row r="919" spans="1:11" x14ac:dyDescent="0.3">
      <c r="A919">
        <v>920</v>
      </c>
      <c r="B919">
        <v>6</v>
      </c>
      <c r="C919">
        <v>6259.75</v>
      </c>
      <c r="D919">
        <f t="shared" si="28"/>
        <v>1043.2916666666667</v>
      </c>
      <c r="E919">
        <v>5.5684399999999998</v>
      </c>
      <c r="F919">
        <f>VLOOKUP(A919,[1]!Filtered_Customer_Data[#All],12,FALSE)</f>
        <v>19</v>
      </c>
      <c r="G919">
        <f t="shared" si="29"/>
        <v>110380.63391833335</v>
      </c>
      <c r="H919" t="str">
        <f>VLOOKUP(A919,[2]!Filtered_Customer_Data[#All],9,FALSE)</f>
        <v>Mass Customer</v>
      </c>
      <c r="I919" t="str">
        <f>VLOOKUP(A919,Filtered_Customer_Data[#All],4,FALSE)</f>
        <v>Male</v>
      </c>
      <c r="J919" t="str">
        <f>VLOOKUP(A919,Filtered_Customer_Data[#All],8,FALSE)</f>
        <v>Health</v>
      </c>
      <c r="K919" t="str">
        <f>VLOOKUP(A919,Filtered_Customer_Data[#All],7,FALSE)</f>
        <v>Software Test Engineer IV</v>
      </c>
    </row>
    <row r="920" spans="1:11" x14ac:dyDescent="0.3">
      <c r="A920">
        <v>921</v>
      </c>
      <c r="B920">
        <v>7</v>
      </c>
      <c r="C920">
        <v>10039.390000000001</v>
      </c>
      <c r="D920">
        <f t="shared" si="28"/>
        <v>1434.1985714285715</v>
      </c>
      <c r="E920">
        <v>5.5684399999999998</v>
      </c>
      <c r="F920">
        <f>VLOOKUP(A920,[1]!Filtered_Customer_Data[#All],12,FALSE)</f>
        <v>7</v>
      </c>
      <c r="G920">
        <f t="shared" si="29"/>
        <v>55903.740851600007</v>
      </c>
      <c r="H920" t="str">
        <f>VLOOKUP(A920,[2]!Filtered_Customer_Data[#All],9,FALSE)</f>
        <v>Mass Customer</v>
      </c>
      <c r="I920" t="str">
        <f>VLOOKUP(A920,Filtered_Customer_Data[#All],4,FALSE)</f>
        <v>Female</v>
      </c>
      <c r="J920" t="str">
        <f>VLOOKUP(A920,Filtered_Customer_Data[#All],8,FALSE)</f>
        <v>Manufacturing</v>
      </c>
      <c r="K920" t="str">
        <f>VLOOKUP(A920,Filtered_Customer_Data[#All],7,FALSE)</f>
        <v>Help Desk Technician</v>
      </c>
    </row>
    <row r="921" spans="1:11" x14ac:dyDescent="0.3">
      <c r="A921">
        <v>922</v>
      </c>
      <c r="B921">
        <v>1</v>
      </c>
      <c r="C921">
        <v>569.55999999999995</v>
      </c>
      <c r="D921">
        <f t="shared" si="28"/>
        <v>569.55999999999995</v>
      </c>
      <c r="E921">
        <v>5.5684399999999998</v>
      </c>
      <c r="F921">
        <f>VLOOKUP(A921,[1]!Filtered_Customer_Data[#All],12,FALSE)</f>
        <v>19</v>
      </c>
      <c r="G921">
        <f t="shared" si="29"/>
        <v>60259.653041599995</v>
      </c>
      <c r="H921" t="str">
        <f>VLOOKUP(A921,[2]!Filtered_Customer_Data[#All],9,FALSE)</f>
        <v>Mass Customer</v>
      </c>
      <c r="I921" t="str">
        <f>VLOOKUP(A921,Filtered_Customer_Data[#All],4,FALSE)</f>
        <v>Female</v>
      </c>
      <c r="J921" t="str">
        <f>VLOOKUP(A921,Filtered_Customer_Data[#All],8,FALSE)</f>
        <v>Financial Services</v>
      </c>
      <c r="K921" t="str">
        <f>VLOOKUP(A921,Filtered_Customer_Data[#All],7,FALSE)</f>
        <v>Operator</v>
      </c>
    </row>
    <row r="922" spans="1:11" x14ac:dyDescent="0.3">
      <c r="A922">
        <v>923</v>
      </c>
      <c r="B922">
        <v>7</v>
      </c>
      <c r="C922">
        <v>6019.1900000000005</v>
      </c>
      <c r="D922">
        <f t="shared" si="28"/>
        <v>859.88428571428574</v>
      </c>
      <c r="E922">
        <v>5.5684399999999998</v>
      </c>
      <c r="F922">
        <f>VLOOKUP(A922,[1]!Filtered_Customer_Data[#All],12,FALSE)</f>
        <v>19</v>
      </c>
      <c r="G922">
        <f t="shared" si="29"/>
        <v>90976.066986914273</v>
      </c>
      <c r="H922" t="str">
        <f>VLOOKUP(A922,[2]!Filtered_Customer_Data[#All],9,FALSE)</f>
        <v>High Net Worth</v>
      </c>
      <c r="I922" t="str">
        <f>VLOOKUP(A922,Filtered_Customer_Data[#All],4,FALSE)</f>
        <v>Male</v>
      </c>
      <c r="J922" t="str">
        <f>VLOOKUP(A922,Filtered_Customer_Data[#All],8,FALSE)</f>
        <v>Financial Services</v>
      </c>
      <c r="K922" t="str">
        <f>VLOOKUP(A922,Filtered_Customer_Data[#All],7,FALSE)</f>
        <v>Senior Financial Analyst</v>
      </c>
    </row>
    <row r="923" spans="1:11" x14ac:dyDescent="0.3">
      <c r="A923">
        <v>924</v>
      </c>
      <c r="B923">
        <v>8</v>
      </c>
      <c r="C923">
        <v>7663.9699999999993</v>
      </c>
      <c r="D923">
        <f t="shared" si="28"/>
        <v>957.99624999999992</v>
      </c>
      <c r="E923">
        <v>5.5684399999999998</v>
      </c>
      <c r="F923">
        <f>VLOOKUP(A923,[1]!Filtered_Customer_Data[#All],12,FALSE)</f>
        <v>13</v>
      </c>
      <c r="G923">
        <f t="shared" si="29"/>
        <v>69349.08029854999</v>
      </c>
      <c r="H923" t="str">
        <f>VLOOKUP(A923,[2]!Filtered_Customer_Data[#All],9,FALSE)</f>
        <v>Affluent Customer</v>
      </c>
      <c r="I923" t="str">
        <f>VLOOKUP(A923,Filtered_Customer_Data[#All],4,FALSE)</f>
        <v>Male</v>
      </c>
      <c r="J923" t="str">
        <f>VLOOKUP(A923,Filtered_Customer_Data[#All],8,FALSE)</f>
        <v>Unknown</v>
      </c>
      <c r="K923" t="str">
        <f>VLOOKUP(A923,Filtered_Customer_Data[#All],7,FALSE)</f>
        <v>Computer Systems Analyst II</v>
      </c>
    </row>
    <row r="924" spans="1:11" x14ac:dyDescent="0.3">
      <c r="A924">
        <v>925</v>
      </c>
      <c r="B924">
        <v>9</v>
      </c>
      <c r="C924">
        <v>10701.39</v>
      </c>
      <c r="D924">
        <f t="shared" si="28"/>
        <v>1189.0433333333333</v>
      </c>
      <c r="E924">
        <v>5.5684399999999998</v>
      </c>
      <c r="F924">
        <f>VLOOKUP(A924,[1]!Filtered_Customer_Data[#All],12,FALSE)</f>
        <v>16</v>
      </c>
      <c r="G924">
        <f t="shared" si="29"/>
        <v>105937.86334506665</v>
      </c>
      <c r="H924" t="str">
        <f>VLOOKUP(A924,[2]!Filtered_Customer_Data[#All],9,FALSE)</f>
        <v>Affluent Customer</v>
      </c>
      <c r="I924" t="str">
        <f>VLOOKUP(A924,Filtered_Customer_Data[#All],4,FALSE)</f>
        <v>Male</v>
      </c>
      <c r="J924" t="str">
        <f>VLOOKUP(A924,Filtered_Customer_Data[#All],8,FALSE)</f>
        <v>Manufacturing</v>
      </c>
      <c r="K924" t="str">
        <f>VLOOKUP(A924,Filtered_Customer_Data[#All],7,FALSE)</f>
        <v>Accountant IV</v>
      </c>
    </row>
    <row r="925" spans="1:11" x14ac:dyDescent="0.3">
      <c r="A925">
        <v>926</v>
      </c>
      <c r="B925">
        <v>6</v>
      </c>
      <c r="C925">
        <v>5627.58</v>
      </c>
      <c r="D925">
        <f t="shared" si="28"/>
        <v>937.93</v>
      </c>
      <c r="E925">
        <v>5.5684399999999998</v>
      </c>
      <c r="F925">
        <f>VLOOKUP(A925,[1]!Filtered_Customer_Data[#All],12,FALSE)</f>
        <v>10</v>
      </c>
      <c r="G925">
        <f t="shared" si="29"/>
        <v>52228.069292</v>
      </c>
      <c r="H925" t="str">
        <f>VLOOKUP(A925,[2]!Filtered_Customer_Data[#All],9,FALSE)</f>
        <v>Affluent Customer</v>
      </c>
      <c r="I925" t="str">
        <f>VLOOKUP(A925,Filtered_Customer_Data[#All],4,FALSE)</f>
        <v>Male</v>
      </c>
      <c r="J925" t="str">
        <f>VLOOKUP(A925,Filtered_Customer_Data[#All],8,FALSE)</f>
        <v>Telecommunications</v>
      </c>
      <c r="K925" t="str">
        <f>VLOOKUP(A925,Filtered_Customer_Data[#All],7,FALSE)</f>
        <v>Professor</v>
      </c>
    </row>
    <row r="926" spans="1:11" x14ac:dyDescent="0.3">
      <c r="A926">
        <v>927</v>
      </c>
      <c r="B926">
        <v>3</v>
      </c>
      <c r="C926">
        <v>3712.1099999999997</v>
      </c>
      <c r="D926">
        <f t="shared" si="28"/>
        <v>1237.3699999999999</v>
      </c>
      <c r="E926">
        <v>5.5684399999999998</v>
      </c>
      <c r="F926">
        <f>VLOOKUP(A926,[1]!Filtered_Customer_Data[#All],12,FALSE)</f>
        <v>18</v>
      </c>
      <c r="G926">
        <f t="shared" si="29"/>
        <v>124023.97085039999</v>
      </c>
      <c r="H926" t="str">
        <f>VLOOKUP(A926,[2]!Filtered_Customer_Data[#All],9,FALSE)</f>
        <v>Mass Customer</v>
      </c>
      <c r="I926" t="str">
        <f>VLOOKUP(A926,Filtered_Customer_Data[#All],4,FALSE)</f>
        <v>Male</v>
      </c>
      <c r="J926" t="str">
        <f>VLOOKUP(A926,Filtered_Customer_Data[#All],8,FALSE)</f>
        <v>Financial Services</v>
      </c>
      <c r="K926" t="str">
        <f>VLOOKUP(A926,Filtered_Customer_Data[#All],7,FALSE)</f>
        <v>Cost Accountant</v>
      </c>
    </row>
    <row r="927" spans="1:11" x14ac:dyDescent="0.3">
      <c r="A927">
        <v>928</v>
      </c>
      <c r="B927">
        <v>8</v>
      </c>
      <c r="C927">
        <v>6370.6900000000005</v>
      </c>
      <c r="D927">
        <f t="shared" si="28"/>
        <v>796.33625000000006</v>
      </c>
      <c r="E927">
        <v>5.5684399999999998</v>
      </c>
      <c r="F927">
        <f>VLOOKUP(A927,[1]!Filtered_Customer_Data[#All],12,FALSE)</f>
        <v>18</v>
      </c>
      <c r="G927">
        <f t="shared" si="29"/>
        <v>79818.31130310001</v>
      </c>
      <c r="H927" t="str">
        <f>VLOOKUP(A927,[2]!Filtered_Customer_Data[#All],9,FALSE)</f>
        <v>High Net Worth</v>
      </c>
      <c r="I927" t="str">
        <f>VLOOKUP(A927,Filtered_Customer_Data[#All],4,FALSE)</f>
        <v>Male</v>
      </c>
      <c r="J927" t="str">
        <f>VLOOKUP(A927,Filtered_Customer_Data[#All],8,FALSE)</f>
        <v>Unknown</v>
      </c>
      <c r="K927" t="str">
        <f>VLOOKUP(A927,Filtered_Customer_Data[#All],7,FALSE)</f>
        <v>Associate Professor</v>
      </c>
    </row>
    <row r="928" spans="1:11" x14ac:dyDescent="0.3">
      <c r="A928">
        <v>929</v>
      </c>
      <c r="B928">
        <v>5</v>
      </c>
      <c r="C928">
        <v>4985.79</v>
      </c>
      <c r="D928">
        <f t="shared" si="28"/>
        <v>997.15800000000002</v>
      </c>
      <c r="E928">
        <v>5.5684399999999998</v>
      </c>
      <c r="F928">
        <f>VLOOKUP(A928,[1]!Filtered_Customer_Data[#All],12,FALSE)</f>
        <v>13</v>
      </c>
      <c r="G928">
        <f t="shared" si="29"/>
        <v>72183.988415760003</v>
      </c>
      <c r="H928" t="str">
        <f>VLOOKUP(A928,[2]!Filtered_Customer_Data[#All],9,FALSE)</f>
        <v>Mass Customer</v>
      </c>
      <c r="I928" t="str">
        <f>VLOOKUP(A928,Filtered_Customer_Data[#All],4,FALSE)</f>
        <v>Male</v>
      </c>
      <c r="J928" t="str">
        <f>VLOOKUP(A928,Filtered_Customer_Data[#All],8,FALSE)</f>
        <v>Financial Services</v>
      </c>
      <c r="K928" t="str">
        <f>VLOOKUP(A928,Filtered_Customer_Data[#All],7,FALSE)</f>
        <v>Database Administrator III</v>
      </c>
    </row>
    <row r="929" spans="1:11" x14ac:dyDescent="0.3">
      <c r="A929">
        <v>930</v>
      </c>
      <c r="B929">
        <v>2</v>
      </c>
      <c r="C929">
        <v>1431.17</v>
      </c>
      <c r="D929">
        <f t="shared" si="28"/>
        <v>715.58500000000004</v>
      </c>
      <c r="E929">
        <v>5.5684399999999998</v>
      </c>
      <c r="F929">
        <f>VLOOKUP(A929,[1]!Filtered_Customer_Data[#All],12,FALSE)</f>
        <v>8</v>
      </c>
      <c r="G929">
        <f t="shared" si="29"/>
        <v>31877.537099199999</v>
      </c>
      <c r="H929" t="str">
        <f>VLOOKUP(A929,[2]!Filtered_Customer_Data[#All],9,FALSE)</f>
        <v>Mass Customer</v>
      </c>
      <c r="I929" t="str">
        <f>VLOOKUP(A929,Filtered_Customer_Data[#All],4,FALSE)</f>
        <v>Female</v>
      </c>
      <c r="J929" t="str">
        <f>VLOOKUP(A929,Filtered_Customer_Data[#All],8,FALSE)</f>
        <v>Retail</v>
      </c>
      <c r="K929" t="str">
        <f>VLOOKUP(A929,Filtered_Customer_Data[#All],7,FALSE)</f>
        <v>Executive Secretary</v>
      </c>
    </row>
    <row r="930" spans="1:11" x14ac:dyDescent="0.3">
      <c r="A930">
        <v>931</v>
      </c>
      <c r="B930">
        <v>5</v>
      </c>
      <c r="C930">
        <v>6046.89</v>
      </c>
      <c r="D930">
        <f t="shared" si="28"/>
        <v>1209.3780000000002</v>
      </c>
      <c r="E930">
        <v>5.5684399999999998</v>
      </c>
      <c r="F930">
        <f>VLOOKUP(A930,[1]!Filtered_Customer_Data[#All],12,FALSE)</f>
        <v>1</v>
      </c>
      <c r="G930">
        <f t="shared" si="29"/>
        <v>6734.3488303200011</v>
      </c>
      <c r="H930" t="str">
        <f>VLOOKUP(A930,[2]!Filtered_Customer_Data[#All],9,FALSE)</f>
        <v>Affluent Customer</v>
      </c>
      <c r="I930" t="str">
        <f>VLOOKUP(A930,Filtered_Customer_Data[#All],4,FALSE)</f>
        <v>Female</v>
      </c>
      <c r="J930" t="str">
        <f>VLOOKUP(A930,Filtered_Customer_Data[#All],8,FALSE)</f>
        <v>Manufacturing</v>
      </c>
      <c r="K930" t="str">
        <f>VLOOKUP(A930,Filtered_Customer_Data[#All],7,FALSE)</f>
        <v>Design Engineer</v>
      </c>
    </row>
    <row r="931" spans="1:11" x14ac:dyDescent="0.3">
      <c r="A931">
        <v>932</v>
      </c>
      <c r="B931">
        <v>6</v>
      </c>
      <c r="C931">
        <v>4854.4799999999996</v>
      </c>
      <c r="D931">
        <f t="shared" si="28"/>
        <v>809.07999999999993</v>
      </c>
      <c r="E931">
        <v>5.5684399999999998</v>
      </c>
      <c r="F931">
        <f>VLOOKUP(A931,[1]!Filtered_Customer_Data[#All],12,FALSE)</f>
        <v>18</v>
      </c>
      <c r="G931">
        <f t="shared" si="29"/>
        <v>81095.641833599992</v>
      </c>
      <c r="H931" t="str">
        <f>VLOOKUP(A931,[2]!Filtered_Customer_Data[#All],9,FALSE)</f>
        <v>Mass Customer</v>
      </c>
      <c r="I931" t="str">
        <f>VLOOKUP(A931,Filtered_Customer_Data[#All],4,FALSE)</f>
        <v>Female</v>
      </c>
      <c r="J931" t="str">
        <f>VLOOKUP(A931,Filtered_Customer_Data[#All],8,FALSE)</f>
        <v>Unknown</v>
      </c>
      <c r="K931" t="str">
        <f>VLOOKUP(A931,Filtered_Customer_Data[#All],7,FALSE)</f>
        <v>Graphic Designer</v>
      </c>
    </row>
    <row r="932" spans="1:11" x14ac:dyDescent="0.3">
      <c r="A932">
        <v>933</v>
      </c>
      <c r="B932">
        <v>5</v>
      </c>
      <c r="C932">
        <v>7598.65</v>
      </c>
      <c r="D932">
        <f t="shared" si="28"/>
        <v>1519.73</v>
      </c>
      <c r="E932">
        <v>5.5684399999999998</v>
      </c>
      <c r="F932">
        <f>VLOOKUP(A932,[1]!Filtered_Customer_Data[#All],12,FALSE)</f>
        <v>5</v>
      </c>
      <c r="G932">
        <f t="shared" si="29"/>
        <v>42312.626606000005</v>
      </c>
      <c r="H932" t="str">
        <f>VLOOKUP(A932,[2]!Filtered_Customer_Data[#All],9,FALSE)</f>
        <v>Mass Customer</v>
      </c>
      <c r="I932" t="str">
        <f>VLOOKUP(A932,Filtered_Customer_Data[#All],4,FALSE)</f>
        <v>Female</v>
      </c>
      <c r="J932" t="str">
        <f>VLOOKUP(A932,Filtered_Customer_Data[#All],8,FALSE)</f>
        <v>Retail</v>
      </c>
      <c r="K932" t="str">
        <f>VLOOKUP(A932,Filtered_Customer_Data[#All],7,FALSE)</f>
        <v>Help Desk Operator</v>
      </c>
    </row>
    <row r="933" spans="1:11" x14ac:dyDescent="0.3">
      <c r="A933">
        <v>934</v>
      </c>
      <c r="B933">
        <v>7</v>
      </c>
      <c r="C933">
        <v>8420.8599999999988</v>
      </c>
      <c r="D933">
        <f t="shared" si="28"/>
        <v>1202.9799999999998</v>
      </c>
      <c r="E933">
        <v>5.5684399999999998</v>
      </c>
      <c r="F933">
        <f>VLOOKUP(A933,[1]!Filtered_Customer_Data[#All],12,FALSE)</f>
        <v>6</v>
      </c>
      <c r="G933">
        <f t="shared" si="29"/>
        <v>40192.331707199992</v>
      </c>
      <c r="H933" t="str">
        <f>VLOOKUP(A933,[2]!Filtered_Customer_Data[#All],9,FALSE)</f>
        <v>Mass Customer</v>
      </c>
      <c r="I933" t="str">
        <f>VLOOKUP(A933,Filtered_Customer_Data[#All],4,FALSE)</f>
        <v>Male</v>
      </c>
      <c r="J933" t="str">
        <f>VLOOKUP(A933,Filtered_Customer_Data[#All],8,FALSE)</f>
        <v>Manufacturing</v>
      </c>
      <c r="K933" t="str">
        <f>VLOOKUP(A933,Filtered_Customer_Data[#All],7,FALSE)</f>
        <v>Human Resources Manager</v>
      </c>
    </row>
    <row r="934" spans="1:11" x14ac:dyDescent="0.3">
      <c r="A934">
        <v>935</v>
      </c>
      <c r="B934">
        <v>7</v>
      </c>
      <c r="C934">
        <v>8652.2200000000012</v>
      </c>
      <c r="D934">
        <f t="shared" si="28"/>
        <v>1236.0314285714287</v>
      </c>
      <c r="E934">
        <v>5.5684399999999998</v>
      </c>
      <c r="F934">
        <f>VLOOKUP(A934,[1]!Filtered_Customer_Data[#All],12,FALSE)</f>
        <v>3</v>
      </c>
      <c r="G934">
        <f t="shared" si="29"/>
        <v>20648.300544342859</v>
      </c>
      <c r="H934" t="str">
        <f>VLOOKUP(A934,[2]!Filtered_Customer_Data[#All],9,FALSE)</f>
        <v>Mass Customer</v>
      </c>
      <c r="I934" t="str">
        <f>VLOOKUP(A934,Filtered_Customer_Data[#All],4,FALSE)</f>
        <v>Male</v>
      </c>
      <c r="J934" t="str">
        <f>VLOOKUP(A934,Filtered_Customer_Data[#All],8,FALSE)</f>
        <v>Unknown</v>
      </c>
      <c r="K934" t="str">
        <f>VLOOKUP(A934,Filtered_Customer_Data[#All],7,FALSE)</f>
        <v>Marketing Manager</v>
      </c>
    </row>
    <row r="935" spans="1:11" x14ac:dyDescent="0.3">
      <c r="A935">
        <v>936</v>
      </c>
      <c r="B935">
        <v>11</v>
      </c>
      <c r="C935">
        <v>15702.070000000002</v>
      </c>
      <c r="D935">
        <f t="shared" si="28"/>
        <v>1427.4609090909091</v>
      </c>
      <c r="E935">
        <v>5.5684399999999998</v>
      </c>
      <c r="F935">
        <f>VLOOKUP(A935,[1]!Filtered_Customer_Data[#All],12,FALSE)</f>
        <v>3</v>
      </c>
      <c r="G935">
        <f t="shared" si="29"/>
        <v>23846.191273854547</v>
      </c>
      <c r="H935" t="str">
        <f>VLOOKUP(A935,[2]!Filtered_Customer_Data[#All],9,FALSE)</f>
        <v>High Net Worth</v>
      </c>
      <c r="I935" t="str">
        <f>VLOOKUP(A935,Filtered_Customer_Data[#All],4,FALSE)</f>
        <v>Male</v>
      </c>
      <c r="J935" t="str">
        <f>VLOOKUP(A935,Filtered_Customer_Data[#All],8,FALSE)</f>
        <v>Health</v>
      </c>
      <c r="K935" t="str">
        <f>VLOOKUP(A935,Filtered_Customer_Data[#All],7,FALSE)</f>
        <v>Speech Pathologist</v>
      </c>
    </row>
    <row r="936" spans="1:11" x14ac:dyDescent="0.3">
      <c r="A936">
        <v>937</v>
      </c>
      <c r="B936">
        <v>5</v>
      </c>
      <c r="C936">
        <v>4550.33</v>
      </c>
      <c r="D936">
        <f t="shared" si="28"/>
        <v>910.06600000000003</v>
      </c>
      <c r="E936">
        <v>5.5684399999999998</v>
      </c>
      <c r="F936">
        <f>VLOOKUP(A936,[1]!Filtered_Customer_Data[#All],12,FALSE)</f>
        <v>15</v>
      </c>
      <c r="G936">
        <f t="shared" si="29"/>
        <v>76014.718755599999</v>
      </c>
      <c r="H936" t="str">
        <f>VLOOKUP(A936,[2]!Filtered_Customer_Data[#All],9,FALSE)</f>
        <v>Affluent Customer</v>
      </c>
      <c r="I936" t="str">
        <f>VLOOKUP(A936,Filtered_Customer_Data[#All],4,FALSE)</f>
        <v>Male</v>
      </c>
      <c r="J936" t="str">
        <f>VLOOKUP(A936,Filtered_Customer_Data[#All],8,FALSE)</f>
        <v>Manufacturing</v>
      </c>
      <c r="K936" t="str">
        <f>VLOOKUP(A936,Filtered_Customer_Data[#All],7,FALSE)</f>
        <v>Human Resources Assistant IV</v>
      </c>
    </row>
    <row r="937" spans="1:11" x14ac:dyDescent="0.3">
      <c r="A937">
        <v>938</v>
      </c>
      <c r="B937">
        <v>9</v>
      </c>
      <c r="C937">
        <v>7675.2200000000012</v>
      </c>
      <c r="D937">
        <f t="shared" si="28"/>
        <v>852.80222222222233</v>
      </c>
      <c r="E937">
        <v>5.5684399999999998</v>
      </c>
      <c r="F937">
        <f>VLOOKUP(A937,[1]!Filtered_Customer_Data[#All],12,FALSE)</f>
        <v>7</v>
      </c>
      <c r="G937">
        <f t="shared" si="29"/>
        <v>33241.446044177777</v>
      </c>
      <c r="H937" t="str">
        <f>VLOOKUP(A937,[2]!Filtered_Customer_Data[#All],9,FALSE)</f>
        <v>Mass Customer</v>
      </c>
      <c r="I937" t="str">
        <f>VLOOKUP(A937,Filtered_Customer_Data[#All],4,FALSE)</f>
        <v>Female</v>
      </c>
      <c r="J937" t="str">
        <f>VLOOKUP(A937,Filtered_Customer_Data[#All],8,FALSE)</f>
        <v>Retail</v>
      </c>
      <c r="K937" t="str">
        <f>VLOOKUP(A937,Filtered_Customer_Data[#All],7,FALSE)</f>
        <v>Technical Writer</v>
      </c>
    </row>
    <row r="938" spans="1:11" x14ac:dyDescent="0.3">
      <c r="A938">
        <v>939</v>
      </c>
      <c r="B938">
        <v>4</v>
      </c>
      <c r="C938">
        <v>5121.0200000000004</v>
      </c>
      <c r="D938">
        <f t="shared" si="28"/>
        <v>1280.2550000000001</v>
      </c>
      <c r="E938">
        <v>5.5684399999999998</v>
      </c>
      <c r="F938">
        <f>VLOOKUP(A938,[1]!Filtered_Customer_Data[#All],12,FALSE)</f>
        <v>6</v>
      </c>
      <c r="G938">
        <f t="shared" si="29"/>
        <v>42774.138913200004</v>
      </c>
      <c r="H938" t="str">
        <f>VLOOKUP(A938,[2]!Filtered_Customer_Data[#All],9,FALSE)</f>
        <v>Mass Customer</v>
      </c>
      <c r="I938" t="str">
        <f>VLOOKUP(A938,Filtered_Customer_Data[#All],4,FALSE)</f>
        <v>Male</v>
      </c>
      <c r="J938" t="str">
        <f>VLOOKUP(A938,Filtered_Customer_Data[#All],8,FALSE)</f>
        <v>Manufacturing</v>
      </c>
      <c r="K938" t="str">
        <f>VLOOKUP(A938,Filtered_Customer_Data[#All],7,FALSE)</f>
        <v>Product Engineer</v>
      </c>
    </row>
    <row r="939" spans="1:11" x14ac:dyDescent="0.3">
      <c r="A939">
        <v>940</v>
      </c>
      <c r="B939">
        <v>5</v>
      </c>
      <c r="C939">
        <v>6172.42</v>
      </c>
      <c r="D939">
        <f t="shared" si="28"/>
        <v>1234.4839999999999</v>
      </c>
      <c r="E939">
        <v>5.5684399999999998</v>
      </c>
      <c r="F939">
        <f>VLOOKUP(A939,[1]!Filtered_Customer_Data[#All],12,FALSE)</f>
        <v>9</v>
      </c>
      <c r="G939">
        <f t="shared" si="29"/>
        <v>61867.350764639996</v>
      </c>
      <c r="H939" t="str">
        <f>VLOOKUP(A939,[2]!Filtered_Customer_Data[#All],9,FALSE)</f>
        <v>Mass Customer</v>
      </c>
      <c r="I939" t="str">
        <f>VLOOKUP(A939,Filtered_Customer_Data[#All],4,FALSE)</f>
        <v>Female</v>
      </c>
      <c r="J939" t="str">
        <f>VLOOKUP(A939,Filtered_Customer_Data[#All],8,FALSE)</f>
        <v>Manufacturing</v>
      </c>
      <c r="K939" t="str">
        <f>VLOOKUP(A939,Filtered_Customer_Data[#All],7,FALSE)</f>
        <v>Administrative Officer</v>
      </c>
    </row>
    <row r="940" spans="1:11" x14ac:dyDescent="0.3">
      <c r="A940">
        <v>941</v>
      </c>
      <c r="B940">
        <v>10</v>
      </c>
      <c r="C940">
        <v>17898.46</v>
      </c>
      <c r="D940">
        <f t="shared" si="28"/>
        <v>1789.846</v>
      </c>
      <c r="E940">
        <v>5.5684399999999998</v>
      </c>
      <c r="F940">
        <f>VLOOKUP(A940,[1]!Filtered_Customer_Data[#All],12,FALSE)</f>
        <v>1</v>
      </c>
      <c r="G940">
        <f t="shared" si="29"/>
        <v>9966.6500602399992</v>
      </c>
      <c r="H940" t="str">
        <f>VLOOKUP(A940,[2]!Filtered_Customer_Data[#All],9,FALSE)</f>
        <v>Affluent Customer</v>
      </c>
      <c r="I940" t="str">
        <f>VLOOKUP(A940,Filtered_Customer_Data[#All],4,FALSE)</f>
        <v>Male</v>
      </c>
      <c r="J940" t="str">
        <f>VLOOKUP(A940,Filtered_Customer_Data[#All],8,FALSE)</f>
        <v>Financial Services</v>
      </c>
      <c r="K940" t="str">
        <f>VLOOKUP(A940,Filtered_Customer_Data[#All],7,FALSE)</f>
        <v>Recruiting Manager</v>
      </c>
    </row>
    <row r="941" spans="1:11" x14ac:dyDescent="0.3">
      <c r="A941">
        <v>942</v>
      </c>
      <c r="B941">
        <v>2</v>
      </c>
      <c r="C941">
        <v>2265.36</v>
      </c>
      <c r="D941">
        <f t="shared" si="28"/>
        <v>1132.68</v>
      </c>
      <c r="E941">
        <v>5.5684399999999998</v>
      </c>
      <c r="F941">
        <f>VLOOKUP(A941,[1]!Filtered_Customer_Data[#All],12,FALSE)</f>
        <v>14</v>
      </c>
      <c r="G941">
        <f t="shared" si="29"/>
        <v>88301.6486688</v>
      </c>
      <c r="H941" t="str">
        <f>VLOOKUP(A941,[2]!Filtered_Customer_Data[#All],9,FALSE)</f>
        <v>Mass Customer</v>
      </c>
      <c r="I941" t="str">
        <f>VLOOKUP(A941,Filtered_Customer_Data[#All],4,FALSE)</f>
        <v>Female</v>
      </c>
      <c r="J941" t="str">
        <f>VLOOKUP(A941,Filtered_Customer_Data[#All],8,FALSE)</f>
        <v>Financial Services</v>
      </c>
      <c r="K941" t="str">
        <f>VLOOKUP(A941,Filtered_Customer_Data[#All],7,FALSE)</f>
        <v>Director of Sales</v>
      </c>
    </row>
    <row r="942" spans="1:11" x14ac:dyDescent="0.3">
      <c r="A942">
        <v>943</v>
      </c>
      <c r="B942">
        <v>6</v>
      </c>
      <c r="C942">
        <v>7886.52</v>
      </c>
      <c r="D942">
        <f t="shared" si="28"/>
        <v>1314.42</v>
      </c>
      <c r="E942">
        <v>5.5684399999999998</v>
      </c>
      <c r="F942">
        <f>VLOOKUP(A942,[1]!Filtered_Customer_Data[#All],12,FALSE)</f>
        <v>15</v>
      </c>
      <c r="G942">
        <f t="shared" si="29"/>
        <v>109789.033572</v>
      </c>
      <c r="H942" t="str">
        <f>VLOOKUP(A942,[2]!Filtered_Customer_Data[#All],9,FALSE)</f>
        <v>Affluent Customer</v>
      </c>
      <c r="I942" t="str">
        <f>VLOOKUP(A942,Filtered_Customer_Data[#All],4,FALSE)</f>
        <v>Male</v>
      </c>
      <c r="J942" t="str">
        <f>VLOOKUP(A942,Filtered_Customer_Data[#All],8,FALSE)</f>
        <v>Property</v>
      </c>
      <c r="K942" t="str">
        <f>VLOOKUP(A942,Filtered_Customer_Data[#All],7,FALSE)</f>
        <v>Legal Assistant</v>
      </c>
    </row>
    <row r="943" spans="1:11" x14ac:dyDescent="0.3">
      <c r="A943">
        <v>944</v>
      </c>
      <c r="B943">
        <v>7</v>
      </c>
      <c r="C943">
        <v>4739.16</v>
      </c>
      <c r="D943">
        <f t="shared" si="28"/>
        <v>677.02285714285711</v>
      </c>
      <c r="E943">
        <v>5.5684399999999998</v>
      </c>
      <c r="F943">
        <f>VLOOKUP(A943,[1]!Filtered_Customer_Data[#All],12,FALSE)</f>
        <v>15</v>
      </c>
      <c r="G943">
        <f t="shared" si="29"/>
        <v>56549.417379428567</v>
      </c>
      <c r="H943" t="str">
        <f>VLOOKUP(A943,[2]!Filtered_Customer_Data[#All],9,FALSE)</f>
        <v>Mass Customer</v>
      </c>
      <c r="I943" t="str">
        <f>VLOOKUP(A943,Filtered_Customer_Data[#All],4,FALSE)</f>
        <v>Female</v>
      </c>
      <c r="J943" t="str">
        <f>VLOOKUP(A943,Filtered_Customer_Data[#All],8,FALSE)</f>
        <v>Manufacturing</v>
      </c>
      <c r="K943" t="str">
        <f>VLOOKUP(A943,Filtered_Customer_Data[#All],7,FALSE)</f>
        <v>Unknown</v>
      </c>
    </row>
    <row r="944" spans="1:11" x14ac:dyDescent="0.3">
      <c r="A944">
        <v>945</v>
      </c>
      <c r="B944">
        <v>7</v>
      </c>
      <c r="C944">
        <v>9247.25</v>
      </c>
      <c r="D944">
        <f t="shared" si="28"/>
        <v>1321.0357142857142</v>
      </c>
      <c r="E944">
        <v>5.5684399999999998</v>
      </c>
      <c r="F944">
        <f>VLOOKUP(A944,[1]!Filtered_Customer_Data[#All],12,FALSE)</f>
        <v>1</v>
      </c>
      <c r="G944">
        <f t="shared" si="29"/>
        <v>7356.1081128571423</v>
      </c>
      <c r="H944" t="str">
        <f>VLOOKUP(A944,[2]!Filtered_Customer_Data[#All],9,FALSE)</f>
        <v>High Net Worth</v>
      </c>
      <c r="I944" t="str">
        <f>VLOOKUP(A944,Filtered_Customer_Data[#All],4,FALSE)</f>
        <v>Male</v>
      </c>
      <c r="J944" t="str">
        <f>VLOOKUP(A944,Filtered_Customer_Data[#All],8,FALSE)</f>
        <v>Unknown</v>
      </c>
      <c r="K944" t="str">
        <f>VLOOKUP(A944,Filtered_Customer_Data[#All],7,FALSE)</f>
        <v>Human Resources Manager</v>
      </c>
    </row>
    <row r="945" spans="1:11" x14ac:dyDescent="0.3">
      <c r="A945">
        <v>946</v>
      </c>
      <c r="B945">
        <v>8</v>
      </c>
      <c r="C945">
        <v>10866.75</v>
      </c>
      <c r="D945">
        <f t="shared" si="28"/>
        <v>1358.34375</v>
      </c>
      <c r="E945">
        <v>5.5684399999999998</v>
      </c>
      <c r="F945">
        <f>VLOOKUP(A945,[1]!Filtered_Customer_Data[#All],12,FALSE)</f>
        <v>12</v>
      </c>
      <c r="G945">
        <f t="shared" si="29"/>
        <v>90766.268054999993</v>
      </c>
      <c r="H945" t="str">
        <f>VLOOKUP(A945,[2]!Filtered_Customer_Data[#All],9,FALSE)</f>
        <v>High Net Worth</v>
      </c>
      <c r="I945" t="str">
        <f>VLOOKUP(A945,Filtered_Customer_Data[#All],4,FALSE)</f>
        <v>Female</v>
      </c>
      <c r="J945" t="str">
        <f>VLOOKUP(A945,Filtered_Customer_Data[#All],8,FALSE)</f>
        <v>Manufacturing</v>
      </c>
      <c r="K945" t="str">
        <f>VLOOKUP(A945,Filtered_Customer_Data[#All],7,FALSE)</f>
        <v>Research Associate</v>
      </c>
    </row>
    <row r="946" spans="1:11" x14ac:dyDescent="0.3">
      <c r="A946">
        <v>947</v>
      </c>
      <c r="B946">
        <v>5</v>
      </c>
      <c r="C946">
        <v>5493.35</v>
      </c>
      <c r="D946">
        <f t="shared" si="28"/>
        <v>1098.67</v>
      </c>
      <c r="E946">
        <v>5.5684399999999998</v>
      </c>
      <c r="F946">
        <f>VLOOKUP(A946,[1]!Filtered_Customer_Data[#All],12,FALSE)</f>
        <v>10</v>
      </c>
      <c r="G946">
        <f t="shared" si="29"/>
        <v>61178.779748000008</v>
      </c>
      <c r="H946" t="str">
        <f>VLOOKUP(A946,[2]!Filtered_Customer_Data[#All],9,FALSE)</f>
        <v>Mass Customer</v>
      </c>
      <c r="I946" t="str">
        <f>VLOOKUP(A946,Filtered_Customer_Data[#All],4,FALSE)</f>
        <v>Female</v>
      </c>
      <c r="J946" t="str">
        <f>VLOOKUP(A946,Filtered_Customer_Data[#All],8,FALSE)</f>
        <v>Health</v>
      </c>
      <c r="K946" t="str">
        <f>VLOOKUP(A946,Filtered_Customer_Data[#All],7,FALSE)</f>
        <v>Pharmacist</v>
      </c>
    </row>
    <row r="947" spans="1:11" x14ac:dyDescent="0.3">
      <c r="A947">
        <v>948</v>
      </c>
      <c r="B947">
        <v>3</v>
      </c>
      <c r="C947">
        <v>3541.5999999999995</v>
      </c>
      <c r="D947">
        <f t="shared" si="28"/>
        <v>1180.5333333333331</v>
      </c>
      <c r="E947">
        <v>5.5684399999999998</v>
      </c>
      <c r="F947">
        <f>VLOOKUP(A947,[1]!Filtered_Customer_Data[#All],12,FALSE)</f>
        <v>10</v>
      </c>
      <c r="G947">
        <f t="shared" si="29"/>
        <v>65737.290346666647</v>
      </c>
      <c r="H947" t="str">
        <f>VLOOKUP(A947,[2]!Filtered_Customer_Data[#All],9,FALSE)</f>
        <v>Affluent Customer</v>
      </c>
      <c r="I947" t="str">
        <f>VLOOKUP(A947,Filtered_Customer_Data[#All],4,FALSE)</f>
        <v>Male</v>
      </c>
      <c r="J947" t="str">
        <f>VLOOKUP(A947,Filtered_Customer_Data[#All],8,FALSE)</f>
        <v>Unknown</v>
      </c>
      <c r="K947" t="str">
        <f>VLOOKUP(A947,Filtered_Customer_Data[#All],7,FALSE)</f>
        <v>Recruiting Manager</v>
      </c>
    </row>
    <row r="948" spans="1:11" x14ac:dyDescent="0.3">
      <c r="A948">
        <v>949</v>
      </c>
      <c r="B948">
        <v>6</v>
      </c>
      <c r="C948">
        <v>6945.27</v>
      </c>
      <c r="D948">
        <f t="shared" si="28"/>
        <v>1157.5450000000001</v>
      </c>
      <c r="E948">
        <v>5.5684399999999998</v>
      </c>
      <c r="F948">
        <f>VLOOKUP(A948,[1]!Filtered_Customer_Data[#All],12,FALSE)</f>
        <v>3</v>
      </c>
      <c r="G948">
        <f t="shared" si="29"/>
        <v>19337.159639400001</v>
      </c>
      <c r="H948" t="str">
        <f>VLOOKUP(A948,[2]!Filtered_Customer_Data[#All],9,FALSE)</f>
        <v>Mass Customer</v>
      </c>
      <c r="I948" t="str">
        <f>VLOOKUP(A948,Filtered_Customer_Data[#All],4,FALSE)</f>
        <v>Male</v>
      </c>
      <c r="J948" t="str">
        <f>VLOOKUP(A948,Filtered_Customer_Data[#All],8,FALSE)</f>
        <v>Health</v>
      </c>
      <c r="K948" t="str">
        <f>VLOOKUP(A948,Filtered_Customer_Data[#All],7,FALSE)</f>
        <v>Executive Secretary</v>
      </c>
    </row>
    <row r="949" spans="1:11" x14ac:dyDescent="0.3">
      <c r="A949">
        <v>950</v>
      </c>
      <c r="B949">
        <v>7</v>
      </c>
      <c r="C949">
        <v>8329.7000000000007</v>
      </c>
      <c r="D949">
        <f t="shared" si="28"/>
        <v>1189.957142857143</v>
      </c>
      <c r="E949">
        <v>5.5684399999999998</v>
      </c>
      <c r="F949">
        <f>VLOOKUP(A949,[1]!Filtered_Customer_Data[#All],12,FALSE)</f>
        <v>11</v>
      </c>
      <c r="G949">
        <f t="shared" si="29"/>
        <v>72888.254478285715</v>
      </c>
      <c r="H949" t="str">
        <f>VLOOKUP(A949,[2]!Filtered_Customer_Data[#All],9,FALSE)</f>
        <v>High Net Worth</v>
      </c>
      <c r="I949" t="str">
        <f>VLOOKUP(A949,Filtered_Customer_Data[#All],4,FALSE)</f>
        <v>Undefined</v>
      </c>
      <c r="J949" t="str">
        <f>VLOOKUP(A949,Filtered_Customer_Data[#All],8,FALSE)</f>
        <v>IT</v>
      </c>
      <c r="K949" t="str">
        <f>VLOOKUP(A949,Filtered_Customer_Data[#All],7,FALSE)</f>
        <v>Recruiter</v>
      </c>
    </row>
    <row r="950" spans="1:11" x14ac:dyDescent="0.3">
      <c r="A950">
        <v>951</v>
      </c>
      <c r="B950">
        <v>6</v>
      </c>
      <c r="C950">
        <v>4934.83</v>
      </c>
      <c r="D950">
        <f t="shared" si="28"/>
        <v>822.47166666666669</v>
      </c>
      <c r="E950">
        <v>5.5684399999999998</v>
      </c>
      <c r="F950">
        <f>VLOOKUP(A950,[1]!Filtered_Customer_Data[#All],12,FALSE)</f>
        <v>1</v>
      </c>
      <c r="G950">
        <f t="shared" si="29"/>
        <v>4579.8841275333334</v>
      </c>
      <c r="H950" t="str">
        <f>VLOOKUP(A950,[2]!Filtered_Customer_Data[#All],9,FALSE)</f>
        <v>Mass Customer</v>
      </c>
      <c r="I950" t="str">
        <f>VLOOKUP(A950,Filtered_Customer_Data[#All],4,FALSE)</f>
        <v>Male</v>
      </c>
      <c r="J950" t="str">
        <f>VLOOKUP(A950,Filtered_Customer_Data[#All],8,FALSE)</f>
        <v>Entertainment</v>
      </c>
      <c r="K950" t="str">
        <f>VLOOKUP(A950,Filtered_Customer_Data[#All],7,FALSE)</f>
        <v>Assistant Media Planner</v>
      </c>
    </row>
    <row r="951" spans="1:11" x14ac:dyDescent="0.3">
      <c r="A951">
        <v>952</v>
      </c>
      <c r="B951">
        <v>5</v>
      </c>
      <c r="C951">
        <v>6239.1699999999992</v>
      </c>
      <c r="D951">
        <f t="shared" si="28"/>
        <v>1247.8339999999998</v>
      </c>
      <c r="E951">
        <v>5.5684399999999998</v>
      </c>
      <c r="F951">
        <f>VLOOKUP(A951,[1]!Filtered_Customer_Data[#All],12,FALSE)</f>
        <v>6</v>
      </c>
      <c r="G951">
        <f t="shared" si="29"/>
        <v>41690.932553759994</v>
      </c>
      <c r="H951" t="str">
        <f>VLOOKUP(A951,[2]!Filtered_Customer_Data[#All],9,FALSE)</f>
        <v>Affluent Customer</v>
      </c>
      <c r="I951" t="str">
        <f>VLOOKUP(A951,Filtered_Customer_Data[#All],4,FALSE)</f>
        <v>Female</v>
      </c>
      <c r="J951" t="str">
        <f>VLOOKUP(A951,Filtered_Customer_Data[#All],8,FALSE)</f>
        <v>Financial Services</v>
      </c>
      <c r="K951" t="str">
        <f>VLOOKUP(A951,Filtered_Customer_Data[#All],7,FALSE)</f>
        <v>VP Sales</v>
      </c>
    </row>
    <row r="952" spans="1:11" x14ac:dyDescent="0.3">
      <c r="A952">
        <v>953</v>
      </c>
      <c r="B952">
        <v>9</v>
      </c>
      <c r="C952">
        <v>10996.000000000002</v>
      </c>
      <c r="D952">
        <f t="shared" si="28"/>
        <v>1221.7777777777781</v>
      </c>
      <c r="E952">
        <v>5.5684399999999998</v>
      </c>
      <c r="F952">
        <f>VLOOKUP(A952,[1]!Filtered_Customer_Data[#All],12,FALSE)</f>
        <v>7</v>
      </c>
      <c r="G952">
        <f t="shared" si="29"/>
        <v>47623.773742222227</v>
      </c>
      <c r="H952" t="str">
        <f>VLOOKUP(A952,[2]!Filtered_Customer_Data[#All],9,FALSE)</f>
        <v>Mass Customer</v>
      </c>
      <c r="I952" t="str">
        <f>VLOOKUP(A952,Filtered_Customer_Data[#All],4,FALSE)</f>
        <v>Female</v>
      </c>
      <c r="J952" t="str">
        <f>VLOOKUP(A952,Filtered_Customer_Data[#All],8,FALSE)</f>
        <v>Unknown</v>
      </c>
      <c r="K952" t="str">
        <f>VLOOKUP(A952,Filtered_Customer_Data[#All],7,FALSE)</f>
        <v>Unknown</v>
      </c>
    </row>
    <row r="953" spans="1:11" x14ac:dyDescent="0.3">
      <c r="A953">
        <v>954</v>
      </c>
      <c r="B953">
        <v>4</v>
      </c>
      <c r="C953">
        <v>5686.31</v>
      </c>
      <c r="D953">
        <f t="shared" si="28"/>
        <v>1421.5775000000001</v>
      </c>
      <c r="E953">
        <v>5.5684399999999998</v>
      </c>
      <c r="F953">
        <f>VLOOKUP(A953,[1]!Filtered_Customer_Data[#All],12,FALSE)</f>
        <v>7</v>
      </c>
      <c r="G953">
        <f t="shared" si="29"/>
        <v>55411.783098699998</v>
      </c>
      <c r="H953" t="str">
        <f>VLOOKUP(A953,[2]!Filtered_Customer_Data[#All],9,FALSE)</f>
        <v>Mass Customer</v>
      </c>
      <c r="I953" t="str">
        <f>VLOOKUP(A953,Filtered_Customer_Data[#All],4,FALSE)</f>
        <v>Male</v>
      </c>
      <c r="J953" t="str">
        <f>VLOOKUP(A953,Filtered_Customer_Data[#All],8,FALSE)</f>
        <v>Manufacturing</v>
      </c>
      <c r="K953" t="str">
        <f>VLOOKUP(A953,Filtered_Customer_Data[#All],7,FALSE)</f>
        <v>VP Quality Control</v>
      </c>
    </row>
    <row r="954" spans="1:11" x14ac:dyDescent="0.3">
      <c r="A954">
        <v>955</v>
      </c>
      <c r="B954">
        <v>7</v>
      </c>
      <c r="C954">
        <v>3915.94</v>
      </c>
      <c r="D954">
        <f t="shared" si="28"/>
        <v>559.41999999999996</v>
      </c>
      <c r="E954">
        <v>5.5684399999999998</v>
      </c>
      <c r="F954">
        <f>VLOOKUP(A954,[1]!Filtered_Customer_Data[#All],12,FALSE)</f>
        <v>9</v>
      </c>
      <c r="G954">
        <f t="shared" si="29"/>
        <v>28035.870343199997</v>
      </c>
      <c r="H954" t="str">
        <f>VLOOKUP(A954,[2]!Filtered_Customer_Data[#All],9,FALSE)</f>
        <v>Mass Customer</v>
      </c>
      <c r="I954" t="str">
        <f>VLOOKUP(A954,Filtered_Customer_Data[#All],4,FALSE)</f>
        <v>Female</v>
      </c>
      <c r="J954" t="str">
        <f>VLOOKUP(A954,Filtered_Customer_Data[#All],8,FALSE)</f>
        <v>Health</v>
      </c>
      <c r="K954" t="str">
        <f>VLOOKUP(A954,Filtered_Customer_Data[#All],7,FALSE)</f>
        <v>Research Nurse</v>
      </c>
    </row>
    <row r="955" spans="1:11" x14ac:dyDescent="0.3">
      <c r="A955">
        <v>956</v>
      </c>
      <c r="B955">
        <v>3</v>
      </c>
      <c r="C955">
        <v>3675.74</v>
      </c>
      <c r="D955">
        <f t="shared" si="28"/>
        <v>1225.2466666666667</v>
      </c>
      <c r="E955">
        <v>5.5684399999999998</v>
      </c>
      <c r="F955">
        <f>VLOOKUP(A955,[1]!Filtered_Customer_Data[#All],12,FALSE)</f>
        <v>9</v>
      </c>
      <c r="G955">
        <f t="shared" si="29"/>
        <v>61404.412936799999</v>
      </c>
      <c r="H955" t="str">
        <f>VLOOKUP(A955,[2]!Filtered_Customer_Data[#All],9,FALSE)</f>
        <v>Mass Customer</v>
      </c>
      <c r="I955" t="str">
        <f>VLOOKUP(A955,Filtered_Customer_Data[#All],4,FALSE)</f>
        <v>Male</v>
      </c>
      <c r="J955" t="str">
        <f>VLOOKUP(A955,Filtered_Customer_Data[#All],8,FALSE)</f>
        <v>Manufacturing</v>
      </c>
      <c r="K955" t="str">
        <f>VLOOKUP(A955,Filtered_Customer_Data[#All],7,FALSE)</f>
        <v>Nuclear Power Engineer</v>
      </c>
    </row>
    <row r="956" spans="1:11" x14ac:dyDescent="0.3">
      <c r="A956">
        <v>957</v>
      </c>
      <c r="B956">
        <v>5</v>
      </c>
      <c r="C956">
        <v>4868.3</v>
      </c>
      <c r="D956">
        <f t="shared" si="28"/>
        <v>973.66000000000008</v>
      </c>
      <c r="E956">
        <v>5.5684399999999998</v>
      </c>
      <c r="F956">
        <f>VLOOKUP(A956,[1]!Filtered_Customer_Data[#All],12,FALSE)</f>
        <v>7</v>
      </c>
      <c r="G956">
        <f t="shared" si="29"/>
        <v>37952.371032800002</v>
      </c>
      <c r="H956" t="str">
        <f>VLOOKUP(A956,[2]!Filtered_Customer_Data[#All],9,FALSE)</f>
        <v>Affluent Customer</v>
      </c>
      <c r="I956" t="str">
        <f>VLOOKUP(A956,Filtered_Customer_Data[#All],4,FALSE)</f>
        <v>Female</v>
      </c>
      <c r="J956" t="str">
        <f>VLOOKUP(A956,Filtered_Customer_Data[#All],8,FALSE)</f>
        <v>Manufacturing</v>
      </c>
      <c r="K956" t="str">
        <f>VLOOKUP(A956,Filtered_Customer_Data[#All],7,FALSE)</f>
        <v>Automation Specialist I</v>
      </c>
    </row>
    <row r="957" spans="1:11" x14ac:dyDescent="0.3">
      <c r="A957">
        <v>958</v>
      </c>
      <c r="B957">
        <v>6</v>
      </c>
      <c r="C957">
        <v>5470.13</v>
      </c>
      <c r="D957">
        <f t="shared" si="28"/>
        <v>911.68833333333339</v>
      </c>
      <c r="E957">
        <v>5.5684399999999998</v>
      </c>
      <c r="F957">
        <f>VLOOKUP(A957,[1]!Filtered_Customer_Data[#All],12,FALSE)</f>
        <v>18</v>
      </c>
      <c r="G957">
        <f t="shared" si="29"/>
        <v>91380.272091600011</v>
      </c>
      <c r="H957" t="str">
        <f>VLOOKUP(A957,[2]!Filtered_Customer_Data[#All],9,FALSE)</f>
        <v>High Net Worth</v>
      </c>
      <c r="I957" t="str">
        <f>VLOOKUP(A957,Filtered_Customer_Data[#All],4,FALSE)</f>
        <v>Male</v>
      </c>
      <c r="J957" t="str">
        <f>VLOOKUP(A957,Filtered_Customer_Data[#All],8,FALSE)</f>
        <v>Health</v>
      </c>
      <c r="K957" t="str">
        <f>VLOOKUP(A957,Filtered_Customer_Data[#All],7,FALSE)</f>
        <v>Biostatistician IV</v>
      </c>
    </row>
    <row r="958" spans="1:11" x14ac:dyDescent="0.3">
      <c r="A958">
        <v>959</v>
      </c>
      <c r="B958">
        <v>6</v>
      </c>
      <c r="C958">
        <v>5701.8499999999995</v>
      </c>
      <c r="D958">
        <f t="shared" si="28"/>
        <v>950.30833333333328</v>
      </c>
      <c r="E958">
        <v>5.5684399999999998</v>
      </c>
      <c r="F958">
        <f>VLOOKUP(A958,[1]!Filtered_Customer_Data[#All],12,FALSE)</f>
        <v>21</v>
      </c>
      <c r="G958">
        <f t="shared" si="29"/>
        <v>111126.433649</v>
      </c>
      <c r="H958" t="str">
        <f>VLOOKUP(A958,[2]!Filtered_Customer_Data[#All],9,FALSE)</f>
        <v>Affluent Customer</v>
      </c>
      <c r="I958" t="str">
        <f>VLOOKUP(A958,Filtered_Customer_Data[#All],4,FALSE)</f>
        <v>Female</v>
      </c>
      <c r="J958" t="str">
        <f>VLOOKUP(A958,Filtered_Customer_Data[#All],8,FALSE)</f>
        <v>Unknown</v>
      </c>
      <c r="K958" t="str">
        <f>VLOOKUP(A958,Filtered_Customer_Data[#All],7,FALSE)</f>
        <v>Staff Scientist</v>
      </c>
    </row>
    <row r="959" spans="1:11" x14ac:dyDescent="0.3">
      <c r="A959">
        <v>960</v>
      </c>
      <c r="B959">
        <v>4</v>
      </c>
      <c r="C959">
        <v>5971.35</v>
      </c>
      <c r="D959">
        <f t="shared" si="28"/>
        <v>1492.8375000000001</v>
      </c>
      <c r="E959">
        <v>5.5684399999999998</v>
      </c>
      <c r="F959">
        <f>VLOOKUP(A959,[1]!Filtered_Customer_Data[#All],12,FALSE)</f>
        <v>12</v>
      </c>
      <c r="G959">
        <f t="shared" si="29"/>
        <v>99753.312581999999</v>
      </c>
      <c r="H959" t="str">
        <f>VLOOKUP(A959,[2]!Filtered_Customer_Data[#All],9,FALSE)</f>
        <v>Mass Customer</v>
      </c>
      <c r="I959" t="str">
        <f>VLOOKUP(A959,Filtered_Customer_Data[#All],4,FALSE)</f>
        <v>Male</v>
      </c>
      <c r="J959" t="str">
        <f>VLOOKUP(A959,Filtered_Customer_Data[#All],8,FALSE)</f>
        <v>Health</v>
      </c>
      <c r="K959" t="str">
        <f>VLOOKUP(A959,Filtered_Customer_Data[#All],7,FALSE)</f>
        <v>GIS Technical Architect</v>
      </c>
    </row>
    <row r="960" spans="1:11" x14ac:dyDescent="0.3">
      <c r="A960">
        <v>961</v>
      </c>
      <c r="B960">
        <v>3</v>
      </c>
      <c r="C960">
        <v>3792.14</v>
      </c>
      <c r="D960">
        <f t="shared" si="28"/>
        <v>1264.0466666666666</v>
      </c>
      <c r="E960">
        <v>5.5684399999999998</v>
      </c>
      <c r="F960">
        <f>VLOOKUP(A960,[1]!Filtered_Customer_Data[#All],12,FALSE)</f>
        <v>6</v>
      </c>
      <c r="G960">
        <f t="shared" si="29"/>
        <v>42232.6081232</v>
      </c>
      <c r="H960" t="str">
        <f>VLOOKUP(A960,[2]!Filtered_Customer_Data[#All],9,FALSE)</f>
        <v>Mass Customer</v>
      </c>
      <c r="I960" t="str">
        <f>VLOOKUP(A960,Filtered_Customer_Data[#All],4,FALSE)</f>
        <v>Female</v>
      </c>
      <c r="J960" t="str">
        <f>VLOOKUP(A960,Filtered_Customer_Data[#All],8,FALSE)</f>
        <v>Financial Services</v>
      </c>
      <c r="K960" t="str">
        <f>VLOOKUP(A960,Filtered_Customer_Data[#All],7,FALSE)</f>
        <v>Assistant Manager</v>
      </c>
    </row>
    <row r="961" spans="1:11" x14ac:dyDescent="0.3">
      <c r="A961">
        <v>962</v>
      </c>
      <c r="B961">
        <v>7</v>
      </c>
      <c r="C961">
        <v>5930.27</v>
      </c>
      <c r="D961">
        <f t="shared" si="28"/>
        <v>847.18142857142868</v>
      </c>
      <c r="E961">
        <v>5.5684399999999998</v>
      </c>
      <c r="F961">
        <f>VLOOKUP(A961,[1]!Filtered_Customer_Data[#All],12,FALSE)</f>
        <v>17</v>
      </c>
      <c r="G961">
        <f t="shared" si="29"/>
        <v>80197.142219942863</v>
      </c>
      <c r="H961" t="str">
        <f>VLOOKUP(A961,[2]!Filtered_Customer_Data[#All],9,FALSE)</f>
        <v>High Net Worth</v>
      </c>
      <c r="I961" t="str">
        <f>VLOOKUP(A961,Filtered_Customer_Data[#All],4,FALSE)</f>
        <v>Male</v>
      </c>
      <c r="J961" t="str">
        <f>VLOOKUP(A961,Filtered_Customer_Data[#All],8,FALSE)</f>
        <v>Unknown</v>
      </c>
      <c r="K961" t="str">
        <f>VLOOKUP(A961,Filtered_Customer_Data[#All],7,FALSE)</f>
        <v>VP Product Management</v>
      </c>
    </row>
    <row r="962" spans="1:11" x14ac:dyDescent="0.3">
      <c r="A962">
        <v>963</v>
      </c>
      <c r="B962">
        <v>12</v>
      </c>
      <c r="C962">
        <v>12068.12</v>
      </c>
      <c r="D962">
        <f t="shared" si="28"/>
        <v>1005.6766666666667</v>
      </c>
      <c r="E962">
        <v>5.5684399999999998</v>
      </c>
      <c r="F962">
        <f>VLOOKUP(A962,[1]!Filtered_Customer_Data[#All],12,FALSE)</f>
        <v>16</v>
      </c>
      <c r="G962">
        <f t="shared" si="29"/>
        <v>89600.802843733341</v>
      </c>
      <c r="H962" t="str">
        <f>VLOOKUP(A962,[2]!Filtered_Customer_Data[#All],9,FALSE)</f>
        <v>High Net Worth</v>
      </c>
      <c r="I962" t="str">
        <f>VLOOKUP(A962,Filtered_Customer_Data[#All],4,FALSE)</f>
        <v>Female</v>
      </c>
      <c r="J962" t="str">
        <f>VLOOKUP(A962,Filtered_Customer_Data[#All],8,FALSE)</f>
        <v>Unknown</v>
      </c>
      <c r="K962" t="str">
        <f>VLOOKUP(A962,Filtered_Customer_Data[#All],7,FALSE)</f>
        <v>Budget/Accounting Analyst I</v>
      </c>
    </row>
    <row r="963" spans="1:11" x14ac:dyDescent="0.3">
      <c r="A963">
        <v>964</v>
      </c>
      <c r="B963">
        <v>5</v>
      </c>
      <c r="C963">
        <v>4224.59</v>
      </c>
      <c r="D963">
        <f t="shared" ref="D963:D1026" si="30">GETPIVOTDATA("Total Revenue",$A962,"customer_id",A963)/GETPIVOTDATA("Total Transaction",$A962,"customer_id",A963)</f>
        <v>844.91800000000001</v>
      </c>
      <c r="E963">
        <v>5.5684399999999998</v>
      </c>
      <c r="F963">
        <f>VLOOKUP(A963,[1]!Filtered_Customer_Data[#All],12,FALSE)</f>
        <v>6</v>
      </c>
      <c r="G963">
        <f t="shared" ref="G963:G1026" si="31">D963*E963*F963</f>
        <v>28229.251127520001</v>
      </c>
      <c r="H963" t="str">
        <f>VLOOKUP(A963,[2]!Filtered_Customer_Data[#All],9,FALSE)</f>
        <v>High Net Worth</v>
      </c>
      <c r="I963" t="str">
        <f>VLOOKUP(A963,Filtered_Customer_Data[#All],4,FALSE)</f>
        <v>Female</v>
      </c>
      <c r="J963" t="str">
        <f>VLOOKUP(A963,Filtered_Customer_Data[#All],8,FALSE)</f>
        <v>Financial Services</v>
      </c>
      <c r="K963" t="str">
        <f>VLOOKUP(A963,Filtered_Customer_Data[#All],7,FALSE)</f>
        <v>Assistant Professor</v>
      </c>
    </row>
    <row r="964" spans="1:11" x14ac:dyDescent="0.3">
      <c r="A964">
        <v>965</v>
      </c>
      <c r="B964">
        <v>4</v>
      </c>
      <c r="C964">
        <v>5232.6500000000005</v>
      </c>
      <c r="D964">
        <f t="shared" si="30"/>
        <v>1308.1625000000001</v>
      </c>
      <c r="E964">
        <v>5.5684399999999998</v>
      </c>
      <c r="F964">
        <f>VLOOKUP(A964,[1]!Filtered_Customer_Data[#All],12,FALSE)</f>
        <v>5</v>
      </c>
      <c r="G964">
        <f t="shared" si="31"/>
        <v>36422.1219575</v>
      </c>
      <c r="H964" t="str">
        <f>VLOOKUP(A964,[2]!Filtered_Customer_Data[#All],9,FALSE)</f>
        <v>High Net Worth</v>
      </c>
      <c r="I964" t="str">
        <f>VLOOKUP(A964,Filtered_Customer_Data[#All],4,FALSE)</f>
        <v>Female</v>
      </c>
      <c r="J964" t="str">
        <f>VLOOKUP(A964,Filtered_Customer_Data[#All],8,FALSE)</f>
        <v>Retail</v>
      </c>
      <c r="K964" t="str">
        <f>VLOOKUP(A964,Filtered_Customer_Data[#All],7,FALSE)</f>
        <v>Structural Engineer</v>
      </c>
    </row>
    <row r="965" spans="1:11" x14ac:dyDescent="0.3">
      <c r="A965">
        <v>966</v>
      </c>
      <c r="B965">
        <v>4</v>
      </c>
      <c r="C965">
        <v>1885.6100000000001</v>
      </c>
      <c r="D965">
        <f t="shared" si="30"/>
        <v>471.40250000000003</v>
      </c>
      <c r="E965">
        <v>5.5684399999999998</v>
      </c>
      <c r="F965">
        <f>VLOOKUP(A965,[1]!Filtered_Customer_Data[#All],12,FALSE)</f>
        <v>5</v>
      </c>
      <c r="G965">
        <f t="shared" si="31"/>
        <v>13124.882685500001</v>
      </c>
      <c r="H965" t="str">
        <f>VLOOKUP(A965,[2]!Filtered_Customer_Data[#All],9,FALSE)</f>
        <v>High Net Worth</v>
      </c>
      <c r="I965" t="str">
        <f>VLOOKUP(A965,Filtered_Customer_Data[#All],4,FALSE)</f>
        <v>Female</v>
      </c>
      <c r="J965" t="str">
        <f>VLOOKUP(A965,Filtered_Customer_Data[#All],8,FALSE)</f>
        <v>Retail</v>
      </c>
      <c r="K965" t="str">
        <f>VLOOKUP(A965,Filtered_Customer_Data[#All],7,FALSE)</f>
        <v>Speech Pathologist</v>
      </c>
    </row>
    <row r="966" spans="1:11" x14ac:dyDescent="0.3">
      <c r="A966">
        <v>967</v>
      </c>
      <c r="B966">
        <v>4</v>
      </c>
      <c r="C966">
        <v>5974.77</v>
      </c>
      <c r="D966">
        <f t="shared" si="30"/>
        <v>1493.6925000000001</v>
      </c>
      <c r="E966">
        <v>5.5684399999999998</v>
      </c>
      <c r="F966">
        <f>VLOOKUP(A966,[1]!Filtered_Customer_Data[#All],12,FALSE)</f>
        <v>1</v>
      </c>
      <c r="G966">
        <f t="shared" si="31"/>
        <v>8317.5370647</v>
      </c>
      <c r="H966" t="str">
        <f>VLOOKUP(A966,[2]!Filtered_Customer_Data[#All],9,FALSE)</f>
        <v>Affluent Customer</v>
      </c>
      <c r="I966" t="str">
        <f>VLOOKUP(A966,Filtered_Customer_Data[#All],4,FALSE)</f>
        <v>Female</v>
      </c>
      <c r="J966" t="str">
        <f>VLOOKUP(A966,Filtered_Customer_Data[#All],8,FALSE)</f>
        <v>Manufacturing</v>
      </c>
      <c r="K966" t="str">
        <f>VLOOKUP(A966,Filtered_Customer_Data[#All],7,FALSE)</f>
        <v>Sales Associate</v>
      </c>
    </row>
    <row r="967" spans="1:11" x14ac:dyDescent="0.3">
      <c r="A967">
        <v>968</v>
      </c>
      <c r="B967">
        <v>6</v>
      </c>
      <c r="C967">
        <v>7331.34</v>
      </c>
      <c r="D967">
        <f t="shared" si="30"/>
        <v>1221.8900000000001</v>
      </c>
      <c r="E967">
        <v>5.5684399999999998</v>
      </c>
      <c r="F967">
        <f>VLOOKUP(A967,[1]!Filtered_Customer_Data[#All],12,FALSE)</f>
        <v>16</v>
      </c>
      <c r="G967">
        <f t="shared" si="31"/>
        <v>108864.3384256</v>
      </c>
      <c r="H967" t="str">
        <f>VLOOKUP(A967,[2]!Filtered_Customer_Data[#All],9,FALSE)</f>
        <v>High Net Worth</v>
      </c>
      <c r="I967" t="str">
        <f>VLOOKUP(A967,Filtered_Customer_Data[#All],4,FALSE)</f>
        <v>Male</v>
      </c>
      <c r="J967" t="str">
        <f>VLOOKUP(A967,Filtered_Customer_Data[#All],8,FALSE)</f>
        <v>IT</v>
      </c>
      <c r="K967" t="str">
        <f>VLOOKUP(A967,Filtered_Customer_Data[#All],7,FALSE)</f>
        <v>Accountant IV</v>
      </c>
    </row>
    <row r="968" spans="1:11" x14ac:dyDescent="0.3">
      <c r="A968">
        <v>969</v>
      </c>
      <c r="B968">
        <v>5</v>
      </c>
      <c r="C968">
        <v>6968.38</v>
      </c>
      <c r="D968">
        <f t="shared" si="30"/>
        <v>1393.6759999999999</v>
      </c>
      <c r="E968">
        <v>5.5684399999999998</v>
      </c>
      <c r="F968">
        <f>VLOOKUP(A968,[1]!Filtered_Customer_Data[#All],12,FALSE)</f>
        <v>18</v>
      </c>
      <c r="G968">
        <f t="shared" si="31"/>
        <v>139690.82133792</v>
      </c>
      <c r="H968" t="str">
        <f>VLOOKUP(A968,[2]!Filtered_Customer_Data[#All],9,FALSE)</f>
        <v>High Net Worth</v>
      </c>
      <c r="I968" t="str">
        <f>VLOOKUP(A968,Filtered_Customer_Data[#All],4,FALSE)</f>
        <v>Female</v>
      </c>
      <c r="J968" t="str">
        <f>VLOOKUP(A968,Filtered_Customer_Data[#All],8,FALSE)</f>
        <v>Health</v>
      </c>
      <c r="K968" t="str">
        <f>VLOOKUP(A968,Filtered_Customer_Data[#All],7,FALSE)</f>
        <v>Health Coach IV</v>
      </c>
    </row>
    <row r="969" spans="1:11" x14ac:dyDescent="0.3">
      <c r="A969">
        <v>970</v>
      </c>
      <c r="B969">
        <v>5</v>
      </c>
      <c r="C969">
        <v>6237.67</v>
      </c>
      <c r="D969">
        <f t="shared" si="30"/>
        <v>1247.5340000000001</v>
      </c>
      <c r="E969">
        <v>5.5684399999999998</v>
      </c>
      <c r="F969">
        <f>VLOOKUP(A969,[1]!Filtered_Customer_Data[#All],12,FALSE)</f>
        <v>14</v>
      </c>
      <c r="G969">
        <f t="shared" si="31"/>
        <v>97255.455177440002</v>
      </c>
      <c r="H969" t="str">
        <f>VLOOKUP(A969,[2]!Filtered_Customer_Data[#All],9,FALSE)</f>
        <v>High Net Worth</v>
      </c>
      <c r="I969" t="str">
        <f>VLOOKUP(A969,Filtered_Customer_Data[#All],4,FALSE)</f>
        <v>Female</v>
      </c>
      <c r="J969" t="str">
        <f>VLOOKUP(A969,Filtered_Customer_Data[#All],8,FALSE)</f>
        <v>Financial Services</v>
      </c>
      <c r="K969" t="str">
        <f>VLOOKUP(A969,Filtered_Customer_Data[#All],7,FALSE)</f>
        <v>VP Accounting</v>
      </c>
    </row>
    <row r="970" spans="1:11" x14ac:dyDescent="0.3">
      <c r="A970">
        <v>971</v>
      </c>
      <c r="B970">
        <v>5</v>
      </c>
      <c r="C970">
        <v>5862.57</v>
      </c>
      <c r="D970">
        <f t="shared" si="30"/>
        <v>1172.5139999999999</v>
      </c>
      <c r="E970">
        <v>5.5684399999999998</v>
      </c>
      <c r="F970">
        <f>VLOOKUP(A970,[1]!Filtered_Customer_Data[#All],12,FALSE)</f>
        <v>22</v>
      </c>
      <c r="G970">
        <f t="shared" si="31"/>
        <v>143639.62487951998</v>
      </c>
      <c r="H970" t="str">
        <f>VLOOKUP(A970,[2]!Filtered_Customer_Data[#All],9,FALSE)</f>
        <v>High Net Worth</v>
      </c>
      <c r="I970" t="str">
        <f>VLOOKUP(A970,Filtered_Customer_Data[#All],4,FALSE)</f>
        <v>Male</v>
      </c>
      <c r="J970" t="str">
        <f>VLOOKUP(A970,Filtered_Customer_Data[#All],8,FALSE)</f>
        <v>Manufacturing</v>
      </c>
      <c r="K970" t="str">
        <f>VLOOKUP(A970,Filtered_Customer_Data[#All],7,FALSE)</f>
        <v>Geologist I</v>
      </c>
    </row>
    <row r="971" spans="1:11" x14ac:dyDescent="0.3">
      <c r="A971">
        <v>972</v>
      </c>
      <c r="B971">
        <v>2</v>
      </c>
      <c r="C971">
        <v>3318.8099999999995</v>
      </c>
      <c r="D971">
        <f t="shared" si="30"/>
        <v>1659.4049999999997</v>
      </c>
      <c r="E971">
        <v>5.5684399999999998</v>
      </c>
      <c r="F971">
        <f>VLOOKUP(A971,[1]!Filtered_Customer_Data[#All],12,FALSE)</f>
        <v>10</v>
      </c>
      <c r="G971">
        <f t="shared" si="31"/>
        <v>92402.971781999979</v>
      </c>
      <c r="H971" t="str">
        <f>VLOOKUP(A971,[2]!Filtered_Customer_Data[#All],9,FALSE)</f>
        <v>Mass Customer</v>
      </c>
      <c r="I971" t="str">
        <f>VLOOKUP(A971,Filtered_Customer_Data[#All],4,FALSE)</f>
        <v>Female</v>
      </c>
      <c r="J971" t="str">
        <f>VLOOKUP(A971,Filtered_Customer_Data[#All],8,FALSE)</f>
        <v>Retail</v>
      </c>
      <c r="K971" t="str">
        <f>VLOOKUP(A971,Filtered_Customer_Data[#All],7,FALSE)</f>
        <v>Project Manager</v>
      </c>
    </row>
    <row r="972" spans="1:11" x14ac:dyDescent="0.3">
      <c r="A972">
        <v>973</v>
      </c>
      <c r="B972">
        <v>8</v>
      </c>
      <c r="C972">
        <v>12724.26</v>
      </c>
      <c r="D972">
        <f t="shared" si="30"/>
        <v>1590.5325</v>
      </c>
      <c r="E972">
        <v>5.5684399999999998</v>
      </c>
      <c r="F972">
        <f>VLOOKUP(A972,[1]!Filtered_Customer_Data[#All],12,FALSE)</f>
        <v>15</v>
      </c>
      <c r="G972">
        <f t="shared" si="31"/>
        <v>132851.77191449999</v>
      </c>
      <c r="H972" t="str">
        <f>VLOOKUP(A972,[2]!Filtered_Customer_Data[#All],9,FALSE)</f>
        <v>High Net Worth</v>
      </c>
      <c r="I972" t="str">
        <f>VLOOKUP(A972,Filtered_Customer_Data[#All],4,FALSE)</f>
        <v>Female</v>
      </c>
      <c r="J972" t="str">
        <f>VLOOKUP(A972,Filtered_Customer_Data[#All],8,FALSE)</f>
        <v>Health</v>
      </c>
      <c r="K972" t="str">
        <f>VLOOKUP(A972,Filtered_Customer_Data[#All],7,FALSE)</f>
        <v>Data Coordiator</v>
      </c>
    </row>
    <row r="973" spans="1:11" x14ac:dyDescent="0.3">
      <c r="A973">
        <v>974</v>
      </c>
      <c r="B973">
        <v>6</v>
      </c>
      <c r="C973">
        <v>6929.71</v>
      </c>
      <c r="D973">
        <f t="shared" si="30"/>
        <v>1154.9516666666666</v>
      </c>
      <c r="E973">
        <v>5.5684399999999998</v>
      </c>
      <c r="F973">
        <f>VLOOKUP(A973,[1]!Filtered_Customer_Data[#All],12,FALSE)</f>
        <v>4</v>
      </c>
      <c r="G973">
        <f t="shared" si="31"/>
        <v>25725.116234933332</v>
      </c>
      <c r="H973" t="str">
        <f>VLOOKUP(A973,[2]!Filtered_Customer_Data[#All],9,FALSE)</f>
        <v>Mass Customer</v>
      </c>
      <c r="I973" t="str">
        <f>VLOOKUP(A973,Filtered_Customer_Data[#All],4,FALSE)</f>
        <v>Female</v>
      </c>
      <c r="J973" t="str">
        <f>VLOOKUP(A973,Filtered_Customer_Data[#All],8,FALSE)</f>
        <v>Unknown</v>
      </c>
      <c r="K973" t="str">
        <f>VLOOKUP(A973,Filtered_Customer_Data[#All],7,FALSE)</f>
        <v>Administrative Assistant IV</v>
      </c>
    </row>
    <row r="974" spans="1:11" x14ac:dyDescent="0.3">
      <c r="A974">
        <v>975</v>
      </c>
      <c r="B974">
        <v>8</v>
      </c>
      <c r="C974">
        <v>9093.8799999999992</v>
      </c>
      <c r="D974">
        <f t="shared" si="30"/>
        <v>1136.7349999999999</v>
      </c>
      <c r="E974">
        <v>5.5684399999999998</v>
      </c>
      <c r="F974">
        <f>VLOOKUP(A974,[1]!Filtered_Customer_Data[#All],12,FALSE)</f>
        <v>11</v>
      </c>
      <c r="G974">
        <f t="shared" si="31"/>
        <v>69628.247077399981</v>
      </c>
      <c r="H974" t="str">
        <f>VLOOKUP(A974,[2]!Filtered_Customer_Data[#All],9,FALSE)</f>
        <v>Mass Customer</v>
      </c>
      <c r="I974" t="str">
        <f>VLOOKUP(A974,Filtered_Customer_Data[#All],4,FALSE)</f>
        <v>Undefined</v>
      </c>
      <c r="J974" t="str">
        <f>VLOOKUP(A974,Filtered_Customer_Data[#All],8,FALSE)</f>
        <v>IT</v>
      </c>
      <c r="K974" t="str">
        <f>VLOOKUP(A974,Filtered_Customer_Data[#All],7,FALSE)</f>
        <v>Automation Specialist IV</v>
      </c>
    </row>
    <row r="975" spans="1:11" x14ac:dyDescent="0.3">
      <c r="A975">
        <v>976</v>
      </c>
      <c r="B975">
        <v>6</v>
      </c>
      <c r="C975">
        <v>6710.56</v>
      </c>
      <c r="D975">
        <f t="shared" si="30"/>
        <v>1118.4266666666667</v>
      </c>
      <c r="E975">
        <v>5.5684399999999998</v>
      </c>
      <c r="F975">
        <f>VLOOKUP(A975,[1]!Filtered_Customer_Data[#All],12,FALSE)</f>
        <v>10</v>
      </c>
      <c r="G975">
        <f t="shared" si="31"/>
        <v>62278.917877333333</v>
      </c>
      <c r="H975" t="str">
        <f>VLOOKUP(A975,[2]!Filtered_Customer_Data[#All],9,FALSE)</f>
        <v>Affluent Customer</v>
      </c>
      <c r="I975" t="str">
        <f>VLOOKUP(A975,Filtered_Customer_Data[#All],4,FALSE)</f>
        <v>Male</v>
      </c>
      <c r="J975" t="str">
        <f>VLOOKUP(A975,Filtered_Customer_Data[#All],8,FALSE)</f>
        <v>Financial Services</v>
      </c>
      <c r="K975" t="str">
        <f>VLOOKUP(A975,Filtered_Customer_Data[#All],7,FALSE)</f>
        <v>Graphic Designer</v>
      </c>
    </row>
    <row r="976" spans="1:11" x14ac:dyDescent="0.3">
      <c r="A976">
        <v>977</v>
      </c>
      <c r="B976">
        <v>5</v>
      </c>
      <c r="C976">
        <v>5149.34</v>
      </c>
      <c r="D976">
        <f t="shared" si="30"/>
        <v>1029.8679999999999</v>
      </c>
      <c r="E976">
        <v>5.5684399999999998</v>
      </c>
      <c r="F976">
        <f>VLOOKUP(A976,[1]!Filtered_Customer_Data[#All],12,FALSE)</f>
        <v>13</v>
      </c>
      <c r="G976">
        <f t="shared" si="31"/>
        <v>74551.856156959999</v>
      </c>
      <c r="H976" t="str">
        <f>VLOOKUP(A976,[2]!Filtered_Customer_Data[#All],9,FALSE)</f>
        <v>High Net Worth</v>
      </c>
      <c r="I976" t="str">
        <f>VLOOKUP(A976,Filtered_Customer_Data[#All],4,FALSE)</f>
        <v>Female</v>
      </c>
      <c r="J976" t="str">
        <f>VLOOKUP(A976,Filtered_Customer_Data[#All],8,FALSE)</f>
        <v>Unknown</v>
      </c>
      <c r="K976" t="str">
        <f>VLOOKUP(A976,Filtered_Customer_Data[#All],7,FALSE)</f>
        <v>Staff Accountant III</v>
      </c>
    </row>
    <row r="977" spans="1:11" x14ac:dyDescent="0.3">
      <c r="A977">
        <v>978</v>
      </c>
      <c r="B977">
        <v>5</v>
      </c>
      <c r="C977">
        <v>4373.97</v>
      </c>
      <c r="D977">
        <f t="shared" si="30"/>
        <v>874.7940000000001</v>
      </c>
      <c r="E977">
        <v>5.5684399999999998</v>
      </c>
      <c r="F977">
        <f>VLOOKUP(A977,[1]!Filtered_Customer_Data[#All],12,FALSE)</f>
        <v>15</v>
      </c>
      <c r="G977">
        <f t="shared" si="31"/>
        <v>73068.568520400004</v>
      </c>
      <c r="H977" t="str">
        <f>VLOOKUP(A977,[2]!Filtered_Customer_Data[#All],9,FALSE)</f>
        <v>High Net Worth</v>
      </c>
      <c r="I977" t="str">
        <f>VLOOKUP(A977,Filtered_Customer_Data[#All],4,FALSE)</f>
        <v>Female</v>
      </c>
      <c r="J977" t="str">
        <f>VLOOKUP(A977,Filtered_Customer_Data[#All],8,FALSE)</f>
        <v>Unknown</v>
      </c>
      <c r="K977" t="str">
        <f>VLOOKUP(A977,Filtered_Customer_Data[#All],7,FALSE)</f>
        <v>Nurse Practicioner</v>
      </c>
    </row>
    <row r="978" spans="1:11" x14ac:dyDescent="0.3">
      <c r="A978">
        <v>979</v>
      </c>
      <c r="B978">
        <v>5</v>
      </c>
      <c r="C978">
        <v>7486.8200000000006</v>
      </c>
      <c r="D978">
        <f t="shared" si="30"/>
        <v>1497.364</v>
      </c>
      <c r="E978">
        <v>5.5684399999999998</v>
      </c>
      <c r="F978">
        <f>VLOOKUP(A978,[1]!Filtered_Customer_Data[#All],12,FALSE)</f>
        <v>12</v>
      </c>
      <c r="G978">
        <f t="shared" si="31"/>
        <v>100055.77910592</v>
      </c>
      <c r="H978" t="str">
        <f>VLOOKUP(A978,[2]!Filtered_Customer_Data[#All],9,FALSE)</f>
        <v>High Net Worth</v>
      </c>
      <c r="I978" t="str">
        <f>VLOOKUP(A978,Filtered_Customer_Data[#All],4,FALSE)</f>
        <v>Female</v>
      </c>
      <c r="J978" t="str">
        <f>VLOOKUP(A978,Filtered_Customer_Data[#All],8,FALSE)</f>
        <v>Manufacturing</v>
      </c>
      <c r="K978" t="str">
        <f>VLOOKUP(A978,Filtered_Customer_Data[#All],7,FALSE)</f>
        <v>Budget/Accounting Analyst I</v>
      </c>
    </row>
    <row r="979" spans="1:11" x14ac:dyDescent="0.3">
      <c r="A979">
        <v>980</v>
      </c>
      <c r="B979">
        <v>4</v>
      </c>
      <c r="C979">
        <v>5656.34</v>
      </c>
      <c r="D979">
        <f t="shared" si="30"/>
        <v>1414.085</v>
      </c>
      <c r="E979">
        <v>5.5684399999999998</v>
      </c>
      <c r="F979">
        <f>VLOOKUP(A979,[1]!Filtered_Customer_Data[#All],12,FALSE)</f>
        <v>8</v>
      </c>
      <c r="G979">
        <f t="shared" si="31"/>
        <v>62993.979819200002</v>
      </c>
      <c r="H979" t="str">
        <f>VLOOKUP(A979,[2]!Filtered_Customer_Data[#All],9,FALSE)</f>
        <v>Mass Customer</v>
      </c>
      <c r="I979" t="str">
        <f>VLOOKUP(A979,Filtered_Customer_Data[#All],4,FALSE)</f>
        <v>Female</v>
      </c>
      <c r="J979" t="str">
        <f>VLOOKUP(A979,Filtered_Customer_Data[#All],8,FALSE)</f>
        <v>Health</v>
      </c>
      <c r="K979" t="str">
        <f>VLOOKUP(A979,Filtered_Customer_Data[#All],7,FALSE)</f>
        <v>Registered Nurse</v>
      </c>
    </row>
    <row r="980" spans="1:11" x14ac:dyDescent="0.3">
      <c r="A980">
        <v>981</v>
      </c>
      <c r="B980">
        <v>7</v>
      </c>
      <c r="C980">
        <v>9042.0499999999993</v>
      </c>
      <c r="D980">
        <f t="shared" si="30"/>
        <v>1291.7214285714285</v>
      </c>
      <c r="E980">
        <v>5.5684399999999998</v>
      </c>
      <c r="F980">
        <f>VLOOKUP(A980,[1]!Filtered_Customer_Data[#All],12,FALSE)</f>
        <v>11</v>
      </c>
      <c r="G980">
        <f t="shared" si="31"/>
        <v>79121.605988857147</v>
      </c>
      <c r="H980" t="str">
        <f>VLOOKUP(A980,[2]!Filtered_Customer_Data[#All],9,FALSE)</f>
        <v>Mass Customer</v>
      </c>
      <c r="I980" t="str">
        <f>VLOOKUP(A980,Filtered_Customer_Data[#All],4,FALSE)</f>
        <v>Male</v>
      </c>
      <c r="J980" t="str">
        <f>VLOOKUP(A980,Filtered_Customer_Data[#All],8,FALSE)</f>
        <v>Retail</v>
      </c>
      <c r="K980" t="str">
        <f>VLOOKUP(A980,Filtered_Customer_Data[#All],7,FALSE)</f>
        <v>Unknown</v>
      </c>
    </row>
    <row r="981" spans="1:11" x14ac:dyDescent="0.3">
      <c r="A981">
        <v>982</v>
      </c>
      <c r="B981">
        <v>6</v>
      </c>
      <c r="C981">
        <v>2794.75</v>
      </c>
      <c r="D981">
        <f t="shared" si="30"/>
        <v>465.79166666666669</v>
      </c>
      <c r="E981">
        <v>5.5684399999999998</v>
      </c>
      <c r="F981">
        <f>VLOOKUP(A981,[1]!Filtered_Customer_Data[#All],12,FALSE)</f>
        <v>6</v>
      </c>
      <c r="G981">
        <f t="shared" si="31"/>
        <v>15562.39769</v>
      </c>
      <c r="H981" t="str">
        <f>VLOOKUP(A981,[2]!Filtered_Customer_Data[#All],9,FALSE)</f>
        <v>High Net Worth</v>
      </c>
      <c r="I981" t="str">
        <f>VLOOKUP(A981,Filtered_Customer_Data[#All],4,FALSE)</f>
        <v>Male</v>
      </c>
      <c r="J981" t="str">
        <f>VLOOKUP(A981,Filtered_Customer_Data[#All],8,FALSE)</f>
        <v>Health</v>
      </c>
      <c r="K981" t="str">
        <f>VLOOKUP(A981,Filtered_Customer_Data[#All],7,FALSE)</f>
        <v>Geologist III</v>
      </c>
    </row>
    <row r="982" spans="1:11" x14ac:dyDescent="0.3">
      <c r="A982">
        <v>983</v>
      </c>
      <c r="B982">
        <v>8</v>
      </c>
      <c r="C982">
        <v>9637.26</v>
      </c>
      <c r="D982">
        <f t="shared" si="30"/>
        <v>1204.6575</v>
      </c>
      <c r="E982">
        <v>5.5684399999999998</v>
      </c>
      <c r="F982">
        <f>VLOOKUP(A982,[1]!Filtered_Customer_Data[#All],12,FALSE)</f>
        <v>11</v>
      </c>
      <c r="G982">
        <f t="shared" si="31"/>
        <v>73788.693102299992</v>
      </c>
      <c r="H982" t="str">
        <f>VLOOKUP(A982,[2]!Filtered_Customer_Data[#All],9,FALSE)</f>
        <v>Affluent Customer</v>
      </c>
      <c r="I982" t="str">
        <f>VLOOKUP(A982,Filtered_Customer_Data[#All],4,FALSE)</f>
        <v>Undefined</v>
      </c>
      <c r="J982" t="str">
        <f>VLOOKUP(A982,Filtered_Customer_Data[#All],8,FALSE)</f>
        <v>IT</v>
      </c>
      <c r="K982" t="str">
        <f>VLOOKUP(A982,Filtered_Customer_Data[#All],7,FALSE)</f>
        <v>Unknown</v>
      </c>
    </row>
    <row r="983" spans="1:11" x14ac:dyDescent="0.3">
      <c r="A983">
        <v>984</v>
      </c>
      <c r="B983">
        <v>8</v>
      </c>
      <c r="C983">
        <v>6208.7199999999993</v>
      </c>
      <c r="D983">
        <f t="shared" si="30"/>
        <v>776.08999999999992</v>
      </c>
      <c r="E983">
        <v>5.5684399999999998</v>
      </c>
      <c r="F983">
        <f>VLOOKUP(A983,[1]!Filtered_Customer_Data[#All],12,FALSE)</f>
        <v>16</v>
      </c>
      <c r="G983">
        <f t="shared" si="31"/>
        <v>69145.769593599995</v>
      </c>
      <c r="H983" t="str">
        <f>VLOOKUP(A983,[2]!Filtered_Customer_Data[#All],9,FALSE)</f>
        <v>Affluent Customer</v>
      </c>
      <c r="I983" t="str">
        <f>VLOOKUP(A983,Filtered_Customer_Data[#All],4,FALSE)</f>
        <v>Male</v>
      </c>
      <c r="J983" t="str">
        <f>VLOOKUP(A983,Filtered_Customer_Data[#All],8,FALSE)</f>
        <v>Manufacturing</v>
      </c>
      <c r="K983" t="str">
        <f>VLOOKUP(A983,Filtered_Customer_Data[#All],7,FALSE)</f>
        <v>Programmer I</v>
      </c>
    </row>
    <row r="984" spans="1:11" x14ac:dyDescent="0.3">
      <c r="A984">
        <v>985</v>
      </c>
      <c r="B984">
        <v>4</v>
      </c>
      <c r="C984">
        <v>5554.1900000000005</v>
      </c>
      <c r="D984">
        <f t="shared" si="30"/>
        <v>1388.5475000000001</v>
      </c>
      <c r="E984">
        <v>5.5684399999999998</v>
      </c>
      <c r="F984">
        <f>VLOOKUP(A984,[1]!Filtered_Customer_Data[#All],12,FALSE)</f>
        <v>15</v>
      </c>
      <c r="G984">
        <f t="shared" si="31"/>
        <v>115980.65161350001</v>
      </c>
      <c r="H984" t="str">
        <f>VLOOKUP(A984,[2]!Filtered_Customer_Data[#All],9,FALSE)</f>
        <v>High Net Worth</v>
      </c>
      <c r="I984" t="str">
        <f>VLOOKUP(A984,Filtered_Customer_Data[#All],4,FALSE)</f>
        <v>Female</v>
      </c>
      <c r="J984" t="str">
        <f>VLOOKUP(A984,Filtered_Customer_Data[#All],8,FALSE)</f>
        <v>Retail</v>
      </c>
      <c r="K984" t="str">
        <f>VLOOKUP(A984,Filtered_Customer_Data[#All],7,FALSE)</f>
        <v>Help Desk Operator</v>
      </c>
    </row>
    <row r="985" spans="1:11" x14ac:dyDescent="0.3">
      <c r="A985">
        <v>986</v>
      </c>
      <c r="B985">
        <v>8</v>
      </c>
      <c r="C985">
        <v>8673.32</v>
      </c>
      <c r="D985">
        <f t="shared" si="30"/>
        <v>1084.165</v>
      </c>
      <c r="E985">
        <v>5.5684399999999998</v>
      </c>
      <c r="F985">
        <f>VLOOKUP(A985,[1]!Filtered_Customer_Data[#All],12,FALSE)</f>
        <v>8</v>
      </c>
      <c r="G985">
        <f t="shared" si="31"/>
        <v>48296.862020799999</v>
      </c>
      <c r="H985" t="str">
        <f>VLOOKUP(A985,[2]!Filtered_Customer_Data[#All],9,FALSE)</f>
        <v>Mass Customer</v>
      </c>
      <c r="I985" t="str">
        <f>VLOOKUP(A985,Filtered_Customer_Data[#All],4,FALSE)</f>
        <v>Male</v>
      </c>
      <c r="J985" t="str">
        <f>VLOOKUP(A985,Filtered_Customer_Data[#All],8,FALSE)</f>
        <v>Manufacturing</v>
      </c>
      <c r="K985" t="str">
        <f>VLOOKUP(A985,Filtered_Customer_Data[#All],7,FALSE)</f>
        <v>Office Assistant I</v>
      </c>
    </row>
    <row r="986" spans="1:11" x14ac:dyDescent="0.3">
      <c r="A986">
        <v>987</v>
      </c>
      <c r="B986">
        <v>8</v>
      </c>
      <c r="C986">
        <v>8979.65</v>
      </c>
      <c r="D986">
        <f t="shared" si="30"/>
        <v>1122.45625</v>
      </c>
      <c r="E986">
        <v>5.5684399999999998</v>
      </c>
      <c r="F986">
        <f>VLOOKUP(A986,[1]!Filtered_Customer_Data[#All],12,FALSE)</f>
        <v>11</v>
      </c>
      <c r="G986">
        <f t="shared" si="31"/>
        <v>68753.63308824999</v>
      </c>
      <c r="H986" t="str">
        <f>VLOOKUP(A986,[2]!Filtered_Customer_Data[#All],9,FALSE)</f>
        <v>Affluent Customer</v>
      </c>
      <c r="I986" t="str">
        <f>VLOOKUP(A986,Filtered_Customer_Data[#All],4,FALSE)</f>
        <v>Male</v>
      </c>
      <c r="J986" t="str">
        <f>VLOOKUP(A986,Filtered_Customer_Data[#All],8,FALSE)</f>
        <v>Financial Services</v>
      </c>
      <c r="K986" t="str">
        <f>VLOOKUP(A986,Filtered_Customer_Data[#All],7,FALSE)</f>
        <v>Senior Cost Accountant</v>
      </c>
    </row>
    <row r="987" spans="1:11" x14ac:dyDescent="0.3">
      <c r="A987">
        <v>988</v>
      </c>
      <c r="B987">
        <v>2</v>
      </c>
      <c r="C987">
        <v>769.14</v>
      </c>
      <c r="D987">
        <f t="shared" si="30"/>
        <v>384.57</v>
      </c>
      <c r="E987">
        <v>5.5684399999999998</v>
      </c>
      <c r="F987">
        <f>VLOOKUP(A987,[1]!Filtered_Customer_Data[#All],12,FALSE)</f>
        <v>7</v>
      </c>
      <c r="G987">
        <f t="shared" si="31"/>
        <v>14990.1847956</v>
      </c>
      <c r="H987" t="str">
        <f>VLOOKUP(A987,[2]!Filtered_Customer_Data[#All],9,FALSE)</f>
        <v>High Net Worth</v>
      </c>
      <c r="I987" t="str">
        <f>VLOOKUP(A987,Filtered_Customer_Data[#All],4,FALSE)</f>
        <v>Female</v>
      </c>
      <c r="J987" t="str">
        <f>VLOOKUP(A987,Filtered_Customer_Data[#All],8,FALSE)</f>
        <v>Manufacturing</v>
      </c>
      <c r="K987" t="str">
        <f>VLOOKUP(A987,Filtered_Customer_Data[#All],7,FALSE)</f>
        <v>Director of Sales</v>
      </c>
    </row>
    <row r="988" spans="1:11" x14ac:dyDescent="0.3">
      <c r="A988">
        <v>989</v>
      </c>
      <c r="B988">
        <v>4</v>
      </c>
      <c r="C988">
        <v>5497.8399999999992</v>
      </c>
      <c r="D988">
        <f t="shared" si="30"/>
        <v>1374.4599999999998</v>
      </c>
      <c r="E988">
        <v>5.5684399999999998</v>
      </c>
      <c r="F988">
        <f>VLOOKUP(A988,[1]!Filtered_Customer_Data[#All],12,FALSE)</f>
        <v>17</v>
      </c>
      <c r="G988">
        <f t="shared" si="31"/>
        <v>130111.16672079999</v>
      </c>
      <c r="H988" t="str">
        <f>VLOOKUP(A988,[2]!Filtered_Customer_Data[#All],9,FALSE)</f>
        <v>Mass Customer</v>
      </c>
      <c r="I988" t="str">
        <f>VLOOKUP(A988,Filtered_Customer_Data[#All],4,FALSE)</f>
        <v>Female</v>
      </c>
      <c r="J988" t="str">
        <f>VLOOKUP(A988,Filtered_Customer_Data[#All],8,FALSE)</f>
        <v>Financial Services</v>
      </c>
      <c r="K988" t="str">
        <f>VLOOKUP(A988,Filtered_Customer_Data[#All],7,FALSE)</f>
        <v>Project Manager</v>
      </c>
    </row>
    <row r="989" spans="1:11" x14ac:dyDescent="0.3">
      <c r="A989">
        <v>990</v>
      </c>
      <c r="B989">
        <v>7</v>
      </c>
      <c r="C989">
        <v>8441.6</v>
      </c>
      <c r="D989">
        <f t="shared" si="30"/>
        <v>1205.9428571428573</v>
      </c>
      <c r="E989">
        <v>5.5684399999999998</v>
      </c>
      <c r="F989">
        <f>VLOOKUP(A989,[1]!Filtered_Customer_Data[#All],12,FALSE)</f>
        <v>14</v>
      </c>
      <c r="G989">
        <f t="shared" si="31"/>
        <v>94013.086208000008</v>
      </c>
      <c r="H989" t="str">
        <f>VLOOKUP(A989,[2]!Filtered_Customer_Data[#All],9,FALSE)</f>
        <v>Mass Customer</v>
      </c>
      <c r="I989" t="str">
        <f>VLOOKUP(A989,Filtered_Customer_Data[#All],4,FALSE)</f>
        <v>Female</v>
      </c>
      <c r="J989" t="str">
        <f>VLOOKUP(A989,Filtered_Customer_Data[#All],8,FALSE)</f>
        <v>Manufacturing</v>
      </c>
      <c r="K989" t="str">
        <f>VLOOKUP(A989,Filtered_Customer_Data[#All],7,FALSE)</f>
        <v>Administrative Officer</v>
      </c>
    </row>
    <row r="990" spans="1:11" x14ac:dyDescent="0.3">
      <c r="A990">
        <v>991</v>
      </c>
      <c r="B990">
        <v>6</v>
      </c>
      <c r="C990">
        <v>7774.3</v>
      </c>
      <c r="D990">
        <f t="shared" si="30"/>
        <v>1295.7166666666667</v>
      </c>
      <c r="E990">
        <v>5.5684399999999998</v>
      </c>
      <c r="F990">
        <f>VLOOKUP(A990,[1]!Filtered_Customer_Data[#All],12,FALSE)</f>
        <v>10</v>
      </c>
      <c r="G990">
        <f t="shared" si="31"/>
        <v>72151.205153333329</v>
      </c>
      <c r="H990" t="str">
        <f>VLOOKUP(A990,[2]!Filtered_Customer_Data[#All],9,FALSE)</f>
        <v>Mass Customer</v>
      </c>
      <c r="I990" t="str">
        <f>VLOOKUP(A990,Filtered_Customer_Data[#All],4,FALSE)</f>
        <v>Female</v>
      </c>
      <c r="J990" t="str">
        <f>VLOOKUP(A990,Filtered_Customer_Data[#All],8,FALSE)</f>
        <v>Financial Services</v>
      </c>
      <c r="K990" t="str">
        <f>VLOOKUP(A990,Filtered_Customer_Data[#All],7,FALSE)</f>
        <v>Financial Analyst</v>
      </c>
    </row>
    <row r="991" spans="1:11" x14ac:dyDescent="0.3">
      <c r="A991">
        <v>992</v>
      </c>
      <c r="B991">
        <v>1</v>
      </c>
      <c r="C991">
        <v>1807.45</v>
      </c>
      <c r="D991">
        <f t="shared" si="30"/>
        <v>1807.45</v>
      </c>
      <c r="E991">
        <v>5.5684399999999998</v>
      </c>
      <c r="F991">
        <f>VLOOKUP(A991,[1]!Filtered_Customer_Data[#All],12,FALSE)</f>
        <v>8</v>
      </c>
      <c r="G991">
        <f t="shared" si="31"/>
        <v>80517.415024000002</v>
      </c>
      <c r="H991" t="str">
        <f>VLOOKUP(A991,[2]!Filtered_Customer_Data[#All],9,FALSE)</f>
        <v>Mass Customer</v>
      </c>
      <c r="I991" t="str">
        <f>VLOOKUP(A991,Filtered_Customer_Data[#All],4,FALSE)</f>
        <v>Female</v>
      </c>
      <c r="J991" t="str">
        <f>VLOOKUP(A991,Filtered_Customer_Data[#All],8,FALSE)</f>
        <v>Property</v>
      </c>
      <c r="K991" t="str">
        <f>VLOOKUP(A991,Filtered_Customer_Data[#All],7,FALSE)</f>
        <v>Unknown</v>
      </c>
    </row>
    <row r="992" spans="1:11" x14ac:dyDescent="0.3">
      <c r="A992">
        <v>993</v>
      </c>
      <c r="B992">
        <v>9</v>
      </c>
      <c r="C992">
        <v>8086.79</v>
      </c>
      <c r="D992">
        <f t="shared" si="30"/>
        <v>898.53222222222223</v>
      </c>
      <c r="E992">
        <v>5.5684399999999998</v>
      </c>
      <c r="F992">
        <f>VLOOKUP(A992,[1]!Filtered_Customer_Data[#All],12,FALSE)</f>
        <v>17</v>
      </c>
      <c r="G992">
        <f t="shared" si="31"/>
        <v>85058.187047688873</v>
      </c>
      <c r="H992" t="str">
        <f>VLOOKUP(A992,[2]!Filtered_Customer_Data[#All],9,FALSE)</f>
        <v>High Net Worth</v>
      </c>
      <c r="I992" t="str">
        <f>VLOOKUP(A992,Filtered_Customer_Data[#All],4,FALSE)</f>
        <v>Female</v>
      </c>
      <c r="J992" t="str">
        <f>VLOOKUP(A992,Filtered_Customer_Data[#All],8,FALSE)</f>
        <v>Argiculture</v>
      </c>
      <c r="K992" t="str">
        <f>VLOOKUP(A992,Filtered_Customer_Data[#All],7,FALSE)</f>
        <v>Account Coordinator</v>
      </c>
    </row>
    <row r="993" spans="1:11" x14ac:dyDescent="0.3">
      <c r="A993">
        <v>994</v>
      </c>
      <c r="B993">
        <v>5</v>
      </c>
      <c r="C993">
        <v>3901.01</v>
      </c>
      <c r="D993">
        <f t="shared" si="30"/>
        <v>780.202</v>
      </c>
      <c r="E993">
        <v>5.5684399999999998</v>
      </c>
      <c r="F993">
        <f>VLOOKUP(A993,[1]!Filtered_Customer_Data[#All],12,FALSE)</f>
        <v>5</v>
      </c>
      <c r="G993">
        <f t="shared" si="31"/>
        <v>21722.540124399999</v>
      </c>
      <c r="H993" t="str">
        <f>VLOOKUP(A993,[2]!Filtered_Customer_Data[#All],9,FALSE)</f>
        <v>Affluent Customer</v>
      </c>
      <c r="I993" t="str">
        <f>VLOOKUP(A993,Filtered_Customer_Data[#All],4,FALSE)</f>
        <v>Female</v>
      </c>
      <c r="J993" t="str">
        <f>VLOOKUP(A993,Filtered_Customer_Data[#All],8,FALSE)</f>
        <v>Entertainment</v>
      </c>
      <c r="K993" t="str">
        <f>VLOOKUP(A993,Filtered_Customer_Data[#All],7,FALSE)</f>
        <v>Librarian</v>
      </c>
    </row>
    <row r="994" spans="1:11" x14ac:dyDescent="0.3">
      <c r="A994">
        <v>995</v>
      </c>
      <c r="B994">
        <v>7</v>
      </c>
      <c r="C994">
        <v>9379.0400000000009</v>
      </c>
      <c r="D994">
        <f t="shared" si="30"/>
        <v>1339.8628571428574</v>
      </c>
      <c r="E994">
        <v>5.5684399999999998</v>
      </c>
      <c r="F994">
        <f>VLOOKUP(A994,[1]!Filtered_Customer_Data[#All],12,FALSE)</f>
        <v>19</v>
      </c>
      <c r="G994">
        <f t="shared" si="31"/>
        <v>141757.97263634286</v>
      </c>
      <c r="H994" t="str">
        <f>VLOOKUP(A994,[2]!Filtered_Customer_Data[#All],9,FALSE)</f>
        <v>Mass Customer</v>
      </c>
      <c r="I994" t="str">
        <f>VLOOKUP(A994,Filtered_Customer_Data[#All],4,FALSE)</f>
        <v>Male</v>
      </c>
      <c r="J994" t="str">
        <f>VLOOKUP(A994,Filtered_Customer_Data[#All],8,FALSE)</f>
        <v>Health</v>
      </c>
      <c r="K994" t="str">
        <f>VLOOKUP(A994,Filtered_Customer_Data[#All],7,FALSE)</f>
        <v>Information Systems Manager</v>
      </c>
    </row>
    <row r="995" spans="1:11" x14ac:dyDescent="0.3">
      <c r="A995">
        <v>996</v>
      </c>
      <c r="B995">
        <v>5</v>
      </c>
      <c r="C995">
        <v>6754.420000000001</v>
      </c>
      <c r="D995">
        <f t="shared" si="30"/>
        <v>1350.8840000000002</v>
      </c>
      <c r="E995">
        <v>5.5684399999999998</v>
      </c>
      <c r="F995">
        <f>VLOOKUP(A995,[1]!Filtered_Customer_Data[#All],12,FALSE)</f>
        <v>11</v>
      </c>
      <c r="G995">
        <f t="shared" si="31"/>
        <v>82745.481510560014</v>
      </c>
      <c r="H995" t="str">
        <f>VLOOKUP(A995,[2]!Filtered_Customer_Data[#All],9,FALSE)</f>
        <v>Mass Customer</v>
      </c>
      <c r="I995" t="str">
        <f>VLOOKUP(A995,Filtered_Customer_Data[#All],4,FALSE)</f>
        <v>Undefined</v>
      </c>
      <c r="J995" t="str">
        <f>VLOOKUP(A995,Filtered_Customer_Data[#All],8,FALSE)</f>
        <v>IT</v>
      </c>
      <c r="K995" t="str">
        <f>VLOOKUP(A995,Filtered_Customer_Data[#All],7,FALSE)</f>
        <v>Assistant Manager</v>
      </c>
    </row>
    <row r="996" spans="1:11" x14ac:dyDescent="0.3">
      <c r="A996">
        <v>997</v>
      </c>
      <c r="B996">
        <v>7</v>
      </c>
      <c r="C996">
        <v>6397.73</v>
      </c>
      <c r="D996">
        <f t="shared" si="30"/>
        <v>913.96142857142854</v>
      </c>
      <c r="E996">
        <v>5.5684399999999998</v>
      </c>
      <c r="F996">
        <f>VLOOKUP(A996,[1]!Filtered_Customer_Data[#All],12,FALSE)</f>
        <v>13</v>
      </c>
      <c r="G996">
        <f t="shared" si="31"/>
        <v>66161.411905085712</v>
      </c>
      <c r="H996" t="str">
        <f>VLOOKUP(A996,[2]!Filtered_Customer_Data[#All],9,FALSE)</f>
        <v>Mass Customer</v>
      </c>
      <c r="I996" t="str">
        <f>VLOOKUP(A996,Filtered_Customer_Data[#All],4,FALSE)</f>
        <v>Male</v>
      </c>
      <c r="J996" t="str">
        <f>VLOOKUP(A996,Filtered_Customer_Data[#All],8,FALSE)</f>
        <v>Telecommunications</v>
      </c>
      <c r="K996" t="str">
        <f>VLOOKUP(A996,Filtered_Customer_Data[#All],7,FALSE)</f>
        <v>Teacher</v>
      </c>
    </row>
    <row r="997" spans="1:11" x14ac:dyDescent="0.3">
      <c r="A997">
        <v>998</v>
      </c>
      <c r="B997">
        <v>2</v>
      </c>
      <c r="C997">
        <v>1565.5500000000002</v>
      </c>
      <c r="D997">
        <f t="shared" si="30"/>
        <v>782.77500000000009</v>
      </c>
      <c r="E997">
        <v>5.5684399999999998</v>
      </c>
      <c r="F997">
        <f>VLOOKUP(A997,[1]!Filtered_Customer_Data[#All],12,FALSE)</f>
        <v>5</v>
      </c>
      <c r="G997">
        <f t="shared" si="31"/>
        <v>21794.178104999999</v>
      </c>
      <c r="H997" t="str">
        <f>VLOOKUP(A997,[2]!Filtered_Customer_Data[#All],9,FALSE)</f>
        <v>Affluent Customer</v>
      </c>
      <c r="I997" t="str">
        <f>VLOOKUP(A997,Filtered_Customer_Data[#All],4,FALSE)</f>
        <v>Female</v>
      </c>
      <c r="J997" t="str">
        <f>VLOOKUP(A997,Filtered_Customer_Data[#All],8,FALSE)</f>
        <v>Manufacturing</v>
      </c>
      <c r="K997" t="str">
        <f>VLOOKUP(A997,Filtered_Customer_Data[#All],7,FALSE)</f>
        <v>Speech Pathologist</v>
      </c>
    </row>
    <row r="998" spans="1:11" x14ac:dyDescent="0.3">
      <c r="A998">
        <v>999</v>
      </c>
      <c r="B998">
        <v>9</v>
      </c>
      <c r="C998">
        <v>14166.419999999998</v>
      </c>
      <c r="D998">
        <f t="shared" si="30"/>
        <v>1574.0466666666664</v>
      </c>
      <c r="E998">
        <v>5.5684399999999998</v>
      </c>
      <c r="F998">
        <f>VLOOKUP(A998,[1]!Filtered_Customer_Data[#All],12,FALSE)</f>
        <v>4</v>
      </c>
      <c r="G998">
        <f t="shared" si="31"/>
        <v>35059.937682133328</v>
      </c>
      <c r="H998" t="str">
        <f>VLOOKUP(A998,[2]!Filtered_Customer_Data[#All],9,FALSE)</f>
        <v>High Net Worth</v>
      </c>
      <c r="I998" t="str">
        <f>VLOOKUP(A998,Filtered_Customer_Data[#All],4,FALSE)</f>
        <v>Female</v>
      </c>
      <c r="J998" t="str">
        <f>VLOOKUP(A998,Filtered_Customer_Data[#All],8,FALSE)</f>
        <v>Unknown</v>
      </c>
      <c r="K998" t="str">
        <f>VLOOKUP(A998,Filtered_Customer_Data[#All],7,FALSE)</f>
        <v>Recruiting Manager</v>
      </c>
    </row>
    <row r="999" spans="1:11" x14ac:dyDescent="0.3">
      <c r="A999">
        <v>1000</v>
      </c>
      <c r="B999">
        <v>9</v>
      </c>
      <c r="C999">
        <v>10183.700000000001</v>
      </c>
      <c r="D999">
        <f t="shared" si="30"/>
        <v>1131.5222222222224</v>
      </c>
      <c r="E999">
        <v>5.5684399999999998</v>
      </c>
      <c r="F999">
        <f>VLOOKUP(A999,[1]!Filtered_Customer_Data[#All],12,FALSE)</f>
        <v>11</v>
      </c>
      <c r="G999">
        <f t="shared" si="31"/>
        <v>69308.949634222226</v>
      </c>
      <c r="H999" t="str">
        <f>VLOOKUP(A999,[2]!Filtered_Customer_Data[#All],9,FALSE)</f>
        <v>Mass Customer</v>
      </c>
      <c r="I999" t="str">
        <f>VLOOKUP(A999,Filtered_Customer_Data[#All],4,FALSE)</f>
        <v>Female</v>
      </c>
      <c r="J999" t="str">
        <f>VLOOKUP(A999,Filtered_Customer_Data[#All],8,FALSE)</f>
        <v>Financial Services</v>
      </c>
      <c r="K999" t="str">
        <f>VLOOKUP(A999,Filtered_Customer_Data[#All],7,FALSE)</f>
        <v>Compensation Analyst</v>
      </c>
    </row>
    <row r="1000" spans="1:11" x14ac:dyDescent="0.3">
      <c r="A1000">
        <v>1001</v>
      </c>
      <c r="B1000">
        <v>7</v>
      </c>
      <c r="C1000">
        <v>6233.5099999999993</v>
      </c>
      <c r="D1000">
        <f t="shared" si="30"/>
        <v>890.50142857142851</v>
      </c>
      <c r="E1000">
        <v>5.5684399999999998</v>
      </c>
      <c r="F1000">
        <f>VLOOKUP(A1000,[1]!Filtered_Customer_Data[#All],12,FALSE)</f>
        <v>14</v>
      </c>
      <c r="G1000">
        <f t="shared" si="31"/>
        <v>69421.852848800001</v>
      </c>
      <c r="H1000" t="str">
        <f>VLOOKUP(A1000,[2]!Filtered_Customer_Data[#All],9,FALSE)</f>
        <v>Mass Customer</v>
      </c>
      <c r="I1000" t="str">
        <f>VLOOKUP(A1000,Filtered_Customer_Data[#All],4,FALSE)</f>
        <v>Male</v>
      </c>
      <c r="J1000" t="str">
        <f>VLOOKUP(A1000,Filtered_Customer_Data[#All],8,FALSE)</f>
        <v>Retail</v>
      </c>
      <c r="K1000" t="str">
        <f>VLOOKUP(A1000,Filtered_Customer_Data[#All],7,FALSE)</f>
        <v>Recruiter</v>
      </c>
    </row>
    <row r="1001" spans="1:11" x14ac:dyDescent="0.3">
      <c r="A1001">
        <v>1002</v>
      </c>
      <c r="B1001">
        <v>4</v>
      </c>
      <c r="C1001">
        <v>5038.32</v>
      </c>
      <c r="D1001">
        <f t="shared" si="30"/>
        <v>1259.58</v>
      </c>
      <c r="E1001">
        <v>5.5684399999999998</v>
      </c>
      <c r="F1001">
        <f>VLOOKUP(A1001,[1]!Filtered_Customer_Data[#All],12,FALSE)</f>
        <v>18</v>
      </c>
      <c r="G1001">
        <f t="shared" si="31"/>
        <v>126250.12179359999</v>
      </c>
      <c r="H1001" t="str">
        <f>VLOOKUP(A1001,[2]!Filtered_Customer_Data[#All],9,FALSE)</f>
        <v>Mass Customer</v>
      </c>
      <c r="I1001" t="str">
        <f>VLOOKUP(A1001,Filtered_Customer_Data[#All],4,FALSE)</f>
        <v>Male</v>
      </c>
      <c r="J1001" t="str">
        <f>VLOOKUP(A1001,Filtered_Customer_Data[#All],8,FALSE)</f>
        <v>Unknown</v>
      </c>
      <c r="K1001" t="str">
        <f>VLOOKUP(A1001,Filtered_Customer_Data[#All],7,FALSE)</f>
        <v>Business Systems Development Analyst</v>
      </c>
    </row>
    <row r="1002" spans="1:11" x14ac:dyDescent="0.3">
      <c r="A1002">
        <v>1003</v>
      </c>
      <c r="B1002">
        <v>9</v>
      </c>
      <c r="C1002">
        <v>9111.19</v>
      </c>
      <c r="D1002">
        <f t="shared" si="30"/>
        <v>1012.3544444444445</v>
      </c>
      <c r="E1002">
        <v>5.5684399999999998</v>
      </c>
      <c r="F1002">
        <f>VLOOKUP(A1002,[1]!Filtered_Customer_Data[#All],12,FALSE)</f>
        <v>18</v>
      </c>
      <c r="G1002">
        <f t="shared" si="31"/>
        <v>101470.2296872</v>
      </c>
      <c r="H1002" t="str">
        <f>VLOOKUP(A1002,[2]!Filtered_Customer_Data[#All],9,FALSE)</f>
        <v>High Net Worth</v>
      </c>
      <c r="I1002" t="str">
        <f>VLOOKUP(A1002,Filtered_Customer_Data[#All],4,FALSE)</f>
        <v>Female</v>
      </c>
      <c r="J1002" t="str">
        <f>VLOOKUP(A1002,Filtered_Customer_Data[#All],8,FALSE)</f>
        <v>Financial Services</v>
      </c>
      <c r="K1002" t="str">
        <f>VLOOKUP(A1002,Filtered_Customer_Data[#All],7,FALSE)</f>
        <v>Paralegal</v>
      </c>
    </row>
    <row r="1003" spans="1:11" x14ac:dyDescent="0.3">
      <c r="A1003">
        <v>1004</v>
      </c>
      <c r="B1003">
        <v>6</v>
      </c>
      <c r="C1003">
        <v>8437.869999999999</v>
      </c>
      <c r="D1003">
        <f t="shared" si="30"/>
        <v>1406.3116666666665</v>
      </c>
      <c r="E1003">
        <v>5.5684399999999998</v>
      </c>
      <c r="F1003">
        <f>VLOOKUP(A1003,[1]!Filtered_Customer_Data[#All],12,FALSE)</f>
        <v>22</v>
      </c>
      <c r="G1003">
        <f t="shared" si="31"/>
        <v>172281.16701693332</v>
      </c>
      <c r="H1003" t="str">
        <f>VLOOKUP(A1003,[2]!Filtered_Customer_Data[#All],9,FALSE)</f>
        <v>High Net Worth</v>
      </c>
      <c r="I1003" t="str">
        <f>VLOOKUP(A1003,Filtered_Customer_Data[#All],4,FALSE)</f>
        <v>Male</v>
      </c>
      <c r="J1003" t="str">
        <f>VLOOKUP(A1003,Filtered_Customer_Data[#All],8,FALSE)</f>
        <v>IT</v>
      </c>
      <c r="K1003" t="str">
        <f>VLOOKUP(A1003,Filtered_Customer_Data[#All],7,FALSE)</f>
        <v>Business Systems Development Analyst</v>
      </c>
    </row>
    <row r="1004" spans="1:11" x14ac:dyDescent="0.3">
      <c r="A1004">
        <v>1005</v>
      </c>
      <c r="B1004">
        <v>5</v>
      </c>
      <c r="C1004">
        <v>7863.7599999999993</v>
      </c>
      <c r="D1004">
        <f t="shared" si="30"/>
        <v>1572.752</v>
      </c>
      <c r="E1004">
        <v>5.5684399999999998</v>
      </c>
      <c r="F1004">
        <f>VLOOKUP(A1004,[1]!Filtered_Customer_Data[#All],12,FALSE)</f>
        <v>8</v>
      </c>
      <c r="G1004">
        <f t="shared" si="31"/>
        <v>70062.201175039998</v>
      </c>
      <c r="H1004" t="str">
        <f>VLOOKUP(A1004,[2]!Filtered_Customer_Data[#All],9,FALSE)</f>
        <v>High Net Worth</v>
      </c>
      <c r="I1004" t="str">
        <f>VLOOKUP(A1004,Filtered_Customer_Data[#All],4,FALSE)</f>
        <v>Female</v>
      </c>
      <c r="J1004" t="str">
        <f>VLOOKUP(A1004,Filtered_Customer_Data[#All],8,FALSE)</f>
        <v>IT</v>
      </c>
      <c r="K1004" t="str">
        <f>VLOOKUP(A1004,Filtered_Customer_Data[#All],7,FALSE)</f>
        <v>Design Engineer</v>
      </c>
    </row>
    <row r="1005" spans="1:11" x14ac:dyDescent="0.3">
      <c r="A1005">
        <v>1006</v>
      </c>
      <c r="B1005">
        <v>8</v>
      </c>
      <c r="C1005">
        <v>9481.25</v>
      </c>
      <c r="D1005">
        <f t="shared" si="30"/>
        <v>1185.15625</v>
      </c>
      <c r="E1005">
        <v>5.5684399999999998</v>
      </c>
      <c r="F1005">
        <f>VLOOKUP(A1005,[1]!Filtered_Customer_Data[#All],12,FALSE)</f>
        <v>19</v>
      </c>
      <c r="G1005">
        <f t="shared" si="31"/>
        <v>125389.95790625</v>
      </c>
      <c r="H1005" t="str">
        <f>VLOOKUP(A1005,[2]!Filtered_Customer_Data[#All],9,FALSE)</f>
        <v>Affluent Customer</v>
      </c>
      <c r="I1005" t="str">
        <f>VLOOKUP(A1005,Filtered_Customer_Data[#All],4,FALSE)</f>
        <v>Male</v>
      </c>
      <c r="J1005" t="str">
        <f>VLOOKUP(A1005,Filtered_Customer_Data[#All],8,FALSE)</f>
        <v>Telecommunications</v>
      </c>
      <c r="K1005" t="str">
        <f>VLOOKUP(A1005,Filtered_Customer_Data[#All],7,FALSE)</f>
        <v>Quality Control Specialist</v>
      </c>
    </row>
    <row r="1006" spans="1:11" x14ac:dyDescent="0.3">
      <c r="A1006">
        <v>1007</v>
      </c>
      <c r="B1006">
        <v>6</v>
      </c>
      <c r="C1006">
        <v>7998.9500000000007</v>
      </c>
      <c r="D1006">
        <f t="shared" si="30"/>
        <v>1333.1583333333335</v>
      </c>
      <c r="E1006">
        <v>5.5684399999999998</v>
      </c>
      <c r="F1006">
        <f>VLOOKUP(A1006,[1]!Filtered_Customer_Data[#All],12,FALSE)</f>
        <v>5</v>
      </c>
      <c r="G1006">
        <f t="shared" si="31"/>
        <v>37118.060948333339</v>
      </c>
      <c r="H1006" t="str">
        <f>VLOOKUP(A1006,[2]!Filtered_Customer_Data[#All],9,FALSE)</f>
        <v>Mass Customer</v>
      </c>
      <c r="I1006" t="str">
        <f>VLOOKUP(A1006,Filtered_Customer_Data[#All],4,FALSE)</f>
        <v>Male</v>
      </c>
      <c r="J1006" t="str">
        <f>VLOOKUP(A1006,Filtered_Customer_Data[#All],8,FALSE)</f>
        <v>Retail</v>
      </c>
      <c r="K1006" t="str">
        <f>VLOOKUP(A1006,Filtered_Customer_Data[#All],7,FALSE)</f>
        <v>Unknown</v>
      </c>
    </row>
    <row r="1007" spans="1:11" x14ac:dyDescent="0.3">
      <c r="A1007">
        <v>1008</v>
      </c>
      <c r="B1007">
        <v>4</v>
      </c>
      <c r="C1007">
        <v>5409.6900000000005</v>
      </c>
      <c r="D1007">
        <f t="shared" si="30"/>
        <v>1352.4225000000001</v>
      </c>
      <c r="E1007">
        <v>5.5684399999999998</v>
      </c>
      <c r="F1007">
        <f>VLOOKUP(A1007,[1]!Filtered_Customer_Data[#All],12,FALSE)</f>
        <v>21</v>
      </c>
      <c r="G1007">
        <f t="shared" si="31"/>
        <v>158148.55446390001</v>
      </c>
      <c r="H1007" t="str">
        <f>VLOOKUP(A1007,[2]!Filtered_Customer_Data[#All],9,FALSE)</f>
        <v>Mass Customer</v>
      </c>
      <c r="I1007" t="str">
        <f>VLOOKUP(A1007,Filtered_Customer_Data[#All],4,FALSE)</f>
        <v>Female</v>
      </c>
      <c r="J1007" t="str">
        <f>VLOOKUP(A1007,Filtered_Customer_Data[#All],8,FALSE)</f>
        <v>Unknown</v>
      </c>
      <c r="K1007" t="str">
        <f>VLOOKUP(A1007,Filtered_Customer_Data[#All],7,FALSE)</f>
        <v>Teacher</v>
      </c>
    </row>
    <row r="1008" spans="1:11" x14ac:dyDescent="0.3">
      <c r="A1008">
        <v>1009</v>
      </c>
      <c r="B1008">
        <v>4</v>
      </c>
      <c r="C1008">
        <v>5716.2</v>
      </c>
      <c r="D1008">
        <f t="shared" si="30"/>
        <v>1429.05</v>
      </c>
      <c r="E1008">
        <v>5.5684399999999998</v>
      </c>
      <c r="F1008">
        <f>VLOOKUP(A1008,[1]!Filtered_Customer_Data[#All],12,FALSE)</f>
        <v>13</v>
      </c>
      <c r="G1008">
        <f t="shared" si="31"/>
        <v>103448.52936599999</v>
      </c>
      <c r="H1008" t="str">
        <f>VLOOKUP(A1008,[2]!Filtered_Customer_Data[#All],9,FALSE)</f>
        <v>High Net Worth</v>
      </c>
      <c r="I1008" t="str">
        <f>VLOOKUP(A1008,Filtered_Customer_Data[#All],4,FALSE)</f>
        <v>Female</v>
      </c>
      <c r="J1008" t="str">
        <f>VLOOKUP(A1008,Filtered_Customer_Data[#All],8,FALSE)</f>
        <v>Manufacturing</v>
      </c>
      <c r="K1008" t="str">
        <f>VLOOKUP(A1008,Filtered_Customer_Data[#All],7,FALSE)</f>
        <v>Research Associate</v>
      </c>
    </row>
    <row r="1009" spans="1:11" x14ac:dyDescent="0.3">
      <c r="A1009">
        <v>1010</v>
      </c>
      <c r="B1009">
        <v>3</v>
      </c>
      <c r="C1009">
        <v>1501.59</v>
      </c>
      <c r="D1009">
        <f t="shared" si="30"/>
        <v>500.53</v>
      </c>
      <c r="E1009">
        <v>5.5684399999999998</v>
      </c>
      <c r="F1009">
        <f>VLOOKUP(A1009,[1]!Filtered_Customer_Data[#All],12,FALSE)</f>
        <v>17</v>
      </c>
      <c r="G1009">
        <f t="shared" si="31"/>
        <v>47381.911644399996</v>
      </c>
      <c r="H1009" t="str">
        <f>VLOOKUP(A1009,[2]!Filtered_Customer_Data[#All],9,FALSE)</f>
        <v>Affluent Customer</v>
      </c>
      <c r="I1009" t="str">
        <f>VLOOKUP(A1009,Filtered_Customer_Data[#All],4,FALSE)</f>
        <v>Male</v>
      </c>
      <c r="J1009" t="str">
        <f>VLOOKUP(A1009,Filtered_Customer_Data[#All],8,FALSE)</f>
        <v>Financial Services</v>
      </c>
      <c r="K1009" t="str">
        <f>VLOOKUP(A1009,Filtered_Customer_Data[#All],7,FALSE)</f>
        <v>Nurse</v>
      </c>
    </row>
    <row r="1010" spans="1:11" x14ac:dyDescent="0.3">
      <c r="A1010">
        <v>1011</v>
      </c>
      <c r="B1010">
        <v>3</v>
      </c>
      <c r="C1010">
        <v>3940.1800000000003</v>
      </c>
      <c r="D1010">
        <f t="shared" si="30"/>
        <v>1313.3933333333334</v>
      </c>
      <c r="E1010">
        <v>5.5684399999999998</v>
      </c>
      <c r="F1010">
        <f>VLOOKUP(A1010,[1]!Filtered_Customer_Data[#All],12,FALSE)</f>
        <v>10</v>
      </c>
      <c r="G1010">
        <f t="shared" si="31"/>
        <v>73135.519730666681</v>
      </c>
      <c r="H1010" t="str">
        <f>VLOOKUP(A1010,[2]!Filtered_Customer_Data[#All],9,FALSE)</f>
        <v>High Net Worth</v>
      </c>
      <c r="I1010" t="str">
        <f>VLOOKUP(A1010,Filtered_Customer_Data[#All],4,FALSE)</f>
        <v>Female</v>
      </c>
      <c r="J1010" t="str">
        <f>VLOOKUP(A1010,Filtered_Customer_Data[#All],8,FALSE)</f>
        <v>Health</v>
      </c>
      <c r="K1010" t="str">
        <f>VLOOKUP(A1010,Filtered_Customer_Data[#All],7,FALSE)</f>
        <v>Occupational Therapist</v>
      </c>
    </row>
    <row r="1011" spans="1:11" x14ac:dyDescent="0.3">
      <c r="A1011">
        <v>1012</v>
      </c>
      <c r="B1011">
        <v>4</v>
      </c>
      <c r="C1011">
        <v>5094.62</v>
      </c>
      <c r="D1011">
        <f t="shared" si="30"/>
        <v>1273.655</v>
      </c>
      <c r="E1011">
        <v>5.5684399999999998</v>
      </c>
      <c r="F1011">
        <f>VLOOKUP(A1011,[1]!Filtered_Customer_Data[#All],12,FALSE)</f>
        <v>11</v>
      </c>
      <c r="G1011">
        <f t="shared" si="31"/>
        <v>78014.985930199997</v>
      </c>
      <c r="H1011" t="str">
        <f>VLOOKUP(A1011,[2]!Filtered_Customer_Data[#All],9,FALSE)</f>
        <v>High Net Worth</v>
      </c>
      <c r="I1011" t="str">
        <f>VLOOKUP(A1011,Filtered_Customer_Data[#All],4,FALSE)</f>
        <v>Female</v>
      </c>
      <c r="J1011" t="str">
        <f>VLOOKUP(A1011,Filtered_Customer_Data[#All],8,FALSE)</f>
        <v>Unknown</v>
      </c>
      <c r="K1011" t="str">
        <f>VLOOKUP(A1011,Filtered_Customer_Data[#All],7,FALSE)</f>
        <v>Software Test Engineer III</v>
      </c>
    </row>
    <row r="1012" spans="1:11" x14ac:dyDescent="0.3">
      <c r="A1012">
        <v>1013</v>
      </c>
      <c r="B1012">
        <v>6</v>
      </c>
      <c r="C1012">
        <v>7207.57</v>
      </c>
      <c r="D1012">
        <f t="shared" si="30"/>
        <v>1201.2616666666665</v>
      </c>
      <c r="E1012">
        <v>5.5684399999999998</v>
      </c>
      <c r="F1012">
        <f>VLOOKUP(A1012,[1]!Filtered_Customer_Data[#All],12,FALSE)</f>
        <v>17</v>
      </c>
      <c r="G1012">
        <f t="shared" si="31"/>
        <v>113715.60975726666</v>
      </c>
      <c r="H1012" t="str">
        <f>VLOOKUP(A1012,[2]!Filtered_Customer_Data[#All],9,FALSE)</f>
        <v>High Net Worth</v>
      </c>
      <c r="I1012" t="str">
        <f>VLOOKUP(A1012,Filtered_Customer_Data[#All],4,FALSE)</f>
        <v>Female</v>
      </c>
      <c r="J1012" t="str">
        <f>VLOOKUP(A1012,Filtered_Customer_Data[#All],8,FALSE)</f>
        <v>Retail</v>
      </c>
      <c r="K1012" t="str">
        <f>VLOOKUP(A1012,Filtered_Customer_Data[#All],7,FALSE)</f>
        <v>Physical Therapy Assistant</v>
      </c>
    </row>
    <row r="1013" spans="1:11" x14ac:dyDescent="0.3">
      <c r="A1013">
        <v>1014</v>
      </c>
      <c r="B1013">
        <v>7</v>
      </c>
      <c r="C1013">
        <v>6269.75</v>
      </c>
      <c r="D1013">
        <f t="shared" si="30"/>
        <v>895.67857142857144</v>
      </c>
      <c r="E1013">
        <v>5.5684399999999998</v>
      </c>
      <c r="F1013">
        <f>VLOOKUP(A1013,[1]!Filtered_Customer_Data[#All],12,FALSE)</f>
        <v>8</v>
      </c>
      <c r="G1013">
        <f t="shared" si="31"/>
        <v>39900.259074285714</v>
      </c>
      <c r="H1013" t="str">
        <f>VLOOKUP(A1013,[2]!Filtered_Customer_Data[#All],9,FALSE)</f>
        <v>Mass Customer</v>
      </c>
      <c r="I1013" t="str">
        <f>VLOOKUP(A1013,Filtered_Customer_Data[#All],4,FALSE)</f>
        <v>Male</v>
      </c>
      <c r="J1013" t="str">
        <f>VLOOKUP(A1013,Filtered_Customer_Data[#All],8,FALSE)</f>
        <v>Property</v>
      </c>
      <c r="K1013" t="str">
        <f>VLOOKUP(A1013,Filtered_Customer_Data[#All],7,FALSE)</f>
        <v>Senior Developer</v>
      </c>
    </row>
    <row r="1014" spans="1:11" x14ac:dyDescent="0.3">
      <c r="A1014">
        <v>1015</v>
      </c>
      <c r="B1014">
        <v>6</v>
      </c>
      <c r="C1014">
        <v>7096.7899999999991</v>
      </c>
      <c r="D1014">
        <f t="shared" si="30"/>
        <v>1182.7983333333332</v>
      </c>
      <c r="E1014">
        <v>5.5684399999999998</v>
      </c>
      <c r="F1014">
        <f>VLOOKUP(A1014,[1]!Filtered_Customer_Data[#All],12,FALSE)</f>
        <v>17</v>
      </c>
      <c r="G1014">
        <f t="shared" si="31"/>
        <v>111967.80637153331</v>
      </c>
      <c r="H1014" t="str">
        <f>VLOOKUP(A1014,[2]!Filtered_Customer_Data[#All],9,FALSE)</f>
        <v>Mass Customer</v>
      </c>
      <c r="I1014" t="str">
        <f>VLOOKUP(A1014,Filtered_Customer_Data[#All],4,FALSE)</f>
        <v>Male</v>
      </c>
      <c r="J1014" t="str">
        <f>VLOOKUP(A1014,Filtered_Customer_Data[#All],8,FALSE)</f>
        <v>Health</v>
      </c>
      <c r="K1014" t="str">
        <f>VLOOKUP(A1014,Filtered_Customer_Data[#All],7,FALSE)</f>
        <v>Web Developer I</v>
      </c>
    </row>
    <row r="1015" spans="1:11" x14ac:dyDescent="0.3">
      <c r="A1015">
        <v>1016</v>
      </c>
      <c r="B1015">
        <v>6</v>
      </c>
      <c r="C1015">
        <v>5697.7999999999993</v>
      </c>
      <c r="D1015">
        <f t="shared" si="30"/>
        <v>949.63333333333321</v>
      </c>
      <c r="E1015">
        <v>5.5684399999999998</v>
      </c>
      <c r="F1015">
        <f>VLOOKUP(A1015,[1]!Filtered_Customer_Data[#All],12,FALSE)</f>
        <v>17</v>
      </c>
      <c r="G1015">
        <f t="shared" si="31"/>
        <v>89895.596057333329</v>
      </c>
      <c r="H1015" t="str">
        <f>VLOOKUP(A1015,[2]!Filtered_Customer_Data[#All],9,FALSE)</f>
        <v>Mass Customer</v>
      </c>
      <c r="I1015" t="str">
        <f>VLOOKUP(A1015,Filtered_Customer_Data[#All],4,FALSE)</f>
        <v>Male</v>
      </c>
      <c r="J1015" t="str">
        <f>VLOOKUP(A1015,Filtered_Customer_Data[#All],8,FALSE)</f>
        <v>IT</v>
      </c>
      <c r="K1015" t="str">
        <f>VLOOKUP(A1015,Filtered_Customer_Data[#All],7,FALSE)</f>
        <v>Legal Assistant</v>
      </c>
    </row>
    <row r="1016" spans="1:11" x14ac:dyDescent="0.3">
      <c r="A1016">
        <v>1017</v>
      </c>
      <c r="B1016">
        <v>3</v>
      </c>
      <c r="C1016">
        <v>5234.68</v>
      </c>
      <c r="D1016">
        <f t="shared" si="30"/>
        <v>1744.8933333333334</v>
      </c>
      <c r="E1016">
        <v>5.5684399999999998</v>
      </c>
      <c r="F1016">
        <f>VLOOKUP(A1016,[1]!Filtered_Customer_Data[#All],12,FALSE)</f>
        <v>16</v>
      </c>
      <c r="G1016">
        <f t="shared" si="31"/>
        <v>155461.34132906666</v>
      </c>
      <c r="H1016" t="str">
        <f>VLOOKUP(A1016,[2]!Filtered_Customer_Data[#All],9,FALSE)</f>
        <v>High Net Worth</v>
      </c>
      <c r="I1016" t="str">
        <f>VLOOKUP(A1016,Filtered_Customer_Data[#All],4,FALSE)</f>
        <v>Female</v>
      </c>
      <c r="J1016" t="str">
        <f>VLOOKUP(A1016,Filtered_Customer_Data[#All],8,FALSE)</f>
        <v>Entertainment</v>
      </c>
      <c r="K1016" t="str">
        <f>VLOOKUP(A1016,Filtered_Customer_Data[#All],7,FALSE)</f>
        <v>Assistant Media Planner</v>
      </c>
    </row>
    <row r="1017" spans="1:11" x14ac:dyDescent="0.3">
      <c r="A1017">
        <v>1018</v>
      </c>
      <c r="B1017">
        <v>5</v>
      </c>
      <c r="C1017">
        <v>6164.88</v>
      </c>
      <c r="D1017">
        <f t="shared" si="30"/>
        <v>1232.9760000000001</v>
      </c>
      <c r="E1017">
        <v>5.5684399999999998</v>
      </c>
      <c r="F1017">
        <f>VLOOKUP(A1017,[1]!Filtered_Customer_Data[#All],12,FALSE)</f>
        <v>7</v>
      </c>
      <c r="G1017">
        <f t="shared" si="31"/>
        <v>48060.270142080008</v>
      </c>
      <c r="H1017" t="str">
        <f>VLOOKUP(A1017,[2]!Filtered_Customer_Data[#All],9,FALSE)</f>
        <v>Mass Customer</v>
      </c>
      <c r="I1017" t="str">
        <f>VLOOKUP(A1017,Filtered_Customer_Data[#All],4,FALSE)</f>
        <v>Male</v>
      </c>
      <c r="J1017" t="str">
        <f>VLOOKUP(A1017,Filtered_Customer_Data[#All],8,FALSE)</f>
        <v>Manufacturing</v>
      </c>
      <c r="K1017" t="str">
        <f>VLOOKUP(A1017,Filtered_Customer_Data[#All],7,FALSE)</f>
        <v>Help Desk Operator</v>
      </c>
    </row>
    <row r="1018" spans="1:11" x14ac:dyDescent="0.3">
      <c r="A1018">
        <v>1019</v>
      </c>
      <c r="B1018">
        <v>5</v>
      </c>
      <c r="C1018">
        <v>5805.35</v>
      </c>
      <c r="D1018">
        <f t="shared" si="30"/>
        <v>1161.0700000000002</v>
      </c>
      <c r="E1018">
        <v>5.5684399999999998</v>
      </c>
      <c r="F1018">
        <f>VLOOKUP(A1018,[1]!Filtered_Customer_Data[#All],12,FALSE)</f>
        <v>14</v>
      </c>
      <c r="G1018">
        <f t="shared" si="31"/>
        <v>90514.880831200018</v>
      </c>
      <c r="H1018" t="str">
        <f>VLOOKUP(A1018,[2]!Filtered_Customer_Data[#All],9,FALSE)</f>
        <v>Mass Customer</v>
      </c>
      <c r="I1018" t="str">
        <f>VLOOKUP(A1018,Filtered_Customer_Data[#All],4,FALSE)</f>
        <v>Male</v>
      </c>
      <c r="J1018" t="str">
        <f>VLOOKUP(A1018,Filtered_Customer_Data[#All],8,FALSE)</f>
        <v>Manufacturing</v>
      </c>
      <c r="K1018" t="str">
        <f>VLOOKUP(A1018,Filtered_Customer_Data[#All],7,FALSE)</f>
        <v>Human Resources Assistant II</v>
      </c>
    </row>
    <row r="1019" spans="1:11" x14ac:dyDescent="0.3">
      <c r="A1019">
        <v>1020</v>
      </c>
      <c r="B1019">
        <v>4</v>
      </c>
      <c r="C1019">
        <v>4075.21</v>
      </c>
      <c r="D1019">
        <f t="shared" si="30"/>
        <v>1018.8025</v>
      </c>
      <c r="E1019">
        <v>5.5684399999999998</v>
      </c>
      <c r="F1019">
        <f>VLOOKUP(A1019,[1]!Filtered_Customer_Data[#All],12,FALSE)</f>
        <v>13</v>
      </c>
      <c r="G1019">
        <f t="shared" si="31"/>
        <v>73750.8277103</v>
      </c>
      <c r="H1019" t="str">
        <f>VLOOKUP(A1019,[2]!Filtered_Customer_Data[#All],9,FALSE)</f>
        <v>Affluent Customer</v>
      </c>
      <c r="I1019" t="str">
        <f>VLOOKUP(A1019,Filtered_Customer_Data[#All],4,FALSE)</f>
        <v>Female</v>
      </c>
      <c r="J1019" t="str">
        <f>VLOOKUP(A1019,Filtered_Customer_Data[#All],8,FALSE)</f>
        <v>IT</v>
      </c>
      <c r="K1019" t="str">
        <f>VLOOKUP(A1019,Filtered_Customer_Data[#All],7,FALSE)</f>
        <v>Unknown</v>
      </c>
    </row>
    <row r="1020" spans="1:11" x14ac:dyDescent="0.3">
      <c r="A1020">
        <v>1021</v>
      </c>
      <c r="B1020">
        <v>8</v>
      </c>
      <c r="C1020">
        <v>9624.4499999999989</v>
      </c>
      <c r="D1020">
        <f t="shared" si="30"/>
        <v>1203.0562499999999</v>
      </c>
      <c r="E1020">
        <v>5.5684399999999998</v>
      </c>
      <c r="F1020">
        <f>VLOOKUP(A1020,[1]!Filtered_Customer_Data[#All],12,FALSE)</f>
        <v>7</v>
      </c>
      <c r="G1020">
        <f t="shared" si="31"/>
        <v>46894.025813249988</v>
      </c>
      <c r="H1020" t="str">
        <f>VLOOKUP(A1020,[2]!Filtered_Customer_Data[#All],9,FALSE)</f>
        <v>High Net Worth</v>
      </c>
      <c r="I1020" t="str">
        <f>VLOOKUP(A1020,Filtered_Customer_Data[#All],4,FALSE)</f>
        <v>Male</v>
      </c>
      <c r="J1020" t="str">
        <f>VLOOKUP(A1020,Filtered_Customer_Data[#All],8,FALSE)</f>
        <v>Retail</v>
      </c>
      <c r="K1020" t="str">
        <f>VLOOKUP(A1020,Filtered_Customer_Data[#All],7,FALSE)</f>
        <v>Mechanical Systems Engineer</v>
      </c>
    </row>
    <row r="1021" spans="1:11" x14ac:dyDescent="0.3">
      <c r="A1021">
        <v>1022</v>
      </c>
      <c r="B1021">
        <v>5</v>
      </c>
      <c r="C1021">
        <v>8161.4</v>
      </c>
      <c r="D1021">
        <f t="shared" si="30"/>
        <v>1632.28</v>
      </c>
      <c r="E1021">
        <v>5.5684399999999998</v>
      </c>
      <c r="F1021">
        <f>VLOOKUP(A1021,[1]!Filtered_Customer_Data[#All],12,FALSE)</f>
        <v>14</v>
      </c>
      <c r="G1021">
        <f t="shared" si="31"/>
        <v>127249.54540479998</v>
      </c>
      <c r="H1021" t="str">
        <f>VLOOKUP(A1021,[2]!Filtered_Customer_Data[#All],9,FALSE)</f>
        <v>Affluent Customer</v>
      </c>
      <c r="I1021" t="str">
        <f>VLOOKUP(A1021,Filtered_Customer_Data[#All],4,FALSE)</f>
        <v>Female</v>
      </c>
      <c r="J1021" t="str">
        <f>VLOOKUP(A1021,Filtered_Customer_Data[#All],8,FALSE)</f>
        <v>Financial Services</v>
      </c>
      <c r="K1021" t="str">
        <f>VLOOKUP(A1021,Filtered_Customer_Data[#All],7,FALSE)</f>
        <v>Assistant Manager</v>
      </c>
    </row>
    <row r="1022" spans="1:11" x14ac:dyDescent="0.3">
      <c r="A1022">
        <v>1023</v>
      </c>
      <c r="B1022">
        <v>2</v>
      </c>
      <c r="C1022">
        <v>1579.3899999999999</v>
      </c>
      <c r="D1022">
        <f t="shared" si="30"/>
        <v>789.69499999999994</v>
      </c>
      <c r="E1022">
        <v>5.5684399999999998</v>
      </c>
      <c r="F1022">
        <f>VLOOKUP(A1022,[1]!Filtered_Customer_Data[#All],12,FALSE)</f>
        <v>6</v>
      </c>
      <c r="G1022">
        <f t="shared" si="31"/>
        <v>26384.215354799995</v>
      </c>
      <c r="H1022" t="str">
        <f>VLOOKUP(A1022,[2]!Filtered_Customer_Data[#All],9,FALSE)</f>
        <v>Affluent Customer</v>
      </c>
      <c r="I1022" t="str">
        <f>VLOOKUP(A1022,Filtered_Customer_Data[#All],4,FALSE)</f>
        <v>Female</v>
      </c>
      <c r="J1022" t="str">
        <f>VLOOKUP(A1022,Filtered_Customer_Data[#All],8,FALSE)</f>
        <v>Financial Services</v>
      </c>
      <c r="K1022" t="str">
        <f>VLOOKUP(A1022,Filtered_Customer_Data[#All],7,FALSE)</f>
        <v>Unknown</v>
      </c>
    </row>
    <row r="1023" spans="1:11" x14ac:dyDescent="0.3">
      <c r="A1023">
        <v>1024</v>
      </c>
      <c r="B1023">
        <v>8</v>
      </c>
      <c r="C1023">
        <v>9592.0300000000007</v>
      </c>
      <c r="D1023">
        <f t="shared" si="30"/>
        <v>1199.0037500000001</v>
      </c>
      <c r="E1023">
        <v>5.5684399999999998</v>
      </c>
      <c r="F1023">
        <f>VLOOKUP(A1023,[1]!Filtered_Customer_Data[#All],12,FALSE)</f>
        <v>2</v>
      </c>
      <c r="G1023">
        <f t="shared" si="31"/>
        <v>13353.160883300001</v>
      </c>
      <c r="H1023" t="str">
        <f>VLOOKUP(A1023,[2]!Filtered_Customer_Data[#All],9,FALSE)</f>
        <v>High Net Worth</v>
      </c>
      <c r="I1023" t="str">
        <f>VLOOKUP(A1023,Filtered_Customer_Data[#All],4,FALSE)</f>
        <v>Female</v>
      </c>
      <c r="J1023" t="str">
        <f>VLOOKUP(A1023,Filtered_Customer_Data[#All],8,FALSE)</f>
        <v>Health</v>
      </c>
      <c r="K1023" t="str">
        <f>VLOOKUP(A1023,Filtered_Customer_Data[#All],7,FALSE)</f>
        <v>Social Worker</v>
      </c>
    </row>
    <row r="1024" spans="1:11" x14ac:dyDescent="0.3">
      <c r="A1024">
        <v>1025</v>
      </c>
      <c r="B1024">
        <v>8</v>
      </c>
      <c r="C1024">
        <v>8141.2900000000009</v>
      </c>
      <c r="D1024">
        <f t="shared" si="30"/>
        <v>1017.6612500000001</v>
      </c>
      <c r="E1024">
        <v>5.5684399999999998</v>
      </c>
      <c r="F1024">
        <f>VLOOKUP(A1024,[1]!Filtered_Customer_Data[#All],12,FALSE)</f>
        <v>5</v>
      </c>
      <c r="G1024">
        <f t="shared" si="31"/>
        <v>28333.928054750002</v>
      </c>
      <c r="H1024" t="str">
        <f>VLOOKUP(A1024,[2]!Filtered_Customer_Data[#All],9,FALSE)</f>
        <v>Mass Customer</v>
      </c>
      <c r="I1024" t="str">
        <f>VLOOKUP(A1024,Filtered_Customer_Data[#All],4,FALSE)</f>
        <v>Male</v>
      </c>
      <c r="J1024" t="str">
        <f>VLOOKUP(A1024,Filtered_Customer_Data[#All],8,FALSE)</f>
        <v>IT</v>
      </c>
      <c r="K1024" t="str">
        <f>VLOOKUP(A1024,Filtered_Customer_Data[#All],7,FALSE)</f>
        <v>Quality Engineer</v>
      </c>
    </row>
    <row r="1025" spans="1:11" x14ac:dyDescent="0.3">
      <c r="A1025">
        <v>1026</v>
      </c>
      <c r="B1025">
        <v>6</v>
      </c>
      <c r="C1025">
        <v>4769.8100000000004</v>
      </c>
      <c r="D1025">
        <f t="shared" si="30"/>
        <v>794.96833333333336</v>
      </c>
      <c r="E1025">
        <v>5.5684399999999998</v>
      </c>
      <c r="F1025">
        <f>VLOOKUP(A1025,[1]!Filtered_Customer_Data[#All],12,FALSE)</f>
        <v>4</v>
      </c>
      <c r="G1025">
        <f t="shared" si="31"/>
        <v>17706.933864266666</v>
      </c>
      <c r="H1025" t="str">
        <f>VLOOKUP(A1025,[2]!Filtered_Customer_Data[#All],9,FALSE)</f>
        <v>Affluent Customer</v>
      </c>
      <c r="I1025" t="str">
        <f>VLOOKUP(A1025,Filtered_Customer_Data[#All],4,FALSE)</f>
        <v>Male</v>
      </c>
      <c r="J1025" t="str">
        <f>VLOOKUP(A1025,Filtered_Customer_Data[#All],8,FALSE)</f>
        <v>Financial Services</v>
      </c>
      <c r="K1025" t="str">
        <f>VLOOKUP(A1025,Filtered_Customer_Data[#All],7,FALSE)</f>
        <v>Unknown</v>
      </c>
    </row>
    <row r="1026" spans="1:11" x14ac:dyDescent="0.3">
      <c r="A1026">
        <v>1027</v>
      </c>
      <c r="B1026">
        <v>6</v>
      </c>
      <c r="C1026">
        <v>6580.15</v>
      </c>
      <c r="D1026">
        <f t="shared" si="30"/>
        <v>1096.6916666666666</v>
      </c>
      <c r="E1026">
        <v>5.5684399999999998</v>
      </c>
      <c r="F1026">
        <f>VLOOKUP(A1026,[1]!Filtered_Customer_Data[#All],12,FALSE)</f>
        <v>18</v>
      </c>
      <c r="G1026">
        <f t="shared" si="31"/>
        <v>109923.511398</v>
      </c>
      <c r="H1026" t="str">
        <f>VLOOKUP(A1026,[2]!Filtered_Customer_Data[#All],9,FALSE)</f>
        <v>Affluent Customer</v>
      </c>
      <c r="I1026" t="str">
        <f>VLOOKUP(A1026,Filtered_Customer_Data[#All],4,FALSE)</f>
        <v>Male</v>
      </c>
      <c r="J1026" t="str">
        <f>VLOOKUP(A1026,Filtered_Customer_Data[#All],8,FALSE)</f>
        <v>Financial Services</v>
      </c>
      <c r="K1026" t="str">
        <f>VLOOKUP(A1026,Filtered_Customer_Data[#All],7,FALSE)</f>
        <v>Statistician I</v>
      </c>
    </row>
    <row r="1027" spans="1:11" x14ac:dyDescent="0.3">
      <c r="A1027">
        <v>1028</v>
      </c>
      <c r="B1027">
        <v>7</v>
      </c>
      <c r="C1027">
        <v>12001.41</v>
      </c>
      <c r="D1027">
        <f t="shared" ref="D1027:D1090" si="32">GETPIVOTDATA("Total Revenue",$A1026,"customer_id",A1027)/GETPIVOTDATA("Total Transaction",$A1026,"customer_id",A1027)</f>
        <v>1714.4871428571428</v>
      </c>
      <c r="E1027">
        <v>5.5684399999999998</v>
      </c>
      <c r="F1027">
        <f>VLOOKUP(A1027,[1]!Filtered_Customer_Data[#All],12,FALSE)</f>
        <v>1</v>
      </c>
      <c r="G1027">
        <f t="shared" ref="G1027:G1090" si="33">D1027*E1027*F1027</f>
        <v>9547.0187857714282</v>
      </c>
      <c r="H1027" t="str">
        <f>VLOOKUP(A1027,[2]!Filtered_Customer_Data[#All],9,FALSE)</f>
        <v>High Net Worth</v>
      </c>
      <c r="I1027" t="str">
        <f>VLOOKUP(A1027,Filtered_Customer_Data[#All],4,FALSE)</f>
        <v>Male</v>
      </c>
      <c r="J1027" t="str">
        <f>VLOOKUP(A1027,Filtered_Customer_Data[#All],8,FALSE)</f>
        <v>Unknown</v>
      </c>
      <c r="K1027" t="str">
        <f>VLOOKUP(A1027,Filtered_Customer_Data[#All],7,FALSE)</f>
        <v>Project Manager</v>
      </c>
    </row>
    <row r="1028" spans="1:11" x14ac:dyDescent="0.3">
      <c r="A1028">
        <v>1029</v>
      </c>
      <c r="B1028">
        <v>6</v>
      </c>
      <c r="C1028">
        <v>6223.08</v>
      </c>
      <c r="D1028">
        <f t="shared" si="32"/>
        <v>1037.18</v>
      </c>
      <c r="E1028">
        <v>5.5684399999999998</v>
      </c>
      <c r="F1028">
        <f>VLOOKUP(A1028,[1]!Filtered_Customer_Data[#All],12,FALSE)</f>
        <v>4</v>
      </c>
      <c r="G1028">
        <f t="shared" si="33"/>
        <v>23101.898396799999</v>
      </c>
      <c r="H1028" t="str">
        <f>VLOOKUP(A1028,[2]!Filtered_Customer_Data[#All],9,FALSE)</f>
        <v>Mass Customer</v>
      </c>
      <c r="I1028" t="str">
        <f>VLOOKUP(A1028,Filtered_Customer_Data[#All],4,FALSE)</f>
        <v>Male</v>
      </c>
      <c r="J1028" t="str">
        <f>VLOOKUP(A1028,Filtered_Customer_Data[#All],8,FALSE)</f>
        <v>Unknown</v>
      </c>
      <c r="K1028" t="str">
        <f>VLOOKUP(A1028,Filtered_Customer_Data[#All],7,FALSE)</f>
        <v>VP Sales</v>
      </c>
    </row>
    <row r="1029" spans="1:11" x14ac:dyDescent="0.3">
      <c r="A1029">
        <v>1030</v>
      </c>
      <c r="B1029">
        <v>8</v>
      </c>
      <c r="C1029">
        <v>10951.8</v>
      </c>
      <c r="D1029">
        <f t="shared" si="32"/>
        <v>1368.9749999999999</v>
      </c>
      <c r="E1029">
        <v>5.5684399999999998</v>
      </c>
      <c r="F1029">
        <f>VLOOKUP(A1029,[1]!Filtered_Customer_Data[#All],12,FALSE)</f>
        <v>5</v>
      </c>
      <c r="G1029">
        <f t="shared" si="33"/>
        <v>38115.275744999992</v>
      </c>
      <c r="H1029" t="str">
        <f>VLOOKUP(A1029,[2]!Filtered_Customer_Data[#All],9,FALSE)</f>
        <v>Mass Customer</v>
      </c>
      <c r="I1029" t="str">
        <f>VLOOKUP(A1029,Filtered_Customer_Data[#All],4,FALSE)</f>
        <v>Female</v>
      </c>
      <c r="J1029" t="str">
        <f>VLOOKUP(A1029,Filtered_Customer_Data[#All],8,FALSE)</f>
        <v>Health</v>
      </c>
      <c r="K1029" t="str">
        <f>VLOOKUP(A1029,Filtered_Customer_Data[#All],7,FALSE)</f>
        <v>Food Chemist</v>
      </c>
    </row>
    <row r="1030" spans="1:11" x14ac:dyDescent="0.3">
      <c r="A1030">
        <v>1031</v>
      </c>
      <c r="B1030">
        <v>3</v>
      </c>
      <c r="C1030">
        <v>2352.9300000000003</v>
      </c>
      <c r="D1030">
        <f t="shared" si="32"/>
        <v>784.31000000000006</v>
      </c>
      <c r="E1030">
        <v>5.5684399999999998</v>
      </c>
      <c r="F1030">
        <f>VLOOKUP(A1030,[1]!Filtered_Customer_Data[#All],12,FALSE)</f>
        <v>6</v>
      </c>
      <c r="G1030">
        <f t="shared" si="33"/>
        <v>26204.299058400004</v>
      </c>
      <c r="H1030" t="str">
        <f>VLOOKUP(A1030,[2]!Filtered_Customer_Data[#All],9,FALSE)</f>
        <v>Mass Customer</v>
      </c>
      <c r="I1030" t="str">
        <f>VLOOKUP(A1030,Filtered_Customer_Data[#All],4,FALSE)</f>
        <v>Male</v>
      </c>
      <c r="J1030" t="str">
        <f>VLOOKUP(A1030,Filtered_Customer_Data[#All],8,FALSE)</f>
        <v>Manufacturing</v>
      </c>
      <c r="K1030" t="str">
        <f>VLOOKUP(A1030,Filtered_Customer_Data[#All],7,FALSE)</f>
        <v>Junior Executive</v>
      </c>
    </row>
    <row r="1031" spans="1:11" x14ac:dyDescent="0.3">
      <c r="A1031">
        <v>1032</v>
      </c>
      <c r="B1031">
        <v>8</v>
      </c>
      <c r="C1031">
        <v>6902.8399999999992</v>
      </c>
      <c r="D1031">
        <f t="shared" si="32"/>
        <v>862.8549999999999</v>
      </c>
      <c r="E1031">
        <v>5.5684399999999998</v>
      </c>
      <c r="F1031">
        <f>VLOOKUP(A1031,[1]!Filtered_Customer_Data[#All],12,FALSE)</f>
        <v>18</v>
      </c>
      <c r="G1031">
        <f t="shared" si="33"/>
        <v>86485.61333159999</v>
      </c>
      <c r="H1031" t="str">
        <f>VLOOKUP(A1031,[2]!Filtered_Customer_Data[#All],9,FALSE)</f>
        <v>Mass Customer</v>
      </c>
      <c r="I1031" t="str">
        <f>VLOOKUP(A1031,Filtered_Customer_Data[#All],4,FALSE)</f>
        <v>Female</v>
      </c>
      <c r="J1031" t="str">
        <f>VLOOKUP(A1031,Filtered_Customer_Data[#All],8,FALSE)</f>
        <v>Unknown</v>
      </c>
      <c r="K1031" t="str">
        <f>VLOOKUP(A1031,Filtered_Customer_Data[#All],7,FALSE)</f>
        <v>Executive Secretary</v>
      </c>
    </row>
    <row r="1032" spans="1:11" x14ac:dyDescent="0.3">
      <c r="A1032">
        <v>1033</v>
      </c>
      <c r="B1032">
        <v>8</v>
      </c>
      <c r="C1032">
        <v>11261.67</v>
      </c>
      <c r="D1032">
        <f t="shared" si="32"/>
        <v>1407.70875</v>
      </c>
      <c r="E1032">
        <v>5.5684399999999998</v>
      </c>
      <c r="F1032">
        <f>VLOOKUP(A1032,[1]!Filtered_Customer_Data[#All],12,FALSE)</f>
        <v>3</v>
      </c>
      <c r="G1032">
        <f t="shared" si="33"/>
        <v>23516.225135549998</v>
      </c>
      <c r="H1032" t="str">
        <f>VLOOKUP(A1032,[2]!Filtered_Customer_Data[#All],9,FALSE)</f>
        <v>Affluent Customer</v>
      </c>
      <c r="I1032" t="str">
        <f>VLOOKUP(A1032,Filtered_Customer_Data[#All],4,FALSE)</f>
        <v>Male</v>
      </c>
      <c r="J1032" t="str">
        <f>VLOOKUP(A1032,Filtered_Customer_Data[#All],8,FALSE)</f>
        <v>Unknown</v>
      </c>
      <c r="K1032" t="str">
        <f>VLOOKUP(A1032,Filtered_Customer_Data[#All],7,FALSE)</f>
        <v>Unknown</v>
      </c>
    </row>
    <row r="1033" spans="1:11" x14ac:dyDescent="0.3">
      <c r="A1033">
        <v>1034</v>
      </c>
      <c r="B1033">
        <v>2</v>
      </c>
      <c r="C1033">
        <v>1819.46</v>
      </c>
      <c r="D1033">
        <f t="shared" si="32"/>
        <v>909.73</v>
      </c>
      <c r="E1033">
        <v>5.5684399999999998</v>
      </c>
      <c r="F1033">
        <f>VLOOKUP(A1033,[1]!Filtered_Customer_Data[#All],12,FALSE)</f>
        <v>3</v>
      </c>
      <c r="G1033">
        <f t="shared" si="33"/>
        <v>15197.330763600001</v>
      </c>
      <c r="H1033" t="str">
        <f>VLOOKUP(A1033,[2]!Filtered_Customer_Data[#All],9,FALSE)</f>
        <v>High Net Worth</v>
      </c>
      <c r="I1033" t="str">
        <f>VLOOKUP(A1033,Filtered_Customer_Data[#All],4,FALSE)</f>
        <v>Male</v>
      </c>
      <c r="J1033" t="str">
        <f>VLOOKUP(A1033,Filtered_Customer_Data[#All],8,FALSE)</f>
        <v>Unknown</v>
      </c>
      <c r="K1033" t="str">
        <f>VLOOKUP(A1033,Filtered_Customer_Data[#All],7,FALSE)</f>
        <v>Unknown</v>
      </c>
    </row>
    <row r="1034" spans="1:11" x14ac:dyDescent="0.3">
      <c r="A1034">
        <v>1035</v>
      </c>
      <c r="B1034">
        <v>3</v>
      </c>
      <c r="C1034">
        <v>1327.0600000000002</v>
      </c>
      <c r="D1034">
        <f t="shared" si="32"/>
        <v>442.35333333333341</v>
      </c>
      <c r="E1034">
        <v>5.5684399999999998</v>
      </c>
      <c r="F1034">
        <f>VLOOKUP(A1034,[1]!Filtered_Customer_Data[#All],12,FALSE)</f>
        <v>5</v>
      </c>
      <c r="G1034">
        <f t="shared" si="33"/>
        <v>12316.089977333337</v>
      </c>
      <c r="H1034" t="str">
        <f>VLOOKUP(A1034,[2]!Filtered_Customer_Data[#All],9,FALSE)</f>
        <v>Affluent Customer</v>
      </c>
      <c r="I1034" t="str">
        <f>VLOOKUP(A1034,Filtered_Customer_Data[#All],4,FALSE)</f>
        <v>Female</v>
      </c>
      <c r="J1034" t="str">
        <f>VLOOKUP(A1034,Filtered_Customer_Data[#All],8,FALSE)</f>
        <v>Retail</v>
      </c>
      <c r="K1034" t="str">
        <f>VLOOKUP(A1034,Filtered_Customer_Data[#All],7,FALSE)</f>
        <v>Operator</v>
      </c>
    </row>
    <row r="1035" spans="1:11" x14ac:dyDescent="0.3">
      <c r="A1035">
        <v>1036</v>
      </c>
      <c r="B1035">
        <v>5</v>
      </c>
      <c r="C1035">
        <v>7125.2600000000011</v>
      </c>
      <c r="D1035">
        <f t="shared" si="32"/>
        <v>1425.0520000000001</v>
      </c>
      <c r="E1035">
        <v>5.5684399999999998</v>
      </c>
      <c r="F1035">
        <f>VLOOKUP(A1035,[1]!Filtered_Customer_Data[#All],12,FALSE)</f>
        <v>12</v>
      </c>
      <c r="G1035">
        <f t="shared" si="33"/>
        <v>95223.798706560003</v>
      </c>
      <c r="H1035" t="str">
        <f>VLOOKUP(A1035,[2]!Filtered_Customer_Data[#All],9,FALSE)</f>
        <v>Mass Customer</v>
      </c>
      <c r="I1035" t="str">
        <f>VLOOKUP(A1035,Filtered_Customer_Data[#All],4,FALSE)</f>
        <v>Female</v>
      </c>
      <c r="J1035" t="str">
        <f>VLOOKUP(A1035,Filtered_Customer_Data[#All],8,FALSE)</f>
        <v>Financial Services</v>
      </c>
      <c r="K1035" t="str">
        <f>VLOOKUP(A1035,Filtered_Customer_Data[#All],7,FALSE)</f>
        <v>Paralegal</v>
      </c>
    </row>
    <row r="1036" spans="1:11" x14ac:dyDescent="0.3">
      <c r="A1036">
        <v>1037</v>
      </c>
      <c r="B1036">
        <v>8</v>
      </c>
      <c r="C1036">
        <v>6925.18</v>
      </c>
      <c r="D1036">
        <f t="shared" si="32"/>
        <v>865.64750000000004</v>
      </c>
      <c r="E1036">
        <v>5.5684399999999998</v>
      </c>
      <c r="F1036">
        <f>VLOOKUP(A1036,[1]!Filtered_Customer_Data[#All],12,FALSE)</f>
        <v>10</v>
      </c>
      <c r="G1036">
        <f t="shared" si="33"/>
        <v>48203.061649000003</v>
      </c>
      <c r="H1036" t="str">
        <f>VLOOKUP(A1036,[2]!Filtered_Customer_Data[#All],9,FALSE)</f>
        <v>Mass Customer</v>
      </c>
      <c r="I1036" t="str">
        <f>VLOOKUP(A1036,Filtered_Customer_Data[#All],4,FALSE)</f>
        <v>Female</v>
      </c>
      <c r="J1036" t="str">
        <f>VLOOKUP(A1036,Filtered_Customer_Data[#All],8,FALSE)</f>
        <v>Financial Services</v>
      </c>
      <c r="K1036" t="str">
        <f>VLOOKUP(A1036,Filtered_Customer_Data[#All],7,FALSE)</f>
        <v>Human Resources Assistant II</v>
      </c>
    </row>
    <row r="1037" spans="1:11" x14ac:dyDescent="0.3">
      <c r="A1037">
        <v>1038</v>
      </c>
      <c r="B1037">
        <v>4</v>
      </c>
      <c r="C1037">
        <v>6144.1100000000006</v>
      </c>
      <c r="D1037">
        <f t="shared" si="32"/>
        <v>1536.0275000000001</v>
      </c>
      <c r="E1037">
        <v>5.5684399999999998</v>
      </c>
      <c r="F1037">
        <f>VLOOKUP(A1037,[1]!Filtered_Customer_Data[#All],12,FALSE)</f>
        <v>11</v>
      </c>
      <c r="G1037">
        <f t="shared" si="33"/>
        <v>94086.046693100012</v>
      </c>
      <c r="H1037" t="str">
        <f>VLOOKUP(A1037,[2]!Filtered_Customer_Data[#All],9,FALSE)</f>
        <v>Mass Customer</v>
      </c>
      <c r="I1037" t="str">
        <f>VLOOKUP(A1037,Filtered_Customer_Data[#All],4,FALSE)</f>
        <v>Undefined</v>
      </c>
      <c r="J1037" t="str">
        <f>VLOOKUP(A1037,Filtered_Customer_Data[#All],8,FALSE)</f>
        <v>Manufacturing</v>
      </c>
      <c r="K1037" t="str">
        <f>VLOOKUP(A1037,Filtered_Customer_Data[#All],7,FALSE)</f>
        <v>Engineer I</v>
      </c>
    </row>
    <row r="1038" spans="1:11" x14ac:dyDescent="0.3">
      <c r="A1038">
        <v>1039</v>
      </c>
      <c r="B1038">
        <v>7</v>
      </c>
      <c r="C1038">
        <v>9522.77</v>
      </c>
      <c r="D1038">
        <f t="shared" si="32"/>
        <v>1360.3957142857143</v>
      </c>
      <c r="E1038">
        <v>5.5684399999999998</v>
      </c>
      <c r="F1038">
        <f>VLOOKUP(A1038,[1]!Filtered_Customer_Data[#All],12,FALSE)</f>
        <v>15</v>
      </c>
      <c r="G1038">
        <f t="shared" si="33"/>
        <v>113629.22866885715</v>
      </c>
      <c r="H1038" t="str">
        <f>VLOOKUP(A1038,[2]!Filtered_Customer_Data[#All],9,FALSE)</f>
        <v>High Net Worth</v>
      </c>
      <c r="I1038" t="str">
        <f>VLOOKUP(A1038,Filtered_Customer_Data[#All],4,FALSE)</f>
        <v>Female</v>
      </c>
      <c r="J1038" t="str">
        <f>VLOOKUP(A1038,Filtered_Customer_Data[#All],8,FALSE)</f>
        <v>Unknown</v>
      </c>
      <c r="K1038" t="str">
        <f>VLOOKUP(A1038,Filtered_Customer_Data[#All],7,FALSE)</f>
        <v>Unknown</v>
      </c>
    </row>
    <row r="1039" spans="1:11" x14ac:dyDescent="0.3">
      <c r="A1039">
        <v>1040</v>
      </c>
      <c r="B1039">
        <v>4</v>
      </c>
      <c r="C1039">
        <v>4072.6499999999996</v>
      </c>
      <c r="D1039">
        <f t="shared" si="32"/>
        <v>1018.1624999999999</v>
      </c>
      <c r="E1039">
        <v>5.5684399999999998</v>
      </c>
      <c r="F1039">
        <f>VLOOKUP(A1039,[1]!Filtered_Customer_Data[#All],12,FALSE)</f>
        <v>9</v>
      </c>
      <c r="G1039">
        <f t="shared" si="33"/>
        <v>51026.191123500001</v>
      </c>
      <c r="H1039" t="str">
        <f>VLOOKUP(A1039,[2]!Filtered_Customer_Data[#All],9,FALSE)</f>
        <v>High Net Worth</v>
      </c>
      <c r="I1039" t="str">
        <f>VLOOKUP(A1039,Filtered_Customer_Data[#All],4,FALSE)</f>
        <v>Female</v>
      </c>
      <c r="J1039" t="str">
        <f>VLOOKUP(A1039,Filtered_Customer_Data[#All],8,FALSE)</f>
        <v>Health</v>
      </c>
      <c r="K1039" t="str">
        <f>VLOOKUP(A1039,Filtered_Customer_Data[#All],7,FALSE)</f>
        <v>Food Chemist</v>
      </c>
    </row>
    <row r="1040" spans="1:11" x14ac:dyDescent="0.3">
      <c r="A1040">
        <v>1041</v>
      </c>
      <c r="B1040">
        <v>4</v>
      </c>
      <c r="C1040">
        <v>4271.03</v>
      </c>
      <c r="D1040">
        <f t="shared" si="32"/>
        <v>1067.7574999999999</v>
      </c>
      <c r="E1040">
        <v>5.5684399999999998</v>
      </c>
      <c r="F1040">
        <f>VLOOKUP(A1040,[1]!Filtered_Customer_Data[#All],12,FALSE)</f>
        <v>15</v>
      </c>
      <c r="G1040">
        <f t="shared" si="33"/>
        <v>89186.153599499987</v>
      </c>
      <c r="H1040" t="str">
        <f>VLOOKUP(A1040,[2]!Filtered_Customer_Data[#All],9,FALSE)</f>
        <v>Affluent Customer</v>
      </c>
      <c r="I1040" t="str">
        <f>VLOOKUP(A1040,Filtered_Customer_Data[#All],4,FALSE)</f>
        <v>Male</v>
      </c>
      <c r="J1040" t="str">
        <f>VLOOKUP(A1040,Filtered_Customer_Data[#All],8,FALSE)</f>
        <v>Property</v>
      </c>
      <c r="K1040" t="str">
        <f>VLOOKUP(A1040,Filtered_Customer_Data[#All],7,FALSE)</f>
        <v>Unknown</v>
      </c>
    </row>
    <row r="1041" spans="1:11" x14ac:dyDescent="0.3">
      <c r="A1041">
        <v>1042</v>
      </c>
      <c r="B1041">
        <v>3</v>
      </c>
      <c r="C1041">
        <v>4585.7700000000004</v>
      </c>
      <c r="D1041">
        <f t="shared" si="32"/>
        <v>1528.5900000000001</v>
      </c>
      <c r="E1041">
        <v>5.5684399999999998</v>
      </c>
      <c r="F1041">
        <f>VLOOKUP(A1041,[1]!Filtered_Customer_Data[#All],12,FALSE)</f>
        <v>11</v>
      </c>
      <c r="G1041">
        <f t="shared" si="33"/>
        <v>93630.478695600003</v>
      </c>
      <c r="H1041" t="str">
        <f>VLOOKUP(A1041,[2]!Filtered_Customer_Data[#All],9,FALSE)</f>
        <v>High Net Worth</v>
      </c>
      <c r="I1041" t="str">
        <f>VLOOKUP(A1041,Filtered_Customer_Data[#All],4,FALSE)</f>
        <v>Male</v>
      </c>
      <c r="J1041" t="str">
        <f>VLOOKUP(A1041,Filtered_Customer_Data[#All],8,FALSE)</f>
        <v>Manufacturing</v>
      </c>
      <c r="K1041" t="str">
        <f>VLOOKUP(A1041,Filtered_Customer_Data[#All],7,FALSE)</f>
        <v>Nuclear Power Engineer</v>
      </c>
    </row>
    <row r="1042" spans="1:11" x14ac:dyDescent="0.3">
      <c r="A1042">
        <v>1043</v>
      </c>
      <c r="B1042">
        <v>8</v>
      </c>
      <c r="C1042">
        <v>10994.24</v>
      </c>
      <c r="D1042">
        <f t="shared" si="32"/>
        <v>1374.28</v>
      </c>
      <c r="E1042">
        <v>5.5684399999999998</v>
      </c>
      <c r="F1042">
        <f>VLOOKUP(A1042,[1]!Filtered_Customer_Data[#All],12,FALSE)</f>
        <v>16</v>
      </c>
      <c r="G1042">
        <f t="shared" si="33"/>
        <v>122441.5315712</v>
      </c>
      <c r="H1042" t="str">
        <f>VLOOKUP(A1042,[2]!Filtered_Customer_Data[#All],9,FALSE)</f>
        <v>Mass Customer</v>
      </c>
      <c r="I1042" t="str">
        <f>VLOOKUP(A1042,Filtered_Customer_Data[#All],4,FALSE)</f>
        <v>Male</v>
      </c>
      <c r="J1042" t="str">
        <f>VLOOKUP(A1042,Filtered_Customer_Data[#All],8,FALSE)</f>
        <v>Financial Services</v>
      </c>
      <c r="K1042" t="str">
        <f>VLOOKUP(A1042,Filtered_Customer_Data[#All],7,FALSE)</f>
        <v>Sales Associate</v>
      </c>
    </row>
    <row r="1043" spans="1:11" x14ac:dyDescent="0.3">
      <c r="A1043">
        <v>1044</v>
      </c>
      <c r="B1043">
        <v>5</v>
      </c>
      <c r="C1043">
        <v>4616.29</v>
      </c>
      <c r="D1043">
        <f t="shared" si="32"/>
        <v>923.25800000000004</v>
      </c>
      <c r="E1043">
        <v>5.5684399999999998</v>
      </c>
      <c r="F1043">
        <f>VLOOKUP(A1043,[1]!Filtered_Customer_Data[#All],12,FALSE)</f>
        <v>11</v>
      </c>
      <c r="G1043">
        <f t="shared" si="33"/>
        <v>56552.174552719996</v>
      </c>
      <c r="H1043" t="str">
        <f>VLOOKUP(A1043,[2]!Filtered_Customer_Data[#All],9,FALSE)</f>
        <v>High Net Worth</v>
      </c>
      <c r="I1043" t="str">
        <f>VLOOKUP(A1043,Filtered_Customer_Data[#All],4,FALSE)</f>
        <v>Undefined</v>
      </c>
      <c r="J1043" t="str">
        <f>VLOOKUP(A1043,Filtered_Customer_Data[#All],8,FALSE)</f>
        <v>Health</v>
      </c>
      <c r="K1043" t="str">
        <f>VLOOKUP(A1043,Filtered_Customer_Data[#All],7,FALSE)</f>
        <v>Food Chemist</v>
      </c>
    </row>
    <row r="1044" spans="1:11" x14ac:dyDescent="0.3">
      <c r="A1044">
        <v>1045</v>
      </c>
      <c r="B1044">
        <v>3</v>
      </c>
      <c r="C1044">
        <v>4405.5999999999995</v>
      </c>
      <c r="D1044">
        <f t="shared" si="32"/>
        <v>1468.5333333333331</v>
      </c>
      <c r="E1044">
        <v>5.5684399999999998</v>
      </c>
      <c r="F1044">
        <f>VLOOKUP(A1044,[1]!Filtered_Customer_Data[#All],12,FALSE)</f>
        <v>19</v>
      </c>
      <c r="G1044">
        <f t="shared" si="33"/>
        <v>155371.35533866665</v>
      </c>
      <c r="H1044" t="str">
        <f>VLOOKUP(A1044,[2]!Filtered_Customer_Data[#All],9,FALSE)</f>
        <v>Mass Customer</v>
      </c>
      <c r="I1044" t="str">
        <f>VLOOKUP(A1044,Filtered_Customer_Data[#All],4,FALSE)</f>
        <v>Female</v>
      </c>
      <c r="J1044" t="str">
        <f>VLOOKUP(A1044,Filtered_Customer_Data[#All],8,FALSE)</f>
        <v>Financial Services</v>
      </c>
      <c r="K1044" t="str">
        <f>VLOOKUP(A1044,Filtered_Customer_Data[#All],7,FALSE)</f>
        <v>Unknown</v>
      </c>
    </row>
    <row r="1045" spans="1:11" x14ac:dyDescent="0.3">
      <c r="A1045">
        <v>1046</v>
      </c>
      <c r="B1045">
        <v>5</v>
      </c>
      <c r="C1045">
        <v>3846.1</v>
      </c>
      <c r="D1045">
        <f t="shared" si="32"/>
        <v>769.22</v>
      </c>
      <c r="E1045">
        <v>5.5684399999999998</v>
      </c>
      <c r="F1045">
        <f>VLOOKUP(A1045,[1]!Filtered_Customer_Data[#All],12,FALSE)</f>
        <v>11</v>
      </c>
      <c r="G1045">
        <f t="shared" si="33"/>
        <v>47116.9095848</v>
      </c>
      <c r="H1045" t="str">
        <f>VLOOKUP(A1045,[2]!Filtered_Customer_Data[#All],9,FALSE)</f>
        <v>Affluent Customer</v>
      </c>
      <c r="I1045" t="str">
        <f>VLOOKUP(A1045,Filtered_Customer_Data[#All],4,FALSE)</f>
        <v>Female</v>
      </c>
      <c r="J1045" t="str">
        <f>VLOOKUP(A1045,Filtered_Customer_Data[#All],8,FALSE)</f>
        <v>Unknown</v>
      </c>
      <c r="K1045" t="str">
        <f>VLOOKUP(A1045,Filtered_Customer_Data[#All],7,FALSE)</f>
        <v>Budget/Accounting Analyst II</v>
      </c>
    </row>
    <row r="1046" spans="1:11" x14ac:dyDescent="0.3">
      <c r="A1046">
        <v>1047</v>
      </c>
      <c r="B1046">
        <v>7</v>
      </c>
      <c r="C1046">
        <v>5171.3500000000004</v>
      </c>
      <c r="D1046">
        <f t="shared" si="32"/>
        <v>738.76428571428573</v>
      </c>
      <c r="E1046">
        <v>5.5684399999999998</v>
      </c>
      <c r="F1046">
        <f>VLOOKUP(A1046,[1]!Filtered_Customer_Data[#All],12,FALSE)</f>
        <v>11</v>
      </c>
      <c r="G1046">
        <f t="shared" si="33"/>
        <v>45251.410590571431</v>
      </c>
      <c r="H1046" t="str">
        <f>VLOOKUP(A1046,[2]!Filtered_Customer_Data[#All],9,FALSE)</f>
        <v>Affluent Customer</v>
      </c>
      <c r="I1046" t="str">
        <f>VLOOKUP(A1046,Filtered_Customer_Data[#All],4,FALSE)</f>
        <v>Male</v>
      </c>
      <c r="J1046" t="str">
        <f>VLOOKUP(A1046,Filtered_Customer_Data[#All],8,FALSE)</f>
        <v>Financial Services</v>
      </c>
      <c r="K1046" t="str">
        <f>VLOOKUP(A1046,Filtered_Customer_Data[#All],7,FALSE)</f>
        <v>VP Accounting</v>
      </c>
    </row>
    <row r="1047" spans="1:11" x14ac:dyDescent="0.3">
      <c r="A1047">
        <v>1048</v>
      </c>
      <c r="B1047">
        <v>7</v>
      </c>
      <c r="C1047">
        <v>6677.74</v>
      </c>
      <c r="D1047">
        <f t="shared" si="32"/>
        <v>953.96285714285716</v>
      </c>
      <c r="E1047">
        <v>5.5684399999999998</v>
      </c>
      <c r="F1047">
        <f>VLOOKUP(A1047,[1]!Filtered_Customer_Data[#All],12,FALSE)</f>
        <v>15</v>
      </c>
      <c r="G1047">
        <f t="shared" si="33"/>
        <v>79681.273983428575</v>
      </c>
      <c r="H1047" t="str">
        <f>VLOOKUP(A1047,[2]!Filtered_Customer_Data[#All],9,FALSE)</f>
        <v>Affluent Customer</v>
      </c>
      <c r="I1047" t="str">
        <f>VLOOKUP(A1047,Filtered_Customer_Data[#All],4,FALSE)</f>
        <v>Male</v>
      </c>
      <c r="J1047" t="str">
        <f>VLOOKUP(A1047,Filtered_Customer_Data[#All],8,FALSE)</f>
        <v>Unknown</v>
      </c>
      <c r="K1047" t="str">
        <f>VLOOKUP(A1047,Filtered_Customer_Data[#All],7,FALSE)</f>
        <v>Internal Auditor</v>
      </c>
    </row>
    <row r="1048" spans="1:11" x14ac:dyDescent="0.3">
      <c r="A1048">
        <v>1049</v>
      </c>
      <c r="B1048">
        <v>10</v>
      </c>
      <c r="C1048">
        <v>11130.050000000001</v>
      </c>
      <c r="D1048">
        <f t="shared" si="32"/>
        <v>1113.0050000000001</v>
      </c>
      <c r="E1048">
        <v>5.5684399999999998</v>
      </c>
      <c r="F1048">
        <f>VLOOKUP(A1048,[1]!Filtered_Customer_Data[#All],12,FALSE)</f>
        <v>2</v>
      </c>
      <c r="G1048">
        <f t="shared" si="33"/>
        <v>12395.403124400002</v>
      </c>
      <c r="H1048" t="str">
        <f>VLOOKUP(A1048,[2]!Filtered_Customer_Data[#All],9,FALSE)</f>
        <v>Mass Customer</v>
      </c>
      <c r="I1048" t="str">
        <f>VLOOKUP(A1048,Filtered_Customer_Data[#All],4,FALSE)</f>
        <v>Male</v>
      </c>
      <c r="J1048" t="str">
        <f>VLOOKUP(A1048,Filtered_Customer_Data[#All],8,FALSE)</f>
        <v>Property</v>
      </c>
      <c r="K1048" t="str">
        <f>VLOOKUP(A1048,Filtered_Customer_Data[#All],7,FALSE)</f>
        <v>Software Consultant</v>
      </c>
    </row>
    <row r="1049" spans="1:11" x14ac:dyDescent="0.3">
      <c r="A1049">
        <v>1050</v>
      </c>
      <c r="B1049">
        <v>6</v>
      </c>
      <c r="C1049">
        <v>4722.12</v>
      </c>
      <c r="D1049">
        <f t="shared" si="32"/>
        <v>787.02</v>
      </c>
      <c r="E1049">
        <v>5.5684399999999998</v>
      </c>
      <c r="F1049">
        <f>VLOOKUP(A1049,[1]!Filtered_Customer_Data[#All],12,FALSE)</f>
        <v>15</v>
      </c>
      <c r="G1049">
        <f t="shared" si="33"/>
        <v>65737.104731999993</v>
      </c>
      <c r="H1049" t="str">
        <f>VLOOKUP(A1049,[2]!Filtered_Customer_Data[#All],9,FALSE)</f>
        <v>Mass Customer</v>
      </c>
      <c r="I1049" t="str">
        <f>VLOOKUP(A1049,Filtered_Customer_Data[#All],4,FALSE)</f>
        <v>Female</v>
      </c>
      <c r="J1049" t="str">
        <f>VLOOKUP(A1049,Filtered_Customer_Data[#All],8,FALSE)</f>
        <v>Telecommunications</v>
      </c>
      <c r="K1049" t="str">
        <f>VLOOKUP(A1049,Filtered_Customer_Data[#All],7,FALSE)</f>
        <v>Software Consultant</v>
      </c>
    </row>
    <row r="1050" spans="1:11" x14ac:dyDescent="0.3">
      <c r="A1050">
        <v>1051</v>
      </c>
      <c r="B1050">
        <v>5</v>
      </c>
      <c r="C1050">
        <v>4878.8100000000004</v>
      </c>
      <c r="D1050">
        <f t="shared" si="32"/>
        <v>975.76200000000006</v>
      </c>
      <c r="E1050">
        <v>5.5684399999999998</v>
      </c>
      <c r="F1050">
        <f>VLOOKUP(A1050,[1]!Filtered_Customer_Data[#All],12,FALSE)</f>
        <v>14</v>
      </c>
      <c r="G1050">
        <f t="shared" si="33"/>
        <v>76068.61011791999</v>
      </c>
      <c r="H1050" t="str">
        <f>VLOOKUP(A1050,[2]!Filtered_Customer_Data[#All],9,FALSE)</f>
        <v>High Net Worth</v>
      </c>
      <c r="I1050" t="str">
        <f>VLOOKUP(A1050,Filtered_Customer_Data[#All],4,FALSE)</f>
        <v>Female</v>
      </c>
      <c r="J1050" t="str">
        <f>VLOOKUP(A1050,Filtered_Customer_Data[#All],8,FALSE)</f>
        <v>Property</v>
      </c>
      <c r="K1050" t="str">
        <f>VLOOKUP(A1050,Filtered_Customer_Data[#All],7,FALSE)</f>
        <v>Help Desk Technician</v>
      </c>
    </row>
    <row r="1051" spans="1:11" x14ac:dyDescent="0.3">
      <c r="A1051">
        <v>1052</v>
      </c>
      <c r="B1051">
        <v>6</v>
      </c>
      <c r="C1051">
        <v>8478.41</v>
      </c>
      <c r="D1051">
        <f t="shared" si="32"/>
        <v>1413.0683333333334</v>
      </c>
      <c r="E1051">
        <v>5.5684399999999998</v>
      </c>
      <c r="F1051">
        <f>VLOOKUP(A1051,[1]!Filtered_Customer_Data[#All],12,FALSE)</f>
        <v>3</v>
      </c>
      <c r="G1051">
        <f t="shared" si="33"/>
        <v>23605.7586902</v>
      </c>
      <c r="H1051" t="str">
        <f>VLOOKUP(A1051,[2]!Filtered_Customer_Data[#All],9,FALSE)</f>
        <v>High Net Worth</v>
      </c>
      <c r="I1051" t="str">
        <f>VLOOKUP(A1051,Filtered_Customer_Data[#All],4,FALSE)</f>
        <v>Female</v>
      </c>
      <c r="J1051" t="str">
        <f>VLOOKUP(A1051,Filtered_Customer_Data[#All],8,FALSE)</f>
        <v>Financial Services</v>
      </c>
      <c r="K1051" t="str">
        <f>VLOOKUP(A1051,Filtered_Customer_Data[#All],7,FALSE)</f>
        <v>Junior Executive</v>
      </c>
    </row>
    <row r="1052" spans="1:11" x14ac:dyDescent="0.3">
      <c r="A1052">
        <v>1053</v>
      </c>
      <c r="B1052">
        <v>3</v>
      </c>
      <c r="C1052">
        <v>3482.79</v>
      </c>
      <c r="D1052">
        <f t="shared" si="32"/>
        <v>1160.93</v>
      </c>
      <c r="E1052">
        <v>5.5684399999999998</v>
      </c>
      <c r="F1052">
        <f>VLOOKUP(A1052,[1]!Filtered_Customer_Data[#All],12,FALSE)</f>
        <v>8</v>
      </c>
      <c r="G1052">
        <f t="shared" si="33"/>
        <v>51716.552393600003</v>
      </c>
      <c r="H1052" t="str">
        <f>VLOOKUP(A1052,[2]!Filtered_Customer_Data[#All],9,FALSE)</f>
        <v>Mass Customer</v>
      </c>
      <c r="I1052" t="str">
        <f>VLOOKUP(A1052,Filtered_Customer_Data[#All],4,FALSE)</f>
        <v>Male</v>
      </c>
      <c r="J1052" t="str">
        <f>VLOOKUP(A1052,Filtered_Customer_Data[#All],8,FALSE)</f>
        <v>Manufacturing</v>
      </c>
      <c r="K1052" t="str">
        <f>VLOOKUP(A1052,Filtered_Customer_Data[#All],7,FALSE)</f>
        <v>Unknown</v>
      </c>
    </row>
    <row r="1053" spans="1:11" x14ac:dyDescent="0.3">
      <c r="A1053">
        <v>1054</v>
      </c>
      <c r="B1053">
        <v>8</v>
      </c>
      <c r="C1053">
        <v>8433.75</v>
      </c>
      <c r="D1053">
        <f t="shared" si="32"/>
        <v>1054.21875</v>
      </c>
      <c r="E1053">
        <v>5.5684399999999998</v>
      </c>
      <c r="F1053">
        <f>VLOOKUP(A1053,[1]!Filtered_Customer_Data[#All],12,FALSE)</f>
        <v>13</v>
      </c>
      <c r="G1053">
        <f t="shared" si="33"/>
        <v>76314.600131250001</v>
      </c>
      <c r="H1053" t="str">
        <f>VLOOKUP(A1053,[2]!Filtered_Customer_Data[#All],9,FALSE)</f>
        <v>Mass Customer</v>
      </c>
      <c r="I1053" t="str">
        <f>VLOOKUP(A1053,Filtered_Customer_Data[#All],4,FALSE)</f>
        <v>Male</v>
      </c>
      <c r="J1053" t="str">
        <f>VLOOKUP(A1053,Filtered_Customer_Data[#All],8,FALSE)</f>
        <v>Manufacturing</v>
      </c>
      <c r="K1053" t="str">
        <f>VLOOKUP(A1053,Filtered_Customer_Data[#All],7,FALSE)</f>
        <v>Nuclear Power Engineer</v>
      </c>
    </row>
    <row r="1054" spans="1:11" x14ac:dyDescent="0.3">
      <c r="A1054">
        <v>1055</v>
      </c>
      <c r="B1054">
        <v>2</v>
      </c>
      <c r="C1054">
        <v>924.06</v>
      </c>
      <c r="D1054">
        <f t="shared" si="32"/>
        <v>462.03</v>
      </c>
      <c r="E1054">
        <v>5.5684399999999998</v>
      </c>
      <c r="F1054">
        <f>VLOOKUP(A1054,[1]!Filtered_Customer_Data[#All],12,FALSE)</f>
        <v>12</v>
      </c>
      <c r="G1054">
        <f t="shared" si="33"/>
        <v>30873.435998399997</v>
      </c>
      <c r="H1054" t="str">
        <f>VLOOKUP(A1054,[2]!Filtered_Customer_Data[#All],9,FALSE)</f>
        <v>Mass Customer</v>
      </c>
      <c r="I1054" t="str">
        <f>VLOOKUP(A1054,Filtered_Customer_Data[#All],4,FALSE)</f>
        <v>Female</v>
      </c>
      <c r="J1054" t="str">
        <f>VLOOKUP(A1054,Filtered_Customer_Data[#All],8,FALSE)</f>
        <v>Manufacturing</v>
      </c>
      <c r="K1054" t="str">
        <f>VLOOKUP(A1054,Filtered_Customer_Data[#All],7,FALSE)</f>
        <v>Data Coordiator</v>
      </c>
    </row>
    <row r="1055" spans="1:11" x14ac:dyDescent="0.3">
      <c r="A1055">
        <v>1056</v>
      </c>
      <c r="B1055">
        <v>7</v>
      </c>
      <c r="C1055">
        <v>7920.27</v>
      </c>
      <c r="D1055">
        <f t="shared" si="32"/>
        <v>1131.467142857143</v>
      </c>
      <c r="E1055">
        <v>5.5684399999999998</v>
      </c>
      <c r="F1055">
        <f>VLOOKUP(A1055,[1]!Filtered_Customer_Data[#All],12,FALSE)</f>
        <v>6</v>
      </c>
      <c r="G1055">
        <f t="shared" si="33"/>
        <v>37803.041381828574</v>
      </c>
      <c r="H1055" t="str">
        <f>VLOOKUP(A1055,[2]!Filtered_Customer_Data[#All],9,FALSE)</f>
        <v>Affluent Customer</v>
      </c>
      <c r="I1055" t="str">
        <f>VLOOKUP(A1055,Filtered_Customer_Data[#All],4,FALSE)</f>
        <v>Male</v>
      </c>
      <c r="J1055" t="str">
        <f>VLOOKUP(A1055,Filtered_Customer_Data[#All],8,FALSE)</f>
        <v>Manufacturing</v>
      </c>
      <c r="K1055" t="str">
        <f>VLOOKUP(A1055,Filtered_Customer_Data[#All],7,FALSE)</f>
        <v>Software Test Engineer IV</v>
      </c>
    </row>
    <row r="1056" spans="1:11" x14ac:dyDescent="0.3">
      <c r="A1056">
        <v>1057</v>
      </c>
      <c r="B1056">
        <v>3</v>
      </c>
      <c r="C1056">
        <v>4028.4700000000003</v>
      </c>
      <c r="D1056">
        <f t="shared" si="32"/>
        <v>1342.8233333333335</v>
      </c>
      <c r="E1056">
        <v>5.5684399999999998</v>
      </c>
      <c r="F1056">
        <f>VLOOKUP(A1056,[1]!Filtered_Customer_Data[#All],12,FALSE)</f>
        <v>5</v>
      </c>
      <c r="G1056">
        <f t="shared" si="33"/>
        <v>37387.155811333338</v>
      </c>
      <c r="H1056" t="str">
        <f>VLOOKUP(A1056,[2]!Filtered_Customer_Data[#All],9,FALSE)</f>
        <v>Mass Customer</v>
      </c>
      <c r="I1056" t="str">
        <f>VLOOKUP(A1056,Filtered_Customer_Data[#All],4,FALSE)</f>
        <v>Female</v>
      </c>
      <c r="J1056" t="str">
        <f>VLOOKUP(A1056,Filtered_Customer_Data[#All],8,FALSE)</f>
        <v>Health</v>
      </c>
      <c r="K1056" t="str">
        <f>VLOOKUP(A1056,Filtered_Customer_Data[#All],7,FALSE)</f>
        <v>Registered Nurse</v>
      </c>
    </row>
    <row r="1057" spans="1:11" x14ac:dyDescent="0.3">
      <c r="A1057">
        <v>1058</v>
      </c>
      <c r="B1057">
        <v>3</v>
      </c>
      <c r="C1057">
        <v>2308.7200000000003</v>
      </c>
      <c r="D1057">
        <f t="shared" si="32"/>
        <v>769.57333333333338</v>
      </c>
      <c r="E1057">
        <v>5.5684399999999998</v>
      </c>
      <c r="F1057">
        <f>VLOOKUP(A1057,[1]!Filtered_Customer_Data[#All],12,FALSE)</f>
        <v>4</v>
      </c>
      <c r="G1057">
        <f t="shared" si="33"/>
        <v>17141.291729066666</v>
      </c>
      <c r="H1057" t="str">
        <f>VLOOKUP(A1057,[2]!Filtered_Customer_Data[#All],9,FALSE)</f>
        <v>Affluent Customer</v>
      </c>
      <c r="I1057" t="str">
        <f>VLOOKUP(A1057,Filtered_Customer_Data[#All],4,FALSE)</f>
        <v>Female</v>
      </c>
      <c r="J1057" t="str">
        <f>VLOOKUP(A1057,Filtered_Customer_Data[#All],8,FALSE)</f>
        <v>Retail</v>
      </c>
      <c r="K1057" t="str">
        <f>VLOOKUP(A1057,Filtered_Customer_Data[#All],7,FALSE)</f>
        <v>Research Assistant IV</v>
      </c>
    </row>
    <row r="1058" spans="1:11" x14ac:dyDescent="0.3">
      <c r="A1058">
        <v>1059</v>
      </c>
      <c r="B1058">
        <v>2</v>
      </c>
      <c r="C1058">
        <v>2449.81</v>
      </c>
      <c r="D1058">
        <f t="shared" si="32"/>
        <v>1224.905</v>
      </c>
      <c r="E1058">
        <v>5.5684399999999998</v>
      </c>
      <c r="F1058">
        <f>VLOOKUP(A1058,[1]!Filtered_Customer_Data[#All],12,FALSE)</f>
        <v>6</v>
      </c>
      <c r="G1058">
        <f t="shared" si="33"/>
        <v>40924.859989199998</v>
      </c>
      <c r="H1058" t="str">
        <f>VLOOKUP(A1058,[2]!Filtered_Customer_Data[#All],9,FALSE)</f>
        <v>High Net Worth</v>
      </c>
      <c r="I1058" t="str">
        <f>VLOOKUP(A1058,Filtered_Customer_Data[#All],4,FALSE)</f>
        <v>Female</v>
      </c>
      <c r="J1058" t="str">
        <f>VLOOKUP(A1058,Filtered_Customer_Data[#All],8,FALSE)</f>
        <v>Entertainment</v>
      </c>
      <c r="K1058" t="str">
        <f>VLOOKUP(A1058,Filtered_Customer_Data[#All],7,FALSE)</f>
        <v>Account Representative III</v>
      </c>
    </row>
    <row r="1059" spans="1:11" x14ac:dyDescent="0.3">
      <c r="A1059">
        <v>1060</v>
      </c>
      <c r="B1059">
        <v>6</v>
      </c>
      <c r="C1059">
        <v>9606.77</v>
      </c>
      <c r="D1059">
        <f t="shared" si="32"/>
        <v>1601.1283333333333</v>
      </c>
      <c r="E1059">
        <v>5.5684399999999998</v>
      </c>
      <c r="F1059">
        <f>VLOOKUP(A1059,[1]!Filtered_Customer_Data[#All],12,FALSE)</f>
        <v>13</v>
      </c>
      <c r="G1059">
        <f t="shared" si="33"/>
        <v>115905.23173406666</v>
      </c>
      <c r="H1059" t="str">
        <f>VLOOKUP(A1059,[2]!Filtered_Customer_Data[#All],9,FALSE)</f>
        <v>Affluent Customer</v>
      </c>
      <c r="I1059" t="str">
        <f>VLOOKUP(A1059,Filtered_Customer_Data[#All],4,FALSE)</f>
        <v>Female</v>
      </c>
      <c r="J1059" t="str">
        <f>VLOOKUP(A1059,Filtered_Customer_Data[#All],8,FALSE)</f>
        <v>Argiculture</v>
      </c>
      <c r="K1059" t="str">
        <f>VLOOKUP(A1059,Filtered_Customer_Data[#All],7,FALSE)</f>
        <v>Associate Professor</v>
      </c>
    </row>
    <row r="1060" spans="1:11" x14ac:dyDescent="0.3">
      <c r="A1060">
        <v>1061</v>
      </c>
      <c r="B1060">
        <v>6</v>
      </c>
      <c r="C1060">
        <v>4056.7599999999998</v>
      </c>
      <c r="D1060">
        <f t="shared" si="32"/>
        <v>676.12666666666667</v>
      </c>
      <c r="E1060">
        <v>5.5684399999999998</v>
      </c>
      <c r="F1060">
        <f>VLOOKUP(A1060,[1]!Filtered_Customer_Data[#All],12,FALSE)</f>
        <v>19</v>
      </c>
      <c r="G1060">
        <f t="shared" si="33"/>
        <v>71534.444738933322</v>
      </c>
      <c r="H1060" t="str">
        <f>VLOOKUP(A1060,[2]!Filtered_Customer_Data[#All],9,FALSE)</f>
        <v>Mass Customer</v>
      </c>
      <c r="I1060" t="str">
        <f>VLOOKUP(A1060,Filtered_Customer_Data[#All],4,FALSE)</f>
        <v>Male</v>
      </c>
      <c r="J1060" t="str">
        <f>VLOOKUP(A1060,Filtered_Customer_Data[#All],8,FALSE)</f>
        <v>Financial Services</v>
      </c>
      <c r="K1060" t="str">
        <f>VLOOKUP(A1060,Filtered_Customer_Data[#All],7,FALSE)</f>
        <v>Speech Pathologist</v>
      </c>
    </row>
    <row r="1061" spans="1:11" x14ac:dyDescent="0.3">
      <c r="A1061">
        <v>1062</v>
      </c>
      <c r="B1061">
        <v>6</v>
      </c>
      <c r="C1061">
        <v>7619.47</v>
      </c>
      <c r="D1061">
        <f t="shared" si="32"/>
        <v>1269.9116666666666</v>
      </c>
      <c r="E1061">
        <v>5.5684399999999998</v>
      </c>
      <c r="F1061">
        <f>VLOOKUP(A1061,[1]!Filtered_Customer_Data[#All],12,FALSE)</f>
        <v>14</v>
      </c>
      <c r="G1061">
        <f t="shared" si="33"/>
        <v>98999.976895866668</v>
      </c>
      <c r="H1061" t="str">
        <f>VLOOKUP(A1061,[2]!Filtered_Customer_Data[#All],9,FALSE)</f>
        <v>Mass Customer</v>
      </c>
      <c r="I1061" t="str">
        <f>VLOOKUP(A1061,Filtered_Customer_Data[#All],4,FALSE)</f>
        <v>Female</v>
      </c>
      <c r="J1061" t="str">
        <f>VLOOKUP(A1061,Filtered_Customer_Data[#All],8,FALSE)</f>
        <v>Unknown</v>
      </c>
      <c r="K1061" t="str">
        <f>VLOOKUP(A1061,Filtered_Customer_Data[#All],7,FALSE)</f>
        <v>Junior Executive</v>
      </c>
    </row>
    <row r="1062" spans="1:11" x14ac:dyDescent="0.3">
      <c r="A1062">
        <v>1063</v>
      </c>
      <c r="B1062">
        <v>6</v>
      </c>
      <c r="C1062">
        <v>5833.22</v>
      </c>
      <c r="D1062">
        <f t="shared" si="32"/>
        <v>972.20333333333338</v>
      </c>
      <c r="E1062">
        <v>5.5684399999999998</v>
      </c>
      <c r="F1062">
        <f>VLOOKUP(A1062,[1]!Filtered_Customer_Data[#All],12,FALSE)</f>
        <v>13</v>
      </c>
      <c r="G1062">
        <f t="shared" si="33"/>
        <v>70377.52708306667</v>
      </c>
      <c r="H1062" t="str">
        <f>VLOOKUP(A1062,[2]!Filtered_Customer_Data[#All],9,FALSE)</f>
        <v>Affluent Customer</v>
      </c>
      <c r="I1062" t="str">
        <f>VLOOKUP(A1062,Filtered_Customer_Data[#All],4,FALSE)</f>
        <v>Male</v>
      </c>
      <c r="J1062" t="str">
        <f>VLOOKUP(A1062,Filtered_Customer_Data[#All],8,FALSE)</f>
        <v>Financial Services</v>
      </c>
      <c r="K1062" t="str">
        <f>VLOOKUP(A1062,Filtered_Customer_Data[#All],7,FALSE)</f>
        <v>Actuary</v>
      </c>
    </row>
    <row r="1063" spans="1:11" x14ac:dyDescent="0.3">
      <c r="A1063">
        <v>1064</v>
      </c>
      <c r="B1063">
        <v>3</v>
      </c>
      <c r="C1063">
        <v>5404.67</v>
      </c>
      <c r="D1063">
        <f t="shared" si="32"/>
        <v>1801.5566666666666</v>
      </c>
      <c r="E1063">
        <v>5.5684399999999998</v>
      </c>
      <c r="F1063">
        <f>VLOOKUP(A1063,[1]!Filtered_Customer_Data[#All],12,FALSE)</f>
        <v>8</v>
      </c>
      <c r="G1063">
        <f t="shared" si="33"/>
        <v>80254.881639466665</v>
      </c>
      <c r="H1063" t="str">
        <f>VLOOKUP(A1063,[2]!Filtered_Customer_Data[#All],9,FALSE)</f>
        <v>Affluent Customer</v>
      </c>
      <c r="I1063" t="str">
        <f>VLOOKUP(A1063,Filtered_Customer_Data[#All],4,FALSE)</f>
        <v>Male</v>
      </c>
      <c r="J1063" t="str">
        <f>VLOOKUP(A1063,Filtered_Customer_Data[#All],8,FALSE)</f>
        <v>Entertainment</v>
      </c>
      <c r="K1063" t="str">
        <f>VLOOKUP(A1063,Filtered_Customer_Data[#All],7,FALSE)</f>
        <v>Librarian</v>
      </c>
    </row>
    <row r="1064" spans="1:11" x14ac:dyDescent="0.3">
      <c r="A1064">
        <v>1065</v>
      </c>
      <c r="B1064">
        <v>6</v>
      </c>
      <c r="C1064">
        <v>4709.66</v>
      </c>
      <c r="D1064">
        <f t="shared" si="32"/>
        <v>784.94333333333327</v>
      </c>
      <c r="E1064">
        <v>5.5684399999999998</v>
      </c>
      <c r="F1064">
        <f>VLOOKUP(A1064,[1]!Filtered_Customer_Data[#All],12,FALSE)</f>
        <v>8</v>
      </c>
      <c r="G1064">
        <f t="shared" si="33"/>
        <v>34967.278840533327</v>
      </c>
      <c r="H1064" t="str">
        <f>VLOOKUP(A1064,[2]!Filtered_Customer_Data[#All],9,FALSE)</f>
        <v>Mass Customer</v>
      </c>
      <c r="I1064" t="str">
        <f>VLOOKUP(A1064,Filtered_Customer_Data[#All],4,FALSE)</f>
        <v>Male</v>
      </c>
      <c r="J1064" t="str">
        <f>VLOOKUP(A1064,Filtered_Customer_Data[#All],8,FALSE)</f>
        <v>Financial Services</v>
      </c>
      <c r="K1064" t="str">
        <f>VLOOKUP(A1064,Filtered_Customer_Data[#All],7,FALSE)</f>
        <v>Quality Engineer</v>
      </c>
    </row>
    <row r="1065" spans="1:11" x14ac:dyDescent="0.3">
      <c r="A1065">
        <v>1066</v>
      </c>
      <c r="B1065">
        <v>3</v>
      </c>
      <c r="C1065">
        <v>2637.5299999999997</v>
      </c>
      <c r="D1065">
        <f t="shared" si="32"/>
        <v>879.17666666666662</v>
      </c>
      <c r="E1065">
        <v>5.5684399999999998</v>
      </c>
      <c r="F1065">
        <f>VLOOKUP(A1065,[1]!Filtered_Customer_Data[#All],12,FALSE)</f>
        <v>12</v>
      </c>
      <c r="G1065">
        <f t="shared" si="33"/>
        <v>58747.710212799997</v>
      </c>
      <c r="H1065" t="str">
        <f>VLOOKUP(A1065,[2]!Filtered_Customer_Data[#All],9,FALSE)</f>
        <v>High Net Worth</v>
      </c>
      <c r="I1065" t="str">
        <f>VLOOKUP(A1065,Filtered_Customer_Data[#All],4,FALSE)</f>
        <v>Male</v>
      </c>
      <c r="J1065" t="str">
        <f>VLOOKUP(A1065,Filtered_Customer_Data[#All],8,FALSE)</f>
        <v>Telecommunications</v>
      </c>
      <c r="K1065" t="str">
        <f>VLOOKUP(A1065,Filtered_Customer_Data[#All],7,FALSE)</f>
        <v>Recruiter</v>
      </c>
    </row>
    <row r="1066" spans="1:11" x14ac:dyDescent="0.3">
      <c r="A1066">
        <v>1067</v>
      </c>
      <c r="B1066">
        <v>2</v>
      </c>
      <c r="C1066">
        <v>1854.93</v>
      </c>
      <c r="D1066">
        <f t="shared" si="32"/>
        <v>927.46500000000003</v>
      </c>
      <c r="E1066">
        <v>5.5684399999999998</v>
      </c>
      <c r="F1066">
        <f>VLOOKUP(A1066,[1]!Filtered_Customer_Data[#All],12,FALSE)</f>
        <v>13</v>
      </c>
      <c r="G1066">
        <f t="shared" si="33"/>
        <v>67138.9316598</v>
      </c>
      <c r="H1066" t="str">
        <f>VLOOKUP(A1066,[2]!Filtered_Customer_Data[#All],9,FALSE)</f>
        <v>Mass Customer</v>
      </c>
      <c r="I1066" t="str">
        <f>VLOOKUP(A1066,Filtered_Customer_Data[#All],4,FALSE)</f>
        <v>Female</v>
      </c>
      <c r="J1066" t="str">
        <f>VLOOKUP(A1066,Filtered_Customer_Data[#All],8,FALSE)</f>
        <v>Financial Services</v>
      </c>
      <c r="K1066" t="str">
        <f>VLOOKUP(A1066,Filtered_Customer_Data[#All],7,FALSE)</f>
        <v>Engineer IV</v>
      </c>
    </row>
    <row r="1067" spans="1:11" x14ac:dyDescent="0.3">
      <c r="A1067">
        <v>1068</v>
      </c>
      <c r="B1067">
        <v>14</v>
      </c>
      <c r="C1067">
        <v>14254.549999999997</v>
      </c>
      <c r="D1067">
        <f t="shared" si="32"/>
        <v>1018.1821428571427</v>
      </c>
      <c r="E1067">
        <v>5.5684399999999998</v>
      </c>
      <c r="F1067">
        <f>VLOOKUP(A1067,[1]!Filtered_Customer_Data[#All],12,FALSE)</f>
        <v>3</v>
      </c>
      <c r="G1067">
        <f t="shared" si="33"/>
        <v>17009.058514714285</v>
      </c>
      <c r="H1067" t="str">
        <f>VLOOKUP(A1067,[2]!Filtered_Customer_Data[#All],9,FALSE)</f>
        <v>Mass Customer</v>
      </c>
      <c r="I1067" t="str">
        <f>VLOOKUP(A1067,Filtered_Customer_Data[#All],4,FALSE)</f>
        <v>Male</v>
      </c>
      <c r="J1067" t="str">
        <f>VLOOKUP(A1067,Filtered_Customer_Data[#All],8,FALSE)</f>
        <v>Health</v>
      </c>
      <c r="K1067" t="str">
        <f>VLOOKUP(A1067,Filtered_Customer_Data[#All],7,FALSE)</f>
        <v>Unknown</v>
      </c>
    </row>
    <row r="1068" spans="1:11" x14ac:dyDescent="0.3">
      <c r="A1068">
        <v>1069</v>
      </c>
      <c r="B1068">
        <v>5</v>
      </c>
      <c r="C1068">
        <v>6910.5</v>
      </c>
      <c r="D1068">
        <f t="shared" si="32"/>
        <v>1382.1</v>
      </c>
      <c r="E1068">
        <v>5.5684399999999998</v>
      </c>
      <c r="F1068">
        <f>VLOOKUP(A1068,[1]!Filtered_Customer_Data[#All],12,FALSE)</f>
        <v>15</v>
      </c>
      <c r="G1068">
        <f t="shared" si="33"/>
        <v>115442.11385999998</v>
      </c>
      <c r="H1068" t="str">
        <f>VLOOKUP(A1068,[2]!Filtered_Customer_Data[#All],9,FALSE)</f>
        <v>Mass Customer</v>
      </c>
      <c r="I1068" t="str">
        <f>VLOOKUP(A1068,Filtered_Customer_Data[#All],4,FALSE)</f>
        <v>Male</v>
      </c>
      <c r="J1068" t="str">
        <f>VLOOKUP(A1068,Filtered_Customer_Data[#All],8,FALSE)</f>
        <v>Telecommunications</v>
      </c>
      <c r="K1068" t="str">
        <f>VLOOKUP(A1068,Filtered_Customer_Data[#All],7,FALSE)</f>
        <v>Web Designer I</v>
      </c>
    </row>
    <row r="1069" spans="1:11" x14ac:dyDescent="0.3">
      <c r="A1069">
        <v>1070</v>
      </c>
      <c r="B1069">
        <v>4</v>
      </c>
      <c r="C1069">
        <v>5754.6600000000008</v>
      </c>
      <c r="D1069">
        <f t="shared" si="32"/>
        <v>1438.6650000000002</v>
      </c>
      <c r="E1069">
        <v>5.5684399999999998</v>
      </c>
      <c r="F1069">
        <f>VLOOKUP(A1069,[1]!Filtered_Customer_Data[#All],12,FALSE)</f>
        <v>1</v>
      </c>
      <c r="G1069">
        <f t="shared" si="33"/>
        <v>8011.119732600001</v>
      </c>
      <c r="H1069" t="str">
        <f>VLOOKUP(A1069,[2]!Filtered_Customer_Data[#All],9,FALSE)</f>
        <v>Mass Customer</v>
      </c>
      <c r="I1069" t="str">
        <f>VLOOKUP(A1069,Filtered_Customer_Data[#All],4,FALSE)</f>
        <v>Male</v>
      </c>
      <c r="J1069" t="str">
        <f>VLOOKUP(A1069,Filtered_Customer_Data[#All],8,FALSE)</f>
        <v>Unknown</v>
      </c>
      <c r="K1069" t="str">
        <f>VLOOKUP(A1069,Filtered_Customer_Data[#All],7,FALSE)</f>
        <v>Account Representative IV</v>
      </c>
    </row>
    <row r="1070" spans="1:11" x14ac:dyDescent="0.3">
      <c r="A1070">
        <v>1071</v>
      </c>
      <c r="B1070">
        <v>6</v>
      </c>
      <c r="C1070">
        <v>7958.6799999999994</v>
      </c>
      <c r="D1070">
        <f t="shared" si="32"/>
        <v>1326.4466666666665</v>
      </c>
      <c r="E1070">
        <v>5.5684399999999998</v>
      </c>
      <c r="F1070">
        <f>VLOOKUP(A1070,[1]!Filtered_Customer_Data[#All],12,FALSE)</f>
        <v>1</v>
      </c>
      <c r="G1070">
        <f t="shared" si="33"/>
        <v>7386.2386765333322</v>
      </c>
      <c r="H1070" t="str">
        <f>VLOOKUP(A1070,[2]!Filtered_Customer_Data[#All],9,FALSE)</f>
        <v>High Net Worth</v>
      </c>
      <c r="I1070" t="str">
        <f>VLOOKUP(A1070,Filtered_Customer_Data[#All],4,FALSE)</f>
        <v>Male</v>
      </c>
      <c r="J1070" t="str">
        <f>VLOOKUP(A1070,Filtered_Customer_Data[#All],8,FALSE)</f>
        <v>Retail</v>
      </c>
      <c r="K1070" t="str">
        <f>VLOOKUP(A1070,Filtered_Customer_Data[#All],7,FALSE)</f>
        <v>Unknown</v>
      </c>
    </row>
    <row r="1071" spans="1:11" x14ac:dyDescent="0.3">
      <c r="A1071">
        <v>1072</v>
      </c>
      <c r="B1071">
        <v>3</v>
      </c>
      <c r="C1071">
        <v>3697.58</v>
      </c>
      <c r="D1071">
        <f t="shared" si="32"/>
        <v>1232.5266666666666</v>
      </c>
      <c r="E1071">
        <v>5.5684399999999998</v>
      </c>
      <c r="F1071">
        <f>VLOOKUP(A1071,[1]!Filtered_Customer_Data[#All],12,FALSE)</f>
        <v>8</v>
      </c>
      <c r="G1071">
        <f t="shared" si="33"/>
        <v>54906.006333866666</v>
      </c>
      <c r="H1071" t="str">
        <f>VLOOKUP(A1071,[2]!Filtered_Customer_Data[#All],9,FALSE)</f>
        <v>High Net Worth</v>
      </c>
      <c r="I1071" t="str">
        <f>VLOOKUP(A1071,Filtered_Customer_Data[#All],4,FALSE)</f>
        <v>Male</v>
      </c>
      <c r="J1071" t="str">
        <f>VLOOKUP(A1071,Filtered_Customer_Data[#All],8,FALSE)</f>
        <v>Financial Services</v>
      </c>
      <c r="K1071" t="str">
        <f>VLOOKUP(A1071,Filtered_Customer_Data[#All],7,FALSE)</f>
        <v>Senior Cost Accountant</v>
      </c>
    </row>
    <row r="1072" spans="1:11" x14ac:dyDescent="0.3">
      <c r="A1072">
        <v>1073</v>
      </c>
      <c r="B1072">
        <v>6</v>
      </c>
      <c r="C1072">
        <v>6454.89</v>
      </c>
      <c r="D1072">
        <f t="shared" si="32"/>
        <v>1075.8150000000001</v>
      </c>
      <c r="E1072">
        <v>5.5684399999999998</v>
      </c>
      <c r="F1072">
        <f>VLOOKUP(A1072,[1]!Filtered_Customer_Data[#All],12,FALSE)</f>
        <v>7</v>
      </c>
      <c r="G1072">
        <f t="shared" si="33"/>
        <v>41934.278950200001</v>
      </c>
      <c r="H1072" t="str">
        <f>VLOOKUP(A1072,[2]!Filtered_Customer_Data[#All],9,FALSE)</f>
        <v>Affluent Customer</v>
      </c>
      <c r="I1072" t="str">
        <f>VLOOKUP(A1072,Filtered_Customer_Data[#All],4,FALSE)</f>
        <v>Female</v>
      </c>
      <c r="J1072" t="str">
        <f>VLOOKUP(A1072,Filtered_Customer_Data[#All],8,FALSE)</f>
        <v>Unknown</v>
      </c>
      <c r="K1072" t="str">
        <f>VLOOKUP(A1072,Filtered_Customer_Data[#All],7,FALSE)</f>
        <v>Associate Professor</v>
      </c>
    </row>
    <row r="1073" spans="1:11" x14ac:dyDescent="0.3">
      <c r="A1073">
        <v>1074</v>
      </c>
      <c r="B1073">
        <v>8</v>
      </c>
      <c r="C1073">
        <v>9370.01</v>
      </c>
      <c r="D1073">
        <f t="shared" si="32"/>
        <v>1171.25125</v>
      </c>
      <c r="E1073">
        <v>5.5684399999999998</v>
      </c>
      <c r="F1073">
        <f>VLOOKUP(A1073,[1]!Filtered_Customer_Data[#All],12,FALSE)</f>
        <v>18</v>
      </c>
      <c r="G1073">
        <f t="shared" si="33"/>
        <v>117396.76158990001</v>
      </c>
      <c r="H1073" t="str">
        <f>VLOOKUP(A1073,[2]!Filtered_Customer_Data[#All],9,FALSE)</f>
        <v>High Net Worth</v>
      </c>
      <c r="I1073" t="str">
        <f>VLOOKUP(A1073,Filtered_Customer_Data[#All],4,FALSE)</f>
        <v>Male</v>
      </c>
      <c r="J1073" t="str">
        <f>VLOOKUP(A1073,Filtered_Customer_Data[#All],8,FALSE)</f>
        <v>Unknown</v>
      </c>
      <c r="K1073" t="str">
        <f>VLOOKUP(A1073,Filtered_Customer_Data[#All],7,FALSE)</f>
        <v>Accounting Assistant IV</v>
      </c>
    </row>
    <row r="1074" spans="1:11" x14ac:dyDescent="0.3">
      <c r="A1074">
        <v>1075</v>
      </c>
      <c r="B1074">
        <v>6</v>
      </c>
      <c r="C1074">
        <v>6597.82</v>
      </c>
      <c r="D1074">
        <f t="shared" si="32"/>
        <v>1099.6366666666665</v>
      </c>
      <c r="E1074">
        <v>5.5684399999999998</v>
      </c>
      <c r="F1074">
        <f>VLOOKUP(A1074,[1]!Filtered_Customer_Data[#All],12,FALSE)</f>
        <v>7</v>
      </c>
      <c r="G1074">
        <f t="shared" si="33"/>
        <v>42862.825600933327</v>
      </c>
      <c r="H1074" t="str">
        <f>VLOOKUP(A1074,[2]!Filtered_Customer_Data[#All],9,FALSE)</f>
        <v>High Net Worth</v>
      </c>
      <c r="I1074" t="str">
        <f>VLOOKUP(A1074,Filtered_Customer_Data[#All],4,FALSE)</f>
        <v>Male</v>
      </c>
      <c r="J1074" t="str">
        <f>VLOOKUP(A1074,Filtered_Customer_Data[#All],8,FALSE)</f>
        <v>Manufacturing</v>
      </c>
      <c r="K1074" t="str">
        <f>VLOOKUP(A1074,Filtered_Customer_Data[#All],7,FALSE)</f>
        <v>Administrative Officer</v>
      </c>
    </row>
    <row r="1075" spans="1:11" x14ac:dyDescent="0.3">
      <c r="A1075">
        <v>1076</v>
      </c>
      <c r="B1075">
        <v>12</v>
      </c>
      <c r="C1075">
        <v>14390.1</v>
      </c>
      <c r="D1075">
        <f t="shared" si="32"/>
        <v>1199.175</v>
      </c>
      <c r="E1075">
        <v>5.5684399999999998</v>
      </c>
      <c r="F1075">
        <f>VLOOKUP(A1075,[1]!Filtered_Customer_Data[#All],12,FALSE)</f>
        <v>2</v>
      </c>
      <c r="G1075">
        <f t="shared" si="33"/>
        <v>13355.068073999999</v>
      </c>
      <c r="H1075" t="str">
        <f>VLOOKUP(A1075,[2]!Filtered_Customer_Data[#All],9,FALSE)</f>
        <v>Affluent Customer</v>
      </c>
      <c r="I1075" t="str">
        <f>VLOOKUP(A1075,Filtered_Customer_Data[#All],4,FALSE)</f>
        <v>Male</v>
      </c>
      <c r="J1075" t="str">
        <f>VLOOKUP(A1075,Filtered_Customer_Data[#All],8,FALSE)</f>
        <v>Health</v>
      </c>
      <c r="K1075" t="str">
        <f>VLOOKUP(A1075,Filtered_Customer_Data[#All],7,FALSE)</f>
        <v>Pharmacist</v>
      </c>
    </row>
    <row r="1076" spans="1:11" x14ac:dyDescent="0.3">
      <c r="A1076">
        <v>1077</v>
      </c>
      <c r="B1076">
        <v>6</v>
      </c>
      <c r="C1076">
        <v>6570.44</v>
      </c>
      <c r="D1076">
        <f t="shared" si="32"/>
        <v>1095.0733333333333</v>
      </c>
      <c r="E1076">
        <v>5.5684399999999998</v>
      </c>
      <c r="F1076">
        <f>VLOOKUP(A1076,[1]!Filtered_Customer_Data[#All],12,FALSE)</f>
        <v>18</v>
      </c>
      <c r="G1076">
        <f t="shared" si="33"/>
        <v>109761.30274079999</v>
      </c>
      <c r="H1076" t="str">
        <f>VLOOKUP(A1076,[2]!Filtered_Customer_Data[#All],9,FALSE)</f>
        <v>Mass Customer</v>
      </c>
      <c r="I1076" t="str">
        <f>VLOOKUP(A1076,Filtered_Customer_Data[#All],4,FALSE)</f>
        <v>Female</v>
      </c>
      <c r="J1076" t="str">
        <f>VLOOKUP(A1076,Filtered_Customer_Data[#All],8,FALSE)</f>
        <v>Telecommunications</v>
      </c>
      <c r="K1076" t="str">
        <f>VLOOKUP(A1076,Filtered_Customer_Data[#All],7,FALSE)</f>
        <v>Unknown</v>
      </c>
    </row>
    <row r="1077" spans="1:11" x14ac:dyDescent="0.3">
      <c r="A1077">
        <v>1078</v>
      </c>
      <c r="B1077">
        <v>5</v>
      </c>
      <c r="C1077">
        <v>3640.22</v>
      </c>
      <c r="D1077">
        <f t="shared" si="32"/>
        <v>728.04399999999998</v>
      </c>
      <c r="E1077">
        <v>5.5684399999999998</v>
      </c>
      <c r="F1077">
        <f>VLOOKUP(A1077,[1]!Filtered_Customer_Data[#All],12,FALSE)</f>
        <v>20</v>
      </c>
      <c r="G1077">
        <f t="shared" si="33"/>
        <v>81081.386627200001</v>
      </c>
      <c r="H1077" t="str">
        <f>VLOOKUP(A1077,[2]!Filtered_Customer_Data[#All],9,FALSE)</f>
        <v>Mass Customer</v>
      </c>
      <c r="I1077" t="str">
        <f>VLOOKUP(A1077,Filtered_Customer_Data[#All],4,FALSE)</f>
        <v>Male</v>
      </c>
      <c r="J1077" t="str">
        <f>VLOOKUP(A1077,Filtered_Customer_Data[#All],8,FALSE)</f>
        <v>Manufacturing</v>
      </c>
      <c r="K1077" t="str">
        <f>VLOOKUP(A1077,Filtered_Customer_Data[#All],7,FALSE)</f>
        <v>Executive Secretary</v>
      </c>
    </row>
    <row r="1078" spans="1:11" x14ac:dyDescent="0.3">
      <c r="A1078">
        <v>1079</v>
      </c>
      <c r="B1078">
        <v>4</v>
      </c>
      <c r="C1078">
        <v>3829.1099999999997</v>
      </c>
      <c r="D1078">
        <f t="shared" si="32"/>
        <v>957.27749999999992</v>
      </c>
      <c r="E1078">
        <v>5.5684399999999998</v>
      </c>
      <c r="F1078">
        <f>VLOOKUP(A1078,[1]!Filtered_Customer_Data[#All],12,FALSE)</f>
        <v>18</v>
      </c>
      <c r="G1078">
        <f t="shared" si="33"/>
        <v>95949.761797799991</v>
      </c>
      <c r="H1078" t="str">
        <f>VLOOKUP(A1078,[2]!Filtered_Customer_Data[#All],9,FALSE)</f>
        <v>Mass Customer</v>
      </c>
      <c r="I1078" t="str">
        <f>VLOOKUP(A1078,Filtered_Customer_Data[#All],4,FALSE)</f>
        <v>Male</v>
      </c>
      <c r="J1078" t="str">
        <f>VLOOKUP(A1078,Filtered_Customer_Data[#All],8,FALSE)</f>
        <v>Manufacturing</v>
      </c>
      <c r="K1078" t="str">
        <f>VLOOKUP(A1078,Filtered_Customer_Data[#All],7,FALSE)</f>
        <v>Nurse Practicioner</v>
      </c>
    </row>
    <row r="1079" spans="1:11" x14ac:dyDescent="0.3">
      <c r="A1079">
        <v>1080</v>
      </c>
      <c r="B1079">
        <v>3</v>
      </c>
      <c r="C1079">
        <v>3133.43</v>
      </c>
      <c r="D1079">
        <f t="shared" si="32"/>
        <v>1044.4766666666667</v>
      </c>
      <c r="E1079">
        <v>5.5684399999999998</v>
      </c>
      <c r="F1079">
        <f>VLOOKUP(A1079,[1]!Filtered_Customer_Data[#All],12,FALSE)</f>
        <v>2</v>
      </c>
      <c r="G1079">
        <f t="shared" si="33"/>
        <v>11632.211299466666</v>
      </c>
      <c r="H1079" t="str">
        <f>VLOOKUP(A1079,[2]!Filtered_Customer_Data[#All],9,FALSE)</f>
        <v>Mass Customer</v>
      </c>
      <c r="I1079" t="str">
        <f>VLOOKUP(A1079,Filtered_Customer_Data[#All],4,FALSE)</f>
        <v>Female</v>
      </c>
      <c r="J1079" t="str">
        <f>VLOOKUP(A1079,Filtered_Customer_Data[#All],8,FALSE)</f>
        <v>Property</v>
      </c>
      <c r="K1079" t="str">
        <f>VLOOKUP(A1079,Filtered_Customer_Data[#All],7,FALSE)</f>
        <v>Speech Pathologist</v>
      </c>
    </row>
    <row r="1080" spans="1:11" x14ac:dyDescent="0.3">
      <c r="A1080">
        <v>1081</v>
      </c>
      <c r="B1080">
        <v>5</v>
      </c>
      <c r="C1080">
        <v>6119.7199999999993</v>
      </c>
      <c r="D1080">
        <f t="shared" si="32"/>
        <v>1223.944</v>
      </c>
      <c r="E1080">
        <v>5.5684399999999998</v>
      </c>
      <c r="F1080">
        <f>VLOOKUP(A1080,[1]!Filtered_Customer_Data[#All],12,FALSE)</f>
        <v>16</v>
      </c>
      <c r="G1080">
        <f t="shared" si="33"/>
        <v>109047.33963776</v>
      </c>
      <c r="H1080" t="str">
        <f>VLOOKUP(A1080,[2]!Filtered_Customer_Data[#All],9,FALSE)</f>
        <v>Mass Customer</v>
      </c>
      <c r="I1080" t="str">
        <f>VLOOKUP(A1080,Filtered_Customer_Data[#All],4,FALSE)</f>
        <v>Female</v>
      </c>
      <c r="J1080" t="str">
        <f>VLOOKUP(A1080,Filtered_Customer_Data[#All],8,FALSE)</f>
        <v>Health</v>
      </c>
      <c r="K1080" t="str">
        <f>VLOOKUP(A1080,Filtered_Customer_Data[#All],7,FALSE)</f>
        <v>Social Worker</v>
      </c>
    </row>
    <row r="1081" spans="1:11" x14ac:dyDescent="0.3">
      <c r="A1081">
        <v>1082</v>
      </c>
      <c r="B1081">
        <v>5</v>
      </c>
      <c r="C1081">
        <v>4492.05</v>
      </c>
      <c r="D1081">
        <f t="shared" si="32"/>
        <v>898.41000000000008</v>
      </c>
      <c r="E1081">
        <v>5.5684399999999998</v>
      </c>
      <c r="F1081">
        <f>VLOOKUP(A1081,[1]!Filtered_Customer_Data[#All],12,FALSE)</f>
        <v>11</v>
      </c>
      <c r="G1081">
        <f t="shared" si="33"/>
        <v>55030.163984400002</v>
      </c>
      <c r="H1081" t="str">
        <f>VLOOKUP(A1081,[2]!Filtered_Customer_Data[#All],9,FALSE)</f>
        <v>Mass Customer</v>
      </c>
      <c r="I1081" t="str">
        <f>VLOOKUP(A1081,Filtered_Customer_Data[#All],4,FALSE)</f>
        <v>Undefined</v>
      </c>
      <c r="J1081" t="str">
        <f>VLOOKUP(A1081,Filtered_Customer_Data[#All],8,FALSE)</f>
        <v>Financial Services</v>
      </c>
      <c r="K1081" t="str">
        <f>VLOOKUP(A1081,Filtered_Customer_Data[#All],7,FALSE)</f>
        <v>Financial Analyst</v>
      </c>
    </row>
    <row r="1082" spans="1:11" x14ac:dyDescent="0.3">
      <c r="A1082">
        <v>1083</v>
      </c>
      <c r="B1082">
        <v>2</v>
      </c>
      <c r="C1082">
        <v>2418.19</v>
      </c>
      <c r="D1082">
        <f t="shared" si="32"/>
        <v>1209.095</v>
      </c>
      <c r="E1082">
        <v>5.5684399999999998</v>
      </c>
      <c r="F1082">
        <f>VLOOKUP(A1082,[1]!Filtered_Customer_Data[#All],12,FALSE)</f>
        <v>1</v>
      </c>
      <c r="G1082">
        <f t="shared" si="33"/>
        <v>6732.7729618000003</v>
      </c>
      <c r="H1082" t="str">
        <f>VLOOKUP(A1082,[2]!Filtered_Customer_Data[#All],9,FALSE)</f>
        <v>Affluent Customer</v>
      </c>
      <c r="I1082" t="str">
        <f>VLOOKUP(A1082,Filtered_Customer_Data[#All],4,FALSE)</f>
        <v>Male</v>
      </c>
      <c r="J1082" t="str">
        <f>VLOOKUP(A1082,Filtered_Customer_Data[#All],8,FALSE)</f>
        <v>Unknown</v>
      </c>
      <c r="K1082" t="str">
        <f>VLOOKUP(A1082,Filtered_Customer_Data[#All],7,FALSE)</f>
        <v>VP Product Management</v>
      </c>
    </row>
    <row r="1083" spans="1:11" x14ac:dyDescent="0.3">
      <c r="A1083">
        <v>1084</v>
      </c>
      <c r="B1083">
        <v>11</v>
      </c>
      <c r="C1083">
        <v>11437.05</v>
      </c>
      <c r="D1083">
        <f t="shared" si="32"/>
        <v>1039.7318181818182</v>
      </c>
      <c r="E1083">
        <v>5.5684399999999998</v>
      </c>
      <c r="F1083">
        <f>VLOOKUP(A1083,[1]!Filtered_Customer_Data[#All],12,FALSE)</f>
        <v>8</v>
      </c>
      <c r="G1083">
        <f t="shared" si="33"/>
        <v>46317.47396509091</v>
      </c>
      <c r="H1083" t="str">
        <f>VLOOKUP(A1083,[2]!Filtered_Customer_Data[#All],9,FALSE)</f>
        <v>Affluent Customer</v>
      </c>
      <c r="I1083" t="str">
        <f>VLOOKUP(A1083,Filtered_Customer_Data[#All],4,FALSE)</f>
        <v>Female</v>
      </c>
      <c r="J1083" t="str">
        <f>VLOOKUP(A1083,Filtered_Customer_Data[#All],8,FALSE)</f>
        <v>Retail</v>
      </c>
      <c r="K1083" t="str">
        <f>VLOOKUP(A1083,Filtered_Customer_Data[#All],7,FALSE)</f>
        <v>Accounting Assistant I</v>
      </c>
    </row>
    <row r="1084" spans="1:11" x14ac:dyDescent="0.3">
      <c r="A1084">
        <v>1085</v>
      </c>
      <c r="B1084">
        <v>4</v>
      </c>
      <c r="C1084">
        <v>2487.7000000000003</v>
      </c>
      <c r="D1084">
        <f t="shared" si="32"/>
        <v>621.92500000000007</v>
      </c>
      <c r="E1084">
        <v>5.5684399999999998</v>
      </c>
      <c r="F1084">
        <f>VLOOKUP(A1084,[1]!Filtered_Customer_Data[#All],12,FALSE)</f>
        <v>8</v>
      </c>
      <c r="G1084">
        <f t="shared" si="33"/>
        <v>27705.216376000004</v>
      </c>
      <c r="H1084" t="str">
        <f>VLOOKUP(A1084,[2]!Filtered_Customer_Data[#All],9,FALSE)</f>
        <v>Mass Customer</v>
      </c>
      <c r="I1084" t="str">
        <f>VLOOKUP(A1084,Filtered_Customer_Data[#All],4,FALSE)</f>
        <v>Male</v>
      </c>
      <c r="J1084" t="str">
        <f>VLOOKUP(A1084,Filtered_Customer_Data[#All],8,FALSE)</f>
        <v>Health</v>
      </c>
      <c r="K1084" t="str">
        <f>VLOOKUP(A1084,Filtered_Customer_Data[#All],7,FALSE)</f>
        <v>Internal Auditor</v>
      </c>
    </row>
    <row r="1085" spans="1:11" x14ac:dyDescent="0.3">
      <c r="A1085">
        <v>1086</v>
      </c>
      <c r="B1085">
        <v>9</v>
      </c>
      <c r="C1085">
        <v>8640.2200000000012</v>
      </c>
      <c r="D1085">
        <f t="shared" si="32"/>
        <v>960.02444444444461</v>
      </c>
      <c r="E1085">
        <v>5.5684399999999998</v>
      </c>
      <c r="F1085">
        <f>VLOOKUP(A1085,[1]!Filtered_Customer_Data[#All],12,FALSE)</f>
        <v>4</v>
      </c>
      <c r="G1085">
        <f t="shared" si="33"/>
        <v>21383.354069688892</v>
      </c>
      <c r="H1085" t="str">
        <f>VLOOKUP(A1085,[2]!Filtered_Customer_Data[#All],9,FALSE)</f>
        <v>Mass Customer</v>
      </c>
      <c r="I1085" t="str">
        <f>VLOOKUP(A1085,Filtered_Customer_Data[#All],4,FALSE)</f>
        <v>Male</v>
      </c>
      <c r="J1085" t="str">
        <f>VLOOKUP(A1085,Filtered_Customer_Data[#All],8,FALSE)</f>
        <v>Property</v>
      </c>
      <c r="K1085" t="str">
        <f>VLOOKUP(A1085,Filtered_Customer_Data[#All],7,FALSE)</f>
        <v>Statistician IV</v>
      </c>
    </row>
    <row r="1086" spans="1:11" x14ac:dyDescent="0.3">
      <c r="A1086">
        <v>1087</v>
      </c>
      <c r="B1086">
        <v>3</v>
      </c>
      <c r="C1086">
        <v>3535.79</v>
      </c>
      <c r="D1086">
        <f t="shared" si="32"/>
        <v>1178.5966666666666</v>
      </c>
      <c r="E1086">
        <v>5.5684399999999998</v>
      </c>
      <c r="F1086">
        <f>VLOOKUP(A1086,[1]!Filtered_Customer_Data[#All],12,FALSE)</f>
        <v>8</v>
      </c>
      <c r="G1086">
        <f t="shared" si="33"/>
        <v>52503.558580266661</v>
      </c>
      <c r="H1086" t="str">
        <f>VLOOKUP(A1086,[2]!Filtered_Customer_Data[#All],9,FALSE)</f>
        <v>Mass Customer</v>
      </c>
      <c r="I1086" t="str">
        <f>VLOOKUP(A1086,Filtered_Customer_Data[#All],4,FALSE)</f>
        <v>Female</v>
      </c>
      <c r="J1086" t="str">
        <f>VLOOKUP(A1086,Filtered_Customer_Data[#All],8,FALSE)</f>
        <v>Financial Services</v>
      </c>
      <c r="K1086" t="str">
        <f>VLOOKUP(A1086,Filtered_Customer_Data[#All],7,FALSE)</f>
        <v>Financial Analyst</v>
      </c>
    </row>
    <row r="1087" spans="1:11" x14ac:dyDescent="0.3">
      <c r="A1087">
        <v>1088</v>
      </c>
      <c r="B1087">
        <v>6</v>
      </c>
      <c r="C1087">
        <v>6230.39</v>
      </c>
      <c r="D1087">
        <f t="shared" si="32"/>
        <v>1038.3983333333333</v>
      </c>
      <c r="E1087">
        <v>5.5684399999999998</v>
      </c>
      <c r="F1087">
        <f>VLOOKUP(A1087,[1]!Filtered_Customer_Data[#All],12,FALSE)</f>
        <v>3</v>
      </c>
      <c r="G1087">
        <f t="shared" si="33"/>
        <v>17346.776445800002</v>
      </c>
      <c r="H1087" t="str">
        <f>VLOOKUP(A1087,[2]!Filtered_Customer_Data[#All],9,FALSE)</f>
        <v>High Net Worth</v>
      </c>
      <c r="I1087" t="str">
        <f>VLOOKUP(A1087,Filtered_Customer_Data[#All],4,FALSE)</f>
        <v>Female</v>
      </c>
      <c r="J1087" t="str">
        <f>VLOOKUP(A1087,Filtered_Customer_Data[#All],8,FALSE)</f>
        <v>Unknown</v>
      </c>
      <c r="K1087" t="str">
        <f>VLOOKUP(A1087,Filtered_Customer_Data[#All],7,FALSE)</f>
        <v>Design Engineer</v>
      </c>
    </row>
    <row r="1088" spans="1:11" x14ac:dyDescent="0.3">
      <c r="A1088">
        <v>1089</v>
      </c>
      <c r="B1088">
        <v>7</v>
      </c>
      <c r="C1088">
        <v>6202.8499999999995</v>
      </c>
      <c r="D1088">
        <f t="shared" si="32"/>
        <v>886.12142857142851</v>
      </c>
      <c r="E1088">
        <v>5.5684399999999998</v>
      </c>
      <c r="F1088">
        <f>VLOOKUP(A1088,[1]!Filtered_Customer_Data[#All],12,FALSE)</f>
        <v>12</v>
      </c>
      <c r="G1088">
        <f t="shared" si="33"/>
        <v>59211.768092571423</v>
      </c>
      <c r="H1088" t="str">
        <f>VLOOKUP(A1088,[2]!Filtered_Customer_Data[#All],9,FALSE)</f>
        <v>Affluent Customer</v>
      </c>
      <c r="I1088" t="str">
        <f>VLOOKUP(A1088,Filtered_Customer_Data[#All],4,FALSE)</f>
        <v>Female</v>
      </c>
      <c r="J1088" t="str">
        <f>VLOOKUP(A1088,Filtered_Customer_Data[#All],8,FALSE)</f>
        <v>Property</v>
      </c>
      <c r="K1088" t="str">
        <f>VLOOKUP(A1088,Filtered_Customer_Data[#All],7,FALSE)</f>
        <v>Product Engineer</v>
      </c>
    </row>
    <row r="1089" spans="1:11" x14ac:dyDescent="0.3">
      <c r="A1089">
        <v>1090</v>
      </c>
      <c r="B1089">
        <v>7</v>
      </c>
      <c r="C1089">
        <v>5882.43</v>
      </c>
      <c r="D1089">
        <f t="shared" si="32"/>
        <v>840.3471428571429</v>
      </c>
      <c r="E1089">
        <v>5.5684399999999998</v>
      </c>
      <c r="F1089">
        <f>VLOOKUP(A1089,[1]!Filtered_Customer_Data[#All],12,FALSE)</f>
        <v>17</v>
      </c>
      <c r="G1089">
        <f t="shared" si="33"/>
        <v>79550.184950914292</v>
      </c>
      <c r="H1089" t="str">
        <f>VLOOKUP(A1089,[2]!Filtered_Customer_Data[#All],9,FALSE)</f>
        <v>Affluent Customer</v>
      </c>
      <c r="I1089" t="str">
        <f>VLOOKUP(A1089,Filtered_Customer_Data[#All],4,FALSE)</f>
        <v>Female</v>
      </c>
      <c r="J1089" t="str">
        <f>VLOOKUP(A1089,Filtered_Customer_Data[#All],8,FALSE)</f>
        <v>Telecommunications</v>
      </c>
      <c r="K1089" t="str">
        <f>VLOOKUP(A1089,Filtered_Customer_Data[#All],7,FALSE)</f>
        <v>Computer Systems Analyst II</v>
      </c>
    </row>
    <row r="1090" spans="1:11" x14ac:dyDescent="0.3">
      <c r="A1090">
        <v>1091</v>
      </c>
      <c r="B1090">
        <v>10</v>
      </c>
      <c r="C1090">
        <v>10147.25</v>
      </c>
      <c r="D1090">
        <f t="shared" si="32"/>
        <v>1014.725</v>
      </c>
      <c r="E1090">
        <v>5.5684399999999998</v>
      </c>
      <c r="F1090">
        <f>VLOOKUP(A1090,[1]!Filtered_Customer_Data[#All],12,FALSE)</f>
        <v>15</v>
      </c>
      <c r="G1090">
        <f t="shared" si="33"/>
        <v>84756.529185000007</v>
      </c>
      <c r="H1090" t="str">
        <f>VLOOKUP(A1090,[2]!Filtered_Customer_Data[#All],9,FALSE)</f>
        <v>Mass Customer</v>
      </c>
      <c r="I1090" t="str">
        <f>VLOOKUP(A1090,Filtered_Customer_Data[#All],4,FALSE)</f>
        <v>Male</v>
      </c>
      <c r="J1090" t="str">
        <f>VLOOKUP(A1090,Filtered_Customer_Data[#All],8,FALSE)</f>
        <v>Health</v>
      </c>
      <c r="K1090" t="str">
        <f>VLOOKUP(A1090,Filtered_Customer_Data[#All],7,FALSE)</f>
        <v>Unknown</v>
      </c>
    </row>
    <row r="1091" spans="1:11" x14ac:dyDescent="0.3">
      <c r="A1091">
        <v>1092</v>
      </c>
      <c r="B1091">
        <v>5</v>
      </c>
      <c r="C1091">
        <v>4893.72</v>
      </c>
      <c r="D1091">
        <f t="shared" ref="D1091:D1154" si="34">GETPIVOTDATA("Total Revenue",$A1090,"customer_id",A1091)/GETPIVOTDATA("Total Transaction",$A1090,"customer_id",A1091)</f>
        <v>978.74400000000003</v>
      </c>
      <c r="E1091">
        <v>5.5684399999999998</v>
      </c>
      <c r="F1091">
        <f>VLOOKUP(A1091,[1]!Filtered_Customer_Data[#All],12,FALSE)</f>
        <v>5</v>
      </c>
      <c r="G1091">
        <f t="shared" ref="G1091:G1154" si="35">D1091*E1091*F1091</f>
        <v>27250.386196799998</v>
      </c>
      <c r="H1091" t="str">
        <f>VLOOKUP(A1091,[2]!Filtered_Customer_Data[#All],9,FALSE)</f>
        <v>Mass Customer</v>
      </c>
      <c r="I1091" t="str">
        <f>VLOOKUP(A1091,Filtered_Customer_Data[#All],4,FALSE)</f>
        <v>Female</v>
      </c>
      <c r="J1091" t="str">
        <f>VLOOKUP(A1091,Filtered_Customer_Data[#All],8,FALSE)</f>
        <v>Retail</v>
      </c>
      <c r="K1091" t="str">
        <f>VLOOKUP(A1091,Filtered_Customer_Data[#All],7,FALSE)</f>
        <v>VP Quality Control</v>
      </c>
    </row>
    <row r="1092" spans="1:11" x14ac:dyDescent="0.3">
      <c r="A1092">
        <v>1093</v>
      </c>
      <c r="B1092">
        <v>9</v>
      </c>
      <c r="C1092">
        <v>12492.4</v>
      </c>
      <c r="D1092">
        <f t="shared" si="34"/>
        <v>1388.0444444444445</v>
      </c>
      <c r="E1092">
        <v>5.5684399999999998</v>
      </c>
      <c r="F1092">
        <f>VLOOKUP(A1092,[1]!Filtered_Customer_Data[#All],12,FALSE)</f>
        <v>5</v>
      </c>
      <c r="G1092">
        <f t="shared" si="35"/>
        <v>38646.21103111111</v>
      </c>
      <c r="H1092" t="str">
        <f>VLOOKUP(A1092,[2]!Filtered_Customer_Data[#All],9,FALSE)</f>
        <v>Affluent Customer</v>
      </c>
      <c r="I1092" t="str">
        <f>VLOOKUP(A1092,Filtered_Customer_Data[#All],4,FALSE)</f>
        <v>Female</v>
      </c>
      <c r="J1092" t="str">
        <f>VLOOKUP(A1092,Filtered_Customer_Data[#All],8,FALSE)</f>
        <v>Unknown</v>
      </c>
      <c r="K1092" t="str">
        <f>VLOOKUP(A1092,Filtered_Customer_Data[#All],7,FALSE)</f>
        <v>Business Systems Development Analyst</v>
      </c>
    </row>
    <row r="1093" spans="1:11" x14ac:dyDescent="0.3">
      <c r="A1093">
        <v>1094</v>
      </c>
      <c r="B1093">
        <v>7</v>
      </c>
      <c r="C1093">
        <v>7255.12</v>
      </c>
      <c r="D1093">
        <f t="shared" si="34"/>
        <v>1036.4457142857143</v>
      </c>
      <c r="E1093">
        <v>5.5684399999999998</v>
      </c>
      <c r="F1093">
        <f>VLOOKUP(A1093,[1]!Filtered_Customer_Data[#All],12,FALSE)</f>
        <v>19</v>
      </c>
      <c r="G1093">
        <f t="shared" si="35"/>
        <v>109656.32969188572</v>
      </c>
      <c r="H1093" t="str">
        <f>VLOOKUP(A1093,[2]!Filtered_Customer_Data[#All],9,FALSE)</f>
        <v>High Net Worth</v>
      </c>
      <c r="I1093" t="str">
        <f>VLOOKUP(A1093,Filtered_Customer_Data[#All],4,FALSE)</f>
        <v>Male</v>
      </c>
      <c r="J1093" t="str">
        <f>VLOOKUP(A1093,Filtered_Customer_Data[#All],8,FALSE)</f>
        <v>Health</v>
      </c>
      <c r="K1093" t="str">
        <f>VLOOKUP(A1093,Filtered_Customer_Data[#All],7,FALSE)</f>
        <v>Dental Hygienist</v>
      </c>
    </row>
    <row r="1094" spans="1:11" x14ac:dyDescent="0.3">
      <c r="A1094">
        <v>1095</v>
      </c>
      <c r="B1094">
        <v>4</v>
      </c>
      <c r="C1094">
        <v>6916.0399999999991</v>
      </c>
      <c r="D1094">
        <f t="shared" si="34"/>
        <v>1729.0099999999998</v>
      </c>
      <c r="E1094">
        <v>5.5684399999999998</v>
      </c>
      <c r="F1094">
        <f>VLOOKUP(A1094,[1]!Filtered_Customer_Data[#All],12,FALSE)</f>
        <v>6</v>
      </c>
      <c r="G1094">
        <f t="shared" si="35"/>
        <v>57767.330666399983</v>
      </c>
      <c r="H1094" t="str">
        <f>VLOOKUP(A1094,[2]!Filtered_Customer_Data[#All],9,FALSE)</f>
        <v>Mass Customer</v>
      </c>
      <c r="I1094" t="str">
        <f>VLOOKUP(A1094,Filtered_Customer_Data[#All],4,FALSE)</f>
        <v>Female</v>
      </c>
      <c r="J1094" t="str">
        <f>VLOOKUP(A1094,Filtered_Customer_Data[#All],8,FALSE)</f>
        <v>Health</v>
      </c>
      <c r="K1094" t="str">
        <f>VLOOKUP(A1094,Filtered_Customer_Data[#All],7,FALSE)</f>
        <v>Project Manager</v>
      </c>
    </row>
    <row r="1095" spans="1:11" x14ac:dyDescent="0.3">
      <c r="A1095">
        <v>1096</v>
      </c>
      <c r="B1095">
        <v>5</v>
      </c>
      <c r="C1095">
        <v>3865.37</v>
      </c>
      <c r="D1095">
        <f t="shared" si="34"/>
        <v>773.07399999999996</v>
      </c>
      <c r="E1095">
        <v>5.5684399999999998</v>
      </c>
      <c r="F1095">
        <f>VLOOKUP(A1095,[1]!Filtered_Customer_Data[#All],12,FALSE)</f>
        <v>14</v>
      </c>
      <c r="G1095">
        <f t="shared" si="35"/>
        <v>60267.426583839995</v>
      </c>
      <c r="H1095" t="str">
        <f>VLOOKUP(A1095,[2]!Filtered_Customer_Data[#All],9,FALSE)</f>
        <v>High Net Worth</v>
      </c>
      <c r="I1095" t="str">
        <f>VLOOKUP(A1095,Filtered_Customer_Data[#All],4,FALSE)</f>
        <v>Male</v>
      </c>
      <c r="J1095" t="str">
        <f>VLOOKUP(A1095,Filtered_Customer_Data[#All],8,FALSE)</f>
        <v>Health</v>
      </c>
      <c r="K1095" t="str">
        <f>VLOOKUP(A1095,Filtered_Customer_Data[#All],7,FALSE)</f>
        <v>Software Test Engineer I</v>
      </c>
    </row>
    <row r="1096" spans="1:11" x14ac:dyDescent="0.3">
      <c r="A1096">
        <v>1097</v>
      </c>
      <c r="B1096">
        <v>3</v>
      </c>
      <c r="C1096">
        <v>2378.5100000000002</v>
      </c>
      <c r="D1096">
        <f t="shared" si="34"/>
        <v>792.8366666666667</v>
      </c>
      <c r="E1096">
        <v>5.5684399999999998</v>
      </c>
      <c r="F1096">
        <f>VLOOKUP(A1096,[1]!Filtered_Customer_Data[#All],12,FALSE)</f>
        <v>18</v>
      </c>
      <c r="G1096">
        <f t="shared" si="35"/>
        <v>79467.541346399987</v>
      </c>
      <c r="H1096" t="str">
        <f>VLOOKUP(A1096,[2]!Filtered_Customer_Data[#All],9,FALSE)</f>
        <v>Mass Customer</v>
      </c>
      <c r="I1096" t="str">
        <f>VLOOKUP(A1096,Filtered_Customer_Data[#All],4,FALSE)</f>
        <v>Female</v>
      </c>
      <c r="J1096" t="str">
        <f>VLOOKUP(A1096,Filtered_Customer_Data[#All],8,FALSE)</f>
        <v>Financial Services</v>
      </c>
      <c r="K1096" t="str">
        <f>VLOOKUP(A1096,Filtered_Customer_Data[#All],7,FALSE)</f>
        <v>Engineer II</v>
      </c>
    </row>
    <row r="1097" spans="1:11" x14ac:dyDescent="0.3">
      <c r="A1097">
        <v>1098</v>
      </c>
      <c r="B1097">
        <v>8</v>
      </c>
      <c r="C1097">
        <v>7594.2900000000009</v>
      </c>
      <c r="D1097">
        <f t="shared" si="34"/>
        <v>949.28625000000011</v>
      </c>
      <c r="E1097">
        <v>5.5684399999999998</v>
      </c>
      <c r="F1097">
        <f>VLOOKUP(A1097,[1]!Filtered_Customer_Data[#All],12,FALSE)</f>
        <v>12</v>
      </c>
      <c r="G1097">
        <f t="shared" si="35"/>
        <v>63432.522311399996</v>
      </c>
      <c r="H1097" t="str">
        <f>VLOOKUP(A1097,[2]!Filtered_Customer_Data[#All],9,FALSE)</f>
        <v>Mass Customer</v>
      </c>
      <c r="I1097" t="str">
        <f>VLOOKUP(A1097,Filtered_Customer_Data[#All],4,FALSE)</f>
        <v>Female</v>
      </c>
      <c r="J1097" t="str">
        <f>VLOOKUP(A1097,Filtered_Customer_Data[#All],8,FALSE)</f>
        <v>Financial Services</v>
      </c>
      <c r="K1097" t="str">
        <f>VLOOKUP(A1097,Filtered_Customer_Data[#All],7,FALSE)</f>
        <v>Administrative Assistant IV</v>
      </c>
    </row>
    <row r="1098" spans="1:11" x14ac:dyDescent="0.3">
      <c r="A1098">
        <v>1099</v>
      </c>
      <c r="B1098">
        <v>2</v>
      </c>
      <c r="C1098">
        <v>1248.96</v>
      </c>
      <c r="D1098">
        <f t="shared" si="34"/>
        <v>624.48</v>
      </c>
      <c r="E1098">
        <v>5.5684399999999998</v>
      </c>
      <c r="F1098">
        <f>VLOOKUP(A1098,[1]!Filtered_Customer_Data[#All],12,FALSE)</f>
        <v>11</v>
      </c>
      <c r="G1098">
        <f t="shared" si="35"/>
        <v>38251.173523199999</v>
      </c>
      <c r="H1098" t="str">
        <f>VLOOKUP(A1098,[2]!Filtered_Customer_Data[#All],9,FALSE)</f>
        <v>Affluent Customer</v>
      </c>
      <c r="I1098" t="str">
        <f>VLOOKUP(A1098,Filtered_Customer_Data[#All],4,FALSE)</f>
        <v>Male</v>
      </c>
      <c r="J1098" t="str">
        <f>VLOOKUP(A1098,Filtered_Customer_Data[#All],8,FALSE)</f>
        <v>Manufacturing</v>
      </c>
      <c r="K1098" t="str">
        <f>VLOOKUP(A1098,Filtered_Customer_Data[#All],7,FALSE)</f>
        <v>Tax Accountant</v>
      </c>
    </row>
    <row r="1099" spans="1:11" x14ac:dyDescent="0.3">
      <c r="A1099">
        <v>1100</v>
      </c>
      <c r="B1099">
        <v>3</v>
      </c>
      <c r="C1099">
        <v>2767.35</v>
      </c>
      <c r="D1099">
        <f t="shared" si="34"/>
        <v>922.44999999999993</v>
      </c>
      <c r="E1099">
        <v>5.5684399999999998</v>
      </c>
      <c r="F1099">
        <f>VLOOKUP(A1099,[1]!Filtered_Customer_Data[#All],12,FALSE)</f>
        <v>15</v>
      </c>
      <c r="G1099">
        <f t="shared" si="35"/>
        <v>77049.112169999993</v>
      </c>
      <c r="H1099" t="str">
        <f>VLOOKUP(A1099,[2]!Filtered_Customer_Data[#All],9,FALSE)</f>
        <v>Mass Customer</v>
      </c>
      <c r="I1099" t="str">
        <f>VLOOKUP(A1099,Filtered_Customer_Data[#All],4,FALSE)</f>
        <v>Male</v>
      </c>
      <c r="J1099" t="str">
        <f>VLOOKUP(A1099,Filtered_Customer_Data[#All],8,FALSE)</f>
        <v>Manufacturing</v>
      </c>
      <c r="K1099" t="str">
        <f>VLOOKUP(A1099,Filtered_Customer_Data[#All],7,FALSE)</f>
        <v>Engineer I</v>
      </c>
    </row>
    <row r="1100" spans="1:11" x14ac:dyDescent="0.3">
      <c r="A1100">
        <v>1101</v>
      </c>
      <c r="B1100">
        <v>5</v>
      </c>
      <c r="C1100">
        <v>6377.6200000000008</v>
      </c>
      <c r="D1100">
        <f t="shared" si="34"/>
        <v>1275.5240000000001</v>
      </c>
      <c r="E1100">
        <v>5.5684399999999998</v>
      </c>
      <c r="F1100">
        <f>VLOOKUP(A1100,[1]!Filtered_Customer_Data[#All],12,FALSE)</f>
        <v>15</v>
      </c>
      <c r="G1100">
        <f t="shared" si="35"/>
        <v>106540.1829384</v>
      </c>
      <c r="H1100" t="str">
        <f>VLOOKUP(A1100,[2]!Filtered_Customer_Data[#All],9,FALSE)</f>
        <v>Mass Customer</v>
      </c>
      <c r="I1100" t="str">
        <f>VLOOKUP(A1100,Filtered_Customer_Data[#All],4,FALSE)</f>
        <v>Female</v>
      </c>
      <c r="J1100" t="str">
        <f>VLOOKUP(A1100,Filtered_Customer_Data[#All],8,FALSE)</f>
        <v>Unknown</v>
      </c>
      <c r="K1100" t="str">
        <f>VLOOKUP(A1100,Filtered_Customer_Data[#All],7,FALSE)</f>
        <v>Senior Editor</v>
      </c>
    </row>
    <row r="1101" spans="1:11" x14ac:dyDescent="0.3">
      <c r="A1101">
        <v>1102</v>
      </c>
      <c r="B1101">
        <v>8</v>
      </c>
      <c r="C1101">
        <v>8832.98</v>
      </c>
      <c r="D1101">
        <f t="shared" si="34"/>
        <v>1104.1224999999999</v>
      </c>
      <c r="E1101">
        <v>5.5684399999999998</v>
      </c>
      <c r="F1101">
        <f>VLOOKUP(A1101,[1]!Filtered_Customer_Data[#All],12,FALSE)</f>
        <v>15</v>
      </c>
      <c r="G1101">
        <f t="shared" si="35"/>
        <v>92223.598408499995</v>
      </c>
      <c r="H1101" t="str">
        <f>VLOOKUP(A1101,[2]!Filtered_Customer_Data[#All],9,FALSE)</f>
        <v>Affluent Customer</v>
      </c>
      <c r="I1101" t="str">
        <f>VLOOKUP(A1101,Filtered_Customer_Data[#All],4,FALSE)</f>
        <v>Female</v>
      </c>
      <c r="J1101" t="str">
        <f>VLOOKUP(A1101,Filtered_Customer_Data[#All],8,FALSE)</f>
        <v>Manufacturing</v>
      </c>
      <c r="K1101" t="str">
        <f>VLOOKUP(A1101,Filtered_Customer_Data[#All],7,FALSE)</f>
        <v>Recruiting Manager</v>
      </c>
    </row>
    <row r="1102" spans="1:11" x14ac:dyDescent="0.3">
      <c r="A1102">
        <v>1103</v>
      </c>
      <c r="B1102">
        <v>12</v>
      </c>
      <c r="C1102">
        <v>15447.920000000002</v>
      </c>
      <c r="D1102">
        <f t="shared" si="34"/>
        <v>1287.3266666666668</v>
      </c>
      <c r="E1102">
        <v>5.5684399999999998</v>
      </c>
      <c r="F1102">
        <f>VLOOKUP(A1102,[1]!Filtered_Customer_Data[#All],12,FALSE)</f>
        <v>20</v>
      </c>
      <c r="G1102">
        <f t="shared" si="35"/>
        <v>143368.02607466668</v>
      </c>
      <c r="H1102" t="str">
        <f>VLOOKUP(A1102,[2]!Filtered_Customer_Data[#All],9,FALSE)</f>
        <v>High Net Worth</v>
      </c>
      <c r="I1102" t="str">
        <f>VLOOKUP(A1102,Filtered_Customer_Data[#All],4,FALSE)</f>
        <v>Female</v>
      </c>
      <c r="J1102" t="str">
        <f>VLOOKUP(A1102,Filtered_Customer_Data[#All],8,FALSE)</f>
        <v>Financial Services</v>
      </c>
      <c r="K1102" t="str">
        <f>VLOOKUP(A1102,Filtered_Customer_Data[#All],7,FALSE)</f>
        <v>Financial Advisor</v>
      </c>
    </row>
    <row r="1103" spans="1:11" x14ac:dyDescent="0.3">
      <c r="A1103">
        <v>1104</v>
      </c>
      <c r="B1103">
        <v>7</v>
      </c>
      <c r="C1103">
        <v>6458.3</v>
      </c>
      <c r="D1103">
        <f t="shared" si="34"/>
        <v>922.61428571428576</v>
      </c>
      <c r="E1103">
        <v>5.5684399999999998</v>
      </c>
      <c r="F1103">
        <f>VLOOKUP(A1103,[1]!Filtered_Customer_Data[#All],12,FALSE)</f>
        <v>8</v>
      </c>
      <c r="G1103">
        <f t="shared" si="35"/>
        <v>41100.178345142856</v>
      </c>
      <c r="H1103" t="str">
        <f>VLOOKUP(A1103,[2]!Filtered_Customer_Data[#All],9,FALSE)</f>
        <v>Mass Customer</v>
      </c>
      <c r="I1103" t="str">
        <f>VLOOKUP(A1103,Filtered_Customer_Data[#All],4,FALSE)</f>
        <v>Female</v>
      </c>
      <c r="J1103" t="str">
        <f>VLOOKUP(A1103,Filtered_Customer_Data[#All],8,FALSE)</f>
        <v>Retail</v>
      </c>
      <c r="K1103" t="str">
        <f>VLOOKUP(A1103,Filtered_Customer_Data[#All],7,FALSE)</f>
        <v>Programmer III</v>
      </c>
    </row>
    <row r="1104" spans="1:11" x14ac:dyDescent="0.3">
      <c r="A1104">
        <v>1105</v>
      </c>
      <c r="B1104">
        <v>2</v>
      </c>
      <c r="C1104">
        <v>3965.4399999999996</v>
      </c>
      <c r="D1104">
        <f t="shared" si="34"/>
        <v>1982.7199999999998</v>
      </c>
      <c r="E1104">
        <v>5.5684399999999998</v>
      </c>
      <c r="F1104">
        <f>VLOOKUP(A1104,[1]!Filtered_Customer_Data[#All],12,FALSE)</f>
        <v>18</v>
      </c>
      <c r="G1104">
        <f t="shared" si="35"/>
        <v>198731.83242239998</v>
      </c>
      <c r="H1104" t="str">
        <f>VLOOKUP(A1104,[2]!Filtered_Customer_Data[#All],9,FALSE)</f>
        <v>Mass Customer</v>
      </c>
      <c r="I1104" t="str">
        <f>VLOOKUP(A1104,Filtered_Customer_Data[#All],4,FALSE)</f>
        <v>Male</v>
      </c>
      <c r="J1104" t="str">
        <f>VLOOKUP(A1104,Filtered_Customer_Data[#All],8,FALSE)</f>
        <v>Unknown</v>
      </c>
      <c r="K1104" t="str">
        <f>VLOOKUP(A1104,Filtered_Customer_Data[#All],7,FALSE)</f>
        <v>General Manager</v>
      </c>
    </row>
    <row r="1105" spans="1:11" x14ac:dyDescent="0.3">
      <c r="A1105">
        <v>1106</v>
      </c>
      <c r="B1105">
        <v>9</v>
      </c>
      <c r="C1105">
        <v>11078.47</v>
      </c>
      <c r="D1105">
        <f t="shared" si="34"/>
        <v>1230.941111111111</v>
      </c>
      <c r="E1105">
        <v>5.5684399999999998</v>
      </c>
      <c r="F1105">
        <f>VLOOKUP(A1105,[1]!Filtered_Customer_Data[#All],12,FALSE)</f>
        <v>15</v>
      </c>
      <c r="G1105">
        <f t="shared" si="35"/>
        <v>102816.32581133333</v>
      </c>
      <c r="H1105" t="str">
        <f>VLOOKUP(A1105,[2]!Filtered_Customer_Data[#All],9,FALSE)</f>
        <v>Mass Customer</v>
      </c>
      <c r="I1105" t="str">
        <f>VLOOKUP(A1105,Filtered_Customer_Data[#All],4,FALSE)</f>
        <v>Female</v>
      </c>
      <c r="J1105" t="str">
        <f>VLOOKUP(A1105,Filtered_Customer_Data[#All],8,FALSE)</f>
        <v>Retail</v>
      </c>
      <c r="K1105" t="str">
        <f>VLOOKUP(A1105,Filtered_Customer_Data[#All],7,FALSE)</f>
        <v>Software Consultant</v>
      </c>
    </row>
    <row r="1106" spans="1:11" x14ac:dyDescent="0.3">
      <c r="A1106">
        <v>1107</v>
      </c>
      <c r="B1106">
        <v>5</v>
      </c>
      <c r="C1106">
        <v>3752.08</v>
      </c>
      <c r="D1106">
        <f t="shared" si="34"/>
        <v>750.41599999999994</v>
      </c>
      <c r="E1106">
        <v>5.5684399999999998</v>
      </c>
      <c r="F1106">
        <f>VLOOKUP(A1106,[1]!Filtered_Customer_Data[#All],12,FALSE)</f>
        <v>18</v>
      </c>
      <c r="G1106">
        <f t="shared" si="35"/>
        <v>75215.63647872</v>
      </c>
      <c r="H1106" t="str">
        <f>VLOOKUP(A1106,[2]!Filtered_Customer_Data[#All],9,FALSE)</f>
        <v>High Net Worth</v>
      </c>
      <c r="I1106" t="str">
        <f>VLOOKUP(A1106,Filtered_Customer_Data[#All],4,FALSE)</f>
        <v>Female</v>
      </c>
      <c r="J1106" t="str">
        <f>VLOOKUP(A1106,Filtered_Customer_Data[#All],8,FALSE)</f>
        <v>Health</v>
      </c>
      <c r="K1106" t="str">
        <f>VLOOKUP(A1106,Filtered_Customer_Data[#All],7,FALSE)</f>
        <v>Social Worker</v>
      </c>
    </row>
    <row r="1107" spans="1:11" x14ac:dyDescent="0.3">
      <c r="A1107">
        <v>1108</v>
      </c>
      <c r="B1107">
        <v>4</v>
      </c>
      <c r="C1107">
        <v>1790</v>
      </c>
      <c r="D1107">
        <f t="shared" si="34"/>
        <v>447.5</v>
      </c>
      <c r="E1107">
        <v>5.5684399999999998</v>
      </c>
      <c r="F1107">
        <f>VLOOKUP(A1107,[1]!Filtered_Customer_Data[#All],12,FALSE)</f>
        <v>17</v>
      </c>
      <c r="G1107">
        <f t="shared" si="35"/>
        <v>42361.907299999999</v>
      </c>
      <c r="H1107" t="str">
        <f>VLOOKUP(A1107,[2]!Filtered_Customer_Data[#All],9,FALSE)</f>
        <v>Mass Customer</v>
      </c>
      <c r="I1107" t="str">
        <f>VLOOKUP(A1107,Filtered_Customer_Data[#All],4,FALSE)</f>
        <v>Female</v>
      </c>
      <c r="J1107" t="str">
        <f>VLOOKUP(A1107,Filtered_Customer_Data[#All],8,FALSE)</f>
        <v>Health</v>
      </c>
      <c r="K1107" t="str">
        <f>VLOOKUP(A1107,Filtered_Customer_Data[#All],7,FALSE)</f>
        <v>Dental Hygienist</v>
      </c>
    </row>
    <row r="1108" spans="1:11" x14ac:dyDescent="0.3">
      <c r="A1108">
        <v>1109</v>
      </c>
      <c r="B1108">
        <v>3</v>
      </c>
      <c r="C1108">
        <v>2411.02</v>
      </c>
      <c r="D1108">
        <f t="shared" si="34"/>
        <v>803.67333333333329</v>
      </c>
      <c r="E1108">
        <v>5.5684399999999998</v>
      </c>
      <c r="F1108">
        <f>VLOOKUP(A1108,[1]!Filtered_Customer_Data[#All],12,FALSE)</f>
        <v>6</v>
      </c>
      <c r="G1108">
        <f t="shared" si="35"/>
        <v>26851.240417599998</v>
      </c>
      <c r="H1108" t="str">
        <f>VLOOKUP(A1108,[2]!Filtered_Customer_Data[#All],9,FALSE)</f>
        <v>High Net Worth</v>
      </c>
      <c r="I1108" t="str">
        <f>VLOOKUP(A1108,Filtered_Customer_Data[#All],4,FALSE)</f>
        <v>Male</v>
      </c>
      <c r="J1108" t="str">
        <f>VLOOKUP(A1108,Filtered_Customer_Data[#All],8,FALSE)</f>
        <v>Entertainment</v>
      </c>
      <c r="K1108" t="str">
        <f>VLOOKUP(A1108,Filtered_Customer_Data[#All],7,FALSE)</f>
        <v>Web Developer II</v>
      </c>
    </row>
    <row r="1109" spans="1:11" x14ac:dyDescent="0.3">
      <c r="A1109">
        <v>1110</v>
      </c>
      <c r="B1109">
        <v>6</v>
      </c>
      <c r="C1109">
        <v>7310.3600000000006</v>
      </c>
      <c r="D1109">
        <f t="shared" si="34"/>
        <v>1218.3933333333334</v>
      </c>
      <c r="E1109">
        <v>5.5684399999999998</v>
      </c>
      <c r="F1109">
        <f>VLOOKUP(A1109,[1]!Filtered_Customer_Data[#All],12,FALSE)</f>
        <v>12</v>
      </c>
      <c r="G1109">
        <f t="shared" si="35"/>
        <v>81414.602076800016</v>
      </c>
      <c r="H1109" t="str">
        <f>VLOOKUP(A1109,[2]!Filtered_Customer_Data[#All],9,FALSE)</f>
        <v>High Net Worth</v>
      </c>
      <c r="I1109" t="str">
        <f>VLOOKUP(A1109,Filtered_Customer_Data[#All],4,FALSE)</f>
        <v>Male</v>
      </c>
      <c r="J1109" t="str">
        <f>VLOOKUP(A1109,Filtered_Customer_Data[#All],8,FALSE)</f>
        <v>Retail</v>
      </c>
      <c r="K1109" t="str">
        <f>VLOOKUP(A1109,Filtered_Customer_Data[#All],7,FALSE)</f>
        <v>Information Systems Manager</v>
      </c>
    </row>
    <row r="1110" spans="1:11" x14ac:dyDescent="0.3">
      <c r="A1110">
        <v>1111</v>
      </c>
      <c r="B1110">
        <v>7</v>
      </c>
      <c r="C1110">
        <v>6922.7</v>
      </c>
      <c r="D1110">
        <f t="shared" si="34"/>
        <v>988.9571428571428</v>
      </c>
      <c r="E1110">
        <v>5.5684399999999998</v>
      </c>
      <c r="F1110">
        <f>VLOOKUP(A1110,[1]!Filtered_Customer_Data[#All],12,FALSE)</f>
        <v>18</v>
      </c>
      <c r="G1110">
        <f t="shared" si="35"/>
        <v>99125.073226285705</v>
      </c>
      <c r="H1110" t="str">
        <f>VLOOKUP(A1110,[2]!Filtered_Customer_Data[#All],9,FALSE)</f>
        <v>High Net Worth</v>
      </c>
      <c r="I1110" t="str">
        <f>VLOOKUP(A1110,Filtered_Customer_Data[#All],4,FALSE)</f>
        <v>Male</v>
      </c>
      <c r="J1110" t="str">
        <f>VLOOKUP(A1110,Filtered_Customer_Data[#All],8,FALSE)</f>
        <v>Unknown</v>
      </c>
      <c r="K1110" t="str">
        <f>VLOOKUP(A1110,Filtered_Customer_Data[#All],7,FALSE)</f>
        <v>Director of Sales</v>
      </c>
    </row>
    <row r="1111" spans="1:11" x14ac:dyDescent="0.3">
      <c r="A1111">
        <v>1112</v>
      </c>
      <c r="B1111">
        <v>3</v>
      </c>
      <c r="C1111">
        <v>3589.44</v>
      </c>
      <c r="D1111">
        <f t="shared" si="34"/>
        <v>1196.48</v>
      </c>
      <c r="E1111">
        <v>5.5684399999999998</v>
      </c>
      <c r="F1111">
        <f>VLOOKUP(A1111,[1]!Filtered_Customer_Data[#All],12,FALSE)</f>
        <v>13</v>
      </c>
      <c r="G1111">
        <f t="shared" si="35"/>
        <v>86612.852185600001</v>
      </c>
      <c r="H1111" t="str">
        <f>VLOOKUP(A1111,[2]!Filtered_Customer_Data[#All],9,FALSE)</f>
        <v>Mass Customer</v>
      </c>
      <c r="I1111" t="str">
        <f>VLOOKUP(A1111,Filtered_Customer_Data[#All],4,FALSE)</f>
        <v>Male</v>
      </c>
      <c r="J1111" t="str">
        <f>VLOOKUP(A1111,Filtered_Customer_Data[#All],8,FALSE)</f>
        <v>Unknown</v>
      </c>
      <c r="K1111" t="str">
        <f>VLOOKUP(A1111,Filtered_Customer_Data[#All],7,FALSE)</f>
        <v>Unknown</v>
      </c>
    </row>
    <row r="1112" spans="1:11" x14ac:dyDescent="0.3">
      <c r="A1112">
        <v>1113</v>
      </c>
      <c r="B1112">
        <v>9</v>
      </c>
      <c r="C1112">
        <v>10999.369999999999</v>
      </c>
      <c r="D1112">
        <f t="shared" si="34"/>
        <v>1222.152222222222</v>
      </c>
      <c r="E1112">
        <v>5.5684399999999998</v>
      </c>
      <c r="F1112">
        <f>VLOOKUP(A1112,[1]!Filtered_Customer_Data[#All],12,FALSE)</f>
        <v>6</v>
      </c>
      <c r="G1112">
        <f t="shared" si="35"/>
        <v>40832.887921866655</v>
      </c>
      <c r="H1112" t="str">
        <f>VLOOKUP(A1112,[2]!Filtered_Customer_Data[#All],9,FALSE)</f>
        <v>Mass Customer</v>
      </c>
      <c r="I1112" t="str">
        <f>VLOOKUP(A1112,Filtered_Customer_Data[#All],4,FALSE)</f>
        <v>Male</v>
      </c>
      <c r="J1112" t="str">
        <f>VLOOKUP(A1112,Filtered_Customer_Data[#All],8,FALSE)</f>
        <v>Property</v>
      </c>
      <c r="K1112" t="str">
        <f>VLOOKUP(A1112,Filtered_Customer_Data[#All],7,FALSE)</f>
        <v>Recruiter</v>
      </c>
    </row>
    <row r="1113" spans="1:11" x14ac:dyDescent="0.3">
      <c r="A1113">
        <v>1114</v>
      </c>
      <c r="B1113">
        <v>4</v>
      </c>
      <c r="C1113">
        <v>4156.3999999999996</v>
      </c>
      <c r="D1113">
        <f t="shared" si="34"/>
        <v>1039.0999999999999</v>
      </c>
      <c r="E1113">
        <v>5.5684399999999998</v>
      </c>
      <c r="F1113">
        <f>VLOOKUP(A1113,[1]!Filtered_Customer_Data[#All],12,FALSE)</f>
        <v>14</v>
      </c>
      <c r="G1113">
        <f t="shared" si="35"/>
        <v>81006.324055999998</v>
      </c>
      <c r="H1113" t="str">
        <f>VLOOKUP(A1113,[2]!Filtered_Customer_Data[#All],9,FALSE)</f>
        <v>Mass Customer</v>
      </c>
      <c r="I1113" t="str">
        <f>VLOOKUP(A1113,Filtered_Customer_Data[#All],4,FALSE)</f>
        <v>Female</v>
      </c>
      <c r="J1113" t="str">
        <f>VLOOKUP(A1113,Filtered_Customer_Data[#All],8,FALSE)</f>
        <v>Retail</v>
      </c>
      <c r="K1113" t="str">
        <f>VLOOKUP(A1113,Filtered_Customer_Data[#All],7,FALSE)</f>
        <v>Structural Engineer</v>
      </c>
    </row>
    <row r="1114" spans="1:11" x14ac:dyDescent="0.3">
      <c r="A1114">
        <v>1115</v>
      </c>
      <c r="B1114">
        <v>9</v>
      </c>
      <c r="C1114">
        <v>9270.0300000000007</v>
      </c>
      <c r="D1114">
        <f t="shared" si="34"/>
        <v>1030.0033333333333</v>
      </c>
      <c r="E1114">
        <v>5.5684399999999998</v>
      </c>
      <c r="F1114">
        <f>VLOOKUP(A1114,[1]!Filtered_Customer_Data[#All],12,FALSE)</f>
        <v>17</v>
      </c>
      <c r="G1114">
        <f t="shared" si="35"/>
        <v>97503.699944933323</v>
      </c>
      <c r="H1114" t="str">
        <f>VLOOKUP(A1114,[2]!Filtered_Customer_Data[#All],9,FALSE)</f>
        <v>High Net Worth</v>
      </c>
      <c r="I1114" t="str">
        <f>VLOOKUP(A1114,Filtered_Customer_Data[#All],4,FALSE)</f>
        <v>Female</v>
      </c>
      <c r="J1114" t="str">
        <f>VLOOKUP(A1114,Filtered_Customer_Data[#All],8,FALSE)</f>
        <v>Unknown</v>
      </c>
      <c r="K1114" t="str">
        <f>VLOOKUP(A1114,Filtered_Customer_Data[#All],7,FALSE)</f>
        <v>Account Coordinator</v>
      </c>
    </row>
    <row r="1115" spans="1:11" x14ac:dyDescent="0.3">
      <c r="A1115">
        <v>1116</v>
      </c>
      <c r="B1115">
        <v>3</v>
      </c>
      <c r="C1115">
        <v>4932.34</v>
      </c>
      <c r="D1115">
        <f t="shared" si="34"/>
        <v>1644.1133333333335</v>
      </c>
      <c r="E1115">
        <v>5.5684399999999998</v>
      </c>
      <c r="F1115">
        <f>VLOOKUP(A1115,[1]!Filtered_Customer_Data[#All],12,FALSE)</f>
        <v>16</v>
      </c>
      <c r="G1115">
        <f t="shared" si="35"/>
        <v>146482.34319786666</v>
      </c>
      <c r="H1115" t="str">
        <f>VLOOKUP(A1115,[2]!Filtered_Customer_Data[#All],9,FALSE)</f>
        <v>Mass Customer</v>
      </c>
      <c r="I1115" t="str">
        <f>VLOOKUP(A1115,Filtered_Customer_Data[#All],4,FALSE)</f>
        <v>Female</v>
      </c>
      <c r="J1115" t="str">
        <f>VLOOKUP(A1115,Filtered_Customer_Data[#All],8,FALSE)</f>
        <v>Health</v>
      </c>
      <c r="K1115" t="str">
        <f>VLOOKUP(A1115,Filtered_Customer_Data[#All],7,FALSE)</f>
        <v>Assistant Manager</v>
      </c>
    </row>
    <row r="1116" spans="1:11" x14ac:dyDescent="0.3">
      <c r="A1116">
        <v>1117</v>
      </c>
      <c r="B1116">
        <v>10</v>
      </c>
      <c r="C1116">
        <v>8604.73</v>
      </c>
      <c r="D1116">
        <f t="shared" si="34"/>
        <v>860.47299999999996</v>
      </c>
      <c r="E1116">
        <v>5.5684399999999998</v>
      </c>
      <c r="F1116">
        <f>VLOOKUP(A1116,[1]!Filtered_Customer_Data[#All],12,FALSE)</f>
        <v>14</v>
      </c>
      <c r="G1116">
        <f t="shared" si="35"/>
        <v>67080.891809680004</v>
      </c>
      <c r="H1116" t="str">
        <f>VLOOKUP(A1116,[2]!Filtered_Customer_Data[#All],9,FALSE)</f>
        <v>Affluent Customer</v>
      </c>
      <c r="I1116" t="str">
        <f>VLOOKUP(A1116,Filtered_Customer_Data[#All],4,FALSE)</f>
        <v>Female</v>
      </c>
      <c r="J1116" t="str">
        <f>VLOOKUP(A1116,Filtered_Customer_Data[#All],8,FALSE)</f>
        <v>Unknown</v>
      </c>
      <c r="K1116" t="str">
        <f>VLOOKUP(A1116,Filtered_Customer_Data[#All],7,FALSE)</f>
        <v>Quality Engineer</v>
      </c>
    </row>
    <row r="1117" spans="1:11" x14ac:dyDescent="0.3">
      <c r="A1117">
        <v>1118</v>
      </c>
      <c r="B1117">
        <v>4</v>
      </c>
      <c r="C1117">
        <v>3365.1899999999996</v>
      </c>
      <c r="D1117">
        <f t="shared" si="34"/>
        <v>841.2974999999999</v>
      </c>
      <c r="E1117">
        <v>5.5684399999999998</v>
      </c>
      <c r="F1117">
        <f>VLOOKUP(A1117,[1]!Filtered_Customer_Data[#All],12,FALSE)</f>
        <v>9</v>
      </c>
      <c r="G1117">
        <f t="shared" si="35"/>
        <v>42162.431858099997</v>
      </c>
      <c r="H1117" t="str">
        <f>VLOOKUP(A1117,[2]!Filtered_Customer_Data[#All],9,FALSE)</f>
        <v>Mass Customer</v>
      </c>
      <c r="I1117" t="str">
        <f>VLOOKUP(A1117,Filtered_Customer_Data[#All],4,FALSE)</f>
        <v>Female</v>
      </c>
      <c r="J1117" t="str">
        <f>VLOOKUP(A1117,Filtered_Customer_Data[#All],8,FALSE)</f>
        <v>Retail</v>
      </c>
      <c r="K1117" t="str">
        <f>VLOOKUP(A1117,Filtered_Customer_Data[#All],7,FALSE)</f>
        <v>Sales Representative</v>
      </c>
    </row>
    <row r="1118" spans="1:11" x14ac:dyDescent="0.3">
      <c r="A1118">
        <v>1119</v>
      </c>
      <c r="B1118">
        <v>6</v>
      </c>
      <c r="C1118">
        <v>10841.93</v>
      </c>
      <c r="D1118">
        <f t="shared" si="34"/>
        <v>1806.9883333333335</v>
      </c>
      <c r="E1118">
        <v>5.5684399999999998</v>
      </c>
      <c r="F1118">
        <f>VLOOKUP(A1118,[1]!Filtered_Customer_Data[#All],12,FALSE)</f>
        <v>19</v>
      </c>
      <c r="G1118">
        <f t="shared" si="35"/>
        <v>191180.01618246667</v>
      </c>
      <c r="H1118" t="str">
        <f>VLOOKUP(A1118,[2]!Filtered_Customer_Data[#All],9,FALSE)</f>
        <v>Mass Customer</v>
      </c>
      <c r="I1118" t="str">
        <f>VLOOKUP(A1118,Filtered_Customer_Data[#All],4,FALSE)</f>
        <v>Male</v>
      </c>
      <c r="J1118" t="str">
        <f>VLOOKUP(A1118,Filtered_Customer_Data[#All],8,FALSE)</f>
        <v>Entertainment</v>
      </c>
      <c r="K1118" t="str">
        <f>VLOOKUP(A1118,Filtered_Customer_Data[#All],7,FALSE)</f>
        <v>Unknown</v>
      </c>
    </row>
    <row r="1119" spans="1:11" x14ac:dyDescent="0.3">
      <c r="A1119">
        <v>1120</v>
      </c>
      <c r="B1119">
        <v>5</v>
      </c>
      <c r="C1119">
        <v>3916.82</v>
      </c>
      <c r="D1119">
        <f t="shared" si="34"/>
        <v>783.36400000000003</v>
      </c>
      <c r="E1119">
        <v>5.5684399999999998</v>
      </c>
      <c r="F1119">
        <f>VLOOKUP(A1119,[1]!Filtered_Customer_Data[#All],12,FALSE)</f>
        <v>12</v>
      </c>
      <c r="G1119">
        <f t="shared" si="35"/>
        <v>52345.385185919993</v>
      </c>
      <c r="H1119" t="str">
        <f>VLOOKUP(A1119,[2]!Filtered_Customer_Data[#All],9,FALSE)</f>
        <v>Affluent Customer</v>
      </c>
      <c r="I1119" t="str">
        <f>VLOOKUP(A1119,Filtered_Customer_Data[#All],4,FALSE)</f>
        <v>Female</v>
      </c>
      <c r="J1119" t="str">
        <f>VLOOKUP(A1119,Filtered_Customer_Data[#All],8,FALSE)</f>
        <v>Retail</v>
      </c>
      <c r="K1119" t="str">
        <f>VLOOKUP(A1119,Filtered_Customer_Data[#All],7,FALSE)</f>
        <v>Web Developer IV</v>
      </c>
    </row>
    <row r="1120" spans="1:11" x14ac:dyDescent="0.3">
      <c r="A1120">
        <v>1121</v>
      </c>
      <c r="B1120">
        <v>2</v>
      </c>
      <c r="C1120">
        <v>2973.36</v>
      </c>
      <c r="D1120">
        <f t="shared" si="34"/>
        <v>1486.68</v>
      </c>
      <c r="E1120">
        <v>5.5684399999999998</v>
      </c>
      <c r="F1120">
        <f>VLOOKUP(A1120,[1]!Filtered_Customer_Data[#All],12,FALSE)</f>
        <v>3</v>
      </c>
      <c r="G1120">
        <f t="shared" si="35"/>
        <v>24835.4651376</v>
      </c>
      <c r="H1120" t="str">
        <f>VLOOKUP(A1120,[2]!Filtered_Customer_Data[#All],9,FALSE)</f>
        <v>Mass Customer</v>
      </c>
      <c r="I1120" t="str">
        <f>VLOOKUP(A1120,Filtered_Customer_Data[#All],4,FALSE)</f>
        <v>Female</v>
      </c>
      <c r="J1120" t="str">
        <f>VLOOKUP(A1120,Filtered_Customer_Data[#All],8,FALSE)</f>
        <v>Health</v>
      </c>
      <c r="K1120" t="str">
        <f>VLOOKUP(A1120,Filtered_Customer_Data[#All],7,FALSE)</f>
        <v>Registered Nurse</v>
      </c>
    </row>
    <row r="1121" spans="1:11" x14ac:dyDescent="0.3">
      <c r="A1121">
        <v>1122</v>
      </c>
      <c r="B1121">
        <v>5</v>
      </c>
      <c r="C1121">
        <v>4714.8100000000004</v>
      </c>
      <c r="D1121">
        <f t="shared" si="34"/>
        <v>942.9620000000001</v>
      </c>
      <c r="E1121">
        <v>5.5684399999999998</v>
      </c>
      <c r="F1121">
        <f>VLOOKUP(A1121,[1]!Filtered_Customer_Data[#All],12,FALSE)</f>
        <v>11</v>
      </c>
      <c r="G1121">
        <f t="shared" si="35"/>
        <v>57759.100512080011</v>
      </c>
      <c r="H1121" t="str">
        <f>VLOOKUP(A1121,[2]!Filtered_Customer_Data[#All],9,FALSE)</f>
        <v>Mass Customer</v>
      </c>
      <c r="I1121" t="str">
        <f>VLOOKUP(A1121,Filtered_Customer_Data[#All],4,FALSE)</f>
        <v>Female</v>
      </c>
      <c r="J1121" t="str">
        <f>VLOOKUP(A1121,Filtered_Customer_Data[#All],8,FALSE)</f>
        <v>Unknown</v>
      </c>
      <c r="K1121" t="str">
        <f>VLOOKUP(A1121,Filtered_Customer_Data[#All],7,FALSE)</f>
        <v>Unknown</v>
      </c>
    </row>
    <row r="1122" spans="1:11" x14ac:dyDescent="0.3">
      <c r="A1122">
        <v>1123</v>
      </c>
      <c r="B1122">
        <v>5</v>
      </c>
      <c r="C1122">
        <v>6742.5</v>
      </c>
      <c r="D1122">
        <f t="shared" si="34"/>
        <v>1348.5</v>
      </c>
      <c r="E1122">
        <v>5.5684399999999998</v>
      </c>
      <c r="F1122">
        <f>VLOOKUP(A1122,[1]!Filtered_Customer_Data[#All],12,FALSE)</f>
        <v>13</v>
      </c>
      <c r="G1122">
        <f t="shared" si="35"/>
        <v>97617.537419999993</v>
      </c>
      <c r="H1122" t="str">
        <f>VLOOKUP(A1122,[2]!Filtered_Customer_Data[#All],9,FALSE)</f>
        <v>Mass Customer</v>
      </c>
      <c r="I1122" t="str">
        <f>VLOOKUP(A1122,Filtered_Customer_Data[#All],4,FALSE)</f>
        <v>Male</v>
      </c>
      <c r="J1122" t="str">
        <f>VLOOKUP(A1122,Filtered_Customer_Data[#All],8,FALSE)</f>
        <v>Property</v>
      </c>
      <c r="K1122" t="str">
        <f>VLOOKUP(A1122,Filtered_Customer_Data[#All],7,FALSE)</f>
        <v>Unknown</v>
      </c>
    </row>
    <row r="1123" spans="1:11" x14ac:dyDescent="0.3">
      <c r="A1123">
        <v>1124</v>
      </c>
      <c r="B1123">
        <v>3</v>
      </c>
      <c r="C1123">
        <v>3731.08</v>
      </c>
      <c r="D1123">
        <f t="shared" si="34"/>
        <v>1243.6933333333334</v>
      </c>
      <c r="E1123">
        <v>5.5684399999999998</v>
      </c>
      <c r="F1123">
        <f>VLOOKUP(A1123,[1]!Filtered_Customer_Data[#All],12,FALSE)</f>
        <v>9</v>
      </c>
      <c r="G1123">
        <f t="shared" si="35"/>
        <v>62328.8853456</v>
      </c>
      <c r="H1123" t="str">
        <f>VLOOKUP(A1123,[2]!Filtered_Customer_Data[#All],9,FALSE)</f>
        <v>Affluent Customer</v>
      </c>
      <c r="I1123" t="str">
        <f>VLOOKUP(A1123,Filtered_Customer_Data[#All],4,FALSE)</f>
        <v>Male</v>
      </c>
      <c r="J1123" t="str">
        <f>VLOOKUP(A1123,Filtered_Customer_Data[#All],8,FALSE)</f>
        <v>Health</v>
      </c>
      <c r="K1123" t="str">
        <f>VLOOKUP(A1123,Filtered_Customer_Data[#All],7,FALSE)</f>
        <v>Health Coach III</v>
      </c>
    </row>
    <row r="1124" spans="1:11" x14ac:dyDescent="0.3">
      <c r="A1124">
        <v>1125</v>
      </c>
      <c r="B1124">
        <v>5</v>
      </c>
      <c r="C1124">
        <v>3793.5699999999997</v>
      </c>
      <c r="D1124">
        <f t="shared" si="34"/>
        <v>758.71399999999994</v>
      </c>
      <c r="E1124">
        <v>5.5684399999999998</v>
      </c>
      <c r="F1124">
        <f>VLOOKUP(A1124,[1]!Filtered_Customer_Data[#All],12,FALSE)</f>
        <v>9</v>
      </c>
      <c r="G1124">
        <f t="shared" si="35"/>
        <v>38023.68047544</v>
      </c>
      <c r="H1124" t="str">
        <f>VLOOKUP(A1124,[2]!Filtered_Customer_Data[#All],9,FALSE)</f>
        <v>Affluent Customer</v>
      </c>
      <c r="I1124" t="str">
        <f>VLOOKUP(A1124,Filtered_Customer_Data[#All],4,FALSE)</f>
        <v>Male</v>
      </c>
      <c r="J1124" t="str">
        <f>VLOOKUP(A1124,Filtered_Customer_Data[#All],8,FALSE)</f>
        <v>IT</v>
      </c>
      <c r="K1124" t="str">
        <f>VLOOKUP(A1124,Filtered_Customer_Data[#All],7,FALSE)</f>
        <v>Software Test Engineer III</v>
      </c>
    </row>
    <row r="1125" spans="1:11" x14ac:dyDescent="0.3">
      <c r="A1125">
        <v>1126</v>
      </c>
      <c r="B1125">
        <v>4</v>
      </c>
      <c r="C1125">
        <v>4725.4400000000005</v>
      </c>
      <c r="D1125">
        <f t="shared" si="34"/>
        <v>1181.3600000000001</v>
      </c>
      <c r="E1125">
        <v>5.5684399999999998</v>
      </c>
      <c r="F1125">
        <f>VLOOKUP(A1125,[1]!Filtered_Customer_Data[#All],12,FALSE)</f>
        <v>14</v>
      </c>
      <c r="G1125">
        <f t="shared" si="35"/>
        <v>92096.651897600008</v>
      </c>
      <c r="H1125" t="str">
        <f>VLOOKUP(A1125,[2]!Filtered_Customer_Data[#All],9,FALSE)</f>
        <v>Mass Customer</v>
      </c>
      <c r="I1125" t="str">
        <f>VLOOKUP(A1125,Filtered_Customer_Data[#All],4,FALSE)</f>
        <v>Female</v>
      </c>
      <c r="J1125" t="str">
        <f>VLOOKUP(A1125,Filtered_Customer_Data[#All],8,FALSE)</f>
        <v>Unknown</v>
      </c>
      <c r="K1125" t="str">
        <f>VLOOKUP(A1125,Filtered_Customer_Data[#All],7,FALSE)</f>
        <v>Executive Secretary</v>
      </c>
    </row>
    <row r="1126" spans="1:11" x14ac:dyDescent="0.3">
      <c r="A1126">
        <v>1127</v>
      </c>
      <c r="B1126">
        <v>4</v>
      </c>
      <c r="C1126">
        <v>5261.43</v>
      </c>
      <c r="D1126">
        <f t="shared" si="34"/>
        <v>1315.3575000000001</v>
      </c>
      <c r="E1126">
        <v>5.5684399999999998</v>
      </c>
      <c r="F1126">
        <f>VLOOKUP(A1126,[1]!Filtered_Customer_Data[#All],12,FALSE)</f>
        <v>8</v>
      </c>
      <c r="G1126">
        <f t="shared" si="35"/>
        <v>58595.9145384</v>
      </c>
      <c r="H1126" t="str">
        <f>VLOOKUP(A1126,[2]!Filtered_Customer_Data[#All],9,FALSE)</f>
        <v>Mass Customer</v>
      </c>
      <c r="I1126" t="str">
        <f>VLOOKUP(A1126,Filtered_Customer_Data[#All],4,FALSE)</f>
        <v>Female</v>
      </c>
      <c r="J1126" t="str">
        <f>VLOOKUP(A1126,Filtered_Customer_Data[#All],8,FALSE)</f>
        <v>Financial Services</v>
      </c>
      <c r="K1126" t="str">
        <f>VLOOKUP(A1126,Filtered_Customer_Data[#All],7,FALSE)</f>
        <v>Physical Therapy Assistant</v>
      </c>
    </row>
    <row r="1127" spans="1:11" x14ac:dyDescent="0.3">
      <c r="A1127">
        <v>1128</v>
      </c>
      <c r="B1127">
        <v>5</v>
      </c>
      <c r="C1127">
        <v>5855.4400000000005</v>
      </c>
      <c r="D1127">
        <f t="shared" si="34"/>
        <v>1171.0880000000002</v>
      </c>
      <c r="E1127">
        <v>5.5684399999999998</v>
      </c>
      <c r="F1127">
        <f>VLOOKUP(A1127,[1]!Filtered_Customer_Data[#All],12,FALSE)</f>
        <v>8</v>
      </c>
      <c r="G1127">
        <f t="shared" si="35"/>
        <v>52169.066101760007</v>
      </c>
      <c r="H1127" t="str">
        <f>VLOOKUP(A1127,[2]!Filtered_Customer_Data[#All],9,FALSE)</f>
        <v>Mass Customer</v>
      </c>
      <c r="I1127" t="str">
        <f>VLOOKUP(A1127,Filtered_Customer_Data[#All],4,FALSE)</f>
        <v>Female</v>
      </c>
      <c r="J1127" t="str">
        <f>VLOOKUP(A1127,Filtered_Customer_Data[#All],8,FALSE)</f>
        <v>Financial Services</v>
      </c>
      <c r="K1127" t="str">
        <f>VLOOKUP(A1127,Filtered_Customer_Data[#All],7,FALSE)</f>
        <v>Financial Advisor</v>
      </c>
    </row>
    <row r="1128" spans="1:11" x14ac:dyDescent="0.3">
      <c r="A1128">
        <v>1129</v>
      </c>
      <c r="B1128">
        <v>13</v>
      </c>
      <c r="C1128">
        <v>18349.27</v>
      </c>
      <c r="D1128">
        <f t="shared" si="34"/>
        <v>1411.4823076923078</v>
      </c>
      <c r="E1128">
        <v>5.5684399999999998</v>
      </c>
      <c r="F1128">
        <f>VLOOKUP(A1128,[1]!Filtered_Customer_Data[#All],12,FALSE)</f>
        <v>9</v>
      </c>
      <c r="G1128">
        <f t="shared" si="35"/>
        <v>70737.790873015387</v>
      </c>
      <c r="H1128" t="str">
        <f>VLOOKUP(A1128,[2]!Filtered_Customer_Data[#All],9,FALSE)</f>
        <v>Mass Customer</v>
      </c>
      <c r="I1128" t="str">
        <f>VLOOKUP(A1128,Filtered_Customer_Data[#All],4,FALSE)</f>
        <v>Male</v>
      </c>
      <c r="J1128" t="str">
        <f>VLOOKUP(A1128,Filtered_Customer_Data[#All],8,FALSE)</f>
        <v>Entertainment</v>
      </c>
      <c r="K1128" t="str">
        <f>VLOOKUP(A1128,Filtered_Customer_Data[#All],7,FALSE)</f>
        <v>VP Marketing</v>
      </c>
    </row>
    <row r="1129" spans="1:11" x14ac:dyDescent="0.3">
      <c r="A1129">
        <v>1130</v>
      </c>
      <c r="B1129">
        <v>5</v>
      </c>
      <c r="C1129">
        <v>6301.2800000000007</v>
      </c>
      <c r="D1129">
        <f t="shared" si="34"/>
        <v>1260.2560000000001</v>
      </c>
      <c r="E1129">
        <v>5.5684399999999998</v>
      </c>
      <c r="F1129">
        <f>VLOOKUP(A1129,[1]!Filtered_Customer_Data[#All],12,FALSE)</f>
        <v>16</v>
      </c>
      <c r="G1129">
        <f t="shared" si="35"/>
        <v>112282.55873024001</v>
      </c>
      <c r="H1129" t="str">
        <f>VLOOKUP(A1129,[2]!Filtered_Customer_Data[#All],9,FALSE)</f>
        <v>Mass Customer</v>
      </c>
      <c r="I1129" t="str">
        <f>VLOOKUP(A1129,Filtered_Customer_Data[#All],4,FALSE)</f>
        <v>Female</v>
      </c>
      <c r="J1129" t="str">
        <f>VLOOKUP(A1129,Filtered_Customer_Data[#All],8,FALSE)</f>
        <v>Unknown</v>
      </c>
      <c r="K1129" t="str">
        <f>VLOOKUP(A1129,Filtered_Customer_Data[#All],7,FALSE)</f>
        <v>Sales Associate</v>
      </c>
    </row>
    <row r="1130" spans="1:11" x14ac:dyDescent="0.3">
      <c r="A1130">
        <v>1131</v>
      </c>
      <c r="B1130">
        <v>7</v>
      </c>
      <c r="C1130">
        <v>9150.94</v>
      </c>
      <c r="D1130">
        <f t="shared" si="34"/>
        <v>1307.277142857143</v>
      </c>
      <c r="E1130">
        <v>5.5684399999999998</v>
      </c>
      <c r="F1130">
        <f>VLOOKUP(A1130,[1]!Filtered_Customer_Data[#All],12,FALSE)</f>
        <v>15</v>
      </c>
      <c r="G1130">
        <f t="shared" si="35"/>
        <v>109192.41500057143</v>
      </c>
      <c r="H1130" t="str">
        <f>VLOOKUP(A1130,[2]!Filtered_Customer_Data[#All],9,FALSE)</f>
        <v>Mass Customer</v>
      </c>
      <c r="I1130" t="str">
        <f>VLOOKUP(A1130,Filtered_Customer_Data[#All],4,FALSE)</f>
        <v>Male</v>
      </c>
      <c r="J1130" t="str">
        <f>VLOOKUP(A1130,Filtered_Customer_Data[#All],8,FALSE)</f>
        <v>Unknown</v>
      </c>
      <c r="K1130" t="str">
        <f>VLOOKUP(A1130,Filtered_Customer_Data[#All],7,FALSE)</f>
        <v>VP Marketing</v>
      </c>
    </row>
    <row r="1131" spans="1:11" x14ac:dyDescent="0.3">
      <c r="A1131">
        <v>1132</v>
      </c>
      <c r="B1131">
        <v>8</v>
      </c>
      <c r="C1131">
        <v>9603.1</v>
      </c>
      <c r="D1131">
        <f t="shared" si="34"/>
        <v>1200.3875</v>
      </c>
      <c r="E1131">
        <v>5.5684399999999998</v>
      </c>
      <c r="F1131">
        <f>VLOOKUP(A1131,[1]!Filtered_Customer_Data[#All],12,FALSE)</f>
        <v>9</v>
      </c>
      <c r="G1131">
        <f t="shared" si="35"/>
        <v>60158.571934499996</v>
      </c>
      <c r="H1131" t="str">
        <f>VLOOKUP(A1131,[2]!Filtered_Customer_Data[#All],9,FALSE)</f>
        <v>Affluent Customer</v>
      </c>
      <c r="I1131" t="str">
        <f>VLOOKUP(A1131,Filtered_Customer_Data[#All],4,FALSE)</f>
        <v>Female</v>
      </c>
      <c r="J1131" t="str">
        <f>VLOOKUP(A1131,Filtered_Customer_Data[#All],8,FALSE)</f>
        <v>Financial Services</v>
      </c>
      <c r="K1131" t="str">
        <f>VLOOKUP(A1131,Filtered_Customer_Data[#All],7,FALSE)</f>
        <v>Actuary</v>
      </c>
    </row>
    <row r="1132" spans="1:11" x14ac:dyDescent="0.3">
      <c r="A1132">
        <v>1133</v>
      </c>
      <c r="B1132">
        <v>5</v>
      </c>
      <c r="C1132">
        <v>7124.59</v>
      </c>
      <c r="D1132">
        <f t="shared" si="34"/>
        <v>1424.9180000000001</v>
      </c>
      <c r="E1132">
        <v>5.5684399999999998</v>
      </c>
      <c r="F1132">
        <f>VLOOKUP(A1132,[1]!Filtered_Customer_Data[#All],12,FALSE)</f>
        <v>6</v>
      </c>
      <c r="G1132">
        <f t="shared" si="35"/>
        <v>47607.422327519998</v>
      </c>
      <c r="H1132" t="str">
        <f>VLOOKUP(A1132,[2]!Filtered_Customer_Data[#All],9,FALSE)</f>
        <v>Affluent Customer</v>
      </c>
      <c r="I1132" t="str">
        <f>VLOOKUP(A1132,Filtered_Customer_Data[#All],4,FALSE)</f>
        <v>Male</v>
      </c>
      <c r="J1132" t="str">
        <f>VLOOKUP(A1132,Filtered_Customer_Data[#All],8,FALSE)</f>
        <v>Manufacturing</v>
      </c>
      <c r="K1132" t="str">
        <f>VLOOKUP(A1132,Filtered_Customer_Data[#All],7,FALSE)</f>
        <v>Unknown</v>
      </c>
    </row>
    <row r="1133" spans="1:11" x14ac:dyDescent="0.3">
      <c r="A1133">
        <v>1134</v>
      </c>
      <c r="B1133">
        <v>7</v>
      </c>
      <c r="C1133">
        <v>6797.3899999999994</v>
      </c>
      <c r="D1133">
        <f t="shared" si="34"/>
        <v>971.0557142857142</v>
      </c>
      <c r="E1133">
        <v>5.5684399999999998</v>
      </c>
      <c r="F1133">
        <f>VLOOKUP(A1133,[1]!Filtered_Customer_Data[#All],12,FALSE)</f>
        <v>3</v>
      </c>
      <c r="G1133">
        <f t="shared" si="35"/>
        <v>16221.796444971427</v>
      </c>
      <c r="H1133" t="str">
        <f>VLOOKUP(A1133,[2]!Filtered_Customer_Data[#All],9,FALSE)</f>
        <v>Affluent Customer</v>
      </c>
      <c r="I1133" t="str">
        <f>VLOOKUP(A1133,Filtered_Customer_Data[#All],4,FALSE)</f>
        <v>Male</v>
      </c>
      <c r="J1133" t="str">
        <f>VLOOKUP(A1133,Filtered_Customer_Data[#All],8,FALSE)</f>
        <v>Financial Services</v>
      </c>
      <c r="K1133" t="str">
        <f>VLOOKUP(A1133,Filtered_Customer_Data[#All],7,FALSE)</f>
        <v>Administrative Assistant IV</v>
      </c>
    </row>
    <row r="1134" spans="1:11" x14ac:dyDescent="0.3">
      <c r="A1134">
        <v>1135</v>
      </c>
      <c r="B1134">
        <v>3</v>
      </c>
      <c r="C1134">
        <v>3530.65</v>
      </c>
      <c r="D1134">
        <f t="shared" si="34"/>
        <v>1176.8833333333334</v>
      </c>
      <c r="E1134">
        <v>5.5684399999999998</v>
      </c>
      <c r="F1134">
        <f>VLOOKUP(A1134,[1]!Filtered_Customer_Data[#All],12,FALSE)</f>
        <v>11</v>
      </c>
      <c r="G1134">
        <f t="shared" si="35"/>
        <v>72087.446515333344</v>
      </c>
      <c r="H1134" t="str">
        <f>VLOOKUP(A1134,[2]!Filtered_Customer_Data[#All],9,FALSE)</f>
        <v>Mass Customer</v>
      </c>
      <c r="I1134" t="str">
        <f>VLOOKUP(A1134,Filtered_Customer_Data[#All],4,FALSE)</f>
        <v>Female</v>
      </c>
      <c r="J1134" t="str">
        <f>VLOOKUP(A1134,Filtered_Customer_Data[#All],8,FALSE)</f>
        <v>Financial Services</v>
      </c>
      <c r="K1134" t="str">
        <f>VLOOKUP(A1134,Filtered_Customer_Data[#All],7,FALSE)</f>
        <v>Software Engineer IV</v>
      </c>
    </row>
    <row r="1135" spans="1:11" x14ac:dyDescent="0.3">
      <c r="A1135">
        <v>1136</v>
      </c>
      <c r="B1135">
        <v>5</v>
      </c>
      <c r="C1135">
        <v>5369.95</v>
      </c>
      <c r="D1135">
        <f t="shared" si="34"/>
        <v>1073.99</v>
      </c>
      <c r="E1135">
        <v>5.5684399999999998</v>
      </c>
      <c r="F1135">
        <f>VLOOKUP(A1135,[1]!Filtered_Customer_Data[#All],12,FALSE)</f>
        <v>7</v>
      </c>
      <c r="G1135">
        <f t="shared" si="35"/>
        <v>41863.142129200001</v>
      </c>
      <c r="H1135" t="str">
        <f>VLOOKUP(A1135,[2]!Filtered_Customer_Data[#All],9,FALSE)</f>
        <v>High Net Worth</v>
      </c>
      <c r="I1135" t="str">
        <f>VLOOKUP(A1135,Filtered_Customer_Data[#All],4,FALSE)</f>
        <v>Male</v>
      </c>
      <c r="J1135" t="str">
        <f>VLOOKUP(A1135,Filtered_Customer_Data[#All],8,FALSE)</f>
        <v>Property</v>
      </c>
      <c r="K1135" t="str">
        <f>VLOOKUP(A1135,Filtered_Customer_Data[#All],7,FALSE)</f>
        <v>Executive Secretary</v>
      </c>
    </row>
    <row r="1136" spans="1:11" x14ac:dyDescent="0.3">
      <c r="A1136">
        <v>1137</v>
      </c>
      <c r="B1136">
        <v>9</v>
      </c>
      <c r="C1136">
        <v>8092.3100000000013</v>
      </c>
      <c r="D1136">
        <f t="shared" si="34"/>
        <v>899.14555555555569</v>
      </c>
      <c r="E1136">
        <v>5.5684399999999998</v>
      </c>
      <c r="F1136">
        <f>VLOOKUP(A1136,[1]!Filtered_Customer_Data[#All],12,FALSE)</f>
        <v>18</v>
      </c>
      <c r="G1136">
        <f t="shared" si="35"/>
        <v>90123.0853928</v>
      </c>
      <c r="H1136" t="str">
        <f>VLOOKUP(A1136,[2]!Filtered_Customer_Data[#All],9,FALSE)</f>
        <v>Mass Customer</v>
      </c>
      <c r="I1136" t="str">
        <f>VLOOKUP(A1136,Filtered_Customer_Data[#All],4,FALSE)</f>
        <v>Male</v>
      </c>
      <c r="J1136" t="str">
        <f>VLOOKUP(A1136,Filtered_Customer_Data[#All],8,FALSE)</f>
        <v>Unknown</v>
      </c>
      <c r="K1136" t="str">
        <f>VLOOKUP(A1136,Filtered_Customer_Data[#All],7,FALSE)</f>
        <v>Business Systems Development Analyst</v>
      </c>
    </row>
    <row r="1137" spans="1:11" x14ac:dyDescent="0.3">
      <c r="A1137">
        <v>1138</v>
      </c>
      <c r="B1137">
        <v>6</v>
      </c>
      <c r="C1137">
        <v>7506.16</v>
      </c>
      <c r="D1137">
        <f t="shared" si="34"/>
        <v>1251.0266666666666</v>
      </c>
      <c r="E1137">
        <v>5.5684399999999998</v>
      </c>
      <c r="F1137">
        <f>VLOOKUP(A1137,[1]!Filtered_Customer_Data[#All],12,FALSE)</f>
        <v>5</v>
      </c>
      <c r="G1137">
        <f t="shared" si="35"/>
        <v>34831.334658666667</v>
      </c>
      <c r="H1137" t="str">
        <f>VLOOKUP(A1137,[2]!Filtered_Customer_Data[#All],9,FALSE)</f>
        <v>Mass Customer</v>
      </c>
      <c r="I1137" t="str">
        <f>VLOOKUP(A1137,Filtered_Customer_Data[#All],4,FALSE)</f>
        <v>Female</v>
      </c>
      <c r="J1137" t="str">
        <f>VLOOKUP(A1137,Filtered_Customer_Data[#All],8,FALSE)</f>
        <v>Retail</v>
      </c>
      <c r="K1137" t="str">
        <f>VLOOKUP(A1137,Filtered_Customer_Data[#All],7,FALSE)</f>
        <v>Statistician I</v>
      </c>
    </row>
    <row r="1138" spans="1:11" x14ac:dyDescent="0.3">
      <c r="A1138">
        <v>1139</v>
      </c>
      <c r="B1138">
        <v>4</v>
      </c>
      <c r="C1138">
        <v>3684.36</v>
      </c>
      <c r="D1138">
        <f t="shared" si="34"/>
        <v>921.09</v>
      </c>
      <c r="E1138">
        <v>5.5684399999999998</v>
      </c>
      <c r="F1138">
        <f>VLOOKUP(A1138,[1]!Filtered_Customer_Data[#All],12,FALSE)</f>
        <v>16</v>
      </c>
      <c r="G1138">
        <f t="shared" si="35"/>
        <v>82064.550393600002</v>
      </c>
      <c r="H1138" t="str">
        <f>VLOOKUP(A1138,[2]!Filtered_Customer_Data[#All],9,FALSE)</f>
        <v>Mass Customer</v>
      </c>
      <c r="I1138" t="str">
        <f>VLOOKUP(A1138,Filtered_Customer_Data[#All],4,FALSE)</f>
        <v>Male</v>
      </c>
      <c r="J1138" t="str">
        <f>VLOOKUP(A1138,Filtered_Customer_Data[#All],8,FALSE)</f>
        <v>Manufacturing</v>
      </c>
      <c r="K1138" t="str">
        <f>VLOOKUP(A1138,Filtered_Customer_Data[#All],7,FALSE)</f>
        <v>Editor</v>
      </c>
    </row>
    <row r="1139" spans="1:11" x14ac:dyDescent="0.3">
      <c r="A1139">
        <v>1140</v>
      </c>
      <c r="B1139">
        <v>11</v>
      </c>
      <c r="C1139">
        <v>12657.130000000001</v>
      </c>
      <c r="D1139">
        <f t="shared" si="34"/>
        <v>1150.6481818181819</v>
      </c>
      <c r="E1139">
        <v>5.5684399999999998</v>
      </c>
      <c r="F1139">
        <f>VLOOKUP(A1139,[1]!Filtered_Customer_Data[#All],12,FALSE)</f>
        <v>13</v>
      </c>
      <c r="G1139">
        <f t="shared" si="35"/>
        <v>83295.099700327279</v>
      </c>
      <c r="H1139" t="str">
        <f>VLOOKUP(A1139,[2]!Filtered_Customer_Data[#All],9,FALSE)</f>
        <v>Mass Customer</v>
      </c>
      <c r="I1139" t="str">
        <f>VLOOKUP(A1139,Filtered_Customer_Data[#All],4,FALSE)</f>
        <v>Female</v>
      </c>
      <c r="J1139" t="str">
        <f>VLOOKUP(A1139,Filtered_Customer_Data[#All],8,FALSE)</f>
        <v>Unknown</v>
      </c>
      <c r="K1139" t="str">
        <f>VLOOKUP(A1139,Filtered_Customer_Data[#All],7,FALSE)</f>
        <v>Executive Secretary</v>
      </c>
    </row>
    <row r="1140" spans="1:11" x14ac:dyDescent="0.3">
      <c r="A1140">
        <v>1141</v>
      </c>
      <c r="B1140">
        <v>5</v>
      </c>
      <c r="C1140">
        <v>4507.79</v>
      </c>
      <c r="D1140">
        <f t="shared" si="34"/>
        <v>901.55799999999999</v>
      </c>
      <c r="E1140">
        <v>5.5684399999999998</v>
      </c>
      <c r="F1140">
        <f>VLOOKUP(A1140,[1]!Filtered_Customer_Data[#All],12,FALSE)</f>
        <v>4</v>
      </c>
      <c r="G1140">
        <f t="shared" si="35"/>
        <v>20081.086518079999</v>
      </c>
      <c r="H1140" t="str">
        <f>VLOOKUP(A1140,[2]!Filtered_Customer_Data[#All],9,FALSE)</f>
        <v>High Net Worth</v>
      </c>
      <c r="I1140" t="str">
        <f>VLOOKUP(A1140,Filtered_Customer_Data[#All],4,FALSE)</f>
        <v>Female</v>
      </c>
      <c r="J1140" t="str">
        <f>VLOOKUP(A1140,Filtered_Customer_Data[#All],8,FALSE)</f>
        <v>Financial Services</v>
      </c>
      <c r="K1140" t="str">
        <f>VLOOKUP(A1140,Filtered_Customer_Data[#All],7,FALSE)</f>
        <v>Unknown</v>
      </c>
    </row>
    <row r="1141" spans="1:11" x14ac:dyDescent="0.3">
      <c r="A1141">
        <v>1142</v>
      </c>
      <c r="B1141">
        <v>4</v>
      </c>
      <c r="C1141">
        <v>4828.3899999999994</v>
      </c>
      <c r="D1141">
        <f t="shared" si="34"/>
        <v>1207.0974999999999</v>
      </c>
      <c r="E1141">
        <v>5.5684399999999998</v>
      </c>
      <c r="F1141">
        <f>VLOOKUP(A1141,[1]!Filtered_Customer_Data[#All],12,FALSE)</f>
        <v>2</v>
      </c>
      <c r="G1141">
        <f t="shared" si="35"/>
        <v>13443.300005799998</v>
      </c>
      <c r="H1141" t="str">
        <f>VLOOKUP(A1141,[2]!Filtered_Customer_Data[#All],9,FALSE)</f>
        <v>Mass Customer</v>
      </c>
      <c r="I1141" t="str">
        <f>VLOOKUP(A1141,Filtered_Customer_Data[#All],4,FALSE)</f>
        <v>Male</v>
      </c>
      <c r="J1141" t="str">
        <f>VLOOKUP(A1141,Filtered_Customer_Data[#All],8,FALSE)</f>
        <v>Telecommunications</v>
      </c>
      <c r="K1141" t="str">
        <f>VLOOKUP(A1141,Filtered_Customer_Data[#All],7,FALSE)</f>
        <v>Desktop Support Technician</v>
      </c>
    </row>
    <row r="1142" spans="1:11" x14ac:dyDescent="0.3">
      <c r="A1142">
        <v>1143</v>
      </c>
      <c r="B1142">
        <v>5</v>
      </c>
      <c r="C1142">
        <v>7112.88</v>
      </c>
      <c r="D1142">
        <f t="shared" si="34"/>
        <v>1422.576</v>
      </c>
      <c r="E1142">
        <v>5.5684399999999998</v>
      </c>
      <c r="F1142">
        <f>VLOOKUP(A1142,[1]!Filtered_Customer_Data[#All],12,FALSE)</f>
        <v>6</v>
      </c>
      <c r="G1142">
        <f t="shared" si="35"/>
        <v>47529.174608640002</v>
      </c>
      <c r="H1142" t="str">
        <f>VLOOKUP(A1142,[2]!Filtered_Customer_Data[#All],9,FALSE)</f>
        <v>Mass Customer</v>
      </c>
      <c r="I1142" t="str">
        <f>VLOOKUP(A1142,Filtered_Customer_Data[#All],4,FALSE)</f>
        <v>Male</v>
      </c>
      <c r="J1142" t="str">
        <f>VLOOKUP(A1142,Filtered_Customer_Data[#All],8,FALSE)</f>
        <v>Health</v>
      </c>
      <c r="K1142" t="str">
        <f>VLOOKUP(A1142,Filtered_Customer_Data[#All],7,FALSE)</f>
        <v>Office Assistant IV</v>
      </c>
    </row>
    <row r="1143" spans="1:11" x14ac:dyDescent="0.3">
      <c r="A1143">
        <v>1144</v>
      </c>
      <c r="B1143">
        <v>7</v>
      </c>
      <c r="C1143">
        <v>9425.65</v>
      </c>
      <c r="D1143">
        <f t="shared" si="34"/>
        <v>1346.5214285714285</v>
      </c>
      <c r="E1143">
        <v>5.5684399999999998</v>
      </c>
      <c r="F1143">
        <f>VLOOKUP(A1143,[1]!Filtered_Customer_Data[#All],12,FALSE)</f>
        <v>5</v>
      </c>
      <c r="G1143">
        <f t="shared" si="35"/>
        <v>37490.118918571425</v>
      </c>
      <c r="H1143" t="str">
        <f>VLOOKUP(A1143,[2]!Filtered_Customer_Data[#All],9,FALSE)</f>
        <v>High Net Worth</v>
      </c>
      <c r="I1143" t="str">
        <f>VLOOKUP(A1143,Filtered_Customer_Data[#All],4,FALSE)</f>
        <v>Male</v>
      </c>
      <c r="J1143" t="str">
        <f>VLOOKUP(A1143,Filtered_Customer_Data[#All],8,FALSE)</f>
        <v>Health</v>
      </c>
      <c r="K1143" t="str">
        <f>VLOOKUP(A1143,Filtered_Customer_Data[#All],7,FALSE)</f>
        <v>Environmental Specialist</v>
      </c>
    </row>
    <row r="1144" spans="1:11" x14ac:dyDescent="0.3">
      <c r="A1144">
        <v>1145</v>
      </c>
      <c r="B1144">
        <v>2</v>
      </c>
      <c r="C1144">
        <v>2382.7200000000003</v>
      </c>
      <c r="D1144">
        <f t="shared" si="34"/>
        <v>1191.3600000000001</v>
      </c>
      <c r="E1144">
        <v>5.5684399999999998</v>
      </c>
      <c r="F1144">
        <f>VLOOKUP(A1144,[1]!Filtered_Customer_Data[#All],12,FALSE)</f>
        <v>14</v>
      </c>
      <c r="G1144">
        <f t="shared" si="35"/>
        <v>92876.233497599998</v>
      </c>
      <c r="H1144" t="str">
        <f>VLOOKUP(A1144,[2]!Filtered_Customer_Data[#All],9,FALSE)</f>
        <v>Mass Customer</v>
      </c>
      <c r="I1144" t="str">
        <f>VLOOKUP(A1144,Filtered_Customer_Data[#All],4,FALSE)</f>
        <v>Female</v>
      </c>
      <c r="J1144" t="str">
        <f>VLOOKUP(A1144,Filtered_Customer_Data[#All],8,FALSE)</f>
        <v>Property</v>
      </c>
      <c r="K1144" t="str">
        <f>VLOOKUP(A1144,Filtered_Customer_Data[#All],7,FALSE)</f>
        <v>Unknown</v>
      </c>
    </row>
    <row r="1145" spans="1:11" x14ac:dyDescent="0.3">
      <c r="A1145">
        <v>1146</v>
      </c>
      <c r="B1145">
        <v>2</v>
      </c>
      <c r="C1145">
        <v>2213.67</v>
      </c>
      <c r="D1145">
        <f t="shared" si="34"/>
        <v>1106.835</v>
      </c>
      <c r="E1145">
        <v>5.5684399999999998</v>
      </c>
      <c r="F1145">
        <f>VLOOKUP(A1145,[1]!Filtered_Customer_Data[#All],12,FALSE)</f>
        <v>8</v>
      </c>
      <c r="G1145">
        <f t="shared" si="35"/>
        <v>49306.754299200002</v>
      </c>
      <c r="H1145" t="str">
        <f>VLOOKUP(A1145,[2]!Filtered_Customer_Data[#All],9,FALSE)</f>
        <v>High Net Worth</v>
      </c>
      <c r="I1145" t="str">
        <f>VLOOKUP(A1145,Filtered_Customer_Data[#All],4,FALSE)</f>
        <v>Male</v>
      </c>
      <c r="J1145" t="str">
        <f>VLOOKUP(A1145,Filtered_Customer_Data[#All],8,FALSE)</f>
        <v>Financial Services</v>
      </c>
      <c r="K1145" t="str">
        <f>VLOOKUP(A1145,Filtered_Customer_Data[#All],7,FALSE)</f>
        <v>Assistant Professor</v>
      </c>
    </row>
    <row r="1146" spans="1:11" x14ac:dyDescent="0.3">
      <c r="A1146">
        <v>1147</v>
      </c>
      <c r="B1146">
        <v>6</v>
      </c>
      <c r="C1146">
        <v>8766.8700000000008</v>
      </c>
      <c r="D1146">
        <f t="shared" si="34"/>
        <v>1461.1450000000002</v>
      </c>
      <c r="E1146">
        <v>5.5684399999999998</v>
      </c>
      <c r="F1146">
        <f>VLOOKUP(A1146,[1]!Filtered_Customer_Data[#All],12,FALSE)</f>
        <v>9</v>
      </c>
      <c r="G1146">
        <f t="shared" si="35"/>
        <v>73226.684374200006</v>
      </c>
      <c r="H1146" t="str">
        <f>VLOOKUP(A1146,[2]!Filtered_Customer_Data[#All],9,FALSE)</f>
        <v>High Net Worth</v>
      </c>
      <c r="I1146" t="str">
        <f>VLOOKUP(A1146,Filtered_Customer_Data[#All],4,FALSE)</f>
        <v>Male</v>
      </c>
      <c r="J1146" t="str">
        <f>VLOOKUP(A1146,Filtered_Customer_Data[#All],8,FALSE)</f>
        <v>Entertainment</v>
      </c>
      <c r="K1146" t="str">
        <f>VLOOKUP(A1146,Filtered_Customer_Data[#All],7,FALSE)</f>
        <v>Health Coach II</v>
      </c>
    </row>
    <row r="1147" spans="1:11" x14ac:dyDescent="0.3">
      <c r="A1147">
        <v>1148</v>
      </c>
      <c r="B1147">
        <v>3</v>
      </c>
      <c r="C1147">
        <v>3426.09</v>
      </c>
      <c r="D1147">
        <f t="shared" si="34"/>
        <v>1142.03</v>
      </c>
      <c r="E1147">
        <v>5.5684399999999998</v>
      </c>
      <c r="F1147">
        <f>VLOOKUP(A1147,[1]!Filtered_Customer_Data[#All],12,FALSE)</f>
        <v>5</v>
      </c>
      <c r="G1147">
        <f t="shared" si="35"/>
        <v>31796.627666</v>
      </c>
      <c r="H1147" t="str">
        <f>VLOOKUP(A1147,[2]!Filtered_Customer_Data[#All],9,FALSE)</f>
        <v>High Net Worth</v>
      </c>
      <c r="I1147" t="str">
        <f>VLOOKUP(A1147,Filtered_Customer_Data[#All],4,FALSE)</f>
        <v>Male</v>
      </c>
      <c r="J1147" t="str">
        <f>VLOOKUP(A1147,Filtered_Customer_Data[#All],8,FALSE)</f>
        <v>Financial Services</v>
      </c>
      <c r="K1147" t="str">
        <f>VLOOKUP(A1147,Filtered_Customer_Data[#All],7,FALSE)</f>
        <v>Statistician IV</v>
      </c>
    </row>
    <row r="1148" spans="1:11" x14ac:dyDescent="0.3">
      <c r="A1148">
        <v>1149</v>
      </c>
      <c r="B1148">
        <v>4</v>
      </c>
      <c r="C1148">
        <v>5793.3600000000006</v>
      </c>
      <c r="D1148">
        <f t="shared" si="34"/>
        <v>1448.3400000000001</v>
      </c>
      <c r="E1148">
        <v>5.5684399999999998</v>
      </c>
      <c r="F1148">
        <f>VLOOKUP(A1148,[1]!Filtered_Customer_Data[#All],12,FALSE)</f>
        <v>14</v>
      </c>
      <c r="G1148">
        <f t="shared" si="35"/>
        <v>112909.9214544</v>
      </c>
      <c r="H1148" t="str">
        <f>VLOOKUP(A1148,[2]!Filtered_Customer_Data[#All],9,FALSE)</f>
        <v>Affluent Customer</v>
      </c>
      <c r="I1148" t="str">
        <f>VLOOKUP(A1148,Filtered_Customer_Data[#All],4,FALSE)</f>
        <v>Female</v>
      </c>
      <c r="J1148" t="str">
        <f>VLOOKUP(A1148,Filtered_Customer_Data[#All],8,FALSE)</f>
        <v>Unknown</v>
      </c>
      <c r="K1148" t="str">
        <f>VLOOKUP(A1148,Filtered_Customer_Data[#All],7,FALSE)</f>
        <v>Developer III</v>
      </c>
    </row>
    <row r="1149" spans="1:11" x14ac:dyDescent="0.3">
      <c r="A1149">
        <v>1150</v>
      </c>
      <c r="B1149">
        <v>5</v>
      </c>
      <c r="C1149">
        <v>8439.82</v>
      </c>
      <c r="D1149">
        <f t="shared" si="34"/>
        <v>1687.9639999999999</v>
      </c>
      <c r="E1149">
        <v>5.5684399999999998</v>
      </c>
      <c r="F1149">
        <f>VLOOKUP(A1149,[1]!Filtered_Customer_Data[#All],12,FALSE)</f>
        <v>13</v>
      </c>
      <c r="G1149">
        <f t="shared" si="35"/>
        <v>122191.24133007998</v>
      </c>
      <c r="H1149" t="str">
        <f>VLOOKUP(A1149,[2]!Filtered_Customer_Data[#All],9,FALSE)</f>
        <v>Mass Customer</v>
      </c>
      <c r="I1149" t="str">
        <f>VLOOKUP(A1149,Filtered_Customer_Data[#All],4,FALSE)</f>
        <v>Female</v>
      </c>
      <c r="J1149" t="str">
        <f>VLOOKUP(A1149,Filtered_Customer_Data[#All],8,FALSE)</f>
        <v>Financial Services</v>
      </c>
      <c r="K1149" t="str">
        <f>VLOOKUP(A1149,Filtered_Customer_Data[#All],7,FALSE)</f>
        <v>Information Systems Manager</v>
      </c>
    </row>
    <row r="1150" spans="1:11" x14ac:dyDescent="0.3">
      <c r="A1150">
        <v>1151</v>
      </c>
      <c r="B1150">
        <v>5</v>
      </c>
      <c r="C1150">
        <v>5819.58</v>
      </c>
      <c r="D1150">
        <f t="shared" si="34"/>
        <v>1163.9159999999999</v>
      </c>
      <c r="E1150">
        <v>5.5684399999999998</v>
      </c>
      <c r="F1150">
        <f>VLOOKUP(A1150,[1]!Filtered_Customer_Data[#All],12,FALSE)</f>
        <v>19</v>
      </c>
      <c r="G1150">
        <f t="shared" si="35"/>
        <v>123142.73180975999</v>
      </c>
      <c r="H1150" t="str">
        <f>VLOOKUP(A1150,[2]!Filtered_Customer_Data[#All],9,FALSE)</f>
        <v>High Net Worth</v>
      </c>
      <c r="I1150" t="str">
        <f>VLOOKUP(A1150,Filtered_Customer_Data[#All],4,FALSE)</f>
        <v>Female</v>
      </c>
      <c r="J1150" t="str">
        <f>VLOOKUP(A1150,Filtered_Customer_Data[#All],8,FALSE)</f>
        <v>Argiculture</v>
      </c>
      <c r="K1150" t="str">
        <f>VLOOKUP(A1150,Filtered_Customer_Data[#All],7,FALSE)</f>
        <v>VP Product Management</v>
      </c>
    </row>
    <row r="1151" spans="1:11" x14ac:dyDescent="0.3">
      <c r="A1151">
        <v>1152</v>
      </c>
      <c r="B1151">
        <v>8</v>
      </c>
      <c r="C1151">
        <v>9434.77</v>
      </c>
      <c r="D1151">
        <f t="shared" si="34"/>
        <v>1179.3462500000001</v>
      </c>
      <c r="E1151">
        <v>5.5684399999999998</v>
      </c>
      <c r="F1151">
        <f>VLOOKUP(A1151,[1]!Filtered_Customer_Data[#All],12,FALSE)</f>
        <v>3</v>
      </c>
      <c r="G1151">
        <f t="shared" si="35"/>
        <v>19701.356497050001</v>
      </c>
      <c r="H1151" t="str">
        <f>VLOOKUP(A1151,[2]!Filtered_Customer_Data[#All],9,FALSE)</f>
        <v>Mass Customer</v>
      </c>
      <c r="I1151" t="str">
        <f>VLOOKUP(A1151,Filtered_Customer_Data[#All],4,FALSE)</f>
        <v>Male</v>
      </c>
      <c r="J1151" t="str">
        <f>VLOOKUP(A1151,Filtered_Customer_Data[#All],8,FALSE)</f>
        <v>Financial Services</v>
      </c>
      <c r="K1151" t="str">
        <f>VLOOKUP(A1151,Filtered_Customer_Data[#All],7,FALSE)</f>
        <v>Business Systems Development Analyst</v>
      </c>
    </row>
    <row r="1152" spans="1:11" x14ac:dyDescent="0.3">
      <c r="A1152">
        <v>1153</v>
      </c>
      <c r="B1152">
        <v>5</v>
      </c>
      <c r="C1152">
        <v>3306.2400000000002</v>
      </c>
      <c r="D1152">
        <f t="shared" si="34"/>
        <v>661.24800000000005</v>
      </c>
      <c r="E1152">
        <v>5.5684399999999998</v>
      </c>
      <c r="F1152">
        <f>VLOOKUP(A1152,[1]!Filtered_Customer_Data[#All],12,FALSE)</f>
        <v>3</v>
      </c>
      <c r="G1152">
        <f t="shared" si="35"/>
        <v>11046.359439360001</v>
      </c>
      <c r="H1152" t="str">
        <f>VLOOKUP(A1152,[2]!Filtered_Customer_Data[#All],9,FALSE)</f>
        <v>Mass Customer</v>
      </c>
      <c r="I1152" t="str">
        <f>VLOOKUP(A1152,Filtered_Customer_Data[#All],4,FALSE)</f>
        <v>Female</v>
      </c>
      <c r="J1152" t="str">
        <f>VLOOKUP(A1152,Filtered_Customer_Data[#All],8,FALSE)</f>
        <v>Health</v>
      </c>
      <c r="K1152" t="str">
        <f>VLOOKUP(A1152,Filtered_Customer_Data[#All],7,FALSE)</f>
        <v>Desktop Support Technician</v>
      </c>
    </row>
    <row r="1153" spans="1:11" x14ac:dyDescent="0.3">
      <c r="A1153">
        <v>1154</v>
      </c>
      <c r="B1153">
        <v>6</v>
      </c>
      <c r="C1153">
        <v>3442.7799999999997</v>
      </c>
      <c r="D1153">
        <f t="shared" si="34"/>
        <v>573.79666666666662</v>
      </c>
      <c r="E1153">
        <v>5.5684399999999998</v>
      </c>
      <c r="F1153">
        <f>VLOOKUP(A1153,[1]!Filtered_Customer_Data[#All],12,FALSE)</f>
        <v>20</v>
      </c>
      <c r="G1153">
        <f t="shared" si="35"/>
        <v>63903.04621066666</v>
      </c>
      <c r="H1153" t="str">
        <f>VLOOKUP(A1153,[2]!Filtered_Customer_Data[#All],9,FALSE)</f>
        <v>Mass Customer</v>
      </c>
      <c r="I1153" t="str">
        <f>VLOOKUP(A1153,Filtered_Customer_Data[#All],4,FALSE)</f>
        <v>Male</v>
      </c>
      <c r="J1153" t="str">
        <f>VLOOKUP(A1153,Filtered_Customer_Data[#All],8,FALSE)</f>
        <v>Health</v>
      </c>
      <c r="K1153" t="str">
        <f>VLOOKUP(A1153,Filtered_Customer_Data[#All],7,FALSE)</f>
        <v>Research Nurse</v>
      </c>
    </row>
    <row r="1154" spans="1:11" x14ac:dyDescent="0.3">
      <c r="A1154">
        <v>1155</v>
      </c>
      <c r="B1154">
        <v>7</v>
      </c>
      <c r="C1154">
        <v>5342.1299999999992</v>
      </c>
      <c r="D1154">
        <f t="shared" si="34"/>
        <v>763.16142857142847</v>
      </c>
      <c r="E1154">
        <v>5.5684399999999998</v>
      </c>
      <c r="F1154">
        <f>VLOOKUP(A1154,[1]!Filtered_Customer_Data[#All],12,FALSE)</f>
        <v>9</v>
      </c>
      <c r="G1154">
        <f t="shared" si="35"/>
        <v>38246.567627828568</v>
      </c>
      <c r="H1154" t="str">
        <f>VLOOKUP(A1154,[2]!Filtered_Customer_Data[#All],9,FALSE)</f>
        <v>Mass Customer</v>
      </c>
      <c r="I1154" t="str">
        <f>VLOOKUP(A1154,Filtered_Customer_Data[#All],4,FALSE)</f>
        <v>Female</v>
      </c>
      <c r="J1154" t="str">
        <f>VLOOKUP(A1154,Filtered_Customer_Data[#All],8,FALSE)</f>
        <v>Property</v>
      </c>
      <c r="K1154" t="str">
        <f>VLOOKUP(A1154,Filtered_Customer_Data[#All],7,FALSE)</f>
        <v>VP Marketing</v>
      </c>
    </row>
    <row r="1155" spans="1:11" x14ac:dyDescent="0.3">
      <c r="A1155">
        <v>1156</v>
      </c>
      <c r="B1155">
        <v>4</v>
      </c>
      <c r="C1155">
        <v>5965.44</v>
      </c>
      <c r="D1155">
        <f t="shared" ref="D1155:D1218" si="36">GETPIVOTDATA("Total Revenue",$A1154,"customer_id",A1155)/GETPIVOTDATA("Total Transaction",$A1154,"customer_id",A1155)</f>
        <v>1491.36</v>
      </c>
      <c r="E1155">
        <v>5.5684399999999998</v>
      </c>
      <c r="F1155">
        <f>VLOOKUP(A1155,[1]!Filtered_Customer_Data[#All],12,FALSE)</f>
        <v>1</v>
      </c>
      <c r="G1155">
        <f t="shared" ref="G1155:G1218" si="37">D1155*E1155*F1155</f>
        <v>8304.5486783999986</v>
      </c>
      <c r="H1155" t="str">
        <f>VLOOKUP(A1155,[2]!Filtered_Customer_Data[#All],9,FALSE)</f>
        <v>Mass Customer</v>
      </c>
      <c r="I1155" t="str">
        <f>VLOOKUP(A1155,Filtered_Customer_Data[#All],4,FALSE)</f>
        <v>Female</v>
      </c>
      <c r="J1155" t="str">
        <f>VLOOKUP(A1155,Filtered_Customer_Data[#All],8,FALSE)</f>
        <v>Argiculture</v>
      </c>
      <c r="K1155" t="str">
        <f>VLOOKUP(A1155,Filtered_Customer_Data[#All],7,FALSE)</f>
        <v>Marketing Assistant</v>
      </c>
    </row>
    <row r="1156" spans="1:11" x14ac:dyDescent="0.3">
      <c r="A1156">
        <v>1157</v>
      </c>
      <c r="B1156">
        <v>7</v>
      </c>
      <c r="C1156">
        <v>7726.53</v>
      </c>
      <c r="D1156">
        <f t="shared" si="36"/>
        <v>1103.79</v>
      </c>
      <c r="E1156">
        <v>5.5684399999999998</v>
      </c>
      <c r="F1156">
        <f>VLOOKUP(A1156,[1]!Filtered_Customer_Data[#All],12,FALSE)</f>
        <v>17</v>
      </c>
      <c r="G1156">
        <f t="shared" si="37"/>
        <v>104488.6025892</v>
      </c>
      <c r="H1156" t="str">
        <f>VLOOKUP(A1156,[2]!Filtered_Customer_Data[#All],9,FALSE)</f>
        <v>Affluent Customer</v>
      </c>
      <c r="I1156" t="str">
        <f>VLOOKUP(A1156,Filtered_Customer_Data[#All],4,FALSE)</f>
        <v>Male</v>
      </c>
      <c r="J1156" t="str">
        <f>VLOOKUP(A1156,Filtered_Customer_Data[#All],8,FALSE)</f>
        <v>Health</v>
      </c>
      <c r="K1156" t="str">
        <f>VLOOKUP(A1156,Filtered_Customer_Data[#All],7,FALSE)</f>
        <v>Research Nurse</v>
      </c>
    </row>
    <row r="1157" spans="1:11" x14ac:dyDescent="0.3">
      <c r="A1157">
        <v>1158</v>
      </c>
      <c r="B1157">
        <v>7</v>
      </c>
      <c r="C1157">
        <v>9091.98</v>
      </c>
      <c r="D1157">
        <f t="shared" si="36"/>
        <v>1298.8542857142857</v>
      </c>
      <c r="E1157">
        <v>5.5684399999999998</v>
      </c>
      <c r="F1157">
        <f>VLOOKUP(A1157,[1]!Filtered_Customer_Data[#All],12,FALSE)</f>
        <v>19</v>
      </c>
      <c r="G1157">
        <f t="shared" si="37"/>
        <v>137419.25101611429</v>
      </c>
      <c r="H1157" t="str">
        <f>VLOOKUP(A1157,[2]!Filtered_Customer_Data[#All],9,FALSE)</f>
        <v>Mass Customer</v>
      </c>
      <c r="I1157" t="str">
        <f>VLOOKUP(A1157,Filtered_Customer_Data[#All],4,FALSE)</f>
        <v>Male</v>
      </c>
      <c r="J1157" t="str">
        <f>VLOOKUP(A1157,Filtered_Customer_Data[#All],8,FALSE)</f>
        <v>Unknown</v>
      </c>
      <c r="K1157" t="str">
        <f>VLOOKUP(A1157,Filtered_Customer_Data[#All],7,FALSE)</f>
        <v>Senior Quality Engineer</v>
      </c>
    </row>
    <row r="1158" spans="1:11" x14ac:dyDescent="0.3">
      <c r="A1158">
        <v>1159</v>
      </c>
      <c r="B1158">
        <v>4</v>
      </c>
      <c r="C1158">
        <v>5803.34</v>
      </c>
      <c r="D1158">
        <f t="shared" si="36"/>
        <v>1450.835</v>
      </c>
      <c r="E1158">
        <v>5.5684399999999998</v>
      </c>
      <c r="F1158">
        <f>VLOOKUP(A1158,[1]!Filtered_Customer_Data[#All],12,FALSE)</f>
        <v>1</v>
      </c>
      <c r="G1158">
        <f t="shared" si="37"/>
        <v>8078.8876473999999</v>
      </c>
      <c r="H1158" t="str">
        <f>VLOOKUP(A1158,[2]!Filtered_Customer_Data[#All],9,FALSE)</f>
        <v>Mass Customer</v>
      </c>
      <c r="I1158" t="str">
        <f>VLOOKUP(A1158,Filtered_Customer_Data[#All],4,FALSE)</f>
        <v>Male</v>
      </c>
      <c r="J1158" t="str">
        <f>VLOOKUP(A1158,Filtered_Customer_Data[#All],8,FALSE)</f>
        <v>Entertainment</v>
      </c>
      <c r="K1158" t="str">
        <f>VLOOKUP(A1158,Filtered_Customer_Data[#All],7,FALSE)</f>
        <v>Librarian</v>
      </c>
    </row>
    <row r="1159" spans="1:11" x14ac:dyDescent="0.3">
      <c r="A1159">
        <v>1160</v>
      </c>
      <c r="B1159">
        <v>3</v>
      </c>
      <c r="C1159">
        <v>3192.0099999999998</v>
      </c>
      <c r="D1159">
        <f t="shared" si="36"/>
        <v>1064.0033333333333</v>
      </c>
      <c r="E1159">
        <v>5.5684399999999998</v>
      </c>
      <c r="F1159">
        <f>VLOOKUP(A1159,[1]!Filtered_Customer_Data[#All],12,FALSE)</f>
        <v>10</v>
      </c>
      <c r="G1159">
        <f t="shared" si="37"/>
        <v>59248.387214666662</v>
      </c>
      <c r="H1159" t="str">
        <f>VLOOKUP(A1159,[2]!Filtered_Customer_Data[#All],9,FALSE)</f>
        <v>Affluent Customer</v>
      </c>
      <c r="I1159" t="str">
        <f>VLOOKUP(A1159,Filtered_Customer_Data[#All],4,FALSE)</f>
        <v>Female</v>
      </c>
      <c r="J1159" t="str">
        <f>VLOOKUP(A1159,Filtered_Customer_Data[#All],8,FALSE)</f>
        <v>IT</v>
      </c>
      <c r="K1159" t="str">
        <f>VLOOKUP(A1159,Filtered_Customer_Data[#All],7,FALSE)</f>
        <v>Speech Pathologist</v>
      </c>
    </row>
    <row r="1160" spans="1:11" x14ac:dyDescent="0.3">
      <c r="A1160">
        <v>1161</v>
      </c>
      <c r="B1160">
        <v>4</v>
      </c>
      <c r="C1160">
        <v>4151.9799999999996</v>
      </c>
      <c r="D1160">
        <f t="shared" si="36"/>
        <v>1037.9949999999999</v>
      </c>
      <c r="E1160">
        <v>5.5684399999999998</v>
      </c>
      <c r="F1160">
        <f>VLOOKUP(A1160,[1]!Filtered_Customer_Data[#All],12,FALSE)</f>
        <v>15</v>
      </c>
      <c r="G1160">
        <f t="shared" si="37"/>
        <v>86700.19316699999</v>
      </c>
      <c r="H1160" t="str">
        <f>VLOOKUP(A1160,[2]!Filtered_Customer_Data[#All],9,FALSE)</f>
        <v>Mass Customer</v>
      </c>
      <c r="I1160" t="str">
        <f>VLOOKUP(A1160,Filtered_Customer_Data[#All],4,FALSE)</f>
        <v>Female</v>
      </c>
      <c r="J1160" t="str">
        <f>VLOOKUP(A1160,Filtered_Customer_Data[#All],8,FALSE)</f>
        <v>Retail</v>
      </c>
      <c r="K1160" t="str">
        <f>VLOOKUP(A1160,Filtered_Customer_Data[#All],7,FALSE)</f>
        <v>Senior Quality Engineer</v>
      </c>
    </row>
    <row r="1161" spans="1:11" x14ac:dyDescent="0.3">
      <c r="A1161">
        <v>1162</v>
      </c>
      <c r="B1161">
        <v>4</v>
      </c>
      <c r="C1161">
        <v>5369.27</v>
      </c>
      <c r="D1161">
        <f t="shared" si="36"/>
        <v>1342.3175000000001</v>
      </c>
      <c r="E1161">
        <v>5.5684399999999998</v>
      </c>
      <c r="F1161">
        <f>VLOOKUP(A1161,[1]!Filtered_Customer_Data[#All],12,FALSE)</f>
        <v>7</v>
      </c>
      <c r="G1161">
        <f t="shared" si="37"/>
        <v>52322.3012179</v>
      </c>
      <c r="H1161" t="str">
        <f>VLOOKUP(A1161,[2]!Filtered_Customer_Data[#All],9,FALSE)</f>
        <v>Mass Customer</v>
      </c>
      <c r="I1161" t="str">
        <f>VLOOKUP(A1161,Filtered_Customer_Data[#All],4,FALSE)</f>
        <v>Male</v>
      </c>
      <c r="J1161" t="str">
        <f>VLOOKUP(A1161,Filtered_Customer_Data[#All],8,FALSE)</f>
        <v>Unknown</v>
      </c>
      <c r="K1161" t="str">
        <f>VLOOKUP(A1161,Filtered_Customer_Data[#All],7,FALSE)</f>
        <v>Marketing Assistant</v>
      </c>
    </row>
    <row r="1162" spans="1:11" x14ac:dyDescent="0.3">
      <c r="A1162">
        <v>1163</v>
      </c>
      <c r="B1162">
        <v>5</v>
      </c>
      <c r="C1162">
        <v>2853.67</v>
      </c>
      <c r="D1162">
        <f t="shared" si="36"/>
        <v>570.73400000000004</v>
      </c>
      <c r="E1162">
        <v>5.5684399999999998</v>
      </c>
      <c r="F1162">
        <f>VLOOKUP(A1162,[1]!Filtered_Customer_Data[#All],12,FALSE)</f>
        <v>8</v>
      </c>
      <c r="G1162">
        <f t="shared" si="37"/>
        <v>25424.78427968</v>
      </c>
      <c r="H1162" t="str">
        <f>VLOOKUP(A1162,[2]!Filtered_Customer_Data[#All],9,FALSE)</f>
        <v>High Net Worth</v>
      </c>
      <c r="I1162" t="str">
        <f>VLOOKUP(A1162,Filtered_Customer_Data[#All],4,FALSE)</f>
        <v>Male</v>
      </c>
      <c r="J1162" t="str">
        <f>VLOOKUP(A1162,Filtered_Customer_Data[#All],8,FALSE)</f>
        <v>Financial Services</v>
      </c>
      <c r="K1162" t="str">
        <f>VLOOKUP(A1162,Filtered_Customer_Data[#All],7,FALSE)</f>
        <v>Cost Accountant</v>
      </c>
    </row>
    <row r="1163" spans="1:11" x14ac:dyDescent="0.3">
      <c r="A1163">
        <v>1164</v>
      </c>
      <c r="B1163">
        <v>3</v>
      </c>
      <c r="C1163">
        <v>2164.2199999999998</v>
      </c>
      <c r="D1163">
        <f t="shared" si="36"/>
        <v>721.40666666666664</v>
      </c>
      <c r="E1163">
        <v>5.5684399999999998</v>
      </c>
      <c r="F1163">
        <f>VLOOKUP(A1163,[1]!Filtered_Customer_Data[#All],12,FALSE)</f>
        <v>17</v>
      </c>
      <c r="G1163">
        <f t="shared" si="37"/>
        <v>68290.865561866667</v>
      </c>
      <c r="H1163" t="str">
        <f>VLOOKUP(A1163,[2]!Filtered_Customer_Data[#All],9,FALSE)</f>
        <v>Mass Customer</v>
      </c>
      <c r="I1163" t="str">
        <f>VLOOKUP(A1163,Filtered_Customer_Data[#All],4,FALSE)</f>
        <v>Female</v>
      </c>
      <c r="J1163" t="str">
        <f>VLOOKUP(A1163,Filtered_Customer_Data[#All],8,FALSE)</f>
        <v>Health</v>
      </c>
      <c r="K1163" t="str">
        <f>VLOOKUP(A1163,Filtered_Customer_Data[#All],7,FALSE)</f>
        <v>Food Chemist</v>
      </c>
    </row>
    <row r="1164" spans="1:11" x14ac:dyDescent="0.3">
      <c r="A1164">
        <v>1165</v>
      </c>
      <c r="B1164">
        <v>9</v>
      </c>
      <c r="C1164">
        <v>6796.8799999999992</v>
      </c>
      <c r="D1164">
        <f t="shared" si="36"/>
        <v>755.20888888888885</v>
      </c>
      <c r="E1164">
        <v>5.5684399999999998</v>
      </c>
      <c r="F1164">
        <f>VLOOKUP(A1164,[1]!Filtered_Customer_Data[#All],12,FALSE)</f>
        <v>2</v>
      </c>
      <c r="G1164">
        <f t="shared" si="37"/>
        <v>8410.6707704888886</v>
      </c>
      <c r="H1164" t="str">
        <f>VLOOKUP(A1164,[2]!Filtered_Customer_Data[#All],9,FALSE)</f>
        <v>High Net Worth</v>
      </c>
      <c r="I1164" t="str">
        <f>VLOOKUP(A1164,Filtered_Customer_Data[#All],4,FALSE)</f>
        <v>Female</v>
      </c>
      <c r="J1164" t="str">
        <f>VLOOKUP(A1164,Filtered_Customer_Data[#All],8,FALSE)</f>
        <v>Financial Services</v>
      </c>
      <c r="K1164" t="str">
        <f>VLOOKUP(A1164,Filtered_Customer_Data[#All],7,FALSE)</f>
        <v>Administrative Assistant IV</v>
      </c>
    </row>
    <row r="1165" spans="1:11" x14ac:dyDescent="0.3">
      <c r="A1165">
        <v>1166</v>
      </c>
      <c r="B1165">
        <v>6</v>
      </c>
      <c r="C1165">
        <v>7638.8</v>
      </c>
      <c r="D1165">
        <f t="shared" si="36"/>
        <v>1273.1333333333334</v>
      </c>
      <c r="E1165">
        <v>5.5684399999999998</v>
      </c>
      <c r="F1165">
        <f>VLOOKUP(A1165,[1]!Filtered_Customer_Data[#All],12,FALSE)</f>
        <v>8</v>
      </c>
      <c r="G1165">
        <f t="shared" si="37"/>
        <v>56714.932629333336</v>
      </c>
      <c r="H1165" t="str">
        <f>VLOOKUP(A1165,[2]!Filtered_Customer_Data[#All],9,FALSE)</f>
        <v>Affluent Customer</v>
      </c>
      <c r="I1165" t="str">
        <f>VLOOKUP(A1165,Filtered_Customer_Data[#All],4,FALSE)</f>
        <v>Female</v>
      </c>
      <c r="J1165" t="str">
        <f>VLOOKUP(A1165,Filtered_Customer_Data[#All],8,FALSE)</f>
        <v>Health</v>
      </c>
      <c r="K1165" t="str">
        <f>VLOOKUP(A1165,Filtered_Customer_Data[#All],7,FALSE)</f>
        <v>Quality Control Specialist</v>
      </c>
    </row>
    <row r="1166" spans="1:11" x14ac:dyDescent="0.3">
      <c r="A1166">
        <v>1167</v>
      </c>
      <c r="B1166">
        <v>4</v>
      </c>
      <c r="C1166">
        <v>4106.6400000000003</v>
      </c>
      <c r="D1166">
        <f t="shared" si="36"/>
        <v>1026.6600000000001</v>
      </c>
      <c r="E1166">
        <v>5.5684399999999998</v>
      </c>
      <c r="F1166">
        <f>VLOOKUP(A1166,[1]!Filtered_Customer_Data[#All],12,FALSE)</f>
        <v>4</v>
      </c>
      <c r="G1166">
        <f t="shared" si="37"/>
        <v>22867.578441600002</v>
      </c>
      <c r="H1166" t="str">
        <f>VLOOKUP(A1166,[2]!Filtered_Customer_Data[#All],9,FALSE)</f>
        <v>Mass Customer</v>
      </c>
      <c r="I1166" t="str">
        <f>VLOOKUP(A1166,Filtered_Customer_Data[#All],4,FALSE)</f>
        <v>Female</v>
      </c>
      <c r="J1166" t="str">
        <f>VLOOKUP(A1166,Filtered_Customer_Data[#All],8,FALSE)</f>
        <v>Health</v>
      </c>
      <c r="K1166" t="str">
        <f>VLOOKUP(A1166,Filtered_Customer_Data[#All],7,FALSE)</f>
        <v>Software Test Engineer III</v>
      </c>
    </row>
    <row r="1167" spans="1:11" x14ac:dyDescent="0.3">
      <c r="A1167">
        <v>1168</v>
      </c>
      <c r="B1167">
        <v>7</v>
      </c>
      <c r="C1167">
        <v>10263.160000000002</v>
      </c>
      <c r="D1167">
        <f t="shared" si="36"/>
        <v>1466.1657142857146</v>
      </c>
      <c r="E1167">
        <v>5.5684399999999998</v>
      </c>
      <c r="F1167">
        <f>VLOOKUP(A1167,[1]!Filtered_Customer_Data[#All],12,FALSE)</f>
        <v>18</v>
      </c>
      <c r="G1167">
        <f t="shared" si="37"/>
        <v>146956.6045810286</v>
      </c>
      <c r="H1167" t="str">
        <f>VLOOKUP(A1167,[2]!Filtered_Customer_Data[#All],9,FALSE)</f>
        <v>Affluent Customer</v>
      </c>
      <c r="I1167" t="str">
        <f>VLOOKUP(A1167,Filtered_Customer_Data[#All],4,FALSE)</f>
        <v>Male</v>
      </c>
      <c r="J1167" t="str">
        <f>VLOOKUP(A1167,Filtered_Customer_Data[#All],8,FALSE)</f>
        <v>Health</v>
      </c>
      <c r="K1167" t="str">
        <f>VLOOKUP(A1167,Filtered_Customer_Data[#All],7,FALSE)</f>
        <v>Pharmacist</v>
      </c>
    </row>
    <row r="1168" spans="1:11" x14ac:dyDescent="0.3">
      <c r="A1168">
        <v>1169</v>
      </c>
      <c r="B1168">
        <v>7</v>
      </c>
      <c r="C1168">
        <v>7605.57</v>
      </c>
      <c r="D1168">
        <f t="shared" si="36"/>
        <v>1086.51</v>
      </c>
      <c r="E1168">
        <v>5.5684399999999998</v>
      </c>
      <c r="F1168">
        <f>VLOOKUP(A1168,[1]!Filtered_Customer_Data[#All],12,FALSE)</f>
        <v>13</v>
      </c>
      <c r="G1168">
        <f t="shared" si="37"/>
        <v>78652.1546772</v>
      </c>
      <c r="H1168" t="str">
        <f>VLOOKUP(A1168,[2]!Filtered_Customer_Data[#All],9,FALSE)</f>
        <v>Mass Customer</v>
      </c>
      <c r="I1168" t="str">
        <f>VLOOKUP(A1168,Filtered_Customer_Data[#All],4,FALSE)</f>
        <v>Female</v>
      </c>
      <c r="J1168" t="str">
        <f>VLOOKUP(A1168,Filtered_Customer_Data[#All],8,FALSE)</f>
        <v>Financial Services</v>
      </c>
      <c r="K1168" t="str">
        <f>VLOOKUP(A1168,Filtered_Customer_Data[#All],7,FALSE)</f>
        <v>Actuary</v>
      </c>
    </row>
    <row r="1169" spans="1:11" x14ac:dyDescent="0.3">
      <c r="A1169">
        <v>1170</v>
      </c>
      <c r="B1169">
        <v>5</v>
      </c>
      <c r="C1169">
        <v>6345.1</v>
      </c>
      <c r="D1169">
        <f t="shared" si="36"/>
        <v>1269.02</v>
      </c>
      <c r="E1169">
        <v>5.5684399999999998</v>
      </c>
      <c r="F1169">
        <f>VLOOKUP(A1169,[1]!Filtered_Customer_Data[#All],12,FALSE)</f>
        <v>4</v>
      </c>
      <c r="G1169">
        <f t="shared" si="37"/>
        <v>28265.8469152</v>
      </c>
      <c r="H1169" t="str">
        <f>VLOOKUP(A1169,[2]!Filtered_Customer_Data[#All],9,FALSE)</f>
        <v>Mass Customer</v>
      </c>
      <c r="I1169" t="str">
        <f>VLOOKUP(A1169,Filtered_Customer_Data[#All],4,FALSE)</f>
        <v>Female</v>
      </c>
      <c r="J1169" t="str">
        <f>VLOOKUP(A1169,Filtered_Customer_Data[#All],8,FALSE)</f>
        <v>IT</v>
      </c>
      <c r="K1169" t="str">
        <f>VLOOKUP(A1169,Filtered_Customer_Data[#All],7,FALSE)</f>
        <v>Assistant Professor</v>
      </c>
    </row>
    <row r="1170" spans="1:11" x14ac:dyDescent="0.3">
      <c r="A1170">
        <v>1171</v>
      </c>
      <c r="B1170">
        <v>9</v>
      </c>
      <c r="C1170">
        <v>9811.4500000000007</v>
      </c>
      <c r="D1170">
        <f t="shared" si="36"/>
        <v>1090.1611111111113</v>
      </c>
      <c r="E1170">
        <v>5.5684399999999998</v>
      </c>
      <c r="F1170">
        <f>VLOOKUP(A1170,[1]!Filtered_Customer_Data[#All],12,FALSE)</f>
        <v>8</v>
      </c>
      <c r="G1170">
        <f t="shared" si="37"/>
        <v>48563.973900444449</v>
      </c>
      <c r="H1170" t="str">
        <f>VLOOKUP(A1170,[2]!Filtered_Customer_Data[#All],9,FALSE)</f>
        <v>Affluent Customer</v>
      </c>
      <c r="I1170" t="str">
        <f>VLOOKUP(A1170,Filtered_Customer_Data[#All],4,FALSE)</f>
        <v>Female</v>
      </c>
      <c r="J1170" t="str">
        <f>VLOOKUP(A1170,Filtered_Customer_Data[#All],8,FALSE)</f>
        <v>Unknown</v>
      </c>
      <c r="K1170" t="str">
        <f>VLOOKUP(A1170,Filtered_Customer_Data[#All],7,FALSE)</f>
        <v>Human Resources Manager</v>
      </c>
    </row>
    <row r="1171" spans="1:11" x14ac:dyDescent="0.3">
      <c r="A1171">
        <v>1172</v>
      </c>
      <c r="B1171">
        <v>5</v>
      </c>
      <c r="C1171">
        <v>6054.04</v>
      </c>
      <c r="D1171">
        <f t="shared" si="36"/>
        <v>1210.808</v>
      </c>
      <c r="E1171">
        <v>5.5684399999999998</v>
      </c>
      <c r="F1171">
        <f>VLOOKUP(A1171,[1]!Filtered_Customer_Data[#All],12,FALSE)</f>
        <v>17</v>
      </c>
      <c r="G1171">
        <f t="shared" si="37"/>
        <v>114619.29889183999</v>
      </c>
      <c r="H1171" t="str">
        <f>VLOOKUP(A1171,[2]!Filtered_Customer_Data[#All],9,FALSE)</f>
        <v>Mass Customer</v>
      </c>
      <c r="I1171" t="str">
        <f>VLOOKUP(A1171,Filtered_Customer_Data[#All],4,FALSE)</f>
        <v>Male</v>
      </c>
      <c r="J1171" t="str">
        <f>VLOOKUP(A1171,Filtered_Customer_Data[#All],8,FALSE)</f>
        <v>Unknown</v>
      </c>
      <c r="K1171" t="str">
        <f>VLOOKUP(A1171,Filtered_Customer_Data[#All],7,FALSE)</f>
        <v>Recruiter</v>
      </c>
    </row>
    <row r="1172" spans="1:11" x14ac:dyDescent="0.3">
      <c r="A1172">
        <v>1173</v>
      </c>
      <c r="B1172">
        <v>3</v>
      </c>
      <c r="C1172">
        <v>2042.9699999999998</v>
      </c>
      <c r="D1172">
        <f t="shared" si="36"/>
        <v>680.9899999999999</v>
      </c>
      <c r="E1172">
        <v>5.5684399999999998</v>
      </c>
      <c r="F1172">
        <f>VLOOKUP(A1172,[1]!Filtered_Customer_Data[#All],12,FALSE)</f>
        <v>16</v>
      </c>
      <c r="G1172">
        <f t="shared" si="37"/>
        <v>60672.831289599992</v>
      </c>
      <c r="H1172" t="str">
        <f>VLOOKUP(A1172,[2]!Filtered_Customer_Data[#All],9,FALSE)</f>
        <v>High Net Worth</v>
      </c>
      <c r="I1172" t="str">
        <f>VLOOKUP(A1172,Filtered_Customer_Data[#All],4,FALSE)</f>
        <v>Female</v>
      </c>
      <c r="J1172" t="str">
        <f>VLOOKUP(A1172,Filtered_Customer_Data[#All],8,FALSE)</f>
        <v>Retail</v>
      </c>
      <c r="K1172" t="str">
        <f>VLOOKUP(A1172,Filtered_Customer_Data[#All],7,FALSE)</f>
        <v>Statistician IV</v>
      </c>
    </row>
    <row r="1173" spans="1:11" x14ac:dyDescent="0.3">
      <c r="A1173">
        <v>1174</v>
      </c>
      <c r="B1173">
        <v>3</v>
      </c>
      <c r="C1173">
        <v>3466.9300000000003</v>
      </c>
      <c r="D1173">
        <f t="shared" si="36"/>
        <v>1155.6433333333334</v>
      </c>
      <c r="E1173">
        <v>5.5684399999999998</v>
      </c>
      <c r="F1173">
        <f>VLOOKUP(A1173,[1]!Filtered_Customer_Data[#All],12,FALSE)</f>
        <v>11</v>
      </c>
      <c r="G1173">
        <f t="shared" si="37"/>
        <v>70786.436193733331</v>
      </c>
      <c r="H1173" t="str">
        <f>VLOOKUP(A1173,[2]!Filtered_Customer_Data[#All],9,FALSE)</f>
        <v>Mass Customer</v>
      </c>
      <c r="I1173" t="str">
        <f>VLOOKUP(A1173,Filtered_Customer_Data[#All],4,FALSE)</f>
        <v>Undefined</v>
      </c>
      <c r="J1173" t="str">
        <f>VLOOKUP(A1173,Filtered_Customer_Data[#All],8,FALSE)</f>
        <v>IT</v>
      </c>
      <c r="K1173" t="str">
        <f>VLOOKUP(A1173,Filtered_Customer_Data[#All],7,FALSE)</f>
        <v>Executive Secretary</v>
      </c>
    </row>
    <row r="1174" spans="1:11" x14ac:dyDescent="0.3">
      <c r="A1174">
        <v>1175</v>
      </c>
      <c r="B1174">
        <v>2</v>
      </c>
      <c r="C1174">
        <v>2449.2399999999998</v>
      </c>
      <c r="D1174">
        <f t="shared" si="36"/>
        <v>1224.6199999999999</v>
      </c>
      <c r="E1174">
        <v>5.5684399999999998</v>
      </c>
      <c r="F1174">
        <f>VLOOKUP(A1174,[1]!Filtered_Customer_Data[#All],12,FALSE)</f>
        <v>8</v>
      </c>
      <c r="G1174">
        <f t="shared" si="37"/>
        <v>54553.78394239999</v>
      </c>
      <c r="H1174" t="str">
        <f>VLOOKUP(A1174,[2]!Filtered_Customer_Data[#All],9,FALSE)</f>
        <v>Mass Customer</v>
      </c>
      <c r="I1174" t="str">
        <f>VLOOKUP(A1174,Filtered_Customer_Data[#All],4,FALSE)</f>
        <v>Male</v>
      </c>
      <c r="J1174" t="str">
        <f>VLOOKUP(A1174,Filtered_Customer_Data[#All],8,FALSE)</f>
        <v>Unknown</v>
      </c>
      <c r="K1174" t="str">
        <f>VLOOKUP(A1174,Filtered_Customer_Data[#All],7,FALSE)</f>
        <v>Human Resources Manager</v>
      </c>
    </row>
    <row r="1175" spans="1:11" x14ac:dyDescent="0.3">
      <c r="A1175">
        <v>1176</v>
      </c>
      <c r="B1175">
        <v>4</v>
      </c>
      <c r="C1175">
        <v>3909.54</v>
      </c>
      <c r="D1175">
        <f t="shared" si="36"/>
        <v>977.38499999999999</v>
      </c>
      <c r="E1175">
        <v>5.5684399999999998</v>
      </c>
      <c r="F1175">
        <f>VLOOKUP(A1175,[1]!Filtered_Customer_Data[#All],12,FALSE)</f>
        <v>7</v>
      </c>
      <c r="G1175">
        <f t="shared" si="37"/>
        <v>38097.568105799997</v>
      </c>
      <c r="H1175" t="str">
        <f>VLOOKUP(A1175,[2]!Filtered_Customer_Data[#All],9,FALSE)</f>
        <v>Affluent Customer</v>
      </c>
      <c r="I1175" t="str">
        <f>VLOOKUP(A1175,Filtered_Customer_Data[#All],4,FALSE)</f>
        <v>Female</v>
      </c>
      <c r="J1175" t="str">
        <f>VLOOKUP(A1175,Filtered_Customer_Data[#All],8,FALSE)</f>
        <v>Unknown</v>
      </c>
      <c r="K1175" t="str">
        <f>VLOOKUP(A1175,Filtered_Customer_Data[#All],7,FALSE)</f>
        <v>Software Engineer IV</v>
      </c>
    </row>
    <row r="1176" spans="1:11" x14ac:dyDescent="0.3">
      <c r="A1176">
        <v>1177</v>
      </c>
      <c r="B1176">
        <v>8</v>
      </c>
      <c r="C1176">
        <v>8367.4699999999993</v>
      </c>
      <c r="D1176">
        <f t="shared" si="36"/>
        <v>1045.9337499999999</v>
      </c>
      <c r="E1176">
        <v>5.5684399999999998</v>
      </c>
      <c r="F1176">
        <f>VLOOKUP(A1176,[1]!Filtered_Customer_Data[#All],12,FALSE)</f>
        <v>6</v>
      </c>
      <c r="G1176">
        <f t="shared" si="37"/>
        <v>34945.315985099995</v>
      </c>
      <c r="H1176" t="str">
        <f>VLOOKUP(A1176,[2]!Filtered_Customer_Data[#All],9,FALSE)</f>
        <v>Affluent Customer</v>
      </c>
      <c r="I1176" t="str">
        <f>VLOOKUP(A1176,Filtered_Customer_Data[#All],4,FALSE)</f>
        <v>Female</v>
      </c>
      <c r="J1176" t="str">
        <f>VLOOKUP(A1176,Filtered_Customer_Data[#All],8,FALSE)</f>
        <v>Health</v>
      </c>
      <c r="K1176" t="str">
        <f>VLOOKUP(A1176,Filtered_Customer_Data[#All],7,FALSE)</f>
        <v>Food Chemist</v>
      </c>
    </row>
    <row r="1177" spans="1:11" x14ac:dyDescent="0.3">
      <c r="A1177">
        <v>1178</v>
      </c>
      <c r="B1177">
        <v>8</v>
      </c>
      <c r="C1177">
        <v>10226.15</v>
      </c>
      <c r="D1177">
        <f t="shared" si="36"/>
        <v>1278.26875</v>
      </c>
      <c r="E1177">
        <v>5.5684399999999998</v>
      </c>
      <c r="F1177">
        <f>VLOOKUP(A1177,[1]!Filtered_Customer_Data[#All],12,FALSE)</f>
        <v>13</v>
      </c>
      <c r="G1177">
        <f t="shared" si="37"/>
        <v>92533.516897249996</v>
      </c>
      <c r="H1177" t="str">
        <f>VLOOKUP(A1177,[2]!Filtered_Customer_Data[#All],9,FALSE)</f>
        <v>Mass Customer</v>
      </c>
      <c r="I1177" t="str">
        <f>VLOOKUP(A1177,Filtered_Customer_Data[#All],4,FALSE)</f>
        <v>Male</v>
      </c>
      <c r="J1177" t="str">
        <f>VLOOKUP(A1177,Filtered_Customer_Data[#All],8,FALSE)</f>
        <v>Health</v>
      </c>
      <c r="K1177" t="str">
        <f>VLOOKUP(A1177,Filtered_Customer_Data[#All],7,FALSE)</f>
        <v>Pharmacist</v>
      </c>
    </row>
    <row r="1178" spans="1:11" x14ac:dyDescent="0.3">
      <c r="A1178">
        <v>1179</v>
      </c>
      <c r="B1178">
        <v>4</v>
      </c>
      <c r="C1178">
        <v>6441.9500000000007</v>
      </c>
      <c r="D1178">
        <f t="shared" si="36"/>
        <v>1610.4875000000002</v>
      </c>
      <c r="E1178">
        <v>5.5684399999999998</v>
      </c>
      <c r="F1178">
        <f>VLOOKUP(A1178,[1]!Filtered_Customer_Data[#All],12,FALSE)</f>
        <v>13</v>
      </c>
      <c r="G1178">
        <f t="shared" si="37"/>
        <v>116582.73918850003</v>
      </c>
      <c r="H1178" t="str">
        <f>VLOOKUP(A1178,[2]!Filtered_Customer_Data[#All],9,FALSE)</f>
        <v>High Net Worth</v>
      </c>
      <c r="I1178" t="str">
        <f>VLOOKUP(A1178,Filtered_Customer_Data[#All],4,FALSE)</f>
        <v>Male</v>
      </c>
      <c r="J1178" t="str">
        <f>VLOOKUP(A1178,Filtered_Customer_Data[#All],8,FALSE)</f>
        <v>Financial Services</v>
      </c>
      <c r="K1178" t="str">
        <f>VLOOKUP(A1178,Filtered_Customer_Data[#All],7,FALSE)</f>
        <v>Media Manager IV</v>
      </c>
    </row>
    <row r="1179" spans="1:11" x14ac:dyDescent="0.3">
      <c r="A1179">
        <v>1180</v>
      </c>
      <c r="B1179">
        <v>4</v>
      </c>
      <c r="C1179">
        <v>3870.83</v>
      </c>
      <c r="D1179">
        <f t="shared" si="36"/>
        <v>967.70749999999998</v>
      </c>
      <c r="E1179">
        <v>5.5684399999999998</v>
      </c>
      <c r="F1179">
        <f>VLOOKUP(A1179,[1]!Filtered_Customer_Data[#All],12,FALSE)</f>
        <v>10</v>
      </c>
      <c r="G1179">
        <f t="shared" si="37"/>
        <v>53886.211513000002</v>
      </c>
      <c r="H1179" t="str">
        <f>VLOOKUP(A1179,[2]!Filtered_Customer_Data[#All],9,FALSE)</f>
        <v>Affluent Customer</v>
      </c>
      <c r="I1179" t="str">
        <f>VLOOKUP(A1179,Filtered_Customer_Data[#All],4,FALSE)</f>
        <v>Female</v>
      </c>
      <c r="J1179" t="str">
        <f>VLOOKUP(A1179,Filtered_Customer_Data[#All],8,FALSE)</f>
        <v>Financial Services</v>
      </c>
      <c r="K1179" t="str">
        <f>VLOOKUP(A1179,Filtered_Customer_Data[#All],7,FALSE)</f>
        <v>Account Representative I</v>
      </c>
    </row>
    <row r="1180" spans="1:11" x14ac:dyDescent="0.3">
      <c r="A1180">
        <v>1181</v>
      </c>
      <c r="B1180">
        <v>10</v>
      </c>
      <c r="C1180">
        <v>9928.3299999999981</v>
      </c>
      <c r="D1180">
        <f t="shared" si="36"/>
        <v>992.83299999999986</v>
      </c>
      <c r="E1180">
        <v>5.5684399999999998</v>
      </c>
      <c r="F1180">
        <f>VLOOKUP(A1180,[1]!Filtered_Customer_Data[#All],12,FALSE)</f>
        <v>8</v>
      </c>
      <c r="G1180">
        <f t="shared" si="37"/>
        <v>44228.247924159994</v>
      </c>
      <c r="H1180" t="str">
        <f>VLOOKUP(A1180,[2]!Filtered_Customer_Data[#All],9,FALSE)</f>
        <v>Mass Customer</v>
      </c>
      <c r="I1180" t="str">
        <f>VLOOKUP(A1180,Filtered_Customer_Data[#All],4,FALSE)</f>
        <v>Female</v>
      </c>
      <c r="J1180" t="str">
        <f>VLOOKUP(A1180,Filtered_Customer_Data[#All],8,FALSE)</f>
        <v>Argiculture</v>
      </c>
      <c r="K1180" t="str">
        <f>VLOOKUP(A1180,Filtered_Customer_Data[#All],7,FALSE)</f>
        <v>Tax Accountant</v>
      </c>
    </row>
    <row r="1181" spans="1:11" x14ac:dyDescent="0.3">
      <c r="A1181">
        <v>1182</v>
      </c>
      <c r="B1181">
        <v>6</v>
      </c>
      <c r="C1181">
        <v>6422.9400000000005</v>
      </c>
      <c r="D1181">
        <f t="shared" si="36"/>
        <v>1070.49</v>
      </c>
      <c r="E1181">
        <v>5.5684399999999998</v>
      </c>
      <c r="F1181">
        <f>VLOOKUP(A1181,[1]!Filtered_Customer_Data[#All],12,FALSE)</f>
        <v>7</v>
      </c>
      <c r="G1181">
        <f t="shared" si="37"/>
        <v>41726.7153492</v>
      </c>
      <c r="H1181" t="str">
        <f>VLOOKUP(A1181,[2]!Filtered_Customer_Data[#All],9,FALSE)</f>
        <v>Mass Customer</v>
      </c>
      <c r="I1181" t="str">
        <f>VLOOKUP(A1181,Filtered_Customer_Data[#All],4,FALSE)</f>
        <v>Female</v>
      </c>
      <c r="J1181" t="str">
        <f>VLOOKUP(A1181,Filtered_Customer_Data[#All],8,FALSE)</f>
        <v>IT</v>
      </c>
      <c r="K1181" t="str">
        <f>VLOOKUP(A1181,Filtered_Customer_Data[#All],7,FALSE)</f>
        <v>Data Coordiator</v>
      </c>
    </row>
    <row r="1182" spans="1:11" x14ac:dyDescent="0.3">
      <c r="A1182">
        <v>1183</v>
      </c>
      <c r="B1182">
        <v>5</v>
      </c>
      <c r="C1182">
        <v>7060.07</v>
      </c>
      <c r="D1182">
        <f t="shared" si="36"/>
        <v>1412.0139999999999</v>
      </c>
      <c r="E1182">
        <v>5.5684399999999998</v>
      </c>
      <c r="F1182">
        <f>VLOOKUP(A1182,[1]!Filtered_Customer_Data[#All],12,FALSE)</f>
        <v>6</v>
      </c>
      <c r="G1182">
        <f t="shared" si="37"/>
        <v>47176.291428959994</v>
      </c>
      <c r="H1182" t="str">
        <f>VLOOKUP(A1182,[2]!Filtered_Customer_Data[#All],9,FALSE)</f>
        <v>Affluent Customer</v>
      </c>
      <c r="I1182" t="str">
        <f>VLOOKUP(A1182,Filtered_Customer_Data[#All],4,FALSE)</f>
        <v>Male</v>
      </c>
      <c r="J1182" t="str">
        <f>VLOOKUP(A1182,Filtered_Customer_Data[#All],8,FALSE)</f>
        <v>Unknown</v>
      </c>
      <c r="K1182" t="str">
        <f>VLOOKUP(A1182,Filtered_Customer_Data[#All],7,FALSE)</f>
        <v>Media Manager II</v>
      </c>
    </row>
    <row r="1183" spans="1:11" x14ac:dyDescent="0.3">
      <c r="A1183">
        <v>1184</v>
      </c>
      <c r="B1183">
        <v>6</v>
      </c>
      <c r="C1183">
        <v>7155.0300000000007</v>
      </c>
      <c r="D1183">
        <f t="shared" si="36"/>
        <v>1192.5050000000001</v>
      </c>
      <c r="E1183">
        <v>5.5684399999999998</v>
      </c>
      <c r="F1183">
        <f>VLOOKUP(A1183,[1]!Filtered_Customer_Data[#All],12,FALSE)</f>
        <v>13</v>
      </c>
      <c r="G1183">
        <f t="shared" si="37"/>
        <v>86325.103048600009</v>
      </c>
      <c r="H1183" t="str">
        <f>VLOOKUP(A1183,[2]!Filtered_Customer_Data[#All],9,FALSE)</f>
        <v>Mass Customer</v>
      </c>
      <c r="I1183" t="str">
        <f>VLOOKUP(A1183,Filtered_Customer_Data[#All],4,FALSE)</f>
        <v>Female</v>
      </c>
      <c r="J1183" t="str">
        <f>VLOOKUP(A1183,Filtered_Customer_Data[#All],8,FALSE)</f>
        <v>Health</v>
      </c>
      <c r="K1183" t="str">
        <f>VLOOKUP(A1183,Filtered_Customer_Data[#All],7,FALSE)</f>
        <v>Social Worker</v>
      </c>
    </row>
    <row r="1184" spans="1:11" x14ac:dyDescent="0.3">
      <c r="A1184">
        <v>1185</v>
      </c>
      <c r="B1184">
        <v>3</v>
      </c>
      <c r="C1184">
        <v>1957.1499999999999</v>
      </c>
      <c r="D1184">
        <f t="shared" si="36"/>
        <v>652.38333333333333</v>
      </c>
      <c r="E1184">
        <v>5.5684399999999998</v>
      </c>
      <c r="F1184">
        <f>VLOOKUP(A1184,[1]!Filtered_Customer_Data[#All],12,FALSE)</f>
        <v>2</v>
      </c>
      <c r="G1184">
        <f t="shared" si="37"/>
        <v>7265.5148973333335</v>
      </c>
      <c r="H1184" t="str">
        <f>VLOOKUP(A1184,[2]!Filtered_Customer_Data[#All],9,FALSE)</f>
        <v>Mass Customer</v>
      </c>
      <c r="I1184" t="str">
        <f>VLOOKUP(A1184,Filtered_Customer_Data[#All],4,FALSE)</f>
        <v>Female</v>
      </c>
      <c r="J1184" t="str">
        <f>VLOOKUP(A1184,Filtered_Customer_Data[#All],8,FALSE)</f>
        <v>Unknown</v>
      </c>
      <c r="K1184" t="str">
        <f>VLOOKUP(A1184,Filtered_Customer_Data[#All],7,FALSE)</f>
        <v>VP Product Management</v>
      </c>
    </row>
    <row r="1185" spans="1:11" x14ac:dyDescent="0.3">
      <c r="A1185">
        <v>1186</v>
      </c>
      <c r="B1185">
        <v>6</v>
      </c>
      <c r="C1185">
        <v>5299.3499999999995</v>
      </c>
      <c r="D1185">
        <f t="shared" si="36"/>
        <v>883.22499999999991</v>
      </c>
      <c r="E1185">
        <v>5.5684399999999998</v>
      </c>
      <c r="F1185">
        <f>VLOOKUP(A1185,[1]!Filtered_Customer_Data[#All],12,FALSE)</f>
        <v>20</v>
      </c>
      <c r="G1185">
        <f t="shared" si="37"/>
        <v>98363.708379999996</v>
      </c>
      <c r="H1185" t="str">
        <f>VLOOKUP(A1185,[2]!Filtered_Customer_Data[#All],9,FALSE)</f>
        <v>Affluent Customer</v>
      </c>
      <c r="I1185" t="str">
        <f>VLOOKUP(A1185,Filtered_Customer_Data[#All],4,FALSE)</f>
        <v>Male</v>
      </c>
      <c r="J1185" t="str">
        <f>VLOOKUP(A1185,Filtered_Customer_Data[#All],8,FALSE)</f>
        <v>Manufacturing</v>
      </c>
      <c r="K1185" t="str">
        <f>VLOOKUP(A1185,Filtered_Customer_Data[#All],7,FALSE)</f>
        <v>Help Desk Operator</v>
      </c>
    </row>
    <row r="1186" spans="1:11" x14ac:dyDescent="0.3">
      <c r="A1186">
        <v>1187</v>
      </c>
      <c r="B1186">
        <v>3</v>
      </c>
      <c r="C1186">
        <v>1634.25</v>
      </c>
      <c r="D1186">
        <f t="shared" si="36"/>
        <v>544.75</v>
      </c>
      <c r="E1186">
        <v>5.5684399999999998</v>
      </c>
      <c r="F1186">
        <f>VLOOKUP(A1186,[1]!Filtered_Customer_Data[#All],12,FALSE)</f>
        <v>1</v>
      </c>
      <c r="G1186">
        <f t="shared" si="37"/>
        <v>3033.40769</v>
      </c>
      <c r="H1186" t="str">
        <f>VLOOKUP(A1186,[2]!Filtered_Customer_Data[#All],9,FALSE)</f>
        <v>Mass Customer</v>
      </c>
      <c r="I1186" t="str">
        <f>VLOOKUP(A1186,Filtered_Customer_Data[#All],4,FALSE)</f>
        <v>Male</v>
      </c>
      <c r="J1186" t="str">
        <f>VLOOKUP(A1186,Filtered_Customer_Data[#All],8,FALSE)</f>
        <v>Financial Services</v>
      </c>
      <c r="K1186" t="str">
        <f>VLOOKUP(A1186,Filtered_Customer_Data[#All],7,FALSE)</f>
        <v>Unknown</v>
      </c>
    </row>
    <row r="1187" spans="1:11" x14ac:dyDescent="0.3">
      <c r="A1187">
        <v>1188</v>
      </c>
      <c r="B1187">
        <v>2</v>
      </c>
      <c r="C1187">
        <v>3043.9</v>
      </c>
      <c r="D1187">
        <f t="shared" si="36"/>
        <v>1521.95</v>
      </c>
      <c r="E1187">
        <v>5.5684399999999998</v>
      </c>
      <c r="F1187">
        <f>VLOOKUP(A1187,[1]!Filtered_Customer_Data[#All],12,FALSE)</f>
        <v>4</v>
      </c>
      <c r="G1187">
        <f t="shared" si="37"/>
        <v>33899.549032000003</v>
      </c>
      <c r="H1187" t="str">
        <f>VLOOKUP(A1187,[2]!Filtered_Customer_Data[#All],9,FALSE)</f>
        <v>Affluent Customer</v>
      </c>
      <c r="I1187" t="str">
        <f>VLOOKUP(A1187,Filtered_Customer_Data[#All],4,FALSE)</f>
        <v>Female</v>
      </c>
      <c r="J1187" t="str">
        <f>VLOOKUP(A1187,Filtered_Customer_Data[#All],8,FALSE)</f>
        <v>Unknown</v>
      </c>
      <c r="K1187" t="str">
        <f>VLOOKUP(A1187,Filtered_Customer_Data[#All],7,FALSE)</f>
        <v>Statistician IV</v>
      </c>
    </row>
    <row r="1188" spans="1:11" x14ac:dyDescent="0.3">
      <c r="A1188">
        <v>1189</v>
      </c>
      <c r="B1188">
        <v>4</v>
      </c>
      <c r="C1188">
        <v>2894.1</v>
      </c>
      <c r="D1188">
        <f t="shared" si="36"/>
        <v>723.52499999999998</v>
      </c>
      <c r="E1188">
        <v>5.5684399999999998</v>
      </c>
      <c r="F1188">
        <f>VLOOKUP(A1188,[1]!Filtered_Customer_Data[#All],12,FALSE)</f>
        <v>8</v>
      </c>
      <c r="G1188">
        <f t="shared" si="37"/>
        <v>32231.244407999999</v>
      </c>
      <c r="H1188" t="str">
        <f>VLOOKUP(A1188,[2]!Filtered_Customer_Data[#All],9,FALSE)</f>
        <v>High Net Worth</v>
      </c>
      <c r="I1188" t="str">
        <f>VLOOKUP(A1188,Filtered_Customer_Data[#All],4,FALSE)</f>
        <v>Male</v>
      </c>
      <c r="J1188" t="str">
        <f>VLOOKUP(A1188,Filtered_Customer_Data[#All],8,FALSE)</f>
        <v>Health</v>
      </c>
      <c r="K1188" t="str">
        <f>VLOOKUP(A1188,Filtered_Customer_Data[#All],7,FALSE)</f>
        <v>Geologist I</v>
      </c>
    </row>
    <row r="1189" spans="1:11" x14ac:dyDescent="0.3">
      <c r="A1189">
        <v>1190</v>
      </c>
      <c r="B1189">
        <v>6</v>
      </c>
      <c r="C1189">
        <v>4050.1299999999997</v>
      </c>
      <c r="D1189">
        <f t="shared" si="36"/>
        <v>675.02166666666665</v>
      </c>
      <c r="E1189">
        <v>5.5684399999999998</v>
      </c>
      <c r="F1189">
        <f>VLOOKUP(A1189,[1]!Filtered_Customer_Data[#All],12,FALSE)</f>
        <v>10</v>
      </c>
      <c r="G1189">
        <f t="shared" si="37"/>
        <v>37588.176495333333</v>
      </c>
      <c r="H1189" t="str">
        <f>VLOOKUP(A1189,[2]!Filtered_Customer_Data[#All],9,FALSE)</f>
        <v>Affluent Customer</v>
      </c>
      <c r="I1189" t="str">
        <f>VLOOKUP(A1189,Filtered_Customer_Data[#All],4,FALSE)</f>
        <v>Female</v>
      </c>
      <c r="J1189" t="str">
        <f>VLOOKUP(A1189,Filtered_Customer_Data[#All],8,FALSE)</f>
        <v>Financial Services</v>
      </c>
      <c r="K1189" t="str">
        <f>VLOOKUP(A1189,Filtered_Customer_Data[#All],7,FALSE)</f>
        <v>Assistant Professor</v>
      </c>
    </row>
    <row r="1190" spans="1:11" x14ac:dyDescent="0.3">
      <c r="A1190">
        <v>1191</v>
      </c>
      <c r="B1190">
        <v>8</v>
      </c>
      <c r="C1190">
        <v>6925.3300000000008</v>
      </c>
      <c r="D1190">
        <f t="shared" si="36"/>
        <v>865.6662500000001</v>
      </c>
      <c r="E1190">
        <v>5.5684399999999998</v>
      </c>
      <c r="F1190">
        <f>VLOOKUP(A1190,[1]!Filtered_Customer_Data[#All],12,FALSE)</f>
        <v>1</v>
      </c>
      <c r="G1190">
        <f t="shared" si="37"/>
        <v>4820.4105731500003</v>
      </c>
      <c r="H1190" t="str">
        <f>VLOOKUP(A1190,[2]!Filtered_Customer_Data[#All],9,FALSE)</f>
        <v>Mass Customer</v>
      </c>
      <c r="I1190" t="str">
        <f>VLOOKUP(A1190,Filtered_Customer_Data[#All],4,FALSE)</f>
        <v>Female</v>
      </c>
      <c r="J1190" t="str">
        <f>VLOOKUP(A1190,Filtered_Customer_Data[#All],8,FALSE)</f>
        <v>Unknown</v>
      </c>
      <c r="K1190" t="str">
        <f>VLOOKUP(A1190,Filtered_Customer_Data[#All],7,FALSE)</f>
        <v>Director of Sales</v>
      </c>
    </row>
    <row r="1191" spans="1:11" x14ac:dyDescent="0.3">
      <c r="A1191">
        <v>1192</v>
      </c>
      <c r="B1191">
        <v>5</v>
      </c>
      <c r="C1191">
        <v>4306.09</v>
      </c>
      <c r="D1191">
        <f t="shared" si="36"/>
        <v>861.21800000000007</v>
      </c>
      <c r="E1191">
        <v>5.5684399999999998</v>
      </c>
      <c r="F1191">
        <f>VLOOKUP(A1191,[1]!Filtered_Customer_Data[#All],12,FALSE)</f>
        <v>16</v>
      </c>
      <c r="G1191">
        <f t="shared" si="37"/>
        <v>76730.252158720003</v>
      </c>
      <c r="H1191" t="str">
        <f>VLOOKUP(A1191,[2]!Filtered_Customer_Data[#All],9,FALSE)</f>
        <v>Mass Customer</v>
      </c>
      <c r="I1191" t="str">
        <f>VLOOKUP(A1191,Filtered_Customer_Data[#All],4,FALSE)</f>
        <v>Female</v>
      </c>
      <c r="J1191" t="str">
        <f>VLOOKUP(A1191,Filtered_Customer_Data[#All],8,FALSE)</f>
        <v>Manufacturing</v>
      </c>
      <c r="K1191" t="str">
        <f>VLOOKUP(A1191,Filtered_Customer_Data[#All],7,FALSE)</f>
        <v>VP Quality Control</v>
      </c>
    </row>
    <row r="1192" spans="1:11" x14ac:dyDescent="0.3">
      <c r="A1192">
        <v>1193</v>
      </c>
      <c r="B1192">
        <v>4</v>
      </c>
      <c r="C1192">
        <v>4694.6200000000008</v>
      </c>
      <c r="D1192">
        <f t="shared" si="36"/>
        <v>1173.6550000000002</v>
      </c>
      <c r="E1192">
        <v>5.5684399999999998</v>
      </c>
      <c r="F1192">
        <f>VLOOKUP(A1192,[1]!Filtered_Customer_Data[#All],12,FALSE)</f>
        <v>5</v>
      </c>
      <c r="G1192">
        <f t="shared" si="37"/>
        <v>32677.137241000004</v>
      </c>
      <c r="H1192" t="str">
        <f>VLOOKUP(A1192,[2]!Filtered_Customer_Data[#All],9,FALSE)</f>
        <v>High Net Worth</v>
      </c>
      <c r="I1192" t="str">
        <f>VLOOKUP(A1192,Filtered_Customer_Data[#All],4,FALSE)</f>
        <v>Male</v>
      </c>
      <c r="J1192" t="str">
        <f>VLOOKUP(A1192,Filtered_Customer_Data[#All],8,FALSE)</f>
        <v>Retail</v>
      </c>
      <c r="K1192" t="str">
        <f>VLOOKUP(A1192,Filtered_Customer_Data[#All],7,FALSE)</f>
        <v>Safety Technician I</v>
      </c>
    </row>
    <row r="1193" spans="1:11" x14ac:dyDescent="0.3">
      <c r="A1193">
        <v>1194</v>
      </c>
      <c r="B1193">
        <v>8</v>
      </c>
      <c r="C1193">
        <v>7829.3300000000008</v>
      </c>
      <c r="D1193">
        <f t="shared" si="36"/>
        <v>978.6662500000001</v>
      </c>
      <c r="E1193">
        <v>5.5684399999999998</v>
      </c>
      <c r="F1193">
        <f>VLOOKUP(A1193,[1]!Filtered_Customer_Data[#All],12,FALSE)</f>
        <v>3</v>
      </c>
      <c r="G1193">
        <f t="shared" si="37"/>
        <v>16348.932879450002</v>
      </c>
      <c r="H1193" t="str">
        <f>VLOOKUP(A1193,[2]!Filtered_Customer_Data[#All],9,FALSE)</f>
        <v>Affluent Customer</v>
      </c>
      <c r="I1193" t="str">
        <f>VLOOKUP(A1193,Filtered_Customer_Data[#All],4,FALSE)</f>
        <v>Female</v>
      </c>
      <c r="J1193" t="str">
        <f>VLOOKUP(A1193,Filtered_Customer_Data[#All],8,FALSE)</f>
        <v>Telecommunications</v>
      </c>
      <c r="K1193" t="str">
        <f>VLOOKUP(A1193,Filtered_Customer_Data[#All],7,FALSE)</f>
        <v>Junior Executive</v>
      </c>
    </row>
    <row r="1194" spans="1:11" x14ac:dyDescent="0.3">
      <c r="A1194">
        <v>1195</v>
      </c>
      <c r="B1194">
        <v>5</v>
      </c>
      <c r="C1194">
        <v>5178.38</v>
      </c>
      <c r="D1194">
        <f t="shared" si="36"/>
        <v>1035.6759999999999</v>
      </c>
      <c r="E1194">
        <v>5.5684399999999998</v>
      </c>
      <c r="F1194">
        <f>VLOOKUP(A1194,[1]!Filtered_Customer_Data[#All],12,FALSE)</f>
        <v>18</v>
      </c>
      <c r="G1194">
        <f t="shared" si="37"/>
        <v>103807.79397792</v>
      </c>
      <c r="H1194" t="str">
        <f>VLOOKUP(A1194,[2]!Filtered_Customer_Data[#All],9,FALSE)</f>
        <v>Mass Customer</v>
      </c>
      <c r="I1194" t="str">
        <f>VLOOKUP(A1194,Filtered_Customer_Data[#All],4,FALSE)</f>
        <v>Female</v>
      </c>
      <c r="J1194" t="str">
        <f>VLOOKUP(A1194,Filtered_Customer_Data[#All],8,FALSE)</f>
        <v>Telecommunications</v>
      </c>
      <c r="K1194" t="str">
        <f>VLOOKUP(A1194,Filtered_Customer_Data[#All],7,FALSE)</f>
        <v>VP Marketing</v>
      </c>
    </row>
    <row r="1195" spans="1:11" x14ac:dyDescent="0.3">
      <c r="A1195">
        <v>1196</v>
      </c>
      <c r="B1195">
        <v>6</v>
      </c>
      <c r="C1195">
        <v>5307.82</v>
      </c>
      <c r="D1195">
        <f t="shared" si="36"/>
        <v>884.63666666666666</v>
      </c>
      <c r="E1195">
        <v>5.5684399999999998</v>
      </c>
      <c r="F1195">
        <f>VLOOKUP(A1195,[1]!Filtered_Customer_Data[#All],12,FALSE)</f>
        <v>2</v>
      </c>
      <c r="G1195">
        <f t="shared" si="37"/>
        <v>9852.092400266667</v>
      </c>
      <c r="H1195" t="str">
        <f>VLOOKUP(A1195,[2]!Filtered_Customer_Data[#All],9,FALSE)</f>
        <v>Mass Customer</v>
      </c>
      <c r="I1195" t="str">
        <f>VLOOKUP(A1195,Filtered_Customer_Data[#All],4,FALSE)</f>
        <v>Female</v>
      </c>
      <c r="J1195" t="str">
        <f>VLOOKUP(A1195,Filtered_Customer_Data[#All],8,FALSE)</f>
        <v>Health</v>
      </c>
      <c r="K1195" t="str">
        <f>VLOOKUP(A1195,Filtered_Customer_Data[#All],7,FALSE)</f>
        <v>Research Nurse</v>
      </c>
    </row>
    <row r="1196" spans="1:11" x14ac:dyDescent="0.3">
      <c r="A1196">
        <v>1197</v>
      </c>
      <c r="B1196">
        <v>4</v>
      </c>
      <c r="C1196">
        <v>4455.8900000000003</v>
      </c>
      <c r="D1196">
        <f t="shared" si="36"/>
        <v>1113.9725000000001</v>
      </c>
      <c r="E1196">
        <v>5.5684399999999998</v>
      </c>
      <c r="F1196">
        <f>VLOOKUP(A1196,[1]!Filtered_Customer_Data[#All],12,FALSE)</f>
        <v>5</v>
      </c>
      <c r="G1196">
        <f t="shared" si="37"/>
        <v>31015.445139500003</v>
      </c>
      <c r="H1196" t="str">
        <f>VLOOKUP(A1196,[2]!Filtered_Customer_Data[#All],9,FALSE)</f>
        <v>High Net Worth</v>
      </c>
      <c r="I1196" t="str">
        <f>VLOOKUP(A1196,Filtered_Customer_Data[#All],4,FALSE)</f>
        <v>Female</v>
      </c>
      <c r="J1196" t="str">
        <f>VLOOKUP(A1196,Filtered_Customer_Data[#All],8,FALSE)</f>
        <v>Financial Services</v>
      </c>
      <c r="K1196" t="str">
        <f>VLOOKUP(A1196,Filtered_Customer_Data[#All],7,FALSE)</f>
        <v>Professor</v>
      </c>
    </row>
    <row r="1197" spans="1:11" x14ac:dyDescent="0.3">
      <c r="A1197">
        <v>1198</v>
      </c>
      <c r="B1197">
        <v>6</v>
      </c>
      <c r="C1197">
        <v>6397.58</v>
      </c>
      <c r="D1197">
        <f t="shared" si="36"/>
        <v>1066.2633333333333</v>
      </c>
      <c r="E1197">
        <v>5.5684399999999998</v>
      </c>
      <c r="F1197">
        <f>VLOOKUP(A1197,[1]!Filtered_Customer_Data[#All],12,FALSE)</f>
        <v>7</v>
      </c>
      <c r="G1197">
        <f t="shared" si="37"/>
        <v>41561.963771066665</v>
      </c>
      <c r="H1197" t="str">
        <f>VLOOKUP(A1197,[2]!Filtered_Customer_Data[#All],9,FALSE)</f>
        <v>High Net Worth</v>
      </c>
      <c r="I1197" t="str">
        <f>VLOOKUP(A1197,Filtered_Customer_Data[#All],4,FALSE)</f>
        <v>Female</v>
      </c>
      <c r="J1197" t="str">
        <f>VLOOKUP(A1197,Filtered_Customer_Data[#All],8,FALSE)</f>
        <v>Retail</v>
      </c>
      <c r="K1197" t="str">
        <f>VLOOKUP(A1197,Filtered_Customer_Data[#All],7,FALSE)</f>
        <v>Sales Representative</v>
      </c>
    </row>
    <row r="1198" spans="1:11" x14ac:dyDescent="0.3">
      <c r="A1198">
        <v>1199</v>
      </c>
      <c r="B1198">
        <v>8</v>
      </c>
      <c r="C1198">
        <v>6090.4500000000007</v>
      </c>
      <c r="D1198">
        <f t="shared" si="36"/>
        <v>761.30625000000009</v>
      </c>
      <c r="E1198">
        <v>5.5684399999999998</v>
      </c>
      <c r="F1198">
        <f>VLOOKUP(A1198,[1]!Filtered_Customer_Data[#All],12,FALSE)</f>
        <v>5</v>
      </c>
      <c r="G1198">
        <f t="shared" si="37"/>
        <v>21196.440873750002</v>
      </c>
      <c r="H1198" t="str">
        <f>VLOOKUP(A1198,[2]!Filtered_Customer_Data[#All],9,FALSE)</f>
        <v>Affluent Customer</v>
      </c>
      <c r="I1198" t="str">
        <f>VLOOKUP(A1198,Filtered_Customer_Data[#All],4,FALSE)</f>
        <v>Male</v>
      </c>
      <c r="J1198" t="str">
        <f>VLOOKUP(A1198,Filtered_Customer_Data[#All],8,FALSE)</f>
        <v>Financial Services</v>
      </c>
      <c r="K1198" t="str">
        <f>VLOOKUP(A1198,Filtered_Customer_Data[#All],7,FALSE)</f>
        <v>VP Accounting</v>
      </c>
    </row>
    <row r="1199" spans="1:11" x14ac:dyDescent="0.3">
      <c r="A1199">
        <v>1200</v>
      </c>
      <c r="B1199">
        <v>8</v>
      </c>
      <c r="C1199">
        <v>5923.1100000000006</v>
      </c>
      <c r="D1199">
        <f t="shared" si="36"/>
        <v>740.38875000000007</v>
      </c>
      <c r="E1199">
        <v>5.5684399999999998</v>
      </c>
      <c r="F1199">
        <f>VLOOKUP(A1199,[1]!Filtered_Customer_Data[#All],12,FALSE)</f>
        <v>18</v>
      </c>
      <c r="G1199">
        <f t="shared" si="37"/>
        <v>74210.585958900003</v>
      </c>
      <c r="H1199" t="str">
        <f>VLOOKUP(A1199,[2]!Filtered_Customer_Data[#All],9,FALSE)</f>
        <v>High Net Worth</v>
      </c>
      <c r="I1199" t="str">
        <f>VLOOKUP(A1199,Filtered_Customer_Data[#All],4,FALSE)</f>
        <v>Female</v>
      </c>
      <c r="J1199" t="str">
        <f>VLOOKUP(A1199,Filtered_Customer_Data[#All],8,FALSE)</f>
        <v>Entertainment</v>
      </c>
      <c r="K1199" t="str">
        <f>VLOOKUP(A1199,Filtered_Customer_Data[#All],7,FALSE)</f>
        <v>Librarian</v>
      </c>
    </row>
    <row r="1200" spans="1:11" x14ac:dyDescent="0.3">
      <c r="A1200">
        <v>1201</v>
      </c>
      <c r="B1200">
        <v>3</v>
      </c>
      <c r="C1200">
        <v>2329.42</v>
      </c>
      <c r="D1200">
        <f t="shared" si="36"/>
        <v>776.47333333333336</v>
      </c>
      <c r="E1200">
        <v>5.5684399999999998</v>
      </c>
      <c r="F1200">
        <f>VLOOKUP(A1200,[1]!Filtered_Customer_Data[#All],12,FALSE)</f>
        <v>10</v>
      </c>
      <c r="G1200">
        <f t="shared" si="37"/>
        <v>43237.451682666666</v>
      </c>
      <c r="H1200" t="str">
        <f>VLOOKUP(A1200,[2]!Filtered_Customer_Data[#All],9,FALSE)</f>
        <v>Mass Customer</v>
      </c>
      <c r="I1200" t="str">
        <f>VLOOKUP(A1200,Filtered_Customer_Data[#All],4,FALSE)</f>
        <v>Female</v>
      </c>
      <c r="J1200" t="str">
        <f>VLOOKUP(A1200,Filtered_Customer_Data[#All],8,FALSE)</f>
        <v>Manufacturing</v>
      </c>
      <c r="K1200" t="str">
        <f>VLOOKUP(A1200,Filtered_Customer_Data[#All],7,FALSE)</f>
        <v>Unknown</v>
      </c>
    </row>
    <row r="1201" spans="1:11" x14ac:dyDescent="0.3">
      <c r="A1201">
        <v>1202</v>
      </c>
      <c r="B1201">
        <v>2</v>
      </c>
      <c r="C1201">
        <v>3753.17</v>
      </c>
      <c r="D1201">
        <f t="shared" si="36"/>
        <v>1876.585</v>
      </c>
      <c r="E1201">
        <v>5.5684399999999998</v>
      </c>
      <c r="F1201">
        <f>VLOOKUP(A1201,[1]!Filtered_Customer_Data[#All],12,FALSE)</f>
        <v>8</v>
      </c>
      <c r="G1201">
        <f t="shared" si="37"/>
        <v>83597.207819200004</v>
      </c>
      <c r="H1201" t="str">
        <f>VLOOKUP(A1201,[2]!Filtered_Customer_Data[#All],9,FALSE)</f>
        <v>Mass Customer</v>
      </c>
      <c r="I1201" t="str">
        <f>VLOOKUP(A1201,Filtered_Customer_Data[#All],4,FALSE)</f>
        <v>Male</v>
      </c>
      <c r="J1201" t="str">
        <f>VLOOKUP(A1201,Filtered_Customer_Data[#All],8,FALSE)</f>
        <v>Retail</v>
      </c>
      <c r="K1201" t="str">
        <f>VLOOKUP(A1201,Filtered_Customer_Data[#All],7,FALSE)</f>
        <v>Sales Representative</v>
      </c>
    </row>
    <row r="1202" spans="1:11" x14ac:dyDescent="0.3">
      <c r="A1202">
        <v>1203</v>
      </c>
      <c r="B1202">
        <v>1</v>
      </c>
      <c r="C1202">
        <v>1036.5899999999999</v>
      </c>
      <c r="D1202">
        <f t="shared" si="36"/>
        <v>1036.5899999999999</v>
      </c>
      <c r="E1202">
        <v>5.5684399999999998</v>
      </c>
      <c r="F1202">
        <f>VLOOKUP(A1202,[1]!Filtered_Customer_Data[#All],12,FALSE)</f>
        <v>22</v>
      </c>
      <c r="G1202">
        <f t="shared" si="37"/>
        <v>126988.16283119998</v>
      </c>
      <c r="H1202" t="str">
        <f>VLOOKUP(A1202,[2]!Filtered_Customer_Data[#All],9,FALSE)</f>
        <v>Affluent Customer</v>
      </c>
      <c r="I1202" t="str">
        <f>VLOOKUP(A1202,Filtered_Customer_Data[#All],4,FALSE)</f>
        <v>Female</v>
      </c>
      <c r="J1202" t="str">
        <f>VLOOKUP(A1202,Filtered_Customer_Data[#All],8,FALSE)</f>
        <v>Health</v>
      </c>
      <c r="K1202" t="str">
        <f>VLOOKUP(A1202,Filtered_Customer_Data[#All],7,FALSE)</f>
        <v>Technical Writer</v>
      </c>
    </row>
    <row r="1203" spans="1:11" x14ac:dyDescent="0.3">
      <c r="A1203">
        <v>1204</v>
      </c>
      <c r="B1203">
        <v>1</v>
      </c>
      <c r="C1203">
        <v>235.63</v>
      </c>
      <c r="D1203">
        <f t="shared" si="36"/>
        <v>235.63</v>
      </c>
      <c r="E1203">
        <v>5.5684399999999998</v>
      </c>
      <c r="F1203">
        <f>VLOOKUP(A1203,[1]!Filtered_Customer_Data[#All],12,FALSE)</f>
        <v>16</v>
      </c>
      <c r="G1203">
        <f t="shared" si="37"/>
        <v>20993.4642752</v>
      </c>
      <c r="H1203" t="str">
        <f>VLOOKUP(A1203,[2]!Filtered_Customer_Data[#All],9,FALSE)</f>
        <v>Affluent Customer</v>
      </c>
      <c r="I1203" t="str">
        <f>VLOOKUP(A1203,Filtered_Customer_Data[#All],4,FALSE)</f>
        <v>Female</v>
      </c>
      <c r="J1203" t="str">
        <f>VLOOKUP(A1203,Filtered_Customer_Data[#All],8,FALSE)</f>
        <v>Manufacturing</v>
      </c>
      <c r="K1203" t="str">
        <f>VLOOKUP(A1203,Filtered_Customer_Data[#All],7,FALSE)</f>
        <v>Senior Developer</v>
      </c>
    </row>
    <row r="1204" spans="1:11" x14ac:dyDescent="0.3">
      <c r="A1204">
        <v>1205</v>
      </c>
      <c r="B1204">
        <v>7</v>
      </c>
      <c r="C1204">
        <v>9339.3399999999983</v>
      </c>
      <c r="D1204">
        <f t="shared" si="36"/>
        <v>1334.1914285714283</v>
      </c>
      <c r="E1204">
        <v>5.5684399999999998</v>
      </c>
      <c r="F1204">
        <f>VLOOKUP(A1204,[1]!Filtered_Customer_Data[#All],12,FALSE)</f>
        <v>13</v>
      </c>
      <c r="G1204">
        <f t="shared" si="37"/>
        <v>96581.743940685687</v>
      </c>
      <c r="H1204" t="str">
        <f>VLOOKUP(A1204,[2]!Filtered_Customer_Data[#All],9,FALSE)</f>
        <v>Affluent Customer</v>
      </c>
      <c r="I1204" t="str">
        <f>VLOOKUP(A1204,Filtered_Customer_Data[#All],4,FALSE)</f>
        <v>Male</v>
      </c>
      <c r="J1204" t="str">
        <f>VLOOKUP(A1204,Filtered_Customer_Data[#All],8,FALSE)</f>
        <v>Manufacturing</v>
      </c>
      <c r="K1204" t="str">
        <f>VLOOKUP(A1204,Filtered_Customer_Data[#All],7,FALSE)</f>
        <v>Business Systems Development Analyst</v>
      </c>
    </row>
    <row r="1205" spans="1:11" x14ac:dyDescent="0.3">
      <c r="A1205">
        <v>1206</v>
      </c>
      <c r="B1205">
        <v>2</v>
      </c>
      <c r="C1205">
        <v>3229.76</v>
      </c>
      <c r="D1205">
        <f t="shared" si="36"/>
        <v>1614.88</v>
      </c>
      <c r="E1205">
        <v>5.5684399999999998</v>
      </c>
      <c r="F1205">
        <f>VLOOKUP(A1205,[1]!Filtered_Customer_Data[#All],12,FALSE)</f>
        <v>13</v>
      </c>
      <c r="G1205">
        <f t="shared" si="37"/>
        <v>116900.7110336</v>
      </c>
      <c r="H1205" t="str">
        <f>VLOOKUP(A1205,[2]!Filtered_Customer_Data[#All],9,FALSE)</f>
        <v>Mass Customer</v>
      </c>
      <c r="I1205" t="str">
        <f>VLOOKUP(A1205,Filtered_Customer_Data[#All],4,FALSE)</f>
        <v>Female</v>
      </c>
      <c r="J1205" t="str">
        <f>VLOOKUP(A1205,Filtered_Customer_Data[#All],8,FALSE)</f>
        <v>Financial Services</v>
      </c>
      <c r="K1205" t="str">
        <f>VLOOKUP(A1205,Filtered_Customer_Data[#All],7,FALSE)</f>
        <v>Paralegal</v>
      </c>
    </row>
    <row r="1206" spans="1:11" x14ac:dyDescent="0.3">
      <c r="A1206">
        <v>1207</v>
      </c>
      <c r="B1206">
        <v>6</v>
      </c>
      <c r="C1206">
        <v>4027.6</v>
      </c>
      <c r="D1206">
        <f t="shared" si="36"/>
        <v>671.26666666666665</v>
      </c>
      <c r="E1206">
        <v>5.5684399999999998</v>
      </c>
      <c r="F1206">
        <f>VLOOKUP(A1206,[1]!Filtered_Customer_Data[#All],12,FALSE)</f>
        <v>1</v>
      </c>
      <c r="G1206">
        <f t="shared" si="37"/>
        <v>3737.9081573333333</v>
      </c>
      <c r="H1206" t="str">
        <f>VLOOKUP(A1206,[2]!Filtered_Customer_Data[#All],9,FALSE)</f>
        <v>Mass Customer</v>
      </c>
      <c r="I1206" t="str">
        <f>VLOOKUP(A1206,Filtered_Customer_Data[#All],4,FALSE)</f>
        <v>Female</v>
      </c>
      <c r="J1206" t="str">
        <f>VLOOKUP(A1206,Filtered_Customer_Data[#All],8,FALSE)</f>
        <v>Health</v>
      </c>
      <c r="K1206" t="str">
        <f>VLOOKUP(A1206,Filtered_Customer_Data[#All],7,FALSE)</f>
        <v>Engineer IV</v>
      </c>
    </row>
    <row r="1207" spans="1:11" x14ac:dyDescent="0.3">
      <c r="A1207">
        <v>1208</v>
      </c>
      <c r="B1207">
        <v>5</v>
      </c>
      <c r="C1207">
        <v>6789.07</v>
      </c>
      <c r="D1207">
        <f t="shared" si="36"/>
        <v>1357.8139999999999</v>
      </c>
      <c r="E1207">
        <v>5.5684399999999998</v>
      </c>
      <c r="F1207">
        <f>VLOOKUP(A1207,[1]!Filtered_Customer_Data[#All],12,FALSE)</f>
        <v>15</v>
      </c>
      <c r="G1207">
        <f t="shared" si="37"/>
        <v>113413.58685239998</v>
      </c>
      <c r="H1207" t="str">
        <f>VLOOKUP(A1207,[2]!Filtered_Customer_Data[#All],9,FALSE)</f>
        <v>Mass Customer</v>
      </c>
      <c r="I1207" t="str">
        <f>VLOOKUP(A1207,Filtered_Customer_Data[#All],4,FALSE)</f>
        <v>Female</v>
      </c>
      <c r="J1207" t="str">
        <f>VLOOKUP(A1207,Filtered_Customer_Data[#All],8,FALSE)</f>
        <v>Financial Services</v>
      </c>
      <c r="K1207" t="str">
        <f>VLOOKUP(A1207,Filtered_Customer_Data[#All],7,FALSE)</f>
        <v>Budget/Accounting Analyst IV</v>
      </c>
    </row>
    <row r="1208" spans="1:11" x14ac:dyDescent="0.3">
      <c r="A1208">
        <v>1209</v>
      </c>
      <c r="B1208">
        <v>2</v>
      </c>
      <c r="C1208">
        <v>2368.5500000000002</v>
      </c>
      <c r="D1208">
        <f t="shared" si="36"/>
        <v>1184.2750000000001</v>
      </c>
      <c r="E1208">
        <v>5.5684399999999998</v>
      </c>
      <c r="F1208">
        <f>VLOOKUP(A1208,[1]!Filtered_Customer_Data[#All],12,FALSE)</f>
        <v>11</v>
      </c>
      <c r="G1208">
        <f t="shared" si="37"/>
        <v>72540.207091000004</v>
      </c>
      <c r="H1208" t="str">
        <f>VLOOKUP(A1208,[2]!Filtered_Customer_Data[#All],9,FALSE)</f>
        <v>High Net Worth</v>
      </c>
      <c r="I1208" t="str">
        <f>VLOOKUP(A1208,Filtered_Customer_Data[#All],4,FALSE)</f>
        <v>Male</v>
      </c>
      <c r="J1208" t="str">
        <f>VLOOKUP(A1208,Filtered_Customer_Data[#All],8,FALSE)</f>
        <v>Property</v>
      </c>
      <c r="K1208" t="str">
        <f>VLOOKUP(A1208,Filtered_Customer_Data[#All],7,FALSE)</f>
        <v>Senior Developer</v>
      </c>
    </row>
    <row r="1209" spans="1:11" x14ac:dyDescent="0.3">
      <c r="A1209">
        <v>1210</v>
      </c>
      <c r="B1209">
        <v>8</v>
      </c>
      <c r="C1209">
        <v>9667.75</v>
      </c>
      <c r="D1209">
        <f t="shared" si="36"/>
        <v>1208.46875</v>
      </c>
      <c r="E1209">
        <v>5.5684399999999998</v>
      </c>
      <c r="F1209">
        <f>VLOOKUP(A1209,[1]!Filtered_Customer_Data[#All],12,FALSE)</f>
        <v>11</v>
      </c>
      <c r="G1209">
        <f t="shared" si="37"/>
        <v>74022.142988749998</v>
      </c>
      <c r="H1209" t="str">
        <f>VLOOKUP(A1209,[2]!Filtered_Customer_Data[#All],9,FALSE)</f>
        <v>Mass Customer</v>
      </c>
      <c r="I1209" t="str">
        <f>VLOOKUP(A1209,Filtered_Customer_Data[#All],4,FALSE)</f>
        <v>Undefined</v>
      </c>
      <c r="J1209" t="str">
        <f>VLOOKUP(A1209,Filtered_Customer_Data[#All],8,FALSE)</f>
        <v>IT</v>
      </c>
      <c r="K1209" t="str">
        <f>VLOOKUP(A1209,Filtered_Customer_Data[#All],7,FALSE)</f>
        <v>Programmer II</v>
      </c>
    </row>
    <row r="1210" spans="1:11" x14ac:dyDescent="0.3">
      <c r="A1210">
        <v>1211</v>
      </c>
      <c r="B1210">
        <v>4</v>
      </c>
      <c r="C1210">
        <v>2677.25</v>
      </c>
      <c r="D1210">
        <f t="shared" si="36"/>
        <v>669.3125</v>
      </c>
      <c r="E1210">
        <v>5.5684399999999998</v>
      </c>
      <c r="F1210">
        <f>VLOOKUP(A1210,[1]!Filtered_Customer_Data[#All],12,FALSE)</f>
        <v>14</v>
      </c>
      <c r="G1210">
        <f t="shared" si="37"/>
        <v>52178.370965000002</v>
      </c>
      <c r="H1210" t="str">
        <f>VLOOKUP(A1210,[2]!Filtered_Customer_Data[#All],9,FALSE)</f>
        <v>Affluent Customer</v>
      </c>
      <c r="I1210" t="str">
        <f>VLOOKUP(A1210,Filtered_Customer_Data[#All],4,FALSE)</f>
        <v>Male</v>
      </c>
      <c r="J1210" t="str">
        <f>VLOOKUP(A1210,Filtered_Customer_Data[#All],8,FALSE)</f>
        <v>Financial Services</v>
      </c>
      <c r="K1210" t="str">
        <f>VLOOKUP(A1210,Filtered_Customer_Data[#All],7,FALSE)</f>
        <v>VP Sales</v>
      </c>
    </row>
    <row r="1211" spans="1:11" x14ac:dyDescent="0.3">
      <c r="A1211">
        <v>1212</v>
      </c>
      <c r="B1211">
        <v>3</v>
      </c>
      <c r="C1211">
        <v>3843.34</v>
      </c>
      <c r="D1211">
        <f t="shared" si="36"/>
        <v>1281.1133333333335</v>
      </c>
      <c r="E1211">
        <v>5.5684399999999998</v>
      </c>
      <c r="F1211">
        <f>VLOOKUP(A1211,[1]!Filtered_Customer_Data[#All],12,FALSE)</f>
        <v>13</v>
      </c>
      <c r="G1211">
        <f t="shared" si="37"/>
        <v>92739.435488266681</v>
      </c>
      <c r="H1211" t="str">
        <f>VLOOKUP(A1211,[2]!Filtered_Customer_Data[#All],9,FALSE)</f>
        <v>Affluent Customer</v>
      </c>
      <c r="I1211" t="str">
        <f>VLOOKUP(A1211,Filtered_Customer_Data[#All],4,FALSE)</f>
        <v>Female</v>
      </c>
      <c r="J1211" t="str">
        <f>VLOOKUP(A1211,Filtered_Customer_Data[#All],8,FALSE)</f>
        <v>Property</v>
      </c>
      <c r="K1211" t="str">
        <f>VLOOKUP(A1211,Filtered_Customer_Data[#All],7,FALSE)</f>
        <v>Legal Assistant</v>
      </c>
    </row>
    <row r="1212" spans="1:11" x14ac:dyDescent="0.3">
      <c r="A1212">
        <v>1213</v>
      </c>
      <c r="B1212">
        <v>7</v>
      </c>
      <c r="C1212">
        <v>8448.4500000000007</v>
      </c>
      <c r="D1212">
        <f t="shared" si="36"/>
        <v>1206.9214285714286</v>
      </c>
      <c r="E1212">
        <v>5.5684399999999998</v>
      </c>
      <c r="F1212">
        <f>VLOOKUP(A1212,[1]!Filtered_Customer_Data[#All],12,FALSE)</f>
        <v>15</v>
      </c>
      <c r="G1212">
        <f t="shared" si="37"/>
        <v>100810.04339571428</v>
      </c>
      <c r="H1212" t="str">
        <f>VLOOKUP(A1212,[2]!Filtered_Customer_Data[#All],9,FALSE)</f>
        <v>High Net Worth</v>
      </c>
      <c r="I1212" t="str">
        <f>VLOOKUP(A1212,Filtered_Customer_Data[#All],4,FALSE)</f>
        <v>Male</v>
      </c>
      <c r="J1212" t="str">
        <f>VLOOKUP(A1212,Filtered_Customer_Data[#All],8,FALSE)</f>
        <v>Unknown</v>
      </c>
      <c r="K1212" t="str">
        <f>VLOOKUP(A1212,Filtered_Customer_Data[#All],7,FALSE)</f>
        <v>Accounting Assistant II</v>
      </c>
    </row>
    <row r="1213" spans="1:11" x14ac:dyDescent="0.3">
      <c r="A1213">
        <v>1214</v>
      </c>
      <c r="B1213">
        <v>4</v>
      </c>
      <c r="C1213">
        <v>4251.7</v>
      </c>
      <c r="D1213">
        <f t="shared" si="36"/>
        <v>1062.925</v>
      </c>
      <c r="E1213">
        <v>5.5684399999999998</v>
      </c>
      <c r="F1213">
        <f>VLOOKUP(A1213,[1]!Filtered_Customer_Data[#All],12,FALSE)</f>
        <v>15</v>
      </c>
      <c r="G1213">
        <f t="shared" si="37"/>
        <v>88782.511304999993</v>
      </c>
      <c r="H1213" t="str">
        <f>VLOOKUP(A1213,[2]!Filtered_Customer_Data[#All],9,FALSE)</f>
        <v>High Net Worth</v>
      </c>
      <c r="I1213" t="str">
        <f>VLOOKUP(A1213,Filtered_Customer_Data[#All],4,FALSE)</f>
        <v>Male</v>
      </c>
      <c r="J1213" t="str">
        <f>VLOOKUP(A1213,Filtered_Customer_Data[#All],8,FALSE)</f>
        <v>Property</v>
      </c>
      <c r="K1213" t="str">
        <f>VLOOKUP(A1213,Filtered_Customer_Data[#All],7,FALSE)</f>
        <v>Internal Auditor</v>
      </c>
    </row>
    <row r="1214" spans="1:11" x14ac:dyDescent="0.3">
      <c r="A1214">
        <v>1215</v>
      </c>
      <c r="B1214">
        <v>8</v>
      </c>
      <c r="C1214">
        <v>7611.5999999999995</v>
      </c>
      <c r="D1214">
        <f t="shared" si="36"/>
        <v>951.44999999999993</v>
      </c>
      <c r="E1214">
        <v>5.5684399999999998</v>
      </c>
      <c r="F1214">
        <f>VLOOKUP(A1214,[1]!Filtered_Customer_Data[#All],12,FALSE)</f>
        <v>11</v>
      </c>
      <c r="G1214">
        <f t="shared" si="37"/>
        <v>58279.014617999994</v>
      </c>
      <c r="H1214" t="str">
        <f>VLOOKUP(A1214,[2]!Filtered_Customer_Data[#All],9,FALSE)</f>
        <v>Mass Customer</v>
      </c>
      <c r="I1214" t="str">
        <f>VLOOKUP(A1214,Filtered_Customer_Data[#All],4,FALSE)</f>
        <v>Female</v>
      </c>
      <c r="J1214" t="str">
        <f>VLOOKUP(A1214,Filtered_Customer_Data[#All],8,FALSE)</f>
        <v>Manufacturing</v>
      </c>
      <c r="K1214" t="str">
        <f>VLOOKUP(A1214,Filtered_Customer_Data[#All],7,FALSE)</f>
        <v>VP Quality Control</v>
      </c>
    </row>
    <row r="1215" spans="1:11" x14ac:dyDescent="0.3">
      <c r="A1215">
        <v>1216</v>
      </c>
      <c r="B1215">
        <v>4</v>
      </c>
      <c r="C1215">
        <v>3354.53</v>
      </c>
      <c r="D1215">
        <f t="shared" si="36"/>
        <v>838.63250000000005</v>
      </c>
      <c r="E1215">
        <v>5.5684399999999998</v>
      </c>
      <c r="F1215">
        <f>VLOOKUP(A1215,[1]!Filtered_Customer_Data[#All],12,FALSE)</f>
        <v>10</v>
      </c>
      <c r="G1215">
        <f t="shared" si="37"/>
        <v>46698.747583000004</v>
      </c>
      <c r="H1215" t="str">
        <f>VLOOKUP(A1215,[2]!Filtered_Customer_Data[#All],9,FALSE)</f>
        <v>Affluent Customer</v>
      </c>
      <c r="I1215" t="str">
        <f>VLOOKUP(A1215,Filtered_Customer_Data[#All],4,FALSE)</f>
        <v>Female</v>
      </c>
      <c r="J1215" t="str">
        <f>VLOOKUP(A1215,Filtered_Customer_Data[#All],8,FALSE)</f>
        <v>Telecommunications</v>
      </c>
      <c r="K1215" t="str">
        <f>VLOOKUP(A1215,Filtered_Customer_Data[#All],7,FALSE)</f>
        <v>Software Test Engineer I</v>
      </c>
    </row>
    <row r="1216" spans="1:11" x14ac:dyDescent="0.3">
      <c r="A1216">
        <v>1217</v>
      </c>
      <c r="B1216">
        <v>7</v>
      </c>
      <c r="C1216">
        <v>8001.53</v>
      </c>
      <c r="D1216">
        <f t="shared" si="36"/>
        <v>1143.0757142857142</v>
      </c>
      <c r="E1216">
        <v>5.5684399999999998</v>
      </c>
      <c r="F1216">
        <f>VLOOKUP(A1216,[1]!Filtered_Customer_Data[#All],12,FALSE)</f>
        <v>16</v>
      </c>
      <c r="G1216">
        <f t="shared" si="37"/>
        <v>101842.37648731428</v>
      </c>
      <c r="H1216" t="str">
        <f>VLOOKUP(A1216,[2]!Filtered_Customer_Data[#All],9,FALSE)</f>
        <v>High Net Worth</v>
      </c>
      <c r="I1216" t="str">
        <f>VLOOKUP(A1216,Filtered_Customer_Data[#All],4,FALSE)</f>
        <v>Female</v>
      </c>
      <c r="J1216" t="str">
        <f>VLOOKUP(A1216,Filtered_Customer_Data[#All],8,FALSE)</f>
        <v>Manufacturing</v>
      </c>
      <c r="K1216" t="str">
        <f>VLOOKUP(A1216,Filtered_Customer_Data[#All],7,FALSE)</f>
        <v>Structural Engineer</v>
      </c>
    </row>
    <row r="1217" spans="1:11" x14ac:dyDescent="0.3">
      <c r="A1217">
        <v>1218</v>
      </c>
      <c r="B1217">
        <v>6</v>
      </c>
      <c r="C1217">
        <v>8266.59</v>
      </c>
      <c r="D1217">
        <f t="shared" si="36"/>
        <v>1377.7650000000001</v>
      </c>
      <c r="E1217">
        <v>5.5684399999999998</v>
      </c>
      <c r="F1217">
        <f>VLOOKUP(A1217,[1]!Filtered_Customer_Data[#All],12,FALSE)</f>
        <v>7</v>
      </c>
      <c r="G1217">
        <f t="shared" si="37"/>
        <v>53704.012156199999</v>
      </c>
      <c r="H1217" t="str">
        <f>VLOOKUP(A1217,[2]!Filtered_Customer_Data[#All],9,FALSE)</f>
        <v>Mass Customer</v>
      </c>
      <c r="I1217" t="str">
        <f>VLOOKUP(A1217,Filtered_Customer_Data[#All],4,FALSE)</f>
        <v>Female</v>
      </c>
      <c r="J1217" t="str">
        <f>VLOOKUP(A1217,Filtered_Customer_Data[#All],8,FALSE)</f>
        <v>Unknown</v>
      </c>
      <c r="K1217" t="str">
        <f>VLOOKUP(A1217,Filtered_Customer_Data[#All],7,FALSE)</f>
        <v>Unknown</v>
      </c>
    </row>
    <row r="1218" spans="1:11" x14ac:dyDescent="0.3">
      <c r="A1218">
        <v>1219</v>
      </c>
      <c r="B1218">
        <v>3</v>
      </c>
      <c r="C1218">
        <v>3070.2700000000004</v>
      </c>
      <c r="D1218">
        <f t="shared" si="36"/>
        <v>1023.4233333333335</v>
      </c>
      <c r="E1218">
        <v>5.5684399999999998</v>
      </c>
      <c r="F1218">
        <f>VLOOKUP(A1218,[1]!Filtered_Customer_Data[#All],12,FALSE)</f>
        <v>14</v>
      </c>
      <c r="G1218">
        <f t="shared" si="37"/>
        <v>79784.199967733337</v>
      </c>
      <c r="H1218" t="str">
        <f>VLOOKUP(A1218,[2]!Filtered_Customer_Data[#All],9,FALSE)</f>
        <v>Mass Customer</v>
      </c>
      <c r="I1218" t="str">
        <f>VLOOKUP(A1218,Filtered_Customer_Data[#All],4,FALSE)</f>
        <v>Male</v>
      </c>
      <c r="J1218" t="str">
        <f>VLOOKUP(A1218,Filtered_Customer_Data[#All],8,FALSE)</f>
        <v>Financial Services</v>
      </c>
      <c r="K1218" t="str">
        <f>VLOOKUP(A1218,Filtered_Customer_Data[#All],7,FALSE)</f>
        <v>Unknown</v>
      </c>
    </row>
    <row r="1219" spans="1:11" x14ac:dyDescent="0.3">
      <c r="A1219">
        <v>1220</v>
      </c>
      <c r="B1219">
        <v>5</v>
      </c>
      <c r="C1219">
        <v>5406.34</v>
      </c>
      <c r="D1219">
        <f t="shared" ref="D1219:D1282" si="38">GETPIVOTDATA("Total Revenue",$A1218,"customer_id",A1219)/GETPIVOTDATA("Total Transaction",$A1218,"customer_id",A1219)</f>
        <v>1081.268</v>
      </c>
      <c r="E1219">
        <v>5.5684399999999998</v>
      </c>
      <c r="F1219">
        <f>VLOOKUP(A1219,[1]!Filtered_Customer_Data[#All],12,FALSE)</f>
        <v>14</v>
      </c>
      <c r="G1219">
        <f t="shared" ref="G1219:G1282" si="39">D1219*E1219*F1219</f>
        <v>84293.663746880004</v>
      </c>
      <c r="H1219" t="str">
        <f>VLOOKUP(A1219,[2]!Filtered_Customer_Data[#All],9,FALSE)</f>
        <v>High Net Worth</v>
      </c>
      <c r="I1219" t="str">
        <f>VLOOKUP(A1219,Filtered_Customer_Data[#All],4,FALSE)</f>
        <v>Male</v>
      </c>
      <c r="J1219" t="str">
        <f>VLOOKUP(A1219,Filtered_Customer_Data[#All],8,FALSE)</f>
        <v>Unknown</v>
      </c>
      <c r="K1219" t="str">
        <f>VLOOKUP(A1219,Filtered_Customer_Data[#All],7,FALSE)</f>
        <v>Editor</v>
      </c>
    </row>
    <row r="1220" spans="1:11" x14ac:dyDescent="0.3">
      <c r="A1220">
        <v>1221</v>
      </c>
      <c r="B1220">
        <v>7</v>
      </c>
      <c r="C1220">
        <v>5309.76</v>
      </c>
      <c r="D1220">
        <f t="shared" si="38"/>
        <v>758.53714285714284</v>
      </c>
      <c r="E1220">
        <v>5.5684399999999998</v>
      </c>
      <c r="F1220">
        <f>VLOOKUP(A1220,[1]!Filtered_Customer_Data[#All],12,FALSE)</f>
        <v>14</v>
      </c>
      <c r="G1220">
        <f t="shared" si="39"/>
        <v>59134.159948799999</v>
      </c>
      <c r="H1220" t="str">
        <f>VLOOKUP(A1220,[2]!Filtered_Customer_Data[#All],9,FALSE)</f>
        <v>High Net Worth</v>
      </c>
      <c r="I1220" t="str">
        <f>VLOOKUP(A1220,Filtered_Customer_Data[#All],4,FALSE)</f>
        <v>Male</v>
      </c>
      <c r="J1220" t="str">
        <f>VLOOKUP(A1220,Filtered_Customer_Data[#All],8,FALSE)</f>
        <v>Health</v>
      </c>
      <c r="K1220" t="str">
        <f>VLOOKUP(A1220,Filtered_Customer_Data[#All],7,FALSE)</f>
        <v>VP Product Management</v>
      </c>
    </row>
    <row r="1221" spans="1:11" x14ac:dyDescent="0.3">
      <c r="A1221">
        <v>1222</v>
      </c>
      <c r="B1221">
        <v>3</v>
      </c>
      <c r="C1221">
        <v>2947.0299999999997</v>
      </c>
      <c r="D1221">
        <f t="shared" si="38"/>
        <v>982.34333333333325</v>
      </c>
      <c r="E1221">
        <v>5.5684399999999998</v>
      </c>
      <c r="F1221">
        <f>VLOOKUP(A1221,[1]!Filtered_Customer_Data[#All],12,FALSE)</f>
        <v>19</v>
      </c>
      <c r="G1221">
        <f t="shared" si="39"/>
        <v>103932.27831026664</v>
      </c>
      <c r="H1221" t="str">
        <f>VLOOKUP(A1221,[2]!Filtered_Customer_Data[#All],9,FALSE)</f>
        <v>Mass Customer</v>
      </c>
      <c r="I1221" t="str">
        <f>VLOOKUP(A1221,Filtered_Customer_Data[#All],4,FALSE)</f>
        <v>Female</v>
      </c>
      <c r="J1221" t="str">
        <f>VLOOKUP(A1221,Filtered_Customer_Data[#All],8,FALSE)</f>
        <v>Property</v>
      </c>
      <c r="K1221" t="str">
        <f>VLOOKUP(A1221,Filtered_Customer_Data[#All],7,FALSE)</f>
        <v>Account Executive</v>
      </c>
    </row>
    <row r="1222" spans="1:11" x14ac:dyDescent="0.3">
      <c r="A1222">
        <v>1223</v>
      </c>
      <c r="B1222">
        <v>7</v>
      </c>
      <c r="C1222">
        <v>3920.52</v>
      </c>
      <c r="D1222">
        <f t="shared" si="38"/>
        <v>560.07428571428568</v>
      </c>
      <c r="E1222">
        <v>5.5684399999999998</v>
      </c>
      <c r="F1222">
        <f>VLOOKUP(A1222,[1]!Filtered_Customer_Data[#All],12,FALSE)</f>
        <v>16</v>
      </c>
      <c r="G1222">
        <f t="shared" si="39"/>
        <v>49899.840888685707</v>
      </c>
      <c r="H1222" t="str">
        <f>VLOOKUP(A1222,[2]!Filtered_Customer_Data[#All],9,FALSE)</f>
        <v>Mass Customer</v>
      </c>
      <c r="I1222" t="str">
        <f>VLOOKUP(A1222,Filtered_Customer_Data[#All],4,FALSE)</f>
        <v>Female</v>
      </c>
      <c r="J1222" t="str">
        <f>VLOOKUP(A1222,Filtered_Customer_Data[#All],8,FALSE)</f>
        <v>Manufacturing</v>
      </c>
      <c r="K1222" t="str">
        <f>VLOOKUP(A1222,Filtered_Customer_Data[#All],7,FALSE)</f>
        <v>Senior Sales Associate</v>
      </c>
    </row>
    <row r="1223" spans="1:11" x14ac:dyDescent="0.3">
      <c r="A1223">
        <v>1224</v>
      </c>
      <c r="B1223">
        <v>7</v>
      </c>
      <c r="C1223">
        <v>8166.93</v>
      </c>
      <c r="D1223">
        <f t="shared" si="38"/>
        <v>1166.7042857142858</v>
      </c>
      <c r="E1223">
        <v>5.5684399999999998</v>
      </c>
      <c r="F1223">
        <f>VLOOKUP(A1223,[1]!Filtered_Customer_Data[#All],12,FALSE)</f>
        <v>16</v>
      </c>
      <c r="G1223">
        <f t="shared" si="39"/>
        <v>103947.56500388571</v>
      </c>
      <c r="H1223" t="str">
        <f>VLOOKUP(A1223,[2]!Filtered_Customer_Data[#All],9,FALSE)</f>
        <v>Mass Customer</v>
      </c>
      <c r="I1223" t="str">
        <f>VLOOKUP(A1223,Filtered_Customer_Data[#All],4,FALSE)</f>
        <v>Female</v>
      </c>
      <c r="J1223" t="str">
        <f>VLOOKUP(A1223,Filtered_Customer_Data[#All],8,FALSE)</f>
        <v>Manufacturing</v>
      </c>
      <c r="K1223" t="str">
        <f>VLOOKUP(A1223,Filtered_Customer_Data[#All],7,FALSE)</f>
        <v>Junior Executive</v>
      </c>
    </row>
    <row r="1224" spans="1:11" x14ac:dyDescent="0.3">
      <c r="A1224">
        <v>1225</v>
      </c>
      <c r="B1224">
        <v>4</v>
      </c>
      <c r="C1224">
        <v>5271.6</v>
      </c>
      <c r="D1224">
        <f t="shared" si="38"/>
        <v>1317.9</v>
      </c>
      <c r="E1224">
        <v>5.5684399999999998</v>
      </c>
      <c r="F1224">
        <f>VLOOKUP(A1224,[1]!Filtered_Customer_Data[#All],12,FALSE)</f>
        <v>10</v>
      </c>
      <c r="G1224">
        <f t="shared" si="39"/>
        <v>73386.470759999997</v>
      </c>
      <c r="H1224" t="str">
        <f>VLOOKUP(A1224,[2]!Filtered_Customer_Data[#All],9,FALSE)</f>
        <v>Mass Customer</v>
      </c>
      <c r="I1224" t="str">
        <f>VLOOKUP(A1224,Filtered_Customer_Data[#All],4,FALSE)</f>
        <v>Male</v>
      </c>
      <c r="J1224" t="str">
        <f>VLOOKUP(A1224,Filtered_Customer_Data[#All],8,FALSE)</f>
        <v>Health</v>
      </c>
      <c r="K1224" t="str">
        <f>VLOOKUP(A1224,Filtered_Customer_Data[#All],7,FALSE)</f>
        <v>Clinical Specialist</v>
      </c>
    </row>
    <row r="1225" spans="1:11" x14ac:dyDescent="0.3">
      <c r="A1225">
        <v>1226</v>
      </c>
      <c r="B1225">
        <v>5</v>
      </c>
      <c r="C1225">
        <v>5188.6499999999996</v>
      </c>
      <c r="D1225">
        <f t="shared" si="38"/>
        <v>1037.73</v>
      </c>
      <c r="E1225">
        <v>5.5684399999999998</v>
      </c>
      <c r="F1225">
        <f>VLOOKUP(A1225,[1]!Filtered_Customer_Data[#All],12,FALSE)</f>
        <v>13</v>
      </c>
      <c r="G1225">
        <f t="shared" si="39"/>
        <v>75120.984135599996</v>
      </c>
      <c r="H1225" t="str">
        <f>VLOOKUP(A1225,[2]!Filtered_Customer_Data[#All],9,FALSE)</f>
        <v>Mass Customer</v>
      </c>
      <c r="I1225" t="str">
        <f>VLOOKUP(A1225,Filtered_Customer_Data[#All],4,FALSE)</f>
        <v>Female</v>
      </c>
      <c r="J1225" t="str">
        <f>VLOOKUP(A1225,Filtered_Customer_Data[#All],8,FALSE)</f>
        <v>Health</v>
      </c>
      <c r="K1225" t="str">
        <f>VLOOKUP(A1225,Filtered_Customer_Data[#All],7,FALSE)</f>
        <v>Director of Sales</v>
      </c>
    </row>
    <row r="1226" spans="1:11" x14ac:dyDescent="0.3">
      <c r="A1226">
        <v>1227</v>
      </c>
      <c r="B1226">
        <v>12</v>
      </c>
      <c r="C1226">
        <v>9340.6699999999983</v>
      </c>
      <c r="D1226">
        <f t="shared" si="38"/>
        <v>778.38916666666648</v>
      </c>
      <c r="E1226">
        <v>5.5684399999999998</v>
      </c>
      <c r="F1226">
        <f>VLOOKUP(A1226,[1]!Filtered_Customer_Data[#All],12,FALSE)</f>
        <v>12</v>
      </c>
      <c r="G1226">
        <f t="shared" si="39"/>
        <v>52012.960454799992</v>
      </c>
      <c r="H1226" t="str">
        <f>VLOOKUP(A1226,[2]!Filtered_Customer_Data[#All],9,FALSE)</f>
        <v>Affluent Customer</v>
      </c>
      <c r="I1226" t="str">
        <f>VLOOKUP(A1226,Filtered_Customer_Data[#All],4,FALSE)</f>
        <v>Female</v>
      </c>
      <c r="J1226" t="str">
        <f>VLOOKUP(A1226,Filtered_Customer_Data[#All],8,FALSE)</f>
        <v>IT</v>
      </c>
      <c r="K1226" t="str">
        <f>VLOOKUP(A1226,Filtered_Customer_Data[#All],7,FALSE)</f>
        <v>Software Engineer I</v>
      </c>
    </row>
    <row r="1227" spans="1:11" x14ac:dyDescent="0.3">
      <c r="A1227">
        <v>1228</v>
      </c>
      <c r="B1227">
        <v>4</v>
      </c>
      <c r="C1227">
        <v>3561.17</v>
      </c>
      <c r="D1227">
        <f t="shared" si="38"/>
        <v>890.29250000000002</v>
      </c>
      <c r="E1227">
        <v>5.5684399999999998</v>
      </c>
      <c r="F1227">
        <f>VLOOKUP(A1227,[1]!Filtered_Customer_Data[#All],12,FALSE)</f>
        <v>6</v>
      </c>
      <c r="G1227">
        <f t="shared" si="39"/>
        <v>29745.242212199999</v>
      </c>
      <c r="H1227" t="str">
        <f>VLOOKUP(A1227,[2]!Filtered_Customer_Data[#All],9,FALSE)</f>
        <v>Affluent Customer</v>
      </c>
      <c r="I1227" t="str">
        <f>VLOOKUP(A1227,Filtered_Customer_Data[#All],4,FALSE)</f>
        <v>Female</v>
      </c>
      <c r="J1227" t="str">
        <f>VLOOKUP(A1227,Filtered_Customer_Data[#All],8,FALSE)</f>
        <v>Financial Services</v>
      </c>
      <c r="K1227" t="str">
        <f>VLOOKUP(A1227,Filtered_Customer_Data[#All],7,FALSE)</f>
        <v>Senior Cost Accountant</v>
      </c>
    </row>
    <row r="1228" spans="1:11" x14ac:dyDescent="0.3">
      <c r="A1228">
        <v>1229</v>
      </c>
      <c r="B1228">
        <v>9</v>
      </c>
      <c r="C1228">
        <v>6854.87</v>
      </c>
      <c r="D1228">
        <f t="shared" si="38"/>
        <v>761.65222222222224</v>
      </c>
      <c r="E1228">
        <v>5.5684399999999998</v>
      </c>
      <c r="F1228">
        <f>VLOOKUP(A1228,[1]!Filtered_Customer_Data[#All],12,FALSE)</f>
        <v>1</v>
      </c>
      <c r="G1228">
        <f t="shared" si="39"/>
        <v>4241.2147003111113</v>
      </c>
      <c r="H1228" t="str">
        <f>VLOOKUP(A1228,[2]!Filtered_Customer_Data[#All],9,FALSE)</f>
        <v>Affluent Customer</v>
      </c>
      <c r="I1228" t="str">
        <f>VLOOKUP(A1228,Filtered_Customer_Data[#All],4,FALSE)</f>
        <v>Male</v>
      </c>
      <c r="J1228" t="str">
        <f>VLOOKUP(A1228,Filtered_Customer_Data[#All],8,FALSE)</f>
        <v>Manufacturing</v>
      </c>
      <c r="K1228" t="str">
        <f>VLOOKUP(A1228,Filtered_Customer_Data[#All],7,FALSE)</f>
        <v>GIS Technical Architect</v>
      </c>
    </row>
    <row r="1229" spans="1:11" x14ac:dyDescent="0.3">
      <c r="A1229">
        <v>1230</v>
      </c>
      <c r="B1229">
        <v>2</v>
      </c>
      <c r="C1229">
        <v>1824.33</v>
      </c>
      <c r="D1229">
        <f t="shared" si="38"/>
        <v>912.16499999999996</v>
      </c>
      <c r="E1229">
        <v>5.5684399999999998</v>
      </c>
      <c r="F1229">
        <f>VLOOKUP(A1229,[1]!Filtered_Customer_Data[#All],12,FALSE)</f>
        <v>10</v>
      </c>
      <c r="G1229">
        <f t="shared" si="39"/>
        <v>50793.360725999999</v>
      </c>
      <c r="H1229" t="str">
        <f>VLOOKUP(A1229,[2]!Filtered_Customer_Data[#All],9,FALSE)</f>
        <v>Mass Customer</v>
      </c>
      <c r="I1229" t="str">
        <f>VLOOKUP(A1229,Filtered_Customer_Data[#All],4,FALSE)</f>
        <v>Male</v>
      </c>
      <c r="J1229" t="str">
        <f>VLOOKUP(A1229,Filtered_Customer_Data[#All],8,FALSE)</f>
        <v>Financial Services</v>
      </c>
      <c r="K1229" t="str">
        <f>VLOOKUP(A1229,Filtered_Customer_Data[#All],7,FALSE)</f>
        <v>Unknown</v>
      </c>
    </row>
    <row r="1230" spans="1:11" x14ac:dyDescent="0.3">
      <c r="A1230">
        <v>1231</v>
      </c>
      <c r="B1230">
        <v>2</v>
      </c>
      <c r="C1230">
        <v>2000.5500000000002</v>
      </c>
      <c r="D1230">
        <f t="shared" si="38"/>
        <v>1000.2750000000001</v>
      </c>
      <c r="E1230">
        <v>5.5684399999999998</v>
      </c>
      <c r="F1230">
        <f>VLOOKUP(A1230,[1]!Filtered_Customer_Data[#All],12,FALSE)</f>
        <v>18</v>
      </c>
      <c r="G1230">
        <f t="shared" si="39"/>
        <v>100259.48377799999</v>
      </c>
      <c r="H1230" t="str">
        <f>VLOOKUP(A1230,[2]!Filtered_Customer_Data[#All],9,FALSE)</f>
        <v>Affluent Customer</v>
      </c>
      <c r="I1230" t="str">
        <f>VLOOKUP(A1230,Filtered_Customer_Data[#All],4,FALSE)</f>
        <v>Female</v>
      </c>
      <c r="J1230" t="str">
        <f>VLOOKUP(A1230,Filtered_Customer_Data[#All],8,FALSE)</f>
        <v>Health</v>
      </c>
      <c r="K1230" t="str">
        <f>VLOOKUP(A1230,Filtered_Customer_Data[#All],7,FALSE)</f>
        <v>Social Worker</v>
      </c>
    </row>
    <row r="1231" spans="1:11" x14ac:dyDescent="0.3">
      <c r="A1231">
        <v>1232</v>
      </c>
      <c r="B1231">
        <v>9</v>
      </c>
      <c r="C1231">
        <v>10746.19</v>
      </c>
      <c r="D1231">
        <f t="shared" si="38"/>
        <v>1194.0211111111112</v>
      </c>
      <c r="E1231">
        <v>5.5684399999999998</v>
      </c>
      <c r="F1231">
        <f>VLOOKUP(A1231,[1]!Filtered_Customer_Data[#All],12,FALSE)</f>
        <v>20</v>
      </c>
      <c r="G1231">
        <f t="shared" si="39"/>
        <v>132976.69831911111</v>
      </c>
      <c r="H1231" t="str">
        <f>VLOOKUP(A1231,[2]!Filtered_Customer_Data[#All],9,FALSE)</f>
        <v>Affluent Customer</v>
      </c>
      <c r="I1231" t="str">
        <f>VLOOKUP(A1231,Filtered_Customer_Data[#All],4,FALSE)</f>
        <v>Male</v>
      </c>
      <c r="J1231" t="str">
        <f>VLOOKUP(A1231,Filtered_Customer_Data[#All],8,FALSE)</f>
        <v>Property</v>
      </c>
      <c r="K1231" t="str">
        <f>VLOOKUP(A1231,Filtered_Customer_Data[#All],7,FALSE)</f>
        <v>Help Desk Operator</v>
      </c>
    </row>
    <row r="1232" spans="1:11" x14ac:dyDescent="0.3">
      <c r="A1232">
        <v>1233</v>
      </c>
      <c r="B1232">
        <v>9</v>
      </c>
      <c r="C1232">
        <v>11281.310000000001</v>
      </c>
      <c r="D1232">
        <f t="shared" si="38"/>
        <v>1253.4788888888891</v>
      </c>
      <c r="E1232">
        <v>5.5684399999999998</v>
      </c>
      <c r="F1232">
        <f>VLOOKUP(A1232,[1]!Filtered_Customer_Data[#All],12,FALSE)</f>
        <v>16</v>
      </c>
      <c r="G1232">
        <f t="shared" si="39"/>
        <v>111678.75174471112</v>
      </c>
      <c r="H1232" t="str">
        <f>VLOOKUP(A1232,[2]!Filtered_Customer_Data[#All],9,FALSE)</f>
        <v>Affluent Customer</v>
      </c>
      <c r="I1232" t="str">
        <f>VLOOKUP(A1232,Filtered_Customer_Data[#All],4,FALSE)</f>
        <v>Female</v>
      </c>
      <c r="J1232" t="str">
        <f>VLOOKUP(A1232,Filtered_Customer_Data[#All],8,FALSE)</f>
        <v>Retail</v>
      </c>
      <c r="K1232" t="str">
        <f>VLOOKUP(A1232,Filtered_Customer_Data[#All],7,FALSE)</f>
        <v>Unknown</v>
      </c>
    </row>
    <row r="1233" spans="1:11" x14ac:dyDescent="0.3">
      <c r="A1233">
        <v>1234</v>
      </c>
      <c r="B1233">
        <v>7</v>
      </c>
      <c r="C1233">
        <v>6365.5599999999995</v>
      </c>
      <c r="D1233">
        <f t="shared" si="38"/>
        <v>909.36571428571426</v>
      </c>
      <c r="E1233">
        <v>5.5684399999999998</v>
      </c>
      <c r="F1233">
        <f>VLOOKUP(A1233,[1]!Filtered_Customer_Data[#All],12,FALSE)</f>
        <v>17</v>
      </c>
      <c r="G1233">
        <f t="shared" si="39"/>
        <v>86083.723106971433</v>
      </c>
      <c r="H1233" t="str">
        <f>VLOOKUP(A1233,[2]!Filtered_Customer_Data[#All],9,FALSE)</f>
        <v>Mass Customer</v>
      </c>
      <c r="I1233" t="str">
        <f>VLOOKUP(A1233,Filtered_Customer_Data[#All],4,FALSE)</f>
        <v>Male</v>
      </c>
      <c r="J1233" t="str">
        <f>VLOOKUP(A1233,Filtered_Customer_Data[#All],8,FALSE)</f>
        <v>Unknown</v>
      </c>
      <c r="K1233" t="str">
        <f>VLOOKUP(A1233,Filtered_Customer_Data[#All],7,FALSE)</f>
        <v>Geologist I</v>
      </c>
    </row>
    <row r="1234" spans="1:11" x14ac:dyDescent="0.3">
      <c r="A1234">
        <v>1235</v>
      </c>
      <c r="B1234">
        <v>3</v>
      </c>
      <c r="C1234">
        <v>4340.25</v>
      </c>
      <c r="D1234">
        <f t="shared" si="38"/>
        <v>1446.75</v>
      </c>
      <c r="E1234">
        <v>5.5684399999999998</v>
      </c>
      <c r="F1234">
        <f>VLOOKUP(A1234,[1]!Filtered_Customer_Data[#All],12,FALSE)</f>
        <v>9</v>
      </c>
      <c r="G1234">
        <f t="shared" si="39"/>
        <v>72505.26513</v>
      </c>
      <c r="H1234" t="str">
        <f>VLOOKUP(A1234,[2]!Filtered_Customer_Data[#All],9,FALSE)</f>
        <v>Mass Customer</v>
      </c>
      <c r="I1234" t="str">
        <f>VLOOKUP(A1234,Filtered_Customer_Data[#All],4,FALSE)</f>
        <v>Female</v>
      </c>
      <c r="J1234" t="str">
        <f>VLOOKUP(A1234,Filtered_Customer_Data[#All],8,FALSE)</f>
        <v>Health</v>
      </c>
      <c r="K1234" t="str">
        <f>VLOOKUP(A1234,Filtered_Customer_Data[#All],7,FALSE)</f>
        <v>Dental Hygienist</v>
      </c>
    </row>
    <row r="1235" spans="1:11" x14ac:dyDescent="0.3">
      <c r="A1235">
        <v>1236</v>
      </c>
      <c r="B1235">
        <v>5</v>
      </c>
      <c r="C1235">
        <v>5581.9000000000005</v>
      </c>
      <c r="D1235">
        <f t="shared" si="38"/>
        <v>1116.3800000000001</v>
      </c>
      <c r="E1235">
        <v>5.5684399999999998</v>
      </c>
      <c r="F1235">
        <f>VLOOKUP(A1235,[1]!Filtered_Customer_Data[#All],12,FALSE)</f>
        <v>18</v>
      </c>
      <c r="G1235">
        <f t="shared" si="39"/>
        <v>111896.9108496</v>
      </c>
      <c r="H1235" t="str">
        <f>VLOOKUP(A1235,[2]!Filtered_Customer_Data[#All],9,FALSE)</f>
        <v>High Net Worth</v>
      </c>
      <c r="I1235" t="str">
        <f>VLOOKUP(A1235,Filtered_Customer_Data[#All],4,FALSE)</f>
        <v>Male</v>
      </c>
      <c r="J1235" t="str">
        <f>VLOOKUP(A1235,Filtered_Customer_Data[#All],8,FALSE)</f>
        <v>Financial Services</v>
      </c>
      <c r="K1235" t="str">
        <f>VLOOKUP(A1235,Filtered_Customer_Data[#All],7,FALSE)</f>
        <v>Web Designer IV</v>
      </c>
    </row>
    <row r="1236" spans="1:11" x14ac:dyDescent="0.3">
      <c r="A1236">
        <v>1237</v>
      </c>
      <c r="B1236">
        <v>10</v>
      </c>
      <c r="C1236">
        <v>12299.65</v>
      </c>
      <c r="D1236">
        <f t="shared" si="38"/>
        <v>1229.9649999999999</v>
      </c>
      <c r="E1236">
        <v>5.5684399999999998</v>
      </c>
      <c r="F1236">
        <f>VLOOKUP(A1236,[1]!Filtered_Customer_Data[#All],12,FALSE)</f>
        <v>16</v>
      </c>
      <c r="G1236">
        <f t="shared" si="39"/>
        <v>109583.78087359999</v>
      </c>
      <c r="H1236" t="str">
        <f>VLOOKUP(A1236,[2]!Filtered_Customer_Data[#All],9,FALSE)</f>
        <v>High Net Worth</v>
      </c>
      <c r="I1236" t="str">
        <f>VLOOKUP(A1236,Filtered_Customer_Data[#All],4,FALSE)</f>
        <v>Female</v>
      </c>
      <c r="J1236" t="str">
        <f>VLOOKUP(A1236,Filtered_Customer_Data[#All],8,FALSE)</f>
        <v>Health</v>
      </c>
      <c r="K1236" t="str">
        <f>VLOOKUP(A1236,Filtered_Customer_Data[#All],7,FALSE)</f>
        <v>Research Nurse</v>
      </c>
    </row>
    <row r="1237" spans="1:11" x14ac:dyDescent="0.3">
      <c r="A1237">
        <v>1238</v>
      </c>
      <c r="B1237">
        <v>4</v>
      </c>
      <c r="C1237">
        <v>1827.7399999999998</v>
      </c>
      <c r="D1237">
        <f t="shared" si="38"/>
        <v>456.93499999999995</v>
      </c>
      <c r="E1237">
        <v>5.5684399999999998</v>
      </c>
      <c r="F1237">
        <f>VLOOKUP(A1237,[1]!Filtered_Customer_Data[#All],12,FALSE)</f>
        <v>6</v>
      </c>
      <c r="G1237">
        <f t="shared" si="39"/>
        <v>15266.490788399999</v>
      </c>
      <c r="H1237" t="str">
        <f>VLOOKUP(A1237,[2]!Filtered_Customer_Data[#All],9,FALSE)</f>
        <v>Affluent Customer</v>
      </c>
      <c r="I1237" t="str">
        <f>VLOOKUP(A1237,Filtered_Customer_Data[#All],4,FALSE)</f>
        <v>Male</v>
      </c>
      <c r="J1237" t="str">
        <f>VLOOKUP(A1237,Filtered_Customer_Data[#All],8,FALSE)</f>
        <v>Unknown</v>
      </c>
      <c r="K1237" t="str">
        <f>VLOOKUP(A1237,Filtered_Customer_Data[#All],7,FALSE)</f>
        <v>Graphic Designer</v>
      </c>
    </row>
    <row r="1238" spans="1:11" x14ac:dyDescent="0.3">
      <c r="A1238">
        <v>1239</v>
      </c>
      <c r="B1238">
        <v>7</v>
      </c>
      <c r="C1238">
        <v>4496.4400000000005</v>
      </c>
      <c r="D1238">
        <f t="shared" si="38"/>
        <v>642.34857142857152</v>
      </c>
      <c r="E1238">
        <v>5.5684399999999998</v>
      </c>
      <c r="F1238">
        <f>VLOOKUP(A1238,[1]!Filtered_Customer_Data[#All],12,FALSE)</f>
        <v>17</v>
      </c>
      <c r="G1238">
        <f t="shared" si="39"/>
        <v>60806.951144457147</v>
      </c>
      <c r="H1238" t="str">
        <f>VLOOKUP(A1238,[2]!Filtered_Customer_Data[#All],9,FALSE)</f>
        <v>Mass Customer</v>
      </c>
      <c r="I1238" t="str">
        <f>VLOOKUP(A1238,Filtered_Customer_Data[#All],4,FALSE)</f>
        <v>Male</v>
      </c>
      <c r="J1238" t="str">
        <f>VLOOKUP(A1238,Filtered_Customer_Data[#All],8,FALSE)</f>
        <v>Unknown</v>
      </c>
      <c r="K1238" t="str">
        <f>VLOOKUP(A1238,Filtered_Customer_Data[#All],7,FALSE)</f>
        <v>Unknown</v>
      </c>
    </row>
    <row r="1239" spans="1:11" x14ac:dyDescent="0.3">
      <c r="A1239">
        <v>1240</v>
      </c>
      <c r="B1239">
        <v>4</v>
      </c>
      <c r="C1239">
        <v>4634.82</v>
      </c>
      <c r="D1239">
        <f t="shared" si="38"/>
        <v>1158.7049999999999</v>
      </c>
      <c r="E1239">
        <v>5.5684399999999998</v>
      </c>
      <c r="F1239">
        <f>VLOOKUP(A1239,[1]!Filtered_Customer_Data[#All],12,FALSE)</f>
        <v>19</v>
      </c>
      <c r="G1239">
        <f t="shared" si="39"/>
        <v>122591.40613379999</v>
      </c>
      <c r="H1239" t="str">
        <f>VLOOKUP(A1239,[2]!Filtered_Customer_Data[#All],9,FALSE)</f>
        <v>Mass Customer</v>
      </c>
      <c r="I1239" t="str">
        <f>VLOOKUP(A1239,Filtered_Customer_Data[#All],4,FALSE)</f>
        <v>Female</v>
      </c>
      <c r="J1239" t="str">
        <f>VLOOKUP(A1239,Filtered_Customer_Data[#All],8,FALSE)</f>
        <v>Manufacturing</v>
      </c>
      <c r="K1239" t="str">
        <f>VLOOKUP(A1239,Filtered_Customer_Data[#All],7,FALSE)</f>
        <v>Sales Associate</v>
      </c>
    </row>
    <row r="1240" spans="1:11" x14ac:dyDescent="0.3">
      <c r="A1240">
        <v>1241</v>
      </c>
      <c r="B1240">
        <v>7</v>
      </c>
      <c r="C1240">
        <v>7065.74</v>
      </c>
      <c r="D1240">
        <f t="shared" si="38"/>
        <v>1009.3914285714285</v>
      </c>
      <c r="E1240">
        <v>5.5684399999999998</v>
      </c>
      <c r="F1240">
        <f>VLOOKUP(A1240,[1]!Filtered_Customer_Data[#All],12,FALSE)</f>
        <v>11</v>
      </c>
      <c r="G1240">
        <f t="shared" si="39"/>
        <v>61828.091671657137</v>
      </c>
      <c r="H1240" t="str">
        <f>VLOOKUP(A1240,[2]!Filtered_Customer_Data[#All],9,FALSE)</f>
        <v>Affluent Customer</v>
      </c>
      <c r="I1240" t="str">
        <f>VLOOKUP(A1240,Filtered_Customer_Data[#All],4,FALSE)</f>
        <v>Female</v>
      </c>
      <c r="J1240" t="str">
        <f>VLOOKUP(A1240,Filtered_Customer_Data[#All],8,FALSE)</f>
        <v>Health</v>
      </c>
      <c r="K1240" t="str">
        <f>VLOOKUP(A1240,Filtered_Customer_Data[#All],7,FALSE)</f>
        <v>Pharmacist</v>
      </c>
    </row>
    <row r="1241" spans="1:11" x14ac:dyDescent="0.3">
      <c r="A1241">
        <v>1242</v>
      </c>
      <c r="B1241">
        <v>2</v>
      </c>
      <c r="C1241">
        <v>2610.13</v>
      </c>
      <c r="D1241">
        <f t="shared" si="38"/>
        <v>1305.0650000000001</v>
      </c>
      <c r="E1241">
        <v>5.5684399999999998</v>
      </c>
      <c r="F1241">
        <f>VLOOKUP(A1241,[1]!Filtered_Customer_Data[#All],12,FALSE)</f>
        <v>18</v>
      </c>
      <c r="G1241">
        <f t="shared" si="39"/>
        <v>130809.17067480001</v>
      </c>
      <c r="H1241" t="str">
        <f>VLOOKUP(A1241,[2]!Filtered_Customer_Data[#All],9,FALSE)</f>
        <v>High Net Worth</v>
      </c>
      <c r="I1241" t="str">
        <f>VLOOKUP(A1241,Filtered_Customer_Data[#All],4,FALSE)</f>
        <v>Male</v>
      </c>
      <c r="J1241" t="str">
        <f>VLOOKUP(A1241,Filtered_Customer_Data[#All],8,FALSE)</f>
        <v>Property</v>
      </c>
      <c r="K1241" t="str">
        <f>VLOOKUP(A1241,Filtered_Customer_Data[#All],7,FALSE)</f>
        <v>Human Resources Assistant III</v>
      </c>
    </row>
    <row r="1242" spans="1:11" x14ac:dyDescent="0.3">
      <c r="A1242">
        <v>1243</v>
      </c>
      <c r="B1242">
        <v>10</v>
      </c>
      <c r="C1242">
        <v>11625.08</v>
      </c>
      <c r="D1242">
        <f t="shared" si="38"/>
        <v>1162.508</v>
      </c>
      <c r="E1242">
        <v>5.5684399999999998</v>
      </c>
      <c r="F1242">
        <f>VLOOKUP(A1242,[1]!Filtered_Customer_Data[#All],12,FALSE)</f>
        <v>8</v>
      </c>
      <c r="G1242">
        <f t="shared" si="39"/>
        <v>51786.848380160001</v>
      </c>
      <c r="H1242" t="str">
        <f>VLOOKUP(A1242,[2]!Filtered_Customer_Data[#All],9,FALSE)</f>
        <v>Mass Customer</v>
      </c>
      <c r="I1242" t="str">
        <f>VLOOKUP(A1242,Filtered_Customer_Data[#All],4,FALSE)</f>
        <v>Male</v>
      </c>
      <c r="J1242" t="str">
        <f>VLOOKUP(A1242,Filtered_Customer_Data[#All],8,FALSE)</f>
        <v>Retail</v>
      </c>
      <c r="K1242" t="str">
        <f>VLOOKUP(A1242,Filtered_Customer_Data[#All],7,FALSE)</f>
        <v>Research Assistant II</v>
      </c>
    </row>
    <row r="1243" spans="1:11" x14ac:dyDescent="0.3">
      <c r="A1243">
        <v>1244</v>
      </c>
      <c r="B1243">
        <v>5</v>
      </c>
      <c r="C1243">
        <v>4737.43</v>
      </c>
      <c r="D1243">
        <f t="shared" si="38"/>
        <v>947.4860000000001</v>
      </c>
      <c r="E1243">
        <v>5.5684399999999998</v>
      </c>
      <c r="F1243">
        <f>VLOOKUP(A1243,[1]!Filtered_Customer_Data[#All],12,FALSE)</f>
        <v>11</v>
      </c>
      <c r="G1243">
        <f t="shared" si="39"/>
        <v>58036.208360240009</v>
      </c>
      <c r="H1243" t="str">
        <f>VLOOKUP(A1243,[2]!Filtered_Customer_Data[#All],9,FALSE)</f>
        <v>Mass Customer</v>
      </c>
      <c r="I1243" t="str">
        <f>VLOOKUP(A1243,Filtered_Customer_Data[#All],4,FALSE)</f>
        <v>Undefined</v>
      </c>
      <c r="J1243" t="str">
        <f>VLOOKUP(A1243,Filtered_Customer_Data[#All],8,FALSE)</f>
        <v>Financial Services</v>
      </c>
      <c r="K1243" t="str">
        <f>VLOOKUP(A1243,Filtered_Customer_Data[#All],7,FALSE)</f>
        <v>Financial Analyst</v>
      </c>
    </row>
    <row r="1244" spans="1:11" x14ac:dyDescent="0.3">
      <c r="A1244">
        <v>1245</v>
      </c>
      <c r="B1244">
        <v>7</v>
      </c>
      <c r="C1244">
        <v>5886.29</v>
      </c>
      <c r="D1244">
        <f t="shared" si="38"/>
        <v>840.89857142857147</v>
      </c>
      <c r="E1244">
        <v>5.5684399999999998</v>
      </c>
      <c r="F1244">
        <f>VLOOKUP(A1244,[1]!Filtered_Customer_Data[#All],12,FALSE)</f>
        <v>1</v>
      </c>
      <c r="G1244">
        <f t="shared" si="39"/>
        <v>4682.4932410857145</v>
      </c>
      <c r="H1244" t="str">
        <f>VLOOKUP(A1244,[2]!Filtered_Customer_Data[#All],9,FALSE)</f>
        <v>Affluent Customer</v>
      </c>
      <c r="I1244" t="str">
        <f>VLOOKUP(A1244,Filtered_Customer_Data[#All],4,FALSE)</f>
        <v>Male</v>
      </c>
      <c r="J1244" t="str">
        <f>VLOOKUP(A1244,Filtered_Customer_Data[#All],8,FALSE)</f>
        <v>Manufacturing</v>
      </c>
      <c r="K1244" t="str">
        <f>VLOOKUP(A1244,Filtered_Customer_Data[#All],7,FALSE)</f>
        <v>Product Engineer</v>
      </c>
    </row>
    <row r="1245" spans="1:11" x14ac:dyDescent="0.3">
      <c r="A1245">
        <v>1246</v>
      </c>
      <c r="B1245">
        <v>2</v>
      </c>
      <c r="C1245">
        <v>2963.46</v>
      </c>
      <c r="D1245">
        <f t="shared" si="38"/>
        <v>1481.73</v>
      </c>
      <c r="E1245">
        <v>5.5684399999999998</v>
      </c>
      <c r="F1245">
        <f>VLOOKUP(A1245,[1]!Filtered_Customer_Data[#All],12,FALSE)</f>
        <v>6</v>
      </c>
      <c r="G1245">
        <f t="shared" si="39"/>
        <v>49505.547607200002</v>
      </c>
      <c r="H1245" t="str">
        <f>VLOOKUP(A1245,[2]!Filtered_Customer_Data[#All],9,FALSE)</f>
        <v>High Net Worth</v>
      </c>
      <c r="I1245" t="str">
        <f>VLOOKUP(A1245,Filtered_Customer_Data[#All],4,FALSE)</f>
        <v>Male</v>
      </c>
      <c r="J1245" t="str">
        <f>VLOOKUP(A1245,Filtered_Customer_Data[#All],8,FALSE)</f>
        <v>Unknown</v>
      </c>
      <c r="K1245" t="str">
        <f>VLOOKUP(A1245,Filtered_Customer_Data[#All],7,FALSE)</f>
        <v>Unknown</v>
      </c>
    </row>
    <row r="1246" spans="1:11" x14ac:dyDescent="0.3">
      <c r="A1246">
        <v>1247</v>
      </c>
      <c r="B1246">
        <v>4</v>
      </c>
      <c r="C1246">
        <v>5835.85</v>
      </c>
      <c r="D1246">
        <f t="shared" si="38"/>
        <v>1458.9625000000001</v>
      </c>
      <c r="E1246">
        <v>5.5684399999999998</v>
      </c>
      <c r="F1246">
        <f>VLOOKUP(A1246,[1]!Filtered_Customer_Data[#All],12,FALSE)</f>
        <v>11</v>
      </c>
      <c r="G1246">
        <f t="shared" si="39"/>
        <v>89365.596578500001</v>
      </c>
      <c r="H1246" t="str">
        <f>VLOOKUP(A1246,[2]!Filtered_Customer_Data[#All],9,FALSE)</f>
        <v>Affluent Customer</v>
      </c>
      <c r="I1246" t="str">
        <f>VLOOKUP(A1246,Filtered_Customer_Data[#All],4,FALSE)</f>
        <v>Female</v>
      </c>
      <c r="J1246" t="str">
        <f>VLOOKUP(A1246,Filtered_Customer_Data[#All],8,FALSE)</f>
        <v>Entertainment</v>
      </c>
      <c r="K1246" t="str">
        <f>VLOOKUP(A1246,Filtered_Customer_Data[#All],7,FALSE)</f>
        <v>Geologist I</v>
      </c>
    </row>
    <row r="1247" spans="1:11" x14ac:dyDescent="0.3">
      <c r="A1247">
        <v>1248</v>
      </c>
      <c r="B1247">
        <v>1</v>
      </c>
      <c r="C1247">
        <v>1661.92</v>
      </c>
      <c r="D1247">
        <f t="shared" si="38"/>
        <v>1661.92</v>
      </c>
      <c r="E1247">
        <v>5.5684399999999998</v>
      </c>
      <c r="F1247">
        <f>VLOOKUP(A1247,[1]!Filtered_Customer_Data[#All],12,FALSE)</f>
        <v>7</v>
      </c>
      <c r="G1247">
        <f t="shared" si="39"/>
        <v>64780.112633599994</v>
      </c>
      <c r="H1247" t="str">
        <f>VLOOKUP(A1247,[2]!Filtered_Customer_Data[#All],9,FALSE)</f>
        <v>Affluent Customer</v>
      </c>
      <c r="I1247" t="str">
        <f>VLOOKUP(A1247,Filtered_Customer_Data[#All],4,FALSE)</f>
        <v>Female</v>
      </c>
      <c r="J1247" t="str">
        <f>VLOOKUP(A1247,Filtered_Customer_Data[#All],8,FALSE)</f>
        <v>Unknown</v>
      </c>
      <c r="K1247" t="str">
        <f>VLOOKUP(A1247,Filtered_Customer_Data[#All],7,FALSE)</f>
        <v>General Manager</v>
      </c>
    </row>
    <row r="1248" spans="1:11" x14ac:dyDescent="0.3">
      <c r="A1248">
        <v>1249</v>
      </c>
      <c r="B1248">
        <v>5</v>
      </c>
      <c r="C1248">
        <v>6448.09</v>
      </c>
      <c r="D1248">
        <f t="shared" si="38"/>
        <v>1289.6179999999999</v>
      </c>
      <c r="E1248">
        <v>5.5684399999999998</v>
      </c>
      <c r="F1248">
        <f>VLOOKUP(A1248,[1]!Filtered_Customer_Data[#All],12,FALSE)</f>
        <v>16</v>
      </c>
      <c r="G1248">
        <f t="shared" si="39"/>
        <v>114898.56729471999</v>
      </c>
      <c r="H1248" t="str">
        <f>VLOOKUP(A1248,[2]!Filtered_Customer_Data[#All],9,FALSE)</f>
        <v>Mass Customer</v>
      </c>
      <c r="I1248" t="str">
        <f>VLOOKUP(A1248,Filtered_Customer_Data[#All],4,FALSE)</f>
        <v>Male</v>
      </c>
      <c r="J1248" t="str">
        <f>VLOOKUP(A1248,Filtered_Customer_Data[#All],8,FALSE)</f>
        <v>Telecommunications</v>
      </c>
      <c r="K1248" t="str">
        <f>VLOOKUP(A1248,Filtered_Customer_Data[#All],7,FALSE)</f>
        <v>Unknown</v>
      </c>
    </row>
    <row r="1249" spans="1:11" x14ac:dyDescent="0.3">
      <c r="A1249">
        <v>1250</v>
      </c>
      <c r="B1249">
        <v>10</v>
      </c>
      <c r="C1249">
        <v>9534.1900000000023</v>
      </c>
      <c r="D1249">
        <f t="shared" si="38"/>
        <v>953.41900000000021</v>
      </c>
      <c r="E1249">
        <v>5.5684399999999998</v>
      </c>
      <c r="F1249">
        <f>VLOOKUP(A1249,[1]!Filtered_Customer_Data[#All],12,FALSE)</f>
        <v>1</v>
      </c>
      <c r="G1249">
        <f t="shared" si="39"/>
        <v>5309.0564963600009</v>
      </c>
      <c r="H1249" t="str">
        <f>VLOOKUP(A1249,[2]!Filtered_Customer_Data[#All],9,FALSE)</f>
        <v>Mass Customer</v>
      </c>
      <c r="I1249" t="str">
        <f>VLOOKUP(A1249,Filtered_Customer_Data[#All],4,FALSE)</f>
        <v>Female</v>
      </c>
      <c r="J1249" t="str">
        <f>VLOOKUP(A1249,Filtered_Customer_Data[#All],8,FALSE)</f>
        <v>Manufacturing</v>
      </c>
      <c r="K1249" t="str">
        <f>VLOOKUP(A1249,Filtered_Customer_Data[#All],7,FALSE)</f>
        <v>Help Desk Technician</v>
      </c>
    </row>
    <row r="1250" spans="1:11" x14ac:dyDescent="0.3">
      <c r="A1250">
        <v>1251</v>
      </c>
      <c r="B1250">
        <v>4</v>
      </c>
      <c r="C1250">
        <v>2360.34</v>
      </c>
      <c r="D1250">
        <f t="shared" si="38"/>
        <v>590.08500000000004</v>
      </c>
      <c r="E1250">
        <v>5.5684399999999998</v>
      </c>
      <c r="F1250">
        <f>VLOOKUP(A1250,[1]!Filtered_Customer_Data[#All],12,FALSE)</f>
        <v>2</v>
      </c>
      <c r="G1250">
        <f t="shared" si="39"/>
        <v>6571.7058348</v>
      </c>
      <c r="H1250" t="str">
        <f>VLOOKUP(A1250,[2]!Filtered_Customer_Data[#All],9,FALSE)</f>
        <v>Mass Customer</v>
      </c>
      <c r="I1250" t="str">
        <f>VLOOKUP(A1250,Filtered_Customer_Data[#All],4,FALSE)</f>
        <v>Male</v>
      </c>
      <c r="J1250" t="str">
        <f>VLOOKUP(A1250,Filtered_Customer_Data[#All],8,FALSE)</f>
        <v>Property</v>
      </c>
      <c r="K1250" t="str">
        <f>VLOOKUP(A1250,Filtered_Customer_Data[#All],7,FALSE)</f>
        <v>Desktop Support Technician</v>
      </c>
    </row>
    <row r="1251" spans="1:11" x14ac:dyDescent="0.3">
      <c r="A1251">
        <v>1252</v>
      </c>
      <c r="B1251">
        <v>7</v>
      </c>
      <c r="C1251">
        <v>9665.09</v>
      </c>
      <c r="D1251">
        <f t="shared" si="38"/>
        <v>1380.7271428571428</v>
      </c>
      <c r="E1251">
        <v>5.5684399999999998</v>
      </c>
      <c r="F1251">
        <f>VLOOKUP(A1251,[1]!Filtered_Customer_Data[#All],12,FALSE)</f>
        <v>14</v>
      </c>
      <c r="G1251">
        <f t="shared" si="39"/>
        <v>107638.9475192</v>
      </c>
      <c r="H1251" t="str">
        <f>VLOOKUP(A1251,[2]!Filtered_Customer_Data[#All],9,FALSE)</f>
        <v>Mass Customer</v>
      </c>
      <c r="I1251" t="str">
        <f>VLOOKUP(A1251,Filtered_Customer_Data[#All],4,FALSE)</f>
        <v>Male</v>
      </c>
      <c r="J1251" t="str">
        <f>VLOOKUP(A1251,Filtered_Customer_Data[#All],8,FALSE)</f>
        <v>Manufacturing</v>
      </c>
      <c r="K1251" t="str">
        <f>VLOOKUP(A1251,Filtered_Customer_Data[#All],7,FALSE)</f>
        <v>Recruiting Manager</v>
      </c>
    </row>
    <row r="1252" spans="1:11" x14ac:dyDescent="0.3">
      <c r="A1252">
        <v>1253</v>
      </c>
      <c r="B1252">
        <v>4</v>
      </c>
      <c r="C1252">
        <v>3836.34</v>
      </c>
      <c r="D1252">
        <f t="shared" si="38"/>
        <v>959.08500000000004</v>
      </c>
      <c r="E1252">
        <v>5.5684399999999998</v>
      </c>
      <c r="F1252">
        <f>VLOOKUP(A1252,[1]!Filtered_Customer_Data[#All],12,FALSE)</f>
        <v>5</v>
      </c>
      <c r="G1252">
        <f t="shared" si="39"/>
        <v>26703.036387</v>
      </c>
      <c r="H1252" t="str">
        <f>VLOOKUP(A1252,[2]!Filtered_Customer_Data[#All],9,FALSE)</f>
        <v>Mass Customer</v>
      </c>
      <c r="I1252" t="str">
        <f>VLOOKUP(A1252,Filtered_Customer_Data[#All],4,FALSE)</f>
        <v>Female</v>
      </c>
      <c r="J1252" t="str">
        <f>VLOOKUP(A1252,Filtered_Customer_Data[#All],8,FALSE)</f>
        <v>Manufacturing</v>
      </c>
      <c r="K1252" t="str">
        <f>VLOOKUP(A1252,Filtered_Customer_Data[#All],7,FALSE)</f>
        <v>Research Assistant I</v>
      </c>
    </row>
    <row r="1253" spans="1:11" x14ac:dyDescent="0.3">
      <c r="A1253">
        <v>1254</v>
      </c>
      <c r="B1253">
        <v>7</v>
      </c>
      <c r="C1253">
        <v>6791.6200000000008</v>
      </c>
      <c r="D1253">
        <f t="shared" si="38"/>
        <v>970.23142857142864</v>
      </c>
      <c r="E1253">
        <v>5.5684399999999998</v>
      </c>
      <c r="F1253">
        <f>VLOOKUP(A1253,[1]!Filtered_Customer_Data[#All],12,FALSE)</f>
        <v>5</v>
      </c>
      <c r="G1253">
        <f t="shared" si="39"/>
        <v>27013.377480571431</v>
      </c>
      <c r="H1253" t="str">
        <f>VLOOKUP(A1253,[2]!Filtered_Customer_Data[#All],9,FALSE)</f>
        <v>Mass Customer</v>
      </c>
      <c r="I1253" t="str">
        <f>VLOOKUP(A1253,Filtered_Customer_Data[#All],4,FALSE)</f>
        <v>Male</v>
      </c>
      <c r="J1253" t="str">
        <f>VLOOKUP(A1253,Filtered_Customer_Data[#All],8,FALSE)</f>
        <v>Retail</v>
      </c>
      <c r="K1253" t="str">
        <f>VLOOKUP(A1253,Filtered_Customer_Data[#All],7,FALSE)</f>
        <v>Graphic Designer</v>
      </c>
    </row>
    <row r="1254" spans="1:11" x14ac:dyDescent="0.3">
      <c r="A1254">
        <v>1255</v>
      </c>
      <c r="B1254">
        <v>3</v>
      </c>
      <c r="C1254">
        <v>1726.6999999999998</v>
      </c>
      <c r="D1254">
        <f t="shared" si="38"/>
        <v>575.56666666666661</v>
      </c>
      <c r="E1254">
        <v>5.5684399999999998</v>
      </c>
      <c r="F1254">
        <f>VLOOKUP(A1254,[1]!Filtered_Customer_Data[#All],12,FALSE)</f>
        <v>11</v>
      </c>
      <c r="G1254">
        <f t="shared" si="39"/>
        <v>35255.092942666663</v>
      </c>
      <c r="H1254" t="str">
        <f>VLOOKUP(A1254,[2]!Filtered_Customer_Data[#All],9,FALSE)</f>
        <v>Affluent Customer</v>
      </c>
      <c r="I1254" t="str">
        <f>VLOOKUP(A1254,Filtered_Customer_Data[#All],4,FALSE)</f>
        <v>Male</v>
      </c>
      <c r="J1254" t="str">
        <f>VLOOKUP(A1254,Filtered_Customer_Data[#All],8,FALSE)</f>
        <v>Health</v>
      </c>
      <c r="K1254" t="str">
        <f>VLOOKUP(A1254,Filtered_Customer_Data[#All],7,FALSE)</f>
        <v>Unknown</v>
      </c>
    </row>
    <row r="1255" spans="1:11" x14ac:dyDescent="0.3">
      <c r="A1255">
        <v>1256</v>
      </c>
      <c r="B1255">
        <v>6</v>
      </c>
      <c r="C1255">
        <v>6083.15</v>
      </c>
      <c r="D1255">
        <f t="shared" si="38"/>
        <v>1013.8583333333332</v>
      </c>
      <c r="E1255">
        <v>5.5684399999999998</v>
      </c>
      <c r="F1255">
        <f>VLOOKUP(A1255,[1]!Filtered_Customer_Data[#All],12,FALSE)</f>
        <v>9</v>
      </c>
      <c r="G1255">
        <f t="shared" si="39"/>
        <v>50810.483678999997</v>
      </c>
      <c r="H1255" t="str">
        <f>VLOOKUP(A1255,[2]!Filtered_Customer_Data[#All],9,FALSE)</f>
        <v>High Net Worth</v>
      </c>
      <c r="I1255" t="str">
        <f>VLOOKUP(A1255,Filtered_Customer_Data[#All],4,FALSE)</f>
        <v>Male</v>
      </c>
      <c r="J1255" t="str">
        <f>VLOOKUP(A1255,Filtered_Customer_Data[#All],8,FALSE)</f>
        <v>Health</v>
      </c>
      <c r="K1255" t="str">
        <f>VLOOKUP(A1255,Filtered_Customer_Data[#All],7,FALSE)</f>
        <v>Food Chemist</v>
      </c>
    </row>
    <row r="1256" spans="1:11" x14ac:dyDescent="0.3">
      <c r="A1256">
        <v>1257</v>
      </c>
      <c r="B1256">
        <v>3</v>
      </c>
      <c r="C1256">
        <v>2708.91</v>
      </c>
      <c r="D1256">
        <f t="shared" si="38"/>
        <v>902.96999999999991</v>
      </c>
      <c r="E1256">
        <v>5.5684399999999998</v>
      </c>
      <c r="F1256">
        <f>VLOOKUP(A1256,[1]!Filtered_Customer_Data[#All],12,FALSE)</f>
        <v>9</v>
      </c>
      <c r="G1256">
        <f t="shared" si="39"/>
        <v>45253.208401199998</v>
      </c>
      <c r="H1256" t="str">
        <f>VLOOKUP(A1256,[2]!Filtered_Customer_Data[#All],9,FALSE)</f>
        <v>Affluent Customer</v>
      </c>
      <c r="I1256" t="str">
        <f>VLOOKUP(A1256,Filtered_Customer_Data[#All],4,FALSE)</f>
        <v>Male</v>
      </c>
      <c r="J1256" t="str">
        <f>VLOOKUP(A1256,Filtered_Customer_Data[#All],8,FALSE)</f>
        <v>Property</v>
      </c>
      <c r="K1256" t="str">
        <f>VLOOKUP(A1256,Filtered_Customer_Data[#All],7,FALSE)</f>
        <v>Assistant Professor</v>
      </c>
    </row>
    <row r="1257" spans="1:11" x14ac:dyDescent="0.3">
      <c r="A1257">
        <v>1258</v>
      </c>
      <c r="B1257">
        <v>8</v>
      </c>
      <c r="C1257">
        <v>8945.5600000000013</v>
      </c>
      <c r="D1257">
        <f t="shared" si="38"/>
        <v>1118.1950000000002</v>
      </c>
      <c r="E1257">
        <v>5.5684399999999998</v>
      </c>
      <c r="F1257">
        <f>VLOOKUP(A1257,[1]!Filtered_Customer_Data[#All],12,FALSE)</f>
        <v>6</v>
      </c>
      <c r="G1257">
        <f t="shared" si="39"/>
        <v>37359.610594800004</v>
      </c>
      <c r="H1257" t="str">
        <f>VLOOKUP(A1257,[2]!Filtered_Customer_Data[#All],9,FALSE)</f>
        <v>Mass Customer</v>
      </c>
      <c r="I1257" t="str">
        <f>VLOOKUP(A1257,Filtered_Customer_Data[#All],4,FALSE)</f>
        <v>Male</v>
      </c>
      <c r="J1257" t="str">
        <f>VLOOKUP(A1257,Filtered_Customer_Data[#All],8,FALSE)</f>
        <v>Manufacturing</v>
      </c>
      <c r="K1257" t="str">
        <f>VLOOKUP(A1257,Filtered_Customer_Data[#All],7,FALSE)</f>
        <v>Geological Engineer</v>
      </c>
    </row>
    <row r="1258" spans="1:11" x14ac:dyDescent="0.3">
      <c r="A1258">
        <v>1259</v>
      </c>
      <c r="B1258">
        <v>7</v>
      </c>
      <c r="C1258">
        <v>8470.17</v>
      </c>
      <c r="D1258">
        <f t="shared" si="38"/>
        <v>1210.0242857142857</v>
      </c>
      <c r="E1258">
        <v>5.5684399999999998</v>
      </c>
      <c r="F1258">
        <f>VLOOKUP(A1258,[1]!Filtered_Customer_Data[#All],12,FALSE)</f>
        <v>9</v>
      </c>
      <c r="G1258">
        <f t="shared" si="39"/>
        <v>60641.528701885713</v>
      </c>
      <c r="H1258" t="str">
        <f>VLOOKUP(A1258,[2]!Filtered_Customer_Data[#All],9,FALSE)</f>
        <v>Mass Customer</v>
      </c>
      <c r="I1258" t="str">
        <f>VLOOKUP(A1258,Filtered_Customer_Data[#All],4,FALSE)</f>
        <v>Female</v>
      </c>
      <c r="J1258" t="str">
        <f>VLOOKUP(A1258,Filtered_Customer_Data[#All],8,FALSE)</f>
        <v>Financial Services</v>
      </c>
      <c r="K1258" t="str">
        <f>VLOOKUP(A1258,Filtered_Customer_Data[#All],7,FALSE)</f>
        <v>Assistant Professor</v>
      </c>
    </row>
    <row r="1259" spans="1:11" x14ac:dyDescent="0.3">
      <c r="A1259">
        <v>1260</v>
      </c>
      <c r="B1259">
        <v>5</v>
      </c>
      <c r="C1259">
        <v>3845.9700000000003</v>
      </c>
      <c r="D1259">
        <f t="shared" si="38"/>
        <v>769.19400000000007</v>
      </c>
      <c r="E1259">
        <v>5.5684399999999998</v>
      </c>
      <c r="F1259">
        <f>VLOOKUP(A1259,[1]!Filtered_Customer_Data[#All],12,FALSE)</f>
        <v>9</v>
      </c>
      <c r="G1259">
        <f t="shared" si="39"/>
        <v>38548.895736239996</v>
      </c>
      <c r="H1259" t="str">
        <f>VLOOKUP(A1259,[2]!Filtered_Customer_Data[#All],9,FALSE)</f>
        <v>Mass Customer</v>
      </c>
      <c r="I1259" t="str">
        <f>VLOOKUP(A1259,Filtered_Customer_Data[#All],4,FALSE)</f>
        <v>Male</v>
      </c>
      <c r="J1259" t="str">
        <f>VLOOKUP(A1259,Filtered_Customer_Data[#All],8,FALSE)</f>
        <v>Property</v>
      </c>
      <c r="K1259" t="str">
        <f>VLOOKUP(A1259,Filtered_Customer_Data[#All],7,FALSE)</f>
        <v>Tax Accountant</v>
      </c>
    </row>
    <row r="1260" spans="1:11" x14ac:dyDescent="0.3">
      <c r="A1260">
        <v>1261</v>
      </c>
      <c r="B1260">
        <v>6</v>
      </c>
      <c r="C1260">
        <v>4878.62</v>
      </c>
      <c r="D1260">
        <f t="shared" si="38"/>
        <v>813.10333333333335</v>
      </c>
      <c r="E1260">
        <v>5.5684399999999998</v>
      </c>
      <c r="F1260">
        <f>VLOOKUP(A1260,[1]!Filtered_Customer_Data[#All],12,FALSE)</f>
        <v>4</v>
      </c>
      <c r="G1260">
        <f t="shared" si="39"/>
        <v>18110.868501866666</v>
      </c>
      <c r="H1260" t="str">
        <f>VLOOKUP(A1260,[2]!Filtered_Customer_Data[#All],9,FALSE)</f>
        <v>Mass Customer</v>
      </c>
      <c r="I1260" t="str">
        <f>VLOOKUP(A1260,Filtered_Customer_Data[#All],4,FALSE)</f>
        <v>Female</v>
      </c>
      <c r="J1260" t="str">
        <f>VLOOKUP(A1260,Filtered_Customer_Data[#All],8,FALSE)</f>
        <v>Manufacturing</v>
      </c>
      <c r="K1260" t="str">
        <f>VLOOKUP(A1260,Filtered_Customer_Data[#All],7,FALSE)</f>
        <v>Legal Assistant</v>
      </c>
    </row>
    <row r="1261" spans="1:11" x14ac:dyDescent="0.3">
      <c r="A1261">
        <v>1262</v>
      </c>
      <c r="B1261">
        <v>3</v>
      </c>
      <c r="C1261">
        <v>4584.04</v>
      </c>
      <c r="D1261">
        <f t="shared" si="38"/>
        <v>1528.0133333333333</v>
      </c>
      <c r="E1261">
        <v>5.5684399999999998</v>
      </c>
      <c r="F1261">
        <f>VLOOKUP(A1261,[1]!Filtered_Customer_Data[#All],12,FALSE)</f>
        <v>19</v>
      </c>
      <c r="G1261">
        <f t="shared" si="39"/>
        <v>161664.36075146665</v>
      </c>
      <c r="H1261" t="str">
        <f>VLOOKUP(A1261,[2]!Filtered_Customer_Data[#All],9,FALSE)</f>
        <v>High Net Worth</v>
      </c>
      <c r="I1261" t="str">
        <f>VLOOKUP(A1261,Filtered_Customer_Data[#All],4,FALSE)</f>
        <v>Female</v>
      </c>
      <c r="J1261" t="str">
        <f>VLOOKUP(A1261,Filtered_Customer_Data[#All],8,FALSE)</f>
        <v>Unknown</v>
      </c>
      <c r="K1261" t="str">
        <f>VLOOKUP(A1261,Filtered_Customer_Data[#All],7,FALSE)</f>
        <v>Technical Writer</v>
      </c>
    </row>
    <row r="1262" spans="1:11" x14ac:dyDescent="0.3">
      <c r="A1262">
        <v>1263</v>
      </c>
      <c r="B1262">
        <v>6</v>
      </c>
      <c r="C1262">
        <v>5354.29</v>
      </c>
      <c r="D1262">
        <f t="shared" si="38"/>
        <v>892.38166666666666</v>
      </c>
      <c r="E1262">
        <v>5.5684399999999998</v>
      </c>
      <c r="F1262">
        <f>VLOOKUP(A1262,[1]!Filtered_Customer_Data[#All],12,FALSE)</f>
        <v>8</v>
      </c>
      <c r="G1262">
        <f t="shared" si="39"/>
        <v>39753.390143466662</v>
      </c>
      <c r="H1262" t="str">
        <f>VLOOKUP(A1262,[2]!Filtered_Customer_Data[#All],9,FALSE)</f>
        <v>Affluent Customer</v>
      </c>
      <c r="I1262" t="str">
        <f>VLOOKUP(A1262,Filtered_Customer_Data[#All],4,FALSE)</f>
        <v>Male</v>
      </c>
      <c r="J1262" t="str">
        <f>VLOOKUP(A1262,Filtered_Customer_Data[#All],8,FALSE)</f>
        <v>Manufacturing</v>
      </c>
      <c r="K1262" t="str">
        <f>VLOOKUP(A1262,Filtered_Customer_Data[#All],7,FALSE)</f>
        <v>Nurse</v>
      </c>
    </row>
    <row r="1263" spans="1:11" x14ac:dyDescent="0.3">
      <c r="A1263">
        <v>1264</v>
      </c>
      <c r="B1263">
        <v>4</v>
      </c>
      <c r="C1263">
        <v>6000.92</v>
      </c>
      <c r="D1263">
        <f t="shared" si="38"/>
        <v>1500.23</v>
      </c>
      <c r="E1263">
        <v>5.5684399999999998</v>
      </c>
      <c r="F1263">
        <f>VLOOKUP(A1263,[1]!Filtered_Customer_Data[#All],12,FALSE)</f>
        <v>7</v>
      </c>
      <c r="G1263">
        <f t="shared" si="39"/>
        <v>58477.5851884</v>
      </c>
      <c r="H1263" t="str">
        <f>VLOOKUP(A1263,[2]!Filtered_Customer_Data[#All],9,FALSE)</f>
        <v>Mass Customer</v>
      </c>
      <c r="I1263" t="str">
        <f>VLOOKUP(A1263,Filtered_Customer_Data[#All],4,FALSE)</f>
        <v>Male</v>
      </c>
      <c r="J1263" t="str">
        <f>VLOOKUP(A1263,Filtered_Customer_Data[#All],8,FALSE)</f>
        <v>Health</v>
      </c>
      <c r="K1263" t="str">
        <f>VLOOKUP(A1263,Filtered_Customer_Data[#All],7,FALSE)</f>
        <v>Unknown</v>
      </c>
    </row>
    <row r="1264" spans="1:11" x14ac:dyDescent="0.3">
      <c r="A1264">
        <v>1265</v>
      </c>
      <c r="B1264">
        <v>4</v>
      </c>
      <c r="C1264">
        <v>4449.8600000000006</v>
      </c>
      <c r="D1264">
        <f t="shared" si="38"/>
        <v>1112.4650000000001</v>
      </c>
      <c r="E1264">
        <v>5.5684399999999998</v>
      </c>
      <c r="F1264">
        <f>VLOOKUP(A1264,[1]!Filtered_Customer_Data[#All],12,FALSE)</f>
        <v>2</v>
      </c>
      <c r="G1264">
        <f t="shared" si="39"/>
        <v>12389.389209200001</v>
      </c>
      <c r="H1264" t="str">
        <f>VLOOKUP(A1264,[2]!Filtered_Customer_Data[#All],9,FALSE)</f>
        <v>Mass Customer</v>
      </c>
      <c r="I1264" t="str">
        <f>VLOOKUP(A1264,Filtered_Customer_Data[#All],4,FALSE)</f>
        <v>Male</v>
      </c>
      <c r="J1264" t="str">
        <f>VLOOKUP(A1264,Filtered_Customer_Data[#All],8,FALSE)</f>
        <v>Property</v>
      </c>
      <c r="K1264" t="str">
        <f>VLOOKUP(A1264,Filtered_Customer_Data[#All],7,FALSE)</f>
        <v>Biostatistician I</v>
      </c>
    </row>
    <row r="1265" spans="1:11" x14ac:dyDescent="0.3">
      <c r="A1265">
        <v>1266</v>
      </c>
      <c r="B1265">
        <v>2</v>
      </c>
      <c r="C1265">
        <v>4182.9399999999996</v>
      </c>
      <c r="D1265">
        <f t="shared" si="38"/>
        <v>2091.4699999999998</v>
      </c>
      <c r="E1265">
        <v>5.5684399999999998</v>
      </c>
      <c r="F1265">
        <f>VLOOKUP(A1265,[1]!Filtered_Customer_Data[#All],12,FALSE)</f>
        <v>10</v>
      </c>
      <c r="G1265">
        <f t="shared" si="39"/>
        <v>116462.25206799997</v>
      </c>
      <c r="H1265" t="str">
        <f>VLOOKUP(A1265,[2]!Filtered_Customer_Data[#All],9,FALSE)</f>
        <v>Mass Customer</v>
      </c>
      <c r="I1265" t="str">
        <f>VLOOKUP(A1265,Filtered_Customer_Data[#All],4,FALSE)</f>
        <v>Male</v>
      </c>
      <c r="J1265" t="str">
        <f>VLOOKUP(A1265,Filtered_Customer_Data[#All],8,FALSE)</f>
        <v>Health</v>
      </c>
      <c r="K1265" t="str">
        <f>VLOOKUP(A1265,Filtered_Customer_Data[#All],7,FALSE)</f>
        <v>Human Resources Manager</v>
      </c>
    </row>
    <row r="1266" spans="1:11" x14ac:dyDescent="0.3">
      <c r="A1266">
        <v>1267</v>
      </c>
      <c r="B1266">
        <v>4</v>
      </c>
      <c r="C1266">
        <v>6352.41</v>
      </c>
      <c r="D1266">
        <f t="shared" si="38"/>
        <v>1588.1025</v>
      </c>
      <c r="E1266">
        <v>5.5684399999999998</v>
      </c>
      <c r="F1266">
        <f>VLOOKUP(A1266,[1]!Filtered_Customer_Data[#All],12,FALSE)</f>
        <v>19</v>
      </c>
      <c r="G1266">
        <f t="shared" si="39"/>
        <v>168021.81621690001</v>
      </c>
      <c r="H1266" t="str">
        <f>VLOOKUP(A1266,[2]!Filtered_Customer_Data[#All],9,FALSE)</f>
        <v>Affluent Customer</v>
      </c>
      <c r="I1266" t="str">
        <f>VLOOKUP(A1266,Filtered_Customer_Data[#All],4,FALSE)</f>
        <v>Male</v>
      </c>
      <c r="J1266" t="str">
        <f>VLOOKUP(A1266,Filtered_Customer_Data[#All],8,FALSE)</f>
        <v>Entertainment</v>
      </c>
      <c r="K1266" t="str">
        <f>VLOOKUP(A1266,Filtered_Customer_Data[#All],7,FALSE)</f>
        <v>Safety Technician IV</v>
      </c>
    </row>
    <row r="1267" spans="1:11" x14ac:dyDescent="0.3">
      <c r="A1267">
        <v>1268</v>
      </c>
      <c r="B1267">
        <v>3</v>
      </c>
      <c r="C1267">
        <v>3021.9300000000003</v>
      </c>
      <c r="D1267">
        <f t="shared" si="38"/>
        <v>1007.3100000000001</v>
      </c>
      <c r="E1267">
        <v>5.5684399999999998</v>
      </c>
      <c r="F1267">
        <f>VLOOKUP(A1267,[1]!Filtered_Customer_Data[#All],12,FALSE)</f>
        <v>2</v>
      </c>
      <c r="G1267">
        <f t="shared" si="39"/>
        <v>11218.2905928</v>
      </c>
      <c r="H1267" t="str">
        <f>VLOOKUP(A1267,[2]!Filtered_Customer_Data[#All],9,FALSE)</f>
        <v>High Net Worth</v>
      </c>
      <c r="I1267" t="str">
        <f>VLOOKUP(A1267,Filtered_Customer_Data[#All],4,FALSE)</f>
        <v>Male</v>
      </c>
      <c r="J1267" t="str">
        <f>VLOOKUP(A1267,Filtered_Customer_Data[#All],8,FALSE)</f>
        <v>Financial Services</v>
      </c>
      <c r="K1267" t="str">
        <f>VLOOKUP(A1267,Filtered_Customer_Data[#All],7,FALSE)</f>
        <v>Unknown</v>
      </c>
    </row>
    <row r="1268" spans="1:11" x14ac:dyDescent="0.3">
      <c r="A1268">
        <v>1269</v>
      </c>
      <c r="B1268">
        <v>3</v>
      </c>
      <c r="C1268">
        <v>2962.88</v>
      </c>
      <c r="D1268">
        <f t="shared" si="38"/>
        <v>987.62666666666667</v>
      </c>
      <c r="E1268">
        <v>5.5684399999999998</v>
      </c>
      <c r="F1268">
        <f>VLOOKUP(A1268,[1]!Filtered_Customer_Data[#All],12,FALSE)</f>
        <v>7</v>
      </c>
      <c r="G1268">
        <f t="shared" si="39"/>
        <v>38496.778850133334</v>
      </c>
      <c r="H1268" t="str">
        <f>VLOOKUP(A1268,[2]!Filtered_Customer_Data[#All],9,FALSE)</f>
        <v>High Net Worth</v>
      </c>
      <c r="I1268" t="str">
        <f>VLOOKUP(A1268,Filtered_Customer_Data[#All],4,FALSE)</f>
        <v>Male</v>
      </c>
      <c r="J1268" t="str">
        <f>VLOOKUP(A1268,Filtered_Customer_Data[#All],8,FALSE)</f>
        <v>Property</v>
      </c>
      <c r="K1268" t="str">
        <f>VLOOKUP(A1268,Filtered_Customer_Data[#All],7,FALSE)</f>
        <v>Account Coordinator</v>
      </c>
    </row>
    <row r="1269" spans="1:11" x14ac:dyDescent="0.3">
      <c r="A1269">
        <v>1270</v>
      </c>
      <c r="B1269">
        <v>4</v>
      </c>
      <c r="C1269">
        <v>3962.16</v>
      </c>
      <c r="D1269">
        <f t="shared" si="38"/>
        <v>990.54</v>
      </c>
      <c r="E1269">
        <v>5.5684399999999998</v>
      </c>
      <c r="F1269">
        <f>VLOOKUP(A1269,[1]!Filtered_Customer_Data[#All],12,FALSE)</f>
        <v>10</v>
      </c>
      <c r="G1269">
        <f t="shared" si="39"/>
        <v>55157.625575999999</v>
      </c>
      <c r="H1269" t="str">
        <f>VLOOKUP(A1269,[2]!Filtered_Customer_Data[#All],9,FALSE)</f>
        <v>Affluent Customer</v>
      </c>
      <c r="I1269" t="str">
        <f>VLOOKUP(A1269,Filtered_Customer_Data[#All],4,FALSE)</f>
        <v>Male</v>
      </c>
      <c r="J1269" t="str">
        <f>VLOOKUP(A1269,Filtered_Customer_Data[#All],8,FALSE)</f>
        <v>Financial Services</v>
      </c>
      <c r="K1269" t="str">
        <f>VLOOKUP(A1269,Filtered_Customer_Data[#All],7,FALSE)</f>
        <v>Paralegal</v>
      </c>
    </row>
    <row r="1270" spans="1:11" x14ac:dyDescent="0.3">
      <c r="A1270">
        <v>1271</v>
      </c>
      <c r="B1270">
        <v>2</v>
      </c>
      <c r="C1270">
        <v>3387.5299999999997</v>
      </c>
      <c r="D1270">
        <f t="shared" si="38"/>
        <v>1693.7649999999999</v>
      </c>
      <c r="E1270">
        <v>5.5684399999999998</v>
      </c>
      <c r="F1270">
        <f>VLOOKUP(A1270,[1]!Filtered_Customer_Data[#All],12,FALSE)</f>
        <v>6</v>
      </c>
      <c r="G1270">
        <f t="shared" si="39"/>
        <v>56589.772659599992</v>
      </c>
      <c r="H1270" t="str">
        <f>VLOOKUP(A1270,[2]!Filtered_Customer_Data[#All],9,FALSE)</f>
        <v>Mass Customer</v>
      </c>
      <c r="I1270" t="str">
        <f>VLOOKUP(A1270,Filtered_Customer_Data[#All],4,FALSE)</f>
        <v>Female</v>
      </c>
      <c r="J1270" t="str">
        <f>VLOOKUP(A1270,Filtered_Customer_Data[#All],8,FALSE)</f>
        <v>Telecommunications</v>
      </c>
      <c r="K1270" t="str">
        <f>VLOOKUP(A1270,Filtered_Customer_Data[#All],7,FALSE)</f>
        <v>Accounting Assistant II</v>
      </c>
    </row>
    <row r="1271" spans="1:11" x14ac:dyDescent="0.3">
      <c r="A1271">
        <v>1272</v>
      </c>
      <c r="B1271">
        <v>9</v>
      </c>
      <c r="C1271">
        <v>11128.6</v>
      </c>
      <c r="D1271">
        <f t="shared" si="38"/>
        <v>1236.5111111111112</v>
      </c>
      <c r="E1271">
        <v>5.5684399999999998</v>
      </c>
      <c r="F1271">
        <f>VLOOKUP(A1271,[1]!Filtered_Customer_Data[#All],12,FALSE)</f>
        <v>17</v>
      </c>
      <c r="G1271">
        <f t="shared" si="39"/>
        <v>117052.44483644445</v>
      </c>
      <c r="H1271" t="str">
        <f>VLOOKUP(A1271,[2]!Filtered_Customer_Data[#All],9,FALSE)</f>
        <v>Affluent Customer</v>
      </c>
      <c r="I1271" t="str">
        <f>VLOOKUP(A1271,Filtered_Customer_Data[#All],4,FALSE)</f>
        <v>Female</v>
      </c>
      <c r="J1271" t="str">
        <f>VLOOKUP(A1271,Filtered_Customer_Data[#All],8,FALSE)</f>
        <v>Manufacturing</v>
      </c>
      <c r="K1271" t="str">
        <f>VLOOKUP(A1271,Filtered_Customer_Data[#All],7,FALSE)</f>
        <v>Unknown</v>
      </c>
    </row>
    <row r="1272" spans="1:11" x14ac:dyDescent="0.3">
      <c r="A1272">
        <v>1273</v>
      </c>
      <c r="B1272">
        <v>3</v>
      </c>
      <c r="C1272">
        <v>3050.3100000000004</v>
      </c>
      <c r="D1272">
        <f t="shared" si="38"/>
        <v>1016.7700000000001</v>
      </c>
      <c r="E1272">
        <v>5.5684399999999998</v>
      </c>
      <c r="F1272">
        <f>VLOOKUP(A1272,[1]!Filtered_Customer_Data[#All],12,FALSE)</f>
        <v>14</v>
      </c>
      <c r="G1272">
        <f t="shared" si="39"/>
        <v>79265.518343200005</v>
      </c>
      <c r="H1272" t="str">
        <f>VLOOKUP(A1272,[2]!Filtered_Customer_Data[#All],9,FALSE)</f>
        <v>Affluent Customer</v>
      </c>
      <c r="I1272" t="str">
        <f>VLOOKUP(A1272,Filtered_Customer_Data[#All],4,FALSE)</f>
        <v>Male</v>
      </c>
      <c r="J1272" t="str">
        <f>VLOOKUP(A1272,Filtered_Customer_Data[#All],8,FALSE)</f>
        <v>Financial Services</v>
      </c>
      <c r="K1272" t="str">
        <f>VLOOKUP(A1272,Filtered_Customer_Data[#All],7,FALSE)</f>
        <v>General Manager</v>
      </c>
    </row>
    <row r="1273" spans="1:11" x14ac:dyDescent="0.3">
      <c r="A1273">
        <v>1274</v>
      </c>
      <c r="B1273">
        <v>9</v>
      </c>
      <c r="C1273">
        <v>6912.7699999999995</v>
      </c>
      <c r="D1273">
        <f t="shared" si="38"/>
        <v>768.08555555555552</v>
      </c>
      <c r="E1273">
        <v>5.5684399999999998</v>
      </c>
      <c r="F1273">
        <f>VLOOKUP(A1273,[1]!Filtered_Customer_Data[#All],12,FALSE)</f>
        <v>20</v>
      </c>
      <c r="G1273">
        <f t="shared" si="39"/>
        <v>85540.766619555536</v>
      </c>
      <c r="H1273" t="str">
        <f>VLOOKUP(A1273,[2]!Filtered_Customer_Data[#All],9,FALSE)</f>
        <v>Mass Customer</v>
      </c>
      <c r="I1273" t="str">
        <f>VLOOKUP(A1273,Filtered_Customer_Data[#All],4,FALSE)</f>
        <v>Male</v>
      </c>
      <c r="J1273" t="str">
        <f>VLOOKUP(A1273,Filtered_Customer_Data[#All],8,FALSE)</f>
        <v>Manufacturing</v>
      </c>
      <c r="K1273" t="str">
        <f>VLOOKUP(A1273,Filtered_Customer_Data[#All],7,FALSE)</f>
        <v>Mechanical Systems Engineer</v>
      </c>
    </row>
    <row r="1274" spans="1:11" x14ac:dyDescent="0.3">
      <c r="A1274">
        <v>1275</v>
      </c>
      <c r="B1274">
        <v>6</v>
      </c>
      <c r="C1274">
        <v>5698.1399999999994</v>
      </c>
      <c r="D1274">
        <f t="shared" si="38"/>
        <v>949.68999999999994</v>
      </c>
      <c r="E1274">
        <v>5.5684399999999998</v>
      </c>
      <c r="F1274">
        <f>VLOOKUP(A1274,[1]!Filtered_Customer_Data[#All],12,FALSE)</f>
        <v>8</v>
      </c>
      <c r="G1274">
        <f t="shared" si="39"/>
        <v>42306.334268799998</v>
      </c>
      <c r="H1274" t="str">
        <f>VLOOKUP(A1274,[2]!Filtered_Customer_Data[#All],9,FALSE)</f>
        <v>Mass Customer</v>
      </c>
      <c r="I1274" t="str">
        <f>VLOOKUP(A1274,Filtered_Customer_Data[#All],4,FALSE)</f>
        <v>Female</v>
      </c>
      <c r="J1274" t="str">
        <f>VLOOKUP(A1274,Filtered_Customer_Data[#All],8,FALSE)</f>
        <v>Health</v>
      </c>
      <c r="K1274" t="str">
        <f>VLOOKUP(A1274,Filtered_Customer_Data[#All],7,FALSE)</f>
        <v>General Manager</v>
      </c>
    </row>
    <row r="1275" spans="1:11" x14ac:dyDescent="0.3">
      <c r="A1275">
        <v>1276</v>
      </c>
      <c r="B1275">
        <v>2</v>
      </c>
      <c r="C1275">
        <v>2585.3000000000002</v>
      </c>
      <c r="D1275">
        <f t="shared" si="38"/>
        <v>1292.6500000000001</v>
      </c>
      <c r="E1275">
        <v>5.5684399999999998</v>
      </c>
      <c r="F1275">
        <f>VLOOKUP(A1275,[1]!Filtered_Customer_Data[#All],12,FALSE)</f>
        <v>4</v>
      </c>
      <c r="G1275">
        <f t="shared" si="39"/>
        <v>28792.175864000001</v>
      </c>
      <c r="H1275" t="str">
        <f>VLOOKUP(A1275,[2]!Filtered_Customer_Data[#All],9,FALSE)</f>
        <v>Affluent Customer</v>
      </c>
      <c r="I1275" t="str">
        <f>VLOOKUP(A1275,Filtered_Customer_Data[#All],4,FALSE)</f>
        <v>Male</v>
      </c>
      <c r="J1275" t="str">
        <f>VLOOKUP(A1275,Filtered_Customer_Data[#All],8,FALSE)</f>
        <v>Health</v>
      </c>
      <c r="K1275" t="str">
        <f>VLOOKUP(A1275,Filtered_Customer_Data[#All],7,FALSE)</f>
        <v>Dental Hygienist</v>
      </c>
    </row>
    <row r="1276" spans="1:11" x14ac:dyDescent="0.3">
      <c r="A1276">
        <v>1277</v>
      </c>
      <c r="B1276">
        <v>3</v>
      </c>
      <c r="C1276">
        <v>2701.39</v>
      </c>
      <c r="D1276">
        <f t="shared" si="38"/>
        <v>900.46333333333325</v>
      </c>
      <c r="E1276">
        <v>5.5684399999999998</v>
      </c>
      <c r="F1276">
        <f>VLOOKUP(A1276,[1]!Filtered_Customer_Data[#All],12,FALSE)</f>
        <v>9</v>
      </c>
      <c r="G1276">
        <f t="shared" si="39"/>
        <v>45127.584394799997</v>
      </c>
      <c r="H1276" t="str">
        <f>VLOOKUP(A1276,[2]!Filtered_Customer_Data[#All],9,FALSE)</f>
        <v>Mass Customer</v>
      </c>
      <c r="I1276" t="str">
        <f>VLOOKUP(A1276,Filtered_Customer_Data[#All],4,FALSE)</f>
        <v>Male</v>
      </c>
      <c r="J1276" t="str">
        <f>VLOOKUP(A1276,Filtered_Customer_Data[#All],8,FALSE)</f>
        <v>Unknown</v>
      </c>
      <c r="K1276" t="str">
        <f>VLOOKUP(A1276,Filtered_Customer_Data[#All],7,FALSE)</f>
        <v>Help Desk Technician</v>
      </c>
    </row>
    <row r="1277" spans="1:11" x14ac:dyDescent="0.3">
      <c r="A1277">
        <v>1278</v>
      </c>
      <c r="B1277">
        <v>4</v>
      </c>
      <c r="C1277">
        <v>6559.17</v>
      </c>
      <c r="D1277">
        <f t="shared" si="38"/>
        <v>1639.7925</v>
      </c>
      <c r="E1277">
        <v>5.5684399999999998</v>
      </c>
      <c r="F1277">
        <f>VLOOKUP(A1277,[1]!Filtered_Customer_Data[#All],12,FALSE)</f>
        <v>2</v>
      </c>
      <c r="G1277">
        <f t="shared" si="39"/>
        <v>18262.1722974</v>
      </c>
      <c r="H1277" t="str">
        <f>VLOOKUP(A1277,[2]!Filtered_Customer_Data[#All],9,FALSE)</f>
        <v>Affluent Customer</v>
      </c>
      <c r="I1277" t="str">
        <f>VLOOKUP(A1277,Filtered_Customer_Data[#All],4,FALSE)</f>
        <v>Female</v>
      </c>
      <c r="J1277" t="str">
        <f>VLOOKUP(A1277,Filtered_Customer_Data[#All],8,FALSE)</f>
        <v>Health</v>
      </c>
      <c r="K1277" t="str">
        <f>VLOOKUP(A1277,Filtered_Customer_Data[#All],7,FALSE)</f>
        <v>Pharmacist</v>
      </c>
    </row>
    <row r="1278" spans="1:11" x14ac:dyDescent="0.3">
      <c r="A1278">
        <v>1279</v>
      </c>
      <c r="B1278">
        <v>6</v>
      </c>
      <c r="C1278">
        <v>6106.63</v>
      </c>
      <c r="D1278">
        <f t="shared" si="38"/>
        <v>1017.7716666666666</v>
      </c>
      <c r="E1278">
        <v>5.5684399999999998</v>
      </c>
      <c r="F1278">
        <f>VLOOKUP(A1278,[1]!Filtered_Customer_Data[#All],12,FALSE)</f>
        <v>20</v>
      </c>
      <c r="G1278">
        <f t="shared" si="39"/>
        <v>113348.00919066665</v>
      </c>
      <c r="H1278" t="str">
        <f>VLOOKUP(A1278,[2]!Filtered_Customer_Data[#All],9,FALSE)</f>
        <v>Mass Customer</v>
      </c>
      <c r="I1278" t="str">
        <f>VLOOKUP(A1278,Filtered_Customer_Data[#All],4,FALSE)</f>
        <v>Male</v>
      </c>
      <c r="J1278" t="str">
        <f>VLOOKUP(A1278,Filtered_Customer_Data[#All],8,FALSE)</f>
        <v>Financial Services</v>
      </c>
      <c r="K1278" t="str">
        <f>VLOOKUP(A1278,Filtered_Customer_Data[#All],7,FALSE)</f>
        <v>Staff Accountant I</v>
      </c>
    </row>
    <row r="1279" spans="1:11" x14ac:dyDescent="0.3">
      <c r="A1279">
        <v>1280</v>
      </c>
      <c r="B1279">
        <v>4</v>
      </c>
      <c r="C1279">
        <v>4802.0499999999993</v>
      </c>
      <c r="D1279">
        <f t="shared" si="38"/>
        <v>1200.5124999999998</v>
      </c>
      <c r="E1279">
        <v>5.5684399999999998</v>
      </c>
      <c r="F1279">
        <f>VLOOKUP(A1279,[1]!Filtered_Customer_Data[#All],12,FALSE)</f>
        <v>15</v>
      </c>
      <c r="G1279">
        <f t="shared" si="39"/>
        <v>100274.72738249999</v>
      </c>
      <c r="H1279" t="str">
        <f>VLOOKUP(A1279,[2]!Filtered_Customer_Data[#All],9,FALSE)</f>
        <v>High Net Worth</v>
      </c>
      <c r="I1279" t="str">
        <f>VLOOKUP(A1279,Filtered_Customer_Data[#All],4,FALSE)</f>
        <v>Male</v>
      </c>
      <c r="J1279" t="str">
        <f>VLOOKUP(A1279,Filtered_Customer_Data[#All],8,FALSE)</f>
        <v>Manufacturing</v>
      </c>
      <c r="K1279" t="str">
        <f>VLOOKUP(A1279,Filtered_Customer_Data[#All],7,FALSE)</f>
        <v>Marketing Assistant</v>
      </c>
    </row>
    <row r="1280" spans="1:11" x14ac:dyDescent="0.3">
      <c r="A1280">
        <v>1281</v>
      </c>
      <c r="B1280">
        <v>3</v>
      </c>
      <c r="C1280">
        <v>3403.1799999999994</v>
      </c>
      <c r="D1280">
        <f t="shared" si="38"/>
        <v>1134.3933333333332</v>
      </c>
      <c r="E1280">
        <v>5.5684399999999998</v>
      </c>
      <c r="F1280">
        <f>VLOOKUP(A1280,[1]!Filtered_Customer_Data[#All],12,FALSE)</f>
        <v>16</v>
      </c>
      <c r="G1280">
        <f t="shared" si="39"/>
        <v>101068.81940906665</v>
      </c>
      <c r="H1280" t="str">
        <f>VLOOKUP(A1280,[2]!Filtered_Customer_Data[#All],9,FALSE)</f>
        <v>Affluent Customer</v>
      </c>
      <c r="I1280" t="str">
        <f>VLOOKUP(A1280,Filtered_Customer_Data[#All],4,FALSE)</f>
        <v>Male</v>
      </c>
      <c r="J1280" t="str">
        <f>VLOOKUP(A1280,Filtered_Customer_Data[#All],8,FALSE)</f>
        <v>Manufacturing</v>
      </c>
      <c r="K1280" t="str">
        <f>VLOOKUP(A1280,Filtered_Customer_Data[#All],7,FALSE)</f>
        <v>Administrative Assistant III</v>
      </c>
    </row>
    <row r="1281" spans="1:11" x14ac:dyDescent="0.3">
      <c r="A1281">
        <v>1282</v>
      </c>
      <c r="B1281">
        <v>8</v>
      </c>
      <c r="C1281">
        <v>10069.949999999999</v>
      </c>
      <c r="D1281">
        <f t="shared" si="38"/>
        <v>1258.7437499999999</v>
      </c>
      <c r="E1281">
        <v>5.5684399999999998</v>
      </c>
      <c r="F1281">
        <f>VLOOKUP(A1281,[1]!Filtered_Customer_Data[#All],12,FALSE)</f>
        <v>14</v>
      </c>
      <c r="G1281">
        <f t="shared" si="39"/>
        <v>98129.346661499992</v>
      </c>
      <c r="H1281" t="str">
        <f>VLOOKUP(A1281,[2]!Filtered_Customer_Data[#All],9,FALSE)</f>
        <v>Affluent Customer</v>
      </c>
      <c r="I1281" t="str">
        <f>VLOOKUP(A1281,Filtered_Customer_Data[#All],4,FALSE)</f>
        <v>Male</v>
      </c>
      <c r="J1281" t="str">
        <f>VLOOKUP(A1281,Filtered_Customer_Data[#All],8,FALSE)</f>
        <v>Entertainment</v>
      </c>
      <c r="K1281" t="str">
        <f>VLOOKUP(A1281,Filtered_Customer_Data[#All],7,FALSE)</f>
        <v>Programmer Analyst III</v>
      </c>
    </row>
    <row r="1282" spans="1:11" x14ac:dyDescent="0.3">
      <c r="A1282">
        <v>1283</v>
      </c>
      <c r="B1282">
        <v>2</v>
      </c>
      <c r="C1282">
        <v>2964.4</v>
      </c>
      <c r="D1282">
        <f t="shared" si="38"/>
        <v>1482.2</v>
      </c>
      <c r="E1282">
        <v>5.5684399999999998</v>
      </c>
      <c r="F1282">
        <f>VLOOKUP(A1282,[1]!Filtered_Customer_Data[#All],12,FALSE)</f>
        <v>1</v>
      </c>
      <c r="G1282">
        <f t="shared" si="39"/>
        <v>8253.5417679999991</v>
      </c>
      <c r="H1282" t="str">
        <f>VLOOKUP(A1282,[2]!Filtered_Customer_Data[#All],9,FALSE)</f>
        <v>Mass Customer</v>
      </c>
      <c r="I1282" t="str">
        <f>VLOOKUP(A1282,Filtered_Customer_Data[#All],4,FALSE)</f>
        <v>Female</v>
      </c>
      <c r="J1282" t="str">
        <f>VLOOKUP(A1282,Filtered_Customer_Data[#All],8,FALSE)</f>
        <v>Health</v>
      </c>
      <c r="K1282" t="str">
        <f>VLOOKUP(A1282,Filtered_Customer_Data[#All],7,FALSE)</f>
        <v>Clinical Specialist</v>
      </c>
    </row>
    <row r="1283" spans="1:11" x14ac:dyDescent="0.3">
      <c r="A1283">
        <v>1284</v>
      </c>
      <c r="B1283">
        <v>3</v>
      </c>
      <c r="C1283">
        <v>418.80999999999995</v>
      </c>
      <c r="D1283">
        <f t="shared" ref="D1283:D1346" si="40">GETPIVOTDATA("Total Revenue",$A1282,"customer_id",A1283)/GETPIVOTDATA("Total Transaction",$A1282,"customer_id",A1283)</f>
        <v>139.60333333333332</v>
      </c>
      <c r="E1283">
        <v>5.5684399999999998</v>
      </c>
      <c r="F1283">
        <f>VLOOKUP(A1283,[1]!Filtered_Customer_Data[#All],12,FALSE)</f>
        <v>11</v>
      </c>
      <c r="G1283">
        <f t="shared" ref="G1283:G1346" si="41">D1283*E1283*F1283</f>
        <v>8551.1006401333325</v>
      </c>
      <c r="H1283" t="str">
        <f>VLOOKUP(A1283,[2]!Filtered_Customer_Data[#All],9,FALSE)</f>
        <v>Affluent Customer</v>
      </c>
      <c r="I1283" t="str">
        <f>VLOOKUP(A1283,Filtered_Customer_Data[#All],4,FALSE)</f>
        <v>Male</v>
      </c>
      <c r="J1283" t="str">
        <f>VLOOKUP(A1283,Filtered_Customer_Data[#All],8,FALSE)</f>
        <v>Entertainment</v>
      </c>
      <c r="K1283" t="str">
        <f>VLOOKUP(A1283,Filtered_Customer_Data[#All],7,FALSE)</f>
        <v>Junior Executive</v>
      </c>
    </row>
    <row r="1284" spans="1:11" x14ac:dyDescent="0.3">
      <c r="A1284">
        <v>1285</v>
      </c>
      <c r="B1284">
        <v>7</v>
      </c>
      <c r="C1284">
        <v>10581.32</v>
      </c>
      <c r="D1284">
        <f t="shared" si="40"/>
        <v>1511.6171428571429</v>
      </c>
      <c r="E1284">
        <v>5.5684399999999998</v>
      </c>
      <c r="F1284">
        <f>VLOOKUP(A1284,[1]!Filtered_Customer_Data[#All],12,FALSE)</f>
        <v>12</v>
      </c>
      <c r="G1284">
        <f t="shared" si="41"/>
        <v>101008.19235565714</v>
      </c>
      <c r="H1284" t="str">
        <f>VLOOKUP(A1284,[2]!Filtered_Customer_Data[#All],9,FALSE)</f>
        <v>Mass Customer</v>
      </c>
      <c r="I1284" t="str">
        <f>VLOOKUP(A1284,Filtered_Customer_Data[#All],4,FALSE)</f>
        <v>Male</v>
      </c>
      <c r="J1284" t="str">
        <f>VLOOKUP(A1284,Filtered_Customer_Data[#All],8,FALSE)</f>
        <v>Manufacturing</v>
      </c>
      <c r="K1284" t="str">
        <f>VLOOKUP(A1284,Filtered_Customer_Data[#All],7,FALSE)</f>
        <v>Office Assistant III</v>
      </c>
    </row>
    <row r="1285" spans="1:11" x14ac:dyDescent="0.3">
      <c r="A1285">
        <v>1286</v>
      </c>
      <c r="B1285">
        <v>7</v>
      </c>
      <c r="C1285">
        <v>6400.92</v>
      </c>
      <c r="D1285">
        <f t="shared" si="40"/>
        <v>914.41714285714284</v>
      </c>
      <c r="E1285">
        <v>5.5684399999999998</v>
      </c>
      <c r="F1285">
        <f>VLOOKUP(A1285,[1]!Filtered_Customer_Data[#All],12,FALSE)</f>
        <v>16</v>
      </c>
      <c r="G1285">
        <f t="shared" si="41"/>
        <v>81470.031919542846</v>
      </c>
      <c r="H1285" t="str">
        <f>VLOOKUP(A1285,[2]!Filtered_Customer_Data[#All],9,FALSE)</f>
        <v>High Net Worth</v>
      </c>
      <c r="I1285" t="str">
        <f>VLOOKUP(A1285,Filtered_Customer_Data[#All],4,FALSE)</f>
        <v>Female</v>
      </c>
      <c r="J1285" t="str">
        <f>VLOOKUP(A1285,Filtered_Customer_Data[#All],8,FALSE)</f>
        <v>Manufacturing</v>
      </c>
      <c r="K1285" t="str">
        <f>VLOOKUP(A1285,Filtered_Customer_Data[#All],7,FALSE)</f>
        <v>Senior Quality Engineer</v>
      </c>
    </row>
    <row r="1286" spans="1:11" x14ac:dyDescent="0.3">
      <c r="A1286">
        <v>1287</v>
      </c>
      <c r="B1286">
        <v>7</v>
      </c>
      <c r="C1286">
        <v>9575.2000000000007</v>
      </c>
      <c r="D1286">
        <f t="shared" si="40"/>
        <v>1367.8857142857144</v>
      </c>
      <c r="E1286">
        <v>5.5684399999999998</v>
      </c>
      <c r="F1286">
        <f>VLOOKUP(A1286,[1]!Filtered_Customer_Data[#All],12,FALSE)</f>
        <v>20</v>
      </c>
      <c r="G1286">
        <f t="shared" si="41"/>
        <v>152339.79053714286</v>
      </c>
      <c r="H1286" t="str">
        <f>VLOOKUP(A1286,[2]!Filtered_Customer_Data[#All],9,FALSE)</f>
        <v>Mass Customer</v>
      </c>
      <c r="I1286" t="str">
        <f>VLOOKUP(A1286,Filtered_Customer_Data[#All],4,FALSE)</f>
        <v>Male</v>
      </c>
      <c r="J1286" t="str">
        <f>VLOOKUP(A1286,Filtered_Customer_Data[#All],8,FALSE)</f>
        <v>Financial Services</v>
      </c>
      <c r="K1286" t="str">
        <f>VLOOKUP(A1286,Filtered_Customer_Data[#All],7,FALSE)</f>
        <v>Systems Administrator I</v>
      </c>
    </row>
    <row r="1287" spans="1:11" x14ac:dyDescent="0.3">
      <c r="A1287">
        <v>1288</v>
      </c>
      <c r="B1287">
        <v>4</v>
      </c>
      <c r="C1287">
        <v>5733.47</v>
      </c>
      <c r="D1287">
        <f t="shared" si="40"/>
        <v>1433.3675000000001</v>
      </c>
      <c r="E1287">
        <v>5.5684399999999998</v>
      </c>
      <c r="F1287">
        <f>VLOOKUP(A1287,[1]!Filtered_Customer_Data[#All],12,FALSE)</f>
        <v>18</v>
      </c>
      <c r="G1287">
        <f t="shared" si="41"/>
        <v>143669.17659060002</v>
      </c>
      <c r="H1287" t="str">
        <f>VLOOKUP(A1287,[2]!Filtered_Customer_Data[#All],9,FALSE)</f>
        <v>Affluent Customer</v>
      </c>
      <c r="I1287" t="str">
        <f>VLOOKUP(A1287,Filtered_Customer_Data[#All],4,FALSE)</f>
        <v>Female</v>
      </c>
      <c r="J1287" t="str">
        <f>VLOOKUP(A1287,Filtered_Customer_Data[#All],8,FALSE)</f>
        <v>Financial Services</v>
      </c>
      <c r="K1287" t="str">
        <f>VLOOKUP(A1287,Filtered_Customer_Data[#All],7,FALSE)</f>
        <v>Desktop Support Technician</v>
      </c>
    </row>
    <row r="1288" spans="1:11" x14ac:dyDescent="0.3">
      <c r="A1288">
        <v>1289</v>
      </c>
      <c r="B1288">
        <v>6</v>
      </c>
      <c r="C1288">
        <v>5578.72</v>
      </c>
      <c r="D1288">
        <f t="shared" si="40"/>
        <v>929.78666666666675</v>
      </c>
      <c r="E1288">
        <v>5.5684399999999998</v>
      </c>
      <c r="F1288">
        <f>VLOOKUP(A1288,[1]!Filtered_Customer_Data[#All],12,FALSE)</f>
        <v>8</v>
      </c>
      <c r="G1288">
        <f t="shared" si="41"/>
        <v>41419.690129066672</v>
      </c>
      <c r="H1288" t="str">
        <f>VLOOKUP(A1288,[2]!Filtered_Customer_Data[#All],9,FALSE)</f>
        <v>Mass Customer</v>
      </c>
      <c r="I1288" t="str">
        <f>VLOOKUP(A1288,Filtered_Customer_Data[#All],4,FALSE)</f>
        <v>Male</v>
      </c>
      <c r="J1288" t="str">
        <f>VLOOKUP(A1288,Filtered_Customer_Data[#All],8,FALSE)</f>
        <v>Unknown</v>
      </c>
      <c r="K1288" t="str">
        <f>VLOOKUP(A1288,Filtered_Customer_Data[#All],7,FALSE)</f>
        <v>Unknown</v>
      </c>
    </row>
    <row r="1289" spans="1:11" x14ac:dyDescent="0.3">
      <c r="A1289">
        <v>1290</v>
      </c>
      <c r="B1289">
        <v>9</v>
      </c>
      <c r="C1289">
        <v>11890.970000000001</v>
      </c>
      <c r="D1289">
        <f t="shared" si="40"/>
        <v>1321.2188888888891</v>
      </c>
      <c r="E1289">
        <v>5.5684399999999998</v>
      </c>
      <c r="F1289">
        <f>VLOOKUP(A1289,[1]!Filtered_Customer_Data[#All],12,FALSE)</f>
        <v>6</v>
      </c>
      <c r="G1289">
        <f t="shared" si="41"/>
        <v>44142.768657866676</v>
      </c>
      <c r="H1289" t="str">
        <f>VLOOKUP(A1289,[2]!Filtered_Customer_Data[#All],9,FALSE)</f>
        <v>High Net Worth</v>
      </c>
      <c r="I1289" t="str">
        <f>VLOOKUP(A1289,Filtered_Customer_Data[#All],4,FALSE)</f>
        <v>Male</v>
      </c>
      <c r="J1289" t="str">
        <f>VLOOKUP(A1289,Filtered_Customer_Data[#All],8,FALSE)</f>
        <v>Financial Services</v>
      </c>
      <c r="K1289" t="str">
        <f>VLOOKUP(A1289,Filtered_Customer_Data[#All],7,FALSE)</f>
        <v>VP Marketing</v>
      </c>
    </row>
    <row r="1290" spans="1:11" x14ac:dyDescent="0.3">
      <c r="A1290">
        <v>1291</v>
      </c>
      <c r="B1290">
        <v>7</v>
      </c>
      <c r="C1290">
        <v>8651.92</v>
      </c>
      <c r="D1290">
        <f t="shared" si="40"/>
        <v>1235.9885714285715</v>
      </c>
      <c r="E1290">
        <v>5.5684399999999998</v>
      </c>
      <c r="F1290">
        <f>VLOOKUP(A1290,[1]!Filtered_Customer_Data[#All],12,FALSE)</f>
        <v>12</v>
      </c>
      <c r="G1290">
        <f t="shared" si="41"/>
        <v>82590.338408228563</v>
      </c>
      <c r="H1290" t="str">
        <f>VLOOKUP(A1290,[2]!Filtered_Customer_Data[#All],9,FALSE)</f>
        <v>Mass Customer</v>
      </c>
      <c r="I1290" t="str">
        <f>VLOOKUP(A1290,Filtered_Customer_Data[#All],4,FALSE)</f>
        <v>Male</v>
      </c>
      <c r="J1290" t="str">
        <f>VLOOKUP(A1290,Filtered_Customer_Data[#All],8,FALSE)</f>
        <v>Health</v>
      </c>
      <c r="K1290" t="str">
        <f>VLOOKUP(A1290,Filtered_Customer_Data[#All],7,FALSE)</f>
        <v>Quality Engineer</v>
      </c>
    </row>
    <row r="1291" spans="1:11" x14ac:dyDescent="0.3">
      <c r="A1291">
        <v>1292</v>
      </c>
      <c r="B1291">
        <v>5</v>
      </c>
      <c r="C1291">
        <v>6404.32</v>
      </c>
      <c r="D1291">
        <f t="shared" si="40"/>
        <v>1280.864</v>
      </c>
      <c r="E1291">
        <v>5.5684399999999998</v>
      </c>
      <c r="F1291">
        <f>VLOOKUP(A1291,[1]!Filtered_Customer_Data[#All],12,FALSE)</f>
        <v>20</v>
      </c>
      <c r="G1291">
        <f t="shared" si="41"/>
        <v>142648.2866432</v>
      </c>
      <c r="H1291" t="str">
        <f>VLOOKUP(A1291,[2]!Filtered_Customer_Data[#All],9,FALSE)</f>
        <v>Affluent Customer</v>
      </c>
      <c r="I1291" t="str">
        <f>VLOOKUP(A1291,Filtered_Customer_Data[#All],4,FALSE)</f>
        <v>Female</v>
      </c>
      <c r="J1291" t="str">
        <f>VLOOKUP(A1291,Filtered_Customer_Data[#All],8,FALSE)</f>
        <v>Unknown</v>
      </c>
      <c r="K1291" t="str">
        <f>VLOOKUP(A1291,Filtered_Customer_Data[#All],7,FALSE)</f>
        <v>Unknown</v>
      </c>
    </row>
    <row r="1292" spans="1:11" x14ac:dyDescent="0.3">
      <c r="A1292">
        <v>1293</v>
      </c>
      <c r="B1292">
        <v>5</v>
      </c>
      <c r="C1292">
        <v>5896.44</v>
      </c>
      <c r="D1292">
        <f t="shared" si="40"/>
        <v>1179.288</v>
      </c>
      <c r="E1292">
        <v>5.5684399999999998</v>
      </c>
      <c r="F1292">
        <f>VLOOKUP(A1292,[1]!Filtered_Customer_Data[#All],12,FALSE)</f>
        <v>8</v>
      </c>
      <c r="G1292">
        <f t="shared" si="41"/>
        <v>52534.355765759996</v>
      </c>
      <c r="H1292" t="str">
        <f>VLOOKUP(A1292,[2]!Filtered_Customer_Data[#All],9,FALSE)</f>
        <v>Mass Customer</v>
      </c>
      <c r="I1292" t="str">
        <f>VLOOKUP(A1292,Filtered_Customer_Data[#All],4,FALSE)</f>
        <v>Male</v>
      </c>
      <c r="J1292" t="str">
        <f>VLOOKUP(A1292,Filtered_Customer_Data[#All],8,FALSE)</f>
        <v>IT</v>
      </c>
      <c r="K1292" t="str">
        <f>VLOOKUP(A1292,Filtered_Customer_Data[#All],7,FALSE)</f>
        <v>Quality Engineer</v>
      </c>
    </row>
    <row r="1293" spans="1:11" x14ac:dyDescent="0.3">
      <c r="A1293">
        <v>1294</v>
      </c>
      <c r="B1293">
        <v>3</v>
      </c>
      <c r="C1293">
        <v>1722.97</v>
      </c>
      <c r="D1293">
        <f t="shared" si="40"/>
        <v>574.32333333333338</v>
      </c>
      <c r="E1293">
        <v>5.5684399999999998</v>
      </c>
      <c r="F1293">
        <f>VLOOKUP(A1293,[1]!Filtered_Customer_Data[#All],12,FALSE)</f>
        <v>15</v>
      </c>
      <c r="G1293">
        <f t="shared" si="41"/>
        <v>47971.275334000005</v>
      </c>
      <c r="H1293" t="str">
        <f>VLOOKUP(A1293,[2]!Filtered_Customer_Data[#All],9,FALSE)</f>
        <v>Mass Customer</v>
      </c>
      <c r="I1293" t="str">
        <f>VLOOKUP(A1293,Filtered_Customer_Data[#All],4,FALSE)</f>
        <v>Female</v>
      </c>
      <c r="J1293" t="str">
        <f>VLOOKUP(A1293,Filtered_Customer_Data[#All],8,FALSE)</f>
        <v>Manufacturing</v>
      </c>
      <c r="K1293" t="str">
        <f>VLOOKUP(A1293,Filtered_Customer_Data[#All],7,FALSE)</f>
        <v>Unknown</v>
      </c>
    </row>
    <row r="1294" spans="1:11" x14ac:dyDescent="0.3">
      <c r="A1294">
        <v>1295</v>
      </c>
      <c r="B1294">
        <v>6</v>
      </c>
      <c r="C1294">
        <v>5147.2300000000005</v>
      </c>
      <c r="D1294">
        <f t="shared" si="40"/>
        <v>857.87166666666678</v>
      </c>
      <c r="E1294">
        <v>5.5684399999999998</v>
      </c>
      <c r="F1294">
        <f>VLOOKUP(A1294,[1]!Filtered_Customer_Data[#All],12,FALSE)</f>
        <v>5</v>
      </c>
      <c r="G1294">
        <f t="shared" si="41"/>
        <v>23885.034517666667</v>
      </c>
      <c r="H1294" t="str">
        <f>VLOOKUP(A1294,[2]!Filtered_Customer_Data[#All],9,FALSE)</f>
        <v>Mass Customer</v>
      </c>
      <c r="I1294" t="str">
        <f>VLOOKUP(A1294,Filtered_Customer_Data[#All],4,FALSE)</f>
        <v>Male</v>
      </c>
      <c r="J1294" t="str">
        <f>VLOOKUP(A1294,Filtered_Customer_Data[#All],8,FALSE)</f>
        <v>Argiculture</v>
      </c>
      <c r="K1294" t="str">
        <f>VLOOKUP(A1294,Filtered_Customer_Data[#All],7,FALSE)</f>
        <v>Nurse</v>
      </c>
    </row>
    <row r="1295" spans="1:11" x14ac:dyDescent="0.3">
      <c r="A1295">
        <v>1296</v>
      </c>
      <c r="B1295">
        <v>4</v>
      </c>
      <c r="C1295">
        <v>5977.84</v>
      </c>
      <c r="D1295">
        <f t="shared" si="40"/>
        <v>1494.46</v>
      </c>
      <c r="E1295">
        <v>5.5684399999999998</v>
      </c>
      <c r="F1295">
        <f>VLOOKUP(A1295,[1]!Filtered_Customer_Data[#All],12,FALSE)</f>
        <v>9</v>
      </c>
      <c r="G1295">
        <f t="shared" si="41"/>
        <v>74896.297581599996</v>
      </c>
      <c r="H1295" t="str">
        <f>VLOOKUP(A1295,[2]!Filtered_Customer_Data[#All],9,FALSE)</f>
        <v>Affluent Customer</v>
      </c>
      <c r="I1295" t="str">
        <f>VLOOKUP(A1295,Filtered_Customer_Data[#All],4,FALSE)</f>
        <v>Female</v>
      </c>
      <c r="J1295" t="str">
        <f>VLOOKUP(A1295,Filtered_Customer_Data[#All],8,FALSE)</f>
        <v>Financial Services</v>
      </c>
      <c r="K1295" t="str">
        <f>VLOOKUP(A1295,Filtered_Customer_Data[#All],7,FALSE)</f>
        <v>Paralegal</v>
      </c>
    </row>
    <row r="1296" spans="1:11" x14ac:dyDescent="0.3">
      <c r="A1296">
        <v>1297</v>
      </c>
      <c r="B1296">
        <v>6</v>
      </c>
      <c r="C1296">
        <v>6037.4800000000014</v>
      </c>
      <c r="D1296">
        <f t="shared" si="40"/>
        <v>1006.2466666666669</v>
      </c>
      <c r="E1296">
        <v>5.5684399999999998</v>
      </c>
      <c r="F1296">
        <f>VLOOKUP(A1296,[1]!Filtered_Customer_Data[#All],12,FALSE)</f>
        <v>3</v>
      </c>
      <c r="G1296">
        <f t="shared" si="41"/>
        <v>16809.672565600002</v>
      </c>
      <c r="H1296" t="str">
        <f>VLOOKUP(A1296,[2]!Filtered_Customer_Data[#All],9,FALSE)</f>
        <v>Mass Customer</v>
      </c>
      <c r="I1296" t="str">
        <f>VLOOKUP(A1296,Filtered_Customer_Data[#All],4,FALSE)</f>
        <v>Male</v>
      </c>
      <c r="J1296" t="str">
        <f>VLOOKUP(A1296,Filtered_Customer_Data[#All],8,FALSE)</f>
        <v>Health</v>
      </c>
      <c r="K1296" t="str">
        <f>VLOOKUP(A1296,Filtered_Customer_Data[#All],7,FALSE)</f>
        <v>Social Worker</v>
      </c>
    </row>
    <row r="1297" spans="1:11" x14ac:dyDescent="0.3">
      <c r="A1297">
        <v>1298</v>
      </c>
      <c r="B1297">
        <v>5</v>
      </c>
      <c r="C1297">
        <v>7471.9800000000005</v>
      </c>
      <c r="D1297">
        <f t="shared" si="40"/>
        <v>1494.3960000000002</v>
      </c>
      <c r="E1297">
        <v>5.5684399999999998</v>
      </c>
      <c r="F1297">
        <f>VLOOKUP(A1297,[1]!Filtered_Customer_Data[#All],12,FALSE)</f>
        <v>16</v>
      </c>
      <c r="G1297">
        <f t="shared" si="41"/>
        <v>133143.27139584001</v>
      </c>
      <c r="H1297" t="str">
        <f>VLOOKUP(A1297,[2]!Filtered_Customer_Data[#All],9,FALSE)</f>
        <v>Mass Customer</v>
      </c>
      <c r="I1297" t="str">
        <f>VLOOKUP(A1297,Filtered_Customer_Data[#All],4,FALSE)</f>
        <v>Male</v>
      </c>
      <c r="J1297" t="str">
        <f>VLOOKUP(A1297,Filtered_Customer_Data[#All],8,FALSE)</f>
        <v>Health</v>
      </c>
      <c r="K1297" t="str">
        <f>VLOOKUP(A1297,Filtered_Customer_Data[#All],7,FALSE)</f>
        <v>Research Nurse</v>
      </c>
    </row>
    <row r="1298" spans="1:11" x14ac:dyDescent="0.3">
      <c r="A1298">
        <v>1299</v>
      </c>
      <c r="B1298">
        <v>7</v>
      </c>
      <c r="C1298">
        <v>9845.31</v>
      </c>
      <c r="D1298">
        <f t="shared" si="40"/>
        <v>1406.472857142857</v>
      </c>
      <c r="E1298">
        <v>5.5684399999999998</v>
      </c>
      <c r="F1298">
        <f>VLOOKUP(A1298,[1]!Filtered_Customer_Data[#All],12,FALSE)</f>
        <v>12</v>
      </c>
      <c r="G1298">
        <f t="shared" si="41"/>
        <v>93982.316599542857</v>
      </c>
      <c r="H1298" t="str">
        <f>VLOOKUP(A1298,[2]!Filtered_Customer_Data[#All],9,FALSE)</f>
        <v>Affluent Customer</v>
      </c>
      <c r="I1298" t="str">
        <f>VLOOKUP(A1298,Filtered_Customer_Data[#All],4,FALSE)</f>
        <v>Female</v>
      </c>
      <c r="J1298" t="str">
        <f>VLOOKUP(A1298,Filtered_Customer_Data[#All],8,FALSE)</f>
        <v>Unknown</v>
      </c>
      <c r="K1298" t="str">
        <f>VLOOKUP(A1298,Filtered_Customer_Data[#All],7,FALSE)</f>
        <v>Media Manager IV</v>
      </c>
    </row>
    <row r="1299" spans="1:11" x14ac:dyDescent="0.3">
      <c r="A1299">
        <v>1300</v>
      </c>
      <c r="B1299">
        <v>6</v>
      </c>
      <c r="C1299">
        <v>9217.3499999999985</v>
      </c>
      <c r="D1299">
        <f t="shared" si="40"/>
        <v>1536.2249999999997</v>
      </c>
      <c r="E1299">
        <v>5.5684399999999998</v>
      </c>
      <c r="F1299">
        <f>VLOOKUP(A1299,[1]!Filtered_Customer_Data[#All],12,FALSE)</f>
        <v>9</v>
      </c>
      <c r="G1299">
        <f t="shared" si="41"/>
        <v>76989.39065099998</v>
      </c>
      <c r="H1299" t="str">
        <f>VLOOKUP(A1299,[2]!Filtered_Customer_Data[#All],9,FALSE)</f>
        <v>Affluent Customer</v>
      </c>
      <c r="I1299" t="str">
        <f>VLOOKUP(A1299,Filtered_Customer_Data[#All],4,FALSE)</f>
        <v>Female</v>
      </c>
      <c r="J1299" t="str">
        <f>VLOOKUP(A1299,Filtered_Customer_Data[#All],8,FALSE)</f>
        <v>Financial Services</v>
      </c>
      <c r="K1299" t="str">
        <f>VLOOKUP(A1299,Filtered_Customer_Data[#All],7,FALSE)</f>
        <v>Physical Therapy Assistant</v>
      </c>
    </row>
    <row r="1300" spans="1:11" x14ac:dyDescent="0.3">
      <c r="A1300">
        <v>1301</v>
      </c>
      <c r="B1300">
        <v>8</v>
      </c>
      <c r="C1300">
        <v>5396.4400000000005</v>
      </c>
      <c r="D1300">
        <f t="shared" si="40"/>
        <v>674.55500000000006</v>
      </c>
      <c r="E1300">
        <v>5.5684399999999998</v>
      </c>
      <c r="F1300">
        <f>VLOOKUP(A1300,[1]!Filtered_Customer_Data[#All],12,FALSE)</f>
        <v>9</v>
      </c>
      <c r="G1300">
        <f t="shared" si="41"/>
        <v>33805.9713978</v>
      </c>
      <c r="H1300" t="str">
        <f>VLOOKUP(A1300,[2]!Filtered_Customer_Data[#All],9,FALSE)</f>
        <v>Mass Customer</v>
      </c>
      <c r="I1300" t="str">
        <f>VLOOKUP(A1300,Filtered_Customer_Data[#All],4,FALSE)</f>
        <v>Female</v>
      </c>
      <c r="J1300" t="str">
        <f>VLOOKUP(A1300,Filtered_Customer_Data[#All],8,FALSE)</f>
        <v>Health</v>
      </c>
      <c r="K1300" t="str">
        <f>VLOOKUP(A1300,Filtered_Customer_Data[#All],7,FALSE)</f>
        <v>Structural Analysis Engineer</v>
      </c>
    </row>
    <row r="1301" spans="1:11" x14ac:dyDescent="0.3">
      <c r="A1301">
        <v>1302</v>
      </c>
      <c r="B1301">
        <v>13</v>
      </c>
      <c r="C1301">
        <v>17035.829999999998</v>
      </c>
      <c r="D1301">
        <f t="shared" si="40"/>
        <v>1310.4484615384613</v>
      </c>
      <c r="E1301">
        <v>5.5684399999999998</v>
      </c>
      <c r="F1301">
        <f>VLOOKUP(A1301,[1]!Filtered_Customer_Data[#All],12,FALSE)</f>
        <v>2</v>
      </c>
      <c r="G1301">
        <f t="shared" si="41"/>
        <v>14594.307262338458</v>
      </c>
      <c r="H1301" t="str">
        <f>VLOOKUP(A1301,[2]!Filtered_Customer_Data[#All],9,FALSE)</f>
        <v>Affluent Customer</v>
      </c>
      <c r="I1301" t="str">
        <f>VLOOKUP(A1301,Filtered_Customer_Data[#All],4,FALSE)</f>
        <v>Female</v>
      </c>
      <c r="J1301" t="str">
        <f>VLOOKUP(A1301,Filtered_Customer_Data[#All],8,FALSE)</f>
        <v>Financial Services</v>
      </c>
      <c r="K1301" t="str">
        <f>VLOOKUP(A1301,Filtered_Customer_Data[#All],7,FALSE)</f>
        <v>Biostatistician I</v>
      </c>
    </row>
    <row r="1302" spans="1:11" x14ac:dyDescent="0.3">
      <c r="A1302">
        <v>1303</v>
      </c>
      <c r="B1302">
        <v>6</v>
      </c>
      <c r="C1302">
        <v>7278.72</v>
      </c>
      <c r="D1302">
        <f t="shared" si="40"/>
        <v>1213.1200000000001</v>
      </c>
      <c r="E1302">
        <v>5.5684399999999998</v>
      </c>
      <c r="F1302">
        <f>VLOOKUP(A1302,[1]!Filtered_Customer_Data[#All],12,FALSE)</f>
        <v>15</v>
      </c>
      <c r="G1302">
        <f t="shared" si="41"/>
        <v>101327.788992</v>
      </c>
      <c r="H1302" t="str">
        <f>VLOOKUP(A1302,[2]!Filtered_Customer_Data[#All],9,FALSE)</f>
        <v>Mass Customer</v>
      </c>
      <c r="I1302" t="str">
        <f>VLOOKUP(A1302,Filtered_Customer_Data[#All],4,FALSE)</f>
        <v>Male</v>
      </c>
      <c r="J1302" t="str">
        <f>VLOOKUP(A1302,Filtered_Customer_Data[#All],8,FALSE)</f>
        <v>Argiculture</v>
      </c>
      <c r="K1302" t="str">
        <f>VLOOKUP(A1302,Filtered_Customer_Data[#All],7,FALSE)</f>
        <v>Unknown</v>
      </c>
    </row>
    <row r="1303" spans="1:11" x14ac:dyDescent="0.3">
      <c r="A1303">
        <v>1304</v>
      </c>
      <c r="B1303">
        <v>6</v>
      </c>
      <c r="C1303">
        <v>4316.4400000000005</v>
      </c>
      <c r="D1303">
        <f t="shared" si="40"/>
        <v>719.40666666666675</v>
      </c>
      <c r="E1303">
        <v>5.5684399999999998</v>
      </c>
      <c r="F1303">
        <f>VLOOKUP(A1303,[1]!Filtered_Customer_Data[#All],12,FALSE)</f>
        <v>11</v>
      </c>
      <c r="G1303">
        <f t="shared" si="41"/>
        <v>44065.701448266671</v>
      </c>
      <c r="H1303" t="str">
        <f>VLOOKUP(A1303,[2]!Filtered_Customer_Data[#All],9,FALSE)</f>
        <v>High Net Worth</v>
      </c>
      <c r="I1303" t="str">
        <f>VLOOKUP(A1303,Filtered_Customer_Data[#All],4,FALSE)</f>
        <v>Male</v>
      </c>
      <c r="J1303" t="str">
        <f>VLOOKUP(A1303,Filtered_Customer_Data[#All],8,FALSE)</f>
        <v>Unknown</v>
      </c>
      <c r="K1303" t="str">
        <f>VLOOKUP(A1303,Filtered_Customer_Data[#All],7,FALSE)</f>
        <v>Administrative Assistant III</v>
      </c>
    </row>
    <row r="1304" spans="1:11" x14ac:dyDescent="0.3">
      <c r="A1304">
        <v>1305</v>
      </c>
      <c r="B1304">
        <v>5</v>
      </c>
      <c r="C1304">
        <v>4862.79</v>
      </c>
      <c r="D1304">
        <f t="shared" si="40"/>
        <v>972.55799999999999</v>
      </c>
      <c r="E1304">
        <v>5.5684399999999998</v>
      </c>
      <c r="F1304">
        <f>VLOOKUP(A1304,[1]!Filtered_Customer_Data[#All],12,FALSE)</f>
        <v>6</v>
      </c>
      <c r="G1304">
        <f t="shared" si="41"/>
        <v>32493.785217119999</v>
      </c>
      <c r="H1304" t="str">
        <f>VLOOKUP(A1304,[2]!Filtered_Customer_Data[#All],9,FALSE)</f>
        <v>High Net Worth</v>
      </c>
      <c r="I1304" t="str">
        <f>VLOOKUP(A1304,Filtered_Customer_Data[#All],4,FALSE)</f>
        <v>Male</v>
      </c>
      <c r="J1304" t="str">
        <f>VLOOKUP(A1304,Filtered_Customer_Data[#All],8,FALSE)</f>
        <v>Financial Services</v>
      </c>
      <c r="K1304" t="str">
        <f>VLOOKUP(A1304,Filtered_Customer_Data[#All],7,FALSE)</f>
        <v>Executive Secretary</v>
      </c>
    </row>
    <row r="1305" spans="1:11" x14ac:dyDescent="0.3">
      <c r="A1305">
        <v>1306</v>
      </c>
      <c r="B1305">
        <v>5</v>
      </c>
      <c r="C1305">
        <v>5037.3</v>
      </c>
      <c r="D1305">
        <f t="shared" si="40"/>
        <v>1007.46</v>
      </c>
      <c r="E1305">
        <v>5.5684399999999998</v>
      </c>
      <c r="F1305">
        <f>VLOOKUP(A1305,[1]!Filtered_Customer_Data[#All],12,FALSE)</f>
        <v>13</v>
      </c>
      <c r="G1305">
        <f t="shared" si="41"/>
        <v>72929.747311200001</v>
      </c>
      <c r="H1305" t="str">
        <f>VLOOKUP(A1305,[2]!Filtered_Customer_Data[#All],9,FALSE)</f>
        <v>Affluent Customer</v>
      </c>
      <c r="I1305" t="str">
        <f>VLOOKUP(A1305,Filtered_Customer_Data[#All],4,FALSE)</f>
        <v>Male</v>
      </c>
      <c r="J1305" t="str">
        <f>VLOOKUP(A1305,Filtered_Customer_Data[#All],8,FALSE)</f>
        <v>Health</v>
      </c>
      <c r="K1305" t="str">
        <f>VLOOKUP(A1305,Filtered_Customer_Data[#All],7,FALSE)</f>
        <v>Occupational Therapist</v>
      </c>
    </row>
    <row r="1306" spans="1:11" x14ac:dyDescent="0.3">
      <c r="A1306">
        <v>1307</v>
      </c>
      <c r="B1306">
        <v>9</v>
      </c>
      <c r="C1306">
        <v>9888.5399999999991</v>
      </c>
      <c r="D1306">
        <f t="shared" si="40"/>
        <v>1098.7266666666665</v>
      </c>
      <c r="E1306">
        <v>5.5684399999999998</v>
      </c>
      <c r="F1306">
        <f>VLOOKUP(A1306,[1]!Filtered_Customer_Data[#All],12,FALSE)</f>
        <v>10</v>
      </c>
      <c r="G1306">
        <f t="shared" si="41"/>
        <v>61181.935197333325</v>
      </c>
      <c r="H1306" t="str">
        <f>VLOOKUP(A1306,[2]!Filtered_Customer_Data[#All],9,FALSE)</f>
        <v>High Net Worth</v>
      </c>
      <c r="I1306" t="str">
        <f>VLOOKUP(A1306,Filtered_Customer_Data[#All],4,FALSE)</f>
        <v>Female</v>
      </c>
      <c r="J1306" t="str">
        <f>VLOOKUP(A1306,Filtered_Customer_Data[#All],8,FALSE)</f>
        <v>Health</v>
      </c>
      <c r="K1306" t="str">
        <f>VLOOKUP(A1306,Filtered_Customer_Data[#All],7,FALSE)</f>
        <v>Dental Hygienist</v>
      </c>
    </row>
    <row r="1307" spans="1:11" x14ac:dyDescent="0.3">
      <c r="A1307">
        <v>1308</v>
      </c>
      <c r="B1307">
        <v>5</v>
      </c>
      <c r="C1307">
        <v>7509.25</v>
      </c>
      <c r="D1307">
        <f t="shared" si="40"/>
        <v>1501.85</v>
      </c>
      <c r="E1307">
        <v>5.5684399999999998</v>
      </c>
      <c r="F1307">
        <f>VLOOKUP(A1307,[1]!Filtered_Customer_Data[#All],12,FALSE)</f>
        <v>18</v>
      </c>
      <c r="G1307">
        <f t="shared" si="41"/>
        <v>150533.309052</v>
      </c>
      <c r="H1307" t="str">
        <f>VLOOKUP(A1307,[2]!Filtered_Customer_Data[#All],9,FALSE)</f>
        <v>Affluent Customer</v>
      </c>
      <c r="I1307" t="str">
        <f>VLOOKUP(A1307,Filtered_Customer_Data[#All],4,FALSE)</f>
        <v>Male</v>
      </c>
      <c r="J1307" t="str">
        <f>VLOOKUP(A1307,Filtered_Customer_Data[#All],8,FALSE)</f>
        <v>Unknown</v>
      </c>
      <c r="K1307" t="str">
        <f>VLOOKUP(A1307,Filtered_Customer_Data[#All],7,FALSE)</f>
        <v>Analog Circuit Design manager</v>
      </c>
    </row>
    <row r="1308" spans="1:11" x14ac:dyDescent="0.3">
      <c r="A1308">
        <v>1309</v>
      </c>
      <c r="B1308">
        <v>4</v>
      </c>
      <c r="C1308">
        <v>3547.4399999999996</v>
      </c>
      <c r="D1308">
        <f t="shared" si="40"/>
        <v>886.8599999999999</v>
      </c>
      <c r="E1308">
        <v>5.5684399999999998</v>
      </c>
      <c r="F1308">
        <f>VLOOKUP(A1308,[1]!Filtered_Customer_Data[#All],12,FALSE)</f>
        <v>13</v>
      </c>
      <c r="G1308">
        <f t="shared" si="41"/>
        <v>64199.547079199998</v>
      </c>
      <c r="H1308" t="str">
        <f>VLOOKUP(A1308,[2]!Filtered_Customer_Data[#All],9,FALSE)</f>
        <v>Mass Customer</v>
      </c>
      <c r="I1308" t="str">
        <f>VLOOKUP(A1308,Filtered_Customer_Data[#All],4,FALSE)</f>
        <v>Male</v>
      </c>
      <c r="J1308" t="str">
        <f>VLOOKUP(A1308,Filtered_Customer_Data[#All],8,FALSE)</f>
        <v>Unknown</v>
      </c>
      <c r="K1308" t="str">
        <f>VLOOKUP(A1308,Filtered_Customer_Data[#All],7,FALSE)</f>
        <v>VP Marketing</v>
      </c>
    </row>
    <row r="1309" spans="1:11" x14ac:dyDescent="0.3">
      <c r="A1309">
        <v>1310</v>
      </c>
      <c r="B1309">
        <v>5</v>
      </c>
      <c r="C1309">
        <v>4177.0200000000004</v>
      </c>
      <c r="D1309">
        <f t="shared" si="40"/>
        <v>835.40400000000011</v>
      </c>
      <c r="E1309">
        <v>5.5684399999999998</v>
      </c>
      <c r="F1309">
        <f>VLOOKUP(A1309,[1]!Filtered_Customer_Data[#All],12,FALSE)</f>
        <v>13</v>
      </c>
      <c r="G1309">
        <f t="shared" si="41"/>
        <v>60474.661646880006</v>
      </c>
      <c r="H1309" t="str">
        <f>VLOOKUP(A1309,[2]!Filtered_Customer_Data[#All],9,FALSE)</f>
        <v>High Net Worth</v>
      </c>
      <c r="I1309" t="str">
        <f>VLOOKUP(A1309,Filtered_Customer_Data[#All],4,FALSE)</f>
        <v>Male</v>
      </c>
      <c r="J1309" t="str">
        <f>VLOOKUP(A1309,Filtered_Customer_Data[#All],8,FALSE)</f>
        <v>Manufacturing</v>
      </c>
      <c r="K1309" t="str">
        <f>VLOOKUP(A1309,Filtered_Customer_Data[#All],7,FALSE)</f>
        <v>Geological Engineer</v>
      </c>
    </row>
    <row r="1310" spans="1:11" x14ac:dyDescent="0.3">
      <c r="A1310">
        <v>1311</v>
      </c>
      <c r="B1310">
        <v>3</v>
      </c>
      <c r="C1310">
        <v>4724.29</v>
      </c>
      <c r="D1310">
        <f t="shared" si="40"/>
        <v>1574.7633333333333</v>
      </c>
      <c r="E1310">
        <v>5.5684399999999998</v>
      </c>
      <c r="F1310">
        <f>VLOOKUP(A1310,[1]!Filtered_Customer_Data[#All],12,FALSE)</f>
        <v>13</v>
      </c>
      <c r="G1310">
        <f t="shared" si="41"/>
        <v>113996.67676626667</v>
      </c>
      <c r="H1310" t="str">
        <f>VLOOKUP(A1310,[2]!Filtered_Customer_Data[#All],9,FALSE)</f>
        <v>Mass Customer</v>
      </c>
      <c r="I1310" t="str">
        <f>VLOOKUP(A1310,Filtered_Customer_Data[#All],4,FALSE)</f>
        <v>Female</v>
      </c>
      <c r="J1310" t="str">
        <f>VLOOKUP(A1310,Filtered_Customer_Data[#All],8,FALSE)</f>
        <v>Financial Services</v>
      </c>
      <c r="K1310" t="str">
        <f>VLOOKUP(A1310,Filtered_Customer_Data[#All],7,FALSE)</f>
        <v>VP Accounting</v>
      </c>
    </row>
    <row r="1311" spans="1:11" x14ac:dyDescent="0.3">
      <c r="A1311">
        <v>1312</v>
      </c>
      <c r="B1311">
        <v>4</v>
      </c>
      <c r="C1311">
        <v>3066.41</v>
      </c>
      <c r="D1311">
        <f t="shared" si="40"/>
        <v>766.60249999999996</v>
      </c>
      <c r="E1311">
        <v>5.5684399999999998</v>
      </c>
      <c r="F1311">
        <f>VLOOKUP(A1311,[1]!Filtered_Customer_Data[#All],12,FALSE)</f>
        <v>8</v>
      </c>
      <c r="G1311">
        <f t="shared" si="41"/>
        <v>34150.240200799999</v>
      </c>
      <c r="H1311" t="str">
        <f>VLOOKUP(A1311,[2]!Filtered_Customer_Data[#All],9,FALSE)</f>
        <v>Affluent Customer</v>
      </c>
      <c r="I1311" t="str">
        <f>VLOOKUP(A1311,Filtered_Customer_Data[#All],4,FALSE)</f>
        <v>Female</v>
      </c>
      <c r="J1311" t="str">
        <f>VLOOKUP(A1311,Filtered_Customer_Data[#All],8,FALSE)</f>
        <v>Health</v>
      </c>
      <c r="K1311" t="str">
        <f>VLOOKUP(A1311,Filtered_Customer_Data[#All],7,FALSE)</f>
        <v>Food Chemist</v>
      </c>
    </row>
    <row r="1312" spans="1:11" x14ac:dyDescent="0.3">
      <c r="A1312">
        <v>1313</v>
      </c>
      <c r="B1312">
        <v>7</v>
      </c>
      <c r="C1312">
        <v>8113.2099999999991</v>
      </c>
      <c r="D1312">
        <f t="shared" si="40"/>
        <v>1159.03</v>
      </c>
      <c r="E1312">
        <v>5.5684399999999998</v>
      </c>
      <c r="F1312">
        <f>VLOOKUP(A1312,[1]!Filtered_Customer_Data[#All],12,FALSE)</f>
        <v>22</v>
      </c>
      <c r="G1312">
        <f t="shared" si="41"/>
        <v>141987.7582904</v>
      </c>
      <c r="H1312" t="str">
        <f>VLOOKUP(A1312,[2]!Filtered_Customer_Data[#All],9,FALSE)</f>
        <v>Mass Customer</v>
      </c>
      <c r="I1312" t="str">
        <f>VLOOKUP(A1312,Filtered_Customer_Data[#All],4,FALSE)</f>
        <v>Male</v>
      </c>
      <c r="J1312" t="str">
        <f>VLOOKUP(A1312,Filtered_Customer_Data[#All],8,FALSE)</f>
        <v>Property</v>
      </c>
      <c r="K1312" t="str">
        <f>VLOOKUP(A1312,Filtered_Customer_Data[#All],7,FALSE)</f>
        <v>Analyst Programmer</v>
      </c>
    </row>
    <row r="1313" spans="1:11" x14ac:dyDescent="0.3">
      <c r="A1313">
        <v>1314</v>
      </c>
      <c r="B1313">
        <v>5</v>
      </c>
      <c r="C1313">
        <v>5627.01</v>
      </c>
      <c r="D1313">
        <f t="shared" si="40"/>
        <v>1125.402</v>
      </c>
      <c r="E1313">
        <v>5.5684399999999998</v>
      </c>
      <c r="F1313">
        <f>VLOOKUP(A1313,[1]!Filtered_Customer_Data[#All],12,FALSE)</f>
        <v>6</v>
      </c>
      <c r="G1313">
        <f t="shared" si="41"/>
        <v>37600.401077280003</v>
      </c>
      <c r="H1313" t="str">
        <f>VLOOKUP(A1313,[2]!Filtered_Customer_Data[#All],9,FALSE)</f>
        <v>Mass Customer</v>
      </c>
      <c r="I1313" t="str">
        <f>VLOOKUP(A1313,Filtered_Customer_Data[#All],4,FALSE)</f>
        <v>Female</v>
      </c>
      <c r="J1313" t="str">
        <f>VLOOKUP(A1313,Filtered_Customer_Data[#All],8,FALSE)</f>
        <v>Health</v>
      </c>
      <c r="K1313" t="str">
        <f>VLOOKUP(A1313,Filtered_Customer_Data[#All],7,FALSE)</f>
        <v>Clinical Specialist</v>
      </c>
    </row>
    <row r="1314" spans="1:11" x14ac:dyDescent="0.3">
      <c r="A1314">
        <v>1315</v>
      </c>
      <c r="B1314">
        <v>8</v>
      </c>
      <c r="C1314">
        <v>5675.12</v>
      </c>
      <c r="D1314">
        <f t="shared" si="40"/>
        <v>709.39</v>
      </c>
      <c r="E1314">
        <v>5.5684399999999998</v>
      </c>
      <c r="F1314">
        <f>VLOOKUP(A1314,[1]!Filtered_Customer_Data[#All],12,FALSE)</f>
        <v>12</v>
      </c>
      <c r="G1314">
        <f t="shared" si="41"/>
        <v>47402.347819200004</v>
      </c>
      <c r="H1314" t="str">
        <f>VLOOKUP(A1314,[2]!Filtered_Customer_Data[#All],9,FALSE)</f>
        <v>Mass Customer</v>
      </c>
      <c r="I1314" t="str">
        <f>VLOOKUP(A1314,Filtered_Customer_Data[#All],4,FALSE)</f>
        <v>Female</v>
      </c>
      <c r="J1314" t="str">
        <f>VLOOKUP(A1314,Filtered_Customer_Data[#All],8,FALSE)</f>
        <v>IT</v>
      </c>
      <c r="K1314" t="str">
        <f>VLOOKUP(A1314,Filtered_Customer_Data[#All],7,FALSE)</f>
        <v>Unknown</v>
      </c>
    </row>
    <row r="1315" spans="1:11" x14ac:dyDescent="0.3">
      <c r="A1315">
        <v>1316</v>
      </c>
      <c r="B1315">
        <v>5</v>
      </c>
      <c r="C1315">
        <v>5704.7099999999991</v>
      </c>
      <c r="D1315">
        <f t="shared" si="40"/>
        <v>1140.9419999999998</v>
      </c>
      <c r="E1315">
        <v>5.5684399999999998</v>
      </c>
      <c r="F1315">
        <f>VLOOKUP(A1315,[1]!Filtered_Customer_Data[#All],12,FALSE)</f>
        <v>18</v>
      </c>
      <c r="G1315">
        <f t="shared" si="41"/>
        <v>114358.80726863997</v>
      </c>
      <c r="H1315" t="str">
        <f>VLOOKUP(A1315,[2]!Filtered_Customer_Data[#All],9,FALSE)</f>
        <v>High Net Worth</v>
      </c>
      <c r="I1315" t="str">
        <f>VLOOKUP(A1315,Filtered_Customer_Data[#All],4,FALSE)</f>
        <v>Male</v>
      </c>
      <c r="J1315" t="str">
        <f>VLOOKUP(A1315,Filtered_Customer_Data[#All],8,FALSE)</f>
        <v>Retail</v>
      </c>
      <c r="K1315" t="str">
        <f>VLOOKUP(A1315,Filtered_Customer_Data[#All],7,FALSE)</f>
        <v>Recruiter</v>
      </c>
    </row>
    <row r="1316" spans="1:11" x14ac:dyDescent="0.3">
      <c r="A1316">
        <v>1317</v>
      </c>
      <c r="B1316">
        <v>9</v>
      </c>
      <c r="C1316">
        <v>15370.809999999998</v>
      </c>
      <c r="D1316">
        <f t="shared" si="40"/>
        <v>1707.8677777777775</v>
      </c>
      <c r="E1316">
        <v>5.5684399999999998</v>
      </c>
      <c r="F1316">
        <f>VLOOKUP(A1316,[1]!Filtered_Customer_Data[#All],12,FALSE)</f>
        <v>5</v>
      </c>
      <c r="G1316">
        <f t="shared" si="41"/>
        <v>47550.796242444441</v>
      </c>
      <c r="H1316" t="str">
        <f>VLOOKUP(A1316,[2]!Filtered_Customer_Data[#All],9,FALSE)</f>
        <v>Mass Customer</v>
      </c>
      <c r="I1316" t="str">
        <f>VLOOKUP(A1316,Filtered_Customer_Data[#All],4,FALSE)</f>
        <v>Male</v>
      </c>
      <c r="J1316" t="str">
        <f>VLOOKUP(A1316,Filtered_Customer_Data[#All],8,FALSE)</f>
        <v>Retail</v>
      </c>
      <c r="K1316" t="str">
        <f>VLOOKUP(A1316,Filtered_Customer_Data[#All],7,FALSE)</f>
        <v>General Manager</v>
      </c>
    </row>
    <row r="1317" spans="1:11" x14ac:dyDescent="0.3">
      <c r="A1317">
        <v>1318</v>
      </c>
      <c r="B1317">
        <v>7</v>
      </c>
      <c r="C1317">
        <v>7834.26</v>
      </c>
      <c r="D1317">
        <f t="shared" si="40"/>
        <v>1119.18</v>
      </c>
      <c r="E1317">
        <v>5.5684399999999998</v>
      </c>
      <c r="F1317">
        <f>VLOOKUP(A1317,[1]!Filtered_Customer_Data[#All],12,FALSE)</f>
        <v>4</v>
      </c>
      <c r="G1317">
        <f t="shared" si="41"/>
        <v>24928.346716800002</v>
      </c>
      <c r="H1317" t="str">
        <f>VLOOKUP(A1317,[2]!Filtered_Customer_Data[#All],9,FALSE)</f>
        <v>Mass Customer</v>
      </c>
      <c r="I1317" t="str">
        <f>VLOOKUP(A1317,Filtered_Customer_Data[#All],4,FALSE)</f>
        <v>Female</v>
      </c>
      <c r="J1317" t="str">
        <f>VLOOKUP(A1317,Filtered_Customer_Data[#All],8,FALSE)</f>
        <v>Financial Services</v>
      </c>
      <c r="K1317" t="str">
        <f>VLOOKUP(A1317,Filtered_Customer_Data[#All],7,FALSE)</f>
        <v>Senior Developer</v>
      </c>
    </row>
    <row r="1318" spans="1:11" x14ac:dyDescent="0.3">
      <c r="A1318">
        <v>1319</v>
      </c>
      <c r="B1318">
        <v>3</v>
      </c>
      <c r="C1318">
        <v>3463.6099999999997</v>
      </c>
      <c r="D1318">
        <f t="shared" si="40"/>
        <v>1154.5366666666666</v>
      </c>
      <c r="E1318">
        <v>5.5684399999999998</v>
      </c>
      <c r="F1318">
        <f>VLOOKUP(A1318,[1]!Filtered_Customer_Data[#All],12,FALSE)</f>
        <v>12</v>
      </c>
      <c r="G1318">
        <f t="shared" si="41"/>
        <v>77147.617873599986</v>
      </c>
      <c r="H1318" t="str">
        <f>VLOOKUP(A1318,[2]!Filtered_Customer_Data[#All],9,FALSE)</f>
        <v>Mass Customer</v>
      </c>
      <c r="I1318" t="str">
        <f>VLOOKUP(A1318,Filtered_Customer_Data[#All],4,FALSE)</f>
        <v>Male</v>
      </c>
      <c r="J1318" t="str">
        <f>VLOOKUP(A1318,Filtered_Customer_Data[#All],8,FALSE)</f>
        <v>Entertainment</v>
      </c>
      <c r="K1318" t="str">
        <f>VLOOKUP(A1318,Filtered_Customer_Data[#All],7,FALSE)</f>
        <v>Unknown</v>
      </c>
    </row>
    <row r="1319" spans="1:11" x14ac:dyDescent="0.3">
      <c r="A1319">
        <v>1320</v>
      </c>
      <c r="B1319">
        <v>6</v>
      </c>
      <c r="C1319">
        <v>4696.1799999999994</v>
      </c>
      <c r="D1319">
        <f t="shared" si="40"/>
        <v>782.6966666666666</v>
      </c>
      <c r="E1319">
        <v>5.5684399999999998</v>
      </c>
      <c r="F1319">
        <f>VLOOKUP(A1319,[1]!Filtered_Customer_Data[#All],12,FALSE)</f>
        <v>7</v>
      </c>
      <c r="G1319">
        <f t="shared" si="41"/>
        <v>30508.795985733334</v>
      </c>
      <c r="H1319" t="str">
        <f>VLOOKUP(A1319,[2]!Filtered_Customer_Data[#All],9,FALSE)</f>
        <v>High Net Worth</v>
      </c>
      <c r="I1319" t="str">
        <f>VLOOKUP(A1319,Filtered_Customer_Data[#All],4,FALSE)</f>
        <v>Female</v>
      </c>
      <c r="J1319" t="str">
        <f>VLOOKUP(A1319,Filtered_Customer_Data[#All],8,FALSE)</f>
        <v>Manufacturing</v>
      </c>
      <c r="K1319" t="str">
        <f>VLOOKUP(A1319,Filtered_Customer_Data[#All],7,FALSE)</f>
        <v>Unknown</v>
      </c>
    </row>
    <row r="1320" spans="1:11" x14ac:dyDescent="0.3">
      <c r="A1320">
        <v>1321</v>
      </c>
      <c r="B1320">
        <v>7</v>
      </c>
      <c r="C1320">
        <v>5511.1399999999994</v>
      </c>
      <c r="D1320">
        <f t="shared" si="40"/>
        <v>787.3057142857142</v>
      </c>
      <c r="E1320">
        <v>5.5684399999999998</v>
      </c>
      <c r="F1320">
        <f>VLOOKUP(A1320,[1]!Filtered_Customer_Data[#All],12,FALSE)</f>
        <v>8</v>
      </c>
      <c r="G1320">
        <f t="shared" si="41"/>
        <v>35072.517053257136</v>
      </c>
      <c r="H1320" t="str">
        <f>VLOOKUP(A1320,[2]!Filtered_Customer_Data[#All],9,FALSE)</f>
        <v>Affluent Customer</v>
      </c>
      <c r="I1320" t="str">
        <f>VLOOKUP(A1320,Filtered_Customer_Data[#All],4,FALSE)</f>
        <v>Female</v>
      </c>
      <c r="J1320" t="str">
        <f>VLOOKUP(A1320,Filtered_Customer_Data[#All],8,FALSE)</f>
        <v>Argiculture</v>
      </c>
      <c r="K1320" t="str">
        <f>VLOOKUP(A1320,Filtered_Customer_Data[#All],7,FALSE)</f>
        <v>Editor</v>
      </c>
    </row>
    <row r="1321" spans="1:11" x14ac:dyDescent="0.3">
      <c r="A1321">
        <v>1322</v>
      </c>
      <c r="B1321">
        <v>4</v>
      </c>
      <c r="C1321">
        <v>6024.3499999999995</v>
      </c>
      <c r="D1321">
        <f t="shared" si="40"/>
        <v>1506.0874999999999</v>
      </c>
      <c r="E1321">
        <v>5.5684399999999998</v>
      </c>
      <c r="F1321">
        <f>VLOOKUP(A1321,[1]!Filtered_Customer_Data[#All],12,FALSE)</f>
        <v>1</v>
      </c>
      <c r="G1321">
        <f t="shared" si="41"/>
        <v>8386.5578784999998</v>
      </c>
      <c r="H1321" t="str">
        <f>VLOOKUP(A1321,[2]!Filtered_Customer_Data[#All],9,FALSE)</f>
        <v>Mass Customer</v>
      </c>
      <c r="I1321" t="str">
        <f>VLOOKUP(A1321,Filtered_Customer_Data[#All],4,FALSE)</f>
        <v>Female</v>
      </c>
      <c r="J1321" t="str">
        <f>VLOOKUP(A1321,Filtered_Customer_Data[#All],8,FALSE)</f>
        <v>Financial Services</v>
      </c>
      <c r="K1321" t="str">
        <f>VLOOKUP(A1321,Filtered_Customer_Data[#All],7,FALSE)</f>
        <v>Data Coordiator</v>
      </c>
    </row>
    <row r="1322" spans="1:11" x14ac:dyDescent="0.3">
      <c r="A1322">
        <v>1323</v>
      </c>
      <c r="B1322">
        <v>7</v>
      </c>
      <c r="C1322">
        <v>3352.1499999999996</v>
      </c>
      <c r="D1322">
        <f t="shared" si="40"/>
        <v>478.87857142857138</v>
      </c>
      <c r="E1322">
        <v>5.5684399999999998</v>
      </c>
      <c r="F1322">
        <f>VLOOKUP(A1322,[1]!Filtered_Customer_Data[#All],12,FALSE)</f>
        <v>9</v>
      </c>
      <c r="G1322">
        <f t="shared" si="41"/>
        <v>23999.459330571422</v>
      </c>
      <c r="H1322" t="str">
        <f>VLOOKUP(A1322,[2]!Filtered_Customer_Data[#All],9,FALSE)</f>
        <v>High Net Worth</v>
      </c>
      <c r="I1322" t="str">
        <f>VLOOKUP(A1322,Filtered_Customer_Data[#All],4,FALSE)</f>
        <v>Male</v>
      </c>
      <c r="J1322" t="str">
        <f>VLOOKUP(A1322,Filtered_Customer_Data[#All],8,FALSE)</f>
        <v>Unknown</v>
      </c>
      <c r="K1322" t="str">
        <f>VLOOKUP(A1322,Filtered_Customer_Data[#All],7,FALSE)</f>
        <v>Account Executive</v>
      </c>
    </row>
    <row r="1323" spans="1:11" x14ac:dyDescent="0.3">
      <c r="A1323">
        <v>1324</v>
      </c>
      <c r="B1323">
        <v>7</v>
      </c>
      <c r="C1323">
        <v>6791.0399999999991</v>
      </c>
      <c r="D1323">
        <f t="shared" si="40"/>
        <v>970.14857142857124</v>
      </c>
      <c r="E1323">
        <v>5.5684399999999998</v>
      </c>
      <c r="F1323">
        <f>VLOOKUP(A1323,[1]!Filtered_Customer_Data[#All],12,FALSE)</f>
        <v>11</v>
      </c>
      <c r="G1323">
        <f t="shared" si="41"/>
        <v>59424.355221942838</v>
      </c>
      <c r="H1323" t="str">
        <f>VLOOKUP(A1323,[2]!Filtered_Customer_Data[#All],9,FALSE)</f>
        <v>Mass Customer</v>
      </c>
      <c r="I1323" t="str">
        <f>VLOOKUP(A1323,Filtered_Customer_Data[#All],4,FALSE)</f>
        <v>Female</v>
      </c>
      <c r="J1323" t="str">
        <f>VLOOKUP(A1323,Filtered_Customer_Data[#All],8,FALSE)</f>
        <v>Manufacturing</v>
      </c>
      <c r="K1323" t="str">
        <f>VLOOKUP(A1323,Filtered_Customer_Data[#All],7,FALSE)</f>
        <v>Web Designer III</v>
      </c>
    </row>
    <row r="1324" spans="1:11" x14ac:dyDescent="0.3">
      <c r="A1324">
        <v>1325</v>
      </c>
      <c r="B1324">
        <v>1</v>
      </c>
      <c r="C1324">
        <v>416.98</v>
      </c>
      <c r="D1324">
        <f t="shared" si="40"/>
        <v>416.98</v>
      </c>
      <c r="E1324">
        <v>5.5684399999999998</v>
      </c>
      <c r="F1324">
        <f>VLOOKUP(A1324,[1]!Filtered_Customer_Data[#All],12,FALSE)</f>
        <v>14</v>
      </c>
      <c r="G1324">
        <f t="shared" si="41"/>
        <v>32506.9935568</v>
      </c>
      <c r="H1324" t="str">
        <f>VLOOKUP(A1324,[2]!Filtered_Customer_Data[#All],9,FALSE)</f>
        <v>High Net Worth</v>
      </c>
      <c r="I1324" t="str">
        <f>VLOOKUP(A1324,Filtered_Customer_Data[#All],4,FALSE)</f>
        <v>Male</v>
      </c>
      <c r="J1324" t="str">
        <f>VLOOKUP(A1324,Filtered_Customer_Data[#All],8,FALSE)</f>
        <v>Argiculture</v>
      </c>
      <c r="K1324" t="str">
        <f>VLOOKUP(A1324,Filtered_Customer_Data[#All],7,FALSE)</f>
        <v>Account Executive</v>
      </c>
    </row>
    <row r="1325" spans="1:11" x14ac:dyDescent="0.3">
      <c r="A1325">
        <v>1326</v>
      </c>
      <c r="B1325">
        <v>6</v>
      </c>
      <c r="C1325">
        <v>6384.11</v>
      </c>
      <c r="D1325">
        <f t="shared" si="40"/>
        <v>1064.0183333333332</v>
      </c>
      <c r="E1325">
        <v>5.5684399999999998</v>
      </c>
      <c r="F1325">
        <f>VLOOKUP(A1325,[1]!Filtered_Customer_Data[#All],12,FALSE)</f>
        <v>5</v>
      </c>
      <c r="G1325">
        <f t="shared" si="41"/>
        <v>29624.611240333328</v>
      </c>
      <c r="H1325" t="str">
        <f>VLOOKUP(A1325,[2]!Filtered_Customer_Data[#All],9,FALSE)</f>
        <v>Affluent Customer</v>
      </c>
      <c r="I1325" t="str">
        <f>VLOOKUP(A1325,Filtered_Customer_Data[#All],4,FALSE)</f>
        <v>Male</v>
      </c>
      <c r="J1325" t="str">
        <f>VLOOKUP(A1325,Filtered_Customer_Data[#All],8,FALSE)</f>
        <v>Health</v>
      </c>
      <c r="K1325" t="str">
        <f>VLOOKUP(A1325,Filtered_Customer_Data[#All],7,FALSE)</f>
        <v>Biostatistician III</v>
      </c>
    </row>
    <row r="1326" spans="1:11" x14ac:dyDescent="0.3">
      <c r="A1326">
        <v>1327</v>
      </c>
      <c r="B1326">
        <v>5</v>
      </c>
      <c r="C1326">
        <v>5206.2699999999995</v>
      </c>
      <c r="D1326">
        <f t="shared" si="40"/>
        <v>1041.2539999999999</v>
      </c>
      <c r="E1326">
        <v>5.5684399999999998</v>
      </c>
      <c r="F1326">
        <f>VLOOKUP(A1326,[1]!Filtered_Customer_Data[#All],12,FALSE)</f>
        <v>6</v>
      </c>
      <c r="G1326">
        <f t="shared" si="41"/>
        <v>34788.962542559995</v>
      </c>
      <c r="H1326" t="str">
        <f>VLOOKUP(A1326,[2]!Filtered_Customer_Data[#All],9,FALSE)</f>
        <v>Affluent Customer</v>
      </c>
      <c r="I1326" t="str">
        <f>VLOOKUP(A1326,Filtered_Customer_Data[#All],4,FALSE)</f>
        <v>Female</v>
      </c>
      <c r="J1326" t="str">
        <f>VLOOKUP(A1326,Filtered_Customer_Data[#All],8,FALSE)</f>
        <v>Property</v>
      </c>
      <c r="K1326" t="str">
        <f>VLOOKUP(A1326,Filtered_Customer_Data[#All],7,FALSE)</f>
        <v>Director of Sales</v>
      </c>
    </row>
    <row r="1327" spans="1:11" x14ac:dyDescent="0.3">
      <c r="A1327">
        <v>1328</v>
      </c>
      <c r="B1327">
        <v>7</v>
      </c>
      <c r="C1327">
        <v>10301.23</v>
      </c>
      <c r="D1327">
        <f t="shared" si="40"/>
        <v>1471.6042857142857</v>
      </c>
      <c r="E1327">
        <v>5.5684399999999998</v>
      </c>
      <c r="F1327">
        <f>VLOOKUP(A1327,[1]!Filtered_Customer_Data[#All],12,FALSE)</f>
        <v>6</v>
      </c>
      <c r="G1327">
        <f t="shared" si="41"/>
        <v>49167.24101245714</v>
      </c>
      <c r="H1327" t="str">
        <f>VLOOKUP(A1327,[2]!Filtered_Customer_Data[#All],9,FALSE)</f>
        <v>Mass Customer</v>
      </c>
      <c r="I1327" t="str">
        <f>VLOOKUP(A1327,Filtered_Customer_Data[#All],4,FALSE)</f>
        <v>Male</v>
      </c>
      <c r="J1327" t="str">
        <f>VLOOKUP(A1327,Filtered_Customer_Data[#All],8,FALSE)</f>
        <v>IT</v>
      </c>
      <c r="K1327" t="str">
        <f>VLOOKUP(A1327,Filtered_Customer_Data[#All],7,FALSE)</f>
        <v>Budget/Accounting Analyst IV</v>
      </c>
    </row>
    <row r="1328" spans="1:11" x14ac:dyDescent="0.3">
      <c r="A1328">
        <v>1329</v>
      </c>
      <c r="B1328">
        <v>11</v>
      </c>
      <c r="C1328">
        <v>14818.119999999999</v>
      </c>
      <c r="D1328">
        <f t="shared" si="40"/>
        <v>1347.1018181818181</v>
      </c>
      <c r="E1328">
        <v>5.5684399999999998</v>
      </c>
      <c r="F1328">
        <f>VLOOKUP(A1328,[1]!Filtered_Customer_Data[#All],12,FALSE)</f>
        <v>11</v>
      </c>
      <c r="G1328">
        <f t="shared" si="41"/>
        <v>82513.812132799998</v>
      </c>
      <c r="H1328" t="str">
        <f>VLOOKUP(A1328,[2]!Filtered_Customer_Data[#All],9,FALSE)</f>
        <v>Mass Customer</v>
      </c>
      <c r="I1328" t="str">
        <f>VLOOKUP(A1328,Filtered_Customer_Data[#All],4,FALSE)</f>
        <v>Female</v>
      </c>
      <c r="J1328" t="str">
        <f>VLOOKUP(A1328,Filtered_Customer_Data[#All],8,FALSE)</f>
        <v>Unknown</v>
      </c>
      <c r="K1328" t="str">
        <f>VLOOKUP(A1328,Filtered_Customer_Data[#All],7,FALSE)</f>
        <v>Database Administrator IV</v>
      </c>
    </row>
    <row r="1329" spans="1:11" x14ac:dyDescent="0.3">
      <c r="A1329">
        <v>1330</v>
      </c>
      <c r="B1329">
        <v>6</v>
      </c>
      <c r="C1329">
        <v>8329.24</v>
      </c>
      <c r="D1329">
        <f t="shared" si="40"/>
        <v>1388.2066666666667</v>
      </c>
      <c r="E1329">
        <v>5.5684399999999998</v>
      </c>
      <c r="F1329">
        <f>VLOOKUP(A1329,[1]!Filtered_Customer_Data[#All],12,FALSE)</f>
        <v>19</v>
      </c>
      <c r="G1329">
        <f t="shared" si="41"/>
        <v>146872.76508773334</v>
      </c>
      <c r="H1329" t="str">
        <f>VLOOKUP(A1329,[2]!Filtered_Customer_Data[#All],9,FALSE)</f>
        <v>Affluent Customer</v>
      </c>
      <c r="I1329" t="str">
        <f>VLOOKUP(A1329,Filtered_Customer_Data[#All],4,FALSE)</f>
        <v>Male</v>
      </c>
      <c r="J1329" t="str">
        <f>VLOOKUP(A1329,Filtered_Customer_Data[#All],8,FALSE)</f>
        <v>Unknown</v>
      </c>
      <c r="K1329" t="str">
        <f>VLOOKUP(A1329,Filtered_Customer_Data[#All],7,FALSE)</f>
        <v>Technical Writer</v>
      </c>
    </row>
    <row r="1330" spans="1:11" x14ac:dyDescent="0.3">
      <c r="A1330">
        <v>1331</v>
      </c>
      <c r="B1330">
        <v>10</v>
      </c>
      <c r="C1330">
        <v>11641.260000000002</v>
      </c>
      <c r="D1330">
        <f t="shared" si="40"/>
        <v>1164.1260000000002</v>
      </c>
      <c r="E1330">
        <v>5.5684399999999998</v>
      </c>
      <c r="F1330">
        <f>VLOOKUP(A1330,[1]!Filtered_Customer_Data[#All],12,FALSE)</f>
        <v>17</v>
      </c>
      <c r="G1330">
        <f t="shared" si="41"/>
        <v>110200.21831848002</v>
      </c>
      <c r="H1330" t="str">
        <f>VLOOKUP(A1330,[2]!Filtered_Customer_Data[#All],9,FALSE)</f>
        <v>High Net Worth</v>
      </c>
      <c r="I1330" t="str">
        <f>VLOOKUP(A1330,Filtered_Customer_Data[#All],4,FALSE)</f>
        <v>Male</v>
      </c>
      <c r="J1330" t="str">
        <f>VLOOKUP(A1330,Filtered_Customer_Data[#All],8,FALSE)</f>
        <v>Telecommunications</v>
      </c>
      <c r="K1330" t="str">
        <f>VLOOKUP(A1330,Filtered_Customer_Data[#All],7,FALSE)</f>
        <v>Tax Accountant</v>
      </c>
    </row>
    <row r="1331" spans="1:11" x14ac:dyDescent="0.3">
      <c r="A1331">
        <v>1332</v>
      </c>
      <c r="B1331">
        <v>7</v>
      </c>
      <c r="C1331">
        <v>7755.3600000000006</v>
      </c>
      <c r="D1331">
        <f t="shared" si="40"/>
        <v>1107.9085714285716</v>
      </c>
      <c r="E1331">
        <v>5.5684399999999998</v>
      </c>
      <c r="F1331">
        <f>VLOOKUP(A1331,[1]!Filtered_Customer_Data[#All],12,FALSE)</f>
        <v>12</v>
      </c>
      <c r="G1331">
        <f t="shared" si="41"/>
        <v>74031.868865828583</v>
      </c>
      <c r="H1331" t="str">
        <f>VLOOKUP(A1331,[2]!Filtered_Customer_Data[#All],9,FALSE)</f>
        <v>Mass Customer</v>
      </c>
      <c r="I1331" t="str">
        <f>VLOOKUP(A1331,Filtered_Customer_Data[#All],4,FALSE)</f>
        <v>Male</v>
      </c>
      <c r="J1331" t="str">
        <f>VLOOKUP(A1331,Filtered_Customer_Data[#All],8,FALSE)</f>
        <v>Unknown</v>
      </c>
      <c r="K1331" t="str">
        <f>VLOOKUP(A1331,Filtered_Customer_Data[#All],7,FALSE)</f>
        <v>Technical Writer</v>
      </c>
    </row>
    <row r="1332" spans="1:11" x14ac:dyDescent="0.3">
      <c r="A1332">
        <v>1333</v>
      </c>
      <c r="B1332">
        <v>3</v>
      </c>
      <c r="C1332">
        <v>3501.8999999999996</v>
      </c>
      <c r="D1332">
        <f t="shared" si="40"/>
        <v>1167.3</v>
      </c>
      <c r="E1332">
        <v>5.5684399999999998</v>
      </c>
      <c r="F1332">
        <f>VLOOKUP(A1332,[1]!Filtered_Customer_Data[#All],12,FALSE)</f>
        <v>9</v>
      </c>
      <c r="G1332">
        <f t="shared" si="41"/>
        <v>58500.360107999993</v>
      </c>
      <c r="H1332" t="str">
        <f>VLOOKUP(A1332,[2]!Filtered_Customer_Data[#All],9,FALSE)</f>
        <v>High Net Worth</v>
      </c>
      <c r="I1332" t="str">
        <f>VLOOKUP(A1332,Filtered_Customer_Data[#All],4,FALSE)</f>
        <v>Male</v>
      </c>
      <c r="J1332" t="str">
        <f>VLOOKUP(A1332,Filtered_Customer_Data[#All],8,FALSE)</f>
        <v>Financial Services</v>
      </c>
      <c r="K1332" t="str">
        <f>VLOOKUP(A1332,Filtered_Customer_Data[#All],7,FALSE)</f>
        <v>Compensation Analyst</v>
      </c>
    </row>
    <row r="1333" spans="1:11" x14ac:dyDescent="0.3">
      <c r="A1333">
        <v>1334</v>
      </c>
      <c r="B1333">
        <v>2</v>
      </c>
      <c r="C1333">
        <v>3129.3199999999997</v>
      </c>
      <c r="D1333">
        <f t="shared" si="40"/>
        <v>1564.6599999999999</v>
      </c>
      <c r="E1333">
        <v>5.5684399999999998</v>
      </c>
      <c r="F1333">
        <f>VLOOKUP(A1333,[1]!Filtered_Customer_Data[#All],12,FALSE)</f>
        <v>4</v>
      </c>
      <c r="G1333">
        <f t="shared" si="41"/>
        <v>34850.861321599994</v>
      </c>
      <c r="H1333" t="str">
        <f>VLOOKUP(A1333,[2]!Filtered_Customer_Data[#All],9,FALSE)</f>
        <v>Mass Customer</v>
      </c>
      <c r="I1333" t="str">
        <f>VLOOKUP(A1333,Filtered_Customer_Data[#All],4,FALSE)</f>
        <v>Female</v>
      </c>
      <c r="J1333" t="str">
        <f>VLOOKUP(A1333,Filtered_Customer_Data[#All],8,FALSE)</f>
        <v>Financial Services</v>
      </c>
      <c r="K1333" t="str">
        <f>VLOOKUP(A1333,Filtered_Customer_Data[#All],7,FALSE)</f>
        <v>Senior Financial Analyst</v>
      </c>
    </row>
    <row r="1334" spans="1:11" x14ac:dyDescent="0.3">
      <c r="A1334">
        <v>1335</v>
      </c>
      <c r="B1334">
        <v>7</v>
      </c>
      <c r="C1334">
        <v>7295.2699999999995</v>
      </c>
      <c r="D1334">
        <f t="shared" si="40"/>
        <v>1042.1814285714286</v>
      </c>
      <c r="E1334">
        <v>5.5684399999999998</v>
      </c>
      <c r="F1334">
        <f>VLOOKUP(A1334,[1]!Filtered_Customer_Data[#All],12,FALSE)</f>
        <v>3</v>
      </c>
      <c r="G1334">
        <f t="shared" si="41"/>
        <v>17409.974262342857</v>
      </c>
      <c r="H1334" t="str">
        <f>VLOOKUP(A1334,[2]!Filtered_Customer_Data[#All],9,FALSE)</f>
        <v>Mass Customer</v>
      </c>
      <c r="I1334" t="str">
        <f>VLOOKUP(A1334,Filtered_Customer_Data[#All],4,FALSE)</f>
        <v>Female</v>
      </c>
      <c r="J1334" t="str">
        <f>VLOOKUP(A1334,Filtered_Customer_Data[#All],8,FALSE)</f>
        <v>Entertainment</v>
      </c>
      <c r="K1334" t="str">
        <f>VLOOKUP(A1334,Filtered_Customer_Data[#All],7,FALSE)</f>
        <v>Unknown</v>
      </c>
    </row>
    <row r="1335" spans="1:11" x14ac:dyDescent="0.3">
      <c r="A1335">
        <v>1336</v>
      </c>
      <c r="B1335">
        <v>6</v>
      </c>
      <c r="C1335">
        <v>6095.6600000000008</v>
      </c>
      <c r="D1335">
        <f t="shared" si="40"/>
        <v>1015.9433333333335</v>
      </c>
      <c r="E1335">
        <v>5.5684399999999998</v>
      </c>
      <c r="F1335">
        <f>VLOOKUP(A1335,[1]!Filtered_Customer_Data[#All],12,FALSE)</f>
        <v>15</v>
      </c>
      <c r="G1335">
        <f t="shared" si="41"/>
        <v>84858.292426</v>
      </c>
      <c r="H1335" t="str">
        <f>VLOOKUP(A1335,[2]!Filtered_Customer_Data[#All],9,FALSE)</f>
        <v>Mass Customer</v>
      </c>
      <c r="I1335" t="str">
        <f>VLOOKUP(A1335,Filtered_Customer_Data[#All],4,FALSE)</f>
        <v>Male</v>
      </c>
      <c r="J1335" t="str">
        <f>VLOOKUP(A1335,Filtered_Customer_Data[#All],8,FALSE)</f>
        <v>Unknown</v>
      </c>
      <c r="K1335" t="str">
        <f>VLOOKUP(A1335,Filtered_Customer_Data[#All],7,FALSE)</f>
        <v>Physical Therapy Assistant</v>
      </c>
    </row>
    <row r="1336" spans="1:11" x14ac:dyDescent="0.3">
      <c r="A1336">
        <v>1337</v>
      </c>
      <c r="B1336">
        <v>6</v>
      </c>
      <c r="C1336">
        <v>6160.39</v>
      </c>
      <c r="D1336">
        <f t="shared" si="40"/>
        <v>1026.7316666666668</v>
      </c>
      <c r="E1336">
        <v>5.5684399999999998</v>
      </c>
      <c r="F1336">
        <f>VLOOKUP(A1336,[1]!Filtered_Customer_Data[#All],12,FALSE)</f>
        <v>10</v>
      </c>
      <c r="G1336">
        <f t="shared" si="41"/>
        <v>57172.936819333336</v>
      </c>
      <c r="H1336" t="str">
        <f>VLOOKUP(A1336,[2]!Filtered_Customer_Data[#All],9,FALSE)</f>
        <v>Mass Customer</v>
      </c>
      <c r="I1336" t="str">
        <f>VLOOKUP(A1336,Filtered_Customer_Data[#All],4,FALSE)</f>
        <v>Female</v>
      </c>
      <c r="J1336" t="str">
        <f>VLOOKUP(A1336,Filtered_Customer_Data[#All],8,FALSE)</f>
        <v>Health</v>
      </c>
      <c r="K1336" t="str">
        <f>VLOOKUP(A1336,Filtered_Customer_Data[#All],7,FALSE)</f>
        <v>Structural Engineer</v>
      </c>
    </row>
    <row r="1337" spans="1:11" x14ac:dyDescent="0.3">
      <c r="A1337">
        <v>1338</v>
      </c>
      <c r="B1337">
        <v>2</v>
      </c>
      <c r="C1337">
        <v>1671.8400000000001</v>
      </c>
      <c r="D1337">
        <f t="shared" si="40"/>
        <v>835.92000000000007</v>
      </c>
      <c r="E1337">
        <v>5.5684399999999998</v>
      </c>
      <c r="F1337">
        <f>VLOOKUP(A1337,[1]!Filtered_Customer_Data[#All],12,FALSE)</f>
        <v>14</v>
      </c>
      <c r="G1337">
        <f t="shared" si="41"/>
        <v>65166.785107200005</v>
      </c>
      <c r="H1337" t="str">
        <f>VLOOKUP(A1337,[2]!Filtered_Customer_Data[#All],9,FALSE)</f>
        <v>High Net Worth</v>
      </c>
      <c r="I1337" t="str">
        <f>VLOOKUP(A1337,Filtered_Customer_Data[#All],4,FALSE)</f>
        <v>Male</v>
      </c>
      <c r="J1337" t="str">
        <f>VLOOKUP(A1337,Filtered_Customer_Data[#All],8,FALSE)</f>
        <v>Unknown</v>
      </c>
      <c r="K1337" t="str">
        <f>VLOOKUP(A1337,Filtered_Customer_Data[#All],7,FALSE)</f>
        <v>Product Engineer</v>
      </c>
    </row>
    <row r="1338" spans="1:11" x14ac:dyDescent="0.3">
      <c r="A1338">
        <v>1339</v>
      </c>
      <c r="B1338">
        <v>5</v>
      </c>
      <c r="C1338">
        <v>6447.4800000000014</v>
      </c>
      <c r="D1338">
        <f t="shared" si="40"/>
        <v>1289.4960000000003</v>
      </c>
      <c r="E1338">
        <v>5.5684399999999998</v>
      </c>
      <c r="F1338">
        <f>VLOOKUP(A1338,[1]!Filtered_Customer_Data[#All],12,FALSE)</f>
        <v>14</v>
      </c>
      <c r="G1338">
        <f t="shared" si="41"/>
        <v>100526.73548736001</v>
      </c>
      <c r="H1338" t="str">
        <f>VLOOKUP(A1338,[2]!Filtered_Customer_Data[#All],9,FALSE)</f>
        <v>High Net Worth</v>
      </c>
      <c r="I1338" t="str">
        <f>VLOOKUP(A1338,Filtered_Customer_Data[#All],4,FALSE)</f>
        <v>Female</v>
      </c>
      <c r="J1338" t="str">
        <f>VLOOKUP(A1338,Filtered_Customer_Data[#All],8,FALSE)</f>
        <v>IT</v>
      </c>
      <c r="K1338" t="str">
        <f>VLOOKUP(A1338,Filtered_Customer_Data[#All],7,FALSE)</f>
        <v>Editor</v>
      </c>
    </row>
    <row r="1339" spans="1:11" x14ac:dyDescent="0.3">
      <c r="A1339">
        <v>1340</v>
      </c>
      <c r="B1339">
        <v>8</v>
      </c>
      <c r="C1339">
        <v>7371.420000000001</v>
      </c>
      <c r="D1339">
        <f t="shared" si="40"/>
        <v>921.42750000000012</v>
      </c>
      <c r="E1339">
        <v>5.5684399999999998</v>
      </c>
      <c r="F1339">
        <f>VLOOKUP(A1339,[1]!Filtered_Customer_Data[#All],12,FALSE)</f>
        <v>18</v>
      </c>
      <c r="G1339">
        <f t="shared" si="41"/>
        <v>92356.447465800011</v>
      </c>
      <c r="H1339" t="str">
        <f>VLOOKUP(A1339,[2]!Filtered_Customer_Data[#All],9,FALSE)</f>
        <v>High Net Worth</v>
      </c>
      <c r="I1339" t="str">
        <f>VLOOKUP(A1339,Filtered_Customer_Data[#All],4,FALSE)</f>
        <v>Male</v>
      </c>
      <c r="J1339" t="str">
        <f>VLOOKUP(A1339,Filtered_Customer_Data[#All],8,FALSE)</f>
        <v>Unknown</v>
      </c>
      <c r="K1339" t="str">
        <f>VLOOKUP(A1339,Filtered_Customer_Data[#All],7,FALSE)</f>
        <v>Statistician I</v>
      </c>
    </row>
    <row r="1340" spans="1:11" x14ac:dyDescent="0.3">
      <c r="A1340">
        <v>1341</v>
      </c>
      <c r="B1340">
        <v>4</v>
      </c>
      <c r="C1340">
        <v>2841.0999999999995</v>
      </c>
      <c r="D1340">
        <f t="shared" si="40"/>
        <v>710.27499999999986</v>
      </c>
      <c r="E1340">
        <v>5.5684399999999998</v>
      </c>
      <c r="F1340">
        <f>VLOOKUP(A1340,[1]!Filtered_Customer_Data[#All],12,FALSE)</f>
        <v>15</v>
      </c>
      <c r="G1340">
        <f t="shared" si="41"/>
        <v>59326.855814999988</v>
      </c>
      <c r="H1340" t="str">
        <f>VLOOKUP(A1340,[2]!Filtered_Customer_Data[#All],9,FALSE)</f>
        <v>Affluent Customer</v>
      </c>
      <c r="I1340" t="str">
        <f>VLOOKUP(A1340,Filtered_Customer_Data[#All],4,FALSE)</f>
        <v>Male</v>
      </c>
      <c r="J1340" t="str">
        <f>VLOOKUP(A1340,Filtered_Customer_Data[#All],8,FALSE)</f>
        <v>Financial Services</v>
      </c>
      <c r="K1340" t="str">
        <f>VLOOKUP(A1340,Filtered_Customer_Data[#All],7,FALSE)</f>
        <v>Computer Systems Analyst I</v>
      </c>
    </row>
    <row r="1341" spans="1:11" x14ac:dyDescent="0.3">
      <c r="A1341">
        <v>1342</v>
      </c>
      <c r="B1341">
        <v>4</v>
      </c>
      <c r="C1341">
        <v>4066.81</v>
      </c>
      <c r="D1341">
        <f t="shared" si="40"/>
        <v>1016.7025</v>
      </c>
      <c r="E1341">
        <v>5.5684399999999998</v>
      </c>
      <c r="F1341">
        <f>VLOOKUP(A1341,[1]!Filtered_Customer_Data[#All],12,FALSE)</f>
        <v>11</v>
      </c>
      <c r="G1341">
        <f t="shared" si="41"/>
        <v>62275.915560100002</v>
      </c>
      <c r="H1341" t="str">
        <f>VLOOKUP(A1341,[2]!Filtered_Customer_Data[#All],9,FALSE)</f>
        <v>Affluent Customer</v>
      </c>
      <c r="I1341" t="str">
        <f>VLOOKUP(A1341,Filtered_Customer_Data[#All],4,FALSE)</f>
        <v>Male</v>
      </c>
      <c r="J1341" t="str">
        <f>VLOOKUP(A1341,Filtered_Customer_Data[#All],8,FALSE)</f>
        <v>Retail</v>
      </c>
      <c r="K1341" t="str">
        <f>VLOOKUP(A1341,Filtered_Customer_Data[#All],7,FALSE)</f>
        <v>Unknown</v>
      </c>
    </row>
    <row r="1342" spans="1:11" x14ac:dyDescent="0.3">
      <c r="A1342">
        <v>1343</v>
      </c>
      <c r="B1342">
        <v>3</v>
      </c>
      <c r="C1342">
        <v>3737.6800000000003</v>
      </c>
      <c r="D1342">
        <f t="shared" si="40"/>
        <v>1245.8933333333334</v>
      </c>
      <c r="E1342">
        <v>5.5684399999999998</v>
      </c>
      <c r="F1342">
        <f>VLOOKUP(A1342,[1]!Filtered_Customer_Data[#All],12,FALSE)</f>
        <v>5</v>
      </c>
      <c r="G1342">
        <f t="shared" si="41"/>
        <v>34688.411365333333</v>
      </c>
      <c r="H1342" t="str">
        <f>VLOOKUP(A1342,[2]!Filtered_Customer_Data[#All],9,FALSE)</f>
        <v>High Net Worth</v>
      </c>
      <c r="I1342" t="str">
        <f>VLOOKUP(A1342,Filtered_Customer_Data[#All],4,FALSE)</f>
        <v>Male</v>
      </c>
      <c r="J1342" t="str">
        <f>VLOOKUP(A1342,Filtered_Customer_Data[#All],8,FALSE)</f>
        <v>Health</v>
      </c>
      <c r="K1342" t="str">
        <f>VLOOKUP(A1342,Filtered_Customer_Data[#All],7,FALSE)</f>
        <v>Dental Hygienist</v>
      </c>
    </row>
    <row r="1343" spans="1:11" x14ac:dyDescent="0.3">
      <c r="A1343">
        <v>1344</v>
      </c>
      <c r="B1343">
        <v>3</v>
      </c>
      <c r="C1343">
        <v>1709.46</v>
      </c>
      <c r="D1343">
        <f t="shared" si="40"/>
        <v>569.82000000000005</v>
      </c>
      <c r="E1343">
        <v>5.5684399999999998</v>
      </c>
      <c r="F1343">
        <f>VLOOKUP(A1343,[1]!Filtered_Customer_Data[#All],12,FALSE)</f>
        <v>4</v>
      </c>
      <c r="G1343">
        <f t="shared" si="41"/>
        <v>12692.033923200001</v>
      </c>
      <c r="H1343" t="str">
        <f>VLOOKUP(A1343,[2]!Filtered_Customer_Data[#All],9,FALSE)</f>
        <v>Mass Customer</v>
      </c>
      <c r="I1343" t="str">
        <f>VLOOKUP(A1343,Filtered_Customer_Data[#All],4,FALSE)</f>
        <v>Female</v>
      </c>
      <c r="J1343" t="str">
        <f>VLOOKUP(A1343,Filtered_Customer_Data[#All],8,FALSE)</f>
        <v>Manufacturing</v>
      </c>
      <c r="K1343" t="str">
        <f>VLOOKUP(A1343,Filtered_Customer_Data[#All],7,FALSE)</f>
        <v>Tax Accountant</v>
      </c>
    </row>
    <row r="1344" spans="1:11" x14ac:dyDescent="0.3">
      <c r="A1344">
        <v>1345</v>
      </c>
      <c r="B1344">
        <v>6</v>
      </c>
      <c r="C1344">
        <v>8121.72</v>
      </c>
      <c r="D1344">
        <f t="shared" si="40"/>
        <v>1353.6200000000001</v>
      </c>
      <c r="E1344">
        <v>5.5684399999999998</v>
      </c>
      <c r="F1344">
        <f>VLOOKUP(A1344,[1]!Filtered_Customer_Data[#All],12,FALSE)</f>
        <v>12</v>
      </c>
      <c r="G1344">
        <f t="shared" si="41"/>
        <v>90450.621033600008</v>
      </c>
      <c r="H1344" t="str">
        <f>VLOOKUP(A1344,[2]!Filtered_Customer_Data[#All],9,FALSE)</f>
        <v>Mass Customer</v>
      </c>
      <c r="I1344" t="str">
        <f>VLOOKUP(A1344,Filtered_Customer_Data[#All],4,FALSE)</f>
        <v>Male</v>
      </c>
      <c r="J1344" t="str">
        <f>VLOOKUP(A1344,Filtered_Customer_Data[#All],8,FALSE)</f>
        <v>Manufacturing</v>
      </c>
      <c r="K1344" t="str">
        <f>VLOOKUP(A1344,Filtered_Customer_Data[#All],7,FALSE)</f>
        <v>Senior Sales Associate</v>
      </c>
    </row>
    <row r="1345" spans="1:11" x14ac:dyDescent="0.3">
      <c r="A1345">
        <v>1346</v>
      </c>
      <c r="B1345">
        <v>9</v>
      </c>
      <c r="C1345">
        <v>10530.7</v>
      </c>
      <c r="D1345">
        <f t="shared" si="40"/>
        <v>1170.0777777777778</v>
      </c>
      <c r="E1345">
        <v>5.5684399999999998</v>
      </c>
      <c r="F1345">
        <f>VLOOKUP(A1345,[1]!Filtered_Customer_Data[#All],12,FALSE)</f>
        <v>19</v>
      </c>
      <c r="G1345">
        <f t="shared" si="41"/>
        <v>123794.65011688889</v>
      </c>
      <c r="H1345" t="str">
        <f>VLOOKUP(A1345,[2]!Filtered_Customer_Data[#All],9,FALSE)</f>
        <v>Mass Customer</v>
      </c>
      <c r="I1345" t="str">
        <f>VLOOKUP(A1345,Filtered_Customer_Data[#All],4,FALSE)</f>
        <v>Male</v>
      </c>
      <c r="J1345" t="str">
        <f>VLOOKUP(A1345,Filtered_Customer_Data[#All],8,FALSE)</f>
        <v>Telecommunications</v>
      </c>
      <c r="K1345" t="str">
        <f>VLOOKUP(A1345,Filtered_Customer_Data[#All],7,FALSE)</f>
        <v>Administrative Assistant IV</v>
      </c>
    </row>
    <row r="1346" spans="1:11" x14ac:dyDescent="0.3">
      <c r="A1346">
        <v>1347</v>
      </c>
      <c r="B1346">
        <v>6</v>
      </c>
      <c r="C1346">
        <v>6106.51</v>
      </c>
      <c r="D1346">
        <f t="shared" si="40"/>
        <v>1017.7516666666667</v>
      </c>
      <c r="E1346">
        <v>5.5684399999999998</v>
      </c>
      <c r="F1346">
        <f>VLOOKUP(A1346,[1]!Filtered_Customer_Data[#All],12,FALSE)</f>
        <v>14</v>
      </c>
      <c r="G1346">
        <f t="shared" si="41"/>
        <v>79342.047270266659</v>
      </c>
      <c r="H1346" t="str">
        <f>VLOOKUP(A1346,[2]!Filtered_Customer_Data[#All],9,FALSE)</f>
        <v>Mass Customer</v>
      </c>
      <c r="I1346" t="str">
        <f>VLOOKUP(A1346,Filtered_Customer_Data[#All],4,FALSE)</f>
        <v>Female</v>
      </c>
      <c r="J1346" t="str">
        <f>VLOOKUP(A1346,Filtered_Customer_Data[#All],8,FALSE)</f>
        <v>Manufacturing</v>
      </c>
      <c r="K1346" t="str">
        <f>VLOOKUP(A1346,Filtered_Customer_Data[#All],7,FALSE)</f>
        <v>Help Desk Operator</v>
      </c>
    </row>
    <row r="1347" spans="1:11" x14ac:dyDescent="0.3">
      <c r="A1347">
        <v>1348</v>
      </c>
      <c r="B1347">
        <v>5</v>
      </c>
      <c r="C1347">
        <v>7592.16</v>
      </c>
      <c r="D1347">
        <f t="shared" ref="D1347:D1410" si="42">GETPIVOTDATA("Total Revenue",$A1346,"customer_id",A1347)/GETPIVOTDATA("Total Transaction",$A1346,"customer_id",A1347)</f>
        <v>1518.432</v>
      </c>
      <c r="E1347">
        <v>5.5684399999999998</v>
      </c>
      <c r="F1347">
        <f>VLOOKUP(A1347,[1]!Filtered_Customer_Data[#All],12,FALSE)</f>
        <v>13</v>
      </c>
      <c r="G1347">
        <f t="shared" ref="G1347:G1410" si="43">D1347*E1347*F1347</f>
        <v>109918.86731904</v>
      </c>
      <c r="H1347" t="str">
        <f>VLOOKUP(A1347,[2]!Filtered_Customer_Data[#All],9,FALSE)</f>
        <v>High Net Worth</v>
      </c>
      <c r="I1347" t="str">
        <f>VLOOKUP(A1347,Filtered_Customer_Data[#All],4,FALSE)</f>
        <v>Male</v>
      </c>
      <c r="J1347" t="str">
        <f>VLOOKUP(A1347,Filtered_Customer_Data[#All],8,FALSE)</f>
        <v>Unknown</v>
      </c>
      <c r="K1347" t="str">
        <f>VLOOKUP(A1347,Filtered_Customer_Data[#All],7,FALSE)</f>
        <v>VP Sales</v>
      </c>
    </row>
    <row r="1348" spans="1:11" x14ac:dyDescent="0.3">
      <c r="A1348">
        <v>1349</v>
      </c>
      <c r="B1348">
        <v>6</v>
      </c>
      <c r="C1348">
        <v>4387.99</v>
      </c>
      <c r="D1348">
        <f t="shared" si="42"/>
        <v>731.33166666666659</v>
      </c>
      <c r="E1348">
        <v>5.5684399999999998</v>
      </c>
      <c r="F1348">
        <f>VLOOKUP(A1348,[1]!Filtered_Customer_Data[#All],12,FALSE)</f>
        <v>1</v>
      </c>
      <c r="G1348">
        <f t="shared" si="43"/>
        <v>4072.3765059333327</v>
      </c>
      <c r="H1348" t="str">
        <f>VLOOKUP(A1348,[2]!Filtered_Customer_Data[#All],9,FALSE)</f>
        <v>Affluent Customer</v>
      </c>
      <c r="I1348" t="str">
        <f>VLOOKUP(A1348,Filtered_Customer_Data[#All],4,FALSE)</f>
        <v>Male</v>
      </c>
      <c r="J1348" t="str">
        <f>VLOOKUP(A1348,Filtered_Customer_Data[#All],8,FALSE)</f>
        <v>Manufacturing</v>
      </c>
      <c r="K1348" t="str">
        <f>VLOOKUP(A1348,Filtered_Customer_Data[#All],7,FALSE)</f>
        <v>Electrical Engineer</v>
      </c>
    </row>
    <row r="1349" spans="1:11" x14ac:dyDescent="0.3">
      <c r="A1349">
        <v>1350</v>
      </c>
      <c r="B1349">
        <v>2</v>
      </c>
      <c r="C1349">
        <v>2243.46</v>
      </c>
      <c r="D1349">
        <f t="shared" si="42"/>
        <v>1121.73</v>
      </c>
      <c r="E1349">
        <v>5.5684399999999998</v>
      </c>
      <c r="F1349">
        <f>VLOOKUP(A1349,[1]!Filtered_Customer_Data[#All],12,FALSE)</f>
        <v>8</v>
      </c>
      <c r="G1349">
        <f t="shared" si="43"/>
        <v>49970.289609599997</v>
      </c>
      <c r="H1349" t="str">
        <f>VLOOKUP(A1349,[2]!Filtered_Customer_Data[#All],9,FALSE)</f>
        <v>Mass Customer</v>
      </c>
      <c r="I1349" t="str">
        <f>VLOOKUP(A1349,Filtered_Customer_Data[#All],4,FALSE)</f>
        <v>Male</v>
      </c>
      <c r="J1349" t="str">
        <f>VLOOKUP(A1349,Filtered_Customer_Data[#All],8,FALSE)</f>
        <v>Retail</v>
      </c>
      <c r="K1349" t="str">
        <f>VLOOKUP(A1349,Filtered_Customer_Data[#All],7,FALSE)</f>
        <v>Staff Scientist</v>
      </c>
    </row>
    <row r="1350" spans="1:11" x14ac:dyDescent="0.3">
      <c r="A1350">
        <v>1351</v>
      </c>
      <c r="B1350">
        <v>6</v>
      </c>
      <c r="C1350">
        <v>8020.08</v>
      </c>
      <c r="D1350">
        <f t="shared" si="42"/>
        <v>1336.68</v>
      </c>
      <c r="E1350">
        <v>5.5684399999999998</v>
      </c>
      <c r="F1350">
        <f>VLOOKUP(A1350,[1]!Filtered_Customer_Data[#All],12,FALSE)</f>
        <v>11</v>
      </c>
      <c r="G1350">
        <f t="shared" si="43"/>
        <v>81875.446171200005</v>
      </c>
      <c r="H1350" t="str">
        <f>VLOOKUP(A1350,[2]!Filtered_Customer_Data[#All],9,FALSE)</f>
        <v>High Net Worth</v>
      </c>
      <c r="I1350" t="str">
        <f>VLOOKUP(A1350,Filtered_Customer_Data[#All],4,FALSE)</f>
        <v>Undefined</v>
      </c>
      <c r="J1350" t="str">
        <f>VLOOKUP(A1350,Filtered_Customer_Data[#All],8,FALSE)</f>
        <v>IT</v>
      </c>
      <c r="K1350" t="str">
        <f>VLOOKUP(A1350,Filtered_Customer_Data[#All],7,FALSE)</f>
        <v>Office Assistant IV</v>
      </c>
    </row>
    <row r="1351" spans="1:11" x14ac:dyDescent="0.3">
      <c r="A1351">
        <v>1352</v>
      </c>
      <c r="B1351">
        <v>3</v>
      </c>
      <c r="C1351">
        <v>2496.04</v>
      </c>
      <c r="D1351">
        <f t="shared" si="42"/>
        <v>832.01333333333332</v>
      </c>
      <c r="E1351">
        <v>5.5684399999999998</v>
      </c>
      <c r="F1351">
        <f>VLOOKUP(A1351,[1]!Filtered_Customer_Data[#All],12,FALSE)</f>
        <v>18</v>
      </c>
      <c r="G1351">
        <f t="shared" si="43"/>
        <v>83394.29386559999</v>
      </c>
      <c r="H1351" t="str">
        <f>VLOOKUP(A1351,[2]!Filtered_Customer_Data[#All],9,FALSE)</f>
        <v>High Net Worth</v>
      </c>
      <c r="I1351" t="str">
        <f>VLOOKUP(A1351,Filtered_Customer_Data[#All],4,FALSE)</f>
        <v>Male</v>
      </c>
      <c r="J1351" t="str">
        <f>VLOOKUP(A1351,Filtered_Customer_Data[#All],8,FALSE)</f>
        <v>Manufacturing</v>
      </c>
      <c r="K1351" t="str">
        <f>VLOOKUP(A1351,Filtered_Customer_Data[#All],7,FALSE)</f>
        <v>Electrical Engineer</v>
      </c>
    </row>
    <row r="1352" spans="1:11" x14ac:dyDescent="0.3">
      <c r="A1352">
        <v>1353</v>
      </c>
      <c r="B1352">
        <v>8</v>
      </c>
      <c r="C1352">
        <v>6708.3499999999995</v>
      </c>
      <c r="D1352">
        <f t="shared" si="42"/>
        <v>838.54374999999993</v>
      </c>
      <c r="E1352">
        <v>5.5684399999999998</v>
      </c>
      <c r="F1352">
        <f>VLOOKUP(A1352,[1]!Filtered_Customer_Data[#All],12,FALSE)</f>
        <v>11</v>
      </c>
      <c r="G1352">
        <f t="shared" si="43"/>
        <v>51363.186151749993</v>
      </c>
      <c r="H1352" t="str">
        <f>VLOOKUP(A1352,[2]!Filtered_Customer_Data[#All],9,FALSE)</f>
        <v>Mass Customer</v>
      </c>
      <c r="I1352" t="str">
        <f>VLOOKUP(A1352,Filtered_Customer_Data[#All],4,FALSE)</f>
        <v>Female</v>
      </c>
      <c r="J1352" t="str">
        <f>VLOOKUP(A1352,Filtered_Customer_Data[#All],8,FALSE)</f>
        <v>Health</v>
      </c>
      <c r="K1352" t="str">
        <f>VLOOKUP(A1352,Filtered_Customer_Data[#All],7,FALSE)</f>
        <v>Clinical Specialist</v>
      </c>
    </row>
    <row r="1353" spans="1:11" x14ac:dyDescent="0.3">
      <c r="A1353">
        <v>1354</v>
      </c>
      <c r="B1353">
        <v>3</v>
      </c>
      <c r="C1353">
        <v>3170.25</v>
      </c>
      <c r="D1353">
        <f t="shared" si="42"/>
        <v>1056.75</v>
      </c>
      <c r="E1353">
        <v>5.5684399999999998</v>
      </c>
      <c r="F1353">
        <f>VLOOKUP(A1353,[1]!Filtered_Customer_Data[#All],12,FALSE)</f>
        <v>2</v>
      </c>
      <c r="G1353">
        <f t="shared" si="43"/>
        <v>11768.897939999999</v>
      </c>
      <c r="H1353" t="str">
        <f>VLOOKUP(A1353,[2]!Filtered_Customer_Data[#All],9,FALSE)</f>
        <v>Affluent Customer</v>
      </c>
      <c r="I1353" t="str">
        <f>VLOOKUP(A1353,Filtered_Customer_Data[#All],4,FALSE)</f>
        <v>Female</v>
      </c>
      <c r="J1353" t="str">
        <f>VLOOKUP(A1353,Filtered_Customer_Data[#All],8,FALSE)</f>
        <v>Financial Services</v>
      </c>
      <c r="K1353" t="str">
        <f>VLOOKUP(A1353,Filtered_Customer_Data[#All],7,FALSE)</f>
        <v>Analyst Programmer</v>
      </c>
    </row>
    <row r="1354" spans="1:11" x14ac:dyDescent="0.3">
      <c r="A1354">
        <v>1355</v>
      </c>
      <c r="B1354">
        <v>5</v>
      </c>
      <c r="C1354">
        <v>5458.11</v>
      </c>
      <c r="D1354">
        <f t="shared" si="42"/>
        <v>1091.6219999999998</v>
      </c>
      <c r="E1354">
        <v>5.5684399999999998</v>
      </c>
      <c r="F1354">
        <f>VLOOKUP(A1354,[1]!Filtered_Customer_Data[#All],12,FALSE)</f>
        <v>1</v>
      </c>
      <c r="G1354">
        <f t="shared" si="43"/>
        <v>6078.6316096799992</v>
      </c>
      <c r="H1354" t="str">
        <f>VLOOKUP(A1354,[2]!Filtered_Customer_Data[#All],9,FALSE)</f>
        <v>Mass Customer</v>
      </c>
      <c r="I1354" t="str">
        <f>VLOOKUP(A1354,Filtered_Customer_Data[#All],4,FALSE)</f>
        <v>Male</v>
      </c>
      <c r="J1354" t="str">
        <f>VLOOKUP(A1354,Filtered_Customer_Data[#All],8,FALSE)</f>
        <v>Property</v>
      </c>
      <c r="K1354" t="str">
        <f>VLOOKUP(A1354,Filtered_Customer_Data[#All],7,FALSE)</f>
        <v>VP Quality Control</v>
      </c>
    </row>
    <row r="1355" spans="1:11" x14ac:dyDescent="0.3">
      <c r="A1355">
        <v>1356</v>
      </c>
      <c r="B1355">
        <v>6</v>
      </c>
      <c r="C1355">
        <v>6474.3899999999994</v>
      </c>
      <c r="D1355">
        <f t="shared" si="42"/>
        <v>1079.0649999999998</v>
      </c>
      <c r="E1355">
        <v>5.5684399999999998</v>
      </c>
      <c r="F1355">
        <f>VLOOKUP(A1355,[1]!Filtered_Customer_Data[#All],12,FALSE)</f>
        <v>13</v>
      </c>
      <c r="G1355">
        <f t="shared" si="43"/>
        <v>78113.213211799986</v>
      </c>
      <c r="H1355" t="str">
        <f>VLOOKUP(A1355,[2]!Filtered_Customer_Data[#All],9,FALSE)</f>
        <v>High Net Worth</v>
      </c>
      <c r="I1355" t="str">
        <f>VLOOKUP(A1355,Filtered_Customer_Data[#All],4,FALSE)</f>
        <v>Female</v>
      </c>
      <c r="J1355" t="str">
        <f>VLOOKUP(A1355,Filtered_Customer_Data[#All],8,FALSE)</f>
        <v>Unknown</v>
      </c>
      <c r="K1355" t="str">
        <f>VLOOKUP(A1355,Filtered_Customer_Data[#All],7,FALSE)</f>
        <v>Account Representative I</v>
      </c>
    </row>
    <row r="1356" spans="1:11" x14ac:dyDescent="0.3">
      <c r="A1356">
        <v>1357</v>
      </c>
      <c r="B1356">
        <v>9</v>
      </c>
      <c r="C1356">
        <v>12232.580000000002</v>
      </c>
      <c r="D1356">
        <f t="shared" si="42"/>
        <v>1359.1755555555558</v>
      </c>
      <c r="E1356">
        <v>5.5684399999999998</v>
      </c>
      <c r="F1356">
        <f>VLOOKUP(A1356,[1]!Filtered_Customer_Data[#All],12,FALSE)</f>
        <v>6</v>
      </c>
      <c r="G1356">
        <f t="shared" si="43"/>
        <v>45410.925183466672</v>
      </c>
      <c r="H1356" t="str">
        <f>VLOOKUP(A1356,[2]!Filtered_Customer_Data[#All],9,FALSE)</f>
        <v>High Net Worth</v>
      </c>
      <c r="I1356" t="str">
        <f>VLOOKUP(A1356,Filtered_Customer_Data[#All],4,FALSE)</f>
        <v>Male</v>
      </c>
      <c r="J1356" t="str">
        <f>VLOOKUP(A1356,Filtered_Customer_Data[#All],8,FALSE)</f>
        <v>Health</v>
      </c>
      <c r="K1356" t="str">
        <f>VLOOKUP(A1356,Filtered_Customer_Data[#All],7,FALSE)</f>
        <v>Research Nurse</v>
      </c>
    </row>
    <row r="1357" spans="1:11" x14ac:dyDescent="0.3">
      <c r="A1357">
        <v>1358</v>
      </c>
      <c r="B1357">
        <v>8</v>
      </c>
      <c r="C1357">
        <v>8559.16</v>
      </c>
      <c r="D1357">
        <f t="shared" si="42"/>
        <v>1069.895</v>
      </c>
      <c r="E1357">
        <v>5.5684399999999998</v>
      </c>
      <c r="F1357">
        <f>VLOOKUP(A1357,[1]!Filtered_Customer_Data[#All],12,FALSE)</f>
        <v>6</v>
      </c>
      <c r="G1357">
        <f t="shared" si="43"/>
        <v>35745.876682799993</v>
      </c>
      <c r="H1357" t="str">
        <f>VLOOKUP(A1357,[2]!Filtered_Customer_Data[#All],9,FALSE)</f>
        <v>High Net Worth</v>
      </c>
      <c r="I1357" t="str">
        <f>VLOOKUP(A1357,Filtered_Customer_Data[#All],4,FALSE)</f>
        <v>Male</v>
      </c>
      <c r="J1357" t="str">
        <f>VLOOKUP(A1357,Filtered_Customer_Data[#All],8,FALSE)</f>
        <v>Health</v>
      </c>
      <c r="K1357" t="str">
        <f>VLOOKUP(A1357,Filtered_Customer_Data[#All],7,FALSE)</f>
        <v>Dental Hygienist</v>
      </c>
    </row>
    <row r="1358" spans="1:11" x14ac:dyDescent="0.3">
      <c r="A1358">
        <v>1359</v>
      </c>
      <c r="B1358">
        <v>2</v>
      </c>
      <c r="C1358">
        <v>2027.25</v>
      </c>
      <c r="D1358">
        <f t="shared" si="42"/>
        <v>1013.625</v>
      </c>
      <c r="E1358">
        <v>5.5684399999999998</v>
      </c>
      <c r="F1358">
        <f>VLOOKUP(A1358,[1]!Filtered_Customer_Data[#All],12,FALSE)</f>
        <v>6</v>
      </c>
      <c r="G1358">
        <f t="shared" si="43"/>
        <v>33865.859969999998</v>
      </c>
      <c r="H1358" t="str">
        <f>VLOOKUP(A1358,[2]!Filtered_Customer_Data[#All],9,FALSE)</f>
        <v>Mass Customer</v>
      </c>
      <c r="I1358" t="str">
        <f>VLOOKUP(A1358,Filtered_Customer_Data[#All],4,FALSE)</f>
        <v>Female</v>
      </c>
      <c r="J1358" t="str">
        <f>VLOOKUP(A1358,Filtered_Customer_Data[#All],8,FALSE)</f>
        <v>Retail</v>
      </c>
      <c r="K1358" t="str">
        <f>VLOOKUP(A1358,Filtered_Customer_Data[#All],7,FALSE)</f>
        <v>Help Desk Technician</v>
      </c>
    </row>
    <row r="1359" spans="1:11" x14ac:dyDescent="0.3">
      <c r="A1359">
        <v>1360</v>
      </c>
      <c r="B1359">
        <v>3</v>
      </c>
      <c r="C1359">
        <v>3476.3199999999997</v>
      </c>
      <c r="D1359">
        <f t="shared" si="42"/>
        <v>1158.7733333333333</v>
      </c>
      <c r="E1359">
        <v>5.5684399999999998</v>
      </c>
      <c r="F1359">
        <f>VLOOKUP(A1359,[1]!Filtered_Customer_Data[#All],12,FALSE)</f>
        <v>15</v>
      </c>
      <c r="G1359">
        <f t="shared" si="43"/>
        <v>96788.396703999999</v>
      </c>
      <c r="H1359" t="str">
        <f>VLOOKUP(A1359,[2]!Filtered_Customer_Data[#All],9,FALSE)</f>
        <v>Mass Customer</v>
      </c>
      <c r="I1359" t="str">
        <f>VLOOKUP(A1359,Filtered_Customer_Data[#All],4,FALSE)</f>
        <v>Male</v>
      </c>
      <c r="J1359" t="str">
        <f>VLOOKUP(A1359,Filtered_Customer_Data[#All],8,FALSE)</f>
        <v>Manufacturing</v>
      </c>
      <c r="K1359" t="str">
        <f>VLOOKUP(A1359,Filtered_Customer_Data[#All],7,FALSE)</f>
        <v>Design Engineer</v>
      </c>
    </row>
    <row r="1360" spans="1:11" x14ac:dyDescent="0.3">
      <c r="A1360">
        <v>1361</v>
      </c>
      <c r="B1360">
        <v>6</v>
      </c>
      <c r="C1360">
        <v>7203.26</v>
      </c>
      <c r="D1360">
        <f t="shared" si="42"/>
        <v>1200.5433333333333</v>
      </c>
      <c r="E1360">
        <v>5.5684399999999998</v>
      </c>
      <c r="F1360">
        <f>VLOOKUP(A1360,[1]!Filtered_Customer_Data[#All],12,FALSE)</f>
        <v>19</v>
      </c>
      <c r="G1360">
        <f t="shared" si="43"/>
        <v>127017.91686226666</v>
      </c>
      <c r="H1360" t="str">
        <f>VLOOKUP(A1360,[2]!Filtered_Customer_Data[#All],9,FALSE)</f>
        <v>Affluent Customer</v>
      </c>
      <c r="I1360" t="str">
        <f>VLOOKUP(A1360,Filtered_Customer_Data[#All],4,FALSE)</f>
        <v>Male</v>
      </c>
      <c r="J1360" t="str">
        <f>VLOOKUP(A1360,Filtered_Customer_Data[#All],8,FALSE)</f>
        <v>Manufacturing</v>
      </c>
      <c r="K1360" t="str">
        <f>VLOOKUP(A1360,Filtered_Customer_Data[#All],7,FALSE)</f>
        <v>Professor</v>
      </c>
    </row>
    <row r="1361" spans="1:11" x14ac:dyDescent="0.3">
      <c r="A1361">
        <v>1362</v>
      </c>
      <c r="B1361">
        <v>2</v>
      </c>
      <c r="C1361">
        <v>2948.34</v>
      </c>
      <c r="D1361">
        <f t="shared" si="42"/>
        <v>1474.17</v>
      </c>
      <c r="E1361">
        <v>5.5684399999999998</v>
      </c>
      <c r="F1361">
        <f>VLOOKUP(A1361,[1]!Filtered_Customer_Data[#All],12,FALSE)</f>
        <v>15</v>
      </c>
      <c r="G1361">
        <f t="shared" si="43"/>
        <v>123132.407922</v>
      </c>
      <c r="H1361" t="str">
        <f>VLOOKUP(A1361,[2]!Filtered_Customer_Data[#All],9,FALSE)</f>
        <v>Affluent Customer</v>
      </c>
      <c r="I1361" t="str">
        <f>VLOOKUP(A1361,Filtered_Customer_Data[#All],4,FALSE)</f>
        <v>Female</v>
      </c>
      <c r="J1361" t="str">
        <f>VLOOKUP(A1361,Filtered_Customer_Data[#All],8,FALSE)</f>
        <v>Manufacturing</v>
      </c>
      <c r="K1361" t="str">
        <f>VLOOKUP(A1361,Filtered_Customer_Data[#All],7,FALSE)</f>
        <v>Account Executive</v>
      </c>
    </row>
    <row r="1362" spans="1:11" x14ac:dyDescent="0.3">
      <c r="A1362">
        <v>1363</v>
      </c>
      <c r="B1362">
        <v>7</v>
      </c>
      <c r="C1362">
        <v>7017.55</v>
      </c>
      <c r="D1362">
        <f t="shared" si="42"/>
        <v>1002.5071428571429</v>
      </c>
      <c r="E1362">
        <v>5.5684399999999998</v>
      </c>
      <c r="F1362">
        <f>VLOOKUP(A1362,[1]!Filtered_Customer_Data[#All],12,FALSE)</f>
        <v>18</v>
      </c>
      <c r="G1362">
        <f t="shared" si="43"/>
        <v>100483.21574228571</v>
      </c>
      <c r="H1362" t="str">
        <f>VLOOKUP(A1362,[2]!Filtered_Customer_Data[#All],9,FALSE)</f>
        <v>Mass Customer</v>
      </c>
      <c r="I1362" t="str">
        <f>VLOOKUP(A1362,Filtered_Customer_Data[#All],4,FALSE)</f>
        <v>Male</v>
      </c>
      <c r="J1362" t="str">
        <f>VLOOKUP(A1362,Filtered_Customer_Data[#All],8,FALSE)</f>
        <v>Financial Services</v>
      </c>
      <c r="K1362" t="str">
        <f>VLOOKUP(A1362,Filtered_Customer_Data[#All],7,FALSE)</f>
        <v>Associate Professor</v>
      </c>
    </row>
    <row r="1363" spans="1:11" x14ac:dyDescent="0.3">
      <c r="A1363">
        <v>1364</v>
      </c>
      <c r="B1363">
        <v>4</v>
      </c>
      <c r="C1363">
        <v>3804.88</v>
      </c>
      <c r="D1363">
        <f t="shared" si="42"/>
        <v>951.22</v>
      </c>
      <c r="E1363">
        <v>5.5684399999999998</v>
      </c>
      <c r="F1363">
        <f>VLOOKUP(A1363,[1]!Filtered_Customer_Data[#All],12,FALSE)</f>
        <v>21</v>
      </c>
      <c r="G1363">
        <f t="shared" si="43"/>
        <v>111233.0414328</v>
      </c>
      <c r="H1363" t="str">
        <f>VLOOKUP(A1363,[2]!Filtered_Customer_Data[#All],9,FALSE)</f>
        <v>Mass Customer</v>
      </c>
      <c r="I1363" t="str">
        <f>VLOOKUP(A1363,Filtered_Customer_Data[#All],4,FALSE)</f>
        <v>Male</v>
      </c>
      <c r="J1363" t="str">
        <f>VLOOKUP(A1363,Filtered_Customer_Data[#All],8,FALSE)</f>
        <v>Manufacturing</v>
      </c>
      <c r="K1363" t="str">
        <f>VLOOKUP(A1363,Filtered_Customer_Data[#All],7,FALSE)</f>
        <v>Junior Executive</v>
      </c>
    </row>
    <row r="1364" spans="1:11" x14ac:dyDescent="0.3">
      <c r="A1364">
        <v>1365</v>
      </c>
      <c r="B1364">
        <v>4</v>
      </c>
      <c r="C1364">
        <v>2346.08</v>
      </c>
      <c r="D1364">
        <f t="shared" si="42"/>
        <v>586.52</v>
      </c>
      <c r="E1364">
        <v>5.5684399999999998</v>
      </c>
      <c r="F1364">
        <f>VLOOKUP(A1364,[1]!Filtered_Customer_Data[#All],12,FALSE)</f>
        <v>3</v>
      </c>
      <c r="G1364">
        <f t="shared" si="43"/>
        <v>9798.0042863999988</v>
      </c>
      <c r="H1364" t="str">
        <f>VLOOKUP(A1364,[2]!Filtered_Customer_Data[#All],9,FALSE)</f>
        <v>Mass Customer</v>
      </c>
      <c r="I1364" t="str">
        <f>VLOOKUP(A1364,Filtered_Customer_Data[#All],4,FALSE)</f>
        <v>Male</v>
      </c>
      <c r="J1364" t="str">
        <f>VLOOKUP(A1364,Filtered_Customer_Data[#All],8,FALSE)</f>
        <v>Health</v>
      </c>
      <c r="K1364" t="str">
        <f>VLOOKUP(A1364,Filtered_Customer_Data[#All],7,FALSE)</f>
        <v>Research Associate</v>
      </c>
    </row>
    <row r="1365" spans="1:11" x14ac:dyDescent="0.3">
      <c r="A1365">
        <v>1366</v>
      </c>
      <c r="B1365">
        <v>5</v>
      </c>
      <c r="C1365">
        <v>4035.1099999999997</v>
      </c>
      <c r="D1365">
        <f t="shared" si="42"/>
        <v>807.02199999999993</v>
      </c>
      <c r="E1365">
        <v>5.5684399999999998</v>
      </c>
      <c r="F1365">
        <f>VLOOKUP(A1365,[1]!Filtered_Customer_Data[#All],12,FALSE)</f>
        <v>22</v>
      </c>
      <c r="G1365">
        <f t="shared" si="43"/>
        <v>98864.778884960004</v>
      </c>
      <c r="H1365" t="str">
        <f>VLOOKUP(A1365,[2]!Filtered_Customer_Data[#All],9,FALSE)</f>
        <v>Affluent Customer</v>
      </c>
      <c r="I1365" t="str">
        <f>VLOOKUP(A1365,Filtered_Customer_Data[#All],4,FALSE)</f>
        <v>Male</v>
      </c>
      <c r="J1365" t="str">
        <f>VLOOKUP(A1365,Filtered_Customer_Data[#All],8,FALSE)</f>
        <v>Retail</v>
      </c>
      <c r="K1365" t="str">
        <f>VLOOKUP(A1365,Filtered_Customer_Data[#All],7,FALSE)</f>
        <v>Computer Systems Analyst IV</v>
      </c>
    </row>
    <row r="1366" spans="1:11" x14ac:dyDescent="0.3">
      <c r="A1366">
        <v>1367</v>
      </c>
      <c r="B1366">
        <v>7</v>
      </c>
      <c r="C1366">
        <v>4991.9000000000005</v>
      </c>
      <c r="D1366">
        <f t="shared" si="42"/>
        <v>713.12857142857149</v>
      </c>
      <c r="E1366">
        <v>5.5684399999999998</v>
      </c>
      <c r="F1366">
        <f>VLOOKUP(A1366,[1]!Filtered_Customer_Data[#All],12,FALSE)</f>
        <v>18</v>
      </c>
      <c r="G1366">
        <f t="shared" si="43"/>
        <v>71478.245921142865</v>
      </c>
      <c r="H1366" t="str">
        <f>VLOOKUP(A1366,[2]!Filtered_Customer_Data[#All],9,FALSE)</f>
        <v>Mass Customer</v>
      </c>
      <c r="I1366" t="str">
        <f>VLOOKUP(A1366,Filtered_Customer_Data[#All],4,FALSE)</f>
        <v>Female</v>
      </c>
      <c r="J1366" t="str">
        <f>VLOOKUP(A1366,Filtered_Customer_Data[#All],8,FALSE)</f>
        <v>Retail</v>
      </c>
      <c r="K1366" t="str">
        <f>VLOOKUP(A1366,Filtered_Customer_Data[#All],7,FALSE)</f>
        <v>Internal Auditor</v>
      </c>
    </row>
    <row r="1367" spans="1:11" x14ac:dyDescent="0.3">
      <c r="A1367">
        <v>1368</v>
      </c>
      <c r="B1367">
        <v>6</v>
      </c>
      <c r="C1367">
        <v>6882.69</v>
      </c>
      <c r="D1367">
        <f t="shared" si="42"/>
        <v>1147.115</v>
      </c>
      <c r="E1367">
        <v>5.5684399999999998</v>
      </c>
      <c r="F1367">
        <f>VLOOKUP(A1367,[1]!Filtered_Customer_Data[#All],12,FALSE)</f>
        <v>4</v>
      </c>
      <c r="G1367">
        <f t="shared" si="43"/>
        <v>25550.564202400001</v>
      </c>
      <c r="H1367" t="str">
        <f>VLOOKUP(A1367,[2]!Filtered_Customer_Data[#All],9,FALSE)</f>
        <v>Mass Customer</v>
      </c>
      <c r="I1367" t="str">
        <f>VLOOKUP(A1367,Filtered_Customer_Data[#All],4,FALSE)</f>
        <v>Female</v>
      </c>
      <c r="J1367" t="str">
        <f>VLOOKUP(A1367,Filtered_Customer_Data[#All],8,FALSE)</f>
        <v>Property</v>
      </c>
      <c r="K1367" t="str">
        <f>VLOOKUP(A1367,Filtered_Customer_Data[#All],7,FALSE)</f>
        <v>Unknown</v>
      </c>
    </row>
    <row r="1368" spans="1:11" x14ac:dyDescent="0.3">
      <c r="A1368">
        <v>1369</v>
      </c>
      <c r="B1368">
        <v>4</v>
      </c>
      <c r="C1368">
        <v>4920.55</v>
      </c>
      <c r="D1368">
        <f t="shared" si="42"/>
        <v>1230.1375</v>
      </c>
      <c r="E1368">
        <v>5.5684399999999998</v>
      </c>
      <c r="F1368">
        <f>VLOOKUP(A1368,[1]!Filtered_Customer_Data[#All],12,FALSE)</f>
        <v>6</v>
      </c>
      <c r="G1368">
        <f t="shared" si="43"/>
        <v>41099.681163000001</v>
      </c>
      <c r="H1368" t="str">
        <f>VLOOKUP(A1368,[2]!Filtered_Customer_Data[#All],9,FALSE)</f>
        <v>Mass Customer</v>
      </c>
      <c r="I1368" t="str">
        <f>VLOOKUP(A1368,Filtered_Customer_Data[#All],4,FALSE)</f>
        <v>Female</v>
      </c>
      <c r="J1368" t="str">
        <f>VLOOKUP(A1368,Filtered_Customer_Data[#All],8,FALSE)</f>
        <v>Manufacturing</v>
      </c>
      <c r="K1368" t="str">
        <f>VLOOKUP(A1368,Filtered_Customer_Data[#All],7,FALSE)</f>
        <v>Civil Engineer</v>
      </c>
    </row>
    <row r="1369" spans="1:11" x14ac:dyDescent="0.3">
      <c r="A1369">
        <v>1370</v>
      </c>
      <c r="B1369">
        <v>4</v>
      </c>
      <c r="C1369">
        <v>3173.01</v>
      </c>
      <c r="D1369">
        <f t="shared" si="42"/>
        <v>793.25250000000005</v>
      </c>
      <c r="E1369">
        <v>5.5684399999999998</v>
      </c>
      <c r="F1369">
        <f>VLOOKUP(A1369,[1]!Filtered_Customer_Data[#All],12,FALSE)</f>
        <v>18</v>
      </c>
      <c r="G1369">
        <f t="shared" si="43"/>
        <v>79509.2211198</v>
      </c>
      <c r="H1369" t="str">
        <f>VLOOKUP(A1369,[2]!Filtered_Customer_Data[#All],9,FALSE)</f>
        <v>Mass Customer</v>
      </c>
      <c r="I1369" t="str">
        <f>VLOOKUP(A1369,Filtered_Customer_Data[#All],4,FALSE)</f>
        <v>Female</v>
      </c>
      <c r="J1369" t="str">
        <f>VLOOKUP(A1369,Filtered_Customer_Data[#All],8,FALSE)</f>
        <v>Property</v>
      </c>
      <c r="K1369" t="str">
        <f>VLOOKUP(A1369,Filtered_Customer_Data[#All],7,FALSE)</f>
        <v>Computer Systems Analyst IV</v>
      </c>
    </row>
    <row r="1370" spans="1:11" x14ac:dyDescent="0.3">
      <c r="A1370">
        <v>1371</v>
      </c>
      <c r="B1370">
        <v>4</v>
      </c>
      <c r="C1370">
        <v>4146.6000000000004</v>
      </c>
      <c r="D1370">
        <f t="shared" si="42"/>
        <v>1036.6500000000001</v>
      </c>
      <c r="E1370">
        <v>5.5684399999999998</v>
      </c>
      <c r="F1370">
        <f>VLOOKUP(A1370,[1]!Filtered_Customer_Data[#All],12,FALSE)</f>
        <v>13</v>
      </c>
      <c r="G1370">
        <f t="shared" si="43"/>
        <v>75042.803238000008</v>
      </c>
      <c r="H1370" t="str">
        <f>VLOOKUP(A1370,[2]!Filtered_Customer_Data[#All],9,FALSE)</f>
        <v>Mass Customer</v>
      </c>
      <c r="I1370" t="str">
        <f>VLOOKUP(A1370,Filtered_Customer_Data[#All],4,FALSE)</f>
        <v>Female</v>
      </c>
      <c r="J1370" t="str">
        <f>VLOOKUP(A1370,Filtered_Customer_Data[#All],8,FALSE)</f>
        <v>Retail</v>
      </c>
      <c r="K1370" t="str">
        <f>VLOOKUP(A1370,Filtered_Customer_Data[#All],7,FALSE)</f>
        <v>Design Engineer</v>
      </c>
    </row>
    <row r="1371" spans="1:11" x14ac:dyDescent="0.3">
      <c r="A1371">
        <v>1372</v>
      </c>
      <c r="B1371">
        <v>6</v>
      </c>
      <c r="C1371">
        <v>6444.0099999999993</v>
      </c>
      <c r="D1371">
        <f t="shared" si="42"/>
        <v>1074.0016666666666</v>
      </c>
      <c r="E1371">
        <v>5.5684399999999998</v>
      </c>
      <c r="F1371">
        <f>VLOOKUP(A1371,[1]!Filtered_Customer_Data[#All],12,FALSE)</f>
        <v>17</v>
      </c>
      <c r="G1371">
        <f t="shared" si="43"/>
        <v>101668.73529246665</v>
      </c>
      <c r="H1371" t="str">
        <f>VLOOKUP(A1371,[2]!Filtered_Customer_Data[#All],9,FALSE)</f>
        <v>Affluent Customer</v>
      </c>
      <c r="I1371" t="str">
        <f>VLOOKUP(A1371,Filtered_Customer_Data[#All],4,FALSE)</f>
        <v>Male</v>
      </c>
      <c r="J1371" t="str">
        <f>VLOOKUP(A1371,Filtered_Customer_Data[#All],8,FALSE)</f>
        <v>Manufacturing</v>
      </c>
      <c r="K1371" t="str">
        <f>VLOOKUP(A1371,Filtered_Customer_Data[#All],7,FALSE)</f>
        <v>Computer Systems Analyst III</v>
      </c>
    </row>
    <row r="1372" spans="1:11" x14ac:dyDescent="0.3">
      <c r="A1372">
        <v>1374</v>
      </c>
      <c r="B1372">
        <v>8</v>
      </c>
      <c r="C1372">
        <v>11213.680000000002</v>
      </c>
      <c r="D1372">
        <f t="shared" si="42"/>
        <v>1401.7100000000003</v>
      </c>
      <c r="E1372">
        <v>5.5684399999999998</v>
      </c>
      <c r="F1372">
        <f>VLOOKUP(A1372,[1]!Filtered_Customer_Data[#All],12,FALSE)</f>
        <v>8</v>
      </c>
      <c r="G1372">
        <f t="shared" si="43"/>
        <v>62442.704259200007</v>
      </c>
      <c r="H1372" t="str">
        <f>VLOOKUP(A1372,[2]!Filtered_Customer_Data[#All],9,FALSE)</f>
        <v>Mass Customer</v>
      </c>
      <c r="I1372" t="str">
        <f>VLOOKUP(A1372,Filtered_Customer_Data[#All],4,FALSE)</f>
        <v>Male</v>
      </c>
      <c r="J1372" t="str">
        <f>VLOOKUP(A1372,Filtered_Customer_Data[#All],8,FALSE)</f>
        <v>Manufacturing</v>
      </c>
      <c r="K1372" t="str">
        <f>VLOOKUP(A1372,Filtered_Customer_Data[#All],7,FALSE)</f>
        <v>Unknown</v>
      </c>
    </row>
    <row r="1373" spans="1:11" x14ac:dyDescent="0.3">
      <c r="A1373">
        <v>1375</v>
      </c>
      <c r="B1373">
        <v>5</v>
      </c>
      <c r="C1373">
        <v>6008.9500000000007</v>
      </c>
      <c r="D1373">
        <f t="shared" si="42"/>
        <v>1201.7900000000002</v>
      </c>
      <c r="E1373">
        <v>5.5684399999999998</v>
      </c>
      <c r="F1373">
        <f>VLOOKUP(A1373,[1]!Filtered_Customer_Data[#All],12,FALSE)</f>
        <v>18</v>
      </c>
      <c r="G1373">
        <f t="shared" si="43"/>
        <v>120457.71913680002</v>
      </c>
      <c r="H1373" t="str">
        <f>VLOOKUP(A1373,[2]!Filtered_Customer_Data[#All],9,FALSE)</f>
        <v>Affluent Customer</v>
      </c>
      <c r="I1373" t="str">
        <f>VLOOKUP(A1373,Filtered_Customer_Data[#All],4,FALSE)</f>
        <v>Male</v>
      </c>
      <c r="J1373" t="str">
        <f>VLOOKUP(A1373,Filtered_Customer_Data[#All],8,FALSE)</f>
        <v>Financial Services</v>
      </c>
      <c r="K1373" t="str">
        <f>VLOOKUP(A1373,Filtered_Customer_Data[#All],7,FALSE)</f>
        <v>Analog Circuit Design manager</v>
      </c>
    </row>
    <row r="1374" spans="1:11" x14ac:dyDescent="0.3">
      <c r="A1374">
        <v>1376</v>
      </c>
      <c r="B1374">
        <v>6</v>
      </c>
      <c r="C1374">
        <v>6902.15</v>
      </c>
      <c r="D1374">
        <f t="shared" si="42"/>
        <v>1150.3583333333333</v>
      </c>
      <c r="E1374">
        <v>5.5684399999999998</v>
      </c>
      <c r="F1374">
        <f>VLOOKUP(A1374,[1]!Filtered_Customer_Data[#All],12,FALSE)</f>
        <v>18</v>
      </c>
      <c r="G1374">
        <f t="shared" si="43"/>
        <v>115302.624438</v>
      </c>
      <c r="H1374" t="str">
        <f>VLOOKUP(A1374,[2]!Filtered_Customer_Data[#All],9,FALSE)</f>
        <v>Mass Customer</v>
      </c>
      <c r="I1374" t="str">
        <f>VLOOKUP(A1374,Filtered_Customer_Data[#All],4,FALSE)</f>
        <v>Male</v>
      </c>
      <c r="J1374" t="str">
        <f>VLOOKUP(A1374,Filtered_Customer_Data[#All],8,FALSE)</f>
        <v>Health</v>
      </c>
      <c r="K1374" t="str">
        <f>VLOOKUP(A1374,Filtered_Customer_Data[#All],7,FALSE)</f>
        <v>Environmental Tech</v>
      </c>
    </row>
    <row r="1375" spans="1:11" x14ac:dyDescent="0.3">
      <c r="A1375">
        <v>1377</v>
      </c>
      <c r="B1375">
        <v>5</v>
      </c>
      <c r="C1375">
        <v>5783.17</v>
      </c>
      <c r="D1375">
        <f t="shared" si="42"/>
        <v>1156.634</v>
      </c>
      <c r="E1375">
        <v>5.5684399999999998</v>
      </c>
      <c r="F1375">
        <f>VLOOKUP(A1375,[1]!Filtered_Customer_Data[#All],12,FALSE)</f>
        <v>2</v>
      </c>
      <c r="G1375">
        <f t="shared" si="43"/>
        <v>12881.29406192</v>
      </c>
      <c r="H1375" t="str">
        <f>VLOOKUP(A1375,[2]!Filtered_Customer_Data[#All],9,FALSE)</f>
        <v>Mass Customer</v>
      </c>
      <c r="I1375" t="str">
        <f>VLOOKUP(A1375,Filtered_Customer_Data[#All],4,FALSE)</f>
        <v>Male</v>
      </c>
      <c r="J1375" t="str">
        <f>VLOOKUP(A1375,Filtered_Customer_Data[#All],8,FALSE)</f>
        <v>Retail</v>
      </c>
      <c r="K1375" t="str">
        <f>VLOOKUP(A1375,Filtered_Customer_Data[#All],7,FALSE)</f>
        <v>Mechanical Systems Engineer</v>
      </c>
    </row>
    <row r="1376" spans="1:11" x14ac:dyDescent="0.3">
      <c r="A1376">
        <v>1378</v>
      </c>
      <c r="B1376">
        <v>6</v>
      </c>
      <c r="C1376">
        <v>8072.72</v>
      </c>
      <c r="D1376">
        <f t="shared" si="42"/>
        <v>1345.4533333333334</v>
      </c>
      <c r="E1376">
        <v>5.5684399999999998</v>
      </c>
      <c r="F1376">
        <f>VLOOKUP(A1376,[1]!Filtered_Customer_Data[#All],12,FALSE)</f>
        <v>7</v>
      </c>
      <c r="G1376">
        <f t="shared" si="43"/>
        <v>52444.533116266663</v>
      </c>
      <c r="H1376" t="str">
        <f>VLOOKUP(A1376,[2]!Filtered_Customer_Data[#All],9,FALSE)</f>
        <v>Affluent Customer</v>
      </c>
      <c r="I1376" t="str">
        <f>VLOOKUP(A1376,Filtered_Customer_Data[#All],4,FALSE)</f>
        <v>Female</v>
      </c>
      <c r="J1376" t="str">
        <f>VLOOKUP(A1376,Filtered_Customer_Data[#All],8,FALSE)</f>
        <v>Property</v>
      </c>
      <c r="K1376" t="str">
        <f>VLOOKUP(A1376,Filtered_Customer_Data[#All],7,FALSE)</f>
        <v>Unknown</v>
      </c>
    </row>
    <row r="1377" spans="1:11" x14ac:dyDescent="0.3">
      <c r="A1377">
        <v>1379</v>
      </c>
      <c r="B1377">
        <v>5</v>
      </c>
      <c r="C1377">
        <v>6509.42</v>
      </c>
      <c r="D1377">
        <f t="shared" si="42"/>
        <v>1301.884</v>
      </c>
      <c r="E1377">
        <v>5.5684399999999998</v>
      </c>
      <c r="F1377">
        <f>VLOOKUP(A1377,[1]!Filtered_Customer_Data[#All],12,FALSE)</f>
        <v>7</v>
      </c>
      <c r="G1377">
        <f t="shared" si="43"/>
        <v>50746.24058672</v>
      </c>
      <c r="H1377" t="str">
        <f>VLOOKUP(A1377,[2]!Filtered_Customer_Data[#All],9,FALSE)</f>
        <v>Mass Customer</v>
      </c>
      <c r="I1377" t="str">
        <f>VLOOKUP(A1377,Filtered_Customer_Data[#All],4,FALSE)</f>
        <v>Female</v>
      </c>
      <c r="J1377" t="str">
        <f>VLOOKUP(A1377,Filtered_Customer_Data[#All],8,FALSE)</f>
        <v>Financial Services</v>
      </c>
      <c r="K1377" t="str">
        <f>VLOOKUP(A1377,Filtered_Customer_Data[#All],7,FALSE)</f>
        <v>Legal Assistant</v>
      </c>
    </row>
    <row r="1378" spans="1:11" x14ac:dyDescent="0.3">
      <c r="A1378">
        <v>1380</v>
      </c>
      <c r="B1378">
        <v>3</v>
      </c>
      <c r="C1378">
        <v>4100.01</v>
      </c>
      <c r="D1378">
        <f t="shared" si="42"/>
        <v>1366.67</v>
      </c>
      <c r="E1378">
        <v>5.5684399999999998</v>
      </c>
      <c r="F1378">
        <f>VLOOKUP(A1378,[1]!Filtered_Customer_Data[#All],12,FALSE)</f>
        <v>3</v>
      </c>
      <c r="G1378">
        <f t="shared" si="43"/>
        <v>22830.659684400001</v>
      </c>
      <c r="H1378" t="str">
        <f>VLOOKUP(A1378,[2]!Filtered_Customer_Data[#All],9,FALSE)</f>
        <v>Mass Customer</v>
      </c>
      <c r="I1378" t="str">
        <f>VLOOKUP(A1378,Filtered_Customer_Data[#All],4,FALSE)</f>
        <v>Female</v>
      </c>
      <c r="J1378" t="str">
        <f>VLOOKUP(A1378,Filtered_Customer_Data[#All],8,FALSE)</f>
        <v>Financial Services</v>
      </c>
      <c r="K1378" t="str">
        <f>VLOOKUP(A1378,Filtered_Customer_Data[#All],7,FALSE)</f>
        <v>Financial Analyst</v>
      </c>
    </row>
    <row r="1379" spans="1:11" x14ac:dyDescent="0.3">
      <c r="A1379">
        <v>1381</v>
      </c>
      <c r="B1379">
        <v>5</v>
      </c>
      <c r="C1379">
        <v>7293.9900000000007</v>
      </c>
      <c r="D1379">
        <f t="shared" si="42"/>
        <v>1458.7980000000002</v>
      </c>
      <c r="E1379">
        <v>5.5684399999999998</v>
      </c>
      <c r="F1379">
        <f>VLOOKUP(A1379,[1]!Filtered_Customer_Data[#All],12,FALSE)</f>
        <v>15</v>
      </c>
      <c r="G1379">
        <f t="shared" si="43"/>
        <v>121848.43702680002</v>
      </c>
      <c r="H1379" t="str">
        <f>VLOOKUP(A1379,[2]!Filtered_Customer_Data[#All],9,FALSE)</f>
        <v>Affluent Customer</v>
      </c>
      <c r="I1379" t="str">
        <f>VLOOKUP(A1379,Filtered_Customer_Data[#All],4,FALSE)</f>
        <v>Male</v>
      </c>
      <c r="J1379" t="str">
        <f>VLOOKUP(A1379,Filtered_Customer_Data[#All],8,FALSE)</f>
        <v>Manufacturing</v>
      </c>
      <c r="K1379" t="str">
        <f>VLOOKUP(A1379,Filtered_Customer_Data[#All],7,FALSE)</f>
        <v>Engineer IV</v>
      </c>
    </row>
    <row r="1380" spans="1:11" x14ac:dyDescent="0.3">
      <c r="A1380">
        <v>1382</v>
      </c>
      <c r="B1380">
        <v>2</v>
      </c>
      <c r="C1380">
        <v>2998.29</v>
      </c>
      <c r="D1380">
        <f t="shared" si="42"/>
        <v>1499.145</v>
      </c>
      <c r="E1380">
        <v>5.5684399999999998</v>
      </c>
      <c r="F1380">
        <f>VLOOKUP(A1380,[1]!Filtered_Customer_Data[#All],12,FALSE)</f>
        <v>20</v>
      </c>
      <c r="G1380">
        <f t="shared" si="43"/>
        <v>166957.97967599999</v>
      </c>
      <c r="H1380" t="str">
        <f>VLOOKUP(A1380,[2]!Filtered_Customer_Data[#All],9,FALSE)</f>
        <v>High Net Worth</v>
      </c>
      <c r="I1380" t="str">
        <f>VLOOKUP(A1380,Filtered_Customer_Data[#All],4,FALSE)</f>
        <v>Male</v>
      </c>
      <c r="J1380" t="str">
        <f>VLOOKUP(A1380,Filtered_Customer_Data[#All],8,FALSE)</f>
        <v>Manufacturing</v>
      </c>
      <c r="K1380" t="str">
        <f>VLOOKUP(A1380,Filtered_Customer_Data[#All],7,FALSE)</f>
        <v>Data Coordiator</v>
      </c>
    </row>
    <row r="1381" spans="1:11" x14ac:dyDescent="0.3">
      <c r="A1381">
        <v>1383</v>
      </c>
      <c r="B1381">
        <v>3</v>
      </c>
      <c r="C1381">
        <v>4082.21</v>
      </c>
      <c r="D1381">
        <f t="shared" si="42"/>
        <v>1360.7366666666667</v>
      </c>
      <c r="E1381">
        <v>5.5684399999999998</v>
      </c>
      <c r="F1381">
        <f>VLOOKUP(A1381,[1]!Filtered_Customer_Data[#All],12,FALSE)</f>
        <v>8</v>
      </c>
      <c r="G1381">
        <f t="shared" si="43"/>
        <v>60617.443873066666</v>
      </c>
      <c r="H1381" t="str">
        <f>VLOOKUP(A1381,[2]!Filtered_Customer_Data[#All],9,FALSE)</f>
        <v>Affluent Customer</v>
      </c>
      <c r="I1381" t="str">
        <f>VLOOKUP(A1381,Filtered_Customer_Data[#All],4,FALSE)</f>
        <v>Female</v>
      </c>
      <c r="J1381" t="str">
        <f>VLOOKUP(A1381,Filtered_Customer_Data[#All],8,FALSE)</f>
        <v>IT</v>
      </c>
      <c r="K1381" t="str">
        <f>VLOOKUP(A1381,Filtered_Customer_Data[#All],7,FALSE)</f>
        <v>Software Consultant</v>
      </c>
    </row>
    <row r="1382" spans="1:11" x14ac:dyDescent="0.3">
      <c r="A1382">
        <v>1384</v>
      </c>
      <c r="B1382">
        <v>6</v>
      </c>
      <c r="C1382">
        <v>6268.25</v>
      </c>
      <c r="D1382">
        <f t="shared" si="42"/>
        <v>1044.7083333333333</v>
      </c>
      <c r="E1382">
        <v>5.5684399999999998</v>
      </c>
      <c r="F1382">
        <f>VLOOKUP(A1382,[1]!Filtered_Customer_Data[#All],12,FALSE)</f>
        <v>2</v>
      </c>
      <c r="G1382">
        <f t="shared" si="43"/>
        <v>11634.791343333332</v>
      </c>
      <c r="H1382" t="str">
        <f>VLOOKUP(A1382,[2]!Filtered_Customer_Data[#All],9,FALSE)</f>
        <v>Mass Customer</v>
      </c>
      <c r="I1382" t="str">
        <f>VLOOKUP(A1382,Filtered_Customer_Data[#All],4,FALSE)</f>
        <v>Female</v>
      </c>
      <c r="J1382" t="str">
        <f>VLOOKUP(A1382,Filtered_Customer_Data[#All],8,FALSE)</f>
        <v>Manufacturing</v>
      </c>
      <c r="K1382" t="str">
        <f>VLOOKUP(A1382,Filtered_Customer_Data[#All],7,FALSE)</f>
        <v>Quality Control Specialist</v>
      </c>
    </row>
    <row r="1383" spans="1:11" x14ac:dyDescent="0.3">
      <c r="A1383">
        <v>1385</v>
      </c>
      <c r="B1383">
        <v>5</v>
      </c>
      <c r="C1383">
        <v>7432.72</v>
      </c>
      <c r="D1383">
        <f t="shared" si="42"/>
        <v>1486.5440000000001</v>
      </c>
      <c r="E1383">
        <v>5.5684399999999998</v>
      </c>
      <c r="F1383">
        <f>VLOOKUP(A1383,[1]!Filtered_Customer_Data[#All],12,FALSE)</f>
        <v>16</v>
      </c>
      <c r="G1383">
        <f t="shared" si="43"/>
        <v>132443.69714176</v>
      </c>
      <c r="H1383" t="str">
        <f>VLOOKUP(A1383,[2]!Filtered_Customer_Data[#All],9,FALSE)</f>
        <v>Mass Customer</v>
      </c>
      <c r="I1383" t="str">
        <f>VLOOKUP(A1383,Filtered_Customer_Data[#All],4,FALSE)</f>
        <v>Female</v>
      </c>
      <c r="J1383" t="str">
        <f>VLOOKUP(A1383,Filtered_Customer_Data[#All],8,FALSE)</f>
        <v>Financial Services</v>
      </c>
      <c r="K1383" t="str">
        <f>VLOOKUP(A1383,Filtered_Customer_Data[#All],7,FALSE)</f>
        <v>Cost Accountant</v>
      </c>
    </row>
    <row r="1384" spans="1:11" x14ac:dyDescent="0.3">
      <c r="A1384">
        <v>1386</v>
      </c>
      <c r="B1384">
        <v>3</v>
      </c>
      <c r="C1384">
        <v>3260.21</v>
      </c>
      <c r="D1384">
        <f t="shared" si="42"/>
        <v>1086.7366666666667</v>
      </c>
      <c r="E1384">
        <v>5.5684399999999998</v>
      </c>
      <c r="F1384">
        <f>VLOOKUP(A1384,[1]!Filtered_Customer_Data[#All],12,FALSE)</f>
        <v>12</v>
      </c>
      <c r="G1384">
        <f t="shared" si="43"/>
        <v>72617.135089599993</v>
      </c>
      <c r="H1384" t="str">
        <f>VLOOKUP(A1384,[2]!Filtered_Customer_Data[#All],9,FALSE)</f>
        <v>Mass Customer</v>
      </c>
      <c r="I1384" t="str">
        <f>VLOOKUP(A1384,Filtered_Customer_Data[#All],4,FALSE)</f>
        <v>Female</v>
      </c>
      <c r="J1384" t="str">
        <f>VLOOKUP(A1384,Filtered_Customer_Data[#All],8,FALSE)</f>
        <v>Retail</v>
      </c>
      <c r="K1384" t="str">
        <f>VLOOKUP(A1384,Filtered_Customer_Data[#All],7,FALSE)</f>
        <v>Help Desk Technician</v>
      </c>
    </row>
    <row r="1385" spans="1:11" x14ac:dyDescent="0.3">
      <c r="A1385">
        <v>1387</v>
      </c>
      <c r="B1385">
        <v>1</v>
      </c>
      <c r="C1385">
        <v>1635.3</v>
      </c>
      <c r="D1385">
        <f t="shared" si="42"/>
        <v>1635.3</v>
      </c>
      <c r="E1385">
        <v>5.5684399999999998</v>
      </c>
      <c r="F1385">
        <f>VLOOKUP(A1385,[1]!Filtered_Customer_Data[#All],12,FALSE)</f>
        <v>4</v>
      </c>
      <c r="G1385">
        <f t="shared" si="43"/>
        <v>36424.279728000001</v>
      </c>
      <c r="H1385" t="str">
        <f>VLOOKUP(A1385,[2]!Filtered_Customer_Data[#All],9,FALSE)</f>
        <v>Mass Customer</v>
      </c>
      <c r="I1385" t="str">
        <f>VLOOKUP(A1385,Filtered_Customer_Data[#All],4,FALSE)</f>
        <v>Female</v>
      </c>
      <c r="J1385" t="str">
        <f>VLOOKUP(A1385,Filtered_Customer_Data[#All],8,FALSE)</f>
        <v>Manufacturing</v>
      </c>
      <c r="K1385" t="str">
        <f>VLOOKUP(A1385,Filtered_Customer_Data[#All],7,FALSE)</f>
        <v>Chemical Engineer</v>
      </c>
    </row>
    <row r="1386" spans="1:11" x14ac:dyDescent="0.3">
      <c r="A1386">
        <v>1388</v>
      </c>
      <c r="B1386">
        <v>6</v>
      </c>
      <c r="C1386">
        <v>6237.99</v>
      </c>
      <c r="D1386">
        <f t="shared" si="42"/>
        <v>1039.665</v>
      </c>
      <c r="E1386">
        <v>5.5684399999999998</v>
      </c>
      <c r="F1386">
        <f>VLOOKUP(A1386,[1]!Filtered_Customer_Data[#All],12,FALSE)</f>
        <v>7</v>
      </c>
      <c r="G1386">
        <f t="shared" si="43"/>
        <v>40525.185208199997</v>
      </c>
      <c r="H1386" t="str">
        <f>VLOOKUP(A1386,[2]!Filtered_Customer_Data[#All],9,FALSE)</f>
        <v>Mass Customer</v>
      </c>
      <c r="I1386" t="str">
        <f>VLOOKUP(A1386,Filtered_Customer_Data[#All],4,FALSE)</f>
        <v>Male</v>
      </c>
      <c r="J1386" t="str">
        <f>VLOOKUP(A1386,Filtered_Customer_Data[#All],8,FALSE)</f>
        <v>Financial Services</v>
      </c>
      <c r="K1386" t="str">
        <f>VLOOKUP(A1386,Filtered_Customer_Data[#All],7,FALSE)</f>
        <v>Internal Auditor</v>
      </c>
    </row>
    <row r="1387" spans="1:11" x14ac:dyDescent="0.3">
      <c r="A1387">
        <v>1389</v>
      </c>
      <c r="B1387">
        <v>8</v>
      </c>
      <c r="C1387">
        <v>10208.73</v>
      </c>
      <c r="D1387">
        <f t="shared" si="42"/>
        <v>1276.0912499999999</v>
      </c>
      <c r="E1387">
        <v>5.5684399999999998</v>
      </c>
      <c r="F1387">
        <f>VLOOKUP(A1387,[1]!Filtered_Customer_Data[#All],12,FALSE)</f>
        <v>15</v>
      </c>
      <c r="G1387">
        <f t="shared" si="43"/>
        <v>106587.56340224999</v>
      </c>
      <c r="H1387" t="str">
        <f>VLOOKUP(A1387,[2]!Filtered_Customer_Data[#All],9,FALSE)</f>
        <v>Affluent Customer</v>
      </c>
      <c r="I1387" t="str">
        <f>VLOOKUP(A1387,Filtered_Customer_Data[#All],4,FALSE)</f>
        <v>Female</v>
      </c>
      <c r="J1387" t="str">
        <f>VLOOKUP(A1387,Filtered_Customer_Data[#All],8,FALSE)</f>
        <v>Health</v>
      </c>
      <c r="K1387" t="str">
        <f>VLOOKUP(A1387,Filtered_Customer_Data[#All],7,FALSE)</f>
        <v>Unknown</v>
      </c>
    </row>
    <row r="1388" spans="1:11" x14ac:dyDescent="0.3">
      <c r="A1388">
        <v>1390</v>
      </c>
      <c r="B1388">
        <v>9</v>
      </c>
      <c r="C1388">
        <v>9070.85</v>
      </c>
      <c r="D1388">
        <f t="shared" si="42"/>
        <v>1007.8722222222223</v>
      </c>
      <c r="E1388">
        <v>5.5684399999999998</v>
      </c>
      <c r="F1388">
        <f>VLOOKUP(A1388,[1]!Filtered_Customer_Data[#All],12,FALSE)</f>
        <v>1</v>
      </c>
      <c r="G1388">
        <f t="shared" si="43"/>
        <v>5612.2759971111109</v>
      </c>
      <c r="H1388" t="str">
        <f>VLOOKUP(A1388,[2]!Filtered_Customer_Data[#All],9,FALSE)</f>
        <v>High Net Worth</v>
      </c>
      <c r="I1388" t="str">
        <f>VLOOKUP(A1388,Filtered_Customer_Data[#All],4,FALSE)</f>
        <v>Female</v>
      </c>
      <c r="J1388" t="str">
        <f>VLOOKUP(A1388,Filtered_Customer_Data[#All],8,FALSE)</f>
        <v>Retail</v>
      </c>
      <c r="K1388" t="str">
        <f>VLOOKUP(A1388,Filtered_Customer_Data[#All],7,FALSE)</f>
        <v>Accounting Assistant I</v>
      </c>
    </row>
    <row r="1389" spans="1:11" x14ac:dyDescent="0.3">
      <c r="A1389">
        <v>1391</v>
      </c>
      <c r="B1389">
        <v>3</v>
      </c>
      <c r="C1389">
        <v>3611.7799999999997</v>
      </c>
      <c r="D1389">
        <f t="shared" si="42"/>
        <v>1203.9266666666665</v>
      </c>
      <c r="E1389">
        <v>5.5684399999999998</v>
      </c>
      <c r="F1389">
        <f>VLOOKUP(A1389,[1]!Filtered_Customer_Data[#All],12,FALSE)</f>
        <v>12</v>
      </c>
      <c r="G1389">
        <f t="shared" si="43"/>
        <v>80447.920892799986</v>
      </c>
      <c r="H1389" t="str">
        <f>VLOOKUP(A1389,[2]!Filtered_Customer_Data[#All],9,FALSE)</f>
        <v>High Net Worth</v>
      </c>
      <c r="I1389" t="str">
        <f>VLOOKUP(A1389,Filtered_Customer_Data[#All],4,FALSE)</f>
        <v>Female</v>
      </c>
      <c r="J1389" t="str">
        <f>VLOOKUP(A1389,Filtered_Customer_Data[#All],8,FALSE)</f>
        <v>Retail</v>
      </c>
      <c r="K1389" t="str">
        <f>VLOOKUP(A1389,Filtered_Customer_Data[#All],7,FALSE)</f>
        <v>Marketing Assistant</v>
      </c>
    </row>
    <row r="1390" spans="1:11" x14ac:dyDescent="0.3">
      <c r="A1390">
        <v>1392</v>
      </c>
      <c r="B1390">
        <v>3</v>
      </c>
      <c r="C1390">
        <v>4481.38</v>
      </c>
      <c r="D1390">
        <f t="shared" si="42"/>
        <v>1493.7933333333333</v>
      </c>
      <c r="E1390">
        <v>5.5684399999999998</v>
      </c>
      <c r="F1390">
        <f>VLOOKUP(A1390,[1]!Filtered_Customer_Data[#All],12,FALSE)</f>
        <v>1</v>
      </c>
      <c r="G1390">
        <f t="shared" si="43"/>
        <v>8318.0985490666662</v>
      </c>
      <c r="H1390" t="str">
        <f>VLOOKUP(A1390,[2]!Filtered_Customer_Data[#All],9,FALSE)</f>
        <v>Mass Customer</v>
      </c>
      <c r="I1390" t="str">
        <f>VLOOKUP(A1390,Filtered_Customer_Data[#All],4,FALSE)</f>
        <v>Female</v>
      </c>
      <c r="J1390" t="str">
        <f>VLOOKUP(A1390,Filtered_Customer_Data[#All],8,FALSE)</f>
        <v>Financial Services</v>
      </c>
      <c r="K1390" t="str">
        <f>VLOOKUP(A1390,Filtered_Customer_Data[#All],7,FALSE)</f>
        <v>Human Resources Manager</v>
      </c>
    </row>
    <row r="1391" spans="1:11" x14ac:dyDescent="0.3">
      <c r="A1391">
        <v>1393</v>
      </c>
      <c r="B1391">
        <v>2</v>
      </c>
      <c r="C1391">
        <v>1674.72</v>
      </c>
      <c r="D1391">
        <f t="shared" si="42"/>
        <v>837.36</v>
      </c>
      <c r="E1391">
        <v>5.5684399999999998</v>
      </c>
      <c r="F1391">
        <f>VLOOKUP(A1391,[1]!Filtered_Customer_Data[#All],12,FALSE)</f>
        <v>20</v>
      </c>
      <c r="G1391">
        <f t="shared" si="43"/>
        <v>93255.778367999999</v>
      </c>
      <c r="H1391" t="str">
        <f>VLOOKUP(A1391,[2]!Filtered_Customer_Data[#All],9,FALSE)</f>
        <v>Mass Customer</v>
      </c>
      <c r="I1391" t="str">
        <f>VLOOKUP(A1391,Filtered_Customer_Data[#All],4,FALSE)</f>
        <v>Female</v>
      </c>
      <c r="J1391" t="str">
        <f>VLOOKUP(A1391,Filtered_Customer_Data[#All],8,FALSE)</f>
        <v>Manufacturing</v>
      </c>
      <c r="K1391" t="str">
        <f>VLOOKUP(A1391,Filtered_Customer_Data[#All],7,FALSE)</f>
        <v>Unknown</v>
      </c>
    </row>
    <row r="1392" spans="1:11" x14ac:dyDescent="0.3">
      <c r="A1392">
        <v>1394</v>
      </c>
      <c r="B1392">
        <v>4</v>
      </c>
      <c r="C1392">
        <v>4565.3599999999997</v>
      </c>
      <c r="D1392">
        <f t="shared" si="42"/>
        <v>1141.3399999999999</v>
      </c>
      <c r="E1392">
        <v>5.5684399999999998</v>
      </c>
      <c r="F1392">
        <f>VLOOKUP(A1392,[1]!Filtered_Customer_Data[#All],12,FALSE)</f>
        <v>8</v>
      </c>
      <c r="G1392">
        <f t="shared" si="43"/>
        <v>50843.866476799994</v>
      </c>
      <c r="H1392" t="str">
        <f>VLOOKUP(A1392,[2]!Filtered_Customer_Data[#All],9,FALSE)</f>
        <v>Mass Customer</v>
      </c>
      <c r="I1392" t="str">
        <f>VLOOKUP(A1392,Filtered_Customer_Data[#All],4,FALSE)</f>
        <v>Male</v>
      </c>
      <c r="J1392" t="str">
        <f>VLOOKUP(A1392,Filtered_Customer_Data[#All],8,FALSE)</f>
        <v>Health</v>
      </c>
      <c r="K1392" t="str">
        <f>VLOOKUP(A1392,Filtered_Customer_Data[#All],7,FALSE)</f>
        <v>Unknown</v>
      </c>
    </row>
    <row r="1393" spans="1:11" x14ac:dyDescent="0.3">
      <c r="A1393">
        <v>1395</v>
      </c>
      <c r="B1393">
        <v>2</v>
      </c>
      <c r="C1393">
        <v>2860.38</v>
      </c>
      <c r="D1393">
        <f t="shared" si="42"/>
        <v>1430.19</v>
      </c>
      <c r="E1393">
        <v>5.5684399999999998</v>
      </c>
      <c r="F1393">
        <f>VLOOKUP(A1393,[1]!Filtered_Customer_Data[#All],12,FALSE)</f>
        <v>16</v>
      </c>
      <c r="G1393">
        <f t="shared" si="43"/>
        <v>127422.8352576</v>
      </c>
      <c r="H1393" t="str">
        <f>VLOOKUP(A1393,[2]!Filtered_Customer_Data[#All],9,FALSE)</f>
        <v>High Net Worth</v>
      </c>
      <c r="I1393" t="str">
        <f>VLOOKUP(A1393,Filtered_Customer_Data[#All],4,FALSE)</f>
        <v>Female</v>
      </c>
      <c r="J1393" t="str">
        <f>VLOOKUP(A1393,Filtered_Customer_Data[#All],8,FALSE)</f>
        <v>Unknown</v>
      </c>
      <c r="K1393" t="str">
        <f>VLOOKUP(A1393,Filtered_Customer_Data[#All],7,FALSE)</f>
        <v>VP Product Management</v>
      </c>
    </row>
    <row r="1394" spans="1:11" x14ac:dyDescent="0.3">
      <c r="A1394">
        <v>1396</v>
      </c>
      <c r="B1394">
        <v>10</v>
      </c>
      <c r="C1394">
        <v>11434.630000000001</v>
      </c>
      <c r="D1394">
        <f t="shared" si="42"/>
        <v>1143.4630000000002</v>
      </c>
      <c r="E1394">
        <v>5.5684399999999998</v>
      </c>
      <c r="F1394">
        <f>VLOOKUP(A1394,[1]!Filtered_Customer_Data[#All],12,FALSE)</f>
        <v>18</v>
      </c>
      <c r="G1394">
        <f t="shared" si="43"/>
        <v>114611.49193896001</v>
      </c>
      <c r="H1394" t="str">
        <f>VLOOKUP(A1394,[2]!Filtered_Customer_Data[#All],9,FALSE)</f>
        <v>Mass Customer</v>
      </c>
      <c r="I1394" t="str">
        <f>VLOOKUP(A1394,Filtered_Customer_Data[#All],4,FALSE)</f>
        <v>Male</v>
      </c>
      <c r="J1394" t="str">
        <f>VLOOKUP(A1394,Filtered_Customer_Data[#All],8,FALSE)</f>
        <v>Financial Services</v>
      </c>
      <c r="K1394" t="str">
        <f>VLOOKUP(A1394,Filtered_Customer_Data[#All],7,FALSE)</f>
        <v>Cost Accountant</v>
      </c>
    </row>
    <row r="1395" spans="1:11" x14ac:dyDescent="0.3">
      <c r="A1395">
        <v>1397</v>
      </c>
      <c r="B1395">
        <v>6</v>
      </c>
      <c r="C1395">
        <v>7257.4900000000007</v>
      </c>
      <c r="D1395">
        <f t="shared" si="42"/>
        <v>1209.5816666666667</v>
      </c>
      <c r="E1395">
        <v>5.5684399999999998</v>
      </c>
      <c r="F1395">
        <f>VLOOKUP(A1395,[1]!Filtered_Customer_Data[#All],12,FALSE)</f>
        <v>14</v>
      </c>
      <c r="G1395">
        <f t="shared" si="43"/>
        <v>94296.761103066674</v>
      </c>
      <c r="H1395" t="str">
        <f>VLOOKUP(A1395,[2]!Filtered_Customer_Data[#All],9,FALSE)</f>
        <v>Mass Customer</v>
      </c>
      <c r="I1395" t="str">
        <f>VLOOKUP(A1395,Filtered_Customer_Data[#All],4,FALSE)</f>
        <v>Male</v>
      </c>
      <c r="J1395" t="str">
        <f>VLOOKUP(A1395,Filtered_Customer_Data[#All],8,FALSE)</f>
        <v>Manufacturing</v>
      </c>
      <c r="K1395" t="str">
        <f>VLOOKUP(A1395,Filtered_Customer_Data[#All],7,FALSE)</f>
        <v>Legal Assistant</v>
      </c>
    </row>
    <row r="1396" spans="1:11" x14ac:dyDescent="0.3">
      <c r="A1396">
        <v>1398</v>
      </c>
      <c r="B1396">
        <v>7</v>
      </c>
      <c r="C1396">
        <v>8073.77</v>
      </c>
      <c r="D1396">
        <f t="shared" si="42"/>
        <v>1153.3957142857143</v>
      </c>
      <c r="E1396">
        <v>5.5684399999999998</v>
      </c>
      <c r="F1396">
        <f>VLOOKUP(A1396,[1]!Filtered_Customer_Data[#All],12,FALSE)</f>
        <v>17</v>
      </c>
      <c r="G1396">
        <f t="shared" si="43"/>
        <v>109184.45213137144</v>
      </c>
      <c r="H1396" t="str">
        <f>VLOOKUP(A1396,[2]!Filtered_Customer_Data[#All],9,FALSE)</f>
        <v>Mass Customer</v>
      </c>
      <c r="I1396" t="str">
        <f>VLOOKUP(A1396,Filtered_Customer_Data[#All],4,FALSE)</f>
        <v>Female</v>
      </c>
      <c r="J1396" t="str">
        <f>VLOOKUP(A1396,Filtered_Customer_Data[#All],8,FALSE)</f>
        <v>Manufacturing</v>
      </c>
      <c r="K1396" t="str">
        <f>VLOOKUP(A1396,Filtered_Customer_Data[#All],7,FALSE)</f>
        <v>Project Manager</v>
      </c>
    </row>
    <row r="1397" spans="1:11" x14ac:dyDescent="0.3">
      <c r="A1397">
        <v>1399</v>
      </c>
      <c r="B1397">
        <v>4</v>
      </c>
      <c r="C1397">
        <v>6034.2</v>
      </c>
      <c r="D1397">
        <f t="shared" si="42"/>
        <v>1508.55</v>
      </c>
      <c r="E1397">
        <v>5.5684399999999998</v>
      </c>
      <c r="F1397">
        <f>VLOOKUP(A1397,[1]!Filtered_Customer_Data[#All],12,FALSE)</f>
        <v>15</v>
      </c>
      <c r="G1397">
        <f t="shared" si="43"/>
        <v>126004.05242999998</v>
      </c>
      <c r="H1397" t="str">
        <f>VLOOKUP(A1397,[2]!Filtered_Customer_Data[#All],9,FALSE)</f>
        <v>Mass Customer</v>
      </c>
      <c r="I1397" t="str">
        <f>VLOOKUP(A1397,Filtered_Customer_Data[#All],4,FALSE)</f>
        <v>Female</v>
      </c>
      <c r="J1397" t="str">
        <f>VLOOKUP(A1397,Filtered_Customer_Data[#All],8,FALSE)</f>
        <v>Manufacturing</v>
      </c>
      <c r="K1397" t="str">
        <f>VLOOKUP(A1397,Filtered_Customer_Data[#All],7,FALSE)</f>
        <v>Staff Scientist</v>
      </c>
    </row>
    <row r="1398" spans="1:11" x14ac:dyDescent="0.3">
      <c r="A1398">
        <v>1400</v>
      </c>
      <c r="B1398">
        <v>7</v>
      </c>
      <c r="C1398">
        <v>9111.9299999999985</v>
      </c>
      <c r="D1398">
        <f t="shared" si="42"/>
        <v>1301.7042857142856</v>
      </c>
      <c r="E1398">
        <v>5.5684399999999998</v>
      </c>
      <c r="F1398">
        <f>VLOOKUP(A1398,[1]!Filtered_Customer_Data[#All],12,FALSE)</f>
        <v>7</v>
      </c>
      <c r="G1398">
        <f t="shared" si="43"/>
        <v>50739.235489199986</v>
      </c>
      <c r="H1398" t="str">
        <f>VLOOKUP(A1398,[2]!Filtered_Customer_Data[#All],9,FALSE)</f>
        <v>Affluent Customer</v>
      </c>
      <c r="I1398" t="str">
        <f>VLOOKUP(A1398,Filtered_Customer_Data[#All],4,FALSE)</f>
        <v>Female</v>
      </c>
      <c r="J1398" t="str">
        <f>VLOOKUP(A1398,Filtered_Customer_Data[#All],8,FALSE)</f>
        <v>Manufacturing</v>
      </c>
      <c r="K1398" t="str">
        <f>VLOOKUP(A1398,Filtered_Customer_Data[#All],7,FALSE)</f>
        <v>Senior Developer</v>
      </c>
    </row>
    <row r="1399" spans="1:11" x14ac:dyDescent="0.3">
      <c r="A1399">
        <v>1401</v>
      </c>
      <c r="B1399">
        <v>4</v>
      </c>
      <c r="C1399">
        <v>3740.62</v>
      </c>
      <c r="D1399">
        <f t="shared" si="42"/>
        <v>935.15499999999997</v>
      </c>
      <c r="E1399">
        <v>5.5684399999999998</v>
      </c>
      <c r="F1399">
        <f>VLOOKUP(A1399,[1]!Filtered_Customer_Data[#All],12,FALSE)</f>
        <v>10</v>
      </c>
      <c r="G1399">
        <f t="shared" si="43"/>
        <v>52073.545081999997</v>
      </c>
      <c r="H1399" t="str">
        <f>VLOOKUP(A1399,[2]!Filtered_Customer_Data[#All],9,FALSE)</f>
        <v>High Net Worth</v>
      </c>
      <c r="I1399" t="str">
        <f>VLOOKUP(A1399,Filtered_Customer_Data[#All],4,FALSE)</f>
        <v>Female</v>
      </c>
      <c r="J1399" t="str">
        <f>VLOOKUP(A1399,Filtered_Customer_Data[#All],8,FALSE)</f>
        <v>Financial Services</v>
      </c>
      <c r="K1399" t="str">
        <f>VLOOKUP(A1399,Filtered_Customer_Data[#All],7,FALSE)</f>
        <v>Unknown</v>
      </c>
    </row>
    <row r="1400" spans="1:11" x14ac:dyDescent="0.3">
      <c r="A1400">
        <v>1402</v>
      </c>
      <c r="B1400">
        <v>8</v>
      </c>
      <c r="C1400">
        <v>7968.53</v>
      </c>
      <c r="D1400">
        <f t="shared" si="42"/>
        <v>996.06624999999997</v>
      </c>
      <c r="E1400">
        <v>5.5684399999999998</v>
      </c>
      <c r="F1400">
        <f>VLOOKUP(A1400,[1]!Filtered_Customer_Data[#All],12,FALSE)</f>
        <v>1</v>
      </c>
      <c r="G1400">
        <f t="shared" si="43"/>
        <v>5546.5351491499996</v>
      </c>
      <c r="H1400" t="str">
        <f>VLOOKUP(A1400,[2]!Filtered_Customer_Data[#All],9,FALSE)</f>
        <v>Mass Customer</v>
      </c>
      <c r="I1400" t="str">
        <f>VLOOKUP(A1400,Filtered_Customer_Data[#All],4,FALSE)</f>
        <v>Male</v>
      </c>
      <c r="J1400" t="str">
        <f>VLOOKUP(A1400,Filtered_Customer_Data[#All],8,FALSE)</f>
        <v>Telecommunications</v>
      </c>
      <c r="K1400" t="str">
        <f>VLOOKUP(A1400,Filtered_Customer_Data[#All],7,FALSE)</f>
        <v>Assistant Professor</v>
      </c>
    </row>
    <row r="1401" spans="1:11" x14ac:dyDescent="0.3">
      <c r="A1401">
        <v>1403</v>
      </c>
      <c r="B1401">
        <v>2</v>
      </c>
      <c r="C1401">
        <v>1663.42</v>
      </c>
      <c r="D1401">
        <f t="shared" si="42"/>
        <v>831.71</v>
      </c>
      <c r="E1401">
        <v>5.5684399999999998</v>
      </c>
      <c r="F1401">
        <f>VLOOKUP(A1401,[1]!Filtered_Customer_Data[#All],12,FALSE)</f>
        <v>16</v>
      </c>
      <c r="G1401">
        <f t="shared" si="43"/>
        <v>74101.235718399999</v>
      </c>
      <c r="H1401" t="str">
        <f>VLOOKUP(A1401,[2]!Filtered_Customer_Data[#All],9,FALSE)</f>
        <v>Mass Customer</v>
      </c>
      <c r="I1401" t="str">
        <f>VLOOKUP(A1401,Filtered_Customer_Data[#All],4,FALSE)</f>
        <v>Female</v>
      </c>
      <c r="J1401" t="str">
        <f>VLOOKUP(A1401,Filtered_Customer_Data[#All],8,FALSE)</f>
        <v>Retail</v>
      </c>
      <c r="K1401" t="str">
        <f>VLOOKUP(A1401,Filtered_Customer_Data[#All],7,FALSE)</f>
        <v>Geologist II</v>
      </c>
    </row>
    <row r="1402" spans="1:11" x14ac:dyDescent="0.3">
      <c r="A1402">
        <v>1404</v>
      </c>
      <c r="B1402">
        <v>10</v>
      </c>
      <c r="C1402">
        <v>9401.7100000000009</v>
      </c>
      <c r="D1402">
        <f t="shared" si="42"/>
        <v>940.17100000000005</v>
      </c>
      <c r="E1402">
        <v>5.5684399999999998</v>
      </c>
      <c r="F1402">
        <f>VLOOKUP(A1402,[1]!Filtered_Customer_Data[#All],12,FALSE)</f>
        <v>14</v>
      </c>
      <c r="G1402">
        <f t="shared" si="43"/>
        <v>73294.001245360007</v>
      </c>
      <c r="H1402" t="str">
        <f>VLOOKUP(A1402,[2]!Filtered_Customer_Data[#All],9,FALSE)</f>
        <v>Mass Customer</v>
      </c>
      <c r="I1402" t="str">
        <f>VLOOKUP(A1402,Filtered_Customer_Data[#All],4,FALSE)</f>
        <v>Male</v>
      </c>
      <c r="J1402" t="str">
        <f>VLOOKUP(A1402,Filtered_Customer_Data[#All],8,FALSE)</f>
        <v>Manufacturing</v>
      </c>
      <c r="K1402" t="str">
        <f>VLOOKUP(A1402,Filtered_Customer_Data[#All],7,FALSE)</f>
        <v>Chemical Engineer</v>
      </c>
    </row>
    <row r="1403" spans="1:11" x14ac:dyDescent="0.3">
      <c r="A1403">
        <v>1405</v>
      </c>
      <c r="B1403">
        <v>11</v>
      </c>
      <c r="C1403">
        <v>7668.83</v>
      </c>
      <c r="D1403">
        <f t="shared" si="42"/>
        <v>697.1663636363636</v>
      </c>
      <c r="E1403">
        <v>5.5684399999999998</v>
      </c>
      <c r="F1403">
        <f>VLOOKUP(A1403,[1]!Filtered_Customer_Data[#All],12,FALSE)</f>
        <v>11</v>
      </c>
      <c r="G1403">
        <f t="shared" si="43"/>
        <v>42703.419725199994</v>
      </c>
      <c r="H1403" t="str">
        <f>VLOOKUP(A1403,[2]!Filtered_Customer_Data[#All],9,FALSE)</f>
        <v>High Net Worth</v>
      </c>
      <c r="I1403" t="str">
        <f>VLOOKUP(A1403,Filtered_Customer_Data[#All],4,FALSE)</f>
        <v>Female</v>
      </c>
      <c r="J1403" t="str">
        <f>VLOOKUP(A1403,Filtered_Customer_Data[#All],8,FALSE)</f>
        <v>Manufacturing</v>
      </c>
      <c r="K1403" t="str">
        <f>VLOOKUP(A1403,Filtered_Customer_Data[#All],7,FALSE)</f>
        <v>VP Product Management</v>
      </c>
    </row>
    <row r="1404" spans="1:11" x14ac:dyDescent="0.3">
      <c r="A1404">
        <v>1406</v>
      </c>
      <c r="B1404">
        <v>6</v>
      </c>
      <c r="C1404">
        <v>4605.3499999999995</v>
      </c>
      <c r="D1404">
        <f t="shared" si="42"/>
        <v>767.55833333333328</v>
      </c>
      <c r="E1404">
        <v>5.5684399999999998</v>
      </c>
      <c r="F1404">
        <f>VLOOKUP(A1404,[1]!Filtered_Customer_Data[#All],12,FALSE)</f>
        <v>17</v>
      </c>
      <c r="G1404">
        <f t="shared" si="43"/>
        <v>72659.742936333321</v>
      </c>
      <c r="H1404" t="str">
        <f>VLOOKUP(A1404,[2]!Filtered_Customer_Data[#All],9,FALSE)</f>
        <v>High Net Worth</v>
      </c>
      <c r="I1404" t="str">
        <f>VLOOKUP(A1404,Filtered_Customer_Data[#All],4,FALSE)</f>
        <v>Male</v>
      </c>
      <c r="J1404" t="str">
        <f>VLOOKUP(A1404,Filtered_Customer_Data[#All],8,FALSE)</f>
        <v>Financial Services</v>
      </c>
      <c r="K1404" t="str">
        <f>VLOOKUP(A1404,Filtered_Customer_Data[#All],7,FALSE)</f>
        <v>Cost Accountant</v>
      </c>
    </row>
    <row r="1405" spans="1:11" x14ac:dyDescent="0.3">
      <c r="A1405">
        <v>1407</v>
      </c>
      <c r="B1405">
        <v>9</v>
      </c>
      <c r="C1405">
        <v>9199.51</v>
      </c>
      <c r="D1405">
        <f t="shared" si="42"/>
        <v>1022.1677777777778</v>
      </c>
      <c r="E1405">
        <v>5.5684399999999998</v>
      </c>
      <c r="F1405">
        <f>VLOOKUP(A1405,[1]!Filtered_Customer_Data[#All],12,FALSE)</f>
        <v>9</v>
      </c>
      <c r="G1405">
        <f t="shared" si="43"/>
        <v>51226.919464399994</v>
      </c>
      <c r="H1405" t="str">
        <f>VLOOKUP(A1405,[2]!Filtered_Customer_Data[#All],9,FALSE)</f>
        <v>Mass Customer</v>
      </c>
      <c r="I1405" t="str">
        <f>VLOOKUP(A1405,Filtered_Customer_Data[#All],4,FALSE)</f>
        <v>Female</v>
      </c>
      <c r="J1405" t="str">
        <f>VLOOKUP(A1405,Filtered_Customer_Data[#All],8,FALSE)</f>
        <v>Manufacturing</v>
      </c>
      <c r="K1405" t="str">
        <f>VLOOKUP(A1405,Filtered_Customer_Data[#All],7,FALSE)</f>
        <v>Structural Analysis Engineer</v>
      </c>
    </row>
    <row r="1406" spans="1:11" x14ac:dyDescent="0.3">
      <c r="A1406">
        <v>1408</v>
      </c>
      <c r="B1406">
        <v>3</v>
      </c>
      <c r="C1406">
        <v>4975.92</v>
      </c>
      <c r="D1406">
        <f t="shared" si="42"/>
        <v>1658.64</v>
      </c>
      <c r="E1406">
        <v>5.5684399999999998</v>
      </c>
      <c r="F1406">
        <f>VLOOKUP(A1406,[1]!Filtered_Customer_Data[#All],12,FALSE)</f>
        <v>4</v>
      </c>
      <c r="G1406">
        <f t="shared" si="43"/>
        <v>36944.149286400003</v>
      </c>
      <c r="H1406" t="str">
        <f>VLOOKUP(A1406,[2]!Filtered_Customer_Data[#All],9,FALSE)</f>
        <v>High Net Worth</v>
      </c>
      <c r="I1406" t="str">
        <f>VLOOKUP(A1406,Filtered_Customer_Data[#All],4,FALSE)</f>
        <v>Male</v>
      </c>
      <c r="J1406" t="str">
        <f>VLOOKUP(A1406,Filtered_Customer_Data[#All],8,FALSE)</f>
        <v>Health</v>
      </c>
      <c r="K1406" t="str">
        <f>VLOOKUP(A1406,Filtered_Customer_Data[#All],7,FALSE)</f>
        <v>Dental Hygienist</v>
      </c>
    </row>
    <row r="1407" spans="1:11" x14ac:dyDescent="0.3">
      <c r="A1407">
        <v>1409</v>
      </c>
      <c r="B1407">
        <v>4</v>
      </c>
      <c r="C1407">
        <v>5869.5499999999993</v>
      </c>
      <c r="D1407">
        <f t="shared" si="42"/>
        <v>1467.3874999999998</v>
      </c>
      <c r="E1407">
        <v>5.5684399999999998</v>
      </c>
      <c r="F1407">
        <f>VLOOKUP(A1407,[1]!Filtered_Customer_Data[#All],12,FALSE)</f>
        <v>4</v>
      </c>
      <c r="G1407">
        <f t="shared" si="43"/>
        <v>32684.237001999994</v>
      </c>
      <c r="H1407" t="str">
        <f>VLOOKUP(A1407,[2]!Filtered_Customer_Data[#All],9,FALSE)</f>
        <v>Mass Customer</v>
      </c>
      <c r="I1407" t="str">
        <f>VLOOKUP(A1407,Filtered_Customer_Data[#All],4,FALSE)</f>
        <v>Female</v>
      </c>
      <c r="J1407" t="str">
        <f>VLOOKUP(A1407,Filtered_Customer_Data[#All],8,FALSE)</f>
        <v>Unknown</v>
      </c>
      <c r="K1407" t="str">
        <f>VLOOKUP(A1407,Filtered_Customer_Data[#All],7,FALSE)</f>
        <v>Help Desk Technician</v>
      </c>
    </row>
    <row r="1408" spans="1:11" x14ac:dyDescent="0.3">
      <c r="A1408">
        <v>1410</v>
      </c>
      <c r="B1408">
        <v>7</v>
      </c>
      <c r="C1408">
        <v>10217.49</v>
      </c>
      <c r="D1408">
        <f t="shared" si="42"/>
        <v>1459.6414285714286</v>
      </c>
      <c r="E1408">
        <v>5.5684399999999998</v>
      </c>
      <c r="F1408">
        <f>VLOOKUP(A1408,[1]!Filtered_Customer_Data[#All],12,FALSE)</f>
        <v>6</v>
      </c>
      <c r="G1408">
        <f t="shared" si="43"/>
        <v>48767.554299085714</v>
      </c>
      <c r="H1408" t="str">
        <f>VLOOKUP(A1408,[2]!Filtered_Customer_Data[#All],9,FALSE)</f>
        <v>High Net Worth</v>
      </c>
      <c r="I1408" t="str">
        <f>VLOOKUP(A1408,Filtered_Customer_Data[#All],4,FALSE)</f>
        <v>Female</v>
      </c>
      <c r="J1408" t="str">
        <f>VLOOKUP(A1408,Filtered_Customer_Data[#All],8,FALSE)</f>
        <v>Retail</v>
      </c>
      <c r="K1408" t="str">
        <f>VLOOKUP(A1408,Filtered_Customer_Data[#All],7,FALSE)</f>
        <v>Marketing Manager</v>
      </c>
    </row>
    <row r="1409" spans="1:11" x14ac:dyDescent="0.3">
      <c r="A1409">
        <v>1411</v>
      </c>
      <c r="B1409">
        <v>6</v>
      </c>
      <c r="C1409">
        <v>8273.7999999999993</v>
      </c>
      <c r="D1409">
        <f t="shared" si="42"/>
        <v>1378.9666666666665</v>
      </c>
      <c r="E1409">
        <v>5.5684399999999998</v>
      </c>
      <c r="F1409">
        <f>VLOOKUP(A1409,[1]!Filtered_Customer_Data[#All],12,FALSE)</f>
        <v>5</v>
      </c>
      <c r="G1409">
        <f t="shared" si="43"/>
        <v>38393.465726666662</v>
      </c>
      <c r="H1409" t="str">
        <f>VLOOKUP(A1409,[2]!Filtered_Customer_Data[#All],9,FALSE)</f>
        <v>Mass Customer</v>
      </c>
      <c r="I1409" t="str">
        <f>VLOOKUP(A1409,Filtered_Customer_Data[#All],4,FALSE)</f>
        <v>Female</v>
      </c>
      <c r="J1409" t="str">
        <f>VLOOKUP(A1409,Filtered_Customer_Data[#All],8,FALSE)</f>
        <v>Health</v>
      </c>
      <c r="K1409" t="str">
        <f>VLOOKUP(A1409,Filtered_Customer_Data[#All],7,FALSE)</f>
        <v>Registered Nurse</v>
      </c>
    </row>
    <row r="1410" spans="1:11" x14ac:dyDescent="0.3">
      <c r="A1410">
        <v>1412</v>
      </c>
      <c r="B1410">
        <v>4</v>
      </c>
      <c r="C1410">
        <v>3403.46</v>
      </c>
      <c r="D1410">
        <f t="shared" si="42"/>
        <v>850.86500000000001</v>
      </c>
      <c r="E1410">
        <v>5.5684399999999998</v>
      </c>
      <c r="F1410">
        <f>VLOOKUP(A1410,[1]!Filtered_Customer_Data[#All],12,FALSE)</f>
        <v>4</v>
      </c>
      <c r="G1410">
        <f t="shared" si="43"/>
        <v>18951.962802400001</v>
      </c>
      <c r="H1410" t="str">
        <f>VLOOKUP(A1410,[2]!Filtered_Customer_Data[#All],9,FALSE)</f>
        <v>Mass Customer</v>
      </c>
      <c r="I1410" t="str">
        <f>VLOOKUP(A1410,Filtered_Customer_Data[#All],4,FALSE)</f>
        <v>Female</v>
      </c>
      <c r="J1410" t="str">
        <f>VLOOKUP(A1410,Filtered_Customer_Data[#All],8,FALSE)</f>
        <v>Unknown</v>
      </c>
      <c r="K1410" t="str">
        <f>VLOOKUP(A1410,Filtered_Customer_Data[#All],7,FALSE)</f>
        <v>Tax Accountant</v>
      </c>
    </row>
    <row r="1411" spans="1:11" x14ac:dyDescent="0.3">
      <c r="A1411">
        <v>1413</v>
      </c>
      <c r="B1411">
        <v>6</v>
      </c>
      <c r="C1411">
        <v>5581.8400000000011</v>
      </c>
      <c r="D1411">
        <f t="shared" ref="D1411:D1474" si="44">GETPIVOTDATA("Total Revenue",$A1410,"customer_id",A1411)/GETPIVOTDATA("Total Transaction",$A1410,"customer_id",A1411)</f>
        <v>930.30666666666684</v>
      </c>
      <c r="E1411">
        <v>5.5684399999999998</v>
      </c>
      <c r="F1411">
        <f>VLOOKUP(A1411,[1]!Filtered_Customer_Data[#All],12,FALSE)</f>
        <v>3</v>
      </c>
      <c r="G1411">
        <f t="shared" ref="G1411:G1474" si="45">D1411*E1411*F1411</f>
        <v>15541.070564800002</v>
      </c>
      <c r="H1411" t="str">
        <f>VLOOKUP(A1411,[2]!Filtered_Customer_Data[#All],9,FALSE)</f>
        <v>Mass Customer</v>
      </c>
      <c r="I1411" t="str">
        <f>VLOOKUP(A1411,Filtered_Customer_Data[#All],4,FALSE)</f>
        <v>Female</v>
      </c>
      <c r="J1411" t="str">
        <f>VLOOKUP(A1411,Filtered_Customer_Data[#All],8,FALSE)</f>
        <v>Financial Services</v>
      </c>
      <c r="K1411" t="str">
        <f>VLOOKUP(A1411,Filtered_Customer_Data[#All],7,FALSE)</f>
        <v>Administrative Assistant II</v>
      </c>
    </row>
    <row r="1412" spans="1:11" x14ac:dyDescent="0.3">
      <c r="A1412">
        <v>1414</v>
      </c>
      <c r="B1412">
        <v>2</v>
      </c>
      <c r="C1412">
        <v>1758.44</v>
      </c>
      <c r="D1412">
        <f t="shared" si="44"/>
        <v>879.22</v>
      </c>
      <c r="E1412">
        <v>5.5684399999999998</v>
      </c>
      <c r="F1412">
        <f>VLOOKUP(A1412,[1]!Filtered_Customer_Data[#All],12,FALSE)</f>
        <v>10</v>
      </c>
      <c r="G1412">
        <f t="shared" si="45"/>
        <v>48958.838168000002</v>
      </c>
      <c r="H1412" t="str">
        <f>VLOOKUP(A1412,[2]!Filtered_Customer_Data[#All],9,FALSE)</f>
        <v>Mass Customer</v>
      </c>
      <c r="I1412" t="str">
        <f>VLOOKUP(A1412,Filtered_Customer_Data[#All],4,FALSE)</f>
        <v>Female</v>
      </c>
      <c r="J1412" t="str">
        <f>VLOOKUP(A1412,Filtered_Customer_Data[#All],8,FALSE)</f>
        <v>Retail</v>
      </c>
      <c r="K1412" t="str">
        <f>VLOOKUP(A1412,Filtered_Customer_Data[#All],7,FALSE)</f>
        <v>Help Desk Technician</v>
      </c>
    </row>
    <row r="1413" spans="1:11" x14ac:dyDescent="0.3">
      <c r="A1413">
        <v>1415</v>
      </c>
      <c r="B1413">
        <v>4</v>
      </c>
      <c r="C1413">
        <v>4962.58</v>
      </c>
      <c r="D1413">
        <f t="shared" si="44"/>
        <v>1240.645</v>
      </c>
      <c r="E1413">
        <v>5.5684399999999998</v>
      </c>
      <c r="F1413">
        <f>VLOOKUP(A1413,[1]!Filtered_Customer_Data[#All],12,FALSE)</f>
        <v>3</v>
      </c>
      <c r="G1413">
        <f t="shared" si="45"/>
        <v>20725.371731399999</v>
      </c>
      <c r="H1413" t="str">
        <f>VLOOKUP(A1413,[2]!Filtered_Customer_Data[#All],9,FALSE)</f>
        <v>High Net Worth</v>
      </c>
      <c r="I1413" t="str">
        <f>VLOOKUP(A1413,Filtered_Customer_Data[#All],4,FALSE)</f>
        <v>Female</v>
      </c>
      <c r="J1413" t="str">
        <f>VLOOKUP(A1413,Filtered_Customer_Data[#All],8,FALSE)</f>
        <v>Property</v>
      </c>
      <c r="K1413" t="str">
        <f>VLOOKUP(A1413,Filtered_Customer_Data[#All],7,FALSE)</f>
        <v>Executive Secretary</v>
      </c>
    </row>
    <row r="1414" spans="1:11" x14ac:dyDescent="0.3">
      <c r="A1414">
        <v>1416</v>
      </c>
      <c r="B1414">
        <v>4</v>
      </c>
      <c r="C1414">
        <v>3443.91</v>
      </c>
      <c r="D1414">
        <f t="shared" si="44"/>
        <v>860.97749999999996</v>
      </c>
      <c r="E1414">
        <v>5.5684399999999998</v>
      </c>
      <c r="F1414">
        <f>VLOOKUP(A1414,[1]!Filtered_Customer_Data[#All],12,FALSE)</f>
        <v>5</v>
      </c>
      <c r="G1414">
        <f t="shared" si="45"/>
        <v>23971.507750500001</v>
      </c>
      <c r="H1414" t="str">
        <f>VLOOKUP(A1414,[2]!Filtered_Customer_Data[#All],9,FALSE)</f>
        <v>High Net Worth</v>
      </c>
      <c r="I1414" t="str">
        <f>VLOOKUP(A1414,Filtered_Customer_Data[#All],4,FALSE)</f>
        <v>Male</v>
      </c>
      <c r="J1414" t="str">
        <f>VLOOKUP(A1414,Filtered_Customer_Data[#All],8,FALSE)</f>
        <v>Unknown</v>
      </c>
      <c r="K1414" t="str">
        <f>VLOOKUP(A1414,Filtered_Customer_Data[#All],7,FALSE)</f>
        <v>Assistant Manager</v>
      </c>
    </row>
    <row r="1415" spans="1:11" x14ac:dyDescent="0.3">
      <c r="A1415">
        <v>1417</v>
      </c>
      <c r="B1415">
        <v>7</v>
      </c>
      <c r="C1415">
        <v>9187.68</v>
      </c>
      <c r="D1415">
        <f t="shared" si="44"/>
        <v>1312.5257142857142</v>
      </c>
      <c r="E1415">
        <v>5.5684399999999998</v>
      </c>
      <c r="F1415">
        <f>VLOOKUP(A1415,[1]!Filtered_Customer_Data[#All],12,FALSE)</f>
        <v>20</v>
      </c>
      <c r="G1415">
        <f t="shared" si="45"/>
        <v>146174.41376914285</v>
      </c>
      <c r="H1415" t="str">
        <f>VLOOKUP(A1415,[2]!Filtered_Customer_Data[#All],9,FALSE)</f>
        <v>High Net Worth</v>
      </c>
      <c r="I1415" t="str">
        <f>VLOOKUP(A1415,Filtered_Customer_Data[#All],4,FALSE)</f>
        <v>Female</v>
      </c>
      <c r="J1415" t="str">
        <f>VLOOKUP(A1415,Filtered_Customer_Data[#All],8,FALSE)</f>
        <v>Manufacturing</v>
      </c>
      <c r="K1415" t="str">
        <f>VLOOKUP(A1415,Filtered_Customer_Data[#All],7,FALSE)</f>
        <v>Unknown</v>
      </c>
    </row>
    <row r="1416" spans="1:11" x14ac:dyDescent="0.3">
      <c r="A1416">
        <v>1418</v>
      </c>
      <c r="B1416">
        <v>5</v>
      </c>
      <c r="C1416">
        <v>5545.3600000000006</v>
      </c>
      <c r="D1416">
        <f t="shared" si="44"/>
        <v>1109.0720000000001</v>
      </c>
      <c r="E1416">
        <v>5.5684399999999998</v>
      </c>
      <c r="F1416">
        <f>VLOOKUP(A1416,[1]!Filtered_Customer_Data[#All],12,FALSE)</f>
        <v>21</v>
      </c>
      <c r="G1416">
        <f t="shared" si="45"/>
        <v>129691.81864128001</v>
      </c>
      <c r="H1416" t="str">
        <f>VLOOKUP(A1416,[2]!Filtered_Customer_Data[#All],9,FALSE)</f>
        <v>Affluent Customer</v>
      </c>
      <c r="I1416" t="str">
        <f>VLOOKUP(A1416,Filtered_Customer_Data[#All],4,FALSE)</f>
        <v>Female</v>
      </c>
      <c r="J1416" t="str">
        <f>VLOOKUP(A1416,Filtered_Customer_Data[#All],8,FALSE)</f>
        <v>IT</v>
      </c>
      <c r="K1416" t="str">
        <f>VLOOKUP(A1416,Filtered_Customer_Data[#All],7,FALSE)</f>
        <v>Senior Sales Associate</v>
      </c>
    </row>
    <row r="1417" spans="1:11" x14ac:dyDescent="0.3">
      <c r="A1417">
        <v>1419</v>
      </c>
      <c r="B1417">
        <v>5</v>
      </c>
      <c r="C1417">
        <v>3385.2400000000002</v>
      </c>
      <c r="D1417">
        <f t="shared" si="44"/>
        <v>677.048</v>
      </c>
      <c r="E1417">
        <v>5.5684399999999998</v>
      </c>
      <c r="F1417">
        <f>VLOOKUP(A1417,[1]!Filtered_Customer_Data[#All],12,FALSE)</f>
        <v>4</v>
      </c>
      <c r="G1417">
        <f t="shared" si="45"/>
        <v>15080.404660479999</v>
      </c>
      <c r="H1417" t="str">
        <f>VLOOKUP(A1417,[2]!Filtered_Customer_Data[#All],9,FALSE)</f>
        <v>Mass Customer</v>
      </c>
      <c r="I1417" t="str">
        <f>VLOOKUP(A1417,Filtered_Customer_Data[#All],4,FALSE)</f>
        <v>Male</v>
      </c>
      <c r="J1417" t="str">
        <f>VLOOKUP(A1417,Filtered_Customer_Data[#All],8,FALSE)</f>
        <v>Financial Services</v>
      </c>
      <c r="K1417" t="str">
        <f>VLOOKUP(A1417,Filtered_Customer_Data[#All],7,FALSE)</f>
        <v>Physical Therapy Assistant</v>
      </c>
    </row>
    <row r="1418" spans="1:11" x14ac:dyDescent="0.3">
      <c r="A1418">
        <v>1420</v>
      </c>
      <c r="B1418">
        <v>5</v>
      </c>
      <c r="C1418">
        <v>4965.84</v>
      </c>
      <c r="D1418">
        <f t="shared" si="44"/>
        <v>993.16800000000001</v>
      </c>
      <c r="E1418">
        <v>5.5684399999999998</v>
      </c>
      <c r="F1418">
        <f>VLOOKUP(A1418,[1]!Filtered_Customer_Data[#All],12,FALSE)</f>
        <v>11</v>
      </c>
      <c r="G1418">
        <f t="shared" si="45"/>
        <v>60834.360597120001</v>
      </c>
      <c r="H1418" t="str">
        <f>VLOOKUP(A1418,[2]!Filtered_Customer_Data[#All],9,FALSE)</f>
        <v>Mass Customer</v>
      </c>
      <c r="I1418" t="str">
        <f>VLOOKUP(A1418,Filtered_Customer_Data[#All],4,FALSE)</f>
        <v>Female</v>
      </c>
      <c r="J1418" t="str">
        <f>VLOOKUP(A1418,Filtered_Customer_Data[#All],8,FALSE)</f>
        <v>Health</v>
      </c>
      <c r="K1418" t="str">
        <f>VLOOKUP(A1418,Filtered_Customer_Data[#All],7,FALSE)</f>
        <v>Dental Hygienist</v>
      </c>
    </row>
    <row r="1419" spans="1:11" x14ac:dyDescent="0.3">
      <c r="A1419">
        <v>1421</v>
      </c>
      <c r="B1419">
        <v>6</v>
      </c>
      <c r="C1419">
        <v>5452.0300000000007</v>
      </c>
      <c r="D1419">
        <f t="shared" si="44"/>
        <v>908.67166666666674</v>
      </c>
      <c r="E1419">
        <v>5.5684399999999998</v>
      </c>
      <c r="F1419">
        <f>VLOOKUP(A1419,[1]!Filtered_Customer_Data[#All],12,FALSE)</f>
        <v>20</v>
      </c>
      <c r="G1419">
        <f t="shared" si="45"/>
        <v>101197.67311066667</v>
      </c>
      <c r="H1419" t="str">
        <f>VLOOKUP(A1419,[2]!Filtered_Customer_Data[#All],9,FALSE)</f>
        <v>Mass Customer</v>
      </c>
      <c r="I1419" t="str">
        <f>VLOOKUP(A1419,Filtered_Customer_Data[#All],4,FALSE)</f>
        <v>Female</v>
      </c>
      <c r="J1419" t="str">
        <f>VLOOKUP(A1419,Filtered_Customer_Data[#All],8,FALSE)</f>
        <v>Property</v>
      </c>
      <c r="K1419" t="str">
        <f>VLOOKUP(A1419,Filtered_Customer_Data[#All],7,FALSE)</f>
        <v>Senior Editor</v>
      </c>
    </row>
    <row r="1420" spans="1:11" x14ac:dyDescent="0.3">
      <c r="A1420">
        <v>1422</v>
      </c>
      <c r="B1420">
        <v>7</v>
      </c>
      <c r="C1420">
        <v>5995.74</v>
      </c>
      <c r="D1420">
        <f t="shared" si="44"/>
        <v>856.53428571428572</v>
      </c>
      <c r="E1420">
        <v>5.5684399999999998</v>
      </c>
      <c r="F1420">
        <f>VLOOKUP(A1420,[1]!Filtered_Customer_Data[#All],12,FALSE)</f>
        <v>16</v>
      </c>
      <c r="G1420">
        <f t="shared" si="45"/>
        <v>76312.956447085715</v>
      </c>
      <c r="H1420" t="str">
        <f>VLOOKUP(A1420,[2]!Filtered_Customer_Data[#All],9,FALSE)</f>
        <v>Affluent Customer</v>
      </c>
      <c r="I1420" t="str">
        <f>VLOOKUP(A1420,Filtered_Customer_Data[#All],4,FALSE)</f>
        <v>Male</v>
      </c>
      <c r="J1420" t="str">
        <f>VLOOKUP(A1420,Filtered_Customer_Data[#All],8,FALSE)</f>
        <v>Manufacturing</v>
      </c>
      <c r="K1420" t="str">
        <f>VLOOKUP(A1420,Filtered_Customer_Data[#All],7,FALSE)</f>
        <v>Nuclear Power Engineer</v>
      </c>
    </row>
    <row r="1421" spans="1:11" x14ac:dyDescent="0.3">
      <c r="A1421">
        <v>1423</v>
      </c>
      <c r="B1421">
        <v>6</v>
      </c>
      <c r="C1421">
        <v>7143.39</v>
      </c>
      <c r="D1421">
        <f t="shared" si="44"/>
        <v>1190.5650000000001</v>
      </c>
      <c r="E1421">
        <v>5.5684399999999998</v>
      </c>
      <c r="F1421">
        <f>VLOOKUP(A1421,[1]!Filtered_Customer_Data[#All],12,FALSE)</f>
        <v>19</v>
      </c>
      <c r="G1421">
        <f t="shared" si="45"/>
        <v>125962.2056034</v>
      </c>
      <c r="H1421" t="str">
        <f>VLOOKUP(A1421,[2]!Filtered_Customer_Data[#All],9,FALSE)</f>
        <v>Mass Customer</v>
      </c>
      <c r="I1421" t="str">
        <f>VLOOKUP(A1421,Filtered_Customer_Data[#All],4,FALSE)</f>
        <v>Female</v>
      </c>
      <c r="J1421" t="str">
        <f>VLOOKUP(A1421,Filtered_Customer_Data[#All],8,FALSE)</f>
        <v>Manufacturing</v>
      </c>
      <c r="K1421" t="str">
        <f>VLOOKUP(A1421,Filtered_Customer_Data[#All],7,FALSE)</f>
        <v>Project Manager</v>
      </c>
    </row>
    <row r="1422" spans="1:11" x14ac:dyDescent="0.3">
      <c r="A1422">
        <v>1424</v>
      </c>
      <c r="B1422">
        <v>3</v>
      </c>
      <c r="C1422">
        <v>3560.7</v>
      </c>
      <c r="D1422">
        <f t="shared" si="44"/>
        <v>1186.8999999999999</v>
      </c>
      <c r="E1422">
        <v>5.5684399999999998</v>
      </c>
      <c r="F1422">
        <f>VLOOKUP(A1422,[1]!Filtered_Customer_Data[#All],12,FALSE)</f>
        <v>14</v>
      </c>
      <c r="G1422">
        <f t="shared" si="45"/>
        <v>92528.540103999985</v>
      </c>
      <c r="H1422" t="str">
        <f>VLOOKUP(A1422,[2]!Filtered_Customer_Data[#All],9,FALSE)</f>
        <v>High Net Worth</v>
      </c>
      <c r="I1422" t="str">
        <f>VLOOKUP(A1422,Filtered_Customer_Data[#All],4,FALSE)</f>
        <v>Male</v>
      </c>
      <c r="J1422" t="str">
        <f>VLOOKUP(A1422,Filtered_Customer_Data[#All],8,FALSE)</f>
        <v>Health</v>
      </c>
      <c r="K1422" t="str">
        <f>VLOOKUP(A1422,Filtered_Customer_Data[#All],7,FALSE)</f>
        <v>Occupational Therapist</v>
      </c>
    </row>
    <row r="1423" spans="1:11" x14ac:dyDescent="0.3">
      <c r="A1423">
        <v>1425</v>
      </c>
      <c r="B1423">
        <v>4</v>
      </c>
      <c r="C1423">
        <v>4470.96</v>
      </c>
      <c r="D1423">
        <f t="shared" si="44"/>
        <v>1117.74</v>
      </c>
      <c r="E1423">
        <v>5.5684399999999998</v>
      </c>
      <c r="F1423">
        <f>VLOOKUP(A1423,[1]!Filtered_Customer_Data[#All],12,FALSE)</f>
        <v>11</v>
      </c>
      <c r="G1423">
        <f t="shared" si="45"/>
        <v>68464.749381599991</v>
      </c>
      <c r="H1423" t="str">
        <f>VLOOKUP(A1423,[2]!Filtered_Customer_Data[#All],9,FALSE)</f>
        <v>High Net Worth</v>
      </c>
      <c r="I1423" t="str">
        <f>VLOOKUP(A1423,Filtered_Customer_Data[#All],4,FALSE)</f>
        <v>Male</v>
      </c>
      <c r="J1423" t="str">
        <f>VLOOKUP(A1423,Filtered_Customer_Data[#All],8,FALSE)</f>
        <v>Retail</v>
      </c>
      <c r="K1423" t="str">
        <f>VLOOKUP(A1423,Filtered_Customer_Data[#All],7,FALSE)</f>
        <v>General Manager</v>
      </c>
    </row>
    <row r="1424" spans="1:11" x14ac:dyDescent="0.3">
      <c r="A1424">
        <v>1426</v>
      </c>
      <c r="B1424">
        <v>7</v>
      </c>
      <c r="C1424">
        <v>5955.06</v>
      </c>
      <c r="D1424">
        <f t="shared" si="44"/>
        <v>850.72285714285715</v>
      </c>
      <c r="E1424">
        <v>5.5684399999999998</v>
      </c>
      <c r="F1424">
        <f>VLOOKUP(A1424,[1]!Filtered_Customer_Data[#All],12,FALSE)</f>
        <v>17</v>
      </c>
      <c r="G1424">
        <f t="shared" si="45"/>
        <v>80532.386172685714</v>
      </c>
      <c r="H1424" t="str">
        <f>VLOOKUP(A1424,[2]!Filtered_Customer_Data[#All],9,FALSE)</f>
        <v>Mass Customer</v>
      </c>
      <c r="I1424" t="str">
        <f>VLOOKUP(A1424,Filtered_Customer_Data[#All],4,FALSE)</f>
        <v>Female</v>
      </c>
      <c r="J1424" t="str">
        <f>VLOOKUP(A1424,Filtered_Customer_Data[#All],8,FALSE)</f>
        <v>Financial Services</v>
      </c>
      <c r="K1424" t="str">
        <f>VLOOKUP(A1424,Filtered_Customer_Data[#All],7,FALSE)</f>
        <v>Financial Advisor</v>
      </c>
    </row>
    <row r="1425" spans="1:11" x14ac:dyDescent="0.3">
      <c r="A1425">
        <v>1427</v>
      </c>
      <c r="B1425">
        <v>5</v>
      </c>
      <c r="C1425">
        <v>5854.77</v>
      </c>
      <c r="D1425">
        <f t="shared" si="44"/>
        <v>1170.9540000000002</v>
      </c>
      <c r="E1425">
        <v>5.5684399999999998</v>
      </c>
      <c r="F1425">
        <f>VLOOKUP(A1425,[1]!Filtered_Customer_Data[#All],12,FALSE)</f>
        <v>8</v>
      </c>
      <c r="G1425">
        <f t="shared" si="45"/>
        <v>52163.096734080005</v>
      </c>
      <c r="H1425" t="str">
        <f>VLOOKUP(A1425,[2]!Filtered_Customer_Data[#All],9,FALSE)</f>
        <v>High Net Worth</v>
      </c>
      <c r="I1425" t="str">
        <f>VLOOKUP(A1425,Filtered_Customer_Data[#All],4,FALSE)</f>
        <v>Male</v>
      </c>
      <c r="J1425" t="str">
        <f>VLOOKUP(A1425,Filtered_Customer_Data[#All],8,FALSE)</f>
        <v>Financial Services</v>
      </c>
      <c r="K1425" t="str">
        <f>VLOOKUP(A1425,Filtered_Customer_Data[#All],7,FALSE)</f>
        <v>Environmental Specialist</v>
      </c>
    </row>
    <row r="1426" spans="1:11" x14ac:dyDescent="0.3">
      <c r="A1426">
        <v>1428</v>
      </c>
      <c r="B1426">
        <v>10</v>
      </c>
      <c r="C1426">
        <v>11559.729999999998</v>
      </c>
      <c r="D1426">
        <f t="shared" si="44"/>
        <v>1155.9729999999997</v>
      </c>
      <c r="E1426">
        <v>5.5684399999999998</v>
      </c>
      <c r="F1426">
        <f>VLOOKUP(A1426,[1]!Filtered_Customer_Data[#All],12,FALSE)</f>
        <v>1</v>
      </c>
      <c r="G1426">
        <f t="shared" si="45"/>
        <v>6436.9662921199979</v>
      </c>
      <c r="H1426" t="str">
        <f>VLOOKUP(A1426,[2]!Filtered_Customer_Data[#All],9,FALSE)</f>
        <v>High Net Worth</v>
      </c>
      <c r="I1426" t="str">
        <f>VLOOKUP(A1426,Filtered_Customer_Data[#All],4,FALSE)</f>
        <v>Female</v>
      </c>
      <c r="J1426" t="str">
        <f>VLOOKUP(A1426,Filtered_Customer_Data[#All],8,FALSE)</f>
        <v>Retail</v>
      </c>
      <c r="K1426" t="str">
        <f>VLOOKUP(A1426,Filtered_Customer_Data[#All],7,FALSE)</f>
        <v>Sales Representative</v>
      </c>
    </row>
    <row r="1427" spans="1:11" x14ac:dyDescent="0.3">
      <c r="A1427">
        <v>1429</v>
      </c>
      <c r="B1427">
        <v>6</v>
      </c>
      <c r="C1427">
        <v>3862.7200000000003</v>
      </c>
      <c r="D1427">
        <f t="shared" si="44"/>
        <v>643.78666666666675</v>
      </c>
      <c r="E1427">
        <v>5.5684399999999998</v>
      </c>
      <c r="F1427">
        <f>VLOOKUP(A1427,[1]!Filtered_Customer_Data[#All],12,FALSE)</f>
        <v>12</v>
      </c>
      <c r="G1427">
        <f t="shared" si="45"/>
        <v>43018.649113600004</v>
      </c>
      <c r="H1427" t="str">
        <f>VLOOKUP(A1427,[2]!Filtered_Customer_Data[#All],9,FALSE)</f>
        <v>Mass Customer</v>
      </c>
      <c r="I1427" t="str">
        <f>VLOOKUP(A1427,Filtered_Customer_Data[#All],4,FALSE)</f>
        <v>Male</v>
      </c>
      <c r="J1427" t="str">
        <f>VLOOKUP(A1427,Filtered_Customer_Data[#All],8,FALSE)</f>
        <v>Health</v>
      </c>
      <c r="K1427" t="str">
        <f>VLOOKUP(A1427,Filtered_Customer_Data[#All],7,FALSE)</f>
        <v>Legal Assistant</v>
      </c>
    </row>
    <row r="1428" spans="1:11" x14ac:dyDescent="0.3">
      <c r="A1428">
        <v>1430</v>
      </c>
      <c r="B1428">
        <v>5</v>
      </c>
      <c r="C1428">
        <v>4676.59</v>
      </c>
      <c r="D1428">
        <f t="shared" si="44"/>
        <v>935.31799999999998</v>
      </c>
      <c r="E1428">
        <v>5.5684399999999998</v>
      </c>
      <c r="F1428">
        <f>VLOOKUP(A1428,[1]!Filtered_Customer_Data[#All],12,FALSE)</f>
        <v>3</v>
      </c>
      <c r="G1428">
        <f t="shared" si="45"/>
        <v>15624.786491759998</v>
      </c>
      <c r="H1428" t="str">
        <f>VLOOKUP(A1428,[2]!Filtered_Customer_Data[#All],9,FALSE)</f>
        <v>Mass Customer</v>
      </c>
      <c r="I1428" t="str">
        <f>VLOOKUP(A1428,Filtered_Customer_Data[#All],4,FALSE)</f>
        <v>Female</v>
      </c>
      <c r="J1428" t="str">
        <f>VLOOKUP(A1428,Filtered_Customer_Data[#All],8,FALSE)</f>
        <v>Manufacturing</v>
      </c>
      <c r="K1428" t="str">
        <f>VLOOKUP(A1428,Filtered_Customer_Data[#All],7,FALSE)</f>
        <v>Biostatistician I</v>
      </c>
    </row>
    <row r="1429" spans="1:11" x14ac:dyDescent="0.3">
      <c r="A1429">
        <v>1431</v>
      </c>
      <c r="B1429">
        <v>4</v>
      </c>
      <c r="C1429">
        <v>3180.4400000000005</v>
      </c>
      <c r="D1429">
        <f t="shared" si="44"/>
        <v>795.11000000000013</v>
      </c>
      <c r="E1429">
        <v>5.5684399999999998</v>
      </c>
      <c r="F1429">
        <f>VLOOKUP(A1429,[1]!Filtered_Customer_Data[#All],12,FALSE)</f>
        <v>17</v>
      </c>
      <c r="G1429">
        <f t="shared" si="45"/>
        <v>75267.8795828</v>
      </c>
      <c r="H1429" t="str">
        <f>VLOOKUP(A1429,[2]!Filtered_Customer_Data[#All],9,FALSE)</f>
        <v>Affluent Customer</v>
      </c>
      <c r="I1429" t="str">
        <f>VLOOKUP(A1429,Filtered_Customer_Data[#All],4,FALSE)</f>
        <v>Male</v>
      </c>
      <c r="J1429" t="str">
        <f>VLOOKUP(A1429,Filtered_Customer_Data[#All],8,FALSE)</f>
        <v>Financial Services</v>
      </c>
      <c r="K1429" t="str">
        <f>VLOOKUP(A1429,Filtered_Customer_Data[#All],7,FALSE)</f>
        <v>Sales Associate</v>
      </c>
    </row>
    <row r="1430" spans="1:11" x14ac:dyDescent="0.3">
      <c r="A1430">
        <v>1432</v>
      </c>
      <c r="B1430">
        <v>6</v>
      </c>
      <c r="C1430">
        <v>5329.7300000000005</v>
      </c>
      <c r="D1430">
        <f t="shared" si="44"/>
        <v>888.28833333333341</v>
      </c>
      <c r="E1430">
        <v>5.5684399999999998</v>
      </c>
      <c r="F1430">
        <f>VLOOKUP(A1430,[1]!Filtered_Customer_Data[#All],12,FALSE)</f>
        <v>2</v>
      </c>
      <c r="G1430">
        <f t="shared" si="45"/>
        <v>9892.7605737333342</v>
      </c>
      <c r="H1430" t="str">
        <f>VLOOKUP(A1430,[2]!Filtered_Customer_Data[#All],9,FALSE)</f>
        <v>High Net Worth</v>
      </c>
      <c r="I1430" t="str">
        <f>VLOOKUP(A1430,Filtered_Customer_Data[#All],4,FALSE)</f>
        <v>Male</v>
      </c>
      <c r="J1430" t="str">
        <f>VLOOKUP(A1430,Filtered_Customer_Data[#All],8,FALSE)</f>
        <v>Argiculture</v>
      </c>
      <c r="K1430" t="str">
        <f>VLOOKUP(A1430,Filtered_Customer_Data[#All],7,FALSE)</f>
        <v>Tax Accountant</v>
      </c>
    </row>
    <row r="1431" spans="1:11" x14ac:dyDescent="0.3">
      <c r="A1431">
        <v>1433</v>
      </c>
      <c r="B1431">
        <v>3</v>
      </c>
      <c r="C1431">
        <v>4030.1099999999997</v>
      </c>
      <c r="D1431">
        <f t="shared" si="44"/>
        <v>1343.37</v>
      </c>
      <c r="E1431">
        <v>5.5684399999999998</v>
      </c>
      <c r="F1431">
        <f>VLOOKUP(A1431,[1]!Filtered_Customer_Data[#All],12,FALSE)</f>
        <v>20</v>
      </c>
      <c r="G1431">
        <f t="shared" si="45"/>
        <v>149609.50485599999</v>
      </c>
      <c r="H1431" t="str">
        <f>VLOOKUP(A1431,[2]!Filtered_Customer_Data[#All],9,FALSE)</f>
        <v>Mass Customer</v>
      </c>
      <c r="I1431" t="str">
        <f>VLOOKUP(A1431,Filtered_Customer_Data[#All],4,FALSE)</f>
        <v>Female</v>
      </c>
      <c r="J1431" t="str">
        <f>VLOOKUP(A1431,Filtered_Customer_Data[#All],8,FALSE)</f>
        <v>IT</v>
      </c>
      <c r="K1431" t="str">
        <f>VLOOKUP(A1431,Filtered_Customer_Data[#All],7,FALSE)</f>
        <v>Account Coordinator</v>
      </c>
    </row>
    <row r="1432" spans="1:11" x14ac:dyDescent="0.3">
      <c r="A1432">
        <v>1434</v>
      </c>
      <c r="B1432">
        <v>2</v>
      </c>
      <c r="C1432">
        <v>2016.27</v>
      </c>
      <c r="D1432">
        <f t="shared" si="44"/>
        <v>1008.135</v>
      </c>
      <c r="E1432">
        <v>5.5684399999999998</v>
      </c>
      <c r="F1432">
        <f>VLOOKUP(A1432,[1]!Filtered_Customer_Data[#All],12,FALSE)</f>
        <v>9</v>
      </c>
      <c r="G1432">
        <f t="shared" si="45"/>
        <v>50523.653334599992</v>
      </c>
      <c r="H1432" t="str">
        <f>VLOOKUP(A1432,[2]!Filtered_Customer_Data[#All],9,FALSE)</f>
        <v>High Net Worth</v>
      </c>
      <c r="I1432" t="str">
        <f>VLOOKUP(A1432,Filtered_Customer_Data[#All],4,FALSE)</f>
        <v>Male</v>
      </c>
      <c r="J1432" t="str">
        <f>VLOOKUP(A1432,Filtered_Customer_Data[#All],8,FALSE)</f>
        <v>Property</v>
      </c>
      <c r="K1432" t="str">
        <f>VLOOKUP(A1432,Filtered_Customer_Data[#All],7,FALSE)</f>
        <v>Statistician I</v>
      </c>
    </row>
    <row r="1433" spans="1:11" x14ac:dyDescent="0.3">
      <c r="A1433">
        <v>1435</v>
      </c>
      <c r="B1433">
        <v>7</v>
      </c>
      <c r="C1433">
        <v>8853.7099999999991</v>
      </c>
      <c r="D1433">
        <f t="shared" si="44"/>
        <v>1264.8157142857142</v>
      </c>
      <c r="E1433">
        <v>5.5684399999999998</v>
      </c>
      <c r="F1433">
        <f>VLOOKUP(A1433,[1]!Filtered_Customer_Data[#All],12,FALSE)</f>
        <v>19</v>
      </c>
      <c r="G1433">
        <f t="shared" si="45"/>
        <v>133817.9579050857</v>
      </c>
      <c r="H1433" t="str">
        <f>VLOOKUP(A1433,[2]!Filtered_Customer_Data[#All],9,FALSE)</f>
        <v>Affluent Customer</v>
      </c>
      <c r="I1433" t="str">
        <f>VLOOKUP(A1433,Filtered_Customer_Data[#All],4,FALSE)</f>
        <v>Male</v>
      </c>
      <c r="J1433" t="str">
        <f>VLOOKUP(A1433,Filtered_Customer_Data[#All],8,FALSE)</f>
        <v>Telecommunications</v>
      </c>
      <c r="K1433" t="str">
        <f>VLOOKUP(A1433,Filtered_Customer_Data[#All],7,FALSE)</f>
        <v>Software Engineer II</v>
      </c>
    </row>
    <row r="1434" spans="1:11" x14ac:dyDescent="0.3">
      <c r="A1434">
        <v>1436</v>
      </c>
      <c r="B1434">
        <v>5</v>
      </c>
      <c r="C1434">
        <v>5911.1399999999994</v>
      </c>
      <c r="D1434">
        <f t="shared" si="44"/>
        <v>1182.2279999999998</v>
      </c>
      <c r="E1434">
        <v>5.5684399999999998</v>
      </c>
      <c r="F1434">
        <f>VLOOKUP(A1434,[1]!Filtered_Customer_Data[#All],12,FALSE)</f>
        <v>3</v>
      </c>
      <c r="G1434">
        <f t="shared" si="45"/>
        <v>19749.497052959996</v>
      </c>
      <c r="H1434" t="str">
        <f>VLOOKUP(A1434,[2]!Filtered_Customer_Data[#All],9,FALSE)</f>
        <v>Affluent Customer</v>
      </c>
      <c r="I1434" t="str">
        <f>VLOOKUP(A1434,Filtered_Customer_Data[#All],4,FALSE)</f>
        <v>Male</v>
      </c>
      <c r="J1434" t="str">
        <f>VLOOKUP(A1434,Filtered_Customer_Data[#All],8,FALSE)</f>
        <v>Unknown</v>
      </c>
      <c r="K1434" t="str">
        <f>VLOOKUP(A1434,Filtered_Customer_Data[#All],7,FALSE)</f>
        <v>General Manager</v>
      </c>
    </row>
    <row r="1435" spans="1:11" x14ac:dyDescent="0.3">
      <c r="A1435">
        <v>1437</v>
      </c>
      <c r="B1435">
        <v>3</v>
      </c>
      <c r="C1435">
        <v>3495.9300000000003</v>
      </c>
      <c r="D1435">
        <f t="shared" si="44"/>
        <v>1165.3100000000002</v>
      </c>
      <c r="E1435">
        <v>5.5684399999999998</v>
      </c>
      <c r="F1435">
        <f>VLOOKUP(A1435,[1]!Filtered_Customer_Data[#All],12,FALSE)</f>
        <v>20</v>
      </c>
      <c r="G1435">
        <f t="shared" si="45"/>
        <v>129779.17632800002</v>
      </c>
      <c r="H1435" t="str">
        <f>VLOOKUP(A1435,[2]!Filtered_Customer_Data[#All],9,FALSE)</f>
        <v>Affluent Customer</v>
      </c>
      <c r="I1435" t="str">
        <f>VLOOKUP(A1435,Filtered_Customer_Data[#All],4,FALSE)</f>
        <v>Male</v>
      </c>
      <c r="J1435" t="str">
        <f>VLOOKUP(A1435,Filtered_Customer_Data[#All],8,FALSE)</f>
        <v>Manufacturing</v>
      </c>
      <c r="K1435" t="str">
        <f>VLOOKUP(A1435,Filtered_Customer_Data[#All],7,FALSE)</f>
        <v>Electrical Engineer</v>
      </c>
    </row>
    <row r="1436" spans="1:11" x14ac:dyDescent="0.3">
      <c r="A1436">
        <v>1438</v>
      </c>
      <c r="B1436">
        <v>10</v>
      </c>
      <c r="C1436">
        <v>10627.41</v>
      </c>
      <c r="D1436">
        <f t="shared" si="44"/>
        <v>1062.741</v>
      </c>
      <c r="E1436">
        <v>5.5684399999999998</v>
      </c>
      <c r="F1436">
        <f>VLOOKUP(A1436,[1]!Filtered_Customer_Data[#All],12,FALSE)</f>
        <v>14</v>
      </c>
      <c r="G1436">
        <f t="shared" si="45"/>
        <v>82849.332916560001</v>
      </c>
      <c r="H1436" t="str">
        <f>VLOOKUP(A1436,[2]!Filtered_Customer_Data[#All],9,FALSE)</f>
        <v>Mass Customer</v>
      </c>
      <c r="I1436" t="str">
        <f>VLOOKUP(A1436,Filtered_Customer_Data[#All],4,FALSE)</f>
        <v>Female</v>
      </c>
      <c r="J1436" t="str">
        <f>VLOOKUP(A1436,Filtered_Customer_Data[#All],8,FALSE)</f>
        <v>Health</v>
      </c>
      <c r="K1436" t="str">
        <f>VLOOKUP(A1436,Filtered_Customer_Data[#All],7,FALSE)</f>
        <v>Social Worker</v>
      </c>
    </row>
    <row r="1437" spans="1:11" x14ac:dyDescent="0.3">
      <c r="A1437">
        <v>1439</v>
      </c>
      <c r="B1437">
        <v>3</v>
      </c>
      <c r="C1437">
        <v>3310.83</v>
      </c>
      <c r="D1437">
        <f t="shared" si="44"/>
        <v>1103.6099999999999</v>
      </c>
      <c r="E1437">
        <v>5.5684399999999998</v>
      </c>
      <c r="F1437">
        <f>VLOOKUP(A1437,[1]!Filtered_Customer_Data[#All],12,FALSE)</f>
        <v>19</v>
      </c>
      <c r="G1437">
        <f t="shared" si="45"/>
        <v>116762.33529959999</v>
      </c>
      <c r="H1437" t="str">
        <f>VLOOKUP(A1437,[2]!Filtered_Customer_Data[#All],9,FALSE)</f>
        <v>Mass Customer</v>
      </c>
      <c r="I1437" t="str">
        <f>VLOOKUP(A1437,Filtered_Customer_Data[#All],4,FALSE)</f>
        <v>Male</v>
      </c>
      <c r="J1437" t="str">
        <f>VLOOKUP(A1437,Filtered_Customer_Data[#All],8,FALSE)</f>
        <v>Retail</v>
      </c>
      <c r="K1437" t="str">
        <f>VLOOKUP(A1437,Filtered_Customer_Data[#All],7,FALSE)</f>
        <v>GIS Technical Architect</v>
      </c>
    </row>
    <row r="1438" spans="1:11" x14ac:dyDescent="0.3">
      <c r="A1438">
        <v>1440</v>
      </c>
      <c r="B1438">
        <v>6</v>
      </c>
      <c r="C1438">
        <v>8415.02</v>
      </c>
      <c r="D1438">
        <f t="shared" si="44"/>
        <v>1402.5033333333333</v>
      </c>
      <c r="E1438">
        <v>5.5684399999999998</v>
      </c>
      <c r="F1438">
        <f>VLOOKUP(A1438,[1]!Filtered_Customer_Data[#All],12,FALSE)</f>
        <v>12</v>
      </c>
      <c r="G1438">
        <f t="shared" si="45"/>
        <v>93717.06793759999</v>
      </c>
      <c r="H1438" t="str">
        <f>VLOOKUP(A1438,[2]!Filtered_Customer_Data[#All],9,FALSE)</f>
        <v>High Net Worth</v>
      </c>
      <c r="I1438" t="str">
        <f>VLOOKUP(A1438,Filtered_Customer_Data[#All],4,FALSE)</f>
        <v>Female</v>
      </c>
      <c r="J1438" t="str">
        <f>VLOOKUP(A1438,Filtered_Customer_Data[#All],8,FALSE)</f>
        <v>Financial Services</v>
      </c>
      <c r="K1438" t="str">
        <f>VLOOKUP(A1438,Filtered_Customer_Data[#All],7,FALSE)</f>
        <v>Human Resources Manager</v>
      </c>
    </row>
    <row r="1439" spans="1:11" x14ac:dyDescent="0.3">
      <c r="A1439">
        <v>1441</v>
      </c>
      <c r="B1439">
        <v>2</v>
      </c>
      <c r="C1439">
        <v>1628.66</v>
      </c>
      <c r="D1439">
        <f t="shared" si="44"/>
        <v>814.33</v>
      </c>
      <c r="E1439">
        <v>5.5684399999999998</v>
      </c>
      <c r="F1439">
        <f>VLOOKUP(A1439,[1]!Filtered_Customer_Data[#All],12,FALSE)</f>
        <v>5</v>
      </c>
      <c r="G1439">
        <f t="shared" si="45"/>
        <v>22672.738726000003</v>
      </c>
      <c r="H1439" t="str">
        <f>VLOOKUP(A1439,[2]!Filtered_Customer_Data[#All],9,FALSE)</f>
        <v>Affluent Customer</v>
      </c>
      <c r="I1439" t="str">
        <f>VLOOKUP(A1439,Filtered_Customer_Data[#All],4,FALSE)</f>
        <v>Female</v>
      </c>
      <c r="J1439" t="str">
        <f>VLOOKUP(A1439,Filtered_Customer_Data[#All],8,FALSE)</f>
        <v>Manufacturing</v>
      </c>
      <c r="K1439" t="str">
        <f>VLOOKUP(A1439,Filtered_Customer_Data[#All],7,FALSE)</f>
        <v>Unknown</v>
      </c>
    </row>
    <row r="1440" spans="1:11" x14ac:dyDescent="0.3">
      <c r="A1440">
        <v>1442</v>
      </c>
      <c r="B1440">
        <v>2</v>
      </c>
      <c r="C1440">
        <v>299.37</v>
      </c>
      <c r="D1440">
        <f t="shared" si="44"/>
        <v>149.685</v>
      </c>
      <c r="E1440">
        <v>5.5684399999999998</v>
      </c>
      <c r="F1440">
        <f>VLOOKUP(A1440,[1]!Filtered_Customer_Data[#All],12,FALSE)</f>
        <v>17</v>
      </c>
      <c r="G1440">
        <f t="shared" si="45"/>
        <v>14169.703003799999</v>
      </c>
      <c r="H1440" t="str">
        <f>VLOOKUP(A1440,[2]!Filtered_Customer_Data[#All],9,FALSE)</f>
        <v>Affluent Customer</v>
      </c>
      <c r="I1440" t="str">
        <f>VLOOKUP(A1440,Filtered_Customer_Data[#All],4,FALSE)</f>
        <v>Male</v>
      </c>
      <c r="J1440" t="str">
        <f>VLOOKUP(A1440,Filtered_Customer_Data[#All],8,FALSE)</f>
        <v>Manufacturing</v>
      </c>
      <c r="K1440" t="str">
        <f>VLOOKUP(A1440,Filtered_Customer_Data[#All],7,FALSE)</f>
        <v>Unknown</v>
      </c>
    </row>
    <row r="1441" spans="1:11" x14ac:dyDescent="0.3">
      <c r="A1441">
        <v>1443</v>
      </c>
      <c r="B1441">
        <v>10</v>
      </c>
      <c r="C1441">
        <v>10803.14</v>
      </c>
      <c r="D1441">
        <f t="shared" si="44"/>
        <v>1080.3139999999999</v>
      </c>
      <c r="E1441">
        <v>5.5684399999999998</v>
      </c>
      <c r="F1441">
        <f>VLOOKUP(A1441,[1]!Filtered_Customer_Data[#All],12,FALSE)</f>
        <v>22</v>
      </c>
      <c r="G1441">
        <f t="shared" si="45"/>
        <v>132344.60118351996</v>
      </c>
      <c r="H1441" t="str">
        <f>VLOOKUP(A1441,[2]!Filtered_Customer_Data[#All],9,FALSE)</f>
        <v>Affluent Customer</v>
      </c>
      <c r="I1441" t="str">
        <f>VLOOKUP(A1441,Filtered_Customer_Data[#All],4,FALSE)</f>
        <v>Female</v>
      </c>
      <c r="J1441" t="str">
        <f>VLOOKUP(A1441,Filtered_Customer_Data[#All],8,FALSE)</f>
        <v>Financial Services</v>
      </c>
      <c r="K1441" t="str">
        <f>VLOOKUP(A1441,Filtered_Customer_Data[#All],7,FALSE)</f>
        <v>Unknown</v>
      </c>
    </row>
    <row r="1442" spans="1:11" x14ac:dyDescent="0.3">
      <c r="A1442">
        <v>1444</v>
      </c>
      <c r="B1442">
        <v>5</v>
      </c>
      <c r="C1442">
        <v>2497.0700000000002</v>
      </c>
      <c r="D1442">
        <f t="shared" si="44"/>
        <v>499.41400000000004</v>
      </c>
      <c r="E1442">
        <v>5.5684399999999998</v>
      </c>
      <c r="F1442">
        <f>VLOOKUP(A1442,[1]!Filtered_Customer_Data[#All],12,FALSE)</f>
        <v>8</v>
      </c>
      <c r="G1442">
        <f t="shared" si="45"/>
        <v>22247.65515328</v>
      </c>
      <c r="H1442" t="str">
        <f>VLOOKUP(A1442,[2]!Filtered_Customer_Data[#All],9,FALSE)</f>
        <v>Mass Customer</v>
      </c>
      <c r="I1442" t="str">
        <f>VLOOKUP(A1442,Filtered_Customer_Data[#All],4,FALSE)</f>
        <v>Male</v>
      </c>
      <c r="J1442" t="str">
        <f>VLOOKUP(A1442,Filtered_Customer_Data[#All],8,FALSE)</f>
        <v>Health</v>
      </c>
      <c r="K1442" t="str">
        <f>VLOOKUP(A1442,Filtered_Customer_Data[#All],7,FALSE)</f>
        <v>Payment Adjustment Coordinator</v>
      </c>
    </row>
    <row r="1443" spans="1:11" x14ac:dyDescent="0.3">
      <c r="A1443">
        <v>1445</v>
      </c>
      <c r="B1443">
        <v>6</v>
      </c>
      <c r="C1443">
        <v>8482.7099999999991</v>
      </c>
      <c r="D1443">
        <f t="shared" si="44"/>
        <v>1413.7849999999999</v>
      </c>
      <c r="E1443">
        <v>5.5684399999999998</v>
      </c>
      <c r="F1443">
        <f>VLOOKUP(A1443,[1]!Filtered_Customer_Data[#All],12,FALSE)</f>
        <v>18</v>
      </c>
      <c r="G1443">
        <f t="shared" si="45"/>
        <v>141706.38501719999</v>
      </c>
      <c r="H1443" t="str">
        <f>VLOOKUP(A1443,[2]!Filtered_Customer_Data[#All],9,FALSE)</f>
        <v>Affluent Customer</v>
      </c>
      <c r="I1443" t="str">
        <f>VLOOKUP(A1443,Filtered_Customer_Data[#All],4,FALSE)</f>
        <v>Female</v>
      </c>
      <c r="J1443" t="str">
        <f>VLOOKUP(A1443,Filtered_Customer_Data[#All],8,FALSE)</f>
        <v>IT</v>
      </c>
      <c r="K1443" t="str">
        <f>VLOOKUP(A1443,Filtered_Customer_Data[#All],7,FALSE)</f>
        <v>Web Designer II</v>
      </c>
    </row>
    <row r="1444" spans="1:11" x14ac:dyDescent="0.3">
      <c r="A1444">
        <v>1446</v>
      </c>
      <c r="B1444">
        <v>7</v>
      </c>
      <c r="C1444">
        <v>9653.68</v>
      </c>
      <c r="D1444">
        <f t="shared" si="44"/>
        <v>1379.0971428571429</v>
      </c>
      <c r="E1444">
        <v>5.5684399999999998</v>
      </c>
      <c r="F1444">
        <f>VLOOKUP(A1444,[1]!Filtered_Customer_Data[#All],12,FALSE)</f>
        <v>17</v>
      </c>
      <c r="G1444">
        <f t="shared" si="45"/>
        <v>130550.1348009143</v>
      </c>
      <c r="H1444" t="str">
        <f>VLOOKUP(A1444,[2]!Filtered_Customer_Data[#All],9,FALSE)</f>
        <v>Mass Customer</v>
      </c>
      <c r="I1444" t="str">
        <f>VLOOKUP(A1444,Filtered_Customer_Data[#All],4,FALSE)</f>
        <v>Male</v>
      </c>
      <c r="J1444" t="str">
        <f>VLOOKUP(A1444,Filtered_Customer_Data[#All],8,FALSE)</f>
        <v>Manufacturing</v>
      </c>
      <c r="K1444" t="str">
        <f>VLOOKUP(A1444,Filtered_Customer_Data[#All],7,FALSE)</f>
        <v>Engineer I</v>
      </c>
    </row>
    <row r="1445" spans="1:11" x14ac:dyDescent="0.3">
      <c r="A1445">
        <v>1447</v>
      </c>
      <c r="B1445">
        <v>7</v>
      </c>
      <c r="C1445">
        <v>8905.6299999999992</v>
      </c>
      <c r="D1445">
        <f t="shared" si="44"/>
        <v>1272.232857142857</v>
      </c>
      <c r="E1445">
        <v>5.5684399999999998</v>
      </c>
      <c r="F1445">
        <f>VLOOKUP(A1445,[1]!Filtered_Customer_Data[#All],12,FALSE)</f>
        <v>4</v>
      </c>
      <c r="G1445">
        <f t="shared" si="45"/>
        <v>28337.409324114284</v>
      </c>
      <c r="H1445" t="str">
        <f>VLOOKUP(A1445,[2]!Filtered_Customer_Data[#All],9,FALSE)</f>
        <v>Mass Customer</v>
      </c>
      <c r="I1445" t="str">
        <f>VLOOKUP(A1445,Filtered_Customer_Data[#All],4,FALSE)</f>
        <v>Male</v>
      </c>
      <c r="J1445" t="str">
        <f>VLOOKUP(A1445,Filtered_Customer_Data[#All],8,FALSE)</f>
        <v>Manufacturing</v>
      </c>
      <c r="K1445" t="str">
        <f>VLOOKUP(A1445,Filtered_Customer_Data[#All],7,FALSE)</f>
        <v>Civil Engineer</v>
      </c>
    </row>
    <row r="1446" spans="1:11" x14ac:dyDescent="0.3">
      <c r="A1446">
        <v>1448</v>
      </c>
      <c r="B1446">
        <v>1</v>
      </c>
      <c r="C1446">
        <v>642.30999999999995</v>
      </c>
      <c r="D1446">
        <f t="shared" si="44"/>
        <v>642.30999999999995</v>
      </c>
      <c r="E1446">
        <v>5.5684399999999998</v>
      </c>
      <c r="F1446">
        <f>VLOOKUP(A1446,[1]!Filtered_Customer_Data[#All],12,FALSE)</f>
        <v>20</v>
      </c>
      <c r="G1446">
        <f t="shared" si="45"/>
        <v>71533.293927999999</v>
      </c>
      <c r="H1446" t="str">
        <f>VLOOKUP(A1446,[2]!Filtered_Customer_Data[#All],9,FALSE)</f>
        <v>Mass Customer</v>
      </c>
      <c r="I1446" t="str">
        <f>VLOOKUP(A1446,Filtered_Customer_Data[#All],4,FALSE)</f>
        <v>Male</v>
      </c>
      <c r="J1446" t="str">
        <f>VLOOKUP(A1446,Filtered_Customer_Data[#All],8,FALSE)</f>
        <v>Property</v>
      </c>
      <c r="K1446" t="str">
        <f>VLOOKUP(A1446,Filtered_Customer_Data[#All],7,FALSE)</f>
        <v>VP Product Management</v>
      </c>
    </row>
    <row r="1447" spans="1:11" x14ac:dyDescent="0.3">
      <c r="A1447">
        <v>1449</v>
      </c>
      <c r="B1447">
        <v>6</v>
      </c>
      <c r="C1447">
        <v>8326.1299999999992</v>
      </c>
      <c r="D1447">
        <f t="shared" si="44"/>
        <v>1387.6883333333333</v>
      </c>
      <c r="E1447">
        <v>5.5684399999999998</v>
      </c>
      <c r="F1447">
        <f>VLOOKUP(A1447,[1]!Filtered_Customer_Data[#All],12,FALSE)</f>
        <v>4</v>
      </c>
      <c r="G1447">
        <f t="shared" si="45"/>
        <v>30909.036891466665</v>
      </c>
      <c r="H1447" t="str">
        <f>VLOOKUP(A1447,[2]!Filtered_Customer_Data[#All],9,FALSE)</f>
        <v>High Net Worth</v>
      </c>
      <c r="I1447" t="str">
        <f>VLOOKUP(A1447,Filtered_Customer_Data[#All],4,FALSE)</f>
        <v>Female</v>
      </c>
      <c r="J1447" t="str">
        <f>VLOOKUP(A1447,Filtered_Customer_Data[#All],8,FALSE)</f>
        <v>Unknown</v>
      </c>
      <c r="K1447" t="str">
        <f>VLOOKUP(A1447,Filtered_Customer_Data[#All],7,FALSE)</f>
        <v>Staff Accountant IV</v>
      </c>
    </row>
    <row r="1448" spans="1:11" x14ac:dyDescent="0.3">
      <c r="A1448">
        <v>1450</v>
      </c>
      <c r="B1448">
        <v>7</v>
      </c>
      <c r="C1448">
        <v>8942.8000000000011</v>
      </c>
      <c r="D1448">
        <f t="shared" si="44"/>
        <v>1277.5428571428572</v>
      </c>
      <c r="E1448">
        <v>5.5684399999999998</v>
      </c>
      <c r="F1448">
        <f>VLOOKUP(A1448,[1]!Filtered_Customer_Data[#All],12,FALSE)</f>
        <v>6</v>
      </c>
      <c r="G1448">
        <f t="shared" si="45"/>
        <v>42683.524484571426</v>
      </c>
      <c r="H1448" t="str">
        <f>VLOOKUP(A1448,[2]!Filtered_Customer_Data[#All],9,FALSE)</f>
        <v>Affluent Customer</v>
      </c>
      <c r="I1448" t="str">
        <f>VLOOKUP(A1448,Filtered_Customer_Data[#All],4,FALSE)</f>
        <v>Female</v>
      </c>
      <c r="J1448" t="str">
        <f>VLOOKUP(A1448,Filtered_Customer_Data[#All],8,FALSE)</f>
        <v>Manufacturing</v>
      </c>
      <c r="K1448" t="str">
        <f>VLOOKUP(A1448,Filtered_Customer_Data[#All],7,FALSE)</f>
        <v>Statistician I</v>
      </c>
    </row>
    <row r="1449" spans="1:11" x14ac:dyDescent="0.3">
      <c r="A1449">
        <v>1451</v>
      </c>
      <c r="B1449">
        <v>6</v>
      </c>
      <c r="C1449">
        <v>5516.52</v>
      </c>
      <c r="D1449">
        <f t="shared" si="44"/>
        <v>919.42000000000007</v>
      </c>
      <c r="E1449">
        <v>5.5684399999999998</v>
      </c>
      <c r="F1449">
        <f>VLOOKUP(A1449,[1]!Filtered_Customer_Data[#All],12,FALSE)</f>
        <v>16</v>
      </c>
      <c r="G1449">
        <f t="shared" si="45"/>
        <v>81915.761676800001</v>
      </c>
      <c r="H1449" t="str">
        <f>VLOOKUP(A1449,[2]!Filtered_Customer_Data[#All],9,FALSE)</f>
        <v>Mass Customer</v>
      </c>
      <c r="I1449" t="str">
        <f>VLOOKUP(A1449,Filtered_Customer_Data[#All],4,FALSE)</f>
        <v>Female</v>
      </c>
      <c r="J1449" t="str">
        <f>VLOOKUP(A1449,Filtered_Customer_Data[#All],8,FALSE)</f>
        <v>Argiculture</v>
      </c>
      <c r="K1449" t="str">
        <f>VLOOKUP(A1449,Filtered_Customer_Data[#All],7,FALSE)</f>
        <v>Junior Executive</v>
      </c>
    </row>
    <row r="1450" spans="1:11" x14ac:dyDescent="0.3">
      <c r="A1450">
        <v>1452</v>
      </c>
      <c r="B1450">
        <v>5</v>
      </c>
      <c r="C1450">
        <v>5937.98</v>
      </c>
      <c r="D1450">
        <f t="shared" si="44"/>
        <v>1187.596</v>
      </c>
      <c r="E1450">
        <v>5.5684399999999998</v>
      </c>
      <c r="F1450">
        <f>VLOOKUP(A1450,[1]!Filtered_Customer_Data[#All],12,FALSE)</f>
        <v>20</v>
      </c>
      <c r="G1450">
        <f t="shared" si="45"/>
        <v>132261.1414048</v>
      </c>
      <c r="H1450" t="str">
        <f>VLOOKUP(A1450,[2]!Filtered_Customer_Data[#All],9,FALSE)</f>
        <v>Mass Customer</v>
      </c>
      <c r="I1450" t="str">
        <f>VLOOKUP(A1450,Filtered_Customer_Data[#All],4,FALSE)</f>
        <v>Male</v>
      </c>
      <c r="J1450" t="str">
        <f>VLOOKUP(A1450,Filtered_Customer_Data[#All],8,FALSE)</f>
        <v>Retail</v>
      </c>
      <c r="K1450" t="str">
        <f>VLOOKUP(A1450,Filtered_Customer_Data[#All],7,FALSE)</f>
        <v>Safety Technician III</v>
      </c>
    </row>
    <row r="1451" spans="1:11" x14ac:dyDescent="0.3">
      <c r="A1451">
        <v>1453</v>
      </c>
      <c r="B1451">
        <v>5</v>
      </c>
      <c r="C1451">
        <v>6332.4</v>
      </c>
      <c r="D1451">
        <f t="shared" si="44"/>
        <v>1266.48</v>
      </c>
      <c r="E1451">
        <v>5.5684399999999998</v>
      </c>
      <c r="F1451">
        <f>VLOOKUP(A1451,[1]!Filtered_Customer_Data[#All],12,FALSE)</f>
        <v>13</v>
      </c>
      <c r="G1451">
        <f t="shared" si="45"/>
        <v>91680.132585600004</v>
      </c>
      <c r="H1451" t="str">
        <f>VLOOKUP(A1451,[2]!Filtered_Customer_Data[#All],9,FALSE)</f>
        <v>High Net Worth</v>
      </c>
      <c r="I1451" t="str">
        <f>VLOOKUP(A1451,Filtered_Customer_Data[#All],4,FALSE)</f>
        <v>Male</v>
      </c>
      <c r="J1451" t="str">
        <f>VLOOKUP(A1451,Filtered_Customer_Data[#All],8,FALSE)</f>
        <v>Health</v>
      </c>
      <c r="K1451" t="str">
        <f>VLOOKUP(A1451,Filtered_Customer_Data[#All],7,FALSE)</f>
        <v>Computer Systems Analyst I</v>
      </c>
    </row>
    <row r="1452" spans="1:11" x14ac:dyDescent="0.3">
      <c r="A1452">
        <v>1454</v>
      </c>
      <c r="B1452">
        <v>5</v>
      </c>
      <c r="C1452">
        <v>5619.66</v>
      </c>
      <c r="D1452">
        <f t="shared" si="44"/>
        <v>1123.932</v>
      </c>
      <c r="E1452">
        <v>5.5684399999999998</v>
      </c>
      <c r="F1452">
        <f>VLOOKUP(A1452,[1]!Filtered_Customer_Data[#All],12,FALSE)</f>
        <v>3</v>
      </c>
      <c r="G1452">
        <f t="shared" si="45"/>
        <v>18775.64371824</v>
      </c>
      <c r="H1452" t="str">
        <f>VLOOKUP(A1452,[2]!Filtered_Customer_Data[#All],9,FALSE)</f>
        <v>Mass Customer</v>
      </c>
      <c r="I1452" t="str">
        <f>VLOOKUP(A1452,Filtered_Customer_Data[#All],4,FALSE)</f>
        <v>Male</v>
      </c>
      <c r="J1452" t="str">
        <f>VLOOKUP(A1452,Filtered_Customer_Data[#All],8,FALSE)</f>
        <v>Argiculture</v>
      </c>
      <c r="K1452" t="str">
        <f>VLOOKUP(A1452,Filtered_Customer_Data[#All],7,FALSE)</f>
        <v>Physical Therapy Assistant</v>
      </c>
    </row>
    <row r="1453" spans="1:11" x14ac:dyDescent="0.3">
      <c r="A1453">
        <v>1455</v>
      </c>
      <c r="B1453">
        <v>4</v>
      </c>
      <c r="C1453">
        <v>4018.67</v>
      </c>
      <c r="D1453">
        <f t="shared" si="44"/>
        <v>1004.6675</v>
      </c>
      <c r="E1453">
        <v>5.5684399999999998</v>
      </c>
      <c r="F1453">
        <f>VLOOKUP(A1453,[1]!Filtered_Customer_Data[#All],12,FALSE)</f>
        <v>8</v>
      </c>
      <c r="G1453">
        <f t="shared" si="45"/>
        <v>44755.445549600001</v>
      </c>
      <c r="H1453" t="str">
        <f>VLOOKUP(A1453,[2]!Filtered_Customer_Data[#All],9,FALSE)</f>
        <v>Affluent Customer</v>
      </c>
      <c r="I1453" t="str">
        <f>VLOOKUP(A1453,Filtered_Customer_Data[#All],4,FALSE)</f>
        <v>Female</v>
      </c>
      <c r="J1453" t="str">
        <f>VLOOKUP(A1453,Filtered_Customer_Data[#All],8,FALSE)</f>
        <v>Property</v>
      </c>
      <c r="K1453" t="str">
        <f>VLOOKUP(A1453,Filtered_Customer_Data[#All],7,FALSE)</f>
        <v>Software Engineer I</v>
      </c>
    </row>
    <row r="1454" spans="1:11" x14ac:dyDescent="0.3">
      <c r="A1454">
        <v>1456</v>
      </c>
      <c r="B1454">
        <v>4</v>
      </c>
      <c r="C1454">
        <v>1713.83</v>
      </c>
      <c r="D1454">
        <f t="shared" si="44"/>
        <v>428.45749999999998</v>
      </c>
      <c r="E1454">
        <v>5.5684399999999998</v>
      </c>
      <c r="F1454">
        <f>VLOOKUP(A1454,[1]!Filtered_Customer_Data[#All],12,FALSE)</f>
        <v>6</v>
      </c>
      <c r="G1454">
        <f t="shared" si="45"/>
        <v>14315.039287799998</v>
      </c>
      <c r="H1454" t="str">
        <f>VLOOKUP(A1454,[2]!Filtered_Customer_Data[#All],9,FALSE)</f>
        <v>Mass Customer</v>
      </c>
      <c r="I1454" t="str">
        <f>VLOOKUP(A1454,Filtered_Customer_Data[#All],4,FALSE)</f>
        <v>Male</v>
      </c>
      <c r="J1454" t="str">
        <f>VLOOKUP(A1454,Filtered_Customer_Data[#All],8,FALSE)</f>
        <v>Property</v>
      </c>
      <c r="K1454" t="str">
        <f>VLOOKUP(A1454,Filtered_Customer_Data[#All],7,FALSE)</f>
        <v>Health Coach II</v>
      </c>
    </row>
    <row r="1455" spans="1:11" x14ac:dyDescent="0.3">
      <c r="A1455">
        <v>1457</v>
      </c>
      <c r="B1455">
        <v>6</v>
      </c>
      <c r="C1455">
        <v>6224.2199999999993</v>
      </c>
      <c r="D1455">
        <f t="shared" si="44"/>
        <v>1037.3699999999999</v>
      </c>
      <c r="E1455">
        <v>5.5684399999999998</v>
      </c>
      <c r="F1455">
        <f>VLOOKUP(A1455,[1]!Filtered_Customer_Data[#All],12,FALSE)</f>
        <v>12</v>
      </c>
      <c r="G1455">
        <f t="shared" si="45"/>
        <v>69318.391233599992</v>
      </c>
      <c r="H1455" t="str">
        <f>VLOOKUP(A1455,[2]!Filtered_Customer_Data[#All],9,FALSE)</f>
        <v>Affluent Customer</v>
      </c>
      <c r="I1455" t="str">
        <f>VLOOKUP(A1455,Filtered_Customer_Data[#All],4,FALSE)</f>
        <v>Female</v>
      </c>
      <c r="J1455" t="str">
        <f>VLOOKUP(A1455,Filtered_Customer_Data[#All],8,FALSE)</f>
        <v>Unknown</v>
      </c>
      <c r="K1455" t="str">
        <f>VLOOKUP(A1455,Filtered_Customer_Data[#All],7,FALSE)</f>
        <v>Speech Pathologist</v>
      </c>
    </row>
    <row r="1456" spans="1:11" x14ac:dyDescent="0.3">
      <c r="A1456">
        <v>1458</v>
      </c>
      <c r="B1456">
        <v>3</v>
      </c>
      <c r="C1456">
        <v>4366.1400000000003</v>
      </c>
      <c r="D1456">
        <f t="shared" si="44"/>
        <v>1455.38</v>
      </c>
      <c r="E1456">
        <v>5.5684399999999998</v>
      </c>
      <c r="F1456">
        <f>VLOOKUP(A1456,[1]!Filtered_Customer_Data[#All],12,FALSE)</f>
        <v>11</v>
      </c>
      <c r="G1456">
        <f t="shared" si="45"/>
        <v>89146.158279200012</v>
      </c>
      <c r="H1456" t="str">
        <f>VLOOKUP(A1456,[2]!Filtered_Customer_Data[#All],9,FALSE)</f>
        <v>Affluent Customer</v>
      </c>
      <c r="I1456" t="str">
        <f>VLOOKUP(A1456,Filtered_Customer_Data[#All],4,FALSE)</f>
        <v>Male</v>
      </c>
      <c r="J1456" t="str">
        <f>VLOOKUP(A1456,Filtered_Customer_Data[#All],8,FALSE)</f>
        <v>Telecommunications</v>
      </c>
      <c r="K1456" t="str">
        <f>VLOOKUP(A1456,Filtered_Customer_Data[#All],7,FALSE)</f>
        <v>Account Representative IV</v>
      </c>
    </row>
    <row r="1457" spans="1:11" x14ac:dyDescent="0.3">
      <c r="A1457">
        <v>1459</v>
      </c>
      <c r="B1457">
        <v>4</v>
      </c>
      <c r="C1457">
        <v>5707.43</v>
      </c>
      <c r="D1457">
        <f t="shared" si="44"/>
        <v>1426.8575000000001</v>
      </c>
      <c r="E1457">
        <v>5.5684399999999998</v>
      </c>
      <c r="F1457">
        <f>VLOOKUP(A1457,[1]!Filtered_Customer_Data[#All],12,FALSE)</f>
        <v>4</v>
      </c>
      <c r="G1457">
        <f t="shared" si="45"/>
        <v>31781.481509199999</v>
      </c>
      <c r="H1457" t="str">
        <f>VLOOKUP(A1457,[2]!Filtered_Customer_Data[#All],9,FALSE)</f>
        <v>Mass Customer</v>
      </c>
      <c r="I1457" t="str">
        <f>VLOOKUP(A1457,Filtered_Customer_Data[#All],4,FALSE)</f>
        <v>Male</v>
      </c>
      <c r="J1457" t="str">
        <f>VLOOKUP(A1457,Filtered_Customer_Data[#All],8,FALSE)</f>
        <v>Manufacturing</v>
      </c>
      <c r="K1457" t="str">
        <f>VLOOKUP(A1457,Filtered_Customer_Data[#All],7,FALSE)</f>
        <v>Senior Sales Associate</v>
      </c>
    </row>
    <row r="1458" spans="1:11" x14ac:dyDescent="0.3">
      <c r="A1458">
        <v>1460</v>
      </c>
      <c r="B1458">
        <v>8</v>
      </c>
      <c r="C1458">
        <v>14633.24</v>
      </c>
      <c r="D1458">
        <f t="shared" si="44"/>
        <v>1829.155</v>
      </c>
      <c r="E1458">
        <v>5.5684399999999998</v>
      </c>
      <c r="F1458">
        <f>VLOOKUP(A1458,[1]!Filtered_Customer_Data[#All],12,FALSE)</f>
        <v>13</v>
      </c>
      <c r="G1458">
        <f t="shared" si="45"/>
        <v>132412.01828659998</v>
      </c>
      <c r="H1458" t="str">
        <f>VLOOKUP(A1458,[2]!Filtered_Customer_Data[#All],9,FALSE)</f>
        <v>High Net Worth</v>
      </c>
      <c r="I1458" t="str">
        <f>VLOOKUP(A1458,Filtered_Customer_Data[#All],4,FALSE)</f>
        <v>Male</v>
      </c>
      <c r="J1458" t="str">
        <f>VLOOKUP(A1458,Filtered_Customer_Data[#All],8,FALSE)</f>
        <v>Financial Services</v>
      </c>
      <c r="K1458" t="str">
        <f>VLOOKUP(A1458,Filtered_Customer_Data[#All],7,FALSE)</f>
        <v>Information Systems Manager</v>
      </c>
    </row>
    <row r="1459" spans="1:11" x14ac:dyDescent="0.3">
      <c r="A1459">
        <v>1461</v>
      </c>
      <c r="B1459">
        <v>7</v>
      </c>
      <c r="C1459">
        <v>8475.9399999999987</v>
      </c>
      <c r="D1459">
        <f t="shared" si="44"/>
        <v>1210.8485714285712</v>
      </c>
      <c r="E1459">
        <v>5.5684399999999998</v>
      </c>
      <c r="F1459">
        <f>VLOOKUP(A1459,[1]!Filtered_Customer_Data[#All],12,FALSE)</f>
        <v>9</v>
      </c>
      <c r="G1459">
        <f t="shared" si="45"/>
        <v>60682.838571771412</v>
      </c>
      <c r="H1459" t="str">
        <f>VLOOKUP(A1459,[2]!Filtered_Customer_Data[#All],9,FALSE)</f>
        <v>Mass Customer</v>
      </c>
      <c r="I1459" t="str">
        <f>VLOOKUP(A1459,Filtered_Customer_Data[#All],4,FALSE)</f>
        <v>Male</v>
      </c>
      <c r="J1459" t="str">
        <f>VLOOKUP(A1459,Filtered_Customer_Data[#All],8,FALSE)</f>
        <v>Retail</v>
      </c>
      <c r="K1459" t="str">
        <f>VLOOKUP(A1459,Filtered_Customer_Data[#All],7,FALSE)</f>
        <v>Unknown</v>
      </c>
    </row>
    <row r="1460" spans="1:11" x14ac:dyDescent="0.3">
      <c r="A1460">
        <v>1462</v>
      </c>
      <c r="B1460">
        <v>5</v>
      </c>
      <c r="C1460">
        <v>3667.87</v>
      </c>
      <c r="D1460">
        <f t="shared" si="44"/>
        <v>733.57399999999996</v>
      </c>
      <c r="E1460">
        <v>5.5684399999999998</v>
      </c>
      <c r="F1460">
        <f>VLOOKUP(A1460,[1]!Filtered_Customer_Data[#All],12,FALSE)</f>
        <v>1</v>
      </c>
      <c r="G1460">
        <f t="shared" si="45"/>
        <v>4084.8628045599994</v>
      </c>
      <c r="H1460" t="str">
        <f>VLOOKUP(A1460,[2]!Filtered_Customer_Data[#All],9,FALSE)</f>
        <v>Mass Customer</v>
      </c>
      <c r="I1460" t="str">
        <f>VLOOKUP(A1460,Filtered_Customer_Data[#All],4,FALSE)</f>
        <v>Male</v>
      </c>
      <c r="J1460" t="str">
        <f>VLOOKUP(A1460,Filtered_Customer_Data[#All],8,FALSE)</f>
        <v>Financial Services</v>
      </c>
      <c r="K1460" t="str">
        <f>VLOOKUP(A1460,Filtered_Customer_Data[#All],7,FALSE)</f>
        <v>VP Accounting</v>
      </c>
    </row>
    <row r="1461" spans="1:11" x14ac:dyDescent="0.3">
      <c r="A1461">
        <v>1463</v>
      </c>
      <c r="B1461">
        <v>5</v>
      </c>
      <c r="C1461">
        <v>5593.0800000000008</v>
      </c>
      <c r="D1461">
        <f t="shared" si="44"/>
        <v>1118.6160000000002</v>
      </c>
      <c r="E1461">
        <v>5.5684399999999998</v>
      </c>
      <c r="F1461">
        <f>VLOOKUP(A1461,[1]!Filtered_Customer_Data[#All],12,FALSE)</f>
        <v>18</v>
      </c>
      <c r="G1461">
        <f t="shared" si="45"/>
        <v>112121.02942272002</v>
      </c>
      <c r="H1461" t="str">
        <f>VLOOKUP(A1461,[2]!Filtered_Customer_Data[#All],9,FALSE)</f>
        <v>High Net Worth</v>
      </c>
      <c r="I1461" t="str">
        <f>VLOOKUP(A1461,Filtered_Customer_Data[#All],4,FALSE)</f>
        <v>Male</v>
      </c>
      <c r="J1461" t="str">
        <f>VLOOKUP(A1461,Filtered_Customer_Data[#All],8,FALSE)</f>
        <v>Property</v>
      </c>
      <c r="K1461" t="str">
        <f>VLOOKUP(A1461,Filtered_Customer_Data[#All],7,FALSE)</f>
        <v>Chief Design Engineer</v>
      </c>
    </row>
    <row r="1462" spans="1:11" x14ac:dyDescent="0.3">
      <c r="A1462">
        <v>1464</v>
      </c>
      <c r="B1462">
        <v>6</v>
      </c>
      <c r="C1462">
        <v>4553.66</v>
      </c>
      <c r="D1462">
        <f t="shared" si="44"/>
        <v>758.94333333333327</v>
      </c>
      <c r="E1462">
        <v>5.5684399999999998</v>
      </c>
      <c r="F1462">
        <f>VLOOKUP(A1462,[1]!Filtered_Customer_Data[#All],12,FALSE)</f>
        <v>10</v>
      </c>
      <c r="G1462">
        <f t="shared" si="45"/>
        <v>42261.304150666663</v>
      </c>
      <c r="H1462" t="str">
        <f>VLOOKUP(A1462,[2]!Filtered_Customer_Data[#All],9,FALSE)</f>
        <v>Affluent Customer</v>
      </c>
      <c r="I1462" t="str">
        <f>VLOOKUP(A1462,Filtered_Customer_Data[#All],4,FALSE)</f>
        <v>Male</v>
      </c>
      <c r="J1462" t="str">
        <f>VLOOKUP(A1462,Filtered_Customer_Data[#All],8,FALSE)</f>
        <v>Unknown</v>
      </c>
      <c r="K1462" t="str">
        <f>VLOOKUP(A1462,Filtered_Customer_Data[#All],7,FALSE)</f>
        <v>Office Assistant II</v>
      </c>
    </row>
    <row r="1463" spans="1:11" x14ac:dyDescent="0.3">
      <c r="A1463">
        <v>1465</v>
      </c>
      <c r="B1463">
        <v>4</v>
      </c>
      <c r="C1463">
        <v>3709.83</v>
      </c>
      <c r="D1463">
        <f t="shared" si="44"/>
        <v>927.45749999999998</v>
      </c>
      <c r="E1463">
        <v>5.5684399999999998</v>
      </c>
      <c r="F1463">
        <f>VLOOKUP(A1463,[1]!Filtered_Customer_Data[#All],12,FALSE)</f>
        <v>5</v>
      </c>
      <c r="G1463">
        <f t="shared" si="45"/>
        <v>25822.457206499999</v>
      </c>
      <c r="H1463" t="str">
        <f>VLOOKUP(A1463,[2]!Filtered_Customer_Data[#All],9,FALSE)</f>
        <v>Mass Customer</v>
      </c>
      <c r="I1463" t="str">
        <f>VLOOKUP(A1463,Filtered_Customer_Data[#All],4,FALSE)</f>
        <v>Female</v>
      </c>
      <c r="J1463" t="str">
        <f>VLOOKUP(A1463,Filtered_Customer_Data[#All],8,FALSE)</f>
        <v>Financial Services</v>
      </c>
      <c r="K1463" t="str">
        <f>VLOOKUP(A1463,Filtered_Customer_Data[#All],7,FALSE)</f>
        <v>Mechanical Systems Engineer</v>
      </c>
    </row>
    <row r="1464" spans="1:11" x14ac:dyDescent="0.3">
      <c r="A1464">
        <v>1466</v>
      </c>
      <c r="B1464">
        <v>3</v>
      </c>
      <c r="C1464">
        <v>3383.13</v>
      </c>
      <c r="D1464">
        <f t="shared" si="44"/>
        <v>1127.71</v>
      </c>
      <c r="E1464">
        <v>5.5684399999999998</v>
      </c>
      <c r="F1464">
        <f>VLOOKUP(A1464,[1]!Filtered_Customer_Data[#All],12,FALSE)</f>
        <v>2</v>
      </c>
      <c r="G1464">
        <f t="shared" si="45"/>
        <v>12559.1709448</v>
      </c>
      <c r="H1464" t="str">
        <f>VLOOKUP(A1464,[2]!Filtered_Customer_Data[#All],9,FALSE)</f>
        <v>High Net Worth</v>
      </c>
      <c r="I1464" t="str">
        <f>VLOOKUP(A1464,Filtered_Customer_Data[#All],4,FALSE)</f>
        <v>Female</v>
      </c>
      <c r="J1464" t="str">
        <f>VLOOKUP(A1464,Filtered_Customer_Data[#All],8,FALSE)</f>
        <v>Financial Services</v>
      </c>
      <c r="K1464" t="str">
        <f>VLOOKUP(A1464,Filtered_Customer_Data[#All],7,FALSE)</f>
        <v>Cost Accountant</v>
      </c>
    </row>
    <row r="1465" spans="1:11" x14ac:dyDescent="0.3">
      <c r="A1465">
        <v>1467</v>
      </c>
      <c r="B1465">
        <v>7</v>
      </c>
      <c r="C1465">
        <v>5883.48</v>
      </c>
      <c r="D1465">
        <f t="shared" si="44"/>
        <v>840.49714285714276</v>
      </c>
      <c r="E1465">
        <v>5.5684399999999998</v>
      </c>
      <c r="F1465">
        <f>VLOOKUP(A1465,[1]!Filtered_Customer_Data[#All],12,FALSE)</f>
        <v>6</v>
      </c>
      <c r="G1465">
        <f t="shared" si="45"/>
        <v>28081.547461028567</v>
      </c>
      <c r="H1465" t="str">
        <f>VLOOKUP(A1465,[2]!Filtered_Customer_Data[#All],9,FALSE)</f>
        <v>Mass Customer</v>
      </c>
      <c r="I1465" t="str">
        <f>VLOOKUP(A1465,Filtered_Customer_Data[#All],4,FALSE)</f>
        <v>Female</v>
      </c>
      <c r="J1465" t="str">
        <f>VLOOKUP(A1465,Filtered_Customer_Data[#All],8,FALSE)</f>
        <v>Manufacturing</v>
      </c>
      <c r="K1465" t="str">
        <f>VLOOKUP(A1465,Filtered_Customer_Data[#All],7,FALSE)</f>
        <v>Unknown</v>
      </c>
    </row>
    <row r="1466" spans="1:11" x14ac:dyDescent="0.3">
      <c r="A1466">
        <v>1468</v>
      </c>
      <c r="B1466">
        <v>6</v>
      </c>
      <c r="C1466">
        <v>7218.12</v>
      </c>
      <c r="D1466">
        <f t="shared" si="44"/>
        <v>1203.02</v>
      </c>
      <c r="E1466">
        <v>5.5684399999999998</v>
      </c>
      <c r="F1466">
        <f>VLOOKUP(A1466,[1]!Filtered_Customer_Data[#All],12,FALSE)</f>
        <v>22</v>
      </c>
      <c r="G1466">
        <f t="shared" si="45"/>
        <v>147376.78315359997</v>
      </c>
      <c r="H1466" t="str">
        <f>VLOOKUP(A1466,[2]!Filtered_Customer_Data[#All],9,FALSE)</f>
        <v>Mass Customer</v>
      </c>
      <c r="I1466" t="str">
        <f>VLOOKUP(A1466,Filtered_Customer_Data[#All],4,FALSE)</f>
        <v>Female</v>
      </c>
      <c r="J1466" t="str">
        <f>VLOOKUP(A1466,Filtered_Customer_Data[#All],8,FALSE)</f>
        <v>Financial Services</v>
      </c>
      <c r="K1466" t="str">
        <f>VLOOKUP(A1466,Filtered_Customer_Data[#All],7,FALSE)</f>
        <v>Financial Advisor</v>
      </c>
    </row>
    <row r="1467" spans="1:11" x14ac:dyDescent="0.3">
      <c r="A1467">
        <v>1469</v>
      </c>
      <c r="B1467">
        <v>6</v>
      </c>
      <c r="C1467">
        <v>5088.71</v>
      </c>
      <c r="D1467">
        <f t="shared" si="44"/>
        <v>848.11833333333334</v>
      </c>
      <c r="E1467">
        <v>5.5684399999999998</v>
      </c>
      <c r="F1467">
        <f>VLOOKUP(A1467,[1]!Filtered_Customer_Data[#All],12,FALSE)</f>
        <v>14</v>
      </c>
      <c r="G1467">
        <f t="shared" si="45"/>
        <v>66117.744728933321</v>
      </c>
      <c r="H1467" t="str">
        <f>VLOOKUP(A1467,[2]!Filtered_Customer_Data[#All],9,FALSE)</f>
        <v>Affluent Customer</v>
      </c>
      <c r="I1467" t="str">
        <f>VLOOKUP(A1467,Filtered_Customer_Data[#All],4,FALSE)</f>
        <v>Male</v>
      </c>
      <c r="J1467" t="str">
        <f>VLOOKUP(A1467,Filtered_Customer_Data[#All],8,FALSE)</f>
        <v>Financial Services</v>
      </c>
      <c r="K1467" t="str">
        <f>VLOOKUP(A1467,Filtered_Customer_Data[#All],7,FALSE)</f>
        <v>Financial Advisor</v>
      </c>
    </row>
    <row r="1468" spans="1:11" x14ac:dyDescent="0.3">
      <c r="A1468">
        <v>1470</v>
      </c>
      <c r="B1468">
        <v>7</v>
      </c>
      <c r="C1468">
        <v>7379.8</v>
      </c>
      <c r="D1468">
        <f t="shared" si="44"/>
        <v>1054.257142857143</v>
      </c>
      <c r="E1468">
        <v>5.5684399999999998</v>
      </c>
      <c r="F1468">
        <f>VLOOKUP(A1468,[1]!Filtered_Customer_Data[#All],12,FALSE)</f>
        <v>8</v>
      </c>
      <c r="G1468">
        <f t="shared" si="45"/>
        <v>46964.541156571431</v>
      </c>
      <c r="H1468" t="str">
        <f>VLOOKUP(A1468,[2]!Filtered_Customer_Data[#All],9,FALSE)</f>
        <v>High Net Worth</v>
      </c>
      <c r="I1468" t="str">
        <f>VLOOKUP(A1468,Filtered_Customer_Data[#All],4,FALSE)</f>
        <v>Male</v>
      </c>
      <c r="J1468" t="str">
        <f>VLOOKUP(A1468,Filtered_Customer_Data[#All],8,FALSE)</f>
        <v>Financial Services</v>
      </c>
      <c r="K1468" t="str">
        <f>VLOOKUP(A1468,Filtered_Customer_Data[#All],7,FALSE)</f>
        <v>Senior Cost Accountant</v>
      </c>
    </row>
    <row r="1469" spans="1:11" x14ac:dyDescent="0.3">
      <c r="A1469">
        <v>1471</v>
      </c>
      <c r="B1469">
        <v>4</v>
      </c>
      <c r="C1469">
        <v>5207.2700000000004</v>
      </c>
      <c r="D1469">
        <f t="shared" si="44"/>
        <v>1301.8175000000001</v>
      </c>
      <c r="E1469">
        <v>5.5684399999999998</v>
      </c>
      <c r="F1469">
        <f>VLOOKUP(A1469,[1]!Filtered_Customer_Data[#All],12,FALSE)</f>
        <v>15</v>
      </c>
      <c r="G1469">
        <f t="shared" si="45"/>
        <v>108736.3895955</v>
      </c>
      <c r="H1469" t="str">
        <f>VLOOKUP(A1469,[2]!Filtered_Customer_Data[#All],9,FALSE)</f>
        <v>Mass Customer</v>
      </c>
      <c r="I1469" t="str">
        <f>VLOOKUP(A1469,Filtered_Customer_Data[#All],4,FALSE)</f>
        <v>Female</v>
      </c>
      <c r="J1469" t="str">
        <f>VLOOKUP(A1469,Filtered_Customer_Data[#All],8,FALSE)</f>
        <v>Financial Services</v>
      </c>
      <c r="K1469" t="str">
        <f>VLOOKUP(A1469,Filtered_Customer_Data[#All],7,FALSE)</f>
        <v>Unknown</v>
      </c>
    </row>
    <row r="1470" spans="1:11" x14ac:dyDescent="0.3">
      <c r="A1470">
        <v>1472</v>
      </c>
      <c r="B1470">
        <v>7</v>
      </c>
      <c r="C1470">
        <v>8646.380000000001</v>
      </c>
      <c r="D1470">
        <f t="shared" si="44"/>
        <v>1235.197142857143</v>
      </c>
      <c r="E1470">
        <v>5.5684399999999998</v>
      </c>
      <c r="F1470">
        <f>VLOOKUP(A1470,[1]!Filtered_Customer_Data[#All],12,FALSE)</f>
        <v>17</v>
      </c>
      <c r="G1470">
        <f t="shared" si="45"/>
        <v>116928.06002891429</v>
      </c>
      <c r="H1470" t="str">
        <f>VLOOKUP(A1470,[2]!Filtered_Customer_Data[#All],9,FALSE)</f>
        <v>Mass Customer</v>
      </c>
      <c r="I1470" t="str">
        <f>VLOOKUP(A1470,Filtered_Customer_Data[#All],4,FALSE)</f>
        <v>Female</v>
      </c>
      <c r="J1470" t="str">
        <f>VLOOKUP(A1470,Filtered_Customer_Data[#All],8,FALSE)</f>
        <v>Financial Services</v>
      </c>
      <c r="K1470" t="str">
        <f>VLOOKUP(A1470,Filtered_Customer_Data[#All],7,FALSE)</f>
        <v>Environmental Specialist</v>
      </c>
    </row>
    <row r="1471" spans="1:11" x14ac:dyDescent="0.3">
      <c r="A1471">
        <v>1473</v>
      </c>
      <c r="B1471">
        <v>11</v>
      </c>
      <c r="C1471">
        <v>11098.84</v>
      </c>
      <c r="D1471">
        <f t="shared" si="44"/>
        <v>1008.9854545454546</v>
      </c>
      <c r="E1471">
        <v>5.5684399999999998</v>
      </c>
      <c r="F1471">
        <f>VLOOKUP(A1471,[1]!Filtered_Customer_Data[#All],12,FALSE)</f>
        <v>20</v>
      </c>
      <c r="G1471">
        <f t="shared" si="45"/>
        <v>112369.49929018182</v>
      </c>
      <c r="H1471" t="str">
        <f>VLOOKUP(A1471,[2]!Filtered_Customer_Data[#All],9,FALSE)</f>
        <v>Mass Customer</v>
      </c>
      <c r="I1471" t="str">
        <f>VLOOKUP(A1471,Filtered_Customer_Data[#All],4,FALSE)</f>
        <v>Male</v>
      </c>
      <c r="J1471" t="str">
        <f>VLOOKUP(A1471,Filtered_Customer_Data[#All],8,FALSE)</f>
        <v>Unknown</v>
      </c>
      <c r="K1471" t="str">
        <f>VLOOKUP(A1471,Filtered_Customer_Data[#All],7,FALSE)</f>
        <v>VP Product Management</v>
      </c>
    </row>
    <row r="1472" spans="1:11" x14ac:dyDescent="0.3">
      <c r="A1472">
        <v>1474</v>
      </c>
      <c r="B1472">
        <v>5</v>
      </c>
      <c r="C1472">
        <v>5061.3599999999997</v>
      </c>
      <c r="D1472">
        <f t="shared" si="44"/>
        <v>1012.2719999999999</v>
      </c>
      <c r="E1472">
        <v>5.5684399999999998</v>
      </c>
      <c r="F1472">
        <f>VLOOKUP(A1472,[1]!Filtered_Customer_Data[#All],12,FALSE)</f>
        <v>21</v>
      </c>
      <c r="G1472">
        <f t="shared" si="45"/>
        <v>118372.29380928</v>
      </c>
      <c r="H1472" t="str">
        <f>VLOOKUP(A1472,[2]!Filtered_Customer_Data[#All],9,FALSE)</f>
        <v>Mass Customer</v>
      </c>
      <c r="I1472" t="str">
        <f>VLOOKUP(A1472,Filtered_Customer_Data[#All],4,FALSE)</f>
        <v>Male</v>
      </c>
      <c r="J1472" t="str">
        <f>VLOOKUP(A1472,Filtered_Customer_Data[#All],8,FALSE)</f>
        <v>Health</v>
      </c>
      <c r="K1472" t="str">
        <f>VLOOKUP(A1472,Filtered_Customer_Data[#All],7,FALSE)</f>
        <v>Structural Analysis Engineer</v>
      </c>
    </row>
    <row r="1473" spans="1:11" x14ac:dyDescent="0.3">
      <c r="A1473">
        <v>1475</v>
      </c>
      <c r="B1473">
        <v>7</v>
      </c>
      <c r="C1473">
        <v>10929.81</v>
      </c>
      <c r="D1473">
        <f t="shared" si="44"/>
        <v>1561.4014285714286</v>
      </c>
      <c r="E1473">
        <v>5.5684399999999998</v>
      </c>
      <c r="F1473">
        <f>VLOOKUP(A1473,[1]!Filtered_Customer_Data[#All],12,FALSE)</f>
        <v>7</v>
      </c>
      <c r="G1473">
        <f t="shared" si="45"/>
        <v>60861.991196399991</v>
      </c>
      <c r="H1473" t="str">
        <f>VLOOKUP(A1473,[2]!Filtered_Customer_Data[#All],9,FALSE)</f>
        <v>Affluent Customer</v>
      </c>
      <c r="I1473" t="str">
        <f>VLOOKUP(A1473,Filtered_Customer_Data[#All],4,FALSE)</f>
        <v>Male</v>
      </c>
      <c r="J1473" t="str">
        <f>VLOOKUP(A1473,Filtered_Customer_Data[#All],8,FALSE)</f>
        <v>Retail</v>
      </c>
      <c r="K1473" t="str">
        <f>VLOOKUP(A1473,Filtered_Customer_Data[#All],7,FALSE)</f>
        <v>Recruiting Manager</v>
      </c>
    </row>
    <row r="1474" spans="1:11" x14ac:dyDescent="0.3">
      <c r="A1474">
        <v>1476</v>
      </c>
      <c r="B1474">
        <v>2</v>
      </c>
      <c r="C1474">
        <v>2055.69</v>
      </c>
      <c r="D1474">
        <f t="shared" si="44"/>
        <v>1027.845</v>
      </c>
      <c r="E1474">
        <v>5.5684399999999998</v>
      </c>
      <c r="F1474">
        <f>VLOOKUP(A1474,[1]!Filtered_Customer_Data[#All],12,FALSE)</f>
        <v>20</v>
      </c>
      <c r="G1474">
        <f t="shared" si="45"/>
        <v>114469.86423599999</v>
      </c>
      <c r="H1474" t="str">
        <f>VLOOKUP(A1474,[2]!Filtered_Customer_Data[#All],9,FALSE)</f>
        <v>Affluent Customer</v>
      </c>
      <c r="I1474" t="str">
        <f>VLOOKUP(A1474,Filtered_Customer_Data[#All],4,FALSE)</f>
        <v>Male</v>
      </c>
      <c r="J1474" t="str">
        <f>VLOOKUP(A1474,Filtered_Customer_Data[#All],8,FALSE)</f>
        <v>Unknown</v>
      </c>
      <c r="K1474" t="str">
        <f>VLOOKUP(A1474,Filtered_Customer_Data[#All],7,FALSE)</f>
        <v>Structural Analysis Engineer</v>
      </c>
    </row>
    <row r="1475" spans="1:11" x14ac:dyDescent="0.3">
      <c r="A1475">
        <v>1477</v>
      </c>
      <c r="B1475">
        <v>9</v>
      </c>
      <c r="C1475">
        <v>9549.9700000000012</v>
      </c>
      <c r="D1475">
        <f t="shared" ref="D1475:D1538" si="46">GETPIVOTDATA("Total Revenue",$A1474,"customer_id",A1475)/GETPIVOTDATA("Total Transaction",$A1474,"customer_id",A1475)</f>
        <v>1061.107777777778</v>
      </c>
      <c r="E1475">
        <v>5.5684399999999998</v>
      </c>
      <c r="F1475">
        <f>VLOOKUP(A1475,[1]!Filtered_Customer_Data[#All],12,FALSE)</f>
        <v>11</v>
      </c>
      <c r="G1475">
        <f t="shared" ref="G1475:G1538" si="47">D1475*E1475*F1475</f>
        <v>64995.864934977792</v>
      </c>
      <c r="H1475" t="str">
        <f>VLOOKUP(A1475,[2]!Filtered_Customer_Data[#All],9,FALSE)</f>
        <v>Mass Customer</v>
      </c>
      <c r="I1475" t="str">
        <f>VLOOKUP(A1475,Filtered_Customer_Data[#All],4,FALSE)</f>
        <v>Undefined</v>
      </c>
      <c r="J1475" t="str">
        <f>VLOOKUP(A1475,Filtered_Customer_Data[#All],8,FALSE)</f>
        <v>Financial Services</v>
      </c>
      <c r="K1475" t="str">
        <f>VLOOKUP(A1475,Filtered_Customer_Data[#All],7,FALSE)</f>
        <v>Actuary</v>
      </c>
    </row>
    <row r="1476" spans="1:11" x14ac:dyDescent="0.3">
      <c r="A1476">
        <v>1478</v>
      </c>
      <c r="B1476">
        <v>7</v>
      </c>
      <c r="C1476">
        <v>6907.8499999999995</v>
      </c>
      <c r="D1476">
        <f t="shared" si="46"/>
        <v>986.83571428571418</v>
      </c>
      <c r="E1476">
        <v>5.5684399999999998</v>
      </c>
      <c r="F1476">
        <f>VLOOKUP(A1476,[1]!Filtered_Customer_Data[#All],12,FALSE)</f>
        <v>9</v>
      </c>
      <c r="G1476">
        <f t="shared" si="47"/>
        <v>49456.219183714282</v>
      </c>
      <c r="H1476" t="str">
        <f>VLOOKUP(A1476,[2]!Filtered_Customer_Data[#All],9,FALSE)</f>
        <v>High Net Worth</v>
      </c>
      <c r="I1476" t="str">
        <f>VLOOKUP(A1476,Filtered_Customer_Data[#All],4,FALSE)</f>
        <v>Male</v>
      </c>
      <c r="J1476" t="str">
        <f>VLOOKUP(A1476,Filtered_Customer_Data[#All],8,FALSE)</f>
        <v>Financial Services</v>
      </c>
      <c r="K1476" t="str">
        <f>VLOOKUP(A1476,Filtered_Customer_Data[#All],7,FALSE)</f>
        <v>VP Quality Control</v>
      </c>
    </row>
    <row r="1477" spans="1:11" x14ac:dyDescent="0.3">
      <c r="A1477">
        <v>1479</v>
      </c>
      <c r="B1477">
        <v>5</v>
      </c>
      <c r="C1477">
        <v>4646.92</v>
      </c>
      <c r="D1477">
        <f t="shared" si="46"/>
        <v>929.38400000000001</v>
      </c>
      <c r="E1477">
        <v>5.5684399999999998</v>
      </c>
      <c r="F1477">
        <f>VLOOKUP(A1477,[1]!Filtered_Customer_Data[#All],12,FALSE)</f>
        <v>21</v>
      </c>
      <c r="G1477">
        <f t="shared" si="47"/>
        <v>108679.59986016</v>
      </c>
      <c r="H1477" t="str">
        <f>VLOOKUP(A1477,[2]!Filtered_Customer_Data[#All],9,FALSE)</f>
        <v>Mass Customer</v>
      </c>
      <c r="I1477" t="str">
        <f>VLOOKUP(A1477,Filtered_Customer_Data[#All],4,FALSE)</f>
        <v>Male</v>
      </c>
      <c r="J1477" t="str">
        <f>VLOOKUP(A1477,Filtered_Customer_Data[#All],8,FALSE)</f>
        <v>Argiculture</v>
      </c>
      <c r="K1477" t="str">
        <f>VLOOKUP(A1477,Filtered_Customer_Data[#All],7,FALSE)</f>
        <v>Help Desk Technician</v>
      </c>
    </row>
    <row r="1478" spans="1:11" x14ac:dyDescent="0.3">
      <c r="A1478">
        <v>1480</v>
      </c>
      <c r="B1478">
        <v>9</v>
      </c>
      <c r="C1478">
        <v>7182.38</v>
      </c>
      <c r="D1478">
        <f t="shared" si="46"/>
        <v>798.04222222222222</v>
      </c>
      <c r="E1478">
        <v>5.5684399999999998</v>
      </c>
      <c r="F1478">
        <f>VLOOKUP(A1478,[1]!Filtered_Customer_Data[#All],12,FALSE)</f>
        <v>5</v>
      </c>
      <c r="G1478">
        <f t="shared" si="47"/>
        <v>22219.251159555555</v>
      </c>
      <c r="H1478" t="str">
        <f>VLOOKUP(A1478,[2]!Filtered_Customer_Data[#All],9,FALSE)</f>
        <v>High Net Worth</v>
      </c>
      <c r="I1478" t="str">
        <f>VLOOKUP(A1478,Filtered_Customer_Data[#All],4,FALSE)</f>
        <v>Female</v>
      </c>
      <c r="J1478" t="str">
        <f>VLOOKUP(A1478,Filtered_Customer_Data[#All],8,FALSE)</f>
        <v>Unknown</v>
      </c>
      <c r="K1478" t="str">
        <f>VLOOKUP(A1478,Filtered_Customer_Data[#All],7,FALSE)</f>
        <v>Legal Assistant</v>
      </c>
    </row>
    <row r="1479" spans="1:11" x14ac:dyDescent="0.3">
      <c r="A1479">
        <v>1481</v>
      </c>
      <c r="B1479">
        <v>8</v>
      </c>
      <c r="C1479">
        <v>7837.7499999999991</v>
      </c>
      <c r="D1479">
        <f t="shared" si="46"/>
        <v>979.71874999999989</v>
      </c>
      <c r="E1479">
        <v>5.5684399999999998</v>
      </c>
      <c r="F1479">
        <f>VLOOKUP(A1479,[1]!Filtered_Customer_Data[#All],12,FALSE)</f>
        <v>14</v>
      </c>
      <c r="G1479">
        <f t="shared" si="47"/>
        <v>76377.071067499986</v>
      </c>
      <c r="H1479" t="str">
        <f>VLOOKUP(A1479,[2]!Filtered_Customer_Data[#All],9,FALSE)</f>
        <v>Affluent Customer</v>
      </c>
      <c r="I1479" t="str">
        <f>VLOOKUP(A1479,Filtered_Customer_Data[#All],4,FALSE)</f>
        <v>Female</v>
      </c>
      <c r="J1479" t="str">
        <f>VLOOKUP(A1479,Filtered_Customer_Data[#All],8,FALSE)</f>
        <v>Financial Services</v>
      </c>
      <c r="K1479" t="str">
        <f>VLOOKUP(A1479,Filtered_Customer_Data[#All],7,FALSE)</f>
        <v>Senior Financial Analyst</v>
      </c>
    </row>
    <row r="1480" spans="1:11" x14ac:dyDescent="0.3">
      <c r="A1480">
        <v>1482</v>
      </c>
      <c r="B1480">
        <v>12</v>
      </c>
      <c r="C1480">
        <v>14366.26</v>
      </c>
      <c r="D1480">
        <f t="shared" si="46"/>
        <v>1197.1883333333333</v>
      </c>
      <c r="E1480">
        <v>5.5684399999999998</v>
      </c>
      <c r="F1480">
        <f>VLOOKUP(A1480,[1]!Filtered_Customer_Data[#All],12,FALSE)</f>
        <v>12</v>
      </c>
      <c r="G1480">
        <f t="shared" si="47"/>
        <v>79997.656834399997</v>
      </c>
      <c r="H1480" t="str">
        <f>VLOOKUP(A1480,[2]!Filtered_Customer_Data[#All],9,FALSE)</f>
        <v>Mass Customer</v>
      </c>
      <c r="I1480" t="str">
        <f>VLOOKUP(A1480,Filtered_Customer_Data[#All],4,FALSE)</f>
        <v>Male</v>
      </c>
      <c r="J1480" t="str">
        <f>VLOOKUP(A1480,Filtered_Customer_Data[#All],8,FALSE)</f>
        <v>Manufacturing</v>
      </c>
      <c r="K1480" t="str">
        <f>VLOOKUP(A1480,Filtered_Customer_Data[#All],7,FALSE)</f>
        <v>Electrical Engineer</v>
      </c>
    </row>
    <row r="1481" spans="1:11" x14ac:dyDescent="0.3">
      <c r="A1481">
        <v>1483</v>
      </c>
      <c r="B1481">
        <v>8</v>
      </c>
      <c r="C1481">
        <v>7979.1699999999983</v>
      </c>
      <c r="D1481">
        <f t="shared" si="46"/>
        <v>997.39624999999978</v>
      </c>
      <c r="E1481">
        <v>5.5684399999999998</v>
      </c>
      <c r="F1481">
        <f>VLOOKUP(A1481,[1]!Filtered_Customer_Data[#All],12,FALSE)</f>
        <v>14</v>
      </c>
      <c r="G1481">
        <f t="shared" si="47"/>
        <v>77755.176440899988</v>
      </c>
      <c r="H1481" t="str">
        <f>VLOOKUP(A1481,[2]!Filtered_Customer_Data[#All],9,FALSE)</f>
        <v>Mass Customer</v>
      </c>
      <c r="I1481" t="str">
        <f>VLOOKUP(A1481,Filtered_Customer_Data[#All],4,FALSE)</f>
        <v>Female</v>
      </c>
      <c r="J1481" t="str">
        <f>VLOOKUP(A1481,Filtered_Customer_Data[#All],8,FALSE)</f>
        <v>Telecommunications</v>
      </c>
      <c r="K1481" t="str">
        <f>VLOOKUP(A1481,Filtered_Customer_Data[#All],7,FALSE)</f>
        <v>Senior Quality Engineer</v>
      </c>
    </row>
    <row r="1482" spans="1:11" x14ac:dyDescent="0.3">
      <c r="A1482">
        <v>1484</v>
      </c>
      <c r="B1482">
        <v>4</v>
      </c>
      <c r="C1482">
        <v>3395.0199999999995</v>
      </c>
      <c r="D1482">
        <f t="shared" si="46"/>
        <v>848.75499999999988</v>
      </c>
      <c r="E1482">
        <v>5.5684399999999998</v>
      </c>
      <c r="F1482">
        <f>VLOOKUP(A1482,[1]!Filtered_Customer_Data[#All],12,FALSE)</f>
        <v>18</v>
      </c>
      <c r="G1482">
        <f t="shared" si="47"/>
        <v>85072.343259599991</v>
      </c>
      <c r="H1482" t="str">
        <f>VLOOKUP(A1482,[2]!Filtered_Customer_Data[#All],9,FALSE)</f>
        <v>Mass Customer</v>
      </c>
      <c r="I1482" t="str">
        <f>VLOOKUP(A1482,Filtered_Customer_Data[#All],4,FALSE)</f>
        <v>Female</v>
      </c>
      <c r="J1482" t="str">
        <f>VLOOKUP(A1482,Filtered_Customer_Data[#All],8,FALSE)</f>
        <v>Unknown</v>
      </c>
      <c r="K1482" t="str">
        <f>VLOOKUP(A1482,Filtered_Customer_Data[#All],7,FALSE)</f>
        <v>Administrative Assistant IV</v>
      </c>
    </row>
    <row r="1483" spans="1:11" x14ac:dyDescent="0.3">
      <c r="A1483">
        <v>1485</v>
      </c>
      <c r="B1483">
        <v>2</v>
      </c>
      <c r="C1483">
        <v>1871.67</v>
      </c>
      <c r="D1483">
        <f t="shared" si="46"/>
        <v>935.83500000000004</v>
      </c>
      <c r="E1483">
        <v>5.5684399999999998</v>
      </c>
      <c r="F1483">
        <f>VLOOKUP(A1483,[1]!Filtered_Customer_Data[#All],12,FALSE)</f>
        <v>6</v>
      </c>
      <c r="G1483">
        <f t="shared" si="47"/>
        <v>31266.846284400002</v>
      </c>
      <c r="H1483" t="str">
        <f>VLOOKUP(A1483,[2]!Filtered_Customer_Data[#All],9,FALSE)</f>
        <v>Mass Customer</v>
      </c>
      <c r="I1483" t="str">
        <f>VLOOKUP(A1483,Filtered_Customer_Data[#All],4,FALSE)</f>
        <v>Male</v>
      </c>
      <c r="J1483" t="str">
        <f>VLOOKUP(A1483,Filtered_Customer_Data[#All],8,FALSE)</f>
        <v>Health</v>
      </c>
      <c r="K1483" t="str">
        <f>VLOOKUP(A1483,Filtered_Customer_Data[#All],7,FALSE)</f>
        <v>Food Chemist</v>
      </c>
    </row>
    <row r="1484" spans="1:11" x14ac:dyDescent="0.3">
      <c r="A1484">
        <v>1486</v>
      </c>
      <c r="B1484">
        <v>5</v>
      </c>
      <c r="C1484">
        <v>4895.26</v>
      </c>
      <c r="D1484">
        <f t="shared" si="46"/>
        <v>979.05200000000002</v>
      </c>
      <c r="E1484">
        <v>5.5684399999999998</v>
      </c>
      <c r="F1484">
        <f>VLOOKUP(A1484,[1]!Filtered_Customer_Data[#All],12,FALSE)</f>
        <v>10</v>
      </c>
      <c r="G1484">
        <f t="shared" si="47"/>
        <v>54517.923188799992</v>
      </c>
      <c r="H1484" t="str">
        <f>VLOOKUP(A1484,[2]!Filtered_Customer_Data[#All],9,FALSE)</f>
        <v>Mass Customer</v>
      </c>
      <c r="I1484" t="str">
        <f>VLOOKUP(A1484,Filtered_Customer_Data[#All],4,FALSE)</f>
        <v>Male</v>
      </c>
      <c r="J1484" t="str">
        <f>VLOOKUP(A1484,Filtered_Customer_Data[#All],8,FALSE)</f>
        <v>Manufacturing</v>
      </c>
      <c r="K1484" t="str">
        <f>VLOOKUP(A1484,Filtered_Customer_Data[#All],7,FALSE)</f>
        <v>Geological Engineer</v>
      </c>
    </row>
    <row r="1485" spans="1:11" x14ac:dyDescent="0.3">
      <c r="A1485">
        <v>1487</v>
      </c>
      <c r="B1485">
        <v>2</v>
      </c>
      <c r="C1485">
        <v>617.38</v>
      </c>
      <c r="D1485">
        <f t="shared" si="46"/>
        <v>308.69</v>
      </c>
      <c r="E1485">
        <v>5.5684399999999998</v>
      </c>
      <c r="F1485">
        <f>VLOOKUP(A1485,[1]!Filtered_Customer_Data[#All],12,FALSE)</f>
        <v>5</v>
      </c>
      <c r="G1485">
        <f t="shared" si="47"/>
        <v>8594.6087179999995</v>
      </c>
      <c r="H1485" t="str">
        <f>VLOOKUP(A1485,[2]!Filtered_Customer_Data[#All],9,FALSE)</f>
        <v>Affluent Customer</v>
      </c>
      <c r="I1485" t="str">
        <f>VLOOKUP(A1485,Filtered_Customer_Data[#All],4,FALSE)</f>
        <v>Female</v>
      </c>
      <c r="J1485" t="str">
        <f>VLOOKUP(A1485,Filtered_Customer_Data[#All],8,FALSE)</f>
        <v>Unknown</v>
      </c>
      <c r="K1485" t="str">
        <f>VLOOKUP(A1485,Filtered_Customer_Data[#All],7,FALSE)</f>
        <v>Web Designer IV</v>
      </c>
    </row>
    <row r="1486" spans="1:11" x14ac:dyDescent="0.3">
      <c r="A1486">
        <v>1488</v>
      </c>
      <c r="B1486">
        <v>1</v>
      </c>
      <c r="C1486">
        <v>533.51</v>
      </c>
      <c r="D1486">
        <f t="shared" si="46"/>
        <v>533.51</v>
      </c>
      <c r="E1486">
        <v>5.5684399999999998</v>
      </c>
      <c r="F1486">
        <f>VLOOKUP(A1486,[1]!Filtered_Customer_Data[#All],12,FALSE)</f>
        <v>17</v>
      </c>
      <c r="G1486">
        <f t="shared" si="47"/>
        <v>50503.913214799999</v>
      </c>
      <c r="H1486" t="str">
        <f>VLOOKUP(A1486,[2]!Filtered_Customer_Data[#All],9,FALSE)</f>
        <v>Mass Customer</v>
      </c>
      <c r="I1486" t="str">
        <f>VLOOKUP(A1486,Filtered_Customer_Data[#All],4,FALSE)</f>
        <v>Female</v>
      </c>
      <c r="J1486" t="str">
        <f>VLOOKUP(A1486,Filtered_Customer_Data[#All],8,FALSE)</f>
        <v>Unknown</v>
      </c>
      <c r="K1486" t="str">
        <f>VLOOKUP(A1486,Filtered_Customer_Data[#All],7,FALSE)</f>
        <v>Assistant Manager</v>
      </c>
    </row>
    <row r="1487" spans="1:11" x14ac:dyDescent="0.3">
      <c r="A1487">
        <v>1489</v>
      </c>
      <c r="B1487">
        <v>4</v>
      </c>
      <c r="C1487">
        <v>2348.25</v>
      </c>
      <c r="D1487">
        <f t="shared" si="46"/>
        <v>587.0625</v>
      </c>
      <c r="E1487">
        <v>5.5684399999999998</v>
      </c>
      <c r="F1487">
        <f>VLOOKUP(A1487,[1]!Filtered_Customer_Data[#All],12,FALSE)</f>
        <v>4</v>
      </c>
      <c r="G1487">
        <f t="shared" si="47"/>
        <v>13076.08923</v>
      </c>
      <c r="H1487" t="str">
        <f>VLOOKUP(A1487,[2]!Filtered_Customer_Data[#All],9,FALSE)</f>
        <v>Mass Customer</v>
      </c>
      <c r="I1487" t="str">
        <f>VLOOKUP(A1487,Filtered_Customer_Data[#All],4,FALSE)</f>
        <v>Male</v>
      </c>
      <c r="J1487" t="str">
        <f>VLOOKUP(A1487,Filtered_Customer_Data[#All],8,FALSE)</f>
        <v>Health</v>
      </c>
      <c r="K1487" t="str">
        <f>VLOOKUP(A1487,Filtered_Customer_Data[#All],7,FALSE)</f>
        <v>Teacher</v>
      </c>
    </row>
    <row r="1488" spans="1:11" x14ac:dyDescent="0.3">
      <c r="A1488">
        <v>1490</v>
      </c>
      <c r="B1488">
        <v>4</v>
      </c>
      <c r="C1488">
        <v>4593.42</v>
      </c>
      <c r="D1488">
        <f t="shared" si="46"/>
        <v>1148.355</v>
      </c>
      <c r="E1488">
        <v>5.5684399999999998</v>
      </c>
      <c r="F1488">
        <f>VLOOKUP(A1488,[1]!Filtered_Customer_Data[#All],12,FALSE)</f>
        <v>6</v>
      </c>
      <c r="G1488">
        <f t="shared" si="47"/>
        <v>38367.275497199997</v>
      </c>
      <c r="H1488" t="str">
        <f>VLOOKUP(A1488,[2]!Filtered_Customer_Data[#All],9,FALSE)</f>
        <v>Mass Customer</v>
      </c>
      <c r="I1488" t="str">
        <f>VLOOKUP(A1488,Filtered_Customer_Data[#All],4,FALSE)</f>
        <v>Female</v>
      </c>
      <c r="J1488" t="str">
        <f>VLOOKUP(A1488,Filtered_Customer_Data[#All],8,FALSE)</f>
        <v>Financial Services</v>
      </c>
      <c r="K1488" t="str">
        <f>VLOOKUP(A1488,Filtered_Customer_Data[#All],7,FALSE)</f>
        <v>Cost Accountant</v>
      </c>
    </row>
    <row r="1489" spans="1:11" x14ac:dyDescent="0.3">
      <c r="A1489">
        <v>1491</v>
      </c>
      <c r="B1489">
        <v>3</v>
      </c>
      <c r="C1489">
        <v>3208.6000000000004</v>
      </c>
      <c r="D1489">
        <f t="shared" si="46"/>
        <v>1069.5333333333335</v>
      </c>
      <c r="E1489">
        <v>5.5684399999999998</v>
      </c>
      <c r="F1489">
        <f>VLOOKUP(A1489,[1]!Filtered_Customer_Data[#All],12,FALSE)</f>
        <v>4</v>
      </c>
      <c r="G1489">
        <f t="shared" si="47"/>
        <v>23822.52877866667</v>
      </c>
      <c r="H1489" t="str">
        <f>VLOOKUP(A1489,[2]!Filtered_Customer_Data[#All],9,FALSE)</f>
        <v>Mass Customer</v>
      </c>
      <c r="I1489" t="str">
        <f>VLOOKUP(A1489,Filtered_Customer_Data[#All],4,FALSE)</f>
        <v>Female</v>
      </c>
      <c r="J1489" t="str">
        <f>VLOOKUP(A1489,Filtered_Customer_Data[#All],8,FALSE)</f>
        <v>Health</v>
      </c>
      <c r="K1489" t="str">
        <f>VLOOKUP(A1489,Filtered_Customer_Data[#All],7,FALSE)</f>
        <v>Senior Sales Associate</v>
      </c>
    </row>
    <row r="1490" spans="1:11" x14ac:dyDescent="0.3">
      <c r="A1490">
        <v>1492</v>
      </c>
      <c r="B1490">
        <v>7</v>
      </c>
      <c r="C1490">
        <v>10034.769999999999</v>
      </c>
      <c r="D1490">
        <f t="shared" si="46"/>
        <v>1433.5385714285712</v>
      </c>
      <c r="E1490">
        <v>5.5684399999999998</v>
      </c>
      <c r="F1490">
        <f>VLOOKUP(A1490,[1]!Filtered_Customer_Data[#All],12,FALSE)</f>
        <v>7</v>
      </c>
      <c r="G1490">
        <f t="shared" si="47"/>
        <v>55878.014658799992</v>
      </c>
      <c r="H1490" t="str">
        <f>VLOOKUP(A1490,[2]!Filtered_Customer_Data[#All],9,FALSE)</f>
        <v>Mass Customer</v>
      </c>
      <c r="I1490" t="str">
        <f>VLOOKUP(A1490,Filtered_Customer_Data[#All],4,FALSE)</f>
        <v>Female</v>
      </c>
      <c r="J1490" t="str">
        <f>VLOOKUP(A1490,Filtered_Customer_Data[#All],8,FALSE)</f>
        <v>Unknown</v>
      </c>
      <c r="K1490" t="str">
        <f>VLOOKUP(A1490,Filtered_Customer_Data[#All],7,FALSE)</f>
        <v>Media Manager I</v>
      </c>
    </row>
    <row r="1491" spans="1:11" x14ac:dyDescent="0.3">
      <c r="A1491">
        <v>1493</v>
      </c>
      <c r="B1491">
        <v>10</v>
      </c>
      <c r="C1491">
        <v>11653.87</v>
      </c>
      <c r="D1491">
        <f t="shared" si="46"/>
        <v>1165.3870000000002</v>
      </c>
      <c r="E1491">
        <v>5.5684399999999998</v>
      </c>
      <c r="F1491">
        <f>VLOOKUP(A1491,[1]!Filtered_Customer_Data[#All],12,FALSE)</f>
        <v>22</v>
      </c>
      <c r="G1491">
        <f t="shared" si="47"/>
        <v>142766.52689816002</v>
      </c>
      <c r="H1491" t="str">
        <f>VLOOKUP(A1491,[2]!Filtered_Customer_Data[#All],9,FALSE)</f>
        <v>High Net Worth</v>
      </c>
      <c r="I1491" t="str">
        <f>VLOOKUP(A1491,Filtered_Customer_Data[#All],4,FALSE)</f>
        <v>Female</v>
      </c>
      <c r="J1491" t="str">
        <f>VLOOKUP(A1491,Filtered_Customer_Data[#All],8,FALSE)</f>
        <v>Argiculture</v>
      </c>
      <c r="K1491" t="str">
        <f>VLOOKUP(A1491,Filtered_Customer_Data[#All],7,FALSE)</f>
        <v>Engineer II</v>
      </c>
    </row>
    <row r="1492" spans="1:11" x14ac:dyDescent="0.3">
      <c r="A1492">
        <v>1494</v>
      </c>
      <c r="B1492">
        <v>10</v>
      </c>
      <c r="C1492">
        <v>11747.52</v>
      </c>
      <c r="D1492">
        <f t="shared" si="46"/>
        <v>1174.752</v>
      </c>
      <c r="E1492">
        <v>5.5684399999999998</v>
      </c>
      <c r="F1492">
        <f>VLOOKUP(A1492,[1]!Filtered_Customer_Data[#All],12,FALSE)</f>
        <v>7</v>
      </c>
      <c r="G1492">
        <f t="shared" si="47"/>
        <v>45790.752188159997</v>
      </c>
      <c r="H1492" t="str">
        <f>VLOOKUP(A1492,[2]!Filtered_Customer_Data[#All],9,FALSE)</f>
        <v>Mass Customer</v>
      </c>
      <c r="I1492" t="str">
        <f>VLOOKUP(A1492,Filtered_Customer_Data[#All],4,FALSE)</f>
        <v>Male</v>
      </c>
      <c r="J1492" t="str">
        <f>VLOOKUP(A1492,Filtered_Customer_Data[#All],8,FALSE)</f>
        <v>Unknown</v>
      </c>
      <c r="K1492" t="str">
        <f>VLOOKUP(A1492,Filtered_Customer_Data[#All],7,FALSE)</f>
        <v>Geologist I</v>
      </c>
    </row>
    <row r="1493" spans="1:11" x14ac:dyDescent="0.3">
      <c r="A1493">
        <v>1495</v>
      </c>
      <c r="B1493">
        <v>2</v>
      </c>
      <c r="C1493">
        <v>1217.97</v>
      </c>
      <c r="D1493">
        <f t="shared" si="46"/>
        <v>608.98500000000001</v>
      </c>
      <c r="E1493">
        <v>5.5684399999999998</v>
      </c>
      <c r="F1493">
        <f>VLOOKUP(A1493,[1]!Filtered_Customer_Data[#All],12,FALSE)</f>
        <v>8</v>
      </c>
      <c r="G1493">
        <f t="shared" si="47"/>
        <v>27128.7714672</v>
      </c>
      <c r="H1493" t="str">
        <f>VLOOKUP(A1493,[2]!Filtered_Customer_Data[#All],9,FALSE)</f>
        <v>High Net Worth</v>
      </c>
      <c r="I1493" t="str">
        <f>VLOOKUP(A1493,Filtered_Customer_Data[#All],4,FALSE)</f>
        <v>Female</v>
      </c>
      <c r="J1493" t="str">
        <f>VLOOKUP(A1493,Filtered_Customer_Data[#All],8,FALSE)</f>
        <v>Health</v>
      </c>
      <c r="K1493" t="str">
        <f>VLOOKUP(A1493,Filtered_Customer_Data[#All],7,FALSE)</f>
        <v>Physical Therapy Assistant</v>
      </c>
    </row>
    <row r="1494" spans="1:11" x14ac:dyDescent="0.3">
      <c r="A1494">
        <v>1496</v>
      </c>
      <c r="B1494">
        <v>5</v>
      </c>
      <c r="C1494">
        <v>7189.5</v>
      </c>
      <c r="D1494">
        <f t="shared" si="46"/>
        <v>1437.9</v>
      </c>
      <c r="E1494">
        <v>5.5684399999999998</v>
      </c>
      <c r="F1494">
        <f>VLOOKUP(A1494,[1]!Filtered_Customer_Data[#All],12,FALSE)</f>
        <v>3</v>
      </c>
      <c r="G1494">
        <f t="shared" si="47"/>
        <v>24020.579628</v>
      </c>
      <c r="H1494" t="str">
        <f>VLOOKUP(A1494,[2]!Filtered_Customer_Data[#All],9,FALSE)</f>
        <v>Affluent Customer</v>
      </c>
      <c r="I1494" t="str">
        <f>VLOOKUP(A1494,Filtered_Customer_Data[#All],4,FALSE)</f>
        <v>Female</v>
      </c>
      <c r="J1494" t="str">
        <f>VLOOKUP(A1494,Filtered_Customer_Data[#All],8,FALSE)</f>
        <v>IT</v>
      </c>
      <c r="K1494" t="str">
        <f>VLOOKUP(A1494,Filtered_Customer_Data[#All],7,FALSE)</f>
        <v>Human Resources Manager</v>
      </c>
    </row>
    <row r="1495" spans="1:11" x14ac:dyDescent="0.3">
      <c r="A1495">
        <v>1497</v>
      </c>
      <c r="B1495">
        <v>6</v>
      </c>
      <c r="C1495">
        <v>6257.94</v>
      </c>
      <c r="D1495">
        <f t="shared" si="46"/>
        <v>1042.99</v>
      </c>
      <c r="E1495">
        <v>5.5684399999999998</v>
      </c>
      <c r="F1495">
        <f>VLOOKUP(A1495,[1]!Filtered_Customer_Data[#All],12,FALSE)</f>
        <v>14</v>
      </c>
      <c r="G1495">
        <f t="shared" si="47"/>
        <v>81309.581298399993</v>
      </c>
      <c r="H1495" t="str">
        <f>VLOOKUP(A1495,[2]!Filtered_Customer_Data[#All],9,FALSE)</f>
        <v>High Net Worth</v>
      </c>
      <c r="I1495" t="str">
        <f>VLOOKUP(A1495,Filtered_Customer_Data[#All],4,FALSE)</f>
        <v>Female</v>
      </c>
      <c r="J1495" t="str">
        <f>VLOOKUP(A1495,Filtered_Customer_Data[#All],8,FALSE)</f>
        <v>Retail</v>
      </c>
      <c r="K1495" t="str">
        <f>VLOOKUP(A1495,Filtered_Customer_Data[#All],7,FALSE)</f>
        <v>Marketing Assistant</v>
      </c>
    </row>
    <row r="1496" spans="1:11" x14ac:dyDescent="0.3">
      <c r="A1496">
        <v>1498</v>
      </c>
      <c r="B1496">
        <v>4</v>
      </c>
      <c r="C1496">
        <v>4031.87</v>
      </c>
      <c r="D1496">
        <f t="shared" si="46"/>
        <v>1007.9675</v>
      </c>
      <c r="E1496">
        <v>5.5684399999999998</v>
      </c>
      <c r="F1496">
        <f>VLOOKUP(A1496,[1]!Filtered_Customer_Data[#All],12,FALSE)</f>
        <v>13</v>
      </c>
      <c r="G1496">
        <f t="shared" si="47"/>
        <v>72966.48509409999</v>
      </c>
      <c r="H1496" t="str">
        <f>VLOOKUP(A1496,[2]!Filtered_Customer_Data[#All],9,FALSE)</f>
        <v>Affluent Customer</v>
      </c>
      <c r="I1496" t="str">
        <f>VLOOKUP(A1496,Filtered_Customer_Data[#All],4,FALSE)</f>
        <v>Female</v>
      </c>
      <c r="J1496" t="str">
        <f>VLOOKUP(A1496,Filtered_Customer_Data[#All],8,FALSE)</f>
        <v>Unknown</v>
      </c>
      <c r="K1496" t="str">
        <f>VLOOKUP(A1496,Filtered_Customer_Data[#All],7,FALSE)</f>
        <v>Nurse</v>
      </c>
    </row>
    <row r="1497" spans="1:11" x14ac:dyDescent="0.3">
      <c r="A1497">
        <v>1499</v>
      </c>
      <c r="B1497">
        <v>5</v>
      </c>
      <c r="C1497">
        <v>5880.27</v>
      </c>
      <c r="D1497">
        <f t="shared" si="46"/>
        <v>1176.0540000000001</v>
      </c>
      <c r="E1497">
        <v>5.5684399999999998</v>
      </c>
      <c r="F1497">
        <f>VLOOKUP(A1497,[1]!Filtered_Customer_Data[#All],12,FALSE)</f>
        <v>11</v>
      </c>
      <c r="G1497">
        <f t="shared" si="47"/>
        <v>72036.647493360011</v>
      </c>
      <c r="H1497" t="str">
        <f>VLOOKUP(A1497,[2]!Filtered_Customer_Data[#All],9,FALSE)</f>
        <v>Mass Customer</v>
      </c>
      <c r="I1497" t="str">
        <f>VLOOKUP(A1497,Filtered_Customer_Data[#All],4,FALSE)</f>
        <v>Male</v>
      </c>
      <c r="J1497" t="str">
        <f>VLOOKUP(A1497,Filtered_Customer_Data[#All],8,FALSE)</f>
        <v>Manufacturing</v>
      </c>
      <c r="K1497" t="str">
        <f>VLOOKUP(A1497,Filtered_Customer_Data[#All],7,FALSE)</f>
        <v>Design Engineer</v>
      </c>
    </row>
    <row r="1498" spans="1:11" x14ac:dyDescent="0.3">
      <c r="A1498">
        <v>1500</v>
      </c>
      <c r="B1498">
        <v>5</v>
      </c>
      <c r="C1498">
        <v>7075.5599999999995</v>
      </c>
      <c r="D1498">
        <f t="shared" si="46"/>
        <v>1415.1119999999999</v>
      </c>
      <c r="E1498">
        <v>5.5684399999999998</v>
      </c>
      <c r="F1498">
        <f>VLOOKUP(A1498,[1]!Filtered_Customer_Data[#All],12,FALSE)</f>
        <v>9</v>
      </c>
      <c r="G1498">
        <f t="shared" si="47"/>
        <v>70919.696387519987</v>
      </c>
      <c r="H1498" t="str">
        <f>VLOOKUP(A1498,[2]!Filtered_Customer_Data[#All],9,FALSE)</f>
        <v>Mass Customer</v>
      </c>
      <c r="I1498" t="str">
        <f>VLOOKUP(A1498,Filtered_Customer_Data[#All],4,FALSE)</f>
        <v>Female</v>
      </c>
      <c r="J1498" t="str">
        <f>VLOOKUP(A1498,Filtered_Customer_Data[#All],8,FALSE)</f>
        <v>Unknown</v>
      </c>
      <c r="K1498" t="str">
        <f>VLOOKUP(A1498,Filtered_Customer_Data[#All],7,FALSE)</f>
        <v>Unknown</v>
      </c>
    </row>
    <row r="1499" spans="1:11" x14ac:dyDescent="0.3">
      <c r="A1499">
        <v>1501</v>
      </c>
      <c r="B1499">
        <v>5</v>
      </c>
      <c r="C1499">
        <v>4317.1000000000004</v>
      </c>
      <c r="D1499">
        <f t="shared" si="46"/>
        <v>863.42000000000007</v>
      </c>
      <c r="E1499">
        <v>5.5684399999999998</v>
      </c>
      <c r="F1499">
        <f>VLOOKUP(A1499,[1]!Filtered_Customer_Data[#All],12,FALSE)</f>
        <v>14</v>
      </c>
      <c r="G1499">
        <f t="shared" si="47"/>
        <v>67310.634507200011</v>
      </c>
      <c r="H1499" t="str">
        <f>VLOOKUP(A1499,[2]!Filtered_Customer_Data[#All],9,FALSE)</f>
        <v>Mass Customer</v>
      </c>
      <c r="I1499" t="str">
        <f>VLOOKUP(A1499,Filtered_Customer_Data[#All],4,FALSE)</f>
        <v>Female</v>
      </c>
      <c r="J1499" t="str">
        <f>VLOOKUP(A1499,Filtered_Customer_Data[#All],8,FALSE)</f>
        <v>Property</v>
      </c>
      <c r="K1499" t="str">
        <f>VLOOKUP(A1499,Filtered_Customer_Data[#All],7,FALSE)</f>
        <v>Account Executive</v>
      </c>
    </row>
    <row r="1500" spans="1:11" x14ac:dyDescent="0.3">
      <c r="A1500">
        <v>1502</v>
      </c>
      <c r="B1500">
        <v>9</v>
      </c>
      <c r="C1500">
        <v>11571.9</v>
      </c>
      <c r="D1500">
        <f t="shared" si="46"/>
        <v>1285.7666666666667</v>
      </c>
      <c r="E1500">
        <v>5.5684399999999998</v>
      </c>
      <c r="F1500">
        <f>VLOOKUP(A1500,[1]!Filtered_Customer_Data[#All],12,FALSE)</f>
        <v>11</v>
      </c>
      <c r="G1500">
        <f t="shared" si="47"/>
        <v>78756.859910666666</v>
      </c>
      <c r="H1500" t="str">
        <f>VLOOKUP(A1500,[2]!Filtered_Customer_Data[#All],9,FALSE)</f>
        <v>Affluent Customer</v>
      </c>
      <c r="I1500" t="str">
        <f>VLOOKUP(A1500,Filtered_Customer_Data[#All],4,FALSE)</f>
        <v>Female</v>
      </c>
      <c r="J1500" t="str">
        <f>VLOOKUP(A1500,Filtered_Customer_Data[#All],8,FALSE)</f>
        <v>Financial Services</v>
      </c>
      <c r="K1500" t="str">
        <f>VLOOKUP(A1500,Filtered_Customer_Data[#All],7,FALSE)</f>
        <v>Design Engineer</v>
      </c>
    </row>
    <row r="1501" spans="1:11" x14ac:dyDescent="0.3">
      <c r="A1501">
        <v>1503</v>
      </c>
      <c r="B1501">
        <v>8</v>
      </c>
      <c r="C1501">
        <v>12553.88</v>
      </c>
      <c r="D1501">
        <f t="shared" si="46"/>
        <v>1569.2349999999999</v>
      </c>
      <c r="E1501">
        <v>5.5684399999999998</v>
      </c>
      <c r="F1501">
        <f>VLOOKUP(A1501,[1]!Filtered_Customer_Data[#All],12,FALSE)</f>
        <v>6</v>
      </c>
      <c r="G1501">
        <f t="shared" si="47"/>
        <v>52429.145660399998</v>
      </c>
      <c r="H1501" t="str">
        <f>VLOOKUP(A1501,[2]!Filtered_Customer_Data[#All],9,FALSE)</f>
        <v>Affluent Customer</v>
      </c>
      <c r="I1501" t="str">
        <f>VLOOKUP(A1501,Filtered_Customer_Data[#All],4,FALSE)</f>
        <v>Female</v>
      </c>
      <c r="J1501" t="str">
        <f>VLOOKUP(A1501,Filtered_Customer_Data[#All],8,FALSE)</f>
        <v>Unknown</v>
      </c>
      <c r="K1501" t="str">
        <f>VLOOKUP(A1501,Filtered_Customer_Data[#All],7,FALSE)</f>
        <v>Media Manager III</v>
      </c>
    </row>
    <row r="1502" spans="1:11" x14ac:dyDescent="0.3">
      <c r="A1502">
        <v>1504</v>
      </c>
      <c r="B1502">
        <v>5</v>
      </c>
      <c r="C1502">
        <v>5266.7</v>
      </c>
      <c r="D1502">
        <f t="shared" si="46"/>
        <v>1053.3399999999999</v>
      </c>
      <c r="E1502">
        <v>5.5684399999999998</v>
      </c>
      <c r="F1502">
        <f>VLOOKUP(A1502,[1]!Filtered_Customer_Data[#All],12,FALSE)</f>
        <v>13</v>
      </c>
      <c r="G1502">
        <f t="shared" si="47"/>
        <v>76250.987664799992</v>
      </c>
      <c r="H1502" t="str">
        <f>VLOOKUP(A1502,[2]!Filtered_Customer_Data[#All],9,FALSE)</f>
        <v>Affluent Customer</v>
      </c>
      <c r="I1502" t="str">
        <f>VLOOKUP(A1502,Filtered_Customer_Data[#All],4,FALSE)</f>
        <v>Male</v>
      </c>
      <c r="J1502" t="str">
        <f>VLOOKUP(A1502,Filtered_Customer_Data[#All],8,FALSE)</f>
        <v>Property</v>
      </c>
      <c r="K1502" t="str">
        <f>VLOOKUP(A1502,Filtered_Customer_Data[#All],7,FALSE)</f>
        <v>Data Coordiator</v>
      </c>
    </row>
    <row r="1503" spans="1:11" x14ac:dyDescent="0.3">
      <c r="A1503">
        <v>1505</v>
      </c>
      <c r="B1503">
        <v>4</v>
      </c>
      <c r="C1503">
        <v>5210.83</v>
      </c>
      <c r="D1503">
        <f t="shared" si="46"/>
        <v>1302.7075</v>
      </c>
      <c r="E1503">
        <v>5.5684399999999998</v>
      </c>
      <c r="F1503">
        <f>VLOOKUP(A1503,[1]!Filtered_Customer_Data[#All],12,FALSE)</f>
        <v>3</v>
      </c>
      <c r="G1503">
        <f t="shared" si="47"/>
        <v>21762.145653899999</v>
      </c>
      <c r="H1503" t="str">
        <f>VLOOKUP(A1503,[2]!Filtered_Customer_Data[#All],9,FALSE)</f>
        <v>Mass Customer</v>
      </c>
      <c r="I1503" t="str">
        <f>VLOOKUP(A1503,Filtered_Customer_Data[#All],4,FALSE)</f>
        <v>Male</v>
      </c>
      <c r="J1503" t="str">
        <f>VLOOKUP(A1503,Filtered_Customer_Data[#All],8,FALSE)</f>
        <v>Financial Services</v>
      </c>
      <c r="K1503" t="str">
        <f>VLOOKUP(A1503,Filtered_Customer_Data[#All],7,FALSE)</f>
        <v>Recruiting Manager</v>
      </c>
    </row>
    <row r="1504" spans="1:11" x14ac:dyDescent="0.3">
      <c r="A1504">
        <v>1506</v>
      </c>
      <c r="B1504">
        <v>10</v>
      </c>
      <c r="C1504">
        <v>11058.14</v>
      </c>
      <c r="D1504">
        <f t="shared" si="46"/>
        <v>1105.8139999999999</v>
      </c>
      <c r="E1504">
        <v>5.5684399999999998</v>
      </c>
      <c r="F1504">
        <f>VLOOKUP(A1504,[1]!Filtered_Customer_Data[#All],12,FALSE)</f>
        <v>17</v>
      </c>
      <c r="G1504">
        <f t="shared" si="47"/>
        <v>104680.20147271999</v>
      </c>
      <c r="H1504" t="str">
        <f>VLOOKUP(A1504,[2]!Filtered_Customer_Data[#All],9,FALSE)</f>
        <v>Mass Customer</v>
      </c>
      <c r="I1504" t="str">
        <f>VLOOKUP(A1504,Filtered_Customer_Data[#All],4,FALSE)</f>
        <v>Male</v>
      </c>
      <c r="J1504" t="str">
        <f>VLOOKUP(A1504,Filtered_Customer_Data[#All],8,FALSE)</f>
        <v>Property</v>
      </c>
      <c r="K1504" t="str">
        <f>VLOOKUP(A1504,Filtered_Customer_Data[#All],7,FALSE)</f>
        <v>Unknown</v>
      </c>
    </row>
    <row r="1505" spans="1:11" x14ac:dyDescent="0.3">
      <c r="A1505">
        <v>1507</v>
      </c>
      <c r="B1505">
        <v>3</v>
      </c>
      <c r="C1505">
        <v>5420.97</v>
      </c>
      <c r="D1505">
        <f t="shared" si="46"/>
        <v>1806.99</v>
      </c>
      <c r="E1505">
        <v>5.5684399999999998</v>
      </c>
      <c r="F1505">
        <f>VLOOKUP(A1505,[1]!Filtered_Customer_Data[#All],12,FALSE)</f>
        <v>22</v>
      </c>
      <c r="G1505">
        <f t="shared" si="47"/>
        <v>221366.5387032</v>
      </c>
      <c r="H1505" t="str">
        <f>VLOOKUP(A1505,[2]!Filtered_Customer_Data[#All],9,FALSE)</f>
        <v>High Net Worth</v>
      </c>
      <c r="I1505" t="str">
        <f>VLOOKUP(A1505,Filtered_Customer_Data[#All],4,FALSE)</f>
        <v>Male</v>
      </c>
      <c r="J1505" t="str">
        <f>VLOOKUP(A1505,Filtered_Customer_Data[#All],8,FALSE)</f>
        <v>Manufacturing</v>
      </c>
      <c r="K1505" t="str">
        <f>VLOOKUP(A1505,Filtered_Customer_Data[#All],7,FALSE)</f>
        <v>Unknown</v>
      </c>
    </row>
    <row r="1506" spans="1:11" x14ac:dyDescent="0.3">
      <c r="A1506">
        <v>1508</v>
      </c>
      <c r="B1506">
        <v>5</v>
      </c>
      <c r="C1506">
        <v>5437.079999999999</v>
      </c>
      <c r="D1506">
        <f t="shared" si="46"/>
        <v>1087.4159999999997</v>
      </c>
      <c r="E1506">
        <v>5.5684399999999998</v>
      </c>
      <c r="F1506">
        <f>VLOOKUP(A1506,[1]!Filtered_Customer_Data[#All],12,FALSE)</f>
        <v>11</v>
      </c>
      <c r="G1506">
        <f t="shared" si="47"/>
        <v>66607.318261439985</v>
      </c>
      <c r="H1506" t="str">
        <f>VLOOKUP(A1506,[2]!Filtered_Customer_Data[#All],9,FALSE)</f>
        <v>Affluent Customer</v>
      </c>
      <c r="I1506" t="str">
        <f>VLOOKUP(A1506,Filtered_Customer_Data[#All],4,FALSE)</f>
        <v>Male</v>
      </c>
      <c r="J1506" t="str">
        <f>VLOOKUP(A1506,Filtered_Customer_Data[#All],8,FALSE)</f>
        <v>Health</v>
      </c>
      <c r="K1506" t="str">
        <f>VLOOKUP(A1506,Filtered_Customer_Data[#All],7,FALSE)</f>
        <v>Clinical Specialist</v>
      </c>
    </row>
    <row r="1507" spans="1:11" x14ac:dyDescent="0.3">
      <c r="A1507">
        <v>1509</v>
      </c>
      <c r="B1507">
        <v>3</v>
      </c>
      <c r="C1507">
        <v>2949.68</v>
      </c>
      <c r="D1507">
        <f t="shared" si="46"/>
        <v>983.22666666666657</v>
      </c>
      <c r="E1507">
        <v>5.5684399999999998</v>
      </c>
      <c r="F1507">
        <f>VLOOKUP(A1507,[1]!Filtered_Customer_Data[#All],12,FALSE)</f>
        <v>11</v>
      </c>
      <c r="G1507">
        <f t="shared" si="47"/>
        <v>60225.425697066661</v>
      </c>
      <c r="H1507" t="str">
        <f>VLOOKUP(A1507,[2]!Filtered_Customer_Data[#All],9,FALSE)</f>
        <v>High Net Worth</v>
      </c>
      <c r="I1507" t="str">
        <f>VLOOKUP(A1507,Filtered_Customer_Data[#All],4,FALSE)</f>
        <v>Undefined</v>
      </c>
      <c r="J1507" t="str">
        <f>VLOOKUP(A1507,Filtered_Customer_Data[#All],8,FALSE)</f>
        <v>IT</v>
      </c>
      <c r="K1507" t="str">
        <f>VLOOKUP(A1507,Filtered_Customer_Data[#All],7,FALSE)</f>
        <v>Computer Systems Analyst I</v>
      </c>
    </row>
    <row r="1508" spans="1:11" x14ac:dyDescent="0.3">
      <c r="A1508">
        <v>1510</v>
      </c>
      <c r="B1508">
        <v>2</v>
      </c>
      <c r="C1508">
        <v>2588.77</v>
      </c>
      <c r="D1508">
        <f t="shared" si="46"/>
        <v>1294.385</v>
      </c>
      <c r="E1508">
        <v>5.5684399999999998</v>
      </c>
      <c r="F1508">
        <f>VLOOKUP(A1508,[1]!Filtered_Customer_Data[#All],12,FALSE)</f>
        <v>18</v>
      </c>
      <c r="G1508">
        <f t="shared" si="47"/>
        <v>129738.69376920001</v>
      </c>
      <c r="H1508" t="str">
        <f>VLOOKUP(A1508,[2]!Filtered_Customer_Data[#All],9,FALSE)</f>
        <v>Mass Customer</v>
      </c>
      <c r="I1508" t="str">
        <f>VLOOKUP(A1508,Filtered_Customer_Data[#All],4,FALSE)</f>
        <v>Male</v>
      </c>
      <c r="J1508" t="str">
        <f>VLOOKUP(A1508,Filtered_Customer_Data[#All],8,FALSE)</f>
        <v>Financial Services</v>
      </c>
      <c r="K1508" t="str">
        <f>VLOOKUP(A1508,Filtered_Customer_Data[#All],7,FALSE)</f>
        <v>Actuary</v>
      </c>
    </row>
    <row r="1509" spans="1:11" x14ac:dyDescent="0.3">
      <c r="A1509">
        <v>1511</v>
      </c>
      <c r="B1509">
        <v>8</v>
      </c>
      <c r="C1509">
        <v>7012.24</v>
      </c>
      <c r="D1509">
        <f t="shared" si="46"/>
        <v>876.53</v>
      </c>
      <c r="E1509">
        <v>5.5684399999999998</v>
      </c>
      <c r="F1509">
        <f>VLOOKUP(A1509,[1]!Filtered_Customer_Data[#All],12,FALSE)</f>
        <v>4</v>
      </c>
      <c r="G1509">
        <f t="shared" si="47"/>
        <v>19523.618852799998</v>
      </c>
      <c r="H1509" t="str">
        <f>VLOOKUP(A1509,[2]!Filtered_Customer_Data[#All],9,FALSE)</f>
        <v>Mass Customer</v>
      </c>
      <c r="I1509" t="str">
        <f>VLOOKUP(A1509,Filtered_Customer_Data[#All],4,FALSE)</f>
        <v>Male</v>
      </c>
      <c r="J1509" t="str">
        <f>VLOOKUP(A1509,Filtered_Customer_Data[#All],8,FALSE)</f>
        <v>Financial Services</v>
      </c>
      <c r="K1509" t="str">
        <f>VLOOKUP(A1509,Filtered_Customer_Data[#All],7,FALSE)</f>
        <v>Internal Auditor</v>
      </c>
    </row>
    <row r="1510" spans="1:11" x14ac:dyDescent="0.3">
      <c r="A1510">
        <v>1512</v>
      </c>
      <c r="B1510">
        <v>3</v>
      </c>
      <c r="C1510">
        <v>4304.62</v>
      </c>
      <c r="D1510">
        <f t="shared" si="46"/>
        <v>1434.8733333333332</v>
      </c>
      <c r="E1510">
        <v>5.5684399999999998</v>
      </c>
      <c r="F1510">
        <f>VLOOKUP(A1510,[1]!Filtered_Customer_Data[#All],12,FALSE)</f>
        <v>4</v>
      </c>
      <c r="G1510">
        <f t="shared" si="47"/>
        <v>31960.024257066663</v>
      </c>
      <c r="H1510" t="str">
        <f>VLOOKUP(A1510,[2]!Filtered_Customer_Data[#All],9,FALSE)</f>
        <v>High Net Worth</v>
      </c>
      <c r="I1510" t="str">
        <f>VLOOKUP(A1510,Filtered_Customer_Data[#All],4,FALSE)</f>
        <v>Male</v>
      </c>
      <c r="J1510" t="str">
        <f>VLOOKUP(A1510,Filtered_Customer_Data[#All],8,FALSE)</f>
        <v>Unknown</v>
      </c>
      <c r="K1510" t="str">
        <f>VLOOKUP(A1510,Filtered_Customer_Data[#All],7,FALSE)</f>
        <v>Teacher</v>
      </c>
    </row>
    <row r="1511" spans="1:11" x14ac:dyDescent="0.3">
      <c r="A1511">
        <v>1513</v>
      </c>
      <c r="B1511">
        <v>6</v>
      </c>
      <c r="C1511">
        <v>5632.3200000000006</v>
      </c>
      <c r="D1511">
        <f t="shared" si="46"/>
        <v>938.72000000000014</v>
      </c>
      <c r="E1511">
        <v>5.5684399999999998</v>
      </c>
      <c r="F1511">
        <f>VLOOKUP(A1511,[1]!Filtered_Customer_Data[#All],12,FALSE)</f>
        <v>16</v>
      </c>
      <c r="G1511">
        <f t="shared" si="47"/>
        <v>83635.295948800005</v>
      </c>
      <c r="H1511" t="str">
        <f>VLOOKUP(A1511,[2]!Filtered_Customer_Data[#All],9,FALSE)</f>
        <v>Affluent Customer</v>
      </c>
      <c r="I1511" t="str">
        <f>VLOOKUP(A1511,Filtered_Customer_Data[#All],4,FALSE)</f>
        <v>Male</v>
      </c>
      <c r="J1511" t="str">
        <f>VLOOKUP(A1511,Filtered_Customer_Data[#All],8,FALSE)</f>
        <v>Unknown</v>
      </c>
      <c r="K1511" t="str">
        <f>VLOOKUP(A1511,Filtered_Customer_Data[#All],7,FALSE)</f>
        <v>Quality Engineer</v>
      </c>
    </row>
    <row r="1512" spans="1:11" x14ac:dyDescent="0.3">
      <c r="A1512">
        <v>1514</v>
      </c>
      <c r="B1512">
        <v>7</v>
      </c>
      <c r="C1512">
        <v>7863.42</v>
      </c>
      <c r="D1512">
        <f t="shared" si="46"/>
        <v>1123.3457142857144</v>
      </c>
      <c r="E1512">
        <v>5.5684399999999998</v>
      </c>
      <c r="F1512">
        <f>VLOOKUP(A1512,[1]!Filtered_Customer_Data[#All],12,FALSE)</f>
        <v>14</v>
      </c>
      <c r="G1512">
        <f t="shared" si="47"/>
        <v>87573.964929600013</v>
      </c>
      <c r="H1512" t="str">
        <f>VLOOKUP(A1512,[2]!Filtered_Customer_Data[#All],9,FALSE)</f>
        <v>Mass Customer</v>
      </c>
      <c r="I1512" t="str">
        <f>VLOOKUP(A1512,Filtered_Customer_Data[#All],4,FALSE)</f>
        <v>Male</v>
      </c>
      <c r="J1512" t="str">
        <f>VLOOKUP(A1512,Filtered_Customer_Data[#All],8,FALSE)</f>
        <v>Unknown</v>
      </c>
      <c r="K1512" t="str">
        <f>VLOOKUP(A1512,Filtered_Customer_Data[#All],7,FALSE)</f>
        <v>Professor</v>
      </c>
    </row>
    <row r="1513" spans="1:11" x14ac:dyDescent="0.3">
      <c r="A1513">
        <v>1515</v>
      </c>
      <c r="B1513">
        <v>7</v>
      </c>
      <c r="C1513">
        <v>5844.51</v>
      </c>
      <c r="D1513">
        <f t="shared" si="46"/>
        <v>834.93000000000006</v>
      </c>
      <c r="E1513">
        <v>5.5684399999999998</v>
      </c>
      <c r="F1513">
        <f>VLOOKUP(A1513,[1]!Filtered_Customer_Data[#All],12,FALSE)</f>
        <v>2</v>
      </c>
      <c r="G1513">
        <f t="shared" si="47"/>
        <v>9298.5152183999999</v>
      </c>
      <c r="H1513" t="str">
        <f>VLOOKUP(A1513,[2]!Filtered_Customer_Data[#All],9,FALSE)</f>
        <v>Mass Customer</v>
      </c>
      <c r="I1513" t="str">
        <f>VLOOKUP(A1513,Filtered_Customer_Data[#All],4,FALSE)</f>
        <v>Male</v>
      </c>
      <c r="J1513" t="str">
        <f>VLOOKUP(A1513,Filtered_Customer_Data[#All],8,FALSE)</f>
        <v>Manufacturing</v>
      </c>
      <c r="K1513" t="str">
        <f>VLOOKUP(A1513,Filtered_Customer_Data[#All],7,FALSE)</f>
        <v>Geological Engineer</v>
      </c>
    </row>
    <row r="1514" spans="1:11" x14ac:dyDescent="0.3">
      <c r="A1514">
        <v>1516</v>
      </c>
      <c r="B1514">
        <v>5</v>
      </c>
      <c r="C1514">
        <v>5692.96</v>
      </c>
      <c r="D1514">
        <f t="shared" si="46"/>
        <v>1138.5920000000001</v>
      </c>
      <c r="E1514">
        <v>5.5684399999999998</v>
      </c>
      <c r="F1514">
        <f>VLOOKUP(A1514,[1]!Filtered_Customer_Data[#All],12,FALSE)</f>
        <v>19</v>
      </c>
      <c r="G1514">
        <f t="shared" si="47"/>
        <v>120463.44349312001</v>
      </c>
      <c r="H1514" t="str">
        <f>VLOOKUP(A1514,[2]!Filtered_Customer_Data[#All],9,FALSE)</f>
        <v>Affluent Customer</v>
      </c>
      <c r="I1514" t="str">
        <f>VLOOKUP(A1514,Filtered_Customer_Data[#All],4,FALSE)</f>
        <v>Male</v>
      </c>
      <c r="J1514" t="str">
        <f>VLOOKUP(A1514,Filtered_Customer_Data[#All],8,FALSE)</f>
        <v>IT</v>
      </c>
      <c r="K1514" t="str">
        <f>VLOOKUP(A1514,Filtered_Customer_Data[#All],7,FALSE)</f>
        <v>VP Sales</v>
      </c>
    </row>
    <row r="1515" spans="1:11" x14ac:dyDescent="0.3">
      <c r="A1515">
        <v>1517</v>
      </c>
      <c r="B1515">
        <v>11</v>
      </c>
      <c r="C1515">
        <v>13750.08</v>
      </c>
      <c r="D1515">
        <f t="shared" si="46"/>
        <v>1250.0072727272727</v>
      </c>
      <c r="E1515">
        <v>5.5684399999999998</v>
      </c>
      <c r="F1515">
        <f>VLOOKUP(A1515,[1]!Filtered_Customer_Data[#All],12,FALSE)</f>
        <v>12</v>
      </c>
      <c r="G1515">
        <f t="shared" si="47"/>
        <v>83527.085972945453</v>
      </c>
      <c r="H1515" t="str">
        <f>VLOOKUP(A1515,[2]!Filtered_Customer_Data[#All],9,FALSE)</f>
        <v>Affluent Customer</v>
      </c>
      <c r="I1515" t="str">
        <f>VLOOKUP(A1515,Filtered_Customer_Data[#All],4,FALSE)</f>
        <v>Male</v>
      </c>
      <c r="J1515" t="str">
        <f>VLOOKUP(A1515,Filtered_Customer_Data[#All],8,FALSE)</f>
        <v>IT</v>
      </c>
      <c r="K1515" t="str">
        <f>VLOOKUP(A1515,Filtered_Customer_Data[#All],7,FALSE)</f>
        <v>Operator</v>
      </c>
    </row>
    <row r="1516" spans="1:11" x14ac:dyDescent="0.3">
      <c r="A1516">
        <v>1518</v>
      </c>
      <c r="B1516">
        <v>4</v>
      </c>
      <c r="C1516">
        <v>4780.57</v>
      </c>
      <c r="D1516">
        <f t="shared" si="46"/>
        <v>1195.1424999999999</v>
      </c>
      <c r="E1516">
        <v>5.5684399999999998</v>
      </c>
      <c r="F1516">
        <f>VLOOKUP(A1516,[1]!Filtered_Customer_Data[#All],12,FALSE)</f>
        <v>18</v>
      </c>
      <c r="G1516">
        <f t="shared" si="47"/>
        <v>119791.42744859998</v>
      </c>
      <c r="H1516" t="str">
        <f>VLOOKUP(A1516,[2]!Filtered_Customer_Data[#All],9,FALSE)</f>
        <v>Affluent Customer</v>
      </c>
      <c r="I1516" t="str">
        <f>VLOOKUP(A1516,Filtered_Customer_Data[#All],4,FALSE)</f>
        <v>Male</v>
      </c>
      <c r="J1516" t="str">
        <f>VLOOKUP(A1516,Filtered_Customer_Data[#All],8,FALSE)</f>
        <v>Property</v>
      </c>
      <c r="K1516" t="str">
        <f>VLOOKUP(A1516,Filtered_Customer_Data[#All],7,FALSE)</f>
        <v>Safety Technician IV</v>
      </c>
    </row>
    <row r="1517" spans="1:11" x14ac:dyDescent="0.3">
      <c r="A1517">
        <v>1519</v>
      </c>
      <c r="B1517">
        <v>11</v>
      </c>
      <c r="C1517">
        <v>9090.0499999999993</v>
      </c>
      <c r="D1517">
        <f t="shared" si="46"/>
        <v>826.36818181818171</v>
      </c>
      <c r="E1517">
        <v>5.5684399999999998</v>
      </c>
      <c r="F1517">
        <f>VLOOKUP(A1517,[1]!Filtered_Customer_Data[#All],12,FALSE)</f>
        <v>1</v>
      </c>
      <c r="G1517">
        <f t="shared" si="47"/>
        <v>4601.5816383636356</v>
      </c>
      <c r="H1517" t="str">
        <f>VLOOKUP(A1517,[2]!Filtered_Customer_Data[#All],9,FALSE)</f>
        <v>High Net Worth</v>
      </c>
      <c r="I1517" t="str">
        <f>VLOOKUP(A1517,Filtered_Customer_Data[#All],4,FALSE)</f>
        <v>Male</v>
      </c>
      <c r="J1517" t="str">
        <f>VLOOKUP(A1517,Filtered_Customer_Data[#All],8,FALSE)</f>
        <v>Telecommunications</v>
      </c>
      <c r="K1517" t="str">
        <f>VLOOKUP(A1517,Filtered_Customer_Data[#All],7,FALSE)</f>
        <v>Administrative Assistant IV</v>
      </c>
    </row>
    <row r="1518" spans="1:11" x14ac:dyDescent="0.3">
      <c r="A1518">
        <v>1520</v>
      </c>
      <c r="B1518">
        <v>4</v>
      </c>
      <c r="C1518">
        <v>4369.87</v>
      </c>
      <c r="D1518">
        <f t="shared" si="46"/>
        <v>1092.4675</v>
      </c>
      <c r="E1518">
        <v>5.5684399999999998</v>
      </c>
      <c r="F1518">
        <f>VLOOKUP(A1518,[1]!Filtered_Customer_Data[#All],12,FALSE)</f>
        <v>19</v>
      </c>
      <c r="G1518">
        <f t="shared" si="47"/>
        <v>115583.45478829999</v>
      </c>
      <c r="H1518" t="str">
        <f>VLOOKUP(A1518,[2]!Filtered_Customer_Data[#All],9,FALSE)</f>
        <v>Mass Customer</v>
      </c>
      <c r="I1518" t="str">
        <f>VLOOKUP(A1518,Filtered_Customer_Data[#All],4,FALSE)</f>
        <v>Male</v>
      </c>
      <c r="J1518" t="str">
        <f>VLOOKUP(A1518,Filtered_Customer_Data[#All],8,FALSE)</f>
        <v>Retail</v>
      </c>
      <c r="K1518" t="str">
        <f>VLOOKUP(A1518,Filtered_Customer_Data[#All],7,FALSE)</f>
        <v>Unknown</v>
      </c>
    </row>
    <row r="1519" spans="1:11" x14ac:dyDescent="0.3">
      <c r="A1519">
        <v>1521</v>
      </c>
      <c r="B1519">
        <v>2</v>
      </c>
      <c r="C1519">
        <v>2287.37</v>
      </c>
      <c r="D1519">
        <f t="shared" si="46"/>
        <v>1143.6849999999999</v>
      </c>
      <c r="E1519">
        <v>5.5684399999999998</v>
      </c>
      <c r="F1519">
        <f>VLOOKUP(A1519,[1]!Filtered_Customer_Data[#All],12,FALSE)</f>
        <v>22</v>
      </c>
      <c r="G1519">
        <f t="shared" si="47"/>
        <v>140107.9086308</v>
      </c>
      <c r="H1519" t="str">
        <f>VLOOKUP(A1519,[2]!Filtered_Customer_Data[#All],9,FALSE)</f>
        <v>Affluent Customer</v>
      </c>
      <c r="I1519" t="str">
        <f>VLOOKUP(A1519,Filtered_Customer_Data[#All],4,FALSE)</f>
        <v>Male</v>
      </c>
      <c r="J1519" t="str">
        <f>VLOOKUP(A1519,Filtered_Customer_Data[#All],8,FALSE)</f>
        <v>Financial Services</v>
      </c>
      <c r="K1519" t="str">
        <f>VLOOKUP(A1519,Filtered_Customer_Data[#All],7,FALSE)</f>
        <v>Business Systems Development Analyst</v>
      </c>
    </row>
    <row r="1520" spans="1:11" x14ac:dyDescent="0.3">
      <c r="A1520">
        <v>1522</v>
      </c>
      <c r="B1520">
        <v>5</v>
      </c>
      <c r="C1520">
        <v>5030.57</v>
      </c>
      <c r="D1520">
        <f t="shared" si="46"/>
        <v>1006.1139999999999</v>
      </c>
      <c r="E1520">
        <v>5.5684399999999998</v>
      </c>
      <c r="F1520">
        <f>VLOOKUP(A1520,[1]!Filtered_Customer_Data[#All],12,FALSE)</f>
        <v>7</v>
      </c>
      <c r="G1520">
        <f t="shared" si="47"/>
        <v>39217.398095119992</v>
      </c>
      <c r="H1520" t="str">
        <f>VLOOKUP(A1520,[2]!Filtered_Customer_Data[#All],9,FALSE)</f>
        <v>Mass Customer</v>
      </c>
      <c r="I1520" t="str">
        <f>VLOOKUP(A1520,Filtered_Customer_Data[#All],4,FALSE)</f>
        <v>Male</v>
      </c>
      <c r="J1520" t="str">
        <f>VLOOKUP(A1520,Filtered_Customer_Data[#All],8,FALSE)</f>
        <v>Financial Services</v>
      </c>
      <c r="K1520" t="str">
        <f>VLOOKUP(A1520,Filtered_Customer_Data[#All],7,FALSE)</f>
        <v>Paralegal</v>
      </c>
    </row>
    <row r="1521" spans="1:11" x14ac:dyDescent="0.3">
      <c r="A1521">
        <v>1523</v>
      </c>
      <c r="B1521">
        <v>3</v>
      </c>
      <c r="C1521">
        <v>3736.42</v>
      </c>
      <c r="D1521">
        <f t="shared" si="46"/>
        <v>1245.4733333333334</v>
      </c>
      <c r="E1521">
        <v>5.5684399999999998</v>
      </c>
      <c r="F1521">
        <f>VLOOKUP(A1521,[1]!Filtered_Customer_Data[#All],12,FALSE)</f>
        <v>17</v>
      </c>
      <c r="G1521">
        <f t="shared" si="47"/>
        <v>117900.83998053333</v>
      </c>
      <c r="H1521" t="str">
        <f>VLOOKUP(A1521,[2]!Filtered_Customer_Data[#All],9,FALSE)</f>
        <v>Mass Customer</v>
      </c>
      <c r="I1521" t="str">
        <f>VLOOKUP(A1521,Filtered_Customer_Data[#All],4,FALSE)</f>
        <v>Male</v>
      </c>
      <c r="J1521" t="str">
        <f>VLOOKUP(A1521,Filtered_Customer_Data[#All],8,FALSE)</f>
        <v>Financial Services</v>
      </c>
      <c r="K1521" t="str">
        <f>VLOOKUP(A1521,Filtered_Customer_Data[#All],7,FALSE)</f>
        <v>Product Engineer</v>
      </c>
    </row>
    <row r="1522" spans="1:11" x14ac:dyDescent="0.3">
      <c r="A1522">
        <v>1524</v>
      </c>
      <c r="B1522">
        <v>8</v>
      </c>
      <c r="C1522">
        <v>5784.920000000001</v>
      </c>
      <c r="D1522">
        <f t="shared" si="46"/>
        <v>723.11500000000012</v>
      </c>
      <c r="E1522">
        <v>5.5684399999999998</v>
      </c>
      <c r="F1522">
        <f>VLOOKUP(A1522,[1]!Filtered_Customer_Data[#All],12,FALSE)</f>
        <v>16</v>
      </c>
      <c r="G1522">
        <f t="shared" si="47"/>
        <v>64425.959849600011</v>
      </c>
      <c r="H1522" t="str">
        <f>VLOOKUP(A1522,[2]!Filtered_Customer_Data[#All],9,FALSE)</f>
        <v>Mass Customer</v>
      </c>
      <c r="I1522" t="str">
        <f>VLOOKUP(A1522,Filtered_Customer_Data[#All],4,FALSE)</f>
        <v>Female</v>
      </c>
      <c r="J1522" t="str">
        <f>VLOOKUP(A1522,Filtered_Customer_Data[#All],8,FALSE)</f>
        <v>Financial Services</v>
      </c>
      <c r="K1522" t="str">
        <f>VLOOKUP(A1522,Filtered_Customer_Data[#All],7,FALSE)</f>
        <v>Administrative Officer</v>
      </c>
    </row>
    <row r="1523" spans="1:11" x14ac:dyDescent="0.3">
      <c r="A1523">
        <v>1525</v>
      </c>
      <c r="B1523">
        <v>3</v>
      </c>
      <c r="C1523">
        <v>2983.65</v>
      </c>
      <c r="D1523">
        <f t="shared" si="46"/>
        <v>994.55000000000007</v>
      </c>
      <c r="E1523">
        <v>5.5684399999999998</v>
      </c>
      <c r="F1523">
        <f>VLOOKUP(A1523,[1]!Filtered_Customer_Data[#All],12,FALSE)</f>
        <v>5</v>
      </c>
      <c r="G1523">
        <f t="shared" si="47"/>
        <v>27690.460010000003</v>
      </c>
      <c r="H1523" t="str">
        <f>VLOOKUP(A1523,[2]!Filtered_Customer_Data[#All],9,FALSE)</f>
        <v>High Net Worth</v>
      </c>
      <c r="I1523" t="str">
        <f>VLOOKUP(A1523,Filtered_Customer_Data[#All],4,FALSE)</f>
        <v>Female</v>
      </c>
      <c r="J1523" t="str">
        <f>VLOOKUP(A1523,Filtered_Customer_Data[#All],8,FALSE)</f>
        <v>Financial Services</v>
      </c>
      <c r="K1523" t="str">
        <f>VLOOKUP(A1523,Filtered_Customer_Data[#All],7,FALSE)</f>
        <v>Database Administrator III</v>
      </c>
    </row>
    <row r="1524" spans="1:11" x14ac:dyDescent="0.3">
      <c r="A1524">
        <v>1526</v>
      </c>
      <c r="B1524">
        <v>5</v>
      </c>
      <c r="C1524">
        <v>7076.2900000000009</v>
      </c>
      <c r="D1524">
        <f t="shared" si="46"/>
        <v>1415.2580000000003</v>
      </c>
      <c r="E1524">
        <v>5.5684399999999998</v>
      </c>
      <c r="F1524">
        <f>VLOOKUP(A1524,[1]!Filtered_Customer_Data[#All],12,FALSE)</f>
        <v>19</v>
      </c>
      <c r="G1524">
        <f t="shared" si="47"/>
        <v>149734.80589288002</v>
      </c>
      <c r="H1524" t="str">
        <f>VLOOKUP(A1524,[2]!Filtered_Customer_Data[#All],9,FALSE)</f>
        <v>Mass Customer</v>
      </c>
      <c r="I1524" t="str">
        <f>VLOOKUP(A1524,Filtered_Customer_Data[#All],4,FALSE)</f>
        <v>Male</v>
      </c>
      <c r="J1524" t="str">
        <f>VLOOKUP(A1524,Filtered_Customer_Data[#All],8,FALSE)</f>
        <v>Manufacturing</v>
      </c>
      <c r="K1524" t="str">
        <f>VLOOKUP(A1524,Filtered_Customer_Data[#All],7,FALSE)</f>
        <v>Editor</v>
      </c>
    </row>
    <row r="1525" spans="1:11" x14ac:dyDescent="0.3">
      <c r="A1525">
        <v>1527</v>
      </c>
      <c r="B1525">
        <v>8</v>
      </c>
      <c r="C1525">
        <v>8695.82</v>
      </c>
      <c r="D1525">
        <f t="shared" si="46"/>
        <v>1086.9775</v>
      </c>
      <c r="E1525">
        <v>5.5684399999999998</v>
      </c>
      <c r="F1525">
        <f>VLOOKUP(A1525,[1]!Filtered_Customer_Data[#All],12,FALSE)</f>
        <v>2</v>
      </c>
      <c r="G1525">
        <f t="shared" si="47"/>
        <v>12105.537980199999</v>
      </c>
      <c r="H1525" t="str">
        <f>VLOOKUP(A1525,[2]!Filtered_Customer_Data[#All],9,FALSE)</f>
        <v>Mass Customer</v>
      </c>
      <c r="I1525" t="str">
        <f>VLOOKUP(A1525,Filtered_Customer_Data[#All],4,FALSE)</f>
        <v>Male</v>
      </c>
      <c r="J1525" t="str">
        <f>VLOOKUP(A1525,Filtered_Customer_Data[#All],8,FALSE)</f>
        <v>Manufacturing</v>
      </c>
      <c r="K1525" t="str">
        <f>VLOOKUP(A1525,Filtered_Customer_Data[#All],7,FALSE)</f>
        <v>Chemical Engineer</v>
      </c>
    </row>
    <row r="1526" spans="1:11" x14ac:dyDescent="0.3">
      <c r="A1526">
        <v>1528</v>
      </c>
      <c r="B1526">
        <v>7</v>
      </c>
      <c r="C1526">
        <v>7880.17</v>
      </c>
      <c r="D1526">
        <f t="shared" si="46"/>
        <v>1125.7385714285715</v>
      </c>
      <c r="E1526">
        <v>5.5684399999999998</v>
      </c>
      <c r="F1526">
        <f>VLOOKUP(A1526,[1]!Filtered_Customer_Data[#All],12,FALSE)</f>
        <v>3</v>
      </c>
      <c r="G1526">
        <f t="shared" si="47"/>
        <v>18805.823072057145</v>
      </c>
      <c r="H1526" t="str">
        <f>VLOOKUP(A1526,[2]!Filtered_Customer_Data[#All],9,FALSE)</f>
        <v>High Net Worth</v>
      </c>
      <c r="I1526" t="str">
        <f>VLOOKUP(A1526,Filtered_Customer_Data[#All],4,FALSE)</f>
        <v>Female</v>
      </c>
      <c r="J1526" t="str">
        <f>VLOOKUP(A1526,Filtered_Customer_Data[#All],8,FALSE)</f>
        <v>Manufacturing</v>
      </c>
      <c r="K1526" t="str">
        <f>VLOOKUP(A1526,Filtered_Customer_Data[#All],7,FALSE)</f>
        <v>Unknown</v>
      </c>
    </row>
    <row r="1527" spans="1:11" x14ac:dyDescent="0.3">
      <c r="A1527">
        <v>1529</v>
      </c>
      <c r="B1527">
        <v>1</v>
      </c>
      <c r="C1527">
        <v>1810</v>
      </c>
      <c r="D1527">
        <f t="shared" si="46"/>
        <v>1810</v>
      </c>
      <c r="E1527">
        <v>5.5684399999999998</v>
      </c>
      <c r="F1527">
        <f>VLOOKUP(A1527,[1]!Filtered_Customer_Data[#All],12,FALSE)</f>
        <v>5</v>
      </c>
      <c r="G1527">
        <f t="shared" si="47"/>
        <v>50394.381999999998</v>
      </c>
      <c r="H1527" t="str">
        <f>VLOOKUP(A1527,[2]!Filtered_Customer_Data[#All],9,FALSE)</f>
        <v>High Net Worth</v>
      </c>
      <c r="I1527" t="str">
        <f>VLOOKUP(A1527,Filtered_Customer_Data[#All],4,FALSE)</f>
        <v>Female</v>
      </c>
      <c r="J1527" t="str">
        <f>VLOOKUP(A1527,Filtered_Customer_Data[#All],8,FALSE)</f>
        <v>Financial Services</v>
      </c>
      <c r="K1527" t="str">
        <f>VLOOKUP(A1527,Filtered_Customer_Data[#All],7,FALSE)</f>
        <v>Media Manager III</v>
      </c>
    </row>
    <row r="1528" spans="1:11" x14ac:dyDescent="0.3">
      <c r="A1528">
        <v>1530</v>
      </c>
      <c r="B1528">
        <v>10</v>
      </c>
      <c r="C1528">
        <v>13634.73</v>
      </c>
      <c r="D1528">
        <f t="shared" si="46"/>
        <v>1363.473</v>
      </c>
      <c r="E1528">
        <v>5.5684399999999998</v>
      </c>
      <c r="F1528">
        <f>VLOOKUP(A1528,[1]!Filtered_Customer_Data[#All],12,FALSE)</f>
        <v>9</v>
      </c>
      <c r="G1528">
        <f t="shared" si="47"/>
        <v>68331.758329079996</v>
      </c>
      <c r="H1528" t="str">
        <f>VLOOKUP(A1528,[2]!Filtered_Customer_Data[#All],9,FALSE)</f>
        <v>Mass Customer</v>
      </c>
      <c r="I1528" t="str">
        <f>VLOOKUP(A1528,Filtered_Customer_Data[#All],4,FALSE)</f>
        <v>Male</v>
      </c>
      <c r="J1528" t="str">
        <f>VLOOKUP(A1528,Filtered_Customer_Data[#All],8,FALSE)</f>
        <v>Health</v>
      </c>
      <c r="K1528" t="str">
        <f>VLOOKUP(A1528,Filtered_Customer_Data[#All],7,FALSE)</f>
        <v>Pharmacist</v>
      </c>
    </row>
    <row r="1529" spans="1:11" x14ac:dyDescent="0.3">
      <c r="A1529">
        <v>1531</v>
      </c>
      <c r="B1529">
        <v>7</v>
      </c>
      <c r="C1529">
        <v>7667.54</v>
      </c>
      <c r="D1529">
        <f t="shared" si="46"/>
        <v>1095.3628571428571</v>
      </c>
      <c r="E1529">
        <v>5.5684399999999998</v>
      </c>
      <c r="F1529">
        <f>VLOOKUP(A1529,[1]!Filtered_Customer_Data[#All],12,FALSE)</f>
        <v>13</v>
      </c>
      <c r="G1529">
        <f t="shared" si="47"/>
        <v>79293.010526971426</v>
      </c>
      <c r="H1529" t="str">
        <f>VLOOKUP(A1529,[2]!Filtered_Customer_Data[#All],9,FALSE)</f>
        <v>Mass Customer</v>
      </c>
      <c r="I1529" t="str">
        <f>VLOOKUP(A1529,Filtered_Customer_Data[#All],4,FALSE)</f>
        <v>Female</v>
      </c>
      <c r="J1529" t="str">
        <f>VLOOKUP(A1529,Filtered_Customer_Data[#All],8,FALSE)</f>
        <v>Financial Services</v>
      </c>
      <c r="K1529" t="str">
        <f>VLOOKUP(A1529,Filtered_Customer_Data[#All],7,FALSE)</f>
        <v>Administrative Assistant III</v>
      </c>
    </row>
    <row r="1530" spans="1:11" x14ac:dyDescent="0.3">
      <c r="A1530">
        <v>1532</v>
      </c>
      <c r="B1530">
        <v>6</v>
      </c>
      <c r="C1530">
        <v>6446.1900000000005</v>
      </c>
      <c r="D1530">
        <f t="shared" si="46"/>
        <v>1074.365</v>
      </c>
      <c r="E1530">
        <v>5.5684399999999998</v>
      </c>
      <c r="F1530">
        <f>VLOOKUP(A1530,[1]!Filtered_Customer_Data[#All],12,FALSE)</f>
        <v>10</v>
      </c>
      <c r="G1530">
        <f t="shared" si="47"/>
        <v>59825.370406000002</v>
      </c>
      <c r="H1530" t="str">
        <f>VLOOKUP(A1530,[2]!Filtered_Customer_Data[#All],9,FALSE)</f>
        <v>Mass Customer</v>
      </c>
      <c r="I1530" t="str">
        <f>VLOOKUP(A1530,Filtered_Customer_Data[#All],4,FALSE)</f>
        <v>Female</v>
      </c>
      <c r="J1530" t="str">
        <f>VLOOKUP(A1530,Filtered_Customer_Data[#All],8,FALSE)</f>
        <v>Financial Services</v>
      </c>
      <c r="K1530" t="str">
        <f>VLOOKUP(A1530,Filtered_Customer_Data[#All],7,FALSE)</f>
        <v>VP Accounting</v>
      </c>
    </row>
    <row r="1531" spans="1:11" x14ac:dyDescent="0.3">
      <c r="A1531">
        <v>1533</v>
      </c>
      <c r="B1531">
        <v>8</v>
      </c>
      <c r="C1531">
        <v>7532.76</v>
      </c>
      <c r="D1531">
        <f t="shared" si="46"/>
        <v>941.59500000000003</v>
      </c>
      <c r="E1531">
        <v>5.5684399999999998</v>
      </c>
      <c r="F1531">
        <f>VLOOKUP(A1531,[1]!Filtered_Customer_Data[#All],12,FALSE)</f>
        <v>8</v>
      </c>
      <c r="G1531">
        <f t="shared" si="47"/>
        <v>41945.7220944</v>
      </c>
      <c r="H1531" t="str">
        <f>VLOOKUP(A1531,[2]!Filtered_Customer_Data[#All],9,FALSE)</f>
        <v>Affluent Customer</v>
      </c>
      <c r="I1531" t="str">
        <f>VLOOKUP(A1531,Filtered_Customer_Data[#All],4,FALSE)</f>
        <v>Female</v>
      </c>
      <c r="J1531" t="str">
        <f>VLOOKUP(A1531,Filtered_Customer_Data[#All],8,FALSE)</f>
        <v>Health</v>
      </c>
      <c r="K1531" t="str">
        <f>VLOOKUP(A1531,Filtered_Customer_Data[#All],7,FALSE)</f>
        <v>Social Worker</v>
      </c>
    </row>
    <row r="1532" spans="1:11" x14ac:dyDescent="0.3">
      <c r="A1532">
        <v>1534</v>
      </c>
      <c r="B1532">
        <v>7</v>
      </c>
      <c r="C1532">
        <v>7048.7100000000009</v>
      </c>
      <c r="D1532">
        <f t="shared" si="46"/>
        <v>1006.9585714285715</v>
      </c>
      <c r="E1532">
        <v>5.5684399999999998</v>
      </c>
      <c r="F1532">
        <f>VLOOKUP(A1532,[1]!Filtered_Customer_Data[#All],12,FALSE)</f>
        <v>4</v>
      </c>
      <c r="G1532">
        <f t="shared" si="47"/>
        <v>22428.75354994286</v>
      </c>
      <c r="H1532" t="str">
        <f>VLOOKUP(A1532,[2]!Filtered_Customer_Data[#All],9,FALSE)</f>
        <v>Mass Customer</v>
      </c>
      <c r="I1532" t="str">
        <f>VLOOKUP(A1532,Filtered_Customer_Data[#All],4,FALSE)</f>
        <v>Female</v>
      </c>
      <c r="J1532" t="str">
        <f>VLOOKUP(A1532,Filtered_Customer_Data[#All],8,FALSE)</f>
        <v>Manufacturing</v>
      </c>
      <c r="K1532" t="str">
        <f>VLOOKUP(A1532,Filtered_Customer_Data[#All],7,FALSE)</f>
        <v>Human Resources Assistant I</v>
      </c>
    </row>
    <row r="1533" spans="1:11" x14ac:dyDescent="0.3">
      <c r="A1533">
        <v>1535</v>
      </c>
      <c r="B1533">
        <v>5</v>
      </c>
      <c r="C1533">
        <v>7008.06</v>
      </c>
      <c r="D1533">
        <f t="shared" si="46"/>
        <v>1401.6120000000001</v>
      </c>
      <c r="E1533">
        <v>5.5684399999999998</v>
      </c>
      <c r="F1533">
        <f>VLOOKUP(A1533,[1]!Filtered_Customer_Data[#All],12,FALSE)</f>
        <v>3</v>
      </c>
      <c r="G1533">
        <f t="shared" si="47"/>
        <v>23414.376975840001</v>
      </c>
      <c r="H1533" t="str">
        <f>VLOOKUP(A1533,[2]!Filtered_Customer_Data[#All],9,FALSE)</f>
        <v>Affluent Customer</v>
      </c>
      <c r="I1533" t="str">
        <f>VLOOKUP(A1533,Filtered_Customer_Data[#All],4,FALSE)</f>
        <v>Male</v>
      </c>
      <c r="J1533" t="str">
        <f>VLOOKUP(A1533,Filtered_Customer_Data[#All],8,FALSE)</f>
        <v>Financial Services</v>
      </c>
      <c r="K1533" t="str">
        <f>VLOOKUP(A1533,Filtered_Customer_Data[#All],7,FALSE)</f>
        <v>Cost Accountant</v>
      </c>
    </row>
    <row r="1534" spans="1:11" x14ac:dyDescent="0.3">
      <c r="A1534">
        <v>1536</v>
      </c>
      <c r="B1534">
        <v>4</v>
      </c>
      <c r="C1534">
        <v>4914.46</v>
      </c>
      <c r="D1534">
        <f t="shared" si="46"/>
        <v>1228.615</v>
      </c>
      <c r="E1534">
        <v>5.5684399999999998</v>
      </c>
      <c r="F1534">
        <f>VLOOKUP(A1534,[1]!Filtered_Customer_Data[#All],12,FALSE)</f>
        <v>15</v>
      </c>
      <c r="G1534">
        <f t="shared" si="47"/>
        <v>102622.03365899999</v>
      </c>
      <c r="H1534" t="str">
        <f>VLOOKUP(A1534,[2]!Filtered_Customer_Data[#All],9,FALSE)</f>
        <v>Affluent Customer</v>
      </c>
      <c r="I1534" t="str">
        <f>VLOOKUP(A1534,Filtered_Customer_Data[#All],4,FALSE)</f>
        <v>Female</v>
      </c>
      <c r="J1534" t="str">
        <f>VLOOKUP(A1534,Filtered_Customer_Data[#All],8,FALSE)</f>
        <v>Financial Services</v>
      </c>
      <c r="K1534" t="str">
        <f>VLOOKUP(A1534,Filtered_Customer_Data[#All],7,FALSE)</f>
        <v>Software Consultant</v>
      </c>
    </row>
    <row r="1535" spans="1:11" x14ac:dyDescent="0.3">
      <c r="A1535">
        <v>1537</v>
      </c>
      <c r="B1535">
        <v>9</v>
      </c>
      <c r="C1535">
        <v>9589.18</v>
      </c>
      <c r="D1535">
        <f t="shared" si="46"/>
        <v>1065.4644444444446</v>
      </c>
      <c r="E1535">
        <v>5.5684399999999998</v>
      </c>
      <c r="F1535">
        <f>VLOOKUP(A1535,[1]!Filtered_Customer_Data[#All],12,FALSE)</f>
        <v>10</v>
      </c>
      <c r="G1535">
        <f t="shared" si="47"/>
        <v>59329.748310222232</v>
      </c>
      <c r="H1535" t="str">
        <f>VLOOKUP(A1535,[2]!Filtered_Customer_Data[#All],9,FALSE)</f>
        <v>Mass Customer</v>
      </c>
      <c r="I1535" t="str">
        <f>VLOOKUP(A1535,Filtered_Customer_Data[#All],4,FALSE)</f>
        <v>Male</v>
      </c>
      <c r="J1535" t="str">
        <f>VLOOKUP(A1535,Filtered_Customer_Data[#All],8,FALSE)</f>
        <v>Entertainment</v>
      </c>
      <c r="K1535" t="str">
        <f>VLOOKUP(A1535,Filtered_Customer_Data[#All],7,FALSE)</f>
        <v>Librarian</v>
      </c>
    </row>
    <row r="1536" spans="1:11" x14ac:dyDescent="0.3">
      <c r="A1536">
        <v>1538</v>
      </c>
      <c r="B1536">
        <v>4</v>
      </c>
      <c r="C1536">
        <v>891.12</v>
      </c>
      <c r="D1536">
        <f t="shared" si="46"/>
        <v>222.78</v>
      </c>
      <c r="E1536">
        <v>5.5684399999999998</v>
      </c>
      <c r="F1536">
        <f>VLOOKUP(A1536,[1]!Filtered_Customer_Data[#All],12,FALSE)</f>
        <v>12</v>
      </c>
      <c r="G1536">
        <f t="shared" si="47"/>
        <v>14886.444758399999</v>
      </c>
      <c r="H1536" t="str">
        <f>VLOOKUP(A1536,[2]!Filtered_Customer_Data[#All],9,FALSE)</f>
        <v>High Net Worth</v>
      </c>
      <c r="I1536" t="str">
        <f>VLOOKUP(A1536,Filtered_Customer_Data[#All],4,FALSE)</f>
        <v>Male</v>
      </c>
      <c r="J1536" t="str">
        <f>VLOOKUP(A1536,Filtered_Customer_Data[#All],8,FALSE)</f>
        <v>Health</v>
      </c>
      <c r="K1536" t="str">
        <f>VLOOKUP(A1536,Filtered_Customer_Data[#All],7,FALSE)</f>
        <v>Pharmacist</v>
      </c>
    </row>
    <row r="1537" spans="1:11" x14ac:dyDescent="0.3">
      <c r="A1537">
        <v>1539</v>
      </c>
      <c r="B1537">
        <v>8</v>
      </c>
      <c r="C1537">
        <v>6655.98</v>
      </c>
      <c r="D1537">
        <f t="shared" si="46"/>
        <v>831.99749999999995</v>
      </c>
      <c r="E1537">
        <v>5.5684399999999998</v>
      </c>
      <c r="F1537">
        <f>VLOOKUP(A1537,[1]!Filtered_Customer_Data[#All],12,FALSE)</f>
        <v>16</v>
      </c>
      <c r="G1537">
        <f t="shared" si="47"/>
        <v>74126.850542399989</v>
      </c>
      <c r="H1537" t="str">
        <f>VLOOKUP(A1537,[2]!Filtered_Customer_Data[#All],9,FALSE)</f>
        <v>Mass Customer</v>
      </c>
      <c r="I1537" t="str">
        <f>VLOOKUP(A1537,Filtered_Customer_Data[#All],4,FALSE)</f>
        <v>Male</v>
      </c>
      <c r="J1537" t="str">
        <f>VLOOKUP(A1537,Filtered_Customer_Data[#All],8,FALSE)</f>
        <v>Unknown</v>
      </c>
      <c r="K1537" t="str">
        <f>VLOOKUP(A1537,Filtered_Customer_Data[#All],7,FALSE)</f>
        <v>Account Executive</v>
      </c>
    </row>
    <row r="1538" spans="1:11" x14ac:dyDescent="0.3">
      <c r="A1538">
        <v>1540</v>
      </c>
      <c r="B1538">
        <v>5</v>
      </c>
      <c r="C1538">
        <v>5874.45</v>
      </c>
      <c r="D1538">
        <f t="shared" si="46"/>
        <v>1174.8899999999999</v>
      </c>
      <c r="E1538">
        <v>5.5684399999999998</v>
      </c>
      <c r="F1538">
        <f>VLOOKUP(A1538,[1]!Filtered_Customer_Data[#All],12,FALSE)</f>
        <v>19</v>
      </c>
      <c r="G1538">
        <f t="shared" si="47"/>
        <v>124303.78496039999</v>
      </c>
      <c r="H1538" t="str">
        <f>VLOOKUP(A1538,[2]!Filtered_Customer_Data[#All],9,FALSE)</f>
        <v>Mass Customer</v>
      </c>
      <c r="I1538" t="str">
        <f>VLOOKUP(A1538,Filtered_Customer_Data[#All],4,FALSE)</f>
        <v>Female</v>
      </c>
      <c r="J1538" t="str">
        <f>VLOOKUP(A1538,Filtered_Customer_Data[#All],8,FALSE)</f>
        <v>Property</v>
      </c>
      <c r="K1538" t="str">
        <f>VLOOKUP(A1538,Filtered_Customer_Data[#All],7,FALSE)</f>
        <v>Mechanical Systems Engineer</v>
      </c>
    </row>
    <row r="1539" spans="1:11" x14ac:dyDescent="0.3">
      <c r="A1539">
        <v>1541</v>
      </c>
      <c r="B1539">
        <v>5</v>
      </c>
      <c r="C1539">
        <v>6311.2</v>
      </c>
      <c r="D1539">
        <f t="shared" ref="D1539:D1602" si="48">GETPIVOTDATA("Total Revenue",$A1538,"customer_id",A1539)/GETPIVOTDATA("Total Transaction",$A1538,"customer_id",A1539)</f>
        <v>1262.24</v>
      </c>
      <c r="E1539">
        <v>5.5684399999999998</v>
      </c>
      <c r="F1539">
        <f>VLOOKUP(A1539,[1]!Filtered_Customer_Data[#All],12,FALSE)</f>
        <v>13</v>
      </c>
      <c r="G1539">
        <f t="shared" ref="G1539:G1602" si="49">D1539*E1539*F1539</f>
        <v>91373.200172800003</v>
      </c>
      <c r="H1539" t="str">
        <f>VLOOKUP(A1539,[2]!Filtered_Customer_Data[#All],9,FALSE)</f>
        <v>Mass Customer</v>
      </c>
      <c r="I1539" t="str">
        <f>VLOOKUP(A1539,Filtered_Customer_Data[#All],4,FALSE)</f>
        <v>Female</v>
      </c>
      <c r="J1539" t="str">
        <f>VLOOKUP(A1539,Filtered_Customer_Data[#All],8,FALSE)</f>
        <v>Argiculture</v>
      </c>
      <c r="K1539" t="str">
        <f>VLOOKUP(A1539,Filtered_Customer_Data[#All],7,FALSE)</f>
        <v>Structural Engineer</v>
      </c>
    </row>
    <row r="1540" spans="1:11" x14ac:dyDescent="0.3">
      <c r="A1540">
        <v>1542</v>
      </c>
      <c r="B1540">
        <v>5</v>
      </c>
      <c r="C1540">
        <v>5625.49</v>
      </c>
      <c r="D1540">
        <f t="shared" si="48"/>
        <v>1125.098</v>
      </c>
      <c r="E1540">
        <v>5.5684399999999998</v>
      </c>
      <c r="F1540">
        <f>VLOOKUP(A1540,[1]!Filtered_Customer_Data[#All],12,FALSE)</f>
        <v>12</v>
      </c>
      <c r="G1540">
        <f t="shared" si="49"/>
        <v>75180.488485440001</v>
      </c>
      <c r="H1540" t="str">
        <f>VLOOKUP(A1540,[2]!Filtered_Customer_Data[#All],9,FALSE)</f>
        <v>Mass Customer</v>
      </c>
      <c r="I1540" t="str">
        <f>VLOOKUP(A1540,Filtered_Customer_Data[#All],4,FALSE)</f>
        <v>Male</v>
      </c>
      <c r="J1540" t="str">
        <f>VLOOKUP(A1540,Filtered_Customer_Data[#All],8,FALSE)</f>
        <v>Health</v>
      </c>
      <c r="K1540" t="str">
        <f>VLOOKUP(A1540,Filtered_Customer_Data[#All],7,FALSE)</f>
        <v>Food Chemist</v>
      </c>
    </row>
    <row r="1541" spans="1:11" x14ac:dyDescent="0.3">
      <c r="A1541">
        <v>1543</v>
      </c>
      <c r="B1541">
        <v>3</v>
      </c>
      <c r="C1541">
        <v>2638.73</v>
      </c>
      <c r="D1541">
        <f t="shared" si="48"/>
        <v>879.57666666666671</v>
      </c>
      <c r="E1541">
        <v>5.5684399999999998</v>
      </c>
      <c r="F1541">
        <f>VLOOKUP(A1541,[1]!Filtered_Customer_Data[#All],12,FALSE)</f>
        <v>9</v>
      </c>
      <c r="G1541">
        <f t="shared" si="49"/>
        <v>44080.829043600002</v>
      </c>
      <c r="H1541" t="str">
        <f>VLOOKUP(A1541,[2]!Filtered_Customer_Data[#All],9,FALSE)</f>
        <v>High Net Worth</v>
      </c>
      <c r="I1541" t="str">
        <f>VLOOKUP(A1541,Filtered_Customer_Data[#All],4,FALSE)</f>
        <v>Female</v>
      </c>
      <c r="J1541" t="str">
        <f>VLOOKUP(A1541,Filtered_Customer_Data[#All],8,FALSE)</f>
        <v>Unknown</v>
      </c>
      <c r="K1541" t="str">
        <f>VLOOKUP(A1541,Filtered_Customer_Data[#All],7,FALSE)</f>
        <v>Database Administrator III</v>
      </c>
    </row>
    <row r="1542" spans="1:11" x14ac:dyDescent="0.3">
      <c r="A1542">
        <v>1544</v>
      </c>
      <c r="B1542">
        <v>1</v>
      </c>
      <c r="C1542">
        <v>1057.51</v>
      </c>
      <c r="D1542">
        <f t="shared" si="48"/>
        <v>1057.51</v>
      </c>
      <c r="E1542">
        <v>5.5684399999999998</v>
      </c>
      <c r="F1542">
        <f>VLOOKUP(A1542,[1]!Filtered_Customer_Data[#All],12,FALSE)</f>
        <v>11</v>
      </c>
      <c r="G1542">
        <f t="shared" si="49"/>
        <v>64775.490828399998</v>
      </c>
      <c r="H1542" t="str">
        <f>VLOOKUP(A1542,[2]!Filtered_Customer_Data[#All],9,FALSE)</f>
        <v>Affluent Customer</v>
      </c>
      <c r="I1542" t="str">
        <f>VLOOKUP(A1542,Filtered_Customer_Data[#All],4,FALSE)</f>
        <v>Male</v>
      </c>
      <c r="J1542" t="str">
        <f>VLOOKUP(A1542,Filtered_Customer_Data[#All],8,FALSE)</f>
        <v>Health</v>
      </c>
      <c r="K1542" t="str">
        <f>VLOOKUP(A1542,Filtered_Customer_Data[#All],7,FALSE)</f>
        <v>Dental Hygienist</v>
      </c>
    </row>
    <row r="1543" spans="1:11" x14ac:dyDescent="0.3">
      <c r="A1543">
        <v>1545</v>
      </c>
      <c r="B1543">
        <v>7</v>
      </c>
      <c r="C1543">
        <v>6179.73</v>
      </c>
      <c r="D1543">
        <f t="shared" si="48"/>
        <v>882.81857142857132</v>
      </c>
      <c r="E1543">
        <v>5.5684399999999998</v>
      </c>
      <c r="F1543">
        <f>VLOOKUP(A1543,[1]!Filtered_Customer_Data[#All],12,FALSE)</f>
        <v>15</v>
      </c>
      <c r="G1543">
        <f t="shared" si="49"/>
        <v>73738.833688285711</v>
      </c>
      <c r="H1543" t="str">
        <f>VLOOKUP(A1543,[2]!Filtered_Customer_Data[#All],9,FALSE)</f>
        <v>Mass Customer</v>
      </c>
      <c r="I1543" t="str">
        <f>VLOOKUP(A1543,Filtered_Customer_Data[#All],4,FALSE)</f>
        <v>Male</v>
      </c>
      <c r="J1543" t="str">
        <f>VLOOKUP(A1543,Filtered_Customer_Data[#All],8,FALSE)</f>
        <v>Health</v>
      </c>
      <c r="K1543" t="str">
        <f>VLOOKUP(A1543,Filtered_Customer_Data[#All],7,FALSE)</f>
        <v>Associate Professor</v>
      </c>
    </row>
    <row r="1544" spans="1:11" x14ac:dyDescent="0.3">
      <c r="A1544">
        <v>1546</v>
      </c>
      <c r="B1544">
        <v>6</v>
      </c>
      <c r="C1544">
        <v>6116.73</v>
      </c>
      <c r="D1544">
        <f t="shared" si="48"/>
        <v>1019.4549999999999</v>
      </c>
      <c r="E1544">
        <v>5.5684399999999998</v>
      </c>
      <c r="F1544">
        <f>VLOOKUP(A1544,[1]!Filtered_Customer_Data[#All],12,FALSE)</f>
        <v>8</v>
      </c>
      <c r="G1544">
        <f t="shared" si="49"/>
        <v>45414.192001599993</v>
      </c>
      <c r="H1544" t="str">
        <f>VLOOKUP(A1544,[2]!Filtered_Customer_Data[#All],9,FALSE)</f>
        <v>Mass Customer</v>
      </c>
      <c r="I1544" t="str">
        <f>VLOOKUP(A1544,Filtered_Customer_Data[#All],4,FALSE)</f>
        <v>Female</v>
      </c>
      <c r="J1544" t="str">
        <f>VLOOKUP(A1544,Filtered_Customer_Data[#All],8,FALSE)</f>
        <v>Financial Services</v>
      </c>
      <c r="K1544" t="str">
        <f>VLOOKUP(A1544,Filtered_Customer_Data[#All],7,FALSE)</f>
        <v>Compensation Analyst</v>
      </c>
    </row>
    <row r="1545" spans="1:11" x14ac:dyDescent="0.3">
      <c r="A1545">
        <v>1547</v>
      </c>
      <c r="B1545">
        <v>9</v>
      </c>
      <c r="C1545">
        <v>12870.899999999998</v>
      </c>
      <c r="D1545">
        <f t="shared" si="48"/>
        <v>1430.0999999999997</v>
      </c>
      <c r="E1545">
        <v>5.5684399999999998</v>
      </c>
      <c r="F1545">
        <f>VLOOKUP(A1545,[1]!Filtered_Customer_Data[#All],12,FALSE)</f>
        <v>12</v>
      </c>
      <c r="G1545">
        <f t="shared" si="49"/>
        <v>95561.112527999969</v>
      </c>
      <c r="H1545" t="str">
        <f>VLOOKUP(A1545,[2]!Filtered_Customer_Data[#All],9,FALSE)</f>
        <v>Mass Customer</v>
      </c>
      <c r="I1545" t="str">
        <f>VLOOKUP(A1545,Filtered_Customer_Data[#All],4,FALSE)</f>
        <v>Female</v>
      </c>
      <c r="J1545" t="str">
        <f>VLOOKUP(A1545,Filtered_Customer_Data[#All],8,FALSE)</f>
        <v>Unknown</v>
      </c>
      <c r="K1545" t="str">
        <f>VLOOKUP(A1545,Filtered_Customer_Data[#All],7,FALSE)</f>
        <v>Account Coordinator</v>
      </c>
    </row>
    <row r="1546" spans="1:11" x14ac:dyDescent="0.3">
      <c r="A1546">
        <v>1548</v>
      </c>
      <c r="B1546">
        <v>3</v>
      </c>
      <c r="C1546">
        <v>2239.6899999999996</v>
      </c>
      <c r="D1546">
        <f t="shared" si="48"/>
        <v>746.56333333333316</v>
      </c>
      <c r="E1546">
        <v>5.5684399999999998</v>
      </c>
      <c r="F1546">
        <f>VLOOKUP(A1546,[1]!Filtered_Customer_Data[#All],12,FALSE)</f>
        <v>2</v>
      </c>
      <c r="G1546">
        <f t="shared" si="49"/>
        <v>8314.3862557333305</v>
      </c>
      <c r="H1546" t="str">
        <f>VLOOKUP(A1546,[2]!Filtered_Customer_Data[#All],9,FALSE)</f>
        <v>Mass Customer</v>
      </c>
      <c r="I1546" t="str">
        <f>VLOOKUP(A1546,Filtered_Customer_Data[#All],4,FALSE)</f>
        <v>Female</v>
      </c>
      <c r="J1546" t="str">
        <f>VLOOKUP(A1546,Filtered_Customer_Data[#All],8,FALSE)</f>
        <v>Manufacturing</v>
      </c>
      <c r="K1546" t="str">
        <f>VLOOKUP(A1546,Filtered_Customer_Data[#All],7,FALSE)</f>
        <v>Unknown</v>
      </c>
    </row>
    <row r="1547" spans="1:11" x14ac:dyDescent="0.3">
      <c r="A1547">
        <v>1549</v>
      </c>
      <c r="B1547">
        <v>7</v>
      </c>
      <c r="C1547">
        <v>5720.98</v>
      </c>
      <c r="D1547">
        <f t="shared" si="48"/>
        <v>817.2828571428571</v>
      </c>
      <c r="E1547">
        <v>5.5684399999999998</v>
      </c>
      <c r="F1547">
        <f>VLOOKUP(A1547,[1]!Filtered_Customer_Data[#All],12,FALSE)</f>
        <v>4</v>
      </c>
      <c r="G1547">
        <f t="shared" si="49"/>
        <v>18203.962212114286</v>
      </c>
      <c r="H1547" t="str">
        <f>VLOOKUP(A1547,[2]!Filtered_Customer_Data[#All],9,FALSE)</f>
        <v>Affluent Customer</v>
      </c>
      <c r="I1547" t="str">
        <f>VLOOKUP(A1547,Filtered_Customer_Data[#All],4,FALSE)</f>
        <v>Female</v>
      </c>
      <c r="J1547" t="str">
        <f>VLOOKUP(A1547,Filtered_Customer_Data[#All],8,FALSE)</f>
        <v>Financial Services</v>
      </c>
      <c r="K1547" t="str">
        <f>VLOOKUP(A1547,Filtered_Customer_Data[#All],7,FALSE)</f>
        <v>Unknown</v>
      </c>
    </row>
    <row r="1548" spans="1:11" x14ac:dyDescent="0.3">
      <c r="A1548">
        <v>1550</v>
      </c>
      <c r="B1548">
        <v>6</v>
      </c>
      <c r="C1548">
        <v>5181.8500000000004</v>
      </c>
      <c r="D1548">
        <f t="shared" si="48"/>
        <v>863.64166666666677</v>
      </c>
      <c r="E1548">
        <v>5.5684399999999998</v>
      </c>
      <c r="F1548">
        <f>VLOOKUP(A1548,[1]!Filtered_Customer_Data[#All],12,FALSE)</f>
        <v>12</v>
      </c>
      <c r="G1548">
        <f t="shared" si="49"/>
        <v>57709.641627999998</v>
      </c>
      <c r="H1548" t="str">
        <f>VLOOKUP(A1548,[2]!Filtered_Customer_Data[#All],9,FALSE)</f>
        <v>Mass Customer</v>
      </c>
      <c r="I1548" t="str">
        <f>VLOOKUP(A1548,Filtered_Customer_Data[#All],4,FALSE)</f>
        <v>Female</v>
      </c>
      <c r="J1548" t="str">
        <f>VLOOKUP(A1548,Filtered_Customer_Data[#All],8,FALSE)</f>
        <v>IT</v>
      </c>
      <c r="K1548" t="str">
        <f>VLOOKUP(A1548,Filtered_Customer_Data[#All],7,FALSE)</f>
        <v>Programmer Analyst II</v>
      </c>
    </row>
    <row r="1549" spans="1:11" x14ac:dyDescent="0.3">
      <c r="A1549">
        <v>1551</v>
      </c>
      <c r="B1549">
        <v>7</v>
      </c>
      <c r="C1549">
        <v>7800.7800000000007</v>
      </c>
      <c r="D1549">
        <f t="shared" si="48"/>
        <v>1114.3971428571429</v>
      </c>
      <c r="E1549">
        <v>5.5684399999999998</v>
      </c>
      <c r="F1549">
        <f>VLOOKUP(A1549,[1]!Filtered_Customer_Data[#All],12,FALSE)</f>
        <v>17</v>
      </c>
      <c r="G1549">
        <f t="shared" si="49"/>
        <v>105492.71164491428</v>
      </c>
      <c r="H1549" t="str">
        <f>VLOOKUP(A1549,[2]!Filtered_Customer_Data[#All],9,FALSE)</f>
        <v>Affluent Customer</v>
      </c>
      <c r="I1549" t="str">
        <f>VLOOKUP(A1549,Filtered_Customer_Data[#All],4,FALSE)</f>
        <v>Female</v>
      </c>
      <c r="J1549" t="str">
        <f>VLOOKUP(A1549,Filtered_Customer_Data[#All],8,FALSE)</f>
        <v>Entertainment</v>
      </c>
      <c r="K1549" t="str">
        <f>VLOOKUP(A1549,Filtered_Customer_Data[#All],7,FALSE)</f>
        <v>Computer Systems Analyst I</v>
      </c>
    </row>
    <row r="1550" spans="1:11" x14ac:dyDescent="0.3">
      <c r="A1550">
        <v>1552</v>
      </c>
      <c r="B1550">
        <v>5</v>
      </c>
      <c r="C1550">
        <v>6945.16</v>
      </c>
      <c r="D1550">
        <f t="shared" si="48"/>
        <v>1389.0319999999999</v>
      </c>
      <c r="E1550">
        <v>5.5684399999999998</v>
      </c>
      <c r="F1550">
        <f>VLOOKUP(A1550,[1]!Filtered_Customer_Data[#All],12,FALSE)</f>
        <v>8</v>
      </c>
      <c r="G1550">
        <f t="shared" si="49"/>
        <v>61877.930800639995</v>
      </c>
      <c r="H1550" t="str">
        <f>VLOOKUP(A1550,[2]!Filtered_Customer_Data[#All],9,FALSE)</f>
        <v>Mass Customer</v>
      </c>
      <c r="I1550" t="str">
        <f>VLOOKUP(A1550,Filtered_Customer_Data[#All],4,FALSE)</f>
        <v>Male</v>
      </c>
      <c r="J1550" t="str">
        <f>VLOOKUP(A1550,Filtered_Customer_Data[#All],8,FALSE)</f>
        <v>Entertainment</v>
      </c>
      <c r="K1550" t="str">
        <f>VLOOKUP(A1550,Filtered_Customer_Data[#All],7,FALSE)</f>
        <v>Research Associate</v>
      </c>
    </row>
    <row r="1551" spans="1:11" x14ac:dyDescent="0.3">
      <c r="A1551">
        <v>1553</v>
      </c>
      <c r="B1551">
        <v>4</v>
      </c>
      <c r="C1551">
        <v>4422.05</v>
      </c>
      <c r="D1551">
        <f t="shared" si="48"/>
        <v>1105.5125</v>
      </c>
      <c r="E1551">
        <v>5.5684399999999998</v>
      </c>
      <c r="F1551">
        <f>VLOOKUP(A1551,[1]!Filtered_Customer_Data[#All],12,FALSE)</f>
        <v>7</v>
      </c>
      <c r="G1551">
        <f t="shared" si="49"/>
        <v>43091.860178499999</v>
      </c>
      <c r="H1551" t="str">
        <f>VLOOKUP(A1551,[2]!Filtered_Customer_Data[#All],9,FALSE)</f>
        <v>High Net Worth</v>
      </c>
      <c r="I1551" t="str">
        <f>VLOOKUP(A1551,Filtered_Customer_Data[#All],4,FALSE)</f>
        <v>Female</v>
      </c>
      <c r="J1551" t="str">
        <f>VLOOKUP(A1551,Filtered_Customer_Data[#All],8,FALSE)</f>
        <v>Retail</v>
      </c>
      <c r="K1551" t="str">
        <f>VLOOKUP(A1551,Filtered_Customer_Data[#All],7,FALSE)</f>
        <v>Administrative Assistant IV</v>
      </c>
    </row>
    <row r="1552" spans="1:11" x14ac:dyDescent="0.3">
      <c r="A1552">
        <v>1554</v>
      </c>
      <c r="B1552">
        <v>7</v>
      </c>
      <c r="C1552">
        <v>9898.2300000000014</v>
      </c>
      <c r="D1552">
        <f t="shared" si="48"/>
        <v>1414.0328571428574</v>
      </c>
      <c r="E1552">
        <v>5.5684399999999998</v>
      </c>
      <c r="F1552">
        <f>VLOOKUP(A1552,[1]!Filtered_Customer_Data[#All],12,FALSE)</f>
        <v>3</v>
      </c>
      <c r="G1552">
        <f t="shared" si="49"/>
        <v>23621.871369085718</v>
      </c>
      <c r="H1552" t="str">
        <f>VLOOKUP(A1552,[2]!Filtered_Customer_Data[#All],9,FALSE)</f>
        <v>Affluent Customer</v>
      </c>
      <c r="I1552" t="str">
        <f>VLOOKUP(A1552,Filtered_Customer_Data[#All],4,FALSE)</f>
        <v>Male</v>
      </c>
      <c r="J1552" t="str">
        <f>VLOOKUP(A1552,Filtered_Customer_Data[#All],8,FALSE)</f>
        <v>Retail</v>
      </c>
      <c r="K1552" t="str">
        <f>VLOOKUP(A1552,Filtered_Customer_Data[#All],7,FALSE)</f>
        <v>Assistant Manager</v>
      </c>
    </row>
    <row r="1553" spans="1:11" x14ac:dyDescent="0.3">
      <c r="A1553">
        <v>1555</v>
      </c>
      <c r="B1553">
        <v>7</v>
      </c>
      <c r="C1553">
        <v>7885.7800000000007</v>
      </c>
      <c r="D1553">
        <f t="shared" si="48"/>
        <v>1126.5400000000002</v>
      </c>
      <c r="E1553">
        <v>5.5684399999999998</v>
      </c>
      <c r="F1553">
        <f>VLOOKUP(A1553,[1]!Filtered_Customer_Data[#All],12,FALSE)</f>
        <v>15</v>
      </c>
      <c r="G1553">
        <f t="shared" si="49"/>
        <v>94096.055963999999</v>
      </c>
      <c r="H1553" t="str">
        <f>VLOOKUP(A1553,[2]!Filtered_Customer_Data[#All],9,FALSE)</f>
        <v>High Net Worth</v>
      </c>
      <c r="I1553" t="str">
        <f>VLOOKUP(A1553,Filtered_Customer_Data[#All],4,FALSE)</f>
        <v>Male</v>
      </c>
      <c r="J1553" t="str">
        <f>VLOOKUP(A1553,Filtered_Customer_Data[#All],8,FALSE)</f>
        <v>Health</v>
      </c>
      <c r="K1553" t="str">
        <f>VLOOKUP(A1553,Filtered_Customer_Data[#All],7,FALSE)</f>
        <v>Tax Accountant</v>
      </c>
    </row>
    <row r="1554" spans="1:11" x14ac:dyDescent="0.3">
      <c r="A1554">
        <v>1556</v>
      </c>
      <c r="B1554">
        <v>5</v>
      </c>
      <c r="C1554">
        <v>6248.4500000000007</v>
      </c>
      <c r="D1554">
        <f t="shared" si="48"/>
        <v>1249.69</v>
      </c>
      <c r="E1554">
        <v>5.5684399999999998</v>
      </c>
      <c r="F1554">
        <f>VLOOKUP(A1554,[1]!Filtered_Customer_Data[#All],12,FALSE)</f>
        <v>6</v>
      </c>
      <c r="G1554">
        <f t="shared" si="49"/>
        <v>41752.942701599997</v>
      </c>
      <c r="H1554" t="str">
        <f>VLOOKUP(A1554,[2]!Filtered_Customer_Data[#All],9,FALSE)</f>
        <v>Mass Customer</v>
      </c>
      <c r="I1554" t="str">
        <f>VLOOKUP(A1554,Filtered_Customer_Data[#All],4,FALSE)</f>
        <v>Male</v>
      </c>
      <c r="J1554" t="str">
        <f>VLOOKUP(A1554,Filtered_Customer_Data[#All],8,FALSE)</f>
        <v>Manufacturing</v>
      </c>
      <c r="K1554" t="str">
        <f>VLOOKUP(A1554,Filtered_Customer_Data[#All],7,FALSE)</f>
        <v>Web Developer III</v>
      </c>
    </row>
    <row r="1555" spans="1:11" x14ac:dyDescent="0.3">
      <c r="A1555">
        <v>1557</v>
      </c>
      <c r="B1555">
        <v>6</v>
      </c>
      <c r="C1555">
        <v>9663.51</v>
      </c>
      <c r="D1555">
        <f t="shared" si="48"/>
        <v>1610.585</v>
      </c>
      <c r="E1555">
        <v>5.5684399999999998</v>
      </c>
      <c r="F1555">
        <f>VLOOKUP(A1555,[1]!Filtered_Customer_Data[#All],12,FALSE)</f>
        <v>6</v>
      </c>
      <c r="G1555">
        <f t="shared" si="49"/>
        <v>53810.675624399999</v>
      </c>
      <c r="H1555" t="str">
        <f>VLOOKUP(A1555,[2]!Filtered_Customer_Data[#All],9,FALSE)</f>
        <v>Mass Customer</v>
      </c>
      <c r="I1555" t="str">
        <f>VLOOKUP(A1555,Filtered_Customer_Data[#All],4,FALSE)</f>
        <v>Male</v>
      </c>
      <c r="J1555" t="str">
        <f>VLOOKUP(A1555,Filtered_Customer_Data[#All],8,FALSE)</f>
        <v>Financial Services</v>
      </c>
      <c r="K1555" t="str">
        <f>VLOOKUP(A1555,Filtered_Customer_Data[#All],7,FALSE)</f>
        <v>Speech Pathologist</v>
      </c>
    </row>
    <row r="1556" spans="1:11" x14ac:dyDescent="0.3">
      <c r="A1556">
        <v>1558</v>
      </c>
      <c r="B1556">
        <v>9</v>
      </c>
      <c r="C1556">
        <v>13587.27</v>
      </c>
      <c r="D1556">
        <f t="shared" si="48"/>
        <v>1509.6966666666667</v>
      </c>
      <c r="E1556">
        <v>5.5684399999999998</v>
      </c>
      <c r="F1556">
        <f>VLOOKUP(A1556,[1]!Filtered_Customer_Data[#All],12,FALSE)</f>
        <v>2</v>
      </c>
      <c r="G1556">
        <f t="shared" si="49"/>
        <v>16813.310613066667</v>
      </c>
      <c r="H1556" t="str">
        <f>VLOOKUP(A1556,[2]!Filtered_Customer_Data[#All],9,FALSE)</f>
        <v>Affluent Customer</v>
      </c>
      <c r="I1556" t="str">
        <f>VLOOKUP(A1556,Filtered_Customer_Data[#All],4,FALSE)</f>
        <v>Male</v>
      </c>
      <c r="J1556" t="str">
        <f>VLOOKUP(A1556,Filtered_Customer_Data[#All],8,FALSE)</f>
        <v>Financial Services</v>
      </c>
      <c r="K1556" t="str">
        <f>VLOOKUP(A1556,Filtered_Customer_Data[#All],7,FALSE)</f>
        <v>Information Systems Manager</v>
      </c>
    </row>
    <row r="1557" spans="1:11" x14ac:dyDescent="0.3">
      <c r="A1557">
        <v>1559</v>
      </c>
      <c r="B1557">
        <v>8</v>
      </c>
      <c r="C1557">
        <v>11795.539999999999</v>
      </c>
      <c r="D1557">
        <f t="shared" si="48"/>
        <v>1474.4424999999999</v>
      </c>
      <c r="E1557">
        <v>5.5684399999999998</v>
      </c>
      <c r="F1557">
        <f>VLOOKUP(A1557,[1]!Filtered_Customer_Data[#All],12,FALSE)</f>
        <v>12</v>
      </c>
      <c r="G1557">
        <f t="shared" si="49"/>
        <v>98524.135136399971</v>
      </c>
      <c r="H1557" t="str">
        <f>VLOOKUP(A1557,[2]!Filtered_Customer_Data[#All],9,FALSE)</f>
        <v>High Net Worth</v>
      </c>
      <c r="I1557" t="str">
        <f>VLOOKUP(A1557,Filtered_Customer_Data[#All],4,FALSE)</f>
        <v>Male</v>
      </c>
      <c r="J1557" t="str">
        <f>VLOOKUP(A1557,Filtered_Customer_Data[#All],8,FALSE)</f>
        <v>Health</v>
      </c>
      <c r="K1557" t="str">
        <f>VLOOKUP(A1557,Filtered_Customer_Data[#All],7,FALSE)</f>
        <v>Unknown</v>
      </c>
    </row>
    <row r="1558" spans="1:11" x14ac:dyDescent="0.3">
      <c r="A1558">
        <v>1560</v>
      </c>
      <c r="B1558">
        <v>3</v>
      </c>
      <c r="C1558">
        <v>1348.02</v>
      </c>
      <c r="D1558">
        <f t="shared" si="48"/>
        <v>449.34</v>
      </c>
      <c r="E1558">
        <v>5.5684399999999998</v>
      </c>
      <c r="F1558">
        <f>VLOOKUP(A1558,[1]!Filtered_Customer_Data[#All],12,FALSE)</f>
        <v>5</v>
      </c>
      <c r="G1558">
        <f t="shared" si="49"/>
        <v>12510.614148000001</v>
      </c>
      <c r="H1558" t="str">
        <f>VLOOKUP(A1558,[2]!Filtered_Customer_Data[#All],9,FALSE)</f>
        <v>Mass Customer</v>
      </c>
      <c r="I1558" t="str">
        <f>VLOOKUP(A1558,Filtered_Customer_Data[#All],4,FALSE)</f>
        <v>Male</v>
      </c>
      <c r="J1558" t="str">
        <f>VLOOKUP(A1558,Filtered_Customer_Data[#All],8,FALSE)</f>
        <v>Retail</v>
      </c>
      <c r="K1558" t="str">
        <f>VLOOKUP(A1558,Filtered_Customer_Data[#All],7,FALSE)</f>
        <v>Unknown</v>
      </c>
    </row>
    <row r="1559" spans="1:11" x14ac:dyDescent="0.3">
      <c r="A1559">
        <v>1561</v>
      </c>
      <c r="B1559">
        <v>8</v>
      </c>
      <c r="C1559">
        <v>10601.55</v>
      </c>
      <c r="D1559">
        <f t="shared" si="48"/>
        <v>1325.1937499999999</v>
      </c>
      <c r="E1559">
        <v>5.5684399999999998</v>
      </c>
      <c r="F1559">
        <f>VLOOKUP(A1559,[1]!Filtered_Customer_Data[#All],12,FALSE)</f>
        <v>14</v>
      </c>
      <c r="G1559">
        <f t="shared" si="49"/>
        <v>103309.66639349998</v>
      </c>
      <c r="H1559" t="str">
        <f>VLOOKUP(A1559,[2]!Filtered_Customer_Data[#All],9,FALSE)</f>
        <v>Mass Customer</v>
      </c>
      <c r="I1559" t="str">
        <f>VLOOKUP(A1559,Filtered_Customer_Data[#All],4,FALSE)</f>
        <v>Male</v>
      </c>
      <c r="J1559" t="str">
        <f>VLOOKUP(A1559,Filtered_Customer_Data[#All],8,FALSE)</f>
        <v>Manufacturing</v>
      </c>
      <c r="K1559" t="str">
        <f>VLOOKUP(A1559,Filtered_Customer_Data[#All],7,FALSE)</f>
        <v>Graphic Designer</v>
      </c>
    </row>
    <row r="1560" spans="1:11" x14ac:dyDescent="0.3">
      <c r="A1560">
        <v>1562</v>
      </c>
      <c r="B1560">
        <v>3</v>
      </c>
      <c r="C1560">
        <v>4066.1100000000006</v>
      </c>
      <c r="D1560">
        <f t="shared" si="48"/>
        <v>1355.3700000000001</v>
      </c>
      <c r="E1560">
        <v>5.5684399999999998</v>
      </c>
      <c r="F1560">
        <f>VLOOKUP(A1560,[1]!Filtered_Customer_Data[#All],12,FALSE)</f>
        <v>3</v>
      </c>
      <c r="G1560">
        <f t="shared" si="49"/>
        <v>22641.889568400002</v>
      </c>
      <c r="H1560" t="str">
        <f>VLOOKUP(A1560,[2]!Filtered_Customer_Data[#All],9,FALSE)</f>
        <v>Affluent Customer</v>
      </c>
      <c r="I1560" t="str">
        <f>VLOOKUP(A1560,Filtered_Customer_Data[#All],4,FALSE)</f>
        <v>Female</v>
      </c>
      <c r="J1560" t="str">
        <f>VLOOKUP(A1560,Filtered_Customer_Data[#All],8,FALSE)</f>
        <v>Unknown</v>
      </c>
      <c r="K1560" t="str">
        <f>VLOOKUP(A1560,Filtered_Customer_Data[#All],7,FALSE)</f>
        <v>Staff Scientist</v>
      </c>
    </row>
    <row r="1561" spans="1:11" x14ac:dyDescent="0.3">
      <c r="A1561">
        <v>1563</v>
      </c>
      <c r="B1561">
        <v>4</v>
      </c>
      <c r="C1561">
        <v>4845.1100000000006</v>
      </c>
      <c r="D1561">
        <f t="shared" si="48"/>
        <v>1211.2775000000001</v>
      </c>
      <c r="E1561">
        <v>5.5684399999999998</v>
      </c>
      <c r="F1561">
        <f>VLOOKUP(A1561,[1]!Filtered_Customer_Data[#All],12,FALSE)</f>
        <v>9</v>
      </c>
      <c r="G1561">
        <f t="shared" si="49"/>
        <v>60704.334738900005</v>
      </c>
      <c r="H1561" t="str">
        <f>VLOOKUP(A1561,[2]!Filtered_Customer_Data[#All],9,FALSE)</f>
        <v>Mass Customer</v>
      </c>
      <c r="I1561" t="str">
        <f>VLOOKUP(A1561,Filtered_Customer_Data[#All],4,FALSE)</f>
        <v>Male</v>
      </c>
      <c r="J1561" t="str">
        <f>VLOOKUP(A1561,Filtered_Customer_Data[#All],8,FALSE)</f>
        <v>Property</v>
      </c>
      <c r="K1561" t="str">
        <f>VLOOKUP(A1561,Filtered_Customer_Data[#All],7,FALSE)</f>
        <v>Account Representative IV</v>
      </c>
    </row>
    <row r="1562" spans="1:11" x14ac:dyDescent="0.3">
      <c r="A1562">
        <v>1564</v>
      </c>
      <c r="B1562">
        <v>3</v>
      </c>
      <c r="C1562">
        <v>2983.8</v>
      </c>
      <c r="D1562">
        <f t="shared" si="48"/>
        <v>994.6</v>
      </c>
      <c r="E1562">
        <v>5.5684399999999998</v>
      </c>
      <c r="F1562">
        <f>VLOOKUP(A1562,[1]!Filtered_Customer_Data[#All],12,FALSE)</f>
        <v>16</v>
      </c>
      <c r="G1562">
        <f t="shared" si="49"/>
        <v>88613.926783999996</v>
      </c>
      <c r="H1562" t="str">
        <f>VLOOKUP(A1562,[2]!Filtered_Customer_Data[#All],9,FALSE)</f>
        <v>Mass Customer</v>
      </c>
      <c r="I1562" t="str">
        <f>VLOOKUP(A1562,Filtered_Customer_Data[#All],4,FALSE)</f>
        <v>Female</v>
      </c>
      <c r="J1562" t="str">
        <f>VLOOKUP(A1562,Filtered_Customer_Data[#All],8,FALSE)</f>
        <v>Retail</v>
      </c>
      <c r="K1562" t="str">
        <f>VLOOKUP(A1562,Filtered_Customer_Data[#All],7,FALSE)</f>
        <v>Geologist III</v>
      </c>
    </row>
    <row r="1563" spans="1:11" x14ac:dyDescent="0.3">
      <c r="A1563">
        <v>1565</v>
      </c>
      <c r="B1563">
        <v>2</v>
      </c>
      <c r="C1563">
        <v>3083.23</v>
      </c>
      <c r="D1563">
        <f t="shared" si="48"/>
        <v>1541.615</v>
      </c>
      <c r="E1563">
        <v>5.5684399999999998</v>
      </c>
      <c r="F1563">
        <f>VLOOKUP(A1563,[1]!Filtered_Customer_Data[#All],12,FALSE)</f>
        <v>11</v>
      </c>
      <c r="G1563">
        <f t="shared" si="49"/>
        <v>94428.296936599989</v>
      </c>
      <c r="H1563" t="str">
        <f>VLOOKUP(A1563,[2]!Filtered_Customer_Data[#All],9,FALSE)</f>
        <v>High Net Worth</v>
      </c>
      <c r="I1563" t="str">
        <f>VLOOKUP(A1563,Filtered_Customer_Data[#All],4,FALSE)</f>
        <v>Male</v>
      </c>
      <c r="J1563" t="str">
        <f>VLOOKUP(A1563,Filtered_Customer_Data[#All],8,FALSE)</f>
        <v>Retail</v>
      </c>
      <c r="K1563" t="str">
        <f>VLOOKUP(A1563,Filtered_Customer_Data[#All],7,FALSE)</f>
        <v>Sales Representative</v>
      </c>
    </row>
    <row r="1564" spans="1:11" x14ac:dyDescent="0.3">
      <c r="A1564">
        <v>1566</v>
      </c>
      <c r="B1564">
        <v>4</v>
      </c>
      <c r="C1564">
        <v>2886.4399999999996</v>
      </c>
      <c r="D1564">
        <f t="shared" si="48"/>
        <v>721.6099999999999</v>
      </c>
      <c r="E1564">
        <v>5.5684399999999998</v>
      </c>
      <c r="F1564">
        <f>VLOOKUP(A1564,[1]!Filtered_Customer_Data[#All],12,FALSE)</f>
        <v>17</v>
      </c>
      <c r="G1564">
        <f t="shared" si="49"/>
        <v>68310.113802799984</v>
      </c>
      <c r="H1564" t="str">
        <f>VLOOKUP(A1564,[2]!Filtered_Customer_Data[#All],9,FALSE)</f>
        <v>Mass Customer</v>
      </c>
      <c r="I1564" t="str">
        <f>VLOOKUP(A1564,Filtered_Customer_Data[#All],4,FALSE)</f>
        <v>Male</v>
      </c>
      <c r="J1564" t="str">
        <f>VLOOKUP(A1564,Filtered_Customer_Data[#All],8,FALSE)</f>
        <v>Argiculture</v>
      </c>
      <c r="K1564" t="str">
        <f>VLOOKUP(A1564,Filtered_Customer_Data[#All],7,FALSE)</f>
        <v>Executive Secretary</v>
      </c>
    </row>
    <row r="1565" spans="1:11" x14ac:dyDescent="0.3">
      <c r="A1565">
        <v>1567</v>
      </c>
      <c r="B1565">
        <v>7</v>
      </c>
      <c r="C1565">
        <v>10643.93</v>
      </c>
      <c r="D1565">
        <f t="shared" si="48"/>
        <v>1520.5614285714287</v>
      </c>
      <c r="E1565">
        <v>5.5684399999999998</v>
      </c>
      <c r="F1565">
        <f>VLOOKUP(A1565,[1]!Filtered_Customer_Data[#All],12,FALSE)</f>
        <v>16</v>
      </c>
      <c r="G1565">
        <f t="shared" si="49"/>
        <v>135474.48130102857</v>
      </c>
      <c r="H1565" t="str">
        <f>VLOOKUP(A1565,[2]!Filtered_Customer_Data[#All],9,FALSE)</f>
        <v>Mass Customer</v>
      </c>
      <c r="I1565" t="str">
        <f>VLOOKUP(A1565,Filtered_Customer_Data[#All],4,FALSE)</f>
        <v>Female</v>
      </c>
      <c r="J1565" t="str">
        <f>VLOOKUP(A1565,Filtered_Customer_Data[#All],8,FALSE)</f>
        <v>Unknown</v>
      </c>
      <c r="K1565" t="str">
        <f>VLOOKUP(A1565,Filtered_Customer_Data[#All],7,FALSE)</f>
        <v>Teacher</v>
      </c>
    </row>
    <row r="1566" spans="1:11" x14ac:dyDescent="0.3">
      <c r="A1566">
        <v>1568</v>
      </c>
      <c r="B1566">
        <v>4</v>
      </c>
      <c r="C1566">
        <v>6373.65</v>
      </c>
      <c r="D1566">
        <f t="shared" si="48"/>
        <v>1593.4124999999999</v>
      </c>
      <c r="E1566">
        <v>5.5684399999999998</v>
      </c>
      <c r="F1566">
        <f>VLOOKUP(A1566,[1]!Filtered_Customer_Data[#All],12,FALSE)</f>
        <v>9</v>
      </c>
      <c r="G1566">
        <f t="shared" si="49"/>
        <v>79855.397113499988</v>
      </c>
      <c r="H1566" t="str">
        <f>VLOOKUP(A1566,[2]!Filtered_Customer_Data[#All],9,FALSE)</f>
        <v>Mass Customer</v>
      </c>
      <c r="I1566" t="str">
        <f>VLOOKUP(A1566,Filtered_Customer_Data[#All],4,FALSE)</f>
        <v>Female</v>
      </c>
      <c r="J1566" t="str">
        <f>VLOOKUP(A1566,Filtered_Customer_Data[#All],8,FALSE)</f>
        <v>Manufacturing</v>
      </c>
      <c r="K1566" t="str">
        <f>VLOOKUP(A1566,Filtered_Customer_Data[#All],7,FALSE)</f>
        <v>Chemical Engineer</v>
      </c>
    </row>
    <row r="1567" spans="1:11" x14ac:dyDescent="0.3">
      <c r="A1567">
        <v>1569</v>
      </c>
      <c r="B1567">
        <v>1</v>
      </c>
      <c r="C1567">
        <v>1466.68</v>
      </c>
      <c r="D1567">
        <f t="shared" si="48"/>
        <v>1466.68</v>
      </c>
      <c r="E1567">
        <v>5.5684399999999998</v>
      </c>
      <c r="F1567">
        <f>VLOOKUP(A1567,[1]!Filtered_Customer_Data[#All],12,FALSE)</f>
        <v>8</v>
      </c>
      <c r="G1567">
        <f t="shared" si="49"/>
        <v>65336.956633599999</v>
      </c>
      <c r="H1567" t="str">
        <f>VLOOKUP(A1567,[2]!Filtered_Customer_Data[#All],9,FALSE)</f>
        <v>Mass Customer</v>
      </c>
      <c r="I1567" t="str">
        <f>VLOOKUP(A1567,Filtered_Customer_Data[#All],4,FALSE)</f>
        <v>Male</v>
      </c>
      <c r="J1567" t="str">
        <f>VLOOKUP(A1567,Filtered_Customer_Data[#All],8,FALSE)</f>
        <v>Unknown</v>
      </c>
      <c r="K1567" t="str">
        <f>VLOOKUP(A1567,Filtered_Customer_Data[#All],7,FALSE)</f>
        <v>Structural Analysis Engineer</v>
      </c>
    </row>
    <row r="1568" spans="1:11" x14ac:dyDescent="0.3">
      <c r="A1568">
        <v>1570</v>
      </c>
      <c r="B1568">
        <v>9</v>
      </c>
      <c r="C1568">
        <v>9958.9500000000007</v>
      </c>
      <c r="D1568">
        <f t="shared" si="48"/>
        <v>1106.5500000000002</v>
      </c>
      <c r="E1568">
        <v>5.5684399999999998</v>
      </c>
      <c r="F1568">
        <f>VLOOKUP(A1568,[1]!Filtered_Customer_Data[#All],12,FALSE)</f>
        <v>17</v>
      </c>
      <c r="G1568">
        <f t="shared" si="49"/>
        <v>104749.87379400001</v>
      </c>
      <c r="H1568" t="str">
        <f>VLOOKUP(A1568,[2]!Filtered_Customer_Data[#All],9,FALSE)</f>
        <v>Mass Customer</v>
      </c>
      <c r="I1568" t="str">
        <f>VLOOKUP(A1568,Filtered_Customer_Data[#All],4,FALSE)</f>
        <v>Female</v>
      </c>
      <c r="J1568" t="str">
        <f>VLOOKUP(A1568,Filtered_Customer_Data[#All],8,FALSE)</f>
        <v>Entertainment</v>
      </c>
      <c r="K1568" t="str">
        <f>VLOOKUP(A1568,Filtered_Customer_Data[#All],7,FALSE)</f>
        <v>Staff Accountant III</v>
      </c>
    </row>
    <row r="1569" spans="1:11" x14ac:dyDescent="0.3">
      <c r="A1569">
        <v>1571</v>
      </c>
      <c r="B1569">
        <v>4</v>
      </c>
      <c r="C1569">
        <v>6221.7300000000005</v>
      </c>
      <c r="D1569">
        <f t="shared" si="48"/>
        <v>1555.4325000000001</v>
      </c>
      <c r="E1569">
        <v>5.5684399999999998</v>
      </c>
      <c r="F1569">
        <f>VLOOKUP(A1569,[1]!Filtered_Customer_Data[#All],12,FALSE)</f>
        <v>22</v>
      </c>
      <c r="G1569">
        <f t="shared" si="49"/>
        <v>190549.31610659999</v>
      </c>
      <c r="H1569" t="str">
        <f>VLOOKUP(A1569,[2]!Filtered_Customer_Data[#All],9,FALSE)</f>
        <v>Mass Customer</v>
      </c>
      <c r="I1569" t="str">
        <f>VLOOKUP(A1569,Filtered_Customer_Data[#All],4,FALSE)</f>
        <v>Male</v>
      </c>
      <c r="J1569" t="str">
        <f>VLOOKUP(A1569,Filtered_Customer_Data[#All],8,FALSE)</f>
        <v>Health</v>
      </c>
      <c r="K1569" t="str">
        <f>VLOOKUP(A1569,Filtered_Customer_Data[#All],7,FALSE)</f>
        <v>Clinical Specialist</v>
      </c>
    </row>
    <row r="1570" spans="1:11" x14ac:dyDescent="0.3">
      <c r="A1570">
        <v>1572</v>
      </c>
      <c r="B1570">
        <v>6</v>
      </c>
      <c r="C1570">
        <v>10119.879999999999</v>
      </c>
      <c r="D1570">
        <f t="shared" si="48"/>
        <v>1686.6466666666665</v>
      </c>
      <c r="E1570">
        <v>5.5684399999999998</v>
      </c>
      <c r="F1570">
        <f>VLOOKUP(A1570,[1]!Filtered_Customer_Data[#All],12,FALSE)</f>
        <v>16</v>
      </c>
      <c r="G1570">
        <f t="shared" si="49"/>
        <v>150271.8522325333</v>
      </c>
      <c r="H1570" t="str">
        <f>VLOOKUP(A1570,[2]!Filtered_Customer_Data[#All],9,FALSE)</f>
        <v>High Net Worth</v>
      </c>
      <c r="I1570" t="str">
        <f>VLOOKUP(A1570,Filtered_Customer_Data[#All],4,FALSE)</f>
        <v>Male</v>
      </c>
      <c r="J1570" t="str">
        <f>VLOOKUP(A1570,Filtered_Customer_Data[#All],8,FALSE)</f>
        <v>Financial Services</v>
      </c>
      <c r="K1570" t="str">
        <f>VLOOKUP(A1570,Filtered_Customer_Data[#All],7,FALSE)</f>
        <v>Recruiting Manager</v>
      </c>
    </row>
    <row r="1571" spans="1:11" x14ac:dyDescent="0.3">
      <c r="A1571">
        <v>1573</v>
      </c>
      <c r="B1571">
        <v>4</v>
      </c>
      <c r="C1571">
        <v>5400.4400000000005</v>
      </c>
      <c r="D1571">
        <f t="shared" si="48"/>
        <v>1350.1100000000001</v>
      </c>
      <c r="E1571">
        <v>5.5684399999999998</v>
      </c>
      <c r="F1571">
        <f>VLOOKUP(A1571,[1]!Filtered_Customer_Data[#All],12,FALSE)</f>
        <v>4</v>
      </c>
      <c r="G1571">
        <f t="shared" si="49"/>
        <v>30072.026113600001</v>
      </c>
      <c r="H1571" t="str">
        <f>VLOOKUP(A1571,[2]!Filtered_Customer_Data[#All],9,FALSE)</f>
        <v>Mass Customer</v>
      </c>
      <c r="I1571" t="str">
        <f>VLOOKUP(A1571,Filtered_Customer_Data[#All],4,FALSE)</f>
        <v>Female</v>
      </c>
      <c r="J1571" t="str">
        <f>VLOOKUP(A1571,Filtered_Customer_Data[#All],8,FALSE)</f>
        <v>Property</v>
      </c>
      <c r="K1571" t="str">
        <f>VLOOKUP(A1571,Filtered_Customer_Data[#All],7,FALSE)</f>
        <v>Web Designer I</v>
      </c>
    </row>
    <row r="1572" spans="1:11" x14ac:dyDescent="0.3">
      <c r="A1572">
        <v>1574</v>
      </c>
      <c r="B1572">
        <v>10</v>
      </c>
      <c r="C1572">
        <v>9813.7499999999982</v>
      </c>
      <c r="D1572">
        <f t="shared" si="48"/>
        <v>981.37499999999977</v>
      </c>
      <c r="E1572">
        <v>5.5684399999999998</v>
      </c>
      <c r="F1572">
        <f>VLOOKUP(A1572,[1]!Filtered_Customer_Data[#All],12,FALSE)</f>
        <v>2</v>
      </c>
      <c r="G1572">
        <f t="shared" si="49"/>
        <v>10929.455609999997</v>
      </c>
      <c r="H1572" t="str">
        <f>VLOOKUP(A1572,[2]!Filtered_Customer_Data[#All],9,FALSE)</f>
        <v>Affluent Customer</v>
      </c>
      <c r="I1572" t="str">
        <f>VLOOKUP(A1572,Filtered_Customer_Data[#All],4,FALSE)</f>
        <v>Male</v>
      </c>
      <c r="J1572" t="str">
        <f>VLOOKUP(A1572,Filtered_Customer_Data[#All],8,FALSE)</f>
        <v>Unknown</v>
      </c>
      <c r="K1572" t="str">
        <f>VLOOKUP(A1572,Filtered_Customer_Data[#All],7,FALSE)</f>
        <v>Database Administrator I</v>
      </c>
    </row>
    <row r="1573" spans="1:11" x14ac:dyDescent="0.3">
      <c r="A1573">
        <v>1575</v>
      </c>
      <c r="B1573">
        <v>4</v>
      </c>
      <c r="C1573">
        <v>4088.84</v>
      </c>
      <c r="D1573">
        <f t="shared" si="48"/>
        <v>1022.21</v>
      </c>
      <c r="E1573">
        <v>5.5684399999999998</v>
      </c>
      <c r="F1573">
        <f>VLOOKUP(A1573,[1]!Filtered_Customer_Data[#All],12,FALSE)</f>
        <v>17</v>
      </c>
      <c r="G1573">
        <f t="shared" si="49"/>
        <v>96765.955890800004</v>
      </c>
      <c r="H1573" t="str">
        <f>VLOOKUP(A1573,[2]!Filtered_Customer_Data[#All],9,FALSE)</f>
        <v>Mass Customer</v>
      </c>
      <c r="I1573" t="str">
        <f>VLOOKUP(A1573,Filtered_Customer_Data[#All],4,FALSE)</f>
        <v>Female</v>
      </c>
      <c r="J1573" t="str">
        <f>VLOOKUP(A1573,Filtered_Customer_Data[#All],8,FALSE)</f>
        <v>Retail</v>
      </c>
      <c r="K1573" t="str">
        <f>VLOOKUP(A1573,Filtered_Customer_Data[#All],7,FALSE)</f>
        <v>Design Engineer</v>
      </c>
    </row>
    <row r="1574" spans="1:11" x14ac:dyDescent="0.3">
      <c r="A1574">
        <v>1576</v>
      </c>
      <c r="B1574">
        <v>7</v>
      </c>
      <c r="C1574">
        <v>7829.9500000000007</v>
      </c>
      <c r="D1574">
        <f t="shared" si="48"/>
        <v>1118.5642857142859</v>
      </c>
      <c r="E1574">
        <v>5.5684399999999998</v>
      </c>
      <c r="F1574">
        <f>VLOOKUP(A1574,[1]!Filtered_Customer_Data[#All],12,FALSE)</f>
        <v>20</v>
      </c>
      <c r="G1574">
        <f t="shared" si="49"/>
        <v>124573.16222285715</v>
      </c>
      <c r="H1574" t="str">
        <f>VLOOKUP(A1574,[2]!Filtered_Customer_Data[#All],9,FALSE)</f>
        <v>Mass Customer</v>
      </c>
      <c r="I1574" t="str">
        <f>VLOOKUP(A1574,Filtered_Customer_Data[#All],4,FALSE)</f>
        <v>Male</v>
      </c>
      <c r="J1574" t="str">
        <f>VLOOKUP(A1574,Filtered_Customer_Data[#All],8,FALSE)</f>
        <v>Financial Services</v>
      </c>
      <c r="K1574" t="str">
        <f>VLOOKUP(A1574,Filtered_Customer_Data[#All],7,FALSE)</f>
        <v>VP Marketing</v>
      </c>
    </row>
    <row r="1575" spans="1:11" x14ac:dyDescent="0.3">
      <c r="A1575">
        <v>1577</v>
      </c>
      <c r="B1575">
        <v>7</v>
      </c>
      <c r="C1575">
        <v>7980.92</v>
      </c>
      <c r="D1575">
        <f t="shared" si="48"/>
        <v>1140.1314285714286</v>
      </c>
      <c r="E1575">
        <v>5.5684399999999998</v>
      </c>
      <c r="F1575">
        <f>VLOOKUP(A1575,[1]!Filtered_Customer_Data[#All],12,FALSE)</f>
        <v>10</v>
      </c>
      <c r="G1575">
        <f t="shared" si="49"/>
        <v>63487.534521142865</v>
      </c>
      <c r="H1575" t="str">
        <f>VLOOKUP(A1575,[2]!Filtered_Customer_Data[#All],9,FALSE)</f>
        <v>High Net Worth</v>
      </c>
      <c r="I1575" t="str">
        <f>VLOOKUP(A1575,Filtered_Customer_Data[#All],4,FALSE)</f>
        <v>Female</v>
      </c>
      <c r="J1575" t="str">
        <f>VLOOKUP(A1575,Filtered_Customer_Data[#All],8,FALSE)</f>
        <v>Manufacturing</v>
      </c>
      <c r="K1575" t="str">
        <f>VLOOKUP(A1575,Filtered_Customer_Data[#All],7,FALSE)</f>
        <v>Automation Specialist I</v>
      </c>
    </row>
    <row r="1576" spans="1:11" x14ac:dyDescent="0.3">
      <c r="A1576">
        <v>1578</v>
      </c>
      <c r="B1576">
        <v>7</v>
      </c>
      <c r="C1576">
        <v>9064.4200000000019</v>
      </c>
      <c r="D1576">
        <f t="shared" si="48"/>
        <v>1294.9171428571431</v>
      </c>
      <c r="E1576">
        <v>5.5684399999999998</v>
      </c>
      <c r="F1576">
        <f>VLOOKUP(A1576,[1]!Filtered_Customer_Data[#All],12,FALSE)</f>
        <v>11</v>
      </c>
      <c r="G1576">
        <f t="shared" si="49"/>
        <v>79317.352564685716</v>
      </c>
      <c r="H1576" t="str">
        <f>VLOOKUP(A1576,[2]!Filtered_Customer_Data[#All],9,FALSE)</f>
        <v>High Net Worth</v>
      </c>
      <c r="I1576" t="str">
        <f>VLOOKUP(A1576,Filtered_Customer_Data[#All],4,FALSE)</f>
        <v>Male</v>
      </c>
      <c r="J1576" t="str">
        <f>VLOOKUP(A1576,Filtered_Customer_Data[#All],8,FALSE)</f>
        <v>Health</v>
      </c>
      <c r="K1576" t="str">
        <f>VLOOKUP(A1576,Filtered_Customer_Data[#All],7,FALSE)</f>
        <v>Unknown</v>
      </c>
    </row>
    <row r="1577" spans="1:11" x14ac:dyDescent="0.3">
      <c r="A1577">
        <v>1579</v>
      </c>
      <c r="B1577">
        <v>10</v>
      </c>
      <c r="C1577">
        <v>12087.02</v>
      </c>
      <c r="D1577">
        <f t="shared" si="48"/>
        <v>1208.702</v>
      </c>
      <c r="E1577">
        <v>5.5684399999999998</v>
      </c>
      <c r="F1577">
        <f>VLOOKUP(A1577,[1]!Filtered_Customer_Data[#All],12,FALSE)</f>
        <v>17</v>
      </c>
      <c r="G1577">
        <f t="shared" si="49"/>
        <v>114419.93760296</v>
      </c>
      <c r="H1577" t="str">
        <f>VLOOKUP(A1577,[2]!Filtered_Customer_Data[#All],9,FALSE)</f>
        <v>Affluent Customer</v>
      </c>
      <c r="I1577" t="str">
        <f>VLOOKUP(A1577,Filtered_Customer_Data[#All],4,FALSE)</f>
        <v>Female</v>
      </c>
      <c r="J1577" t="str">
        <f>VLOOKUP(A1577,Filtered_Customer_Data[#All],8,FALSE)</f>
        <v>Financial Services</v>
      </c>
      <c r="K1577" t="str">
        <f>VLOOKUP(A1577,Filtered_Customer_Data[#All],7,FALSE)</f>
        <v>Desktop Support Technician</v>
      </c>
    </row>
    <row r="1578" spans="1:11" x14ac:dyDescent="0.3">
      <c r="A1578">
        <v>1580</v>
      </c>
      <c r="B1578">
        <v>8</v>
      </c>
      <c r="C1578">
        <v>7454.8099999999995</v>
      </c>
      <c r="D1578">
        <f t="shared" si="48"/>
        <v>931.85124999999994</v>
      </c>
      <c r="E1578">
        <v>5.5684399999999998</v>
      </c>
      <c r="F1578">
        <f>VLOOKUP(A1578,[1]!Filtered_Customer_Data[#All],12,FALSE)</f>
        <v>5</v>
      </c>
      <c r="G1578">
        <f t="shared" si="49"/>
        <v>25944.788872749996</v>
      </c>
      <c r="H1578" t="str">
        <f>VLOOKUP(A1578,[2]!Filtered_Customer_Data[#All],9,FALSE)</f>
        <v>High Net Worth</v>
      </c>
      <c r="I1578" t="str">
        <f>VLOOKUP(A1578,Filtered_Customer_Data[#All],4,FALSE)</f>
        <v>Male</v>
      </c>
      <c r="J1578" t="str">
        <f>VLOOKUP(A1578,Filtered_Customer_Data[#All],8,FALSE)</f>
        <v>Retail</v>
      </c>
      <c r="K1578" t="str">
        <f>VLOOKUP(A1578,Filtered_Customer_Data[#All],7,FALSE)</f>
        <v>Associate Professor</v>
      </c>
    </row>
    <row r="1579" spans="1:11" x14ac:dyDescent="0.3">
      <c r="A1579">
        <v>1581</v>
      </c>
      <c r="B1579">
        <v>8</v>
      </c>
      <c r="C1579">
        <v>7922.66</v>
      </c>
      <c r="D1579">
        <f t="shared" si="48"/>
        <v>990.33249999999998</v>
      </c>
      <c r="E1579">
        <v>5.5684399999999998</v>
      </c>
      <c r="F1579">
        <f>VLOOKUP(A1579,[1]!Filtered_Customer_Data[#All],12,FALSE)</f>
        <v>13</v>
      </c>
      <c r="G1579">
        <f t="shared" si="49"/>
        <v>71689.892381900005</v>
      </c>
      <c r="H1579" t="str">
        <f>VLOOKUP(A1579,[2]!Filtered_Customer_Data[#All],9,FALSE)</f>
        <v>Mass Customer</v>
      </c>
      <c r="I1579" t="str">
        <f>VLOOKUP(A1579,Filtered_Customer_Data[#All],4,FALSE)</f>
        <v>Female</v>
      </c>
      <c r="J1579" t="str">
        <f>VLOOKUP(A1579,Filtered_Customer_Data[#All],8,FALSE)</f>
        <v>Argiculture</v>
      </c>
      <c r="K1579" t="str">
        <f>VLOOKUP(A1579,Filtered_Customer_Data[#All],7,FALSE)</f>
        <v>Recruiter</v>
      </c>
    </row>
    <row r="1580" spans="1:11" x14ac:dyDescent="0.3">
      <c r="A1580">
        <v>1582</v>
      </c>
      <c r="B1580">
        <v>5</v>
      </c>
      <c r="C1580">
        <v>5202.8899999999994</v>
      </c>
      <c r="D1580">
        <f t="shared" si="48"/>
        <v>1040.578</v>
      </c>
      <c r="E1580">
        <v>5.5684399999999998</v>
      </c>
      <c r="F1580">
        <f>VLOOKUP(A1580,[1]!Filtered_Customer_Data[#All],12,FALSE)</f>
        <v>4</v>
      </c>
      <c r="G1580">
        <f t="shared" si="49"/>
        <v>23177.584633279999</v>
      </c>
      <c r="H1580" t="str">
        <f>VLOOKUP(A1580,[2]!Filtered_Customer_Data[#All],9,FALSE)</f>
        <v>Mass Customer</v>
      </c>
      <c r="I1580" t="str">
        <f>VLOOKUP(A1580,Filtered_Customer_Data[#All],4,FALSE)</f>
        <v>Male</v>
      </c>
      <c r="J1580" t="str">
        <f>VLOOKUP(A1580,Filtered_Customer_Data[#All],8,FALSE)</f>
        <v>Property</v>
      </c>
      <c r="K1580" t="str">
        <f>VLOOKUP(A1580,Filtered_Customer_Data[#All],7,FALSE)</f>
        <v>Office Assistant III</v>
      </c>
    </row>
    <row r="1581" spans="1:11" x14ac:dyDescent="0.3">
      <c r="A1581">
        <v>1583</v>
      </c>
      <c r="B1581">
        <v>4</v>
      </c>
      <c r="C1581">
        <v>4888.05</v>
      </c>
      <c r="D1581">
        <f t="shared" si="48"/>
        <v>1222.0125</v>
      </c>
      <c r="E1581">
        <v>5.5684399999999998</v>
      </c>
      <c r="F1581">
        <f>VLOOKUP(A1581,[1]!Filtered_Customer_Data[#All],12,FALSE)</f>
        <v>11</v>
      </c>
      <c r="G1581">
        <f t="shared" si="49"/>
        <v>74851.736140499997</v>
      </c>
      <c r="H1581" t="str">
        <f>VLOOKUP(A1581,[2]!Filtered_Customer_Data[#All],9,FALSE)</f>
        <v>Mass Customer</v>
      </c>
      <c r="I1581" t="str">
        <f>VLOOKUP(A1581,Filtered_Customer_Data[#All],4,FALSE)</f>
        <v>Undefined</v>
      </c>
      <c r="J1581" t="str">
        <f>VLOOKUP(A1581,Filtered_Customer_Data[#All],8,FALSE)</f>
        <v>IT</v>
      </c>
      <c r="K1581" t="str">
        <f>VLOOKUP(A1581,Filtered_Customer_Data[#All],7,FALSE)</f>
        <v>Geologist IV</v>
      </c>
    </row>
    <row r="1582" spans="1:11" x14ac:dyDescent="0.3">
      <c r="A1582">
        <v>1584</v>
      </c>
      <c r="B1582">
        <v>2</v>
      </c>
      <c r="C1582">
        <v>2749.7200000000003</v>
      </c>
      <c r="D1582">
        <f t="shared" si="48"/>
        <v>1374.8600000000001</v>
      </c>
      <c r="E1582">
        <v>5.5684399999999998</v>
      </c>
      <c r="F1582">
        <f>VLOOKUP(A1582,[1]!Filtered_Customer_Data[#All],12,FALSE)</f>
        <v>9</v>
      </c>
      <c r="G1582">
        <f t="shared" si="49"/>
        <v>68902.428765600009</v>
      </c>
      <c r="H1582" t="str">
        <f>VLOOKUP(A1582,[2]!Filtered_Customer_Data[#All],9,FALSE)</f>
        <v>Mass Customer</v>
      </c>
      <c r="I1582" t="str">
        <f>VLOOKUP(A1582,Filtered_Customer_Data[#All],4,FALSE)</f>
        <v>Female</v>
      </c>
      <c r="J1582" t="str">
        <f>VLOOKUP(A1582,Filtered_Customer_Data[#All],8,FALSE)</f>
        <v>Manufacturing</v>
      </c>
      <c r="K1582" t="str">
        <f>VLOOKUP(A1582,Filtered_Customer_Data[#All],7,FALSE)</f>
        <v>Legal Assistant</v>
      </c>
    </row>
    <row r="1583" spans="1:11" x14ac:dyDescent="0.3">
      <c r="A1583">
        <v>1585</v>
      </c>
      <c r="B1583">
        <v>8</v>
      </c>
      <c r="C1583">
        <v>8002.97</v>
      </c>
      <c r="D1583">
        <f t="shared" si="48"/>
        <v>1000.37125</v>
      </c>
      <c r="E1583">
        <v>5.5684399999999998</v>
      </c>
      <c r="F1583">
        <f>VLOOKUP(A1583,[1]!Filtered_Customer_Data[#All],12,FALSE)</f>
        <v>5</v>
      </c>
      <c r="G1583">
        <f t="shared" si="49"/>
        <v>27852.536416750001</v>
      </c>
      <c r="H1583" t="str">
        <f>VLOOKUP(A1583,[2]!Filtered_Customer_Data[#All],9,FALSE)</f>
        <v>Mass Customer</v>
      </c>
      <c r="I1583" t="str">
        <f>VLOOKUP(A1583,Filtered_Customer_Data[#All],4,FALSE)</f>
        <v>Male</v>
      </c>
      <c r="J1583" t="str">
        <f>VLOOKUP(A1583,Filtered_Customer_Data[#All],8,FALSE)</f>
        <v>Health</v>
      </c>
      <c r="K1583" t="str">
        <f>VLOOKUP(A1583,Filtered_Customer_Data[#All],7,FALSE)</f>
        <v>Pharmacist</v>
      </c>
    </row>
    <row r="1584" spans="1:11" x14ac:dyDescent="0.3">
      <c r="A1584">
        <v>1586</v>
      </c>
      <c r="B1584">
        <v>6</v>
      </c>
      <c r="C1584">
        <v>6104.44</v>
      </c>
      <c r="D1584">
        <f t="shared" si="48"/>
        <v>1017.4066666666666</v>
      </c>
      <c r="E1584">
        <v>5.5684399999999998</v>
      </c>
      <c r="F1584">
        <f>VLOOKUP(A1584,[1]!Filtered_Customer_Data[#All],12,FALSE)</f>
        <v>15</v>
      </c>
      <c r="G1584">
        <f t="shared" si="49"/>
        <v>84980.519683999999</v>
      </c>
      <c r="H1584" t="str">
        <f>VLOOKUP(A1584,[2]!Filtered_Customer_Data[#All],9,FALSE)</f>
        <v>High Net Worth</v>
      </c>
      <c r="I1584" t="str">
        <f>VLOOKUP(A1584,Filtered_Customer_Data[#All],4,FALSE)</f>
        <v>Female</v>
      </c>
      <c r="J1584" t="str">
        <f>VLOOKUP(A1584,Filtered_Customer_Data[#All],8,FALSE)</f>
        <v>Manufacturing</v>
      </c>
      <c r="K1584" t="str">
        <f>VLOOKUP(A1584,Filtered_Customer_Data[#All],7,FALSE)</f>
        <v>Physical Therapy Assistant</v>
      </c>
    </row>
    <row r="1585" spans="1:11" x14ac:dyDescent="0.3">
      <c r="A1585">
        <v>1587</v>
      </c>
      <c r="B1585">
        <v>5</v>
      </c>
      <c r="C1585">
        <v>4992.59</v>
      </c>
      <c r="D1585">
        <f t="shared" si="48"/>
        <v>998.51800000000003</v>
      </c>
      <c r="E1585">
        <v>5.5684399999999998</v>
      </c>
      <c r="F1585">
        <f>VLOOKUP(A1585,[1]!Filtered_Customer_Data[#All],12,FALSE)</f>
        <v>12</v>
      </c>
      <c r="G1585">
        <f t="shared" si="49"/>
        <v>66722.250863039997</v>
      </c>
      <c r="H1585" t="str">
        <f>VLOOKUP(A1585,[2]!Filtered_Customer_Data[#All],9,FALSE)</f>
        <v>Affluent Customer</v>
      </c>
      <c r="I1585" t="str">
        <f>VLOOKUP(A1585,Filtered_Customer_Data[#All],4,FALSE)</f>
        <v>Male</v>
      </c>
      <c r="J1585" t="str">
        <f>VLOOKUP(A1585,Filtered_Customer_Data[#All],8,FALSE)</f>
        <v>Entertainment</v>
      </c>
      <c r="K1585" t="str">
        <f>VLOOKUP(A1585,Filtered_Customer_Data[#All],7,FALSE)</f>
        <v>Software Test Engineer III</v>
      </c>
    </row>
    <row r="1586" spans="1:11" x14ac:dyDescent="0.3">
      <c r="A1586">
        <v>1588</v>
      </c>
      <c r="B1586">
        <v>7</v>
      </c>
      <c r="C1586">
        <v>9131.5399999999991</v>
      </c>
      <c r="D1586">
        <f t="shared" si="48"/>
        <v>1304.5057142857142</v>
      </c>
      <c r="E1586">
        <v>5.5684399999999998</v>
      </c>
      <c r="F1586">
        <f>VLOOKUP(A1586,[1]!Filtered_Customer_Data[#All],12,FALSE)</f>
        <v>7</v>
      </c>
      <c r="G1586">
        <f t="shared" si="49"/>
        <v>50848.432597599996</v>
      </c>
      <c r="H1586" t="str">
        <f>VLOOKUP(A1586,[2]!Filtered_Customer_Data[#All],9,FALSE)</f>
        <v>High Net Worth</v>
      </c>
      <c r="I1586" t="str">
        <f>VLOOKUP(A1586,Filtered_Customer_Data[#All],4,FALSE)</f>
        <v>Male</v>
      </c>
      <c r="J1586" t="str">
        <f>VLOOKUP(A1586,Filtered_Customer_Data[#All],8,FALSE)</f>
        <v>IT</v>
      </c>
      <c r="K1586" t="str">
        <f>VLOOKUP(A1586,Filtered_Customer_Data[#All],7,FALSE)</f>
        <v>Administrative Officer</v>
      </c>
    </row>
    <row r="1587" spans="1:11" x14ac:dyDescent="0.3">
      <c r="A1587">
        <v>1589</v>
      </c>
      <c r="B1587">
        <v>6</v>
      </c>
      <c r="C1587">
        <v>8549.57</v>
      </c>
      <c r="D1587">
        <f t="shared" si="48"/>
        <v>1424.9283333333333</v>
      </c>
      <c r="E1587">
        <v>5.5684399999999998</v>
      </c>
      <c r="F1587">
        <f>VLOOKUP(A1587,[1]!Filtered_Customer_Data[#All],12,FALSE)</f>
        <v>4</v>
      </c>
      <c r="G1587">
        <f t="shared" si="49"/>
        <v>31738.511713866665</v>
      </c>
      <c r="H1587" t="str">
        <f>VLOOKUP(A1587,[2]!Filtered_Customer_Data[#All],9,FALSE)</f>
        <v>Mass Customer</v>
      </c>
      <c r="I1587" t="str">
        <f>VLOOKUP(A1587,Filtered_Customer_Data[#All],4,FALSE)</f>
        <v>Male</v>
      </c>
      <c r="J1587" t="str">
        <f>VLOOKUP(A1587,Filtered_Customer_Data[#All],8,FALSE)</f>
        <v>Health</v>
      </c>
      <c r="K1587" t="str">
        <f>VLOOKUP(A1587,Filtered_Customer_Data[#All],7,FALSE)</f>
        <v>Human Resources Manager</v>
      </c>
    </row>
    <row r="1588" spans="1:11" x14ac:dyDescent="0.3">
      <c r="A1588">
        <v>1590</v>
      </c>
      <c r="B1588">
        <v>3</v>
      </c>
      <c r="C1588">
        <v>5130.3899999999994</v>
      </c>
      <c r="D1588">
        <f t="shared" si="48"/>
        <v>1710.1299999999999</v>
      </c>
      <c r="E1588">
        <v>5.5684399999999998</v>
      </c>
      <c r="F1588">
        <f>VLOOKUP(A1588,[1]!Filtered_Customer_Data[#All],12,FALSE)</f>
        <v>14</v>
      </c>
      <c r="G1588">
        <f t="shared" si="49"/>
        <v>133318.58816079999</v>
      </c>
      <c r="H1588" t="str">
        <f>VLOOKUP(A1588,[2]!Filtered_Customer_Data[#All],9,FALSE)</f>
        <v>Mass Customer</v>
      </c>
      <c r="I1588" t="str">
        <f>VLOOKUP(A1588,Filtered_Customer_Data[#All],4,FALSE)</f>
        <v>Female</v>
      </c>
      <c r="J1588" t="str">
        <f>VLOOKUP(A1588,Filtered_Customer_Data[#All],8,FALSE)</f>
        <v>Retail</v>
      </c>
      <c r="K1588" t="str">
        <f>VLOOKUP(A1588,Filtered_Customer_Data[#All],7,FALSE)</f>
        <v>Assistant Manager</v>
      </c>
    </row>
    <row r="1589" spans="1:11" x14ac:dyDescent="0.3">
      <c r="A1589">
        <v>1591</v>
      </c>
      <c r="B1589">
        <v>11</v>
      </c>
      <c r="C1589">
        <v>12687.66</v>
      </c>
      <c r="D1589">
        <f t="shared" si="48"/>
        <v>1153.4236363636364</v>
      </c>
      <c r="E1589">
        <v>5.5684399999999998</v>
      </c>
      <c r="F1589">
        <f>VLOOKUP(A1589,[1]!Filtered_Customer_Data[#All],12,FALSE)</f>
        <v>14</v>
      </c>
      <c r="G1589">
        <f t="shared" si="49"/>
        <v>89918.784391418187</v>
      </c>
      <c r="H1589" t="str">
        <f>VLOOKUP(A1589,[2]!Filtered_Customer_Data[#All],9,FALSE)</f>
        <v>Mass Customer</v>
      </c>
      <c r="I1589" t="str">
        <f>VLOOKUP(A1589,Filtered_Customer_Data[#All],4,FALSE)</f>
        <v>Male</v>
      </c>
      <c r="J1589" t="str">
        <f>VLOOKUP(A1589,Filtered_Customer_Data[#All],8,FALSE)</f>
        <v>Manufacturing</v>
      </c>
      <c r="K1589" t="str">
        <f>VLOOKUP(A1589,Filtered_Customer_Data[#All],7,FALSE)</f>
        <v>Operator</v>
      </c>
    </row>
    <row r="1590" spans="1:11" x14ac:dyDescent="0.3">
      <c r="A1590">
        <v>1592</v>
      </c>
      <c r="B1590">
        <v>4</v>
      </c>
      <c r="C1590">
        <v>5703.38</v>
      </c>
      <c r="D1590">
        <f t="shared" si="48"/>
        <v>1425.845</v>
      </c>
      <c r="E1590">
        <v>5.5684399999999998</v>
      </c>
      <c r="F1590">
        <f>VLOOKUP(A1590,[1]!Filtered_Customer_Data[#All],12,FALSE)</f>
        <v>14</v>
      </c>
      <c r="G1590">
        <f t="shared" si="49"/>
        <v>111156.2526452</v>
      </c>
      <c r="H1590" t="str">
        <f>VLOOKUP(A1590,[2]!Filtered_Customer_Data[#All],9,FALSE)</f>
        <v>Mass Customer</v>
      </c>
      <c r="I1590" t="str">
        <f>VLOOKUP(A1590,Filtered_Customer_Data[#All],4,FALSE)</f>
        <v>Male</v>
      </c>
      <c r="J1590" t="str">
        <f>VLOOKUP(A1590,Filtered_Customer_Data[#All],8,FALSE)</f>
        <v>Unknown</v>
      </c>
      <c r="K1590" t="str">
        <f>VLOOKUP(A1590,Filtered_Customer_Data[#All],7,FALSE)</f>
        <v>Software Test Engineer III</v>
      </c>
    </row>
    <row r="1591" spans="1:11" x14ac:dyDescent="0.3">
      <c r="A1591">
        <v>1593</v>
      </c>
      <c r="B1591">
        <v>6</v>
      </c>
      <c r="C1591">
        <v>7569.45</v>
      </c>
      <c r="D1591">
        <f t="shared" si="48"/>
        <v>1261.575</v>
      </c>
      <c r="E1591">
        <v>5.5684399999999998</v>
      </c>
      <c r="F1591">
        <f>VLOOKUP(A1591,[1]!Filtered_Customer_Data[#All],12,FALSE)</f>
        <v>17</v>
      </c>
      <c r="G1591">
        <f t="shared" si="49"/>
        <v>119425.07978099999</v>
      </c>
      <c r="H1591" t="str">
        <f>VLOOKUP(A1591,[2]!Filtered_Customer_Data[#All],9,FALSE)</f>
        <v>Mass Customer</v>
      </c>
      <c r="I1591" t="str">
        <f>VLOOKUP(A1591,Filtered_Customer_Data[#All],4,FALSE)</f>
        <v>Female</v>
      </c>
      <c r="J1591" t="str">
        <f>VLOOKUP(A1591,Filtered_Customer_Data[#All],8,FALSE)</f>
        <v>IT</v>
      </c>
      <c r="K1591" t="str">
        <f>VLOOKUP(A1591,Filtered_Customer_Data[#All],7,FALSE)</f>
        <v>Tax Accountant</v>
      </c>
    </row>
    <row r="1592" spans="1:11" x14ac:dyDescent="0.3">
      <c r="A1592">
        <v>1594</v>
      </c>
      <c r="B1592">
        <v>6</v>
      </c>
      <c r="C1592">
        <v>8475.6299999999992</v>
      </c>
      <c r="D1592">
        <f t="shared" si="48"/>
        <v>1412.6049999999998</v>
      </c>
      <c r="E1592">
        <v>5.5684399999999998</v>
      </c>
      <c r="F1592">
        <f>VLOOKUP(A1592,[1]!Filtered_Customer_Data[#All],12,FALSE)</f>
        <v>7</v>
      </c>
      <c r="G1592">
        <f t="shared" si="49"/>
        <v>55062.043303399987</v>
      </c>
      <c r="H1592" t="str">
        <f>VLOOKUP(A1592,[2]!Filtered_Customer_Data[#All],9,FALSE)</f>
        <v>Mass Customer</v>
      </c>
      <c r="I1592" t="str">
        <f>VLOOKUP(A1592,Filtered_Customer_Data[#All],4,FALSE)</f>
        <v>Male</v>
      </c>
      <c r="J1592" t="str">
        <f>VLOOKUP(A1592,Filtered_Customer_Data[#All],8,FALSE)</f>
        <v>Property</v>
      </c>
      <c r="K1592" t="str">
        <f>VLOOKUP(A1592,Filtered_Customer_Data[#All],7,FALSE)</f>
        <v>Human Resources Manager</v>
      </c>
    </row>
    <row r="1593" spans="1:11" x14ac:dyDescent="0.3">
      <c r="A1593">
        <v>1595</v>
      </c>
      <c r="B1593">
        <v>7</v>
      </c>
      <c r="C1593">
        <v>9792.8900000000012</v>
      </c>
      <c r="D1593">
        <f t="shared" si="48"/>
        <v>1398.984285714286</v>
      </c>
      <c r="E1593">
        <v>5.5684399999999998</v>
      </c>
      <c r="F1593">
        <f>VLOOKUP(A1593,[1]!Filtered_Customer_Data[#All],12,FALSE)</f>
        <v>11</v>
      </c>
      <c r="G1593">
        <f t="shared" si="49"/>
        <v>85691.760615371444</v>
      </c>
      <c r="H1593" t="str">
        <f>VLOOKUP(A1593,[2]!Filtered_Customer_Data[#All],9,FALSE)</f>
        <v>High Net Worth</v>
      </c>
      <c r="I1593" t="str">
        <f>VLOOKUP(A1593,Filtered_Customer_Data[#All],4,FALSE)</f>
        <v>Female</v>
      </c>
      <c r="J1593" t="str">
        <f>VLOOKUP(A1593,Filtered_Customer_Data[#All],8,FALSE)</f>
        <v>Financial Services</v>
      </c>
      <c r="K1593" t="str">
        <f>VLOOKUP(A1593,Filtered_Customer_Data[#All],7,FALSE)</f>
        <v>Senior Financial Analyst</v>
      </c>
    </row>
    <row r="1594" spans="1:11" x14ac:dyDescent="0.3">
      <c r="A1594">
        <v>1596</v>
      </c>
      <c r="B1594">
        <v>3</v>
      </c>
      <c r="C1594">
        <v>4400.92</v>
      </c>
      <c r="D1594">
        <f t="shared" si="48"/>
        <v>1466.9733333333334</v>
      </c>
      <c r="E1594">
        <v>5.5684399999999998</v>
      </c>
      <c r="F1594">
        <f>VLOOKUP(A1594,[1]!Filtered_Customer_Data[#All],12,FALSE)</f>
        <v>8</v>
      </c>
      <c r="G1594">
        <f t="shared" si="49"/>
        <v>65350.023906133334</v>
      </c>
      <c r="H1594" t="str">
        <f>VLOOKUP(A1594,[2]!Filtered_Customer_Data[#All],9,FALSE)</f>
        <v>High Net Worth</v>
      </c>
      <c r="I1594" t="str">
        <f>VLOOKUP(A1594,Filtered_Customer_Data[#All],4,FALSE)</f>
        <v>Male</v>
      </c>
      <c r="J1594" t="str">
        <f>VLOOKUP(A1594,Filtered_Customer_Data[#All],8,FALSE)</f>
        <v>Financial Services</v>
      </c>
      <c r="K1594" t="str">
        <f>VLOOKUP(A1594,Filtered_Customer_Data[#All],7,FALSE)</f>
        <v>Cost Accountant</v>
      </c>
    </row>
    <row r="1595" spans="1:11" x14ac:dyDescent="0.3">
      <c r="A1595">
        <v>1597</v>
      </c>
      <c r="B1595">
        <v>11</v>
      </c>
      <c r="C1595">
        <v>16245.230000000001</v>
      </c>
      <c r="D1595">
        <f t="shared" si="48"/>
        <v>1476.8390909090911</v>
      </c>
      <c r="E1595">
        <v>5.5684399999999998</v>
      </c>
      <c r="F1595">
        <f>VLOOKUP(A1595,[1]!Filtered_Customer_Data[#All],12,FALSE)</f>
        <v>14</v>
      </c>
      <c r="G1595">
        <f t="shared" si="49"/>
        <v>115131.65814334547</v>
      </c>
      <c r="H1595" t="str">
        <f>VLOOKUP(A1595,[2]!Filtered_Customer_Data[#All],9,FALSE)</f>
        <v>Affluent Customer</v>
      </c>
      <c r="I1595" t="str">
        <f>VLOOKUP(A1595,Filtered_Customer_Data[#All],4,FALSE)</f>
        <v>Male</v>
      </c>
      <c r="J1595" t="str">
        <f>VLOOKUP(A1595,Filtered_Customer_Data[#All],8,FALSE)</f>
        <v>Retail</v>
      </c>
      <c r="K1595" t="str">
        <f>VLOOKUP(A1595,Filtered_Customer_Data[#All],7,FALSE)</f>
        <v>Nurse Practicioner</v>
      </c>
    </row>
    <row r="1596" spans="1:11" x14ac:dyDescent="0.3">
      <c r="A1596">
        <v>1598</v>
      </c>
      <c r="B1596">
        <v>5</v>
      </c>
      <c r="C1596">
        <v>6297.23</v>
      </c>
      <c r="D1596">
        <f t="shared" si="48"/>
        <v>1259.4459999999999</v>
      </c>
      <c r="E1596">
        <v>5.5684399999999998</v>
      </c>
      <c r="F1596">
        <f>VLOOKUP(A1596,[1]!Filtered_Customer_Data[#All],12,FALSE)</f>
        <v>11</v>
      </c>
      <c r="G1596">
        <f t="shared" si="49"/>
        <v>77144.644326639987</v>
      </c>
      <c r="H1596" t="str">
        <f>VLOOKUP(A1596,[2]!Filtered_Customer_Data[#All],9,FALSE)</f>
        <v>Mass Customer</v>
      </c>
      <c r="I1596" t="str">
        <f>VLOOKUP(A1596,Filtered_Customer_Data[#All],4,FALSE)</f>
        <v>Female</v>
      </c>
      <c r="J1596" t="str">
        <f>VLOOKUP(A1596,Filtered_Customer_Data[#All],8,FALSE)</f>
        <v>Unknown</v>
      </c>
      <c r="K1596" t="str">
        <f>VLOOKUP(A1596,Filtered_Customer_Data[#All],7,FALSE)</f>
        <v>Safety Technician III</v>
      </c>
    </row>
    <row r="1597" spans="1:11" x14ac:dyDescent="0.3">
      <c r="A1597">
        <v>1599</v>
      </c>
      <c r="B1597">
        <v>11</v>
      </c>
      <c r="C1597">
        <v>8164.880000000001</v>
      </c>
      <c r="D1597">
        <f t="shared" si="48"/>
        <v>742.26181818181828</v>
      </c>
      <c r="E1597">
        <v>5.5684399999999998</v>
      </c>
      <c r="F1597">
        <f>VLOOKUP(A1597,[1]!Filtered_Customer_Data[#All],12,FALSE)</f>
        <v>1</v>
      </c>
      <c r="G1597">
        <f t="shared" si="49"/>
        <v>4133.240398836364</v>
      </c>
      <c r="H1597" t="str">
        <f>VLOOKUP(A1597,[2]!Filtered_Customer_Data[#All],9,FALSE)</f>
        <v>Affluent Customer</v>
      </c>
      <c r="I1597" t="str">
        <f>VLOOKUP(A1597,Filtered_Customer_Data[#All],4,FALSE)</f>
        <v>Male</v>
      </c>
      <c r="J1597" t="str">
        <f>VLOOKUP(A1597,Filtered_Customer_Data[#All],8,FALSE)</f>
        <v>Unknown</v>
      </c>
      <c r="K1597" t="str">
        <f>VLOOKUP(A1597,Filtered_Customer_Data[#All],7,FALSE)</f>
        <v>Unknown</v>
      </c>
    </row>
    <row r="1598" spans="1:11" x14ac:dyDescent="0.3">
      <c r="A1598">
        <v>1600</v>
      </c>
      <c r="B1598">
        <v>9</v>
      </c>
      <c r="C1598">
        <v>5904.3200000000015</v>
      </c>
      <c r="D1598">
        <f t="shared" si="48"/>
        <v>656.03555555555567</v>
      </c>
      <c r="E1598">
        <v>5.5684399999999998</v>
      </c>
      <c r="F1598">
        <f>VLOOKUP(A1598,[1]!Filtered_Customer_Data[#All],12,FALSE)</f>
        <v>2</v>
      </c>
      <c r="G1598">
        <f t="shared" si="49"/>
        <v>7306.189257955557</v>
      </c>
      <c r="H1598" t="str">
        <f>VLOOKUP(A1598,[2]!Filtered_Customer_Data[#All],9,FALSE)</f>
        <v>High Net Worth</v>
      </c>
      <c r="I1598" t="str">
        <f>VLOOKUP(A1598,Filtered_Customer_Data[#All],4,FALSE)</f>
        <v>Female</v>
      </c>
      <c r="J1598" t="str">
        <f>VLOOKUP(A1598,Filtered_Customer_Data[#All],8,FALSE)</f>
        <v>Financial Services</v>
      </c>
      <c r="K1598" t="str">
        <f>VLOOKUP(A1598,Filtered_Customer_Data[#All],7,FALSE)</f>
        <v>Senior Financial Analyst</v>
      </c>
    </row>
    <row r="1599" spans="1:11" x14ac:dyDescent="0.3">
      <c r="A1599">
        <v>1601</v>
      </c>
      <c r="B1599">
        <v>4</v>
      </c>
      <c r="C1599">
        <v>3901.84</v>
      </c>
      <c r="D1599">
        <f t="shared" si="48"/>
        <v>975.46</v>
      </c>
      <c r="E1599">
        <v>5.5684399999999998</v>
      </c>
      <c r="F1599">
        <f>VLOOKUP(A1599,[1]!Filtered_Customer_Data[#All],12,FALSE)</f>
        <v>1</v>
      </c>
      <c r="G1599">
        <f t="shared" si="49"/>
        <v>5431.7904823999997</v>
      </c>
      <c r="H1599" t="str">
        <f>VLOOKUP(A1599,[2]!Filtered_Customer_Data[#All],9,FALSE)</f>
        <v>Affluent Customer</v>
      </c>
      <c r="I1599" t="str">
        <f>VLOOKUP(A1599,Filtered_Customer_Data[#All],4,FALSE)</f>
        <v>Female</v>
      </c>
      <c r="J1599" t="str">
        <f>VLOOKUP(A1599,Filtered_Customer_Data[#All],8,FALSE)</f>
        <v>Manufacturing</v>
      </c>
      <c r="K1599" t="str">
        <f>VLOOKUP(A1599,Filtered_Customer_Data[#All],7,FALSE)</f>
        <v>Desktop Support Technician</v>
      </c>
    </row>
    <row r="1600" spans="1:11" x14ac:dyDescent="0.3">
      <c r="A1600">
        <v>1602</v>
      </c>
      <c r="B1600">
        <v>5</v>
      </c>
      <c r="C1600">
        <v>6779.29</v>
      </c>
      <c r="D1600">
        <f t="shared" si="48"/>
        <v>1355.8579999999999</v>
      </c>
      <c r="E1600">
        <v>5.5684399999999998</v>
      </c>
      <c r="F1600">
        <f>VLOOKUP(A1600,[1]!Filtered_Customer_Data[#All],12,FALSE)</f>
        <v>15</v>
      </c>
      <c r="G1600">
        <f t="shared" si="49"/>
        <v>113250.20882279999</v>
      </c>
      <c r="H1600" t="str">
        <f>VLOOKUP(A1600,[2]!Filtered_Customer_Data[#All],9,FALSE)</f>
        <v>Mass Customer</v>
      </c>
      <c r="I1600" t="str">
        <f>VLOOKUP(A1600,Filtered_Customer_Data[#All],4,FALSE)</f>
        <v>Male</v>
      </c>
      <c r="J1600" t="str">
        <f>VLOOKUP(A1600,Filtered_Customer_Data[#All],8,FALSE)</f>
        <v>Retail</v>
      </c>
      <c r="K1600" t="str">
        <f>VLOOKUP(A1600,Filtered_Customer_Data[#All],7,FALSE)</f>
        <v>Professor</v>
      </c>
    </row>
    <row r="1601" spans="1:11" x14ac:dyDescent="0.3">
      <c r="A1601">
        <v>1603</v>
      </c>
      <c r="B1601">
        <v>4</v>
      </c>
      <c r="C1601">
        <v>5471.8899999999994</v>
      </c>
      <c r="D1601">
        <f t="shared" si="48"/>
        <v>1367.9724999999999</v>
      </c>
      <c r="E1601">
        <v>5.5684399999999998</v>
      </c>
      <c r="F1601">
        <f>VLOOKUP(A1601,[1]!Filtered_Customer_Data[#All],12,FALSE)</f>
        <v>20</v>
      </c>
      <c r="G1601">
        <f t="shared" si="49"/>
        <v>152349.455758</v>
      </c>
      <c r="H1601" t="str">
        <f>VLOOKUP(A1601,[2]!Filtered_Customer_Data[#All],9,FALSE)</f>
        <v>Affluent Customer</v>
      </c>
      <c r="I1601" t="str">
        <f>VLOOKUP(A1601,Filtered_Customer_Data[#All],4,FALSE)</f>
        <v>Male</v>
      </c>
      <c r="J1601" t="str">
        <f>VLOOKUP(A1601,Filtered_Customer_Data[#All],8,FALSE)</f>
        <v>Manufacturing</v>
      </c>
      <c r="K1601" t="str">
        <f>VLOOKUP(A1601,Filtered_Customer_Data[#All],7,FALSE)</f>
        <v>Quality Engineer</v>
      </c>
    </row>
    <row r="1602" spans="1:11" x14ac:dyDescent="0.3">
      <c r="A1602">
        <v>1604</v>
      </c>
      <c r="B1602">
        <v>3</v>
      </c>
      <c r="C1602">
        <v>3311.7200000000003</v>
      </c>
      <c r="D1602">
        <f t="shared" si="48"/>
        <v>1103.9066666666668</v>
      </c>
      <c r="E1602">
        <v>5.5684399999999998</v>
      </c>
      <c r="F1602">
        <f>VLOOKUP(A1602,[1]!Filtered_Customer_Data[#All],12,FALSE)</f>
        <v>20</v>
      </c>
      <c r="G1602">
        <f t="shared" si="49"/>
        <v>122940.76077866668</v>
      </c>
      <c r="H1602" t="str">
        <f>VLOOKUP(A1602,[2]!Filtered_Customer_Data[#All],9,FALSE)</f>
        <v>High Net Worth</v>
      </c>
      <c r="I1602" t="str">
        <f>VLOOKUP(A1602,Filtered_Customer_Data[#All],4,FALSE)</f>
        <v>Male</v>
      </c>
      <c r="J1602" t="str">
        <f>VLOOKUP(A1602,Filtered_Customer_Data[#All],8,FALSE)</f>
        <v>Financial Services</v>
      </c>
      <c r="K1602" t="str">
        <f>VLOOKUP(A1602,Filtered_Customer_Data[#All],7,FALSE)</f>
        <v>Unknown</v>
      </c>
    </row>
    <row r="1603" spans="1:11" x14ac:dyDescent="0.3">
      <c r="A1603">
        <v>1605</v>
      </c>
      <c r="B1603">
        <v>3</v>
      </c>
      <c r="C1603">
        <v>3871.88</v>
      </c>
      <c r="D1603">
        <f t="shared" ref="D1603:D1666" si="50">GETPIVOTDATA("Total Revenue",$A1602,"customer_id",A1603)/GETPIVOTDATA("Total Transaction",$A1602,"customer_id",A1603)</f>
        <v>1290.6266666666668</v>
      </c>
      <c r="E1603">
        <v>5.5684399999999998</v>
      </c>
      <c r="F1603">
        <f>VLOOKUP(A1603,[1]!Filtered_Customer_Data[#All],12,FALSE)</f>
        <v>9</v>
      </c>
      <c r="G1603">
        <f t="shared" ref="G1603:G1666" si="51">D1603*E1603*F1603</f>
        <v>64680.994401600001</v>
      </c>
      <c r="H1603" t="str">
        <f>VLOOKUP(A1603,[2]!Filtered_Customer_Data[#All],9,FALSE)</f>
        <v>Affluent Customer</v>
      </c>
      <c r="I1603" t="str">
        <f>VLOOKUP(A1603,Filtered_Customer_Data[#All],4,FALSE)</f>
        <v>Female</v>
      </c>
      <c r="J1603" t="str">
        <f>VLOOKUP(A1603,Filtered_Customer_Data[#All],8,FALSE)</f>
        <v>Unknown</v>
      </c>
      <c r="K1603" t="str">
        <f>VLOOKUP(A1603,Filtered_Customer_Data[#All],7,FALSE)</f>
        <v>Unknown</v>
      </c>
    </row>
    <row r="1604" spans="1:11" x14ac:dyDescent="0.3">
      <c r="A1604">
        <v>1606</v>
      </c>
      <c r="B1604">
        <v>4</v>
      </c>
      <c r="C1604">
        <v>5390.66</v>
      </c>
      <c r="D1604">
        <f t="shared" si="50"/>
        <v>1347.665</v>
      </c>
      <c r="E1604">
        <v>5.5684399999999998</v>
      </c>
      <c r="F1604">
        <f>VLOOKUP(A1604,[1]!Filtered_Customer_Data[#All],12,FALSE)</f>
        <v>9</v>
      </c>
      <c r="G1604">
        <f t="shared" si="51"/>
        <v>67539.525233399996</v>
      </c>
      <c r="H1604" t="str">
        <f>VLOOKUP(A1604,[2]!Filtered_Customer_Data[#All],9,FALSE)</f>
        <v>Affluent Customer</v>
      </c>
      <c r="I1604" t="str">
        <f>VLOOKUP(A1604,Filtered_Customer_Data[#All],4,FALSE)</f>
        <v>Female</v>
      </c>
      <c r="J1604" t="str">
        <f>VLOOKUP(A1604,Filtered_Customer_Data[#All],8,FALSE)</f>
        <v>Unknown</v>
      </c>
      <c r="K1604" t="str">
        <f>VLOOKUP(A1604,Filtered_Customer_Data[#All],7,FALSE)</f>
        <v>Environmental Specialist</v>
      </c>
    </row>
    <row r="1605" spans="1:11" x14ac:dyDescent="0.3">
      <c r="A1605">
        <v>1607</v>
      </c>
      <c r="B1605">
        <v>5</v>
      </c>
      <c r="C1605">
        <v>4898.71</v>
      </c>
      <c r="D1605">
        <f t="shared" si="50"/>
        <v>979.74199999999996</v>
      </c>
      <c r="E1605">
        <v>5.5684399999999998</v>
      </c>
      <c r="F1605">
        <f>VLOOKUP(A1605,[1]!Filtered_Customer_Data[#All],12,FALSE)</f>
        <v>15</v>
      </c>
      <c r="G1605">
        <f t="shared" si="51"/>
        <v>81834.518137199993</v>
      </c>
      <c r="H1605" t="str">
        <f>VLOOKUP(A1605,[2]!Filtered_Customer_Data[#All],9,FALSE)</f>
        <v>Mass Customer</v>
      </c>
      <c r="I1605" t="str">
        <f>VLOOKUP(A1605,Filtered_Customer_Data[#All],4,FALSE)</f>
        <v>Female</v>
      </c>
      <c r="J1605" t="str">
        <f>VLOOKUP(A1605,Filtered_Customer_Data[#All],8,FALSE)</f>
        <v>Retail</v>
      </c>
      <c r="K1605" t="str">
        <f>VLOOKUP(A1605,Filtered_Customer_Data[#All],7,FALSE)</f>
        <v>Marketing Assistant</v>
      </c>
    </row>
    <row r="1606" spans="1:11" x14ac:dyDescent="0.3">
      <c r="A1606">
        <v>1608</v>
      </c>
      <c r="B1606">
        <v>3</v>
      </c>
      <c r="C1606">
        <v>2811.51</v>
      </c>
      <c r="D1606">
        <f t="shared" si="50"/>
        <v>937.17000000000007</v>
      </c>
      <c r="E1606">
        <v>5.5684399999999998</v>
      </c>
      <c r="F1606">
        <f>VLOOKUP(A1606,[1]!Filtered_Customer_Data[#All],12,FALSE)</f>
        <v>6</v>
      </c>
      <c r="G1606">
        <f t="shared" si="51"/>
        <v>31311.449488800004</v>
      </c>
      <c r="H1606" t="str">
        <f>VLOOKUP(A1606,[2]!Filtered_Customer_Data[#All],9,FALSE)</f>
        <v>Mass Customer</v>
      </c>
      <c r="I1606" t="str">
        <f>VLOOKUP(A1606,Filtered_Customer_Data[#All],4,FALSE)</f>
        <v>Female</v>
      </c>
      <c r="J1606" t="str">
        <f>VLOOKUP(A1606,Filtered_Customer_Data[#All],8,FALSE)</f>
        <v>Unknown</v>
      </c>
      <c r="K1606" t="str">
        <f>VLOOKUP(A1606,Filtered_Customer_Data[#All],7,FALSE)</f>
        <v>Software Engineer III</v>
      </c>
    </row>
    <row r="1607" spans="1:11" x14ac:dyDescent="0.3">
      <c r="A1607">
        <v>1609</v>
      </c>
      <c r="B1607">
        <v>5</v>
      </c>
      <c r="C1607">
        <v>6259.92</v>
      </c>
      <c r="D1607">
        <f t="shared" si="50"/>
        <v>1251.9839999999999</v>
      </c>
      <c r="E1607">
        <v>5.5684399999999998</v>
      </c>
      <c r="F1607">
        <f>VLOOKUP(A1607,[1]!Filtered_Customer_Data[#All],12,FALSE)</f>
        <v>3</v>
      </c>
      <c r="G1607">
        <f t="shared" si="51"/>
        <v>20914.793354879999</v>
      </c>
      <c r="H1607" t="str">
        <f>VLOOKUP(A1607,[2]!Filtered_Customer_Data[#All],9,FALSE)</f>
        <v>Mass Customer</v>
      </c>
      <c r="I1607" t="str">
        <f>VLOOKUP(A1607,Filtered_Customer_Data[#All],4,FALSE)</f>
        <v>Male</v>
      </c>
      <c r="J1607" t="str">
        <f>VLOOKUP(A1607,Filtered_Customer_Data[#All],8,FALSE)</f>
        <v>Property</v>
      </c>
      <c r="K1607" t="str">
        <f>VLOOKUP(A1607,Filtered_Customer_Data[#All],7,FALSE)</f>
        <v>Professor</v>
      </c>
    </row>
    <row r="1608" spans="1:11" x14ac:dyDescent="0.3">
      <c r="A1608">
        <v>1610</v>
      </c>
      <c r="B1608">
        <v>5</v>
      </c>
      <c r="C1608">
        <v>6734.6100000000006</v>
      </c>
      <c r="D1608">
        <f t="shared" si="50"/>
        <v>1346.922</v>
      </c>
      <c r="E1608">
        <v>5.5684399999999998</v>
      </c>
      <c r="F1608">
        <f>VLOOKUP(A1608,[1]!Filtered_Customer_Data[#All],12,FALSE)</f>
        <v>9</v>
      </c>
      <c r="G1608">
        <f t="shared" si="51"/>
        <v>67502.289075120003</v>
      </c>
      <c r="H1608" t="str">
        <f>VLOOKUP(A1608,[2]!Filtered_Customer_Data[#All],9,FALSE)</f>
        <v>High Net Worth</v>
      </c>
      <c r="I1608" t="str">
        <f>VLOOKUP(A1608,Filtered_Customer_Data[#All],4,FALSE)</f>
        <v>Female</v>
      </c>
      <c r="J1608" t="str">
        <f>VLOOKUP(A1608,Filtered_Customer_Data[#All],8,FALSE)</f>
        <v>Unknown</v>
      </c>
      <c r="K1608" t="str">
        <f>VLOOKUP(A1608,Filtered_Customer_Data[#All],7,FALSE)</f>
        <v>Structural Engineer</v>
      </c>
    </row>
    <row r="1609" spans="1:11" x14ac:dyDescent="0.3">
      <c r="A1609">
        <v>1611</v>
      </c>
      <c r="B1609">
        <v>12</v>
      </c>
      <c r="C1609">
        <v>13692.47</v>
      </c>
      <c r="D1609">
        <f t="shared" si="50"/>
        <v>1141.0391666666667</v>
      </c>
      <c r="E1609">
        <v>5.5684399999999998</v>
      </c>
      <c r="F1609">
        <f>VLOOKUP(A1609,[1]!Filtered_Customer_Data[#All],12,FALSE)</f>
        <v>13</v>
      </c>
      <c r="G1609">
        <f t="shared" si="51"/>
        <v>82599.505784033332</v>
      </c>
      <c r="H1609" t="str">
        <f>VLOOKUP(A1609,[2]!Filtered_Customer_Data[#All],9,FALSE)</f>
        <v>High Net Worth</v>
      </c>
      <c r="I1609" t="str">
        <f>VLOOKUP(A1609,Filtered_Customer_Data[#All],4,FALSE)</f>
        <v>Male</v>
      </c>
      <c r="J1609" t="str">
        <f>VLOOKUP(A1609,Filtered_Customer_Data[#All],8,FALSE)</f>
        <v>Health</v>
      </c>
      <c r="K1609" t="str">
        <f>VLOOKUP(A1609,Filtered_Customer_Data[#All],7,FALSE)</f>
        <v>Developer IV</v>
      </c>
    </row>
    <row r="1610" spans="1:11" x14ac:dyDescent="0.3">
      <c r="A1610">
        <v>1612</v>
      </c>
      <c r="B1610">
        <v>2</v>
      </c>
      <c r="C1610">
        <v>3904.22</v>
      </c>
      <c r="D1610">
        <f t="shared" si="50"/>
        <v>1952.11</v>
      </c>
      <c r="E1610">
        <v>5.5684399999999998</v>
      </c>
      <c r="F1610">
        <f>VLOOKUP(A1610,[1]!Filtered_Customer_Data[#All],12,FALSE)</f>
        <v>22</v>
      </c>
      <c r="G1610">
        <f t="shared" si="51"/>
        <v>239144.5629848</v>
      </c>
      <c r="H1610" t="str">
        <f>VLOOKUP(A1610,[2]!Filtered_Customer_Data[#All],9,FALSE)</f>
        <v>High Net Worth</v>
      </c>
      <c r="I1610" t="str">
        <f>VLOOKUP(A1610,Filtered_Customer_Data[#All],4,FALSE)</f>
        <v>Male</v>
      </c>
      <c r="J1610" t="str">
        <f>VLOOKUP(A1610,Filtered_Customer_Data[#All],8,FALSE)</f>
        <v>Financial Services</v>
      </c>
      <c r="K1610" t="str">
        <f>VLOOKUP(A1610,Filtered_Customer_Data[#All],7,FALSE)</f>
        <v>Community Outreach Specialist</v>
      </c>
    </row>
    <row r="1611" spans="1:11" x14ac:dyDescent="0.3">
      <c r="A1611">
        <v>1613</v>
      </c>
      <c r="B1611">
        <v>8</v>
      </c>
      <c r="C1611">
        <v>6670.94</v>
      </c>
      <c r="D1611">
        <f t="shared" si="50"/>
        <v>833.86749999999995</v>
      </c>
      <c r="E1611">
        <v>5.5684399999999998</v>
      </c>
      <c r="F1611">
        <f>VLOOKUP(A1611,[1]!Filtered_Customer_Data[#All],12,FALSE)</f>
        <v>19</v>
      </c>
      <c r="G1611">
        <f t="shared" si="51"/>
        <v>88223.481692299989</v>
      </c>
      <c r="H1611" t="str">
        <f>VLOOKUP(A1611,[2]!Filtered_Customer_Data[#All],9,FALSE)</f>
        <v>Mass Customer</v>
      </c>
      <c r="I1611" t="str">
        <f>VLOOKUP(A1611,Filtered_Customer_Data[#All],4,FALSE)</f>
        <v>Female</v>
      </c>
      <c r="J1611" t="str">
        <f>VLOOKUP(A1611,Filtered_Customer_Data[#All],8,FALSE)</f>
        <v>Property</v>
      </c>
      <c r="K1611" t="str">
        <f>VLOOKUP(A1611,Filtered_Customer_Data[#All],7,FALSE)</f>
        <v>Unknown</v>
      </c>
    </row>
    <row r="1612" spans="1:11" x14ac:dyDescent="0.3">
      <c r="A1612">
        <v>1614</v>
      </c>
      <c r="B1612">
        <v>6</v>
      </c>
      <c r="C1612">
        <v>4720.1500000000005</v>
      </c>
      <c r="D1612">
        <f t="shared" si="50"/>
        <v>786.69166666666672</v>
      </c>
      <c r="E1612">
        <v>5.5684399999999998</v>
      </c>
      <c r="F1612">
        <f>VLOOKUP(A1612,[1]!Filtered_Customer_Data[#All],12,FALSE)</f>
        <v>8</v>
      </c>
      <c r="G1612">
        <f t="shared" si="51"/>
        <v>35045.162754666671</v>
      </c>
      <c r="H1612" t="str">
        <f>VLOOKUP(A1612,[2]!Filtered_Customer_Data[#All],9,FALSE)</f>
        <v>High Net Worth</v>
      </c>
      <c r="I1612" t="str">
        <f>VLOOKUP(A1612,Filtered_Customer_Data[#All],4,FALSE)</f>
        <v>Male</v>
      </c>
      <c r="J1612" t="str">
        <f>VLOOKUP(A1612,Filtered_Customer_Data[#All],8,FALSE)</f>
        <v>Unknown</v>
      </c>
      <c r="K1612" t="str">
        <f>VLOOKUP(A1612,Filtered_Customer_Data[#All],7,FALSE)</f>
        <v>Unknown</v>
      </c>
    </row>
    <row r="1613" spans="1:11" x14ac:dyDescent="0.3">
      <c r="A1613">
        <v>1615</v>
      </c>
      <c r="B1613">
        <v>5</v>
      </c>
      <c r="C1613">
        <v>7708.1200000000008</v>
      </c>
      <c r="D1613">
        <f t="shared" si="50"/>
        <v>1541.6240000000003</v>
      </c>
      <c r="E1613">
        <v>5.5684399999999998</v>
      </c>
      <c r="F1613">
        <f>VLOOKUP(A1613,[1]!Filtered_Customer_Data[#All],12,FALSE)</f>
        <v>7</v>
      </c>
      <c r="G1613">
        <f t="shared" si="51"/>
        <v>60091.085225920011</v>
      </c>
      <c r="H1613" t="str">
        <f>VLOOKUP(A1613,[2]!Filtered_Customer_Data[#All],9,FALSE)</f>
        <v>Mass Customer</v>
      </c>
      <c r="I1613" t="str">
        <f>VLOOKUP(A1613,Filtered_Customer_Data[#All],4,FALSE)</f>
        <v>Female</v>
      </c>
      <c r="J1613" t="str">
        <f>VLOOKUP(A1613,Filtered_Customer_Data[#All],8,FALSE)</f>
        <v>Entertainment</v>
      </c>
      <c r="K1613" t="str">
        <f>VLOOKUP(A1613,Filtered_Customer_Data[#All],7,FALSE)</f>
        <v>Unknown</v>
      </c>
    </row>
    <row r="1614" spans="1:11" x14ac:dyDescent="0.3">
      <c r="A1614">
        <v>1616</v>
      </c>
      <c r="B1614">
        <v>7</v>
      </c>
      <c r="C1614">
        <v>10413.51</v>
      </c>
      <c r="D1614">
        <f t="shared" si="50"/>
        <v>1487.6442857142858</v>
      </c>
      <c r="E1614">
        <v>5.5684399999999998</v>
      </c>
      <c r="F1614">
        <f>VLOOKUP(A1614,[1]!Filtered_Customer_Data[#All],12,FALSE)</f>
        <v>19</v>
      </c>
      <c r="G1614">
        <f t="shared" si="51"/>
        <v>157393.30098051429</v>
      </c>
      <c r="H1614" t="str">
        <f>VLOOKUP(A1614,[2]!Filtered_Customer_Data[#All],9,FALSE)</f>
        <v>High Net Worth</v>
      </c>
      <c r="I1614" t="str">
        <f>VLOOKUP(A1614,Filtered_Customer_Data[#All],4,FALSE)</f>
        <v>Male</v>
      </c>
      <c r="J1614" t="str">
        <f>VLOOKUP(A1614,Filtered_Customer_Data[#All],8,FALSE)</f>
        <v>Retail</v>
      </c>
      <c r="K1614" t="str">
        <f>VLOOKUP(A1614,Filtered_Customer_Data[#All],7,FALSE)</f>
        <v>Media Manager II</v>
      </c>
    </row>
    <row r="1615" spans="1:11" x14ac:dyDescent="0.3">
      <c r="A1615">
        <v>1617</v>
      </c>
      <c r="B1615">
        <v>5</v>
      </c>
      <c r="C1615">
        <v>5926.27</v>
      </c>
      <c r="D1615">
        <f t="shared" si="50"/>
        <v>1185.2540000000001</v>
      </c>
      <c r="E1615">
        <v>5.5684399999999998</v>
      </c>
      <c r="F1615">
        <f>VLOOKUP(A1615,[1]!Filtered_Customer_Data[#All],12,FALSE)</f>
        <v>10</v>
      </c>
      <c r="G1615">
        <f t="shared" si="51"/>
        <v>66000.157837600011</v>
      </c>
      <c r="H1615" t="str">
        <f>VLOOKUP(A1615,[2]!Filtered_Customer_Data[#All],9,FALSE)</f>
        <v>Affluent Customer</v>
      </c>
      <c r="I1615" t="str">
        <f>VLOOKUP(A1615,Filtered_Customer_Data[#All],4,FALSE)</f>
        <v>Female</v>
      </c>
      <c r="J1615" t="str">
        <f>VLOOKUP(A1615,Filtered_Customer_Data[#All],8,FALSE)</f>
        <v>Financial Services</v>
      </c>
      <c r="K1615" t="str">
        <f>VLOOKUP(A1615,Filtered_Customer_Data[#All],7,FALSE)</f>
        <v>Compensation Analyst</v>
      </c>
    </row>
    <row r="1616" spans="1:11" x14ac:dyDescent="0.3">
      <c r="A1616">
        <v>1618</v>
      </c>
      <c r="B1616">
        <v>2</v>
      </c>
      <c r="C1616">
        <v>2033.21</v>
      </c>
      <c r="D1616">
        <f t="shared" si="50"/>
        <v>1016.605</v>
      </c>
      <c r="E1616">
        <v>5.5684399999999998</v>
      </c>
      <c r="F1616">
        <f>VLOOKUP(A1616,[1]!Filtered_Customer_Data[#All],12,FALSE)</f>
        <v>19</v>
      </c>
      <c r="G1616">
        <f t="shared" si="51"/>
        <v>107557.17497779999</v>
      </c>
      <c r="H1616" t="str">
        <f>VLOOKUP(A1616,[2]!Filtered_Customer_Data[#All],9,FALSE)</f>
        <v>Mass Customer</v>
      </c>
      <c r="I1616" t="str">
        <f>VLOOKUP(A1616,Filtered_Customer_Data[#All],4,FALSE)</f>
        <v>Female</v>
      </c>
      <c r="J1616" t="str">
        <f>VLOOKUP(A1616,Filtered_Customer_Data[#All],8,FALSE)</f>
        <v>Unknown</v>
      </c>
      <c r="K1616" t="str">
        <f>VLOOKUP(A1616,Filtered_Customer_Data[#All],7,FALSE)</f>
        <v>Senior Developer</v>
      </c>
    </row>
    <row r="1617" spans="1:11" x14ac:dyDescent="0.3">
      <c r="A1617">
        <v>1619</v>
      </c>
      <c r="B1617">
        <v>10</v>
      </c>
      <c r="C1617">
        <v>11466.11</v>
      </c>
      <c r="D1617">
        <f t="shared" si="50"/>
        <v>1146.6110000000001</v>
      </c>
      <c r="E1617">
        <v>5.5684399999999998</v>
      </c>
      <c r="F1617">
        <f>VLOOKUP(A1617,[1]!Filtered_Customer_Data[#All],12,FALSE)</f>
        <v>6</v>
      </c>
      <c r="G1617">
        <f t="shared" si="51"/>
        <v>38309.00734104</v>
      </c>
      <c r="H1617" t="str">
        <f>VLOOKUP(A1617,[2]!Filtered_Customer_Data[#All],9,FALSE)</f>
        <v>Mass Customer</v>
      </c>
      <c r="I1617" t="str">
        <f>VLOOKUP(A1617,Filtered_Customer_Data[#All],4,FALSE)</f>
        <v>Male</v>
      </c>
      <c r="J1617" t="str">
        <f>VLOOKUP(A1617,Filtered_Customer_Data[#All],8,FALSE)</f>
        <v>Unknown</v>
      </c>
      <c r="K1617" t="str">
        <f>VLOOKUP(A1617,Filtered_Customer_Data[#All],7,FALSE)</f>
        <v>Staff Accountant III</v>
      </c>
    </row>
    <row r="1618" spans="1:11" x14ac:dyDescent="0.3">
      <c r="A1618">
        <v>1620</v>
      </c>
      <c r="B1618">
        <v>2</v>
      </c>
      <c r="C1618">
        <v>2947.04</v>
      </c>
      <c r="D1618">
        <f t="shared" si="50"/>
        <v>1473.52</v>
      </c>
      <c r="E1618">
        <v>5.5684399999999998</v>
      </c>
      <c r="F1618">
        <f>VLOOKUP(A1618,[1]!Filtered_Customer_Data[#All],12,FALSE)</f>
        <v>2</v>
      </c>
      <c r="G1618">
        <f t="shared" si="51"/>
        <v>16410.415417600001</v>
      </c>
      <c r="H1618" t="str">
        <f>VLOOKUP(A1618,[2]!Filtered_Customer_Data[#All],9,FALSE)</f>
        <v>High Net Worth</v>
      </c>
      <c r="I1618" t="str">
        <f>VLOOKUP(A1618,Filtered_Customer_Data[#All],4,FALSE)</f>
        <v>Male</v>
      </c>
      <c r="J1618" t="str">
        <f>VLOOKUP(A1618,Filtered_Customer_Data[#All],8,FALSE)</f>
        <v>Unknown</v>
      </c>
      <c r="K1618" t="str">
        <f>VLOOKUP(A1618,Filtered_Customer_Data[#All],7,FALSE)</f>
        <v>Structural Analysis Engineer</v>
      </c>
    </row>
    <row r="1619" spans="1:11" x14ac:dyDescent="0.3">
      <c r="A1619">
        <v>1621</v>
      </c>
      <c r="B1619">
        <v>5</v>
      </c>
      <c r="C1619">
        <v>2804.08</v>
      </c>
      <c r="D1619">
        <f t="shared" si="50"/>
        <v>560.81600000000003</v>
      </c>
      <c r="E1619">
        <v>5.5684399999999998</v>
      </c>
      <c r="F1619">
        <f>VLOOKUP(A1619,[1]!Filtered_Customer_Data[#All],12,FALSE)</f>
        <v>22</v>
      </c>
      <c r="G1619">
        <f t="shared" si="51"/>
        <v>68703.145434880003</v>
      </c>
      <c r="H1619" t="str">
        <f>VLOOKUP(A1619,[2]!Filtered_Customer_Data[#All],9,FALSE)</f>
        <v>Mass Customer</v>
      </c>
      <c r="I1619" t="str">
        <f>VLOOKUP(A1619,Filtered_Customer_Data[#All],4,FALSE)</f>
        <v>Female</v>
      </c>
      <c r="J1619" t="str">
        <f>VLOOKUP(A1619,Filtered_Customer_Data[#All],8,FALSE)</f>
        <v>Health</v>
      </c>
      <c r="K1619" t="str">
        <f>VLOOKUP(A1619,Filtered_Customer_Data[#All],7,FALSE)</f>
        <v>Social Worker</v>
      </c>
    </row>
    <row r="1620" spans="1:11" x14ac:dyDescent="0.3">
      <c r="A1620">
        <v>1622</v>
      </c>
      <c r="B1620">
        <v>3</v>
      </c>
      <c r="C1620">
        <v>1952.29</v>
      </c>
      <c r="D1620">
        <f t="shared" si="50"/>
        <v>650.76333333333332</v>
      </c>
      <c r="E1620">
        <v>5.5684399999999998</v>
      </c>
      <c r="F1620">
        <f>VLOOKUP(A1620,[1]!Filtered_Customer_Data[#All],12,FALSE)</f>
        <v>16</v>
      </c>
      <c r="G1620">
        <f t="shared" si="51"/>
        <v>57979.785213866664</v>
      </c>
      <c r="H1620" t="str">
        <f>VLOOKUP(A1620,[2]!Filtered_Customer_Data[#All],9,FALSE)</f>
        <v>High Net Worth</v>
      </c>
      <c r="I1620" t="str">
        <f>VLOOKUP(A1620,Filtered_Customer_Data[#All],4,FALSE)</f>
        <v>Male</v>
      </c>
      <c r="J1620" t="str">
        <f>VLOOKUP(A1620,Filtered_Customer_Data[#All],8,FALSE)</f>
        <v>Unknown</v>
      </c>
      <c r="K1620" t="str">
        <f>VLOOKUP(A1620,Filtered_Customer_Data[#All],7,FALSE)</f>
        <v>Senior Quality Engineer</v>
      </c>
    </row>
    <row r="1621" spans="1:11" x14ac:dyDescent="0.3">
      <c r="A1621">
        <v>1623</v>
      </c>
      <c r="B1621">
        <v>6</v>
      </c>
      <c r="C1621">
        <v>7686.06</v>
      </c>
      <c r="D1621">
        <f t="shared" si="50"/>
        <v>1281.01</v>
      </c>
      <c r="E1621">
        <v>5.5684399999999998</v>
      </c>
      <c r="F1621">
        <f>VLOOKUP(A1621,[1]!Filtered_Customer_Data[#All],12,FALSE)</f>
        <v>2</v>
      </c>
      <c r="G1621">
        <f t="shared" si="51"/>
        <v>14266.4546488</v>
      </c>
      <c r="H1621" t="str">
        <f>VLOOKUP(A1621,[2]!Filtered_Customer_Data[#All],9,FALSE)</f>
        <v>High Net Worth</v>
      </c>
      <c r="I1621" t="str">
        <f>VLOOKUP(A1621,Filtered_Customer_Data[#All],4,FALSE)</f>
        <v>Female</v>
      </c>
      <c r="J1621" t="str">
        <f>VLOOKUP(A1621,Filtered_Customer_Data[#All],8,FALSE)</f>
        <v>Entertainment</v>
      </c>
      <c r="K1621" t="str">
        <f>VLOOKUP(A1621,Filtered_Customer_Data[#All],7,FALSE)</f>
        <v>Software Test Engineer III</v>
      </c>
    </row>
    <row r="1622" spans="1:11" x14ac:dyDescent="0.3">
      <c r="A1622">
        <v>1624</v>
      </c>
      <c r="B1622">
        <v>6</v>
      </c>
      <c r="C1622">
        <v>4424.3900000000003</v>
      </c>
      <c r="D1622">
        <f t="shared" si="50"/>
        <v>737.39833333333343</v>
      </c>
      <c r="E1622">
        <v>5.5684399999999998</v>
      </c>
      <c r="F1622">
        <f>VLOOKUP(A1622,[1]!Filtered_Customer_Data[#All],12,FALSE)</f>
        <v>6</v>
      </c>
      <c r="G1622">
        <f t="shared" si="51"/>
        <v>24636.950251600007</v>
      </c>
      <c r="H1622" t="str">
        <f>VLOOKUP(A1622,[2]!Filtered_Customer_Data[#All],9,FALSE)</f>
        <v>Mass Customer</v>
      </c>
      <c r="I1622" t="str">
        <f>VLOOKUP(A1622,Filtered_Customer_Data[#All],4,FALSE)</f>
        <v>Male</v>
      </c>
      <c r="J1622" t="str">
        <f>VLOOKUP(A1622,Filtered_Customer_Data[#All],8,FALSE)</f>
        <v>Financial Services</v>
      </c>
      <c r="K1622" t="str">
        <f>VLOOKUP(A1622,Filtered_Customer_Data[#All],7,FALSE)</f>
        <v>Compensation Analyst</v>
      </c>
    </row>
    <row r="1623" spans="1:11" x14ac:dyDescent="0.3">
      <c r="A1623">
        <v>1625</v>
      </c>
      <c r="B1623">
        <v>8</v>
      </c>
      <c r="C1623">
        <v>12809.369999999999</v>
      </c>
      <c r="D1623">
        <f t="shared" si="50"/>
        <v>1601.1712499999999</v>
      </c>
      <c r="E1623">
        <v>5.5684399999999998</v>
      </c>
      <c r="F1623">
        <f>VLOOKUP(A1623,[1]!Filtered_Customer_Data[#All],12,FALSE)</f>
        <v>10</v>
      </c>
      <c r="G1623">
        <f t="shared" si="51"/>
        <v>89160.260353499994</v>
      </c>
      <c r="H1623" t="str">
        <f>VLOOKUP(A1623,[2]!Filtered_Customer_Data[#All],9,FALSE)</f>
        <v>Mass Customer</v>
      </c>
      <c r="I1623" t="str">
        <f>VLOOKUP(A1623,Filtered_Customer_Data[#All],4,FALSE)</f>
        <v>Male</v>
      </c>
      <c r="J1623" t="str">
        <f>VLOOKUP(A1623,Filtered_Customer_Data[#All],8,FALSE)</f>
        <v>Property</v>
      </c>
      <c r="K1623" t="str">
        <f>VLOOKUP(A1623,Filtered_Customer_Data[#All],7,FALSE)</f>
        <v>Information Systems Manager</v>
      </c>
    </row>
    <row r="1624" spans="1:11" x14ac:dyDescent="0.3">
      <c r="A1624">
        <v>1626</v>
      </c>
      <c r="B1624">
        <v>2</v>
      </c>
      <c r="C1624">
        <v>1789.3799999999999</v>
      </c>
      <c r="D1624">
        <f t="shared" si="50"/>
        <v>894.68999999999994</v>
      </c>
      <c r="E1624">
        <v>5.5684399999999998</v>
      </c>
      <c r="F1624">
        <f>VLOOKUP(A1624,[1]!Filtered_Customer_Data[#All],12,FALSE)</f>
        <v>14</v>
      </c>
      <c r="G1624">
        <f t="shared" si="51"/>
        <v>69748.386170399986</v>
      </c>
      <c r="H1624" t="str">
        <f>VLOOKUP(A1624,[2]!Filtered_Customer_Data[#All],9,FALSE)</f>
        <v>Mass Customer</v>
      </c>
      <c r="I1624" t="str">
        <f>VLOOKUP(A1624,Filtered_Customer_Data[#All],4,FALSE)</f>
        <v>Female</v>
      </c>
      <c r="J1624" t="str">
        <f>VLOOKUP(A1624,Filtered_Customer_Data[#All],8,FALSE)</f>
        <v>Financial Services</v>
      </c>
      <c r="K1624" t="str">
        <f>VLOOKUP(A1624,Filtered_Customer_Data[#All],7,FALSE)</f>
        <v>VP Accounting</v>
      </c>
    </row>
    <row r="1625" spans="1:11" x14ac:dyDescent="0.3">
      <c r="A1625">
        <v>1627</v>
      </c>
      <c r="B1625">
        <v>8</v>
      </c>
      <c r="C1625">
        <v>10051.579999999998</v>
      </c>
      <c r="D1625">
        <f t="shared" si="50"/>
        <v>1256.4474999999998</v>
      </c>
      <c r="E1625">
        <v>5.5684399999999998</v>
      </c>
      <c r="F1625">
        <f>VLOOKUP(A1625,[1]!Filtered_Customer_Data[#All],12,FALSE)</f>
        <v>16</v>
      </c>
      <c r="G1625">
        <f t="shared" si="51"/>
        <v>111943.24027039997</v>
      </c>
      <c r="H1625" t="str">
        <f>VLOOKUP(A1625,[2]!Filtered_Customer_Data[#All],9,FALSE)</f>
        <v>Affluent Customer</v>
      </c>
      <c r="I1625" t="str">
        <f>VLOOKUP(A1625,Filtered_Customer_Data[#All],4,FALSE)</f>
        <v>Male</v>
      </c>
      <c r="J1625" t="str">
        <f>VLOOKUP(A1625,Filtered_Customer_Data[#All],8,FALSE)</f>
        <v>Entertainment</v>
      </c>
      <c r="K1625" t="str">
        <f>VLOOKUP(A1625,Filtered_Customer_Data[#All],7,FALSE)</f>
        <v>Librarian</v>
      </c>
    </row>
    <row r="1626" spans="1:11" x14ac:dyDescent="0.3">
      <c r="A1626">
        <v>1628</v>
      </c>
      <c r="B1626">
        <v>2</v>
      </c>
      <c r="C1626">
        <v>3869.2699999999995</v>
      </c>
      <c r="D1626">
        <f t="shared" si="50"/>
        <v>1934.6349999999998</v>
      </c>
      <c r="E1626">
        <v>5.5684399999999998</v>
      </c>
      <c r="F1626">
        <f>VLOOKUP(A1626,[1]!Filtered_Customer_Data[#All],12,FALSE)</f>
        <v>11</v>
      </c>
      <c r="G1626">
        <f t="shared" si="51"/>
        <v>118501.88811339998</v>
      </c>
      <c r="H1626" t="str">
        <f>VLOOKUP(A1626,[2]!Filtered_Customer_Data[#All],9,FALSE)</f>
        <v>Mass Customer</v>
      </c>
      <c r="I1626" t="str">
        <f>VLOOKUP(A1626,Filtered_Customer_Data[#All],4,FALSE)</f>
        <v>Undefined</v>
      </c>
      <c r="J1626" t="str">
        <f>VLOOKUP(A1626,Filtered_Customer_Data[#All],8,FALSE)</f>
        <v>IT</v>
      </c>
      <c r="K1626" t="str">
        <f>VLOOKUP(A1626,Filtered_Customer_Data[#All],7,FALSE)</f>
        <v>Assistant Manager</v>
      </c>
    </row>
    <row r="1627" spans="1:11" x14ac:dyDescent="0.3">
      <c r="A1627">
        <v>1629</v>
      </c>
      <c r="B1627">
        <v>7</v>
      </c>
      <c r="C1627">
        <v>8226.2099999999991</v>
      </c>
      <c r="D1627">
        <f t="shared" si="50"/>
        <v>1175.1728571428571</v>
      </c>
      <c r="E1627">
        <v>5.5684399999999998</v>
      </c>
      <c r="F1627">
        <f>VLOOKUP(A1627,[1]!Filtered_Customer_Data[#All],12,FALSE)</f>
        <v>14</v>
      </c>
      <c r="G1627">
        <f t="shared" si="51"/>
        <v>91614.313624799994</v>
      </c>
      <c r="H1627" t="str">
        <f>VLOOKUP(A1627,[2]!Filtered_Customer_Data[#All],9,FALSE)</f>
        <v>Mass Customer</v>
      </c>
      <c r="I1627" t="str">
        <f>VLOOKUP(A1627,Filtered_Customer_Data[#All],4,FALSE)</f>
        <v>Male</v>
      </c>
      <c r="J1627" t="str">
        <f>VLOOKUP(A1627,Filtered_Customer_Data[#All],8,FALSE)</f>
        <v>Financial Services</v>
      </c>
      <c r="K1627" t="str">
        <f>VLOOKUP(A1627,Filtered_Customer_Data[#All],7,FALSE)</f>
        <v>VP Accounting</v>
      </c>
    </row>
    <row r="1628" spans="1:11" x14ac:dyDescent="0.3">
      <c r="A1628">
        <v>1630</v>
      </c>
      <c r="B1628">
        <v>3</v>
      </c>
      <c r="C1628">
        <v>3699.7799999999997</v>
      </c>
      <c r="D1628">
        <f t="shared" si="50"/>
        <v>1233.26</v>
      </c>
      <c r="E1628">
        <v>5.5684399999999998</v>
      </c>
      <c r="F1628">
        <f>VLOOKUP(A1628,[1]!Filtered_Customer_Data[#All],12,FALSE)</f>
        <v>16</v>
      </c>
      <c r="G1628">
        <f t="shared" si="51"/>
        <v>109877.3490304</v>
      </c>
      <c r="H1628" t="str">
        <f>VLOOKUP(A1628,[2]!Filtered_Customer_Data[#All],9,FALSE)</f>
        <v>Mass Customer</v>
      </c>
      <c r="I1628" t="str">
        <f>VLOOKUP(A1628,Filtered_Customer_Data[#All],4,FALSE)</f>
        <v>Female</v>
      </c>
      <c r="J1628" t="str">
        <f>VLOOKUP(A1628,Filtered_Customer_Data[#All],8,FALSE)</f>
        <v>Manufacturing</v>
      </c>
      <c r="K1628" t="str">
        <f>VLOOKUP(A1628,Filtered_Customer_Data[#All],7,FALSE)</f>
        <v>Professor</v>
      </c>
    </row>
    <row r="1629" spans="1:11" x14ac:dyDescent="0.3">
      <c r="A1629">
        <v>1631</v>
      </c>
      <c r="B1629">
        <v>4</v>
      </c>
      <c r="C1629">
        <v>4179.6400000000003</v>
      </c>
      <c r="D1629">
        <f t="shared" si="50"/>
        <v>1044.9100000000001</v>
      </c>
      <c r="E1629">
        <v>5.5684399999999998</v>
      </c>
      <c r="F1629">
        <f>VLOOKUP(A1629,[1]!Filtered_Customer_Data[#All],12,FALSE)</f>
        <v>1</v>
      </c>
      <c r="G1629">
        <f t="shared" si="51"/>
        <v>5818.5186404000005</v>
      </c>
      <c r="H1629" t="str">
        <f>VLOOKUP(A1629,[2]!Filtered_Customer_Data[#All],9,FALSE)</f>
        <v>Affluent Customer</v>
      </c>
      <c r="I1629" t="str">
        <f>VLOOKUP(A1629,Filtered_Customer_Data[#All],4,FALSE)</f>
        <v>Male</v>
      </c>
      <c r="J1629" t="str">
        <f>VLOOKUP(A1629,Filtered_Customer_Data[#All],8,FALSE)</f>
        <v>Financial Services</v>
      </c>
      <c r="K1629" t="str">
        <f>VLOOKUP(A1629,Filtered_Customer_Data[#All],7,FALSE)</f>
        <v>Speech Pathologist</v>
      </c>
    </row>
    <row r="1630" spans="1:11" x14ac:dyDescent="0.3">
      <c r="A1630">
        <v>1632</v>
      </c>
      <c r="B1630">
        <v>1</v>
      </c>
      <c r="C1630">
        <v>1538.99</v>
      </c>
      <c r="D1630">
        <f t="shared" si="50"/>
        <v>1538.99</v>
      </c>
      <c r="E1630">
        <v>5.5684399999999998</v>
      </c>
      <c r="F1630">
        <f>VLOOKUP(A1630,[1]!Filtered_Customer_Data[#All],12,FALSE)</f>
        <v>3</v>
      </c>
      <c r="G1630">
        <f t="shared" si="51"/>
        <v>25709.320426799997</v>
      </c>
      <c r="H1630" t="str">
        <f>VLOOKUP(A1630,[2]!Filtered_Customer_Data[#All],9,FALSE)</f>
        <v>High Net Worth</v>
      </c>
      <c r="I1630" t="str">
        <f>VLOOKUP(A1630,Filtered_Customer_Data[#All],4,FALSE)</f>
        <v>Male</v>
      </c>
      <c r="J1630" t="str">
        <f>VLOOKUP(A1630,Filtered_Customer_Data[#All],8,FALSE)</f>
        <v>Manufacturing</v>
      </c>
      <c r="K1630" t="str">
        <f>VLOOKUP(A1630,Filtered_Customer_Data[#All],7,FALSE)</f>
        <v>Electrical Engineer</v>
      </c>
    </row>
    <row r="1631" spans="1:11" x14ac:dyDescent="0.3">
      <c r="A1631">
        <v>1633</v>
      </c>
      <c r="B1631">
        <v>3</v>
      </c>
      <c r="C1631">
        <v>4623.68</v>
      </c>
      <c r="D1631">
        <f t="shared" si="50"/>
        <v>1541.2266666666667</v>
      </c>
      <c r="E1631">
        <v>5.5684399999999998</v>
      </c>
      <c r="F1631">
        <f>VLOOKUP(A1631,[1]!Filtered_Customer_Data[#All],12,FALSE)</f>
        <v>14</v>
      </c>
      <c r="G1631">
        <f t="shared" si="51"/>
        <v>120151.19507626667</v>
      </c>
      <c r="H1631" t="str">
        <f>VLOOKUP(A1631,[2]!Filtered_Customer_Data[#All],9,FALSE)</f>
        <v>High Net Worth</v>
      </c>
      <c r="I1631" t="str">
        <f>VLOOKUP(A1631,Filtered_Customer_Data[#All],4,FALSE)</f>
        <v>Female</v>
      </c>
      <c r="J1631" t="str">
        <f>VLOOKUP(A1631,Filtered_Customer_Data[#All],8,FALSE)</f>
        <v>Property</v>
      </c>
      <c r="K1631" t="str">
        <f>VLOOKUP(A1631,Filtered_Customer_Data[#All],7,FALSE)</f>
        <v>Mechanical Systems Engineer</v>
      </c>
    </row>
    <row r="1632" spans="1:11" x14ac:dyDescent="0.3">
      <c r="A1632">
        <v>1634</v>
      </c>
      <c r="B1632">
        <v>4</v>
      </c>
      <c r="C1632">
        <v>3683.93</v>
      </c>
      <c r="D1632">
        <f t="shared" si="50"/>
        <v>920.98249999999996</v>
      </c>
      <c r="E1632">
        <v>5.5684399999999998</v>
      </c>
      <c r="F1632">
        <f>VLOOKUP(A1632,[1]!Filtered_Customer_Data[#All],12,FALSE)</f>
        <v>12</v>
      </c>
      <c r="G1632">
        <f t="shared" si="51"/>
        <v>61541.229507600001</v>
      </c>
      <c r="H1632" t="str">
        <f>VLOOKUP(A1632,[2]!Filtered_Customer_Data[#All],9,FALSE)</f>
        <v>Affluent Customer</v>
      </c>
      <c r="I1632" t="str">
        <f>VLOOKUP(A1632,Filtered_Customer_Data[#All],4,FALSE)</f>
        <v>Female</v>
      </c>
      <c r="J1632" t="str">
        <f>VLOOKUP(A1632,Filtered_Customer_Data[#All],8,FALSE)</f>
        <v>Manufacturing</v>
      </c>
      <c r="K1632" t="str">
        <f>VLOOKUP(A1632,Filtered_Customer_Data[#All],7,FALSE)</f>
        <v>Director of Sales</v>
      </c>
    </row>
    <row r="1633" spans="1:11" x14ac:dyDescent="0.3">
      <c r="A1633">
        <v>1635</v>
      </c>
      <c r="B1633">
        <v>4</v>
      </c>
      <c r="C1633">
        <v>6745.7099999999991</v>
      </c>
      <c r="D1633">
        <f t="shared" si="50"/>
        <v>1686.4274999999998</v>
      </c>
      <c r="E1633">
        <v>5.5684399999999998</v>
      </c>
      <c r="F1633">
        <f>VLOOKUP(A1633,[1]!Filtered_Customer_Data[#All],12,FALSE)</f>
        <v>7</v>
      </c>
      <c r="G1633">
        <f t="shared" si="51"/>
        <v>65735.3924367</v>
      </c>
      <c r="H1633" t="str">
        <f>VLOOKUP(A1633,[2]!Filtered_Customer_Data[#All],9,FALSE)</f>
        <v>Mass Customer</v>
      </c>
      <c r="I1633" t="str">
        <f>VLOOKUP(A1633,Filtered_Customer_Data[#All],4,FALSE)</f>
        <v>Female</v>
      </c>
      <c r="J1633" t="str">
        <f>VLOOKUP(A1633,Filtered_Customer_Data[#All],8,FALSE)</f>
        <v>Financial Services</v>
      </c>
      <c r="K1633" t="str">
        <f>VLOOKUP(A1633,Filtered_Customer_Data[#All],7,FALSE)</f>
        <v>Safety Technician IV</v>
      </c>
    </row>
    <row r="1634" spans="1:11" x14ac:dyDescent="0.3">
      <c r="A1634">
        <v>1636</v>
      </c>
      <c r="B1634">
        <v>5</v>
      </c>
      <c r="C1634">
        <v>6065.61</v>
      </c>
      <c r="D1634">
        <f t="shared" si="50"/>
        <v>1213.1219999999998</v>
      </c>
      <c r="E1634">
        <v>5.5684399999999998</v>
      </c>
      <c r="F1634">
        <f>VLOOKUP(A1634,[1]!Filtered_Customer_Data[#All],12,FALSE)</f>
        <v>5</v>
      </c>
      <c r="G1634">
        <f t="shared" si="51"/>
        <v>33775.985348399998</v>
      </c>
      <c r="H1634" t="str">
        <f>VLOOKUP(A1634,[2]!Filtered_Customer_Data[#All],9,FALSE)</f>
        <v>High Net Worth</v>
      </c>
      <c r="I1634" t="str">
        <f>VLOOKUP(A1634,Filtered_Customer_Data[#All],4,FALSE)</f>
        <v>Female</v>
      </c>
      <c r="J1634" t="str">
        <f>VLOOKUP(A1634,Filtered_Customer_Data[#All],8,FALSE)</f>
        <v>Manufacturing</v>
      </c>
      <c r="K1634" t="str">
        <f>VLOOKUP(A1634,Filtered_Customer_Data[#All],7,FALSE)</f>
        <v>Chemical Engineer</v>
      </c>
    </row>
    <row r="1635" spans="1:11" x14ac:dyDescent="0.3">
      <c r="A1635">
        <v>1637</v>
      </c>
      <c r="B1635">
        <v>7</v>
      </c>
      <c r="C1635">
        <v>7511.01</v>
      </c>
      <c r="D1635">
        <f t="shared" si="50"/>
        <v>1073.0014285714285</v>
      </c>
      <c r="E1635">
        <v>5.5684399999999998</v>
      </c>
      <c r="F1635">
        <f>VLOOKUP(A1635,[1]!Filtered_Customer_Data[#All],12,FALSE)</f>
        <v>6</v>
      </c>
      <c r="G1635">
        <f t="shared" si="51"/>
        <v>35849.66444948571</v>
      </c>
      <c r="H1635" t="str">
        <f>VLOOKUP(A1635,[2]!Filtered_Customer_Data[#All],9,FALSE)</f>
        <v>High Net Worth</v>
      </c>
      <c r="I1635" t="str">
        <f>VLOOKUP(A1635,Filtered_Customer_Data[#All],4,FALSE)</f>
        <v>Male</v>
      </c>
      <c r="J1635" t="str">
        <f>VLOOKUP(A1635,Filtered_Customer_Data[#All],8,FALSE)</f>
        <v>Manufacturing</v>
      </c>
      <c r="K1635" t="str">
        <f>VLOOKUP(A1635,Filtered_Customer_Data[#All],7,FALSE)</f>
        <v>Statistician II</v>
      </c>
    </row>
    <row r="1636" spans="1:11" x14ac:dyDescent="0.3">
      <c r="A1636">
        <v>1638</v>
      </c>
      <c r="B1636">
        <v>4</v>
      </c>
      <c r="C1636">
        <v>5237.8999999999996</v>
      </c>
      <c r="D1636">
        <f t="shared" si="50"/>
        <v>1309.4749999999999</v>
      </c>
      <c r="E1636">
        <v>5.5684399999999998</v>
      </c>
      <c r="F1636">
        <f>VLOOKUP(A1636,[1]!Filtered_Customer_Data[#All],12,FALSE)</f>
        <v>10</v>
      </c>
      <c r="G1636">
        <f t="shared" si="51"/>
        <v>72917.329689999999</v>
      </c>
      <c r="H1636" t="str">
        <f>VLOOKUP(A1636,[2]!Filtered_Customer_Data[#All],9,FALSE)</f>
        <v>Mass Customer</v>
      </c>
      <c r="I1636" t="str">
        <f>VLOOKUP(A1636,Filtered_Customer_Data[#All],4,FALSE)</f>
        <v>Male</v>
      </c>
      <c r="J1636" t="str">
        <f>VLOOKUP(A1636,Filtered_Customer_Data[#All],8,FALSE)</f>
        <v>Financial Services</v>
      </c>
      <c r="K1636" t="str">
        <f>VLOOKUP(A1636,Filtered_Customer_Data[#All],7,FALSE)</f>
        <v>Speech Pathologist</v>
      </c>
    </row>
    <row r="1637" spans="1:11" x14ac:dyDescent="0.3">
      <c r="A1637">
        <v>1639</v>
      </c>
      <c r="B1637">
        <v>6</v>
      </c>
      <c r="C1637">
        <v>7481.2199999999993</v>
      </c>
      <c r="D1637">
        <f t="shared" si="50"/>
        <v>1246.8699999999999</v>
      </c>
      <c r="E1637">
        <v>5.5684399999999998</v>
      </c>
      <c r="F1637">
        <f>VLOOKUP(A1637,[1]!Filtered_Customer_Data[#All],12,FALSE)</f>
        <v>12</v>
      </c>
      <c r="G1637">
        <f t="shared" si="51"/>
        <v>83317.449393599993</v>
      </c>
      <c r="H1637" t="str">
        <f>VLOOKUP(A1637,[2]!Filtered_Customer_Data[#All],9,FALSE)</f>
        <v>Mass Customer</v>
      </c>
      <c r="I1637" t="str">
        <f>VLOOKUP(A1637,Filtered_Customer_Data[#All],4,FALSE)</f>
        <v>Female</v>
      </c>
      <c r="J1637" t="str">
        <f>VLOOKUP(A1637,Filtered_Customer_Data[#All],8,FALSE)</f>
        <v>Manufacturing</v>
      </c>
      <c r="K1637" t="str">
        <f>VLOOKUP(A1637,Filtered_Customer_Data[#All],7,FALSE)</f>
        <v>Unknown</v>
      </c>
    </row>
    <row r="1638" spans="1:11" x14ac:dyDescent="0.3">
      <c r="A1638">
        <v>1640</v>
      </c>
      <c r="B1638">
        <v>7</v>
      </c>
      <c r="C1638">
        <v>5455.04</v>
      </c>
      <c r="D1638">
        <f t="shared" si="50"/>
        <v>779.29142857142858</v>
      </c>
      <c r="E1638">
        <v>5.5684399999999998</v>
      </c>
      <c r="F1638">
        <f>VLOOKUP(A1638,[1]!Filtered_Customer_Data[#All],12,FALSE)</f>
        <v>3</v>
      </c>
      <c r="G1638">
        <f t="shared" si="51"/>
        <v>13018.312687542857</v>
      </c>
      <c r="H1638" t="str">
        <f>VLOOKUP(A1638,[2]!Filtered_Customer_Data[#All],9,FALSE)</f>
        <v>High Net Worth</v>
      </c>
      <c r="I1638" t="str">
        <f>VLOOKUP(A1638,Filtered_Customer_Data[#All],4,FALSE)</f>
        <v>Male</v>
      </c>
      <c r="J1638" t="str">
        <f>VLOOKUP(A1638,Filtered_Customer_Data[#All],8,FALSE)</f>
        <v>Unknown</v>
      </c>
      <c r="K1638" t="str">
        <f>VLOOKUP(A1638,Filtered_Customer_Data[#All],7,FALSE)</f>
        <v>Accountant I</v>
      </c>
    </row>
    <row r="1639" spans="1:11" x14ac:dyDescent="0.3">
      <c r="A1639">
        <v>1641</v>
      </c>
      <c r="B1639">
        <v>9</v>
      </c>
      <c r="C1639">
        <v>9474.24</v>
      </c>
      <c r="D1639">
        <f t="shared" si="50"/>
        <v>1052.6933333333334</v>
      </c>
      <c r="E1639">
        <v>5.5684399999999998</v>
      </c>
      <c r="F1639">
        <f>VLOOKUP(A1639,[1]!Filtered_Customer_Data[#All],12,FALSE)</f>
        <v>14</v>
      </c>
      <c r="G1639">
        <f t="shared" si="51"/>
        <v>82066.035310933337</v>
      </c>
      <c r="H1639" t="str">
        <f>VLOOKUP(A1639,[2]!Filtered_Customer_Data[#All],9,FALSE)</f>
        <v>Mass Customer</v>
      </c>
      <c r="I1639" t="str">
        <f>VLOOKUP(A1639,Filtered_Customer_Data[#All],4,FALSE)</f>
        <v>Male</v>
      </c>
      <c r="J1639" t="str">
        <f>VLOOKUP(A1639,Filtered_Customer_Data[#All],8,FALSE)</f>
        <v>Financial Services</v>
      </c>
      <c r="K1639" t="str">
        <f>VLOOKUP(A1639,Filtered_Customer_Data[#All],7,FALSE)</f>
        <v>Community Outreach Specialist</v>
      </c>
    </row>
    <row r="1640" spans="1:11" x14ac:dyDescent="0.3">
      <c r="A1640">
        <v>1642</v>
      </c>
      <c r="B1640">
        <v>5</v>
      </c>
      <c r="C1640">
        <v>4353.22</v>
      </c>
      <c r="D1640">
        <f t="shared" si="50"/>
        <v>870.64400000000001</v>
      </c>
      <c r="E1640">
        <v>5.5684399999999998</v>
      </c>
      <c r="F1640">
        <f>VLOOKUP(A1640,[1]!Filtered_Customer_Data[#All],12,FALSE)</f>
        <v>3</v>
      </c>
      <c r="G1640">
        <f t="shared" si="51"/>
        <v>14544.38662608</v>
      </c>
      <c r="H1640" t="str">
        <f>VLOOKUP(A1640,[2]!Filtered_Customer_Data[#All],9,FALSE)</f>
        <v>Affluent Customer</v>
      </c>
      <c r="I1640" t="str">
        <f>VLOOKUP(A1640,Filtered_Customer_Data[#All],4,FALSE)</f>
        <v>Male</v>
      </c>
      <c r="J1640" t="str">
        <f>VLOOKUP(A1640,Filtered_Customer_Data[#All],8,FALSE)</f>
        <v>Manufacturing</v>
      </c>
      <c r="K1640" t="str">
        <f>VLOOKUP(A1640,Filtered_Customer_Data[#All],7,FALSE)</f>
        <v>Systems Administrator II</v>
      </c>
    </row>
    <row r="1641" spans="1:11" x14ac:dyDescent="0.3">
      <c r="A1641">
        <v>1643</v>
      </c>
      <c r="B1641">
        <v>8</v>
      </c>
      <c r="C1641">
        <v>9571.34</v>
      </c>
      <c r="D1641">
        <f t="shared" si="50"/>
        <v>1196.4175</v>
      </c>
      <c r="E1641">
        <v>5.5684399999999998</v>
      </c>
      <c r="F1641">
        <f>VLOOKUP(A1641,[1]!Filtered_Customer_Data[#All],12,FALSE)</f>
        <v>19</v>
      </c>
      <c r="G1641">
        <f t="shared" si="51"/>
        <v>126581.40221029999</v>
      </c>
      <c r="H1641" t="str">
        <f>VLOOKUP(A1641,[2]!Filtered_Customer_Data[#All],9,FALSE)</f>
        <v>Mass Customer</v>
      </c>
      <c r="I1641" t="str">
        <f>VLOOKUP(A1641,Filtered_Customer_Data[#All],4,FALSE)</f>
        <v>Female</v>
      </c>
      <c r="J1641" t="str">
        <f>VLOOKUP(A1641,Filtered_Customer_Data[#All],8,FALSE)</f>
        <v>Retail</v>
      </c>
      <c r="K1641" t="str">
        <f>VLOOKUP(A1641,Filtered_Customer_Data[#All],7,FALSE)</f>
        <v>Unknown</v>
      </c>
    </row>
    <row r="1642" spans="1:11" x14ac:dyDescent="0.3">
      <c r="A1642">
        <v>1644</v>
      </c>
      <c r="B1642">
        <v>7</v>
      </c>
      <c r="C1642">
        <v>8493.64</v>
      </c>
      <c r="D1642">
        <f t="shared" si="50"/>
        <v>1213.3771428571429</v>
      </c>
      <c r="E1642">
        <v>5.5684399999999998</v>
      </c>
      <c r="F1642">
        <f>VLOOKUP(A1642,[1]!Filtered_Customer_Data[#All],12,FALSE)</f>
        <v>10</v>
      </c>
      <c r="G1642">
        <f t="shared" si="51"/>
        <v>67566.178173714288</v>
      </c>
      <c r="H1642" t="str">
        <f>VLOOKUP(A1642,[2]!Filtered_Customer_Data[#All],9,FALSE)</f>
        <v>Mass Customer</v>
      </c>
      <c r="I1642" t="str">
        <f>VLOOKUP(A1642,Filtered_Customer_Data[#All],4,FALSE)</f>
        <v>Male</v>
      </c>
      <c r="J1642" t="str">
        <f>VLOOKUP(A1642,Filtered_Customer_Data[#All],8,FALSE)</f>
        <v>Health</v>
      </c>
      <c r="K1642" t="str">
        <f>VLOOKUP(A1642,Filtered_Customer_Data[#All],7,FALSE)</f>
        <v>Speech Pathologist</v>
      </c>
    </row>
    <row r="1643" spans="1:11" x14ac:dyDescent="0.3">
      <c r="A1643">
        <v>1645</v>
      </c>
      <c r="B1643">
        <v>7</v>
      </c>
      <c r="C1643">
        <v>4521.05</v>
      </c>
      <c r="D1643">
        <f t="shared" si="50"/>
        <v>645.86428571428576</v>
      </c>
      <c r="E1643">
        <v>5.5684399999999998</v>
      </c>
      <c r="F1643">
        <f>VLOOKUP(A1643,[1]!Filtered_Customer_Data[#All],12,FALSE)</f>
        <v>5</v>
      </c>
      <c r="G1643">
        <f t="shared" si="51"/>
        <v>17982.282615714288</v>
      </c>
      <c r="H1643" t="str">
        <f>VLOOKUP(A1643,[2]!Filtered_Customer_Data[#All],9,FALSE)</f>
        <v>Affluent Customer</v>
      </c>
      <c r="I1643" t="str">
        <f>VLOOKUP(A1643,Filtered_Customer_Data[#All],4,FALSE)</f>
        <v>Male</v>
      </c>
      <c r="J1643" t="str">
        <f>VLOOKUP(A1643,Filtered_Customer_Data[#All],8,FALSE)</f>
        <v>Unknown</v>
      </c>
      <c r="K1643" t="str">
        <f>VLOOKUP(A1643,Filtered_Customer_Data[#All],7,FALSE)</f>
        <v>Research Associate</v>
      </c>
    </row>
    <row r="1644" spans="1:11" x14ac:dyDescent="0.3">
      <c r="A1644">
        <v>1646</v>
      </c>
      <c r="B1644">
        <v>7</v>
      </c>
      <c r="C1644">
        <v>7426.27</v>
      </c>
      <c r="D1644">
        <f t="shared" si="50"/>
        <v>1060.8957142857143</v>
      </c>
      <c r="E1644">
        <v>5.5684399999999998</v>
      </c>
      <c r="F1644">
        <f>VLOOKUP(A1644,[1]!Filtered_Customer_Data[#All],12,FALSE)</f>
        <v>1</v>
      </c>
      <c r="G1644">
        <f t="shared" si="51"/>
        <v>5907.5341312571427</v>
      </c>
      <c r="H1644" t="str">
        <f>VLOOKUP(A1644,[2]!Filtered_Customer_Data[#All],9,FALSE)</f>
        <v>Mass Customer</v>
      </c>
      <c r="I1644" t="str">
        <f>VLOOKUP(A1644,Filtered_Customer_Data[#All],4,FALSE)</f>
        <v>Female</v>
      </c>
      <c r="J1644" t="str">
        <f>VLOOKUP(A1644,Filtered_Customer_Data[#All],8,FALSE)</f>
        <v>Financial Services</v>
      </c>
      <c r="K1644" t="str">
        <f>VLOOKUP(A1644,Filtered_Customer_Data[#All],7,FALSE)</f>
        <v>Senior Financial Analyst</v>
      </c>
    </row>
    <row r="1645" spans="1:11" x14ac:dyDescent="0.3">
      <c r="A1645">
        <v>1647</v>
      </c>
      <c r="B1645">
        <v>7</v>
      </c>
      <c r="C1645">
        <v>7932.61</v>
      </c>
      <c r="D1645">
        <f t="shared" si="50"/>
        <v>1133.23</v>
      </c>
      <c r="E1645">
        <v>5.5684399999999998</v>
      </c>
      <c r="F1645">
        <f>VLOOKUP(A1645,[1]!Filtered_Customer_Data[#All],12,FALSE)</f>
        <v>17</v>
      </c>
      <c r="G1645">
        <f t="shared" si="51"/>
        <v>107275.4954404</v>
      </c>
      <c r="H1645" t="str">
        <f>VLOOKUP(A1645,[2]!Filtered_Customer_Data[#All],9,FALSE)</f>
        <v>High Net Worth</v>
      </c>
      <c r="I1645" t="str">
        <f>VLOOKUP(A1645,Filtered_Customer_Data[#All],4,FALSE)</f>
        <v>Female</v>
      </c>
      <c r="J1645" t="str">
        <f>VLOOKUP(A1645,Filtered_Customer_Data[#All],8,FALSE)</f>
        <v>Financial Services</v>
      </c>
      <c r="K1645" t="str">
        <f>VLOOKUP(A1645,Filtered_Customer_Data[#All],7,FALSE)</f>
        <v>Unknown</v>
      </c>
    </row>
    <row r="1646" spans="1:11" x14ac:dyDescent="0.3">
      <c r="A1646">
        <v>1648</v>
      </c>
      <c r="B1646">
        <v>4</v>
      </c>
      <c r="C1646">
        <v>4946.8600000000006</v>
      </c>
      <c r="D1646">
        <f t="shared" si="50"/>
        <v>1236.7150000000001</v>
      </c>
      <c r="E1646">
        <v>5.5684399999999998</v>
      </c>
      <c r="F1646">
        <f>VLOOKUP(A1646,[1]!Filtered_Customer_Data[#All],12,FALSE)</f>
        <v>8</v>
      </c>
      <c r="G1646">
        <f t="shared" si="51"/>
        <v>55092.586196800003</v>
      </c>
      <c r="H1646" t="str">
        <f>VLOOKUP(A1646,[2]!Filtered_Customer_Data[#All],9,FALSE)</f>
        <v>Mass Customer</v>
      </c>
      <c r="I1646" t="str">
        <f>VLOOKUP(A1646,Filtered_Customer_Data[#All],4,FALSE)</f>
        <v>Female</v>
      </c>
      <c r="J1646" t="str">
        <f>VLOOKUP(A1646,Filtered_Customer_Data[#All],8,FALSE)</f>
        <v>Financial Services</v>
      </c>
      <c r="K1646" t="str">
        <f>VLOOKUP(A1646,Filtered_Customer_Data[#All],7,FALSE)</f>
        <v>VP Accounting</v>
      </c>
    </row>
    <row r="1647" spans="1:11" x14ac:dyDescent="0.3">
      <c r="A1647">
        <v>1649</v>
      </c>
      <c r="B1647">
        <v>3</v>
      </c>
      <c r="C1647">
        <v>4375.29</v>
      </c>
      <c r="D1647">
        <f t="shared" si="50"/>
        <v>1458.43</v>
      </c>
      <c r="E1647">
        <v>5.5684399999999998</v>
      </c>
      <c r="F1647">
        <f>VLOOKUP(A1647,[1]!Filtered_Customer_Data[#All],12,FALSE)</f>
        <v>7</v>
      </c>
      <c r="G1647">
        <f t="shared" si="51"/>
        <v>56848.259644400001</v>
      </c>
      <c r="H1647" t="str">
        <f>VLOOKUP(A1647,[2]!Filtered_Customer_Data[#All],9,FALSE)</f>
        <v>Mass Customer</v>
      </c>
      <c r="I1647" t="str">
        <f>VLOOKUP(A1647,Filtered_Customer_Data[#All],4,FALSE)</f>
        <v>Male</v>
      </c>
      <c r="J1647" t="str">
        <f>VLOOKUP(A1647,Filtered_Customer_Data[#All],8,FALSE)</f>
        <v>Property</v>
      </c>
      <c r="K1647" t="str">
        <f>VLOOKUP(A1647,Filtered_Customer_Data[#All],7,FALSE)</f>
        <v>Chief Design Engineer</v>
      </c>
    </row>
    <row r="1648" spans="1:11" x14ac:dyDescent="0.3">
      <c r="A1648">
        <v>1650</v>
      </c>
      <c r="B1648">
        <v>5</v>
      </c>
      <c r="C1648">
        <v>4358.8999999999996</v>
      </c>
      <c r="D1648">
        <f t="shared" si="50"/>
        <v>871.78</v>
      </c>
      <c r="E1648">
        <v>5.5684399999999998</v>
      </c>
      <c r="F1648">
        <f>VLOOKUP(A1648,[1]!Filtered_Customer_Data[#All],12,FALSE)</f>
        <v>16</v>
      </c>
      <c r="G1648">
        <f t="shared" si="51"/>
        <v>77671.273971199989</v>
      </c>
      <c r="H1648" t="str">
        <f>VLOOKUP(A1648,[2]!Filtered_Customer_Data[#All],9,FALSE)</f>
        <v>High Net Worth</v>
      </c>
      <c r="I1648" t="str">
        <f>VLOOKUP(A1648,Filtered_Customer_Data[#All],4,FALSE)</f>
        <v>Female</v>
      </c>
      <c r="J1648" t="str">
        <f>VLOOKUP(A1648,Filtered_Customer_Data[#All],8,FALSE)</f>
        <v>Unknown</v>
      </c>
      <c r="K1648" t="str">
        <f>VLOOKUP(A1648,Filtered_Customer_Data[#All],7,FALSE)</f>
        <v>Tax Accountant</v>
      </c>
    </row>
    <row r="1649" spans="1:11" x14ac:dyDescent="0.3">
      <c r="A1649">
        <v>1651</v>
      </c>
      <c r="B1649">
        <v>5</v>
      </c>
      <c r="C1649">
        <v>2070.12</v>
      </c>
      <c r="D1649">
        <f t="shared" si="50"/>
        <v>414.024</v>
      </c>
      <c r="E1649">
        <v>5.5684399999999998</v>
      </c>
      <c r="F1649">
        <f>VLOOKUP(A1649,[1]!Filtered_Customer_Data[#All],12,FALSE)</f>
        <v>4</v>
      </c>
      <c r="G1649">
        <f t="shared" si="51"/>
        <v>9221.8712102400004</v>
      </c>
      <c r="H1649" t="str">
        <f>VLOOKUP(A1649,[2]!Filtered_Customer_Data[#All],9,FALSE)</f>
        <v>Mass Customer</v>
      </c>
      <c r="I1649" t="str">
        <f>VLOOKUP(A1649,Filtered_Customer_Data[#All],4,FALSE)</f>
        <v>Female</v>
      </c>
      <c r="J1649" t="str">
        <f>VLOOKUP(A1649,Filtered_Customer_Data[#All],8,FALSE)</f>
        <v>Telecommunications</v>
      </c>
      <c r="K1649" t="str">
        <f>VLOOKUP(A1649,Filtered_Customer_Data[#All],7,FALSE)</f>
        <v>Web Designer I</v>
      </c>
    </row>
    <row r="1650" spans="1:11" x14ac:dyDescent="0.3">
      <c r="A1650">
        <v>1652</v>
      </c>
      <c r="B1650">
        <v>6</v>
      </c>
      <c r="C1650">
        <v>7230.4500000000007</v>
      </c>
      <c r="D1650">
        <f t="shared" si="50"/>
        <v>1205.075</v>
      </c>
      <c r="E1650">
        <v>5.5684399999999998</v>
      </c>
      <c r="F1650">
        <f>VLOOKUP(A1650,[1]!Filtered_Customer_Data[#All],12,FALSE)</f>
        <v>7</v>
      </c>
      <c r="G1650">
        <f t="shared" si="51"/>
        <v>46972.714830999998</v>
      </c>
      <c r="H1650" t="str">
        <f>VLOOKUP(A1650,[2]!Filtered_Customer_Data[#All],9,FALSE)</f>
        <v>High Net Worth</v>
      </c>
      <c r="I1650" t="str">
        <f>VLOOKUP(A1650,Filtered_Customer_Data[#All],4,FALSE)</f>
        <v>Female</v>
      </c>
      <c r="J1650" t="str">
        <f>VLOOKUP(A1650,Filtered_Customer_Data[#All],8,FALSE)</f>
        <v>Manufacturing</v>
      </c>
      <c r="K1650" t="str">
        <f>VLOOKUP(A1650,Filtered_Customer_Data[#All],7,FALSE)</f>
        <v>Operator</v>
      </c>
    </row>
    <row r="1651" spans="1:11" x14ac:dyDescent="0.3">
      <c r="A1651">
        <v>1653</v>
      </c>
      <c r="B1651">
        <v>4</v>
      </c>
      <c r="C1651">
        <v>4606.1400000000003</v>
      </c>
      <c r="D1651">
        <f t="shared" si="50"/>
        <v>1151.5350000000001</v>
      </c>
      <c r="E1651">
        <v>5.5684399999999998</v>
      </c>
      <c r="F1651">
        <f>VLOOKUP(A1651,[1]!Filtered_Customer_Data[#All],12,FALSE)</f>
        <v>12</v>
      </c>
      <c r="G1651">
        <f t="shared" si="51"/>
        <v>76947.042664800014</v>
      </c>
      <c r="H1651" t="str">
        <f>VLOOKUP(A1651,[2]!Filtered_Customer_Data[#All],9,FALSE)</f>
        <v>Mass Customer</v>
      </c>
      <c r="I1651" t="str">
        <f>VLOOKUP(A1651,Filtered_Customer_Data[#All],4,FALSE)</f>
        <v>Female</v>
      </c>
      <c r="J1651" t="str">
        <f>VLOOKUP(A1651,Filtered_Customer_Data[#All],8,FALSE)</f>
        <v>Argiculture</v>
      </c>
      <c r="K1651" t="str">
        <f>VLOOKUP(A1651,Filtered_Customer_Data[#All],7,FALSE)</f>
        <v>Unknown</v>
      </c>
    </row>
    <row r="1652" spans="1:11" x14ac:dyDescent="0.3">
      <c r="A1652">
        <v>1654</v>
      </c>
      <c r="B1652">
        <v>4</v>
      </c>
      <c r="C1652">
        <v>4021.47</v>
      </c>
      <c r="D1652">
        <f t="shared" si="50"/>
        <v>1005.3674999999999</v>
      </c>
      <c r="E1652">
        <v>5.5684399999999998</v>
      </c>
      <c r="F1652">
        <f>VLOOKUP(A1652,[1]!Filtered_Customer_Data[#All],12,FALSE)</f>
        <v>9</v>
      </c>
      <c r="G1652">
        <f t="shared" si="51"/>
        <v>50384.957415299992</v>
      </c>
      <c r="H1652" t="str">
        <f>VLOOKUP(A1652,[2]!Filtered_Customer_Data[#All],9,FALSE)</f>
        <v>High Net Worth</v>
      </c>
      <c r="I1652" t="str">
        <f>VLOOKUP(A1652,Filtered_Customer_Data[#All],4,FALSE)</f>
        <v>Female</v>
      </c>
      <c r="J1652" t="str">
        <f>VLOOKUP(A1652,Filtered_Customer_Data[#All],8,FALSE)</f>
        <v>IT</v>
      </c>
      <c r="K1652" t="str">
        <f>VLOOKUP(A1652,Filtered_Customer_Data[#All],7,FALSE)</f>
        <v>Professor</v>
      </c>
    </row>
    <row r="1653" spans="1:11" x14ac:dyDescent="0.3">
      <c r="A1653">
        <v>1655</v>
      </c>
      <c r="B1653">
        <v>3</v>
      </c>
      <c r="C1653">
        <v>3331.17</v>
      </c>
      <c r="D1653">
        <f t="shared" si="50"/>
        <v>1110.3900000000001</v>
      </c>
      <c r="E1653">
        <v>5.5684399999999998</v>
      </c>
      <c r="F1653">
        <f>VLOOKUP(A1653,[1]!Filtered_Customer_Data[#All],12,FALSE)</f>
        <v>13</v>
      </c>
      <c r="G1653">
        <f t="shared" si="51"/>
        <v>80380.821190800008</v>
      </c>
      <c r="H1653" t="str">
        <f>VLOOKUP(A1653,[2]!Filtered_Customer_Data[#All],9,FALSE)</f>
        <v>Affluent Customer</v>
      </c>
      <c r="I1653" t="str">
        <f>VLOOKUP(A1653,Filtered_Customer_Data[#All],4,FALSE)</f>
        <v>Male</v>
      </c>
      <c r="J1653" t="str">
        <f>VLOOKUP(A1653,Filtered_Customer_Data[#All],8,FALSE)</f>
        <v>Manufacturing</v>
      </c>
      <c r="K1653" t="str">
        <f>VLOOKUP(A1653,Filtered_Customer_Data[#All],7,FALSE)</f>
        <v>Electrical Engineer</v>
      </c>
    </row>
    <row r="1654" spans="1:11" x14ac:dyDescent="0.3">
      <c r="A1654">
        <v>1656</v>
      </c>
      <c r="B1654">
        <v>6</v>
      </c>
      <c r="C1654">
        <v>6391.5400000000009</v>
      </c>
      <c r="D1654">
        <f t="shared" si="50"/>
        <v>1065.2566666666669</v>
      </c>
      <c r="E1654">
        <v>5.5684399999999998</v>
      </c>
      <c r="F1654">
        <f>VLOOKUP(A1654,[1]!Filtered_Customer_Data[#All],12,FALSE)</f>
        <v>7</v>
      </c>
      <c r="G1654">
        <f t="shared" si="51"/>
        <v>41522.724830533341</v>
      </c>
      <c r="H1654" t="str">
        <f>VLOOKUP(A1654,[2]!Filtered_Customer_Data[#All],9,FALSE)</f>
        <v>Mass Customer</v>
      </c>
      <c r="I1654" t="str">
        <f>VLOOKUP(A1654,Filtered_Customer_Data[#All],4,FALSE)</f>
        <v>Male</v>
      </c>
      <c r="J1654" t="str">
        <f>VLOOKUP(A1654,Filtered_Customer_Data[#All],8,FALSE)</f>
        <v>Financial Services</v>
      </c>
      <c r="K1654" t="str">
        <f>VLOOKUP(A1654,Filtered_Customer_Data[#All],7,FALSE)</f>
        <v>Chief Design Engineer</v>
      </c>
    </row>
    <row r="1655" spans="1:11" x14ac:dyDescent="0.3">
      <c r="A1655">
        <v>1657</v>
      </c>
      <c r="B1655">
        <v>5</v>
      </c>
      <c r="C1655">
        <v>5480.33</v>
      </c>
      <c r="D1655">
        <f t="shared" si="50"/>
        <v>1096.066</v>
      </c>
      <c r="E1655">
        <v>5.5684399999999998</v>
      </c>
      <c r="F1655">
        <f>VLOOKUP(A1655,[1]!Filtered_Customer_Data[#All],12,FALSE)</f>
        <v>5</v>
      </c>
      <c r="G1655">
        <f t="shared" si="51"/>
        <v>30516.888785199997</v>
      </c>
      <c r="H1655" t="str">
        <f>VLOOKUP(A1655,[2]!Filtered_Customer_Data[#All],9,FALSE)</f>
        <v>Mass Customer</v>
      </c>
      <c r="I1655" t="str">
        <f>VLOOKUP(A1655,Filtered_Customer_Data[#All],4,FALSE)</f>
        <v>Male</v>
      </c>
      <c r="J1655" t="str">
        <f>VLOOKUP(A1655,Filtered_Customer_Data[#All],8,FALSE)</f>
        <v>Financial Services</v>
      </c>
      <c r="K1655" t="str">
        <f>VLOOKUP(A1655,Filtered_Customer_Data[#All],7,FALSE)</f>
        <v>Computer Systems Analyst III</v>
      </c>
    </row>
    <row r="1656" spans="1:11" x14ac:dyDescent="0.3">
      <c r="A1656">
        <v>1658</v>
      </c>
      <c r="B1656">
        <v>4</v>
      </c>
      <c r="C1656">
        <v>3729.5499999999997</v>
      </c>
      <c r="D1656">
        <f t="shared" si="50"/>
        <v>932.38749999999993</v>
      </c>
      <c r="E1656">
        <v>5.5684399999999998</v>
      </c>
      <c r="F1656">
        <f>VLOOKUP(A1656,[1]!Filtered_Customer_Data[#All],12,FALSE)</f>
        <v>5</v>
      </c>
      <c r="G1656">
        <f t="shared" si="51"/>
        <v>25959.719252499999</v>
      </c>
      <c r="H1656" t="str">
        <f>VLOOKUP(A1656,[2]!Filtered_Customer_Data[#All],9,FALSE)</f>
        <v>Mass Customer</v>
      </c>
      <c r="I1656" t="str">
        <f>VLOOKUP(A1656,Filtered_Customer_Data[#All],4,FALSE)</f>
        <v>Female</v>
      </c>
      <c r="J1656" t="str">
        <f>VLOOKUP(A1656,Filtered_Customer_Data[#All],8,FALSE)</f>
        <v>Retail</v>
      </c>
      <c r="K1656" t="str">
        <f>VLOOKUP(A1656,Filtered_Customer_Data[#All],7,FALSE)</f>
        <v>Sales Representative</v>
      </c>
    </row>
    <row r="1657" spans="1:11" x14ac:dyDescent="0.3">
      <c r="A1657">
        <v>1659</v>
      </c>
      <c r="B1657">
        <v>7</v>
      </c>
      <c r="C1657">
        <v>8004.3300000000008</v>
      </c>
      <c r="D1657">
        <f t="shared" si="50"/>
        <v>1143.4757142857145</v>
      </c>
      <c r="E1657">
        <v>5.5684399999999998</v>
      </c>
      <c r="F1657">
        <f>VLOOKUP(A1657,[1]!Filtered_Customer_Data[#All],12,FALSE)</f>
        <v>13</v>
      </c>
      <c r="G1657">
        <f t="shared" si="51"/>
        <v>82775.886783942871</v>
      </c>
      <c r="H1657" t="str">
        <f>VLOOKUP(A1657,[2]!Filtered_Customer_Data[#All],9,FALSE)</f>
        <v>High Net Worth</v>
      </c>
      <c r="I1657" t="str">
        <f>VLOOKUP(A1657,Filtered_Customer_Data[#All],4,FALSE)</f>
        <v>Female</v>
      </c>
      <c r="J1657" t="str">
        <f>VLOOKUP(A1657,Filtered_Customer_Data[#All],8,FALSE)</f>
        <v>Property</v>
      </c>
      <c r="K1657" t="str">
        <f>VLOOKUP(A1657,Filtered_Customer_Data[#All],7,FALSE)</f>
        <v>Software Consultant</v>
      </c>
    </row>
    <row r="1658" spans="1:11" x14ac:dyDescent="0.3">
      <c r="A1658">
        <v>1660</v>
      </c>
      <c r="B1658">
        <v>6</v>
      </c>
      <c r="C1658">
        <v>4480.62</v>
      </c>
      <c r="D1658">
        <f t="shared" si="50"/>
        <v>746.77</v>
      </c>
      <c r="E1658">
        <v>5.5684399999999998</v>
      </c>
      <c r="F1658">
        <f>VLOOKUP(A1658,[1]!Filtered_Customer_Data[#All],12,FALSE)</f>
        <v>15</v>
      </c>
      <c r="G1658">
        <f t="shared" si="51"/>
        <v>62375.159081999998</v>
      </c>
      <c r="H1658" t="str">
        <f>VLOOKUP(A1658,[2]!Filtered_Customer_Data[#All],9,FALSE)</f>
        <v>Affluent Customer</v>
      </c>
      <c r="I1658" t="str">
        <f>VLOOKUP(A1658,Filtered_Customer_Data[#All],4,FALSE)</f>
        <v>Male</v>
      </c>
      <c r="J1658" t="str">
        <f>VLOOKUP(A1658,Filtered_Customer_Data[#All],8,FALSE)</f>
        <v>Retail</v>
      </c>
      <c r="K1658" t="str">
        <f>VLOOKUP(A1658,Filtered_Customer_Data[#All],7,FALSE)</f>
        <v>Internal Auditor</v>
      </c>
    </row>
    <row r="1659" spans="1:11" x14ac:dyDescent="0.3">
      <c r="A1659">
        <v>1661</v>
      </c>
      <c r="B1659">
        <v>6</v>
      </c>
      <c r="C1659">
        <v>8438.94</v>
      </c>
      <c r="D1659">
        <f t="shared" si="50"/>
        <v>1406.49</v>
      </c>
      <c r="E1659">
        <v>5.5684399999999998</v>
      </c>
      <c r="F1659">
        <f>VLOOKUP(A1659,[1]!Filtered_Customer_Data[#All],12,FALSE)</f>
        <v>10</v>
      </c>
      <c r="G1659">
        <f t="shared" si="51"/>
        <v>78319.551756000001</v>
      </c>
      <c r="H1659" t="str">
        <f>VLOOKUP(A1659,[2]!Filtered_Customer_Data[#All],9,FALSE)</f>
        <v>Affluent Customer</v>
      </c>
      <c r="I1659" t="str">
        <f>VLOOKUP(A1659,Filtered_Customer_Data[#All],4,FALSE)</f>
        <v>Female</v>
      </c>
      <c r="J1659" t="str">
        <f>VLOOKUP(A1659,Filtered_Customer_Data[#All],8,FALSE)</f>
        <v>Health</v>
      </c>
      <c r="K1659" t="str">
        <f>VLOOKUP(A1659,Filtered_Customer_Data[#All],7,FALSE)</f>
        <v>Administrative Assistant IV</v>
      </c>
    </row>
    <row r="1660" spans="1:11" x14ac:dyDescent="0.3">
      <c r="A1660">
        <v>1662</v>
      </c>
      <c r="B1660">
        <v>5</v>
      </c>
      <c r="C1660">
        <v>3125.38</v>
      </c>
      <c r="D1660">
        <f t="shared" si="50"/>
        <v>625.07600000000002</v>
      </c>
      <c r="E1660">
        <v>5.5684399999999998</v>
      </c>
      <c r="F1660">
        <f>VLOOKUP(A1660,[1]!Filtered_Customer_Data[#All],12,FALSE)</f>
        <v>11</v>
      </c>
      <c r="G1660">
        <f t="shared" si="51"/>
        <v>38287.680215840002</v>
      </c>
      <c r="H1660" t="str">
        <f>VLOOKUP(A1660,[2]!Filtered_Customer_Data[#All],9,FALSE)</f>
        <v>High Net Worth</v>
      </c>
      <c r="I1660" t="str">
        <f>VLOOKUP(A1660,Filtered_Customer_Data[#All],4,FALSE)</f>
        <v>Female</v>
      </c>
      <c r="J1660" t="str">
        <f>VLOOKUP(A1660,Filtered_Customer_Data[#All],8,FALSE)</f>
        <v>Manufacturing</v>
      </c>
      <c r="K1660" t="str">
        <f>VLOOKUP(A1660,Filtered_Customer_Data[#All],7,FALSE)</f>
        <v>Electrical Engineer</v>
      </c>
    </row>
    <row r="1661" spans="1:11" x14ac:dyDescent="0.3">
      <c r="A1661">
        <v>1663</v>
      </c>
      <c r="B1661">
        <v>6</v>
      </c>
      <c r="C1661">
        <v>8093.37</v>
      </c>
      <c r="D1661">
        <f t="shared" si="50"/>
        <v>1348.895</v>
      </c>
      <c r="E1661">
        <v>5.5684399999999998</v>
      </c>
      <c r="F1661">
        <f>VLOOKUP(A1661,[1]!Filtered_Customer_Data[#All],12,FALSE)</f>
        <v>9</v>
      </c>
      <c r="G1661">
        <f t="shared" si="51"/>
        <v>67601.16786419999</v>
      </c>
      <c r="H1661" t="str">
        <f>VLOOKUP(A1661,[2]!Filtered_Customer_Data[#All],9,FALSE)</f>
        <v>High Net Worth</v>
      </c>
      <c r="I1661" t="str">
        <f>VLOOKUP(A1661,Filtered_Customer_Data[#All],4,FALSE)</f>
        <v>Female</v>
      </c>
      <c r="J1661" t="str">
        <f>VLOOKUP(A1661,Filtered_Customer_Data[#All],8,FALSE)</f>
        <v>Property</v>
      </c>
      <c r="K1661" t="str">
        <f>VLOOKUP(A1661,Filtered_Customer_Data[#All],7,FALSE)</f>
        <v>VP Quality Control</v>
      </c>
    </row>
    <row r="1662" spans="1:11" x14ac:dyDescent="0.3">
      <c r="A1662">
        <v>1664</v>
      </c>
      <c r="B1662">
        <v>7</v>
      </c>
      <c r="C1662">
        <v>8460.32</v>
      </c>
      <c r="D1662">
        <f t="shared" si="50"/>
        <v>1208.6171428571429</v>
      </c>
      <c r="E1662">
        <v>5.5684399999999998</v>
      </c>
      <c r="F1662">
        <f>VLOOKUP(A1662,[1]!Filtered_Customer_Data[#All],12,FALSE)</f>
        <v>9</v>
      </c>
      <c r="G1662">
        <f t="shared" si="51"/>
        <v>60571.008386742855</v>
      </c>
      <c r="H1662" t="str">
        <f>VLOOKUP(A1662,[2]!Filtered_Customer_Data[#All],9,FALSE)</f>
        <v>Affluent Customer</v>
      </c>
      <c r="I1662" t="str">
        <f>VLOOKUP(A1662,Filtered_Customer_Data[#All],4,FALSE)</f>
        <v>Male</v>
      </c>
      <c r="J1662" t="str">
        <f>VLOOKUP(A1662,Filtered_Customer_Data[#All],8,FALSE)</f>
        <v>Manufacturing</v>
      </c>
      <c r="K1662" t="str">
        <f>VLOOKUP(A1662,Filtered_Customer_Data[#All],7,FALSE)</f>
        <v>Chemical Engineer</v>
      </c>
    </row>
    <row r="1663" spans="1:11" x14ac:dyDescent="0.3">
      <c r="A1663">
        <v>1665</v>
      </c>
      <c r="B1663">
        <v>7</v>
      </c>
      <c r="C1663">
        <v>6247.18</v>
      </c>
      <c r="D1663">
        <f t="shared" si="50"/>
        <v>892.45428571428579</v>
      </c>
      <c r="E1663">
        <v>5.5684399999999998</v>
      </c>
      <c r="F1663">
        <f>VLOOKUP(A1663,[1]!Filtered_Customer_Data[#All],12,FALSE)</f>
        <v>11</v>
      </c>
      <c r="G1663">
        <f t="shared" si="51"/>
        <v>54665.359570171429</v>
      </c>
      <c r="H1663" t="str">
        <f>VLOOKUP(A1663,[2]!Filtered_Customer_Data[#All],9,FALSE)</f>
        <v>Mass Customer</v>
      </c>
      <c r="I1663" t="str">
        <f>VLOOKUP(A1663,Filtered_Customer_Data[#All],4,FALSE)</f>
        <v>Male</v>
      </c>
      <c r="J1663" t="str">
        <f>VLOOKUP(A1663,Filtered_Customer_Data[#All],8,FALSE)</f>
        <v>Telecommunications</v>
      </c>
      <c r="K1663" t="str">
        <f>VLOOKUP(A1663,Filtered_Customer_Data[#All],7,FALSE)</f>
        <v>Quality Engineer</v>
      </c>
    </row>
    <row r="1664" spans="1:11" x14ac:dyDescent="0.3">
      <c r="A1664">
        <v>1666</v>
      </c>
      <c r="B1664">
        <v>4</v>
      </c>
      <c r="C1664">
        <v>5256.49</v>
      </c>
      <c r="D1664">
        <f t="shared" si="50"/>
        <v>1314.1224999999999</v>
      </c>
      <c r="E1664">
        <v>5.5684399999999998</v>
      </c>
      <c r="F1664">
        <f>VLOOKUP(A1664,[1]!Filtered_Customer_Data[#All],12,FALSE)</f>
        <v>14</v>
      </c>
      <c r="G1664">
        <f t="shared" si="51"/>
        <v>102446.5721146</v>
      </c>
      <c r="H1664" t="str">
        <f>VLOOKUP(A1664,[2]!Filtered_Customer_Data[#All],9,FALSE)</f>
        <v>Mass Customer</v>
      </c>
      <c r="I1664" t="str">
        <f>VLOOKUP(A1664,Filtered_Customer_Data[#All],4,FALSE)</f>
        <v>Male</v>
      </c>
      <c r="J1664" t="str">
        <f>VLOOKUP(A1664,Filtered_Customer_Data[#All],8,FALSE)</f>
        <v>Unknown</v>
      </c>
      <c r="K1664" t="str">
        <f>VLOOKUP(A1664,Filtered_Customer_Data[#All],7,FALSE)</f>
        <v>Recruiting Manager</v>
      </c>
    </row>
    <row r="1665" spans="1:11" x14ac:dyDescent="0.3">
      <c r="A1665">
        <v>1667</v>
      </c>
      <c r="B1665">
        <v>7</v>
      </c>
      <c r="C1665">
        <v>9549.75</v>
      </c>
      <c r="D1665">
        <f t="shared" si="50"/>
        <v>1364.25</v>
      </c>
      <c r="E1665">
        <v>5.5684399999999998</v>
      </c>
      <c r="F1665">
        <f>VLOOKUP(A1665,[1]!Filtered_Customer_Data[#All],12,FALSE)</f>
        <v>18</v>
      </c>
      <c r="G1665">
        <f t="shared" si="51"/>
        <v>136741.39686000001</v>
      </c>
      <c r="H1665" t="str">
        <f>VLOOKUP(A1665,[2]!Filtered_Customer_Data[#All],9,FALSE)</f>
        <v>High Net Worth</v>
      </c>
      <c r="I1665" t="str">
        <f>VLOOKUP(A1665,Filtered_Customer_Data[#All],4,FALSE)</f>
        <v>Male</v>
      </c>
      <c r="J1665" t="str">
        <f>VLOOKUP(A1665,Filtered_Customer_Data[#All],8,FALSE)</f>
        <v>Manufacturing</v>
      </c>
      <c r="K1665" t="str">
        <f>VLOOKUP(A1665,Filtered_Customer_Data[#All],7,FALSE)</f>
        <v>Geological Engineer</v>
      </c>
    </row>
    <row r="1666" spans="1:11" x14ac:dyDescent="0.3">
      <c r="A1666">
        <v>1668</v>
      </c>
      <c r="B1666">
        <v>6</v>
      </c>
      <c r="C1666">
        <v>6878.43</v>
      </c>
      <c r="D1666">
        <f t="shared" si="50"/>
        <v>1146.405</v>
      </c>
      <c r="E1666">
        <v>5.5684399999999998</v>
      </c>
      <c r="F1666">
        <f>VLOOKUP(A1666,[1]!Filtered_Customer_Data[#All],12,FALSE)</f>
        <v>8</v>
      </c>
      <c r="G1666">
        <f t="shared" si="51"/>
        <v>51069.4996656</v>
      </c>
      <c r="H1666" t="str">
        <f>VLOOKUP(A1666,[2]!Filtered_Customer_Data[#All],9,FALSE)</f>
        <v>Mass Customer</v>
      </c>
      <c r="I1666" t="str">
        <f>VLOOKUP(A1666,Filtered_Customer_Data[#All],4,FALSE)</f>
        <v>Female</v>
      </c>
      <c r="J1666" t="str">
        <f>VLOOKUP(A1666,Filtered_Customer_Data[#All],8,FALSE)</f>
        <v>Financial Services</v>
      </c>
      <c r="K1666" t="str">
        <f>VLOOKUP(A1666,Filtered_Customer_Data[#All],7,FALSE)</f>
        <v>Financial Advisor</v>
      </c>
    </row>
    <row r="1667" spans="1:11" x14ac:dyDescent="0.3">
      <c r="A1667">
        <v>1669</v>
      </c>
      <c r="B1667">
        <v>6</v>
      </c>
      <c r="C1667">
        <v>6940.13</v>
      </c>
      <c r="D1667">
        <f t="shared" ref="D1667:D1730" si="52">GETPIVOTDATA("Total Revenue",$A1666,"customer_id",A1667)/GETPIVOTDATA("Total Transaction",$A1666,"customer_id",A1667)</f>
        <v>1156.6883333333333</v>
      </c>
      <c r="E1667">
        <v>5.5684399999999998</v>
      </c>
      <c r="F1667">
        <f>VLOOKUP(A1667,[1]!Filtered_Customer_Data[#All],12,FALSE)</f>
        <v>21</v>
      </c>
      <c r="G1667">
        <f t="shared" ref="G1667:G1730" si="53">D1667*E1667*F1667</f>
        <v>135259.94124019999</v>
      </c>
      <c r="H1667" t="str">
        <f>VLOOKUP(A1667,[2]!Filtered_Customer_Data[#All],9,FALSE)</f>
        <v>High Net Worth</v>
      </c>
      <c r="I1667" t="str">
        <f>VLOOKUP(A1667,Filtered_Customer_Data[#All],4,FALSE)</f>
        <v>Male</v>
      </c>
      <c r="J1667" t="str">
        <f>VLOOKUP(A1667,Filtered_Customer_Data[#All],8,FALSE)</f>
        <v>Financial Services</v>
      </c>
      <c r="K1667" t="str">
        <f>VLOOKUP(A1667,Filtered_Customer_Data[#All],7,FALSE)</f>
        <v>VP Accounting</v>
      </c>
    </row>
    <row r="1668" spans="1:11" x14ac:dyDescent="0.3">
      <c r="A1668">
        <v>1670</v>
      </c>
      <c r="B1668">
        <v>9</v>
      </c>
      <c r="C1668">
        <v>8855.9600000000009</v>
      </c>
      <c r="D1668">
        <f t="shared" si="52"/>
        <v>983.99555555555571</v>
      </c>
      <c r="E1668">
        <v>5.5684399999999998</v>
      </c>
      <c r="F1668">
        <f>VLOOKUP(A1668,[1]!Filtered_Customer_Data[#All],12,FALSE)</f>
        <v>19</v>
      </c>
      <c r="G1668">
        <f t="shared" si="53"/>
        <v>104107.0840161778</v>
      </c>
      <c r="H1668" t="str">
        <f>VLOOKUP(A1668,[2]!Filtered_Customer_Data[#All],9,FALSE)</f>
        <v>Mass Customer</v>
      </c>
      <c r="I1668" t="str">
        <f>VLOOKUP(A1668,Filtered_Customer_Data[#All],4,FALSE)</f>
        <v>Female</v>
      </c>
      <c r="J1668" t="str">
        <f>VLOOKUP(A1668,Filtered_Customer_Data[#All],8,FALSE)</f>
        <v>Retail</v>
      </c>
      <c r="K1668" t="str">
        <f>VLOOKUP(A1668,Filtered_Customer_Data[#All],7,FALSE)</f>
        <v>Web Designer II</v>
      </c>
    </row>
    <row r="1669" spans="1:11" x14ac:dyDescent="0.3">
      <c r="A1669">
        <v>1671</v>
      </c>
      <c r="B1669">
        <v>4</v>
      </c>
      <c r="C1669">
        <v>3197.84</v>
      </c>
      <c r="D1669">
        <f t="shared" si="52"/>
        <v>799.46</v>
      </c>
      <c r="E1669">
        <v>5.5684399999999998</v>
      </c>
      <c r="F1669">
        <f>VLOOKUP(A1669,[1]!Filtered_Customer_Data[#All],12,FALSE)</f>
        <v>14</v>
      </c>
      <c r="G1669">
        <f t="shared" si="53"/>
        <v>62324.430593600002</v>
      </c>
      <c r="H1669" t="str">
        <f>VLOOKUP(A1669,[2]!Filtered_Customer_Data[#All],9,FALSE)</f>
        <v>Mass Customer</v>
      </c>
      <c r="I1669" t="str">
        <f>VLOOKUP(A1669,Filtered_Customer_Data[#All],4,FALSE)</f>
        <v>Female</v>
      </c>
      <c r="J1669" t="str">
        <f>VLOOKUP(A1669,Filtered_Customer_Data[#All],8,FALSE)</f>
        <v>Property</v>
      </c>
      <c r="K1669" t="str">
        <f>VLOOKUP(A1669,Filtered_Customer_Data[#All],7,FALSE)</f>
        <v>Account Executive</v>
      </c>
    </row>
    <row r="1670" spans="1:11" x14ac:dyDescent="0.3">
      <c r="A1670">
        <v>1672</v>
      </c>
      <c r="B1670">
        <v>11</v>
      </c>
      <c r="C1670">
        <v>11450.34</v>
      </c>
      <c r="D1670">
        <f t="shared" si="52"/>
        <v>1040.94</v>
      </c>
      <c r="E1670">
        <v>5.5684399999999998</v>
      </c>
      <c r="F1670">
        <f>VLOOKUP(A1670,[1]!Filtered_Customer_Data[#All],12,FALSE)</f>
        <v>9</v>
      </c>
      <c r="G1670">
        <f t="shared" si="53"/>
        <v>52167.707402400003</v>
      </c>
      <c r="H1670" t="str">
        <f>VLOOKUP(A1670,[2]!Filtered_Customer_Data[#All],9,FALSE)</f>
        <v>Affluent Customer</v>
      </c>
      <c r="I1670" t="str">
        <f>VLOOKUP(A1670,Filtered_Customer_Data[#All],4,FALSE)</f>
        <v>Female</v>
      </c>
      <c r="J1670" t="str">
        <f>VLOOKUP(A1670,Filtered_Customer_Data[#All],8,FALSE)</f>
        <v>IT</v>
      </c>
      <c r="K1670" t="str">
        <f>VLOOKUP(A1670,Filtered_Customer_Data[#All],7,FALSE)</f>
        <v>Design Engineer</v>
      </c>
    </row>
    <row r="1671" spans="1:11" x14ac:dyDescent="0.3">
      <c r="A1671">
        <v>1673</v>
      </c>
      <c r="B1671">
        <v>3</v>
      </c>
      <c r="C1671">
        <v>1318.28</v>
      </c>
      <c r="D1671">
        <f t="shared" si="52"/>
        <v>439.42666666666668</v>
      </c>
      <c r="E1671">
        <v>5.5684399999999998</v>
      </c>
      <c r="F1671">
        <f>VLOOKUP(A1671,[1]!Filtered_Customer_Data[#All],12,FALSE)</f>
        <v>21</v>
      </c>
      <c r="G1671">
        <f t="shared" si="53"/>
        <v>51385.341582399997</v>
      </c>
      <c r="H1671" t="str">
        <f>VLOOKUP(A1671,[2]!Filtered_Customer_Data[#All],9,FALSE)</f>
        <v>Affluent Customer</v>
      </c>
      <c r="I1671" t="str">
        <f>VLOOKUP(A1671,Filtered_Customer_Data[#All],4,FALSE)</f>
        <v>Female</v>
      </c>
      <c r="J1671" t="str">
        <f>VLOOKUP(A1671,Filtered_Customer_Data[#All],8,FALSE)</f>
        <v>Financial Services</v>
      </c>
      <c r="K1671" t="str">
        <f>VLOOKUP(A1671,Filtered_Customer_Data[#All],7,FALSE)</f>
        <v>Professor</v>
      </c>
    </row>
    <row r="1672" spans="1:11" x14ac:dyDescent="0.3">
      <c r="A1672">
        <v>1674</v>
      </c>
      <c r="B1672">
        <v>5</v>
      </c>
      <c r="C1672">
        <v>1043.6999999999998</v>
      </c>
      <c r="D1672">
        <f t="shared" si="52"/>
        <v>208.73999999999995</v>
      </c>
      <c r="E1672">
        <v>5.5684399999999998</v>
      </c>
      <c r="F1672">
        <f>VLOOKUP(A1672,[1]!Filtered_Customer_Data[#All],12,FALSE)</f>
        <v>20</v>
      </c>
      <c r="G1672">
        <f t="shared" si="53"/>
        <v>23247.123311999996</v>
      </c>
      <c r="H1672" t="str">
        <f>VLOOKUP(A1672,[2]!Filtered_Customer_Data[#All],9,FALSE)</f>
        <v>High Net Worth</v>
      </c>
      <c r="I1672" t="str">
        <f>VLOOKUP(A1672,Filtered_Customer_Data[#All],4,FALSE)</f>
        <v>Female</v>
      </c>
      <c r="J1672" t="str">
        <f>VLOOKUP(A1672,Filtered_Customer_Data[#All],8,FALSE)</f>
        <v>Manufacturing</v>
      </c>
      <c r="K1672" t="str">
        <f>VLOOKUP(A1672,Filtered_Customer_Data[#All],7,FALSE)</f>
        <v>Civil Engineer</v>
      </c>
    </row>
    <row r="1673" spans="1:11" x14ac:dyDescent="0.3">
      <c r="A1673">
        <v>1675</v>
      </c>
      <c r="B1673">
        <v>4</v>
      </c>
      <c r="C1673">
        <v>4572.34</v>
      </c>
      <c r="D1673">
        <f t="shared" si="52"/>
        <v>1143.085</v>
      </c>
      <c r="E1673">
        <v>5.5684399999999998</v>
      </c>
      <c r="F1673">
        <f>VLOOKUP(A1673,[1]!Filtered_Customer_Data[#All],12,FALSE)</f>
        <v>14</v>
      </c>
      <c r="G1673">
        <f t="shared" si="53"/>
        <v>89112.803323600005</v>
      </c>
      <c r="H1673" t="str">
        <f>VLOOKUP(A1673,[2]!Filtered_Customer_Data[#All],9,FALSE)</f>
        <v>Affluent Customer</v>
      </c>
      <c r="I1673" t="str">
        <f>VLOOKUP(A1673,Filtered_Customer_Data[#All],4,FALSE)</f>
        <v>Male</v>
      </c>
      <c r="J1673" t="str">
        <f>VLOOKUP(A1673,Filtered_Customer_Data[#All],8,FALSE)</f>
        <v>Manufacturing</v>
      </c>
      <c r="K1673" t="str">
        <f>VLOOKUP(A1673,Filtered_Customer_Data[#All],7,FALSE)</f>
        <v>Engineer I</v>
      </c>
    </row>
    <row r="1674" spans="1:11" x14ac:dyDescent="0.3">
      <c r="A1674">
        <v>1676</v>
      </c>
      <c r="B1674">
        <v>5</v>
      </c>
      <c r="C1674">
        <v>6881.579999999999</v>
      </c>
      <c r="D1674">
        <f t="shared" si="52"/>
        <v>1376.3159999999998</v>
      </c>
      <c r="E1674">
        <v>5.5684399999999998</v>
      </c>
      <c r="F1674">
        <f>VLOOKUP(A1674,[1]!Filtered_Customer_Data[#All],12,FALSE)</f>
        <v>13</v>
      </c>
      <c r="G1674">
        <f t="shared" si="53"/>
        <v>99631.129871519981</v>
      </c>
      <c r="H1674" t="str">
        <f>VLOOKUP(A1674,[2]!Filtered_Customer_Data[#All],9,FALSE)</f>
        <v>Mass Customer</v>
      </c>
      <c r="I1674" t="str">
        <f>VLOOKUP(A1674,Filtered_Customer_Data[#All],4,FALSE)</f>
        <v>Male</v>
      </c>
      <c r="J1674" t="str">
        <f>VLOOKUP(A1674,Filtered_Customer_Data[#All],8,FALSE)</f>
        <v>Health</v>
      </c>
      <c r="K1674" t="str">
        <f>VLOOKUP(A1674,Filtered_Customer_Data[#All],7,FALSE)</f>
        <v>Information Systems Manager</v>
      </c>
    </row>
    <row r="1675" spans="1:11" x14ac:dyDescent="0.3">
      <c r="A1675">
        <v>1677</v>
      </c>
      <c r="B1675">
        <v>8</v>
      </c>
      <c r="C1675">
        <v>8188.1799999999985</v>
      </c>
      <c r="D1675">
        <f t="shared" si="52"/>
        <v>1023.5224999999998</v>
      </c>
      <c r="E1675">
        <v>5.5684399999999998</v>
      </c>
      <c r="F1675">
        <f>VLOOKUP(A1675,[1]!Filtered_Customer_Data[#All],12,FALSE)</f>
        <v>16</v>
      </c>
      <c r="G1675">
        <f t="shared" si="53"/>
        <v>91190.778078399977</v>
      </c>
      <c r="H1675" t="str">
        <f>VLOOKUP(A1675,[2]!Filtered_Customer_Data[#All],9,FALSE)</f>
        <v>Affluent Customer</v>
      </c>
      <c r="I1675" t="str">
        <f>VLOOKUP(A1675,Filtered_Customer_Data[#All],4,FALSE)</f>
        <v>Female</v>
      </c>
      <c r="J1675" t="str">
        <f>VLOOKUP(A1675,Filtered_Customer_Data[#All],8,FALSE)</f>
        <v>Health</v>
      </c>
      <c r="K1675" t="str">
        <f>VLOOKUP(A1675,Filtered_Customer_Data[#All],7,FALSE)</f>
        <v>Editor</v>
      </c>
    </row>
    <row r="1676" spans="1:11" x14ac:dyDescent="0.3">
      <c r="A1676">
        <v>1678</v>
      </c>
      <c r="B1676">
        <v>9</v>
      </c>
      <c r="C1676">
        <v>8841.869999999999</v>
      </c>
      <c r="D1676">
        <f t="shared" si="52"/>
        <v>982.42999999999984</v>
      </c>
      <c r="E1676">
        <v>5.5684399999999998</v>
      </c>
      <c r="F1676">
        <f>VLOOKUP(A1676,[1]!Filtered_Customer_Data[#All],12,FALSE)</f>
        <v>13</v>
      </c>
      <c r="G1676">
        <f t="shared" si="53"/>
        <v>71117.832619599983</v>
      </c>
      <c r="H1676" t="str">
        <f>VLOOKUP(A1676,[2]!Filtered_Customer_Data[#All],9,FALSE)</f>
        <v>High Net Worth</v>
      </c>
      <c r="I1676" t="str">
        <f>VLOOKUP(A1676,Filtered_Customer_Data[#All],4,FALSE)</f>
        <v>Female</v>
      </c>
      <c r="J1676" t="str">
        <f>VLOOKUP(A1676,Filtered_Customer_Data[#All],8,FALSE)</f>
        <v>Financial Services</v>
      </c>
      <c r="K1676" t="str">
        <f>VLOOKUP(A1676,Filtered_Customer_Data[#All],7,FALSE)</f>
        <v>Unknown</v>
      </c>
    </row>
    <row r="1677" spans="1:11" x14ac:dyDescent="0.3">
      <c r="A1677">
        <v>1679</v>
      </c>
      <c r="B1677">
        <v>4</v>
      </c>
      <c r="C1677">
        <v>5682.89</v>
      </c>
      <c r="D1677">
        <f t="shared" si="52"/>
        <v>1420.7225000000001</v>
      </c>
      <c r="E1677">
        <v>5.5684399999999998</v>
      </c>
      <c r="F1677">
        <f>VLOOKUP(A1677,[1]!Filtered_Customer_Data[#All],12,FALSE)</f>
        <v>13</v>
      </c>
      <c r="G1677">
        <f t="shared" si="53"/>
        <v>102845.70397269999</v>
      </c>
      <c r="H1677" t="str">
        <f>VLOOKUP(A1677,[2]!Filtered_Customer_Data[#All],9,FALSE)</f>
        <v>Mass Customer</v>
      </c>
      <c r="I1677" t="str">
        <f>VLOOKUP(A1677,Filtered_Customer_Data[#All],4,FALSE)</f>
        <v>Female</v>
      </c>
      <c r="J1677" t="str">
        <f>VLOOKUP(A1677,Filtered_Customer_Data[#All],8,FALSE)</f>
        <v>Health</v>
      </c>
      <c r="K1677" t="str">
        <f>VLOOKUP(A1677,Filtered_Customer_Data[#All],7,FALSE)</f>
        <v>Programmer II</v>
      </c>
    </row>
    <row r="1678" spans="1:11" x14ac:dyDescent="0.3">
      <c r="A1678">
        <v>1680</v>
      </c>
      <c r="B1678">
        <v>3</v>
      </c>
      <c r="C1678">
        <v>5001.21</v>
      </c>
      <c r="D1678">
        <f t="shared" si="52"/>
        <v>1667.07</v>
      </c>
      <c r="E1678">
        <v>5.5684399999999998</v>
      </c>
      <c r="F1678">
        <f>VLOOKUP(A1678,[1]!Filtered_Customer_Data[#All],12,FALSE)</f>
        <v>4</v>
      </c>
      <c r="G1678">
        <f t="shared" si="53"/>
        <v>37131.917083199995</v>
      </c>
      <c r="H1678" t="str">
        <f>VLOOKUP(A1678,[2]!Filtered_Customer_Data[#All],9,FALSE)</f>
        <v>Mass Customer</v>
      </c>
      <c r="I1678" t="str">
        <f>VLOOKUP(A1678,Filtered_Customer_Data[#All],4,FALSE)</f>
        <v>Female</v>
      </c>
      <c r="J1678" t="str">
        <f>VLOOKUP(A1678,Filtered_Customer_Data[#All],8,FALSE)</f>
        <v>Property</v>
      </c>
      <c r="K1678" t="str">
        <f>VLOOKUP(A1678,Filtered_Customer_Data[#All],7,FALSE)</f>
        <v>Desktop Support Technician</v>
      </c>
    </row>
    <row r="1679" spans="1:11" x14ac:dyDescent="0.3">
      <c r="A1679">
        <v>1681</v>
      </c>
      <c r="B1679">
        <v>5</v>
      </c>
      <c r="C1679">
        <v>5956.62</v>
      </c>
      <c r="D1679">
        <f t="shared" si="52"/>
        <v>1191.3240000000001</v>
      </c>
      <c r="E1679">
        <v>5.5684399999999998</v>
      </c>
      <c r="F1679">
        <f>VLOOKUP(A1679,[1]!Filtered_Customer_Data[#All],12,FALSE)</f>
        <v>6</v>
      </c>
      <c r="G1679">
        <f t="shared" si="53"/>
        <v>39802.89728736</v>
      </c>
      <c r="H1679" t="str">
        <f>VLOOKUP(A1679,[2]!Filtered_Customer_Data[#All],9,FALSE)</f>
        <v>High Net Worth</v>
      </c>
      <c r="I1679" t="str">
        <f>VLOOKUP(A1679,Filtered_Customer_Data[#All],4,FALSE)</f>
        <v>Male</v>
      </c>
      <c r="J1679" t="str">
        <f>VLOOKUP(A1679,Filtered_Customer_Data[#All],8,FALSE)</f>
        <v>Health</v>
      </c>
      <c r="K1679" t="str">
        <f>VLOOKUP(A1679,Filtered_Customer_Data[#All],7,FALSE)</f>
        <v>Unknown</v>
      </c>
    </row>
    <row r="1680" spans="1:11" x14ac:dyDescent="0.3">
      <c r="A1680">
        <v>1682</v>
      </c>
      <c r="B1680">
        <v>6</v>
      </c>
      <c r="C1680">
        <v>10071.44</v>
      </c>
      <c r="D1680">
        <f t="shared" si="52"/>
        <v>1678.5733333333335</v>
      </c>
      <c r="E1680">
        <v>5.5684399999999998</v>
      </c>
      <c r="F1680">
        <f>VLOOKUP(A1680,[1]!Filtered_Customer_Data[#All],12,FALSE)</f>
        <v>6</v>
      </c>
      <c r="G1680">
        <f t="shared" si="53"/>
        <v>56082.209353600003</v>
      </c>
      <c r="H1680" t="str">
        <f>VLOOKUP(A1680,[2]!Filtered_Customer_Data[#All],9,FALSE)</f>
        <v>Affluent Customer</v>
      </c>
      <c r="I1680" t="str">
        <f>VLOOKUP(A1680,Filtered_Customer_Data[#All],4,FALSE)</f>
        <v>Female</v>
      </c>
      <c r="J1680" t="str">
        <f>VLOOKUP(A1680,Filtered_Customer_Data[#All],8,FALSE)</f>
        <v>Manufacturing</v>
      </c>
      <c r="K1680" t="str">
        <f>VLOOKUP(A1680,Filtered_Customer_Data[#All],7,FALSE)</f>
        <v>Structural Engineer</v>
      </c>
    </row>
    <row r="1681" spans="1:11" x14ac:dyDescent="0.3">
      <c r="A1681">
        <v>1683</v>
      </c>
      <c r="B1681">
        <v>9</v>
      </c>
      <c r="C1681">
        <v>12412.95</v>
      </c>
      <c r="D1681">
        <f t="shared" si="52"/>
        <v>1379.2166666666667</v>
      </c>
      <c r="E1681">
        <v>5.5684399999999998</v>
      </c>
      <c r="F1681">
        <f>VLOOKUP(A1681,[1]!Filtered_Customer_Data[#All],12,FALSE)</f>
        <v>11</v>
      </c>
      <c r="G1681">
        <f t="shared" si="53"/>
        <v>84480.937808666669</v>
      </c>
      <c r="H1681" t="str">
        <f>VLOOKUP(A1681,[2]!Filtered_Customer_Data[#All],9,FALSE)</f>
        <v>Mass Customer</v>
      </c>
      <c r="I1681" t="str">
        <f>VLOOKUP(A1681,Filtered_Customer_Data[#All],4,FALSE)</f>
        <v>Undefined</v>
      </c>
      <c r="J1681" t="str">
        <f>VLOOKUP(A1681,Filtered_Customer_Data[#All],8,FALSE)</f>
        <v>IT</v>
      </c>
      <c r="K1681" t="str">
        <f>VLOOKUP(A1681,Filtered_Customer_Data[#All],7,FALSE)</f>
        <v>Budget/Accounting Analyst I</v>
      </c>
    </row>
    <row r="1682" spans="1:11" x14ac:dyDescent="0.3">
      <c r="A1682">
        <v>1684</v>
      </c>
      <c r="B1682">
        <v>6</v>
      </c>
      <c r="C1682">
        <v>4309.7</v>
      </c>
      <c r="D1682">
        <f t="shared" si="52"/>
        <v>718.2833333333333</v>
      </c>
      <c r="E1682">
        <v>5.5684399999999998</v>
      </c>
      <c r="F1682">
        <f>VLOOKUP(A1682,[1]!Filtered_Customer_Data[#All],12,FALSE)</f>
        <v>6</v>
      </c>
      <c r="G1682">
        <f t="shared" si="53"/>
        <v>23998.305867999996</v>
      </c>
      <c r="H1682" t="str">
        <f>VLOOKUP(A1682,[2]!Filtered_Customer_Data[#All],9,FALSE)</f>
        <v>Mass Customer</v>
      </c>
      <c r="I1682" t="str">
        <f>VLOOKUP(A1682,Filtered_Customer_Data[#All],4,FALSE)</f>
        <v>Female</v>
      </c>
      <c r="J1682" t="str">
        <f>VLOOKUP(A1682,Filtered_Customer_Data[#All],8,FALSE)</f>
        <v>Manufacturing</v>
      </c>
      <c r="K1682" t="str">
        <f>VLOOKUP(A1682,Filtered_Customer_Data[#All],7,FALSE)</f>
        <v>Environmental Tech</v>
      </c>
    </row>
    <row r="1683" spans="1:11" x14ac:dyDescent="0.3">
      <c r="A1683">
        <v>1685</v>
      </c>
      <c r="B1683">
        <v>2</v>
      </c>
      <c r="C1683">
        <v>1818.98</v>
      </c>
      <c r="D1683">
        <f t="shared" si="52"/>
        <v>909.49</v>
      </c>
      <c r="E1683">
        <v>5.5684399999999998</v>
      </c>
      <c r="F1683">
        <f>VLOOKUP(A1683,[1]!Filtered_Customer_Data[#All],12,FALSE)</f>
        <v>8</v>
      </c>
      <c r="G1683">
        <f t="shared" si="53"/>
        <v>40515.523964799999</v>
      </c>
      <c r="H1683" t="str">
        <f>VLOOKUP(A1683,[2]!Filtered_Customer_Data[#All],9,FALSE)</f>
        <v>Mass Customer</v>
      </c>
      <c r="I1683" t="str">
        <f>VLOOKUP(A1683,Filtered_Customer_Data[#All],4,FALSE)</f>
        <v>Female</v>
      </c>
      <c r="J1683" t="str">
        <f>VLOOKUP(A1683,Filtered_Customer_Data[#All],8,FALSE)</f>
        <v>IT</v>
      </c>
      <c r="K1683" t="str">
        <f>VLOOKUP(A1683,Filtered_Customer_Data[#All],7,FALSE)</f>
        <v>Budget/Accounting Analyst III</v>
      </c>
    </row>
    <row r="1684" spans="1:11" x14ac:dyDescent="0.3">
      <c r="A1684">
        <v>1686</v>
      </c>
      <c r="B1684">
        <v>10</v>
      </c>
      <c r="C1684">
        <v>10098.74</v>
      </c>
      <c r="D1684">
        <f t="shared" si="52"/>
        <v>1009.874</v>
      </c>
      <c r="E1684">
        <v>5.5684399999999998</v>
      </c>
      <c r="F1684">
        <f>VLOOKUP(A1684,[1]!Filtered_Customer_Data[#All],12,FALSE)</f>
        <v>16</v>
      </c>
      <c r="G1684">
        <f t="shared" si="53"/>
        <v>89974.764424959998</v>
      </c>
      <c r="H1684" t="str">
        <f>VLOOKUP(A1684,[2]!Filtered_Customer_Data[#All],9,FALSE)</f>
        <v>Mass Customer</v>
      </c>
      <c r="I1684" t="str">
        <f>VLOOKUP(A1684,Filtered_Customer_Data[#All],4,FALSE)</f>
        <v>Male</v>
      </c>
      <c r="J1684" t="str">
        <f>VLOOKUP(A1684,Filtered_Customer_Data[#All],8,FALSE)</f>
        <v>Argiculture</v>
      </c>
      <c r="K1684" t="str">
        <f>VLOOKUP(A1684,Filtered_Customer_Data[#All],7,FALSE)</f>
        <v>Account Representative IV</v>
      </c>
    </row>
    <row r="1685" spans="1:11" x14ac:dyDescent="0.3">
      <c r="A1685">
        <v>1687</v>
      </c>
      <c r="B1685">
        <v>4</v>
      </c>
      <c r="C1685">
        <v>4032.17</v>
      </c>
      <c r="D1685">
        <f t="shared" si="52"/>
        <v>1008.0425</v>
      </c>
      <c r="E1685">
        <v>5.5684399999999998</v>
      </c>
      <c r="F1685">
        <f>VLOOKUP(A1685,[1]!Filtered_Customer_Data[#All],12,FALSE)</f>
        <v>8</v>
      </c>
      <c r="G1685">
        <f t="shared" si="53"/>
        <v>44905.793429600002</v>
      </c>
      <c r="H1685" t="str">
        <f>VLOOKUP(A1685,[2]!Filtered_Customer_Data[#All],9,FALSE)</f>
        <v>Affluent Customer</v>
      </c>
      <c r="I1685" t="str">
        <f>VLOOKUP(A1685,Filtered_Customer_Data[#All],4,FALSE)</f>
        <v>Male</v>
      </c>
      <c r="J1685" t="str">
        <f>VLOOKUP(A1685,Filtered_Customer_Data[#All],8,FALSE)</f>
        <v>Manufacturing</v>
      </c>
      <c r="K1685" t="str">
        <f>VLOOKUP(A1685,Filtered_Customer_Data[#All],7,FALSE)</f>
        <v>Unknown</v>
      </c>
    </row>
    <row r="1686" spans="1:11" x14ac:dyDescent="0.3">
      <c r="A1686">
        <v>1688</v>
      </c>
      <c r="B1686">
        <v>8</v>
      </c>
      <c r="C1686">
        <v>8917.130000000001</v>
      </c>
      <c r="D1686">
        <f t="shared" si="52"/>
        <v>1114.6412500000001</v>
      </c>
      <c r="E1686">
        <v>5.5684399999999998</v>
      </c>
      <c r="F1686">
        <f>VLOOKUP(A1686,[1]!Filtered_Customer_Data[#All],12,FALSE)</f>
        <v>15</v>
      </c>
      <c r="G1686">
        <f t="shared" si="53"/>
        <v>93102.193832250006</v>
      </c>
      <c r="H1686" t="str">
        <f>VLOOKUP(A1686,[2]!Filtered_Customer_Data[#All],9,FALSE)</f>
        <v>Mass Customer</v>
      </c>
      <c r="I1686" t="str">
        <f>VLOOKUP(A1686,Filtered_Customer_Data[#All],4,FALSE)</f>
        <v>Female</v>
      </c>
      <c r="J1686" t="str">
        <f>VLOOKUP(A1686,Filtered_Customer_Data[#All],8,FALSE)</f>
        <v>Unknown</v>
      </c>
      <c r="K1686" t="str">
        <f>VLOOKUP(A1686,Filtered_Customer_Data[#All],7,FALSE)</f>
        <v>Systems Administrator II</v>
      </c>
    </row>
    <row r="1687" spans="1:11" x14ac:dyDescent="0.3">
      <c r="A1687">
        <v>1689</v>
      </c>
      <c r="B1687">
        <v>5</v>
      </c>
      <c r="C1687">
        <v>7091.33</v>
      </c>
      <c r="D1687">
        <f t="shared" si="52"/>
        <v>1418.2660000000001</v>
      </c>
      <c r="E1687">
        <v>5.5684399999999998</v>
      </c>
      <c r="F1687">
        <f>VLOOKUP(A1687,[1]!Filtered_Customer_Data[#All],12,FALSE)</f>
        <v>4</v>
      </c>
      <c r="G1687">
        <f t="shared" si="53"/>
        <v>31590.116500160002</v>
      </c>
      <c r="H1687" t="str">
        <f>VLOOKUP(A1687,[2]!Filtered_Customer_Data[#All],9,FALSE)</f>
        <v>Mass Customer</v>
      </c>
      <c r="I1687" t="str">
        <f>VLOOKUP(A1687,Filtered_Customer_Data[#All],4,FALSE)</f>
        <v>Male</v>
      </c>
      <c r="J1687" t="str">
        <f>VLOOKUP(A1687,Filtered_Customer_Data[#All],8,FALSE)</f>
        <v>Financial Services</v>
      </c>
      <c r="K1687" t="str">
        <f>VLOOKUP(A1687,Filtered_Customer_Data[#All],7,FALSE)</f>
        <v>Quality Control Specialist</v>
      </c>
    </row>
    <row r="1688" spans="1:11" x14ac:dyDescent="0.3">
      <c r="A1688">
        <v>1690</v>
      </c>
      <c r="B1688">
        <v>9</v>
      </c>
      <c r="C1688">
        <v>8042.1100000000006</v>
      </c>
      <c r="D1688">
        <f t="shared" si="52"/>
        <v>893.56777777777779</v>
      </c>
      <c r="E1688">
        <v>5.5684399999999998</v>
      </c>
      <c r="F1688">
        <f>VLOOKUP(A1688,[1]!Filtered_Customer_Data[#All],12,FALSE)</f>
        <v>16</v>
      </c>
      <c r="G1688">
        <f t="shared" si="53"/>
        <v>79612.456903822225</v>
      </c>
      <c r="H1688" t="str">
        <f>VLOOKUP(A1688,[2]!Filtered_Customer_Data[#All],9,FALSE)</f>
        <v>Affluent Customer</v>
      </c>
      <c r="I1688" t="str">
        <f>VLOOKUP(A1688,Filtered_Customer_Data[#All],4,FALSE)</f>
        <v>Male</v>
      </c>
      <c r="J1688" t="str">
        <f>VLOOKUP(A1688,Filtered_Customer_Data[#All],8,FALSE)</f>
        <v>Health</v>
      </c>
      <c r="K1688" t="str">
        <f>VLOOKUP(A1688,Filtered_Customer_Data[#All],7,FALSE)</f>
        <v>Food Chemist</v>
      </c>
    </row>
    <row r="1689" spans="1:11" x14ac:dyDescent="0.3">
      <c r="A1689">
        <v>1691</v>
      </c>
      <c r="B1689">
        <v>8</v>
      </c>
      <c r="C1689">
        <v>7630.41</v>
      </c>
      <c r="D1689">
        <f t="shared" si="52"/>
        <v>953.80124999999998</v>
      </c>
      <c r="E1689">
        <v>5.5684399999999998</v>
      </c>
      <c r="F1689">
        <f>VLOOKUP(A1689,[1]!Filtered_Customer_Data[#All],12,FALSE)</f>
        <v>7</v>
      </c>
      <c r="G1689">
        <f t="shared" si="53"/>
        <v>37178.295227850002</v>
      </c>
      <c r="H1689" t="str">
        <f>VLOOKUP(A1689,[2]!Filtered_Customer_Data[#All],9,FALSE)</f>
        <v>High Net Worth</v>
      </c>
      <c r="I1689" t="str">
        <f>VLOOKUP(A1689,Filtered_Customer_Data[#All],4,FALSE)</f>
        <v>Male</v>
      </c>
      <c r="J1689" t="str">
        <f>VLOOKUP(A1689,Filtered_Customer_Data[#All],8,FALSE)</f>
        <v>Unknown</v>
      </c>
      <c r="K1689" t="str">
        <f>VLOOKUP(A1689,Filtered_Customer_Data[#All],7,FALSE)</f>
        <v>Account Coordinator</v>
      </c>
    </row>
    <row r="1690" spans="1:11" x14ac:dyDescent="0.3">
      <c r="A1690">
        <v>1692</v>
      </c>
      <c r="B1690">
        <v>4</v>
      </c>
      <c r="C1690">
        <v>1987.2</v>
      </c>
      <c r="D1690">
        <f t="shared" si="52"/>
        <v>496.8</v>
      </c>
      <c r="E1690">
        <v>5.5684399999999998</v>
      </c>
      <c r="F1690">
        <f>VLOOKUP(A1690,[1]!Filtered_Customer_Data[#All],12,FALSE)</f>
        <v>17</v>
      </c>
      <c r="G1690">
        <f t="shared" si="53"/>
        <v>47028.816864</v>
      </c>
      <c r="H1690" t="str">
        <f>VLOOKUP(A1690,[2]!Filtered_Customer_Data[#All],9,FALSE)</f>
        <v>Mass Customer</v>
      </c>
      <c r="I1690" t="str">
        <f>VLOOKUP(A1690,Filtered_Customer_Data[#All],4,FALSE)</f>
        <v>Female</v>
      </c>
      <c r="J1690" t="str">
        <f>VLOOKUP(A1690,Filtered_Customer_Data[#All],8,FALSE)</f>
        <v>Health</v>
      </c>
      <c r="K1690" t="str">
        <f>VLOOKUP(A1690,Filtered_Customer_Data[#All],7,FALSE)</f>
        <v>Senior Quality Engineer</v>
      </c>
    </row>
    <row r="1691" spans="1:11" x14ac:dyDescent="0.3">
      <c r="A1691">
        <v>1693</v>
      </c>
      <c r="B1691">
        <v>6</v>
      </c>
      <c r="C1691">
        <v>6723.21</v>
      </c>
      <c r="D1691">
        <f t="shared" si="52"/>
        <v>1120.5350000000001</v>
      </c>
      <c r="E1691">
        <v>5.5684399999999998</v>
      </c>
      <c r="F1691">
        <f>VLOOKUP(A1691,[1]!Filtered_Customer_Data[#All],12,FALSE)</f>
        <v>4</v>
      </c>
      <c r="G1691">
        <f t="shared" si="53"/>
        <v>24958.527661600001</v>
      </c>
      <c r="H1691" t="str">
        <f>VLOOKUP(A1691,[2]!Filtered_Customer_Data[#All],9,FALSE)</f>
        <v>Affluent Customer</v>
      </c>
      <c r="I1691" t="str">
        <f>VLOOKUP(A1691,Filtered_Customer_Data[#All],4,FALSE)</f>
        <v>Male</v>
      </c>
      <c r="J1691" t="str">
        <f>VLOOKUP(A1691,Filtered_Customer_Data[#All],8,FALSE)</f>
        <v>Health</v>
      </c>
      <c r="K1691" t="str">
        <f>VLOOKUP(A1691,Filtered_Customer_Data[#All],7,FALSE)</f>
        <v>Accountant I</v>
      </c>
    </row>
    <row r="1692" spans="1:11" x14ac:dyDescent="0.3">
      <c r="A1692">
        <v>1694</v>
      </c>
      <c r="B1692">
        <v>7</v>
      </c>
      <c r="C1692">
        <v>7616.6299999999992</v>
      </c>
      <c r="D1692">
        <f t="shared" si="52"/>
        <v>1088.0899999999999</v>
      </c>
      <c r="E1692">
        <v>5.5684399999999998</v>
      </c>
      <c r="F1692">
        <f>VLOOKUP(A1692,[1]!Filtered_Customer_Data[#All],12,FALSE)</f>
        <v>19</v>
      </c>
      <c r="G1692">
        <f t="shared" si="53"/>
        <v>115120.31371239998</v>
      </c>
      <c r="H1692" t="str">
        <f>VLOOKUP(A1692,[2]!Filtered_Customer_Data[#All],9,FALSE)</f>
        <v>Mass Customer</v>
      </c>
      <c r="I1692" t="str">
        <f>VLOOKUP(A1692,Filtered_Customer_Data[#All],4,FALSE)</f>
        <v>Male</v>
      </c>
      <c r="J1692" t="str">
        <f>VLOOKUP(A1692,Filtered_Customer_Data[#All],8,FALSE)</f>
        <v>IT</v>
      </c>
      <c r="K1692" t="str">
        <f>VLOOKUP(A1692,Filtered_Customer_Data[#All],7,FALSE)</f>
        <v>Unknown</v>
      </c>
    </row>
    <row r="1693" spans="1:11" x14ac:dyDescent="0.3">
      <c r="A1693">
        <v>1695</v>
      </c>
      <c r="B1693">
        <v>5</v>
      </c>
      <c r="C1693">
        <v>7504.66</v>
      </c>
      <c r="D1693">
        <f t="shared" si="52"/>
        <v>1500.932</v>
      </c>
      <c r="E1693">
        <v>5.5684399999999998</v>
      </c>
      <c r="F1693">
        <f>VLOOKUP(A1693,[1]!Filtered_Customer_Data[#All],12,FALSE)</f>
        <v>4</v>
      </c>
      <c r="G1693">
        <f t="shared" si="53"/>
        <v>33431.399144319999</v>
      </c>
      <c r="H1693" t="str">
        <f>VLOOKUP(A1693,[2]!Filtered_Customer_Data[#All],9,FALSE)</f>
        <v>High Net Worth</v>
      </c>
      <c r="I1693" t="str">
        <f>VLOOKUP(A1693,Filtered_Customer_Data[#All],4,FALSE)</f>
        <v>Female</v>
      </c>
      <c r="J1693" t="str">
        <f>VLOOKUP(A1693,Filtered_Customer_Data[#All],8,FALSE)</f>
        <v>Unknown</v>
      </c>
      <c r="K1693" t="str">
        <f>VLOOKUP(A1693,Filtered_Customer_Data[#All],7,FALSE)</f>
        <v>Environmental Specialist</v>
      </c>
    </row>
    <row r="1694" spans="1:11" x14ac:dyDescent="0.3">
      <c r="A1694">
        <v>1696</v>
      </c>
      <c r="B1694">
        <v>9</v>
      </c>
      <c r="C1694">
        <v>12254.53</v>
      </c>
      <c r="D1694">
        <f t="shared" si="52"/>
        <v>1361.6144444444444</v>
      </c>
      <c r="E1694">
        <v>5.5684399999999998</v>
      </c>
      <c r="F1694">
        <f>VLOOKUP(A1694,[1]!Filtered_Customer_Data[#All],12,FALSE)</f>
        <v>2</v>
      </c>
      <c r="G1694">
        <f t="shared" si="53"/>
        <v>15164.136674044443</v>
      </c>
      <c r="H1694" t="str">
        <f>VLOOKUP(A1694,[2]!Filtered_Customer_Data[#All],9,FALSE)</f>
        <v>High Net Worth</v>
      </c>
      <c r="I1694" t="str">
        <f>VLOOKUP(A1694,Filtered_Customer_Data[#All],4,FALSE)</f>
        <v>Male</v>
      </c>
      <c r="J1694" t="str">
        <f>VLOOKUP(A1694,Filtered_Customer_Data[#All],8,FALSE)</f>
        <v>Entertainment</v>
      </c>
      <c r="K1694" t="str">
        <f>VLOOKUP(A1694,Filtered_Customer_Data[#All],7,FALSE)</f>
        <v>Librarian</v>
      </c>
    </row>
    <row r="1695" spans="1:11" x14ac:dyDescent="0.3">
      <c r="A1695">
        <v>1697</v>
      </c>
      <c r="B1695">
        <v>5</v>
      </c>
      <c r="C1695">
        <v>6885.1500000000015</v>
      </c>
      <c r="D1695">
        <f t="shared" si="52"/>
        <v>1377.0300000000002</v>
      </c>
      <c r="E1695">
        <v>5.5684399999999998</v>
      </c>
      <c r="F1695">
        <f>VLOOKUP(A1695,[1]!Filtered_Customer_Data[#All],12,FALSE)</f>
        <v>12</v>
      </c>
      <c r="G1695">
        <f t="shared" si="53"/>
        <v>92014.907198400018</v>
      </c>
      <c r="H1695" t="str">
        <f>VLOOKUP(A1695,[2]!Filtered_Customer_Data[#All],9,FALSE)</f>
        <v>Mass Customer</v>
      </c>
      <c r="I1695" t="str">
        <f>VLOOKUP(A1695,Filtered_Customer_Data[#All],4,FALSE)</f>
        <v>Female</v>
      </c>
      <c r="J1695" t="str">
        <f>VLOOKUP(A1695,Filtered_Customer_Data[#All],8,FALSE)</f>
        <v>Health</v>
      </c>
      <c r="K1695" t="str">
        <f>VLOOKUP(A1695,Filtered_Customer_Data[#All],7,FALSE)</f>
        <v>Occupational Therapist</v>
      </c>
    </row>
    <row r="1696" spans="1:11" x14ac:dyDescent="0.3">
      <c r="A1696">
        <v>1698</v>
      </c>
      <c r="B1696">
        <v>8</v>
      </c>
      <c r="C1696">
        <v>9039.0400000000009</v>
      </c>
      <c r="D1696">
        <f t="shared" si="52"/>
        <v>1129.8800000000001</v>
      </c>
      <c r="E1696">
        <v>5.5684399999999998</v>
      </c>
      <c r="F1696">
        <f>VLOOKUP(A1696,[1]!Filtered_Customer_Data[#All],12,FALSE)</f>
        <v>18</v>
      </c>
      <c r="G1696">
        <f t="shared" si="53"/>
        <v>113250.04176960001</v>
      </c>
      <c r="H1696" t="str">
        <f>VLOOKUP(A1696,[2]!Filtered_Customer_Data[#All],9,FALSE)</f>
        <v>Affluent Customer</v>
      </c>
      <c r="I1696" t="str">
        <f>VLOOKUP(A1696,Filtered_Customer_Data[#All],4,FALSE)</f>
        <v>Female</v>
      </c>
      <c r="J1696" t="str">
        <f>VLOOKUP(A1696,Filtered_Customer_Data[#All],8,FALSE)</f>
        <v>Health</v>
      </c>
      <c r="K1696" t="str">
        <f>VLOOKUP(A1696,Filtered_Customer_Data[#All],7,FALSE)</f>
        <v>Unknown</v>
      </c>
    </row>
    <row r="1697" spans="1:11" x14ac:dyDescent="0.3">
      <c r="A1697">
        <v>1699</v>
      </c>
      <c r="B1697">
        <v>7</v>
      </c>
      <c r="C1697">
        <v>6876.6399999999994</v>
      </c>
      <c r="D1697">
        <f t="shared" si="52"/>
        <v>982.37714285714276</v>
      </c>
      <c r="E1697">
        <v>5.5684399999999998</v>
      </c>
      <c r="F1697">
        <f>VLOOKUP(A1697,[1]!Filtered_Customer_Data[#All],12,FALSE)</f>
        <v>8</v>
      </c>
      <c r="G1697">
        <f t="shared" si="53"/>
        <v>43762.46541897142</v>
      </c>
      <c r="H1697" t="str">
        <f>VLOOKUP(A1697,[2]!Filtered_Customer_Data[#All],9,FALSE)</f>
        <v>Mass Customer</v>
      </c>
      <c r="I1697" t="str">
        <f>VLOOKUP(A1697,Filtered_Customer_Data[#All],4,FALSE)</f>
        <v>Male</v>
      </c>
      <c r="J1697" t="str">
        <f>VLOOKUP(A1697,Filtered_Customer_Data[#All],8,FALSE)</f>
        <v>Manufacturing</v>
      </c>
      <c r="K1697" t="str">
        <f>VLOOKUP(A1697,Filtered_Customer_Data[#All],7,FALSE)</f>
        <v>Nuclear Power Engineer</v>
      </c>
    </row>
    <row r="1698" spans="1:11" x14ac:dyDescent="0.3">
      <c r="A1698">
        <v>1700</v>
      </c>
      <c r="B1698">
        <v>6</v>
      </c>
      <c r="C1698">
        <v>4957.01</v>
      </c>
      <c r="D1698">
        <f t="shared" si="52"/>
        <v>826.16833333333341</v>
      </c>
      <c r="E1698">
        <v>5.5684399999999998</v>
      </c>
      <c r="F1698">
        <f>VLOOKUP(A1698,[1]!Filtered_Customer_Data[#All],12,FALSE)</f>
        <v>14</v>
      </c>
      <c r="G1698">
        <f t="shared" si="53"/>
        <v>64406.563116933343</v>
      </c>
      <c r="H1698" t="str">
        <f>VLOOKUP(A1698,[2]!Filtered_Customer_Data[#All],9,FALSE)</f>
        <v>High Net Worth</v>
      </c>
      <c r="I1698" t="str">
        <f>VLOOKUP(A1698,Filtered_Customer_Data[#All],4,FALSE)</f>
        <v>Female</v>
      </c>
      <c r="J1698" t="str">
        <f>VLOOKUP(A1698,Filtered_Customer_Data[#All],8,FALSE)</f>
        <v>Manufacturing</v>
      </c>
      <c r="K1698" t="str">
        <f>VLOOKUP(A1698,Filtered_Customer_Data[#All],7,FALSE)</f>
        <v>Electrical Engineer</v>
      </c>
    </row>
    <row r="1699" spans="1:11" x14ac:dyDescent="0.3">
      <c r="A1699">
        <v>1701</v>
      </c>
      <c r="B1699">
        <v>5</v>
      </c>
      <c r="C1699">
        <v>3664.4100000000008</v>
      </c>
      <c r="D1699">
        <f t="shared" si="52"/>
        <v>732.88200000000018</v>
      </c>
      <c r="E1699">
        <v>5.5684399999999998</v>
      </c>
      <c r="F1699">
        <f>VLOOKUP(A1699,[1]!Filtered_Customer_Data[#All],12,FALSE)</f>
        <v>17</v>
      </c>
      <c r="G1699">
        <f t="shared" si="53"/>
        <v>69377.160549360007</v>
      </c>
      <c r="H1699" t="str">
        <f>VLOOKUP(A1699,[2]!Filtered_Customer_Data[#All],9,FALSE)</f>
        <v>High Net Worth</v>
      </c>
      <c r="I1699" t="str">
        <f>VLOOKUP(A1699,Filtered_Customer_Data[#All],4,FALSE)</f>
        <v>Male</v>
      </c>
      <c r="J1699" t="str">
        <f>VLOOKUP(A1699,Filtered_Customer_Data[#All],8,FALSE)</f>
        <v>Manufacturing</v>
      </c>
      <c r="K1699" t="str">
        <f>VLOOKUP(A1699,Filtered_Customer_Data[#All],7,FALSE)</f>
        <v>Unknown</v>
      </c>
    </row>
    <row r="1700" spans="1:11" x14ac:dyDescent="0.3">
      <c r="A1700">
        <v>1702</v>
      </c>
      <c r="B1700">
        <v>6</v>
      </c>
      <c r="C1700">
        <v>5455.5899999999992</v>
      </c>
      <c r="D1700">
        <f t="shared" si="52"/>
        <v>909.26499999999987</v>
      </c>
      <c r="E1700">
        <v>5.5684399999999998</v>
      </c>
      <c r="F1700">
        <f>VLOOKUP(A1700,[1]!Filtered_Customer_Data[#All],12,FALSE)</f>
        <v>17</v>
      </c>
      <c r="G1700">
        <f t="shared" si="53"/>
        <v>86074.189142199975</v>
      </c>
      <c r="H1700" t="str">
        <f>VLOOKUP(A1700,[2]!Filtered_Customer_Data[#All],9,FALSE)</f>
        <v>Mass Customer</v>
      </c>
      <c r="I1700" t="str">
        <f>VLOOKUP(A1700,Filtered_Customer_Data[#All],4,FALSE)</f>
        <v>Male</v>
      </c>
      <c r="J1700" t="str">
        <f>VLOOKUP(A1700,Filtered_Customer_Data[#All],8,FALSE)</f>
        <v>Health</v>
      </c>
      <c r="K1700" t="str">
        <f>VLOOKUP(A1700,Filtered_Customer_Data[#All],7,FALSE)</f>
        <v>Research Nurse</v>
      </c>
    </row>
    <row r="1701" spans="1:11" x14ac:dyDescent="0.3">
      <c r="A1701">
        <v>1703</v>
      </c>
      <c r="B1701">
        <v>4</v>
      </c>
      <c r="C1701">
        <v>2468.1899999999996</v>
      </c>
      <c r="D1701">
        <f t="shared" si="52"/>
        <v>617.0474999999999</v>
      </c>
      <c r="E1701">
        <v>5.5684399999999998</v>
      </c>
      <c r="F1701">
        <f>VLOOKUP(A1701,[1]!Filtered_Customer_Data[#All],12,FALSE)</f>
        <v>3</v>
      </c>
      <c r="G1701">
        <f t="shared" si="53"/>
        <v>10307.975942699999</v>
      </c>
      <c r="H1701" t="str">
        <f>VLOOKUP(A1701,[2]!Filtered_Customer_Data[#All],9,FALSE)</f>
        <v>Mass Customer</v>
      </c>
      <c r="I1701" t="str">
        <f>VLOOKUP(A1701,Filtered_Customer_Data[#All],4,FALSE)</f>
        <v>Female</v>
      </c>
      <c r="J1701" t="str">
        <f>VLOOKUP(A1701,Filtered_Customer_Data[#All],8,FALSE)</f>
        <v>Telecommunications</v>
      </c>
      <c r="K1701" t="str">
        <f>VLOOKUP(A1701,Filtered_Customer_Data[#All],7,FALSE)</f>
        <v>Product Engineer</v>
      </c>
    </row>
    <row r="1702" spans="1:11" x14ac:dyDescent="0.3">
      <c r="A1702">
        <v>1704</v>
      </c>
      <c r="B1702">
        <v>2</v>
      </c>
      <c r="C1702">
        <v>3009.57</v>
      </c>
      <c r="D1702">
        <f t="shared" si="52"/>
        <v>1504.7850000000001</v>
      </c>
      <c r="E1702">
        <v>5.5684399999999998</v>
      </c>
      <c r="F1702">
        <f>VLOOKUP(A1702,[1]!Filtered_Customer_Data[#All],12,FALSE)</f>
        <v>12</v>
      </c>
      <c r="G1702">
        <f t="shared" si="53"/>
        <v>100551.65982480001</v>
      </c>
      <c r="H1702" t="str">
        <f>VLOOKUP(A1702,[2]!Filtered_Customer_Data[#All],9,FALSE)</f>
        <v>High Net Worth</v>
      </c>
      <c r="I1702" t="str">
        <f>VLOOKUP(A1702,Filtered_Customer_Data[#All],4,FALSE)</f>
        <v>Male</v>
      </c>
      <c r="J1702" t="str">
        <f>VLOOKUP(A1702,Filtered_Customer_Data[#All],8,FALSE)</f>
        <v>IT</v>
      </c>
      <c r="K1702" t="str">
        <f>VLOOKUP(A1702,Filtered_Customer_Data[#All],7,FALSE)</f>
        <v>Analyst Programmer</v>
      </c>
    </row>
    <row r="1703" spans="1:11" x14ac:dyDescent="0.3">
      <c r="A1703">
        <v>1705</v>
      </c>
      <c r="B1703">
        <v>4</v>
      </c>
      <c r="C1703">
        <v>5029.5</v>
      </c>
      <c r="D1703">
        <f t="shared" si="52"/>
        <v>1257.375</v>
      </c>
      <c r="E1703">
        <v>5.5684399999999998</v>
      </c>
      <c r="F1703">
        <f>VLOOKUP(A1703,[1]!Filtered_Customer_Data[#All],12,FALSE)</f>
        <v>9</v>
      </c>
      <c r="G1703">
        <f t="shared" si="53"/>
        <v>63014.555204999997</v>
      </c>
      <c r="H1703" t="str">
        <f>VLOOKUP(A1703,[2]!Filtered_Customer_Data[#All],9,FALSE)</f>
        <v>Mass Customer</v>
      </c>
      <c r="I1703" t="str">
        <f>VLOOKUP(A1703,Filtered_Customer_Data[#All],4,FALSE)</f>
        <v>Female</v>
      </c>
      <c r="J1703" t="str">
        <f>VLOOKUP(A1703,Filtered_Customer_Data[#All],8,FALSE)</f>
        <v>Financial Services</v>
      </c>
      <c r="K1703" t="str">
        <f>VLOOKUP(A1703,Filtered_Customer_Data[#All],7,FALSE)</f>
        <v>Research Associate</v>
      </c>
    </row>
    <row r="1704" spans="1:11" x14ac:dyDescent="0.3">
      <c r="A1704">
        <v>1706</v>
      </c>
      <c r="B1704">
        <v>8</v>
      </c>
      <c r="C1704">
        <v>9107.39</v>
      </c>
      <c r="D1704">
        <f t="shared" si="52"/>
        <v>1138.4237499999999</v>
      </c>
      <c r="E1704">
        <v>5.5684399999999998</v>
      </c>
      <c r="F1704">
        <f>VLOOKUP(A1704,[1]!Filtered_Customer_Data[#All],12,FALSE)</f>
        <v>10</v>
      </c>
      <c r="G1704">
        <f t="shared" si="53"/>
        <v>63392.443464499993</v>
      </c>
      <c r="H1704" t="str">
        <f>VLOOKUP(A1704,[2]!Filtered_Customer_Data[#All],9,FALSE)</f>
        <v>High Net Worth</v>
      </c>
      <c r="I1704" t="str">
        <f>VLOOKUP(A1704,Filtered_Customer_Data[#All],4,FALSE)</f>
        <v>Male</v>
      </c>
      <c r="J1704" t="str">
        <f>VLOOKUP(A1704,Filtered_Customer_Data[#All],8,FALSE)</f>
        <v>Financial Services</v>
      </c>
      <c r="K1704" t="str">
        <f>VLOOKUP(A1704,Filtered_Customer_Data[#All],7,FALSE)</f>
        <v>Unknown</v>
      </c>
    </row>
    <row r="1705" spans="1:11" x14ac:dyDescent="0.3">
      <c r="A1705">
        <v>1707</v>
      </c>
      <c r="B1705">
        <v>8</v>
      </c>
      <c r="C1705">
        <v>6588.76</v>
      </c>
      <c r="D1705">
        <f t="shared" si="52"/>
        <v>823.59500000000003</v>
      </c>
      <c r="E1705">
        <v>5.5684399999999998</v>
      </c>
      <c r="F1705">
        <f>VLOOKUP(A1705,[1]!Filtered_Customer_Data[#All],12,FALSE)</f>
        <v>7</v>
      </c>
      <c r="G1705">
        <f t="shared" si="53"/>
        <v>32102.975392599998</v>
      </c>
      <c r="H1705" t="str">
        <f>VLOOKUP(A1705,[2]!Filtered_Customer_Data[#All],9,FALSE)</f>
        <v>High Net Worth</v>
      </c>
      <c r="I1705" t="str">
        <f>VLOOKUP(A1705,Filtered_Customer_Data[#All],4,FALSE)</f>
        <v>Male</v>
      </c>
      <c r="J1705" t="str">
        <f>VLOOKUP(A1705,Filtered_Customer_Data[#All],8,FALSE)</f>
        <v>Financial Services</v>
      </c>
      <c r="K1705" t="str">
        <f>VLOOKUP(A1705,Filtered_Customer_Data[#All],7,FALSE)</f>
        <v>Cost Accountant</v>
      </c>
    </row>
    <row r="1706" spans="1:11" x14ac:dyDescent="0.3">
      <c r="A1706">
        <v>1708</v>
      </c>
      <c r="B1706">
        <v>4</v>
      </c>
      <c r="C1706">
        <v>6112.6400000000012</v>
      </c>
      <c r="D1706">
        <f t="shared" si="52"/>
        <v>1528.1600000000003</v>
      </c>
      <c r="E1706">
        <v>5.5684399999999998</v>
      </c>
      <c r="F1706">
        <f>VLOOKUP(A1706,[1]!Filtered_Customer_Data[#All],12,FALSE)</f>
        <v>20</v>
      </c>
      <c r="G1706">
        <f t="shared" si="53"/>
        <v>170189.34540800005</v>
      </c>
      <c r="H1706" t="str">
        <f>VLOOKUP(A1706,[2]!Filtered_Customer_Data[#All],9,FALSE)</f>
        <v>High Net Worth</v>
      </c>
      <c r="I1706" t="str">
        <f>VLOOKUP(A1706,Filtered_Customer_Data[#All],4,FALSE)</f>
        <v>Female</v>
      </c>
      <c r="J1706" t="str">
        <f>VLOOKUP(A1706,Filtered_Customer_Data[#All],8,FALSE)</f>
        <v>Property</v>
      </c>
      <c r="K1706" t="str">
        <f>VLOOKUP(A1706,Filtered_Customer_Data[#All],7,FALSE)</f>
        <v>Marketing Manager</v>
      </c>
    </row>
    <row r="1707" spans="1:11" x14ac:dyDescent="0.3">
      <c r="A1707">
        <v>1709</v>
      </c>
      <c r="B1707">
        <v>5</v>
      </c>
      <c r="C1707">
        <v>5390.71</v>
      </c>
      <c r="D1707">
        <f t="shared" si="52"/>
        <v>1078.1420000000001</v>
      </c>
      <c r="E1707">
        <v>5.5684399999999998</v>
      </c>
      <c r="F1707">
        <f>VLOOKUP(A1707,[1]!Filtered_Customer_Data[#All],12,FALSE)</f>
        <v>6</v>
      </c>
      <c r="G1707">
        <f t="shared" si="53"/>
        <v>36021.41423088</v>
      </c>
      <c r="H1707" t="str">
        <f>VLOOKUP(A1707,[2]!Filtered_Customer_Data[#All],9,FALSE)</f>
        <v>Affluent Customer</v>
      </c>
      <c r="I1707" t="str">
        <f>VLOOKUP(A1707,Filtered_Customer_Data[#All],4,FALSE)</f>
        <v>Male</v>
      </c>
      <c r="J1707" t="str">
        <f>VLOOKUP(A1707,Filtered_Customer_Data[#All],8,FALSE)</f>
        <v>Health</v>
      </c>
      <c r="K1707" t="str">
        <f>VLOOKUP(A1707,Filtered_Customer_Data[#All],7,FALSE)</f>
        <v>Food Chemist</v>
      </c>
    </row>
    <row r="1708" spans="1:11" x14ac:dyDescent="0.3">
      <c r="A1708">
        <v>1710</v>
      </c>
      <c r="B1708">
        <v>4</v>
      </c>
      <c r="C1708">
        <v>4067.4900000000002</v>
      </c>
      <c r="D1708">
        <f t="shared" si="52"/>
        <v>1016.8725000000001</v>
      </c>
      <c r="E1708">
        <v>5.5684399999999998</v>
      </c>
      <c r="F1708">
        <f>VLOOKUP(A1708,[1]!Filtered_Customer_Data[#All],12,FALSE)</f>
        <v>17</v>
      </c>
      <c r="G1708">
        <f t="shared" si="53"/>
        <v>96260.689566300003</v>
      </c>
      <c r="H1708" t="str">
        <f>VLOOKUP(A1708,[2]!Filtered_Customer_Data[#All],9,FALSE)</f>
        <v>High Net Worth</v>
      </c>
      <c r="I1708" t="str">
        <f>VLOOKUP(A1708,Filtered_Customer_Data[#All],4,FALSE)</f>
        <v>Female</v>
      </c>
      <c r="J1708" t="str">
        <f>VLOOKUP(A1708,Filtered_Customer_Data[#All],8,FALSE)</f>
        <v>Health</v>
      </c>
      <c r="K1708" t="str">
        <f>VLOOKUP(A1708,Filtered_Customer_Data[#All],7,FALSE)</f>
        <v>Health Coach IV</v>
      </c>
    </row>
    <row r="1709" spans="1:11" x14ac:dyDescent="0.3">
      <c r="A1709">
        <v>1711</v>
      </c>
      <c r="B1709">
        <v>7</v>
      </c>
      <c r="C1709">
        <v>6222.56</v>
      </c>
      <c r="D1709">
        <f t="shared" si="52"/>
        <v>888.93714285714293</v>
      </c>
      <c r="E1709">
        <v>5.5684399999999998</v>
      </c>
      <c r="F1709">
        <f>VLOOKUP(A1709,[1]!Filtered_Customer_Data[#All],12,FALSE)</f>
        <v>7</v>
      </c>
      <c r="G1709">
        <f t="shared" si="53"/>
        <v>34649.952006400003</v>
      </c>
      <c r="H1709" t="str">
        <f>VLOOKUP(A1709,[2]!Filtered_Customer_Data[#All],9,FALSE)</f>
        <v>High Net Worth</v>
      </c>
      <c r="I1709" t="str">
        <f>VLOOKUP(A1709,Filtered_Customer_Data[#All],4,FALSE)</f>
        <v>Female</v>
      </c>
      <c r="J1709" t="str">
        <f>VLOOKUP(A1709,Filtered_Customer_Data[#All],8,FALSE)</f>
        <v>Manufacturing</v>
      </c>
      <c r="K1709" t="str">
        <f>VLOOKUP(A1709,Filtered_Customer_Data[#All],7,FALSE)</f>
        <v>Unknown</v>
      </c>
    </row>
    <row r="1710" spans="1:11" x14ac:dyDescent="0.3">
      <c r="A1710">
        <v>1712</v>
      </c>
      <c r="B1710">
        <v>2</v>
      </c>
      <c r="C1710">
        <v>1953.53</v>
      </c>
      <c r="D1710">
        <f t="shared" si="52"/>
        <v>976.76499999999999</v>
      </c>
      <c r="E1710">
        <v>5.5684399999999998</v>
      </c>
      <c r="F1710">
        <f>VLOOKUP(A1710,[1]!Filtered_Customer_Data[#All],12,FALSE)</f>
        <v>7</v>
      </c>
      <c r="G1710">
        <f t="shared" si="53"/>
        <v>38073.401076199996</v>
      </c>
      <c r="H1710" t="str">
        <f>VLOOKUP(A1710,[2]!Filtered_Customer_Data[#All],9,FALSE)</f>
        <v>High Net Worth</v>
      </c>
      <c r="I1710" t="str">
        <f>VLOOKUP(A1710,Filtered_Customer_Data[#All],4,FALSE)</f>
        <v>Female</v>
      </c>
      <c r="J1710" t="str">
        <f>VLOOKUP(A1710,Filtered_Customer_Data[#All],8,FALSE)</f>
        <v>Health</v>
      </c>
      <c r="K1710" t="str">
        <f>VLOOKUP(A1710,Filtered_Customer_Data[#All],7,FALSE)</f>
        <v>Dental Hygienist</v>
      </c>
    </row>
    <row r="1711" spans="1:11" x14ac:dyDescent="0.3">
      <c r="A1711">
        <v>1713</v>
      </c>
      <c r="B1711">
        <v>7</v>
      </c>
      <c r="C1711">
        <v>9031.89</v>
      </c>
      <c r="D1711">
        <f t="shared" si="52"/>
        <v>1290.27</v>
      </c>
      <c r="E1711">
        <v>5.5684399999999998</v>
      </c>
      <c r="F1711">
        <f>VLOOKUP(A1711,[1]!Filtered_Customer_Data[#All],12,FALSE)</f>
        <v>21</v>
      </c>
      <c r="G1711">
        <f t="shared" si="53"/>
        <v>150880.6126548</v>
      </c>
      <c r="H1711" t="str">
        <f>VLOOKUP(A1711,[2]!Filtered_Customer_Data[#All],9,FALSE)</f>
        <v>High Net Worth</v>
      </c>
      <c r="I1711" t="str">
        <f>VLOOKUP(A1711,Filtered_Customer_Data[#All],4,FALSE)</f>
        <v>Female</v>
      </c>
      <c r="J1711" t="str">
        <f>VLOOKUP(A1711,Filtered_Customer_Data[#All],8,FALSE)</f>
        <v>Retail</v>
      </c>
      <c r="K1711" t="str">
        <f>VLOOKUP(A1711,Filtered_Customer_Data[#All],7,FALSE)</f>
        <v>Teacher</v>
      </c>
    </row>
    <row r="1712" spans="1:11" x14ac:dyDescent="0.3">
      <c r="A1712">
        <v>1714</v>
      </c>
      <c r="B1712">
        <v>6</v>
      </c>
      <c r="C1712">
        <v>5717.15</v>
      </c>
      <c r="D1712">
        <f t="shared" si="52"/>
        <v>952.85833333333323</v>
      </c>
      <c r="E1712">
        <v>5.5684399999999998</v>
      </c>
      <c r="F1712">
        <f>VLOOKUP(A1712,[1]!Filtered_Customer_Data[#All],12,FALSE)</f>
        <v>4</v>
      </c>
      <c r="G1712">
        <f t="shared" si="53"/>
        <v>21223.737830666665</v>
      </c>
      <c r="H1712" t="str">
        <f>VLOOKUP(A1712,[2]!Filtered_Customer_Data[#All],9,FALSE)</f>
        <v>High Net Worth</v>
      </c>
      <c r="I1712" t="str">
        <f>VLOOKUP(A1712,Filtered_Customer_Data[#All],4,FALSE)</f>
        <v>Female</v>
      </c>
      <c r="J1712" t="str">
        <f>VLOOKUP(A1712,Filtered_Customer_Data[#All],8,FALSE)</f>
        <v>Property</v>
      </c>
      <c r="K1712" t="str">
        <f>VLOOKUP(A1712,Filtered_Customer_Data[#All],7,FALSE)</f>
        <v>Senior Sales Associate</v>
      </c>
    </row>
    <row r="1713" spans="1:11" x14ac:dyDescent="0.3">
      <c r="A1713">
        <v>1715</v>
      </c>
      <c r="B1713">
        <v>3</v>
      </c>
      <c r="C1713">
        <v>2616.3199999999997</v>
      </c>
      <c r="D1713">
        <f t="shared" si="52"/>
        <v>872.10666666666657</v>
      </c>
      <c r="E1713">
        <v>5.5684399999999998</v>
      </c>
      <c r="F1713">
        <f>VLOOKUP(A1713,[1]!Filtered_Customer_Data[#All],12,FALSE)</f>
        <v>12</v>
      </c>
      <c r="G1713">
        <f t="shared" si="53"/>
        <v>58275.283763199986</v>
      </c>
      <c r="H1713" t="str">
        <f>VLOOKUP(A1713,[2]!Filtered_Customer_Data[#All],9,FALSE)</f>
        <v>Mass Customer</v>
      </c>
      <c r="I1713" t="str">
        <f>VLOOKUP(A1713,Filtered_Customer_Data[#All],4,FALSE)</f>
        <v>Male</v>
      </c>
      <c r="J1713" t="str">
        <f>VLOOKUP(A1713,Filtered_Customer_Data[#All],8,FALSE)</f>
        <v>Entertainment</v>
      </c>
      <c r="K1713" t="str">
        <f>VLOOKUP(A1713,Filtered_Customer_Data[#All],7,FALSE)</f>
        <v>Web Developer III</v>
      </c>
    </row>
    <row r="1714" spans="1:11" x14ac:dyDescent="0.3">
      <c r="A1714">
        <v>1716</v>
      </c>
      <c r="B1714">
        <v>2</v>
      </c>
      <c r="C1714">
        <v>2372.87</v>
      </c>
      <c r="D1714">
        <f t="shared" si="52"/>
        <v>1186.4349999999999</v>
      </c>
      <c r="E1714">
        <v>5.5684399999999998</v>
      </c>
      <c r="F1714">
        <f>VLOOKUP(A1714,[1]!Filtered_Customer_Data[#All],12,FALSE)</f>
        <v>5</v>
      </c>
      <c r="G1714">
        <f t="shared" si="53"/>
        <v>33032.960556999999</v>
      </c>
      <c r="H1714" t="str">
        <f>VLOOKUP(A1714,[2]!Filtered_Customer_Data[#All],9,FALSE)</f>
        <v>Affluent Customer</v>
      </c>
      <c r="I1714" t="str">
        <f>VLOOKUP(A1714,Filtered_Customer_Data[#All],4,FALSE)</f>
        <v>Female</v>
      </c>
      <c r="J1714" t="str">
        <f>VLOOKUP(A1714,Filtered_Customer_Data[#All],8,FALSE)</f>
        <v>Telecommunications</v>
      </c>
      <c r="K1714" t="str">
        <f>VLOOKUP(A1714,Filtered_Customer_Data[#All],7,FALSE)</f>
        <v>Senior Developer</v>
      </c>
    </row>
    <row r="1715" spans="1:11" x14ac:dyDescent="0.3">
      <c r="A1715">
        <v>1717</v>
      </c>
      <c r="B1715">
        <v>4</v>
      </c>
      <c r="C1715">
        <v>3349.0299999999997</v>
      </c>
      <c r="D1715">
        <f t="shared" si="52"/>
        <v>837.25749999999994</v>
      </c>
      <c r="E1715">
        <v>5.5684399999999998</v>
      </c>
      <c r="F1715">
        <f>VLOOKUP(A1715,[1]!Filtered_Customer_Data[#All],12,FALSE)</f>
        <v>6</v>
      </c>
      <c r="G1715">
        <f t="shared" si="53"/>
        <v>27973.308919799994</v>
      </c>
      <c r="H1715" t="str">
        <f>VLOOKUP(A1715,[2]!Filtered_Customer_Data[#All],9,FALSE)</f>
        <v>Mass Customer</v>
      </c>
      <c r="I1715" t="str">
        <f>VLOOKUP(A1715,Filtered_Customer_Data[#All],4,FALSE)</f>
        <v>Male</v>
      </c>
      <c r="J1715" t="str">
        <f>VLOOKUP(A1715,Filtered_Customer_Data[#All],8,FALSE)</f>
        <v>Manufacturing</v>
      </c>
      <c r="K1715" t="str">
        <f>VLOOKUP(A1715,Filtered_Customer_Data[#All],7,FALSE)</f>
        <v>Civil Engineer</v>
      </c>
    </row>
    <row r="1716" spans="1:11" x14ac:dyDescent="0.3">
      <c r="A1716">
        <v>1718</v>
      </c>
      <c r="B1716">
        <v>5</v>
      </c>
      <c r="C1716">
        <v>4488.2</v>
      </c>
      <c r="D1716">
        <f t="shared" si="52"/>
        <v>897.64</v>
      </c>
      <c r="E1716">
        <v>5.5684399999999998</v>
      </c>
      <c r="F1716">
        <f>VLOOKUP(A1716,[1]!Filtered_Customer_Data[#All],12,FALSE)</f>
        <v>4</v>
      </c>
      <c r="G1716">
        <f t="shared" si="53"/>
        <v>19993.817926399999</v>
      </c>
      <c r="H1716" t="str">
        <f>VLOOKUP(A1716,[2]!Filtered_Customer_Data[#All],9,FALSE)</f>
        <v>High Net Worth</v>
      </c>
      <c r="I1716" t="str">
        <f>VLOOKUP(A1716,Filtered_Customer_Data[#All],4,FALSE)</f>
        <v>Female</v>
      </c>
      <c r="J1716" t="str">
        <f>VLOOKUP(A1716,Filtered_Customer_Data[#All],8,FALSE)</f>
        <v>Financial Services</v>
      </c>
      <c r="K1716" t="str">
        <f>VLOOKUP(A1716,Filtered_Customer_Data[#All],7,FALSE)</f>
        <v>Professor</v>
      </c>
    </row>
    <row r="1717" spans="1:11" x14ac:dyDescent="0.3">
      <c r="A1717">
        <v>1719</v>
      </c>
      <c r="B1717">
        <v>5</v>
      </c>
      <c r="C1717">
        <v>5061.53</v>
      </c>
      <c r="D1717">
        <f t="shared" si="52"/>
        <v>1012.3059999999999</v>
      </c>
      <c r="E1717">
        <v>5.5684399999999998</v>
      </c>
      <c r="F1717">
        <f>VLOOKUP(A1717,[1]!Filtered_Customer_Data[#All],12,FALSE)</f>
        <v>18</v>
      </c>
      <c r="G1717">
        <f t="shared" si="53"/>
        <v>101465.37400751999</v>
      </c>
      <c r="H1717" t="str">
        <f>VLOOKUP(A1717,[2]!Filtered_Customer_Data[#All],9,FALSE)</f>
        <v>High Net Worth</v>
      </c>
      <c r="I1717" t="str">
        <f>VLOOKUP(A1717,Filtered_Customer_Data[#All],4,FALSE)</f>
        <v>Male</v>
      </c>
      <c r="J1717" t="str">
        <f>VLOOKUP(A1717,Filtered_Customer_Data[#All],8,FALSE)</f>
        <v>Financial Services</v>
      </c>
      <c r="K1717" t="str">
        <f>VLOOKUP(A1717,Filtered_Customer_Data[#All],7,FALSE)</f>
        <v>Media Manager IV</v>
      </c>
    </row>
    <row r="1718" spans="1:11" x14ac:dyDescent="0.3">
      <c r="A1718">
        <v>1720</v>
      </c>
      <c r="B1718">
        <v>5</v>
      </c>
      <c r="C1718">
        <v>5561.49</v>
      </c>
      <c r="D1718">
        <f t="shared" si="52"/>
        <v>1112.298</v>
      </c>
      <c r="E1718">
        <v>5.5684399999999998</v>
      </c>
      <c r="F1718">
        <f>VLOOKUP(A1718,[1]!Filtered_Customer_Data[#All],12,FALSE)</f>
        <v>13</v>
      </c>
      <c r="G1718">
        <f t="shared" si="53"/>
        <v>80518.940776560004</v>
      </c>
      <c r="H1718" t="str">
        <f>VLOOKUP(A1718,[2]!Filtered_Customer_Data[#All],9,FALSE)</f>
        <v>Mass Customer</v>
      </c>
      <c r="I1718" t="str">
        <f>VLOOKUP(A1718,Filtered_Customer_Data[#All],4,FALSE)</f>
        <v>Female</v>
      </c>
      <c r="J1718" t="str">
        <f>VLOOKUP(A1718,Filtered_Customer_Data[#All],8,FALSE)</f>
        <v>Financial Services</v>
      </c>
      <c r="K1718" t="str">
        <f>VLOOKUP(A1718,Filtered_Customer_Data[#All],7,FALSE)</f>
        <v>Staff Accountant II</v>
      </c>
    </row>
    <row r="1719" spans="1:11" x14ac:dyDescent="0.3">
      <c r="A1719">
        <v>1721</v>
      </c>
      <c r="B1719">
        <v>7</v>
      </c>
      <c r="C1719">
        <v>8195.2000000000007</v>
      </c>
      <c r="D1719">
        <f t="shared" si="52"/>
        <v>1170.7428571428572</v>
      </c>
      <c r="E1719">
        <v>5.5684399999999998</v>
      </c>
      <c r="F1719">
        <f>VLOOKUP(A1719,[1]!Filtered_Customer_Data[#All],12,FALSE)</f>
        <v>14</v>
      </c>
      <c r="G1719">
        <f t="shared" si="53"/>
        <v>91268.958975999994</v>
      </c>
      <c r="H1719" t="str">
        <f>VLOOKUP(A1719,[2]!Filtered_Customer_Data[#All],9,FALSE)</f>
        <v>High Net Worth</v>
      </c>
      <c r="I1719" t="str">
        <f>VLOOKUP(A1719,Filtered_Customer_Data[#All],4,FALSE)</f>
        <v>Female</v>
      </c>
      <c r="J1719" t="str">
        <f>VLOOKUP(A1719,Filtered_Customer_Data[#All],8,FALSE)</f>
        <v>Financial Services</v>
      </c>
      <c r="K1719" t="str">
        <f>VLOOKUP(A1719,Filtered_Customer_Data[#All],7,FALSE)</f>
        <v>Senior Quality Engineer</v>
      </c>
    </row>
    <row r="1720" spans="1:11" x14ac:dyDescent="0.3">
      <c r="A1720">
        <v>1722</v>
      </c>
      <c r="B1720">
        <v>8</v>
      </c>
      <c r="C1720">
        <v>10751.439999999999</v>
      </c>
      <c r="D1720">
        <f t="shared" si="52"/>
        <v>1343.9299999999998</v>
      </c>
      <c r="E1720">
        <v>5.5684399999999998</v>
      </c>
      <c r="F1720">
        <f>VLOOKUP(A1720,[1]!Filtered_Customer_Data[#All],12,FALSE)</f>
        <v>4</v>
      </c>
      <c r="G1720">
        <f t="shared" si="53"/>
        <v>29934.374276799994</v>
      </c>
      <c r="H1720" t="str">
        <f>VLOOKUP(A1720,[2]!Filtered_Customer_Data[#All],9,FALSE)</f>
        <v>Mass Customer</v>
      </c>
      <c r="I1720" t="str">
        <f>VLOOKUP(A1720,Filtered_Customer_Data[#All],4,FALSE)</f>
        <v>Male</v>
      </c>
      <c r="J1720" t="str">
        <f>VLOOKUP(A1720,Filtered_Customer_Data[#All],8,FALSE)</f>
        <v>Financial Services</v>
      </c>
      <c r="K1720" t="str">
        <f>VLOOKUP(A1720,Filtered_Customer_Data[#All],7,FALSE)</f>
        <v>Cost Accountant</v>
      </c>
    </row>
    <row r="1721" spans="1:11" x14ac:dyDescent="0.3">
      <c r="A1721">
        <v>1723</v>
      </c>
      <c r="B1721">
        <v>5</v>
      </c>
      <c r="C1721">
        <v>4943.21</v>
      </c>
      <c r="D1721">
        <f t="shared" si="52"/>
        <v>988.64200000000005</v>
      </c>
      <c r="E1721">
        <v>5.5684399999999998</v>
      </c>
      <c r="F1721">
        <f>VLOOKUP(A1721,[1]!Filtered_Customer_Data[#All],12,FALSE)</f>
        <v>7</v>
      </c>
      <c r="G1721">
        <f t="shared" si="53"/>
        <v>38536.355609360005</v>
      </c>
      <c r="H1721" t="str">
        <f>VLOOKUP(A1721,[2]!Filtered_Customer_Data[#All],9,FALSE)</f>
        <v>Mass Customer</v>
      </c>
      <c r="I1721" t="str">
        <f>VLOOKUP(A1721,Filtered_Customer_Data[#All],4,FALSE)</f>
        <v>Female</v>
      </c>
      <c r="J1721" t="str">
        <f>VLOOKUP(A1721,Filtered_Customer_Data[#All],8,FALSE)</f>
        <v>Unknown</v>
      </c>
      <c r="K1721" t="str">
        <f>VLOOKUP(A1721,Filtered_Customer_Data[#All],7,FALSE)</f>
        <v>Geologist IV</v>
      </c>
    </row>
    <row r="1722" spans="1:11" x14ac:dyDescent="0.3">
      <c r="A1722">
        <v>1724</v>
      </c>
      <c r="B1722">
        <v>4</v>
      </c>
      <c r="C1722">
        <v>2074.23</v>
      </c>
      <c r="D1722">
        <f t="shared" si="52"/>
        <v>518.5575</v>
      </c>
      <c r="E1722">
        <v>5.5684399999999998</v>
      </c>
      <c r="F1722">
        <f>VLOOKUP(A1722,[1]!Filtered_Customer_Data[#All],12,FALSE)</f>
        <v>4</v>
      </c>
      <c r="G1722">
        <f t="shared" si="53"/>
        <v>11550.2253012</v>
      </c>
      <c r="H1722" t="str">
        <f>VLOOKUP(A1722,[2]!Filtered_Customer_Data[#All],9,FALSE)</f>
        <v>High Net Worth</v>
      </c>
      <c r="I1722" t="str">
        <f>VLOOKUP(A1722,Filtered_Customer_Data[#All],4,FALSE)</f>
        <v>Female</v>
      </c>
      <c r="J1722" t="str">
        <f>VLOOKUP(A1722,Filtered_Customer_Data[#All],8,FALSE)</f>
        <v>Entertainment</v>
      </c>
      <c r="K1722" t="str">
        <f>VLOOKUP(A1722,Filtered_Customer_Data[#All],7,FALSE)</f>
        <v>Assistant Media Planner</v>
      </c>
    </row>
    <row r="1723" spans="1:11" x14ac:dyDescent="0.3">
      <c r="A1723">
        <v>1725</v>
      </c>
      <c r="B1723">
        <v>7</v>
      </c>
      <c r="C1723">
        <v>10331.589999999998</v>
      </c>
      <c r="D1723">
        <f t="shared" si="52"/>
        <v>1475.9414285714283</v>
      </c>
      <c r="E1723">
        <v>5.5684399999999998</v>
      </c>
      <c r="F1723">
        <f>VLOOKUP(A1723,[1]!Filtered_Customer_Data[#All],12,FALSE)</f>
        <v>16</v>
      </c>
      <c r="G1723">
        <f t="shared" si="53"/>
        <v>131499.06061622855</v>
      </c>
      <c r="H1723" t="str">
        <f>VLOOKUP(A1723,[2]!Filtered_Customer_Data[#All],9,FALSE)</f>
        <v>High Net Worth</v>
      </c>
      <c r="I1723" t="str">
        <f>VLOOKUP(A1723,Filtered_Customer_Data[#All],4,FALSE)</f>
        <v>Female</v>
      </c>
      <c r="J1723" t="str">
        <f>VLOOKUP(A1723,Filtered_Customer_Data[#All],8,FALSE)</f>
        <v>Manufacturing</v>
      </c>
      <c r="K1723" t="str">
        <f>VLOOKUP(A1723,Filtered_Customer_Data[#All],7,FALSE)</f>
        <v>Junior Executive</v>
      </c>
    </row>
    <row r="1724" spans="1:11" x14ac:dyDescent="0.3">
      <c r="A1724">
        <v>1726</v>
      </c>
      <c r="B1724">
        <v>6</v>
      </c>
      <c r="C1724">
        <v>8748.93</v>
      </c>
      <c r="D1724">
        <f t="shared" si="52"/>
        <v>1458.155</v>
      </c>
      <c r="E1724">
        <v>5.5684399999999998</v>
      </c>
      <c r="F1724">
        <f>VLOOKUP(A1724,[1]!Filtered_Customer_Data[#All],12,FALSE)</f>
        <v>11</v>
      </c>
      <c r="G1724">
        <f t="shared" si="53"/>
        <v>89316.134910199995</v>
      </c>
      <c r="H1724" t="str">
        <f>VLOOKUP(A1724,[2]!Filtered_Customer_Data[#All],9,FALSE)</f>
        <v>High Net Worth</v>
      </c>
      <c r="I1724" t="str">
        <f>VLOOKUP(A1724,Filtered_Customer_Data[#All],4,FALSE)</f>
        <v>Female</v>
      </c>
      <c r="J1724" t="str">
        <f>VLOOKUP(A1724,Filtered_Customer_Data[#All],8,FALSE)</f>
        <v>Financial Services</v>
      </c>
      <c r="K1724" t="str">
        <f>VLOOKUP(A1724,Filtered_Customer_Data[#All],7,FALSE)</f>
        <v>Junior Executive</v>
      </c>
    </row>
    <row r="1725" spans="1:11" x14ac:dyDescent="0.3">
      <c r="A1725">
        <v>1727</v>
      </c>
      <c r="B1725">
        <v>7</v>
      </c>
      <c r="C1725">
        <v>7397.04</v>
      </c>
      <c r="D1725">
        <f t="shared" si="52"/>
        <v>1056.72</v>
      </c>
      <c r="E1725">
        <v>5.5684399999999998</v>
      </c>
      <c r="F1725">
        <f>VLOOKUP(A1725,[1]!Filtered_Customer_Data[#All],12,FALSE)</f>
        <v>6</v>
      </c>
      <c r="G1725">
        <f t="shared" si="53"/>
        <v>35305.6915008</v>
      </c>
      <c r="H1725" t="str">
        <f>VLOOKUP(A1725,[2]!Filtered_Customer_Data[#All],9,FALSE)</f>
        <v>High Net Worth</v>
      </c>
      <c r="I1725" t="str">
        <f>VLOOKUP(A1725,Filtered_Customer_Data[#All],4,FALSE)</f>
        <v>Male</v>
      </c>
      <c r="J1725" t="str">
        <f>VLOOKUP(A1725,Filtered_Customer_Data[#All],8,FALSE)</f>
        <v>Entertainment</v>
      </c>
      <c r="K1725" t="str">
        <f>VLOOKUP(A1725,Filtered_Customer_Data[#All],7,FALSE)</f>
        <v>Assistant Media Planner</v>
      </c>
    </row>
    <row r="1726" spans="1:11" x14ac:dyDescent="0.3">
      <c r="A1726">
        <v>1728</v>
      </c>
      <c r="B1726">
        <v>6</v>
      </c>
      <c r="C1726">
        <v>7811.5999999999995</v>
      </c>
      <c r="D1726">
        <f t="shared" si="52"/>
        <v>1301.9333333333332</v>
      </c>
      <c r="E1726">
        <v>5.5684399999999998</v>
      </c>
      <c r="F1726">
        <f>VLOOKUP(A1726,[1]!Filtered_Customer_Data[#All],12,FALSE)</f>
        <v>22</v>
      </c>
      <c r="G1726">
        <f t="shared" si="53"/>
        <v>159494.22831466663</v>
      </c>
      <c r="H1726" t="str">
        <f>VLOOKUP(A1726,[2]!Filtered_Customer_Data[#All],9,FALSE)</f>
        <v>Affluent Customer</v>
      </c>
      <c r="I1726" t="str">
        <f>VLOOKUP(A1726,Filtered_Customer_Data[#All],4,FALSE)</f>
        <v>Male</v>
      </c>
      <c r="J1726" t="str">
        <f>VLOOKUP(A1726,Filtered_Customer_Data[#All],8,FALSE)</f>
        <v>Financial Services</v>
      </c>
      <c r="K1726" t="str">
        <f>VLOOKUP(A1726,Filtered_Customer_Data[#All],7,FALSE)</f>
        <v>Paralegal</v>
      </c>
    </row>
    <row r="1727" spans="1:11" x14ac:dyDescent="0.3">
      <c r="A1727">
        <v>1729</v>
      </c>
      <c r="B1727">
        <v>6</v>
      </c>
      <c r="C1727">
        <v>4397.5</v>
      </c>
      <c r="D1727">
        <f t="shared" si="52"/>
        <v>732.91666666666663</v>
      </c>
      <c r="E1727">
        <v>5.5684399999999998</v>
      </c>
      <c r="F1727">
        <f>VLOOKUP(A1727,[1]!Filtered_Customer_Data[#All],12,FALSE)</f>
        <v>7</v>
      </c>
      <c r="G1727">
        <f t="shared" si="53"/>
        <v>28568.41738333333</v>
      </c>
      <c r="H1727" t="str">
        <f>VLOOKUP(A1727,[2]!Filtered_Customer_Data[#All],9,FALSE)</f>
        <v>High Net Worth</v>
      </c>
      <c r="I1727" t="str">
        <f>VLOOKUP(A1727,Filtered_Customer_Data[#All],4,FALSE)</f>
        <v>Female</v>
      </c>
      <c r="J1727" t="str">
        <f>VLOOKUP(A1727,Filtered_Customer_Data[#All],8,FALSE)</f>
        <v>Argiculture</v>
      </c>
      <c r="K1727" t="str">
        <f>VLOOKUP(A1727,Filtered_Customer_Data[#All],7,FALSE)</f>
        <v>Mechanical Systems Engineer</v>
      </c>
    </row>
    <row r="1728" spans="1:11" x14ac:dyDescent="0.3">
      <c r="A1728">
        <v>1730</v>
      </c>
      <c r="B1728">
        <v>3</v>
      </c>
      <c r="C1728">
        <v>3121.3</v>
      </c>
      <c r="D1728">
        <f t="shared" si="52"/>
        <v>1040.4333333333334</v>
      </c>
      <c r="E1728">
        <v>5.5684399999999998</v>
      </c>
      <c r="F1728">
        <f>VLOOKUP(A1728,[1]!Filtered_Customer_Data[#All],12,FALSE)</f>
        <v>20</v>
      </c>
      <c r="G1728">
        <f t="shared" si="53"/>
        <v>115871.81181333333</v>
      </c>
      <c r="H1728" t="str">
        <f>VLOOKUP(A1728,[2]!Filtered_Customer_Data[#All],9,FALSE)</f>
        <v>Mass Customer</v>
      </c>
      <c r="I1728" t="str">
        <f>VLOOKUP(A1728,Filtered_Customer_Data[#All],4,FALSE)</f>
        <v>Female</v>
      </c>
      <c r="J1728" t="str">
        <f>VLOOKUP(A1728,Filtered_Customer_Data[#All],8,FALSE)</f>
        <v>Financial Services</v>
      </c>
      <c r="K1728" t="str">
        <f>VLOOKUP(A1728,Filtered_Customer_Data[#All],7,FALSE)</f>
        <v>Senior Financial Analyst</v>
      </c>
    </row>
    <row r="1729" spans="1:11" x14ac:dyDescent="0.3">
      <c r="A1729">
        <v>1731</v>
      </c>
      <c r="B1729">
        <v>11</v>
      </c>
      <c r="C1729">
        <v>8015.92</v>
      </c>
      <c r="D1729">
        <f t="shared" si="52"/>
        <v>728.72</v>
      </c>
      <c r="E1729">
        <v>5.5684399999999998</v>
      </c>
      <c r="F1729">
        <f>VLOOKUP(A1729,[1]!Filtered_Customer_Data[#All],12,FALSE)</f>
        <v>19</v>
      </c>
      <c r="G1729">
        <f t="shared" si="53"/>
        <v>77098.838339199996</v>
      </c>
      <c r="H1729" t="str">
        <f>VLOOKUP(A1729,[2]!Filtered_Customer_Data[#All],9,FALSE)</f>
        <v>High Net Worth</v>
      </c>
      <c r="I1729" t="str">
        <f>VLOOKUP(A1729,Filtered_Customer_Data[#All],4,FALSE)</f>
        <v>Female</v>
      </c>
      <c r="J1729" t="str">
        <f>VLOOKUP(A1729,Filtered_Customer_Data[#All],8,FALSE)</f>
        <v>Health</v>
      </c>
      <c r="K1729" t="str">
        <f>VLOOKUP(A1729,Filtered_Customer_Data[#All],7,FALSE)</f>
        <v>Health Coach III</v>
      </c>
    </row>
    <row r="1730" spans="1:11" x14ac:dyDescent="0.3">
      <c r="A1730">
        <v>1732</v>
      </c>
      <c r="B1730">
        <v>5</v>
      </c>
      <c r="C1730">
        <v>4804.96</v>
      </c>
      <c r="D1730">
        <f t="shared" si="52"/>
        <v>960.99199999999996</v>
      </c>
      <c r="E1730">
        <v>5.5684399999999998</v>
      </c>
      <c r="F1730">
        <f>VLOOKUP(A1730,[1]!Filtered_Customer_Data[#All],12,FALSE)</f>
        <v>10</v>
      </c>
      <c r="G1730">
        <f t="shared" si="53"/>
        <v>53512.262924800001</v>
      </c>
      <c r="H1730" t="str">
        <f>VLOOKUP(A1730,[2]!Filtered_Customer_Data[#All],9,FALSE)</f>
        <v>Mass Customer</v>
      </c>
      <c r="I1730" t="str">
        <f>VLOOKUP(A1730,Filtered_Customer_Data[#All],4,FALSE)</f>
        <v>Male</v>
      </c>
      <c r="J1730" t="str">
        <f>VLOOKUP(A1730,Filtered_Customer_Data[#All],8,FALSE)</f>
        <v>Argiculture</v>
      </c>
      <c r="K1730" t="str">
        <f>VLOOKUP(A1730,Filtered_Customer_Data[#All],7,FALSE)</f>
        <v>Desktop Support Technician</v>
      </c>
    </row>
    <row r="1731" spans="1:11" x14ac:dyDescent="0.3">
      <c r="A1731">
        <v>1733</v>
      </c>
      <c r="B1731">
        <v>5</v>
      </c>
      <c r="C1731">
        <v>4933.33</v>
      </c>
      <c r="D1731">
        <f t="shared" ref="D1731:D1794" si="54">GETPIVOTDATA("Total Revenue",$A1730,"customer_id",A1731)/GETPIVOTDATA("Total Transaction",$A1730,"customer_id",A1731)</f>
        <v>986.66599999999994</v>
      </c>
      <c r="E1731">
        <v>5.5684399999999998</v>
      </c>
      <c r="F1731">
        <f>VLOOKUP(A1731,[1]!Filtered_Customer_Data[#All],12,FALSE)</f>
        <v>20</v>
      </c>
      <c r="G1731">
        <f t="shared" ref="G1731:G1794" si="55">D1731*E1731*F1731</f>
        <v>109883.80842079999</v>
      </c>
      <c r="H1731" t="str">
        <f>VLOOKUP(A1731,[2]!Filtered_Customer_Data[#All],9,FALSE)</f>
        <v>High Net Worth</v>
      </c>
      <c r="I1731" t="str">
        <f>VLOOKUP(A1731,Filtered_Customer_Data[#All],4,FALSE)</f>
        <v>Male</v>
      </c>
      <c r="J1731" t="str">
        <f>VLOOKUP(A1731,Filtered_Customer_Data[#All],8,FALSE)</f>
        <v>Financial Services</v>
      </c>
      <c r="K1731" t="str">
        <f>VLOOKUP(A1731,Filtered_Customer_Data[#All],7,FALSE)</f>
        <v>Associate Professor</v>
      </c>
    </row>
    <row r="1732" spans="1:11" x14ac:dyDescent="0.3">
      <c r="A1732">
        <v>1734</v>
      </c>
      <c r="B1732">
        <v>2</v>
      </c>
      <c r="C1732">
        <v>1998.5900000000001</v>
      </c>
      <c r="D1732">
        <f t="shared" si="54"/>
        <v>999.29500000000007</v>
      </c>
      <c r="E1732">
        <v>5.5684399999999998</v>
      </c>
      <c r="F1732">
        <f>VLOOKUP(A1732,[1]!Filtered_Customer_Data[#All],12,FALSE)</f>
        <v>11</v>
      </c>
      <c r="G1732">
        <f t="shared" si="55"/>
        <v>61209.656747800007</v>
      </c>
      <c r="H1732" t="str">
        <f>VLOOKUP(A1732,[2]!Filtered_Customer_Data[#All],9,FALSE)</f>
        <v>Mass Customer</v>
      </c>
      <c r="I1732" t="str">
        <f>VLOOKUP(A1732,Filtered_Customer_Data[#All],4,FALSE)</f>
        <v>Female</v>
      </c>
      <c r="J1732" t="str">
        <f>VLOOKUP(A1732,Filtered_Customer_Data[#All],8,FALSE)</f>
        <v>Retail</v>
      </c>
      <c r="K1732" t="str">
        <f>VLOOKUP(A1732,Filtered_Customer_Data[#All],7,FALSE)</f>
        <v>Community Outreach Specialist</v>
      </c>
    </row>
    <row r="1733" spans="1:11" x14ac:dyDescent="0.3">
      <c r="A1733">
        <v>1735</v>
      </c>
      <c r="B1733">
        <v>4</v>
      </c>
      <c r="C1733">
        <v>4446.8100000000004</v>
      </c>
      <c r="D1733">
        <f t="shared" si="54"/>
        <v>1111.7025000000001</v>
      </c>
      <c r="E1733">
        <v>5.5684399999999998</v>
      </c>
      <c r="F1733">
        <f>VLOOKUP(A1733,[1]!Filtered_Customer_Data[#All],12,FALSE)</f>
        <v>8</v>
      </c>
      <c r="G1733">
        <f t="shared" si="55"/>
        <v>49523.589352800002</v>
      </c>
      <c r="H1733" t="str">
        <f>VLOOKUP(A1733,[2]!Filtered_Customer_Data[#All],9,FALSE)</f>
        <v>Mass Customer</v>
      </c>
      <c r="I1733" t="str">
        <f>VLOOKUP(A1733,Filtered_Customer_Data[#All],4,FALSE)</f>
        <v>Male</v>
      </c>
      <c r="J1733" t="str">
        <f>VLOOKUP(A1733,Filtered_Customer_Data[#All],8,FALSE)</f>
        <v>Health</v>
      </c>
      <c r="K1733" t="str">
        <f>VLOOKUP(A1733,Filtered_Customer_Data[#All],7,FALSE)</f>
        <v>Occupational Therapist</v>
      </c>
    </row>
    <row r="1734" spans="1:11" x14ac:dyDescent="0.3">
      <c r="A1734">
        <v>1736</v>
      </c>
      <c r="B1734">
        <v>6</v>
      </c>
      <c r="C1734">
        <v>8725.86</v>
      </c>
      <c r="D1734">
        <f t="shared" si="54"/>
        <v>1454.3100000000002</v>
      </c>
      <c r="E1734">
        <v>5.5684399999999998</v>
      </c>
      <c r="F1734">
        <f>VLOOKUP(A1734,[1]!Filtered_Customer_Data[#All],12,FALSE)</f>
        <v>4</v>
      </c>
      <c r="G1734">
        <f t="shared" si="55"/>
        <v>32392.951905600003</v>
      </c>
      <c r="H1734" t="str">
        <f>VLOOKUP(A1734,[2]!Filtered_Customer_Data[#All],9,FALSE)</f>
        <v>Affluent Customer</v>
      </c>
      <c r="I1734" t="str">
        <f>VLOOKUP(A1734,Filtered_Customer_Data[#All],4,FALSE)</f>
        <v>Male</v>
      </c>
      <c r="J1734" t="str">
        <f>VLOOKUP(A1734,Filtered_Customer_Data[#All],8,FALSE)</f>
        <v>IT</v>
      </c>
      <c r="K1734" t="str">
        <f>VLOOKUP(A1734,Filtered_Customer_Data[#All],7,FALSE)</f>
        <v>Associate Professor</v>
      </c>
    </row>
    <row r="1735" spans="1:11" x14ac:dyDescent="0.3">
      <c r="A1735">
        <v>1737</v>
      </c>
      <c r="B1735">
        <v>3</v>
      </c>
      <c r="C1735">
        <v>4477.58</v>
      </c>
      <c r="D1735">
        <f t="shared" si="54"/>
        <v>1492.5266666666666</v>
      </c>
      <c r="E1735">
        <v>5.5684399999999998</v>
      </c>
      <c r="F1735">
        <f>VLOOKUP(A1735,[1]!Filtered_Customer_Data[#All],12,FALSE)</f>
        <v>13</v>
      </c>
      <c r="G1735">
        <f t="shared" si="55"/>
        <v>108043.58749253332</v>
      </c>
      <c r="H1735" t="str">
        <f>VLOOKUP(A1735,[2]!Filtered_Customer_Data[#All],9,FALSE)</f>
        <v>Affluent Customer</v>
      </c>
      <c r="I1735" t="str">
        <f>VLOOKUP(A1735,Filtered_Customer_Data[#All],4,FALSE)</f>
        <v>Female</v>
      </c>
      <c r="J1735" t="str">
        <f>VLOOKUP(A1735,Filtered_Customer_Data[#All],8,FALSE)</f>
        <v>Property</v>
      </c>
      <c r="K1735" t="str">
        <f>VLOOKUP(A1735,Filtered_Customer_Data[#All],7,FALSE)</f>
        <v>Senior Developer</v>
      </c>
    </row>
    <row r="1736" spans="1:11" x14ac:dyDescent="0.3">
      <c r="A1736">
        <v>1738</v>
      </c>
      <c r="B1736">
        <v>4</v>
      </c>
      <c r="C1736">
        <v>2808.24</v>
      </c>
      <c r="D1736">
        <f t="shared" si="54"/>
        <v>702.06</v>
      </c>
      <c r="E1736">
        <v>5.5684399999999998</v>
      </c>
      <c r="F1736">
        <f>VLOOKUP(A1736,[1]!Filtered_Customer_Data[#All],12,FALSE)</f>
        <v>14</v>
      </c>
      <c r="G1736">
        <f t="shared" si="55"/>
        <v>54731.305809599995</v>
      </c>
      <c r="H1736" t="str">
        <f>VLOOKUP(A1736,[2]!Filtered_Customer_Data[#All],9,FALSE)</f>
        <v>High Net Worth</v>
      </c>
      <c r="I1736" t="str">
        <f>VLOOKUP(A1736,Filtered_Customer_Data[#All],4,FALSE)</f>
        <v>Male</v>
      </c>
      <c r="J1736" t="str">
        <f>VLOOKUP(A1736,Filtered_Customer_Data[#All],8,FALSE)</f>
        <v>Argiculture</v>
      </c>
      <c r="K1736" t="str">
        <f>VLOOKUP(A1736,Filtered_Customer_Data[#All],7,FALSE)</f>
        <v>Engineer II</v>
      </c>
    </row>
    <row r="1737" spans="1:11" x14ac:dyDescent="0.3">
      <c r="A1737">
        <v>1739</v>
      </c>
      <c r="B1737">
        <v>4</v>
      </c>
      <c r="C1737">
        <v>4215.17</v>
      </c>
      <c r="D1737">
        <f t="shared" si="54"/>
        <v>1053.7925</v>
      </c>
      <c r="E1737">
        <v>5.5684399999999998</v>
      </c>
      <c r="F1737">
        <f>VLOOKUP(A1737,[1]!Filtered_Customer_Data[#All],12,FALSE)</f>
        <v>7</v>
      </c>
      <c r="G1737">
        <f t="shared" si="55"/>
        <v>41075.862160899997</v>
      </c>
      <c r="H1737" t="str">
        <f>VLOOKUP(A1737,[2]!Filtered_Customer_Data[#All],9,FALSE)</f>
        <v>Mass Customer</v>
      </c>
      <c r="I1737" t="str">
        <f>VLOOKUP(A1737,Filtered_Customer_Data[#All],4,FALSE)</f>
        <v>Male</v>
      </c>
      <c r="J1737" t="str">
        <f>VLOOKUP(A1737,Filtered_Customer_Data[#All],8,FALSE)</f>
        <v>Entertainment</v>
      </c>
      <c r="K1737" t="str">
        <f>VLOOKUP(A1737,Filtered_Customer_Data[#All],7,FALSE)</f>
        <v>Software Consultant</v>
      </c>
    </row>
    <row r="1738" spans="1:11" x14ac:dyDescent="0.3">
      <c r="A1738">
        <v>1740</v>
      </c>
      <c r="B1738">
        <v>8</v>
      </c>
      <c r="C1738">
        <v>9327.380000000001</v>
      </c>
      <c r="D1738">
        <f t="shared" si="54"/>
        <v>1165.9225000000001</v>
      </c>
      <c r="E1738">
        <v>5.5684399999999998</v>
      </c>
      <c r="F1738">
        <f>VLOOKUP(A1738,[1]!Filtered_Customer_Data[#All],12,FALSE)</f>
        <v>11</v>
      </c>
      <c r="G1738">
        <f t="shared" si="55"/>
        <v>71416.064344900005</v>
      </c>
      <c r="H1738" t="str">
        <f>VLOOKUP(A1738,[2]!Filtered_Customer_Data[#All],9,FALSE)</f>
        <v>Mass Customer</v>
      </c>
      <c r="I1738" t="str">
        <f>VLOOKUP(A1738,Filtered_Customer_Data[#All],4,FALSE)</f>
        <v>Undefined</v>
      </c>
      <c r="J1738" t="str">
        <f>VLOOKUP(A1738,Filtered_Customer_Data[#All],8,FALSE)</f>
        <v>IT</v>
      </c>
      <c r="K1738" t="str">
        <f>VLOOKUP(A1738,Filtered_Customer_Data[#All],7,FALSE)</f>
        <v>Research Associate</v>
      </c>
    </row>
    <row r="1739" spans="1:11" x14ac:dyDescent="0.3">
      <c r="A1739">
        <v>1741</v>
      </c>
      <c r="B1739">
        <v>3</v>
      </c>
      <c r="C1739">
        <v>4261.62</v>
      </c>
      <c r="D1739">
        <f t="shared" si="54"/>
        <v>1420.54</v>
      </c>
      <c r="E1739">
        <v>5.5684399999999998</v>
      </c>
      <c r="F1739">
        <f>VLOOKUP(A1739,[1]!Filtered_Customer_Data[#All],12,FALSE)</f>
        <v>3</v>
      </c>
      <c r="G1739">
        <f t="shared" si="55"/>
        <v>23730.575272800001</v>
      </c>
      <c r="H1739" t="str">
        <f>VLOOKUP(A1739,[2]!Filtered_Customer_Data[#All],9,FALSE)</f>
        <v>High Net Worth</v>
      </c>
      <c r="I1739" t="str">
        <f>VLOOKUP(A1739,Filtered_Customer_Data[#All],4,FALSE)</f>
        <v>Male</v>
      </c>
      <c r="J1739" t="str">
        <f>VLOOKUP(A1739,Filtered_Customer_Data[#All],8,FALSE)</f>
        <v>Financial Services</v>
      </c>
      <c r="K1739" t="str">
        <f>VLOOKUP(A1739,Filtered_Customer_Data[#All],7,FALSE)</f>
        <v>General Manager</v>
      </c>
    </row>
    <row r="1740" spans="1:11" x14ac:dyDescent="0.3">
      <c r="A1740">
        <v>1742</v>
      </c>
      <c r="B1740">
        <v>6</v>
      </c>
      <c r="C1740">
        <v>7168.48</v>
      </c>
      <c r="D1740">
        <f t="shared" si="54"/>
        <v>1194.7466666666667</v>
      </c>
      <c r="E1740">
        <v>5.5684399999999998</v>
      </c>
      <c r="F1740">
        <f>VLOOKUP(A1740,[1]!Filtered_Customer_Data[#All],12,FALSE)</f>
        <v>13</v>
      </c>
      <c r="G1740">
        <f t="shared" si="55"/>
        <v>86487.376670933329</v>
      </c>
      <c r="H1740" t="str">
        <f>VLOOKUP(A1740,[2]!Filtered_Customer_Data[#All],9,FALSE)</f>
        <v>High Net Worth</v>
      </c>
      <c r="I1740" t="str">
        <f>VLOOKUP(A1740,Filtered_Customer_Data[#All],4,FALSE)</f>
        <v>Male</v>
      </c>
      <c r="J1740" t="str">
        <f>VLOOKUP(A1740,Filtered_Customer_Data[#All],8,FALSE)</f>
        <v>Unknown</v>
      </c>
      <c r="K1740" t="str">
        <f>VLOOKUP(A1740,Filtered_Customer_Data[#All],7,FALSE)</f>
        <v>Tax Accountant</v>
      </c>
    </row>
    <row r="1741" spans="1:11" x14ac:dyDescent="0.3">
      <c r="A1741">
        <v>1743</v>
      </c>
      <c r="B1741">
        <v>7</v>
      </c>
      <c r="C1741">
        <v>8615.7300000000014</v>
      </c>
      <c r="D1741">
        <f t="shared" si="54"/>
        <v>1230.8185714285717</v>
      </c>
      <c r="E1741">
        <v>5.5684399999999998</v>
      </c>
      <c r="F1741">
        <f>VLOOKUP(A1741,[1]!Filtered_Customer_Data[#All],12,FALSE)</f>
        <v>8</v>
      </c>
      <c r="G1741">
        <f t="shared" si="55"/>
        <v>54829.914927085723</v>
      </c>
      <c r="H1741" t="str">
        <f>VLOOKUP(A1741,[2]!Filtered_Customer_Data[#All],9,FALSE)</f>
        <v>Affluent Customer</v>
      </c>
      <c r="I1741" t="str">
        <f>VLOOKUP(A1741,Filtered_Customer_Data[#All],4,FALSE)</f>
        <v>Male</v>
      </c>
      <c r="J1741" t="str">
        <f>VLOOKUP(A1741,Filtered_Customer_Data[#All],8,FALSE)</f>
        <v>Manufacturing</v>
      </c>
      <c r="K1741" t="str">
        <f>VLOOKUP(A1741,Filtered_Customer_Data[#All],7,FALSE)</f>
        <v>Director of Sales</v>
      </c>
    </row>
    <row r="1742" spans="1:11" x14ac:dyDescent="0.3">
      <c r="A1742">
        <v>1744</v>
      </c>
      <c r="B1742">
        <v>3</v>
      </c>
      <c r="C1742">
        <v>1889.09</v>
      </c>
      <c r="D1742">
        <f t="shared" si="54"/>
        <v>629.6966666666666</v>
      </c>
      <c r="E1742">
        <v>5.5684399999999998</v>
      </c>
      <c r="F1742">
        <f>VLOOKUP(A1742,[1]!Filtered_Customer_Data[#All],12,FALSE)</f>
        <v>12</v>
      </c>
      <c r="G1742">
        <f t="shared" si="55"/>
        <v>42077.137278399998</v>
      </c>
      <c r="H1742" t="str">
        <f>VLOOKUP(A1742,[2]!Filtered_Customer_Data[#All],9,FALSE)</f>
        <v>High Net Worth</v>
      </c>
      <c r="I1742" t="str">
        <f>VLOOKUP(A1742,Filtered_Customer_Data[#All],4,FALSE)</f>
        <v>Female</v>
      </c>
      <c r="J1742" t="str">
        <f>VLOOKUP(A1742,Filtered_Customer_Data[#All],8,FALSE)</f>
        <v>Financial Services</v>
      </c>
      <c r="K1742" t="str">
        <f>VLOOKUP(A1742,Filtered_Customer_Data[#All],7,FALSE)</f>
        <v>Nurse Practicioner</v>
      </c>
    </row>
    <row r="1743" spans="1:11" x14ac:dyDescent="0.3">
      <c r="A1743">
        <v>1745</v>
      </c>
      <c r="B1743">
        <v>12</v>
      </c>
      <c r="C1743">
        <v>10025.74</v>
      </c>
      <c r="D1743">
        <f t="shared" si="54"/>
        <v>835.47833333333335</v>
      </c>
      <c r="E1743">
        <v>5.5684399999999998</v>
      </c>
      <c r="F1743">
        <f>VLOOKUP(A1743,[1]!Filtered_Customer_Data[#All],12,FALSE)</f>
        <v>6</v>
      </c>
      <c r="G1743">
        <f t="shared" si="55"/>
        <v>27913.865822799999</v>
      </c>
      <c r="H1743" t="str">
        <f>VLOOKUP(A1743,[2]!Filtered_Customer_Data[#All],9,FALSE)</f>
        <v>Mass Customer</v>
      </c>
      <c r="I1743" t="str">
        <f>VLOOKUP(A1743,Filtered_Customer_Data[#All],4,FALSE)</f>
        <v>Female</v>
      </c>
      <c r="J1743" t="str">
        <f>VLOOKUP(A1743,Filtered_Customer_Data[#All],8,FALSE)</f>
        <v>Financial Services</v>
      </c>
      <c r="K1743" t="str">
        <f>VLOOKUP(A1743,Filtered_Customer_Data[#All],7,FALSE)</f>
        <v>Chief Design Engineer</v>
      </c>
    </row>
    <row r="1744" spans="1:11" x14ac:dyDescent="0.3">
      <c r="A1744">
        <v>1746</v>
      </c>
      <c r="B1744">
        <v>6</v>
      </c>
      <c r="C1744">
        <v>8448.2100000000009</v>
      </c>
      <c r="D1744">
        <f t="shared" si="54"/>
        <v>1408.0350000000001</v>
      </c>
      <c r="E1744">
        <v>5.5684399999999998</v>
      </c>
      <c r="F1744">
        <f>VLOOKUP(A1744,[1]!Filtered_Customer_Data[#All],12,FALSE)</f>
        <v>6</v>
      </c>
      <c r="G1744">
        <f t="shared" si="55"/>
        <v>47043.350492400001</v>
      </c>
      <c r="H1744" t="str">
        <f>VLOOKUP(A1744,[2]!Filtered_Customer_Data[#All],9,FALSE)</f>
        <v>High Net Worth</v>
      </c>
      <c r="I1744" t="str">
        <f>VLOOKUP(A1744,Filtered_Customer_Data[#All],4,FALSE)</f>
        <v>Male</v>
      </c>
      <c r="J1744" t="str">
        <f>VLOOKUP(A1744,Filtered_Customer_Data[#All],8,FALSE)</f>
        <v>IT</v>
      </c>
      <c r="K1744" t="str">
        <f>VLOOKUP(A1744,Filtered_Customer_Data[#All],7,FALSE)</f>
        <v>Operator</v>
      </c>
    </row>
    <row r="1745" spans="1:11" x14ac:dyDescent="0.3">
      <c r="A1745">
        <v>1747</v>
      </c>
      <c r="B1745">
        <v>4</v>
      </c>
      <c r="C1745">
        <v>2839.33</v>
      </c>
      <c r="D1745">
        <f t="shared" si="54"/>
        <v>709.83249999999998</v>
      </c>
      <c r="E1745">
        <v>5.5684399999999998</v>
      </c>
      <c r="F1745">
        <f>VLOOKUP(A1745,[1]!Filtered_Customer_Data[#All],12,FALSE)</f>
        <v>14</v>
      </c>
      <c r="G1745">
        <f t="shared" si="55"/>
        <v>55337.235608199997</v>
      </c>
      <c r="H1745" t="str">
        <f>VLOOKUP(A1745,[2]!Filtered_Customer_Data[#All],9,FALSE)</f>
        <v>Affluent Customer</v>
      </c>
      <c r="I1745" t="str">
        <f>VLOOKUP(A1745,Filtered_Customer_Data[#All],4,FALSE)</f>
        <v>Male</v>
      </c>
      <c r="J1745" t="str">
        <f>VLOOKUP(A1745,Filtered_Customer_Data[#All],8,FALSE)</f>
        <v>Financial Services</v>
      </c>
      <c r="K1745" t="str">
        <f>VLOOKUP(A1745,Filtered_Customer_Data[#All],7,FALSE)</f>
        <v>Research Assistant II</v>
      </c>
    </row>
    <row r="1746" spans="1:11" x14ac:dyDescent="0.3">
      <c r="A1746">
        <v>1748</v>
      </c>
      <c r="B1746">
        <v>10</v>
      </c>
      <c r="C1746">
        <v>11012.260000000002</v>
      </c>
      <c r="D1746">
        <f t="shared" si="54"/>
        <v>1101.2260000000001</v>
      </c>
      <c r="E1746">
        <v>5.5684399999999998</v>
      </c>
      <c r="F1746">
        <f>VLOOKUP(A1746,[1]!Filtered_Customer_Data[#All],12,FALSE)</f>
        <v>10</v>
      </c>
      <c r="G1746">
        <f t="shared" si="55"/>
        <v>61321.109074400003</v>
      </c>
      <c r="H1746" t="str">
        <f>VLOOKUP(A1746,[2]!Filtered_Customer_Data[#All],9,FALSE)</f>
        <v>Mass Customer</v>
      </c>
      <c r="I1746" t="str">
        <f>VLOOKUP(A1746,Filtered_Customer_Data[#All],4,FALSE)</f>
        <v>Male</v>
      </c>
      <c r="J1746" t="str">
        <f>VLOOKUP(A1746,Filtered_Customer_Data[#All],8,FALSE)</f>
        <v>Manufacturing</v>
      </c>
      <c r="K1746" t="str">
        <f>VLOOKUP(A1746,Filtered_Customer_Data[#All],7,FALSE)</f>
        <v>Recruiter</v>
      </c>
    </row>
    <row r="1747" spans="1:11" x14ac:dyDescent="0.3">
      <c r="A1747">
        <v>1749</v>
      </c>
      <c r="B1747">
        <v>3</v>
      </c>
      <c r="C1747">
        <v>3909.98</v>
      </c>
      <c r="D1747">
        <f t="shared" si="54"/>
        <v>1303.3266666666666</v>
      </c>
      <c r="E1747">
        <v>5.5684399999999998</v>
      </c>
      <c r="F1747">
        <f>VLOOKUP(A1747,[1]!Filtered_Customer_Data[#All],12,FALSE)</f>
        <v>4</v>
      </c>
      <c r="G1747">
        <f t="shared" si="55"/>
        <v>29029.985374933331</v>
      </c>
      <c r="H1747" t="str">
        <f>VLOOKUP(A1747,[2]!Filtered_Customer_Data[#All],9,FALSE)</f>
        <v>High Net Worth</v>
      </c>
      <c r="I1747" t="str">
        <f>VLOOKUP(A1747,Filtered_Customer_Data[#All],4,FALSE)</f>
        <v>Female</v>
      </c>
      <c r="J1747" t="str">
        <f>VLOOKUP(A1747,Filtered_Customer_Data[#All],8,FALSE)</f>
        <v>Telecommunications</v>
      </c>
      <c r="K1747" t="str">
        <f>VLOOKUP(A1747,Filtered_Customer_Data[#All],7,FALSE)</f>
        <v>Unknown</v>
      </c>
    </row>
    <row r="1748" spans="1:11" x14ac:dyDescent="0.3">
      <c r="A1748">
        <v>1750</v>
      </c>
      <c r="B1748">
        <v>6</v>
      </c>
      <c r="C1748">
        <v>7768.64</v>
      </c>
      <c r="D1748">
        <f t="shared" si="54"/>
        <v>1294.7733333333333</v>
      </c>
      <c r="E1748">
        <v>5.5684399999999998</v>
      </c>
      <c r="F1748">
        <f>VLOOKUP(A1748,[1]!Filtered_Customer_Data[#All],12,FALSE)</f>
        <v>16</v>
      </c>
      <c r="G1748">
        <f t="shared" si="55"/>
        <v>115357.88192426667</v>
      </c>
      <c r="H1748" t="str">
        <f>VLOOKUP(A1748,[2]!Filtered_Customer_Data[#All],9,FALSE)</f>
        <v>Mass Customer</v>
      </c>
      <c r="I1748" t="str">
        <f>VLOOKUP(A1748,Filtered_Customer_Data[#All],4,FALSE)</f>
        <v>Male</v>
      </c>
      <c r="J1748" t="str">
        <f>VLOOKUP(A1748,Filtered_Customer_Data[#All],8,FALSE)</f>
        <v>Entertainment</v>
      </c>
      <c r="K1748" t="str">
        <f>VLOOKUP(A1748,Filtered_Customer_Data[#All],7,FALSE)</f>
        <v>Internal Auditor</v>
      </c>
    </row>
    <row r="1749" spans="1:11" x14ac:dyDescent="0.3">
      <c r="A1749">
        <v>1751</v>
      </c>
      <c r="B1749">
        <v>4</v>
      </c>
      <c r="C1749">
        <v>3904.5699999999997</v>
      </c>
      <c r="D1749">
        <f t="shared" si="54"/>
        <v>976.14249999999993</v>
      </c>
      <c r="E1749">
        <v>5.5684399999999998</v>
      </c>
      <c r="F1749">
        <f>VLOOKUP(A1749,[1]!Filtered_Customer_Data[#All],12,FALSE)</f>
        <v>4</v>
      </c>
      <c r="G1749">
        <f t="shared" si="55"/>
        <v>21742.363770799999</v>
      </c>
      <c r="H1749" t="str">
        <f>VLOOKUP(A1749,[2]!Filtered_Customer_Data[#All],9,FALSE)</f>
        <v>Mass Customer</v>
      </c>
      <c r="I1749" t="str">
        <f>VLOOKUP(A1749,Filtered_Customer_Data[#All],4,FALSE)</f>
        <v>Female</v>
      </c>
      <c r="J1749" t="str">
        <f>VLOOKUP(A1749,Filtered_Customer_Data[#All],8,FALSE)</f>
        <v>Health</v>
      </c>
      <c r="K1749" t="str">
        <f>VLOOKUP(A1749,Filtered_Customer_Data[#All],7,FALSE)</f>
        <v>Unknown</v>
      </c>
    </row>
    <row r="1750" spans="1:11" x14ac:dyDescent="0.3">
      <c r="A1750">
        <v>1752</v>
      </c>
      <c r="B1750">
        <v>7</v>
      </c>
      <c r="C1750">
        <v>5387.5300000000007</v>
      </c>
      <c r="D1750">
        <f t="shared" si="54"/>
        <v>769.64714285714297</v>
      </c>
      <c r="E1750">
        <v>5.5684399999999998</v>
      </c>
      <c r="F1750">
        <f>VLOOKUP(A1750,[1]!Filtered_Customer_Data[#All],12,FALSE)</f>
        <v>17</v>
      </c>
      <c r="G1750">
        <f t="shared" si="55"/>
        <v>72857.476914914296</v>
      </c>
      <c r="H1750" t="str">
        <f>VLOOKUP(A1750,[2]!Filtered_Customer_Data[#All],9,FALSE)</f>
        <v>Mass Customer</v>
      </c>
      <c r="I1750" t="str">
        <f>VLOOKUP(A1750,Filtered_Customer_Data[#All],4,FALSE)</f>
        <v>Female</v>
      </c>
      <c r="J1750" t="str">
        <f>VLOOKUP(A1750,Filtered_Customer_Data[#All],8,FALSE)</f>
        <v>Unknown</v>
      </c>
      <c r="K1750" t="str">
        <f>VLOOKUP(A1750,Filtered_Customer_Data[#All],7,FALSE)</f>
        <v>Systems Administrator II</v>
      </c>
    </row>
    <row r="1751" spans="1:11" x14ac:dyDescent="0.3">
      <c r="A1751">
        <v>1753</v>
      </c>
      <c r="B1751">
        <v>4</v>
      </c>
      <c r="C1751">
        <v>4242.6400000000003</v>
      </c>
      <c r="D1751">
        <f t="shared" si="54"/>
        <v>1060.6600000000001</v>
      </c>
      <c r="E1751">
        <v>5.5684399999999998</v>
      </c>
      <c r="F1751">
        <f>VLOOKUP(A1751,[1]!Filtered_Customer_Data[#All],12,FALSE)</f>
        <v>1</v>
      </c>
      <c r="G1751">
        <f t="shared" si="55"/>
        <v>5906.2215704</v>
      </c>
      <c r="H1751" t="str">
        <f>VLOOKUP(A1751,[2]!Filtered_Customer_Data[#All],9,FALSE)</f>
        <v>High Net Worth</v>
      </c>
      <c r="I1751" t="str">
        <f>VLOOKUP(A1751,Filtered_Customer_Data[#All],4,FALSE)</f>
        <v>Female</v>
      </c>
      <c r="J1751" t="str">
        <f>VLOOKUP(A1751,Filtered_Customer_Data[#All],8,FALSE)</f>
        <v>Health</v>
      </c>
      <c r="K1751" t="str">
        <f>VLOOKUP(A1751,Filtered_Customer_Data[#All],7,FALSE)</f>
        <v>VP Product Management</v>
      </c>
    </row>
    <row r="1752" spans="1:11" x14ac:dyDescent="0.3">
      <c r="A1752">
        <v>1754</v>
      </c>
      <c r="B1752">
        <v>5</v>
      </c>
      <c r="C1752">
        <v>6904.5700000000006</v>
      </c>
      <c r="D1752">
        <f t="shared" si="54"/>
        <v>1380.9140000000002</v>
      </c>
      <c r="E1752">
        <v>5.5684399999999998</v>
      </c>
      <c r="F1752">
        <f>VLOOKUP(A1752,[1]!Filtered_Customer_Data[#All],12,FALSE)</f>
        <v>15</v>
      </c>
      <c r="G1752">
        <f t="shared" si="55"/>
        <v>115343.05131240001</v>
      </c>
      <c r="H1752" t="str">
        <f>VLOOKUP(A1752,[2]!Filtered_Customer_Data[#All],9,FALSE)</f>
        <v>Mass Customer</v>
      </c>
      <c r="I1752" t="str">
        <f>VLOOKUP(A1752,Filtered_Customer_Data[#All],4,FALSE)</f>
        <v>Female</v>
      </c>
      <c r="J1752" t="str">
        <f>VLOOKUP(A1752,Filtered_Customer_Data[#All],8,FALSE)</f>
        <v>Retail</v>
      </c>
      <c r="K1752" t="str">
        <f>VLOOKUP(A1752,Filtered_Customer_Data[#All],7,FALSE)</f>
        <v>Unknown</v>
      </c>
    </row>
    <row r="1753" spans="1:11" x14ac:dyDescent="0.3">
      <c r="A1753">
        <v>1755</v>
      </c>
      <c r="B1753">
        <v>6</v>
      </c>
      <c r="C1753">
        <v>6597.5500000000011</v>
      </c>
      <c r="D1753">
        <f t="shared" si="54"/>
        <v>1099.5916666666669</v>
      </c>
      <c r="E1753">
        <v>5.5684399999999998</v>
      </c>
      <c r="F1753">
        <f>VLOOKUP(A1753,[1]!Filtered_Customer_Data[#All],12,FALSE)</f>
        <v>20</v>
      </c>
      <c r="G1753">
        <f t="shared" si="55"/>
        <v>122460.20440666669</v>
      </c>
      <c r="H1753" t="str">
        <f>VLOOKUP(A1753,[2]!Filtered_Customer_Data[#All],9,FALSE)</f>
        <v>Mass Customer</v>
      </c>
      <c r="I1753" t="str">
        <f>VLOOKUP(A1753,Filtered_Customer_Data[#All],4,FALSE)</f>
        <v>Female</v>
      </c>
      <c r="J1753" t="str">
        <f>VLOOKUP(A1753,Filtered_Customer_Data[#All],8,FALSE)</f>
        <v>Property</v>
      </c>
      <c r="K1753" t="str">
        <f>VLOOKUP(A1753,Filtered_Customer_Data[#All],7,FALSE)</f>
        <v>Tax Accountant</v>
      </c>
    </row>
    <row r="1754" spans="1:11" x14ac:dyDescent="0.3">
      <c r="A1754">
        <v>1756</v>
      </c>
      <c r="B1754">
        <v>3</v>
      </c>
      <c r="C1754">
        <v>2636.84</v>
      </c>
      <c r="D1754">
        <f t="shared" si="54"/>
        <v>878.94666666666672</v>
      </c>
      <c r="E1754">
        <v>5.5684399999999998</v>
      </c>
      <c r="F1754">
        <f>VLOOKUP(A1754,[1]!Filtered_Customer_Data[#All],12,FALSE)</f>
        <v>7</v>
      </c>
      <c r="G1754">
        <f t="shared" si="55"/>
        <v>34260.532435733337</v>
      </c>
      <c r="H1754" t="str">
        <f>VLOOKUP(A1754,[2]!Filtered_Customer_Data[#All],9,FALSE)</f>
        <v>High Net Worth</v>
      </c>
      <c r="I1754" t="str">
        <f>VLOOKUP(A1754,Filtered_Customer_Data[#All],4,FALSE)</f>
        <v>Female</v>
      </c>
      <c r="J1754" t="str">
        <f>VLOOKUP(A1754,Filtered_Customer_Data[#All],8,FALSE)</f>
        <v>Unknown</v>
      </c>
      <c r="K1754" t="str">
        <f>VLOOKUP(A1754,Filtered_Customer_Data[#All],7,FALSE)</f>
        <v>Junior Executive</v>
      </c>
    </row>
    <row r="1755" spans="1:11" x14ac:dyDescent="0.3">
      <c r="A1755">
        <v>1757</v>
      </c>
      <c r="B1755">
        <v>1</v>
      </c>
      <c r="C1755">
        <v>1228.07</v>
      </c>
      <c r="D1755">
        <f t="shared" si="54"/>
        <v>1228.07</v>
      </c>
      <c r="E1755">
        <v>5.5684399999999998</v>
      </c>
      <c r="F1755">
        <f>VLOOKUP(A1755,[1]!Filtered_Customer_Data[#All],12,FALSE)</f>
        <v>7</v>
      </c>
      <c r="G1755">
        <f t="shared" si="55"/>
        <v>47869.038775599998</v>
      </c>
      <c r="H1755" t="str">
        <f>VLOOKUP(A1755,[2]!Filtered_Customer_Data[#All],9,FALSE)</f>
        <v>High Net Worth</v>
      </c>
      <c r="I1755" t="str">
        <f>VLOOKUP(A1755,Filtered_Customer_Data[#All],4,FALSE)</f>
        <v>Male</v>
      </c>
      <c r="J1755" t="str">
        <f>VLOOKUP(A1755,Filtered_Customer_Data[#All],8,FALSE)</f>
        <v>IT</v>
      </c>
      <c r="K1755" t="str">
        <f>VLOOKUP(A1755,Filtered_Customer_Data[#All],7,FALSE)</f>
        <v>Unknown</v>
      </c>
    </row>
    <row r="1756" spans="1:11" x14ac:dyDescent="0.3">
      <c r="A1756">
        <v>1758</v>
      </c>
      <c r="B1756">
        <v>7</v>
      </c>
      <c r="C1756">
        <v>4887.03</v>
      </c>
      <c r="D1756">
        <f t="shared" si="54"/>
        <v>698.14714285714285</v>
      </c>
      <c r="E1756">
        <v>5.5684399999999998</v>
      </c>
      <c r="F1756">
        <f>VLOOKUP(A1756,[1]!Filtered_Customer_Data[#All],12,FALSE)</f>
        <v>6</v>
      </c>
      <c r="G1756">
        <f t="shared" si="55"/>
        <v>23325.542857028569</v>
      </c>
      <c r="H1756" t="str">
        <f>VLOOKUP(A1756,[2]!Filtered_Customer_Data[#All],9,FALSE)</f>
        <v>Mass Customer</v>
      </c>
      <c r="I1756" t="str">
        <f>VLOOKUP(A1756,Filtered_Customer_Data[#All],4,FALSE)</f>
        <v>Female</v>
      </c>
      <c r="J1756" t="str">
        <f>VLOOKUP(A1756,Filtered_Customer_Data[#All],8,FALSE)</f>
        <v>Argiculture</v>
      </c>
      <c r="K1756" t="str">
        <f>VLOOKUP(A1756,Filtered_Customer_Data[#All],7,FALSE)</f>
        <v>Administrative Assistant I</v>
      </c>
    </row>
    <row r="1757" spans="1:11" x14ac:dyDescent="0.3">
      <c r="A1757">
        <v>1759</v>
      </c>
      <c r="B1757">
        <v>6</v>
      </c>
      <c r="C1757">
        <v>5494.57</v>
      </c>
      <c r="D1757">
        <f t="shared" si="54"/>
        <v>915.76166666666666</v>
      </c>
      <c r="E1757">
        <v>5.5684399999999998</v>
      </c>
      <c r="F1757">
        <f>VLOOKUP(A1757,[1]!Filtered_Customer_Data[#All],12,FALSE)</f>
        <v>15</v>
      </c>
      <c r="G1757">
        <f t="shared" si="55"/>
        <v>76490.458427000005</v>
      </c>
      <c r="H1757" t="str">
        <f>VLOOKUP(A1757,[2]!Filtered_Customer_Data[#All],9,FALSE)</f>
        <v>High Net Worth</v>
      </c>
      <c r="I1757" t="str">
        <f>VLOOKUP(A1757,Filtered_Customer_Data[#All],4,FALSE)</f>
        <v>Male</v>
      </c>
      <c r="J1757" t="str">
        <f>VLOOKUP(A1757,Filtered_Customer_Data[#All],8,FALSE)</f>
        <v>Financial Services</v>
      </c>
      <c r="K1757" t="str">
        <f>VLOOKUP(A1757,Filtered_Customer_Data[#All],7,FALSE)</f>
        <v>Biostatistician IV</v>
      </c>
    </row>
    <row r="1758" spans="1:11" x14ac:dyDescent="0.3">
      <c r="A1758">
        <v>1760</v>
      </c>
      <c r="B1758">
        <v>6</v>
      </c>
      <c r="C1758">
        <v>6410.4000000000005</v>
      </c>
      <c r="D1758">
        <f t="shared" si="54"/>
        <v>1068.4000000000001</v>
      </c>
      <c r="E1758">
        <v>5.5684399999999998</v>
      </c>
      <c r="F1758">
        <f>VLOOKUP(A1758,[1]!Filtered_Customer_Data[#All],12,FALSE)</f>
        <v>15</v>
      </c>
      <c r="G1758">
        <f t="shared" si="55"/>
        <v>89239.819440000007</v>
      </c>
      <c r="H1758" t="str">
        <f>VLOOKUP(A1758,[2]!Filtered_Customer_Data[#All],9,FALSE)</f>
        <v>High Net Worth</v>
      </c>
      <c r="I1758" t="str">
        <f>VLOOKUP(A1758,Filtered_Customer_Data[#All],4,FALSE)</f>
        <v>Female</v>
      </c>
      <c r="J1758" t="str">
        <f>VLOOKUP(A1758,Filtered_Customer_Data[#All],8,FALSE)</f>
        <v>Health</v>
      </c>
      <c r="K1758" t="str">
        <f>VLOOKUP(A1758,Filtered_Customer_Data[#All],7,FALSE)</f>
        <v>Dental Hygienist</v>
      </c>
    </row>
    <row r="1759" spans="1:11" x14ac:dyDescent="0.3">
      <c r="A1759">
        <v>1761</v>
      </c>
      <c r="B1759">
        <v>5</v>
      </c>
      <c r="C1759">
        <v>5743.1</v>
      </c>
      <c r="D1759">
        <f t="shared" si="54"/>
        <v>1148.6200000000001</v>
      </c>
      <c r="E1759">
        <v>5.5684399999999998</v>
      </c>
      <c r="F1759">
        <f>VLOOKUP(A1759,[1]!Filtered_Customer_Data[#All],12,FALSE)</f>
        <v>14</v>
      </c>
      <c r="G1759">
        <f t="shared" si="55"/>
        <v>89544.301739200018</v>
      </c>
      <c r="H1759" t="str">
        <f>VLOOKUP(A1759,[2]!Filtered_Customer_Data[#All],9,FALSE)</f>
        <v>Mass Customer</v>
      </c>
      <c r="I1759" t="str">
        <f>VLOOKUP(A1759,Filtered_Customer_Data[#All],4,FALSE)</f>
        <v>Female</v>
      </c>
      <c r="J1759" t="str">
        <f>VLOOKUP(A1759,Filtered_Customer_Data[#All],8,FALSE)</f>
        <v>Manufacturing</v>
      </c>
      <c r="K1759" t="str">
        <f>VLOOKUP(A1759,Filtered_Customer_Data[#All],7,FALSE)</f>
        <v>Legal Assistant</v>
      </c>
    </row>
    <row r="1760" spans="1:11" x14ac:dyDescent="0.3">
      <c r="A1760">
        <v>1762</v>
      </c>
      <c r="B1760">
        <v>12</v>
      </c>
      <c r="C1760">
        <v>12375.52</v>
      </c>
      <c r="D1760">
        <f t="shared" si="54"/>
        <v>1031.2933333333333</v>
      </c>
      <c r="E1760">
        <v>5.5684399999999998</v>
      </c>
      <c r="F1760">
        <f>VLOOKUP(A1760,[1]!Filtered_Customer_Data[#All],12,FALSE)</f>
        <v>18</v>
      </c>
      <c r="G1760">
        <f t="shared" si="55"/>
        <v>103368.51088319998</v>
      </c>
      <c r="H1760" t="str">
        <f>VLOOKUP(A1760,[2]!Filtered_Customer_Data[#All],9,FALSE)</f>
        <v>Mass Customer</v>
      </c>
      <c r="I1760" t="str">
        <f>VLOOKUP(A1760,Filtered_Customer_Data[#All],4,FALSE)</f>
        <v>Female</v>
      </c>
      <c r="J1760" t="str">
        <f>VLOOKUP(A1760,Filtered_Customer_Data[#All],8,FALSE)</f>
        <v>Health</v>
      </c>
      <c r="K1760" t="str">
        <f>VLOOKUP(A1760,Filtered_Customer_Data[#All],7,FALSE)</f>
        <v>Research Assistant II</v>
      </c>
    </row>
    <row r="1761" spans="1:11" x14ac:dyDescent="0.3">
      <c r="A1761">
        <v>1763</v>
      </c>
      <c r="B1761">
        <v>7</v>
      </c>
      <c r="C1761">
        <v>7841.4900000000007</v>
      </c>
      <c r="D1761">
        <f t="shared" si="54"/>
        <v>1120.2128571428573</v>
      </c>
      <c r="E1761">
        <v>5.5684399999999998</v>
      </c>
      <c r="F1761">
        <f>VLOOKUP(A1761,[1]!Filtered_Customer_Data[#All],12,FALSE)</f>
        <v>7</v>
      </c>
      <c r="G1761">
        <f t="shared" si="55"/>
        <v>43664.866575600005</v>
      </c>
      <c r="H1761" t="str">
        <f>VLOOKUP(A1761,[2]!Filtered_Customer_Data[#All],9,FALSE)</f>
        <v>Affluent Customer</v>
      </c>
      <c r="I1761" t="str">
        <f>VLOOKUP(A1761,Filtered_Customer_Data[#All],4,FALSE)</f>
        <v>Female</v>
      </c>
      <c r="J1761" t="str">
        <f>VLOOKUP(A1761,Filtered_Customer_Data[#All],8,FALSE)</f>
        <v>Manufacturing</v>
      </c>
      <c r="K1761" t="str">
        <f>VLOOKUP(A1761,Filtered_Customer_Data[#All],7,FALSE)</f>
        <v>Automation Specialist I</v>
      </c>
    </row>
    <row r="1762" spans="1:11" x14ac:dyDescent="0.3">
      <c r="A1762">
        <v>1764</v>
      </c>
      <c r="B1762">
        <v>4</v>
      </c>
      <c r="C1762">
        <v>3350.14</v>
      </c>
      <c r="D1762">
        <f t="shared" si="54"/>
        <v>837.53499999999997</v>
      </c>
      <c r="E1762">
        <v>5.5684399999999998</v>
      </c>
      <c r="F1762">
        <f>VLOOKUP(A1762,[1]!Filtered_Customer_Data[#All],12,FALSE)</f>
        <v>10</v>
      </c>
      <c r="G1762">
        <f t="shared" si="55"/>
        <v>46637.63395399999</v>
      </c>
      <c r="H1762" t="str">
        <f>VLOOKUP(A1762,[2]!Filtered_Customer_Data[#All],9,FALSE)</f>
        <v>Mass Customer</v>
      </c>
      <c r="I1762" t="str">
        <f>VLOOKUP(A1762,Filtered_Customer_Data[#All],4,FALSE)</f>
        <v>Female</v>
      </c>
      <c r="J1762" t="str">
        <f>VLOOKUP(A1762,Filtered_Customer_Data[#All],8,FALSE)</f>
        <v>Unknown</v>
      </c>
      <c r="K1762" t="str">
        <f>VLOOKUP(A1762,Filtered_Customer_Data[#All],7,FALSE)</f>
        <v>Desktop Support Technician</v>
      </c>
    </row>
    <row r="1763" spans="1:11" x14ac:dyDescent="0.3">
      <c r="A1763">
        <v>1765</v>
      </c>
      <c r="B1763">
        <v>6</v>
      </c>
      <c r="C1763">
        <v>8083.15</v>
      </c>
      <c r="D1763">
        <f t="shared" si="54"/>
        <v>1347.1916666666666</v>
      </c>
      <c r="E1763">
        <v>5.5684399999999998</v>
      </c>
      <c r="F1763">
        <f>VLOOKUP(A1763,[1]!Filtered_Customer_Data[#All],12,FALSE)</f>
        <v>10</v>
      </c>
      <c r="G1763">
        <f t="shared" si="55"/>
        <v>75017.559643333327</v>
      </c>
      <c r="H1763" t="str">
        <f>VLOOKUP(A1763,[2]!Filtered_Customer_Data[#All],9,FALSE)</f>
        <v>High Net Worth</v>
      </c>
      <c r="I1763" t="str">
        <f>VLOOKUP(A1763,Filtered_Customer_Data[#All],4,FALSE)</f>
        <v>Female</v>
      </c>
      <c r="J1763" t="str">
        <f>VLOOKUP(A1763,Filtered_Customer_Data[#All],8,FALSE)</f>
        <v>Unknown</v>
      </c>
      <c r="K1763" t="str">
        <f>VLOOKUP(A1763,Filtered_Customer_Data[#All],7,FALSE)</f>
        <v>Senior Quality Engineer</v>
      </c>
    </row>
    <row r="1764" spans="1:11" x14ac:dyDescent="0.3">
      <c r="A1764">
        <v>1766</v>
      </c>
      <c r="B1764">
        <v>5</v>
      </c>
      <c r="C1764">
        <v>3464.7</v>
      </c>
      <c r="D1764">
        <f t="shared" si="54"/>
        <v>692.93999999999994</v>
      </c>
      <c r="E1764">
        <v>5.5684399999999998</v>
      </c>
      <c r="F1764">
        <f>VLOOKUP(A1764,[1]!Filtered_Customer_Data[#All],12,FALSE)</f>
        <v>21</v>
      </c>
      <c r="G1764">
        <f t="shared" si="55"/>
        <v>81030.491085599991</v>
      </c>
      <c r="H1764" t="str">
        <f>VLOOKUP(A1764,[2]!Filtered_Customer_Data[#All],9,FALSE)</f>
        <v>Affluent Customer</v>
      </c>
      <c r="I1764" t="str">
        <f>VLOOKUP(A1764,Filtered_Customer_Data[#All],4,FALSE)</f>
        <v>Female</v>
      </c>
      <c r="J1764" t="str">
        <f>VLOOKUP(A1764,Filtered_Customer_Data[#All],8,FALSE)</f>
        <v>Unknown</v>
      </c>
      <c r="K1764" t="str">
        <f>VLOOKUP(A1764,Filtered_Customer_Data[#All],7,FALSE)</f>
        <v>Senior Quality Engineer</v>
      </c>
    </row>
    <row r="1765" spans="1:11" x14ac:dyDescent="0.3">
      <c r="A1765">
        <v>1767</v>
      </c>
      <c r="B1765">
        <v>5</v>
      </c>
      <c r="C1765">
        <v>5973.14</v>
      </c>
      <c r="D1765">
        <f t="shared" si="54"/>
        <v>1194.6280000000002</v>
      </c>
      <c r="E1765">
        <v>5.5684399999999998</v>
      </c>
      <c r="F1765">
        <f>VLOOKUP(A1765,[1]!Filtered_Customer_Data[#All],12,FALSE)</f>
        <v>19</v>
      </c>
      <c r="G1765">
        <f t="shared" si="55"/>
        <v>126392.07246608002</v>
      </c>
      <c r="H1765" t="str">
        <f>VLOOKUP(A1765,[2]!Filtered_Customer_Data[#All],9,FALSE)</f>
        <v>Affluent Customer</v>
      </c>
      <c r="I1765" t="str">
        <f>VLOOKUP(A1765,Filtered_Customer_Data[#All],4,FALSE)</f>
        <v>Female</v>
      </c>
      <c r="J1765" t="str">
        <f>VLOOKUP(A1765,Filtered_Customer_Data[#All],8,FALSE)</f>
        <v>Manufacturing</v>
      </c>
      <c r="K1765" t="str">
        <f>VLOOKUP(A1765,Filtered_Customer_Data[#All],7,FALSE)</f>
        <v>Software Engineer IV</v>
      </c>
    </row>
    <row r="1766" spans="1:11" x14ac:dyDescent="0.3">
      <c r="A1766">
        <v>1768</v>
      </c>
      <c r="B1766">
        <v>1</v>
      </c>
      <c r="C1766">
        <v>945.04</v>
      </c>
      <c r="D1766">
        <f t="shared" si="54"/>
        <v>945.04</v>
      </c>
      <c r="E1766">
        <v>5.5684399999999998</v>
      </c>
      <c r="F1766">
        <f>VLOOKUP(A1766,[1]!Filtered_Customer_Data[#All],12,FALSE)</f>
        <v>13</v>
      </c>
      <c r="G1766">
        <f t="shared" si="55"/>
        <v>68411.180988799999</v>
      </c>
      <c r="H1766" t="str">
        <f>VLOOKUP(A1766,[2]!Filtered_Customer_Data[#All],9,FALSE)</f>
        <v>High Net Worth</v>
      </c>
      <c r="I1766" t="str">
        <f>VLOOKUP(A1766,Filtered_Customer_Data[#All],4,FALSE)</f>
        <v>Male</v>
      </c>
      <c r="J1766" t="str">
        <f>VLOOKUP(A1766,Filtered_Customer_Data[#All],8,FALSE)</f>
        <v>Manufacturing</v>
      </c>
      <c r="K1766" t="str">
        <f>VLOOKUP(A1766,Filtered_Customer_Data[#All],7,FALSE)</f>
        <v>Programmer I</v>
      </c>
    </row>
    <row r="1767" spans="1:11" x14ac:dyDescent="0.3">
      <c r="A1767">
        <v>1769</v>
      </c>
      <c r="B1767">
        <v>6</v>
      </c>
      <c r="C1767">
        <v>5115.5</v>
      </c>
      <c r="D1767">
        <f t="shared" si="54"/>
        <v>852.58333333333337</v>
      </c>
      <c r="E1767">
        <v>5.5684399999999998</v>
      </c>
      <c r="F1767">
        <f>VLOOKUP(A1767,[1]!Filtered_Customer_Data[#All],12,FALSE)</f>
        <v>5</v>
      </c>
      <c r="G1767">
        <f t="shared" si="55"/>
        <v>23737.795683333334</v>
      </c>
      <c r="H1767" t="str">
        <f>VLOOKUP(A1767,[2]!Filtered_Customer_Data[#All],9,FALSE)</f>
        <v>Mass Customer</v>
      </c>
      <c r="I1767" t="str">
        <f>VLOOKUP(A1767,Filtered_Customer_Data[#All],4,FALSE)</f>
        <v>Male</v>
      </c>
      <c r="J1767" t="str">
        <f>VLOOKUP(A1767,Filtered_Customer_Data[#All],8,FALSE)</f>
        <v>Unknown</v>
      </c>
      <c r="K1767" t="str">
        <f>VLOOKUP(A1767,Filtered_Customer_Data[#All],7,FALSE)</f>
        <v>Unknown</v>
      </c>
    </row>
    <row r="1768" spans="1:11" x14ac:dyDescent="0.3">
      <c r="A1768">
        <v>1770</v>
      </c>
      <c r="B1768">
        <v>7</v>
      </c>
      <c r="C1768">
        <v>8228.41</v>
      </c>
      <c r="D1768">
        <f t="shared" si="54"/>
        <v>1175.4871428571428</v>
      </c>
      <c r="E1768">
        <v>5.5684399999999998</v>
      </c>
      <c r="F1768">
        <f>VLOOKUP(A1768,[1]!Filtered_Customer_Data[#All],12,FALSE)</f>
        <v>7</v>
      </c>
      <c r="G1768">
        <f t="shared" si="55"/>
        <v>45819.407380399993</v>
      </c>
      <c r="H1768" t="str">
        <f>VLOOKUP(A1768,[2]!Filtered_Customer_Data[#All],9,FALSE)</f>
        <v>Mass Customer</v>
      </c>
      <c r="I1768" t="str">
        <f>VLOOKUP(A1768,Filtered_Customer_Data[#All],4,FALSE)</f>
        <v>Female</v>
      </c>
      <c r="J1768" t="str">
        <f>VLOOKUP(A1768,Filtered_Customer_Data[#All],8,FALSE)</f>
        <v>Unknown</v>
      </c>
      <c r="K1768" t="str">
        <f>VLOOKUP(A1768,Filtered_Customer_Data[#All],7,FALSE)</f>
        <v>Junior Executive</v>
      </c>
    </row>
    <row r="1769" spans="1:11" x14ac:dyDescent="0.3">
      <c r="A1769">
        <v>1771</v>
      </c>
      <c r="B1769">
        <v>6</v>
      </c>
      <c r="C1769">
        <v>7019.9500000000007</v>
      </c>
      <c r="D1769">
        <f t="shared" si="54"/>
        <v>1169.9916666666668</v>
      </c>
      <c r="E1769">
        <v>5.5684399999999998</v>
      </c>
      <c r="F1769">
        <f>VLOOKUP(A1769,[1]!Filtered_Customer_Data[#All],12,FALSE)</f>
        <v>14</v>
      </c>
      <c r="G1769">
        <f t="shared" si="55"/>
        <v>91210.397548666675</v>
      </c>
      <c r="H1769" t="str">
        <f>VLOOKUP(A1769,[2]!Filtered_Customer_Data[#All],9,FALSE)</f>
        <v>Mass Customer</v>
      </c>
      <c r="I1769" t="str">
        <f>VLOOKUP(A1769,Filtered_Customer_Data[#All],4,FALSE)</f>
        <v>Female</v>
      </c>
      <c r="J1769" t="str">
        <f>VLOOKUP(A1769,Filtered_Customer_Data[#All],8,FALSE)</f>
        <v>Manufacturing</v>
      </c>
      <c r="K1769" t="str">
        <f>VLOOKUP(A1769,Filtered_Customer_Data[#All],7,FALSE)</f>
        <v>Geological Engineer</v>
      </c>
    </row>
    <row r="1770" spans="1:11" x14ac:dyDescent="0.3">
      <c r="A1770">
        <v>1772</v>
      </c>
      <c r="B1770">
        <v>4</v>
      </c>
      <c r="C1770">
        <v>4467.8899999999994</v>
      </c>
      <c r="D1770">
        <f t="shared" si="54"/>
        <v>1116.9724999999999</v>
      </c>
      <c r="E1770">
        <v>5.5684399999999998</v>
      </c>
      <c r="F1770">
        <f>VLOOKUP(A1770,[1]!Filtered_Customer_Data[#All],12,FALSE)</f>
        <v>14</v>
      </c>
      <c r="G1770">
        <f t="shared" si="55"/>
        <v>87077.120870599989</v>
      </c>
      <c r="H1770" t="str">
        <f>VLOOKUP(A1770,[2]!Filtered_Customer_Data[#All],9,FALSE)</f>
        <v>High Net Worth</v>
      </c>
      <c r="I1770" t="str">
        <f>VLOOKUP(A1770,Filtered_Customer_Data[#All],4,FALSE)</f>
        <v>Male</v>
      </c>
      <c r="J1770" t="str">
        <f>VLOOKUP(A1770,Filtered_Customer_Data[#All],8,FALSE)</f>
        <v>Financial Services</v>
      </c>
      <c r="K1770" t="str">
        <f>VLOOKUP(A1770,Filtered_Customer_Data[#All],7,FALSE)</f>
        <v>Financial Analyst</v>
      </c>
    </row>
    <row r="1771" spans="1:11" x14ac:dyDescent="0.3">
      <c r="A1771">
        <v>1773</v>
      </c>
      <c r="B1771">
        <v>10</v>
      </c>
      <c r="C1771">
        <v>12135.49</v>
      </c>
      <c r="D1771">
        <f t="shared" si="54"/>
        <v>1213.549</v>
      </c>
      <c r="E1771">
        <v>5.5684399999999998</v>
      </c>
      <c r="F1771">
        <f>VLOOKUP(A1771,[1]!Filtered_Customer_Data[#All],12,FALSE)</f>
        <v>11</v>
      </c>
      <c r="G1771">
        <f t="shared" si="55"/>
        <v>74333.322729159991</v>
      </c>
      <c r="H1771" t="str">
        <f>VLOOKUP(A1771,[2]!Filtered_Customer_Data[#All],9,FALSE)</f>
        <v>Mass Customer</v>
      </c>
      <c r="I1771" t="str">
        <f>VLOOKUP(A1771,Filtered_Customer_Data[#All],4,FALSE)</f>
        <v>Undefined</v>
      </c>
      <c r="J1771" t="str">
        <f>VLOOKUP(A1771,Filtered_Customer_Data[#All],8,FALSE)</f>
        <v>IT</v>
      </c>
      <c r="K1771" t="str">
        <f>VLOOKUP(A1771,Filtered_Customer_Data[#All],7,FALSE)</f>
        <v>Unknown</v>
      </c>
    </row>
    <row r="1772" spans="1:11" x14ac:dyDescent="0.3">
      <c r="A1772">
        <v>1774</v>
      </c>
      <c r="B1772">
        <v>4</v>
      </c>
      <c r="C1772">
        <v>3792.41</v>
      </c>
      <c r="D1772">
        <f t="shared" si="54"/>
        <v>948.10249999999996</v>
      </c>
      <c r="E1772">
        <v>5.5684399999999998</v>
      </c>
      <c r="F1772">
        <f>VLOOKUP(A1772,[1]!Filtered_Customer_Data[#All],12,FALSE)</f>
        <v>18</v>
      </c>
      <c r="G1772">
        <f t="shared" si="55"/>
        <v>95030.133931799995</v>
      </c>
      <c r="H1772" t="str">
        <f>VLOOKUP(A1772,[2]!Filtered_Customer_Data[#All],9,FALSE)</f>
        <v>Mass Customer</v>
      </c>
      <c r="I1772" t="str">
        <f>VLOOKUP(A1772,Filtered_Customer_Data[#All],4,FALSE)</f>
        <v>Male</v>
      </c>
      <c r="J1772" t="str">
        <f>VLOOKUP(A1772,Filtered_Customer_Data[#All],8,FALSE)</f>
        <v>Financial Services</v>
      </c>
      <c r="K1772" t="str">
        <f>VLOOKUP(A1772,Filtered_Customer_Data[#All],7,FALSE)</f>
        <v>Compensation Analyst</v>
      </c>
    </row>
    <row r="1773" spans="1:11" x14ac:dyDescent="0.3">
      <c r="A1773">
        <v>1775</v>
      </c>
      <c r="B1773">
        <v>6</v>
      </c>
      <c r="C1773">
        <v>6171.3799999999992</v>
      </c>
      <c r="D1773">
        <f t="shared" si="54"/>
        <v>1028.5633333333333</v>
      </c>
      <c r="E1773">
        <v>5.5684399999999998</v>
      </c>
      <c r="F1773">
        <f>VLOOKUP(A1773,[1]!Filtered_Customer_Data[#All],12,FALSE)</f>
        <v>3</v>
      </c>
      <c r="G1773">
        <f t="shared" si="55"/>
        <v>17182.479623599997</v>
      </c>
      <c r="H1773" t="str">
        <f>VLOOKUP(A1773,[2]!Filtered_Customer_Data[#All],9,FALSE)</f>
        <v>Affluent Customer</v>
      </c>
      <c r="I1773" t="str">
        <f>VLOOKUP(A1773,Filtered_Customer_Data[#All],4,FALSE)</f>
        <v>Female</v>
      </c>
      <c r="J1773" t="str">
        <f>VLOOKUP(A1773,Filtered_Customer_Data[#All],8,FALSE)</f>
        <v>Financial Services</v>
      </c>
      <c r="K1773" t="str">
        <f>VLOOKUP(A1773,Filtered_Customer_Data[#All],7,FALSE)</f>
        <v>Actuary</v>
      </c>
    </row>
    <row r="1774" spans="1:11" x14ac:dyDescent="0.3">
      <c r="A1774">
        <v>1776</v>
      </c>
      <c r="B1774">
        <v>6</v>
      </c>
      <c r="C1774">
        <v>6401.14</v>
      </c>
      <c r="D1774">
        <f t="shared" si="54"/>
        <v>1066.8566666666668</v>
      </c>
      <c r="E1774">
        <v>5.5684399999999998</v>
      </c>
      <c r="F1774">
        <f>VLOOKUP(A1774,[1]!Filtered_Customer_Data[#All],12,FALSE)</f>
        <v>10</v>
      </c>
      <c r="G1774">
        <f t="shared" si="55"/>
        <v>59407.273369333343</v>
      </c>
      <c r="H1774" t="str">
        <f>VLOOKUP(A1774,[2]!Filtered_Customer_Data[#All],9,FALSE)</f>
        <v>Affluent Customer</v>
      </c>
      <c r="I1774" t="str">
        <f>VLOOKUP(A1774,Filtered_Customer_Data[#All],4,FALSE)</f>
        <v>Male</v>
      </c>
      <c r="J1774" t="str">
        <f>VLOOKUP(A1774,Filtered_Customer_Data[#All],8,FALSE)</f>
        <v>Financial Services</v>
      </c>
      <c r="K1774" t="str">
        <f>VLOOKUP(A1774,Filtered_Customer_Data[#All],7,FALSE)</f>
        <v>Accountant I</v>
      </c>
    </row>
    <row r="1775" spans="1:11" x14ac:dyDescent="0.3">
      <c r="A1775">
        <v>1777</v>
      </c>
      <c r="B1775">
        <v>6</v>
      </c>
      <c r="C1775">
        <v>6896.08</v>
      </c>
      <c r="D1775">
        <f t="shared" si="54"/>
        <v>1149.3466666666666</v>
      </c>
      <c r="E1775">
        <v>5.5684399999999998</v>
      </c>
      <c r="F1775">
        <f>VLOOKUP(A1775,[1]!Filtered_Customer_Data[#All],12,FALSE)</f>
        <v>1</v>
      </c>
      <c r="G1775">
        <f t="shared" si="55"/>
        <v>6400.0679525333326</v>
      </c>
      <c r="H1775" t="str">
        <f>VLOOKUP(A1775,[2]!Filtered_Customer_Data[#All],9,FALSE)</f>
        <v>Affluent Customer</v>
      </c>
      <c r="I1775" t="str">
        <f>VLOOKUP(A1775,Filtered_Customer_Data[#All],4,FALSE)</f>
        <v>Female</v>
      </c>
      <c r="J1775" t="str">
        <f>VLOOKUP(A1775,Filtered_Customer_Data[#All],8,FALSE)</f>
        <v>Retail</v>
      </c>
      <c r="K1775" t="str">
        <f>VLOOKUP(A1775,Filtered_Customer_Data[#All],7,FALSE)</f>
        <v>Sales Representative</v>
      </c>
    </row>
    <row r="1776" spans="1:11" x14ac:dyDescent="0.3">
      <c r="A1776">
        <v>1778</v>
      </c>
      <c r="B1776">
        <v>2</v>
      </c>
      <c r="C1776">
        <v>3040.4</v>
      </c>
      <c r="D1776">
        <f t="shared" si="54"/>
        <v>1520.2</v>
      </c>
      <c r="E1776">
        <v>5.5684399999999998</v>
      </c>
      <c r="F1776">
        <f>VLOOKUP(A1776,[1]!Filtered_Customer_Data[#All],12,FALSE)</f>
        <v>2</v>
      </c>
      <c r="G1776">
        <f t="shared" si="55"/>
        <v>16930.284975999999</v>
      </c>
      <c r="H1776" t="str">
        <f>VLOOKUP(A1776,[2]!Filtered_Customer_Data[#All],9,FALSE)</f>
        <v>Mass Customer</v>
      </c>
      <c r="I1776" t="str">
        <f>VLOOKUP(A1776,Filtered_Customer_Data[#All],4,FALSE)</f>
        <v>Female</v>
      </c>
      <c r="J1776" t="str">
        <f>VLOOKUP(A1776,Filtered_Customer_Data[#All],8,FALSE)</f>
        <v>Unknown</v>
      </c>
      <c r="K1776" t="str">
        <f>VLOOKUP(A1776,Filtered_Customer_Data[#All],7,FALSE)</f>
        <v>Staff Accountant III</v>
      </c>
    </row>
    <row r="1777" spans="1:11" x14ac:dyDescent="0.3">
      <c r="A1777">
        <v>1779</v>
      </c>
      <c r="B1777">
        <v>6</v>
      </c>
      <c r="C1777">
        <v>8886.92</v>
      </c>
      <c r="D1777">
        <f t="shared" si="54"/>
        <v>1481.1533333333334</v>
      </c>
      <c r="E1777">
        <v>5.5684399999999998</v>
      </c>
      <c r="F1777">
        <f>VLOOKUP(A1777,[1]!Filtered_Customer_Data[#All],12,FALSE)</f>
        <v>5</v>
      </c>
      <c r="G1777">
        <f t="shared" si="55"/>
        <v>41238.567337333334</v>
      </c>
      <c r="H1777" t="str">
        <f>VLOOKUP(A1777,[2]!Filtered_Customer_Data[#All],9,FALSE)</f>
        <v>Affluent Customer</v>
      </c>
      <c r="I1777" t="str">
        <f>VLOOKUP(A1777,Filtered_Customer_Data[#All],4,FALSE)</f>
        <v>Male</v>
      </c>
      <c r="J1777" t="str">
        <f>VLOOKUP(A1777,Filtered_Customer_Data[#All],8,FALSE)</f>
        <v>Argiculture</v>
      </c>
      <c r="K1777" t="str">
        <f>VLOOKUP(A1777,Filtered_Customer_Data[#All],7,FALSE)</f>
        <v>Information Systems Manager</v>
      </c>
    </row>
    <row r="1778" spans="1:11" x14ac:dyDescent="0.3">
      <c r="A1778">
        <v>1780</v>
      </c>
      <c r="B1778">
        <v>4</v>
      </c>
      <c r="C1778">
        <v>4117.57</v>
      </c>
      <c r="D1778">
        <f t="shared" si="54"/>
        <v>1029.3924999999999</v>
      </c>
      <c r="E1778">
        <v>5.5684399999999998</v>
      </c>
      <c r="F1778">
        <f>VLOOKUP(A1778,[1]!Filtered_Customer_Data[#All],12,FALSE)</f>
        <v>11</v>
      </c>
      <c r="G1778">
        <f t="shared" si="55"/>
        <v>63053.214099699988</v>
      </c>
      <c r="H1778" t="str">
        <f>VLOOKUP(A1778,[2]!Filtered_Customer_Data[#All],9,FALSE)</f>
        <v>Mass Customer</v>
      </c>
      <c r="I1778" t="str">
        <f>VLOOKUP(A1778,Filtered_Customer_Data[#All],4,FALSE)</f>
        <v>Undefined</v>
      </c>
      <c r="J1778" t="str">
        <f>VLOOKUP(A1778,Filtered_Customer_Data[#All],8,FALSE)</f>
        <v>IT</v>
      </c>
      <c r="K1778" t="str">
        <f>VLOOKUP(A1778,Filtered_Customer_Data[#All],7,FALSE)</f>
        <v>Research Associate</v>
      </c>
    </row>
    <row r="1779" spans="1:11" x14ac:dyDescent="0.3">
      <c r="A1779">
        <v>1781</v>
      </c>
      <c r="B1779">
        <v>4</v>
      </c>
      <c r="C1779">
        <v>3282.1799999999994</v>
      </c>
      <c r="D1779">
        <f t="shared" si="54"/>
        <v>820.54499999999985</v>
      </c>
      <c r="E1779">
        <v>5.5684399999999998</v>
      </c>
      <c r="F1779">
        <f>VLOOKUP(A1779,[1]!Filtered_Customer_Data[#All],12,FALSE)</f>
        <v>17</v>
      </c>
      <c r="G1779">
        <f t="shared" si="55"/>
        <v>77675.645196599988</v>
      </c>
      <c r="H1779" t="str">
        <f>VLOOKUP(A1779,[2]!Filtered_Customer_Data[#All],9,FALSE)</f>
        <v>Affluent Customer</v>
      </c>
      <c r="I1779" t="str">
        <f>VLOOKUP(A1779,Filtered_Customer_Data[#All],4,FALSE)</f>
        <v>Male</v>
      </c>
      <c r="J1779" t="str">
        <f>VLOOKUP(A1779,Filtered_Customer_Data[#All],8,FALSE)</f>
        <v>Unknown</v>
      </c>
      <c r="K1779" t="str">
        <f>VLOOKUP(A1779,Filtered_Customer_Data[#All],7,FALSE)</f>
        <v>Data Coordiator</v>
      </c>
    </row>
    <row r="1780" spans="1:11" x14ac:dyDescent="0.3">
      <c r="A1780">
        <v>1782</v>
      </c>
      <c r="B1780">
        <v>6</v>
      </c>
      <c r="C1780">
        <v>8490.84</v>
      </c>
      <c r="D1780">
        <f t="shared" si="54"/>
        <v>1415.14</v>
      </c>
      <c r="E1780">
        <v>5.5684399999999998</v>
      </c>
      <c r="F1780">
        <f>VLOOKUP(A1780,[1]!Filtered_Customer_Data[#All],12,FALSE)</f>
        <v>9</v>
      </c>
      <c r="G1780">
        <f t="shared" si="55"/>
        <v>70921.099634400001</v>
      </c>
      <c r="H1780" t="str">
        <f>VLOOKUP(A1780,[2]!Filtered_Customer_Data[#All],9,FALSE)</f>
        <v>Affluent Customer</v>
      </c>
      <c r="I1780" t="str">
        <f>VLOOKUP(A1780,Filtered_Customer_Data[#All],4,FALSE)</f>
        <v>Male</v>
      </c>
      <c r="J1780" t="str">
        <f>VLOOKUP(A1780,Filtered_Customer_Data[#All],8,FALSE)</f>
        <v>Health</v>
      </c>
      <c r="K1780" t="str">
        <f>VLOOKUP(A1780,Filtered_Customer_Data[#All],7,FALSE)</f>
        <v>Pharmacist</v>
      </c>
    </row>
    <row r="1781" spans="1:11" x14ac:dyDescent="0.3">
      <c r="A1781">
        <v>1783</v>
      </c>
      <c r="B1781">
        <v>12</v>
      </c>
      <c r="C1781">
        <v>11248.250000000002</v>
      </c>
      <c r="D1781">
        <f t="shared" si="54"/>
        <v>937.35416666666686</v>
      </c>
      <c r="E1781">
        <v>5.5684399999999998</v>
      </c>
      <c r="F1781">
        <f>VLOOKUP(A1781,[1]!Filtered_Customer_Data[#All],12,FALSE)</f>
        <v>7</v>
      </c>
      <c r="G1781">
        <f t="shared" si="55"/>
        <v>36537.203050833341</v>
      </c>
      <c r="H1781" t="str">
        <f>VLOOKUP(A1781,[2]!Filtered_Customer_Data[#All],9,FALSE)</f>
        <v>Mass Customer</v>
      </c>
      <c r="I1781" t="str">
        <f>VLOOKUP(A1781,Filtered_Customer_Data[#All],4,FALSE)</f>
        <v>Male</v>
      </c>
      <c r="J1781" t="str">
        <f>VLOOKUP(A1781,Filtered_Customer_Data[#All],8,FALSE)</f>
        <v>Retail</v>
      </c>
      <c r="K1781" t="str">
        <f>VLOOKUP(A1781,Filtered_Customer_Data[#All],7,FALSE)</f>
        <v>Unknown</v>
      </c>
    </row>
    <row r="1782" spans="1:11" x14ac:dyDescent="0.3">
      <c r="A1782">
        <v>1784</v>
      </c>
      <c r="B1782">
        <v>4</v>
      </c>
      <c r="C1782">
        <v>4486.6100000000006</v>
      </c>
      <c r="D1782">
        <f t="shared" si="54"/>
        <v>1121.6525000000001</v>
      </c>
      <c r="E1782">
        <v>5.5684399999999998</v>
      </c>
      <c r="F1782">
        <f>VLOOKUP(A1782,[1]!Filtered_Customer_Data[#All],12,FALSE)</f>
        <v>6</v>
      </c>
      <c r="G1782">
        <f t="shared" si="55"/>
        <v>37475.127882600005</v>
      </c>
      <c r="H1782" t="str">
        <f>VLOOKUP(A1782,[2]!Filtered_Customer_Data[#All],9,FALSE)</f>
        <v>Mass Customer</v>
      </c>
      <c r="I1782" t="str">
        <f>VLOOKUP(A1782,Filtered_Customer_Data[#All],4,FALSE)</f>
        <v>Female</v>
      </c>
      <c r="J1782" t="str">
        <f>VLOOKUP(A1782,Filtered_Customer_Data[#All],8,FALSE)</f>
        <v>Manufacturing</v>
      </c>
      <c r="K1782" t="str">
        <f>VLOOKUP(A1782,Filtered_Customer_Data[#All],7,FALSE)</f>
        <v>GIS Technical Architect</v>
      </c>
    </row>
    <row r="1783" spans="1:11" x14ac:dyDescent="0.3">
      <c r="A1783">
        <v>1785</v>
      </c>
      <c r="B1783">
        <v>6</v>
      </c>
      <c r="C1783">
        <v>5294.27</v>
      </c>
      <c r="D1783">
        <f t="shared" si="54"/>
        <v>882.37833333333344</v>
      </c>
      <c r="E1783">
        <v>5.5684399999999998</v>
      </c>
      <c r="F1783">
        <f>VLOOKUP(A1783,[1]!Filtered_Customer_Data[#All],12,FALSE)</f>
        <v>19</v>
      </c>
      <c r="G1783">
        <f t="shared" si="55"/>
        <v>93355.945322866683</v>
      </c>
      <c r="H1783" t="str">
        <f>VLOOKUP(A1783,[2]!Filtered_Customer_Data[#All],9,FALSE)</f>
        <v>Mass Customer</v>
      </c>
      <c r="I1783" t="str">
        <f>VLOOKUP(A1783,Filtered_Customer_Data[#All],4,FALSE)</f>
        <v>Male</v>
      </c>
      <c r="J1783" t="str">
        <f>VLOOKUP(A1783,Filtered_Customer_Data[#All],8,FALSE)</f>
        <v>Health</v>
      </c>
      <c r="K1783" t="str">
        <f>VLOOKUP(A1783,Filtered_Customer_Data[#All],7,FALSE)</f>
        <v>Clinical Specialist</v>
      </c>
    </row>
    <row r="1784" spans="1:11" x14ac:dyDescent="0.3">
      <c r="A1784">
        <v>1786</v>
      </c>
      <c r="B1784">
        <v>2</v>
      </c>
      <c r="C1784">
        <v>1570.1</v>
      </c>
      <c r="D1784">
        <f t="shared" si="54"/>
        <v>785.05</v>
      </c>
      <c r="E1784">
        <v>5.5684399999999998</v>
      </c>
      <c r="F1784">
        <f>VLOOKUP(A1784,[1]!Filtered_Customer_Data[#All],12,FALSE)</f>
        <v>11</v>
      </c>
      <c r="G1784">
        <f t="shared" si="55"/>
        <v>48086.542041999994</v>
      </c>
      <c r="H1784" t="str">
        <f>VLOOKUP(A1784,[2]!Filtered_Customer_Data[#All],9,FALSE)</f>
        <v>High Net Worth</v>
      </c>
      <c r="I1784" t="str">
        <f>VLOOKUP(A1784,Filtered_Customer_Data[#All],4,FALSE)</f>
        <v>Female</v>
      </c>
      <c r="J1784" t="str">
        <f>VLOOKUP(A1784,Filtered_Customer_Data[#All],8,FALSE)</f>
        <v>Argiculture</v>
      </c>
      <c r="K1784" t="str">
        <f>VLOOKUP(A1784,Filtered_Customer_Data[#All],7,FALSE)</f>
        <v>Administrative Assistant III</v>
      </c>
    </row>
    <row r="1785" spans="1:11" x14ac:dyDescent="0.3">
      <c r="A1785">
        <v>1787</v>
      </c>
      <c r="B1785">
        <v>6</v>
      </c>
      <c r="C1785">
        <v>7519.39</v>
      </c>
      <c r="D1785">
        <f t="shared" si="54"/>
        <v>1253.2316666666668</v>
      </c>
      <c r="E1785">
        <v>5.5684399999999998</v>
      </c>
      <c r="F1785">
        <f>VLOOKUP(A1785,[1]!Filtered_Customer_Data[#All],12,FALSE)</f>
        <v>13</v>
      </c>
      <c r="G1785">
        <f t="shared" si="55"/>
        <v>90721.08944513333</v>
      </c>
      <c r="H1785" t="str">
        <f>VLOOKUP(A1785,[2]!Filtered_Customer_Data[#All],9,FALSE)</f>
        <v>High Net Worth</v>
      </c>
      <c r="I1785" t="str">
        <f>VLOOKUP(A1785,Filtered_Customer_Data[#All],4,FALSE)</f>
        <v>Male</v>
      </c>
      <c r="J1785" t="str">
        <f>VLOOKUP(A1785,Filtered_Customer_Data[#All],8,FALSE)</f>
        <v>Retail</v>
      </c>
      <c r="K1785" t="str">
        <f>VLOOKUP(A1785,Filtered_Customer_Data[#All],7,FALSE)</f>
        <v>Executive Secretary</v>
      </c>
    </row>
    <row r="1786" spans="1:11" x14ac:dyDescent="0.3">
      <c r="A1786">
        <v>1788</v>
      </c>
      <c r="B1786">
        <v>9</v>
      </c>
      <c r="C1786">
        <v>10584.150000000001</v>
      </c>
      <c r="D1786">
        <f t="shared" si="54"/>
        <v>1176.0166666666669</v>
      </c>
      <c r="E1786">
        <v>5.5684399999999998</v>
      </c>
      <c r="F1786">
        <f>VLOOKUP(A1786,[1]!Filtered_Customer_Data[#All],12,FALSE)</f>
        <v>10</v>
      </c>
      <c r="G1786">
        <f t="shared" si="55"/>
        <v>65485.782473333347</v>
      </c>
      <c r="H1786" t="str">
        <f>VLOOKUP(A1786,[2]!Filtered_Customer_Data[#All],9,FALSE)</f>
        <v>High Net Worth</v>
      </c>
      <c r="I1786" t="str">
        <f>VLOOKUP(A1786,Filtered_Customer_Data[#All],4,FALSE)</f>
        <v>Female</v>
      </c>
      <c r="J1786" t="str">
        <f>VLOOKUP(A1786,Filtered_Customer_Data[#All],8,FALSE)</f>
        <v>Financial Services</v>
      </c>
      <c r="K1786" t="str">
        <f>VLOOKUP(A1786,Filtered_Customer_Data[#All],7,FALSE)</f>
        <v>Account Representative IV</v>
      </c>
    </row>
    <row r="1787" spans="1:11" x14ac:dyDescent="0.3">
      <c r="A1787">
        <v>1789</v>
      </c>
      <c r="B1787">
        <v>3</v>
      </c>
      <c r="C1787">
        <v>3728.3</v>
      </c>
      <c r="D1787">
        <f t="shared" si="54"/>
        <v>1242.7666666666667</v>
      </c>
      <c r="E1787">
        <v>5.5684399999999998</v>
      </c>
      <c r="F1787">
        <f>VLOOKUP(A1787,[1]!Filtered_Customer_Data[#All],12,FALSE)</f>
        <v>9</v>
      </c>
      <c r="G1787">
        <f t="shared" si="55"/>
        <v>62282.444555999995</v>
      </c>
      <c r="H1787" t="str">
        <f>VLOOKUP(A1787,[2]!Filtered_Customer_Data[#All],9,FALSE)</f>
        <v>Mass Customer</v>
      </c>
      <c r="I1787" t="str">
        <f>VLOOKUP(A1787,Filtered_Customer_Data[#All],4,FALSE)</f>
        <v>Female</v>
      </c>
      <c r="J1787" t="str">
        <f>VLOOKUP(A1787,Filtered_Customer_Data[#All],8,FALSE)</f>
        <v>Property</v>
      </c>
      <c r="K1787" t="str">
        <f>VLOOKUP(A1787,Filtered_Customer_Data[#All],7,FALSE)</f>
        <v>Analog Circuit Design manager</v>
      </c>
    </row>
    <row r="1788" spans="1:11" x14ac:dyDescent="0.3">
      <c r="A1788">
        <v>1790</v>
      </c>
      <c r="B1788">
        <v>5</v>
      </c>
      <c r="C1788">
        <v>4313.9799999999996</v>
      </c>
      <c r="D1788">
        <f t="shared" si="54"/>
        <v>862.79599999999994</v>
      </c>
      <c r="E1788">
        <v>5.5684399999999998</v>
      </c>
      <c r="F1788">
        <f>VLOOKUP(A1788,[1]!Filtered_Customer_Data[#All],12,FALSE)</f>
        <v>1</v>
      </c>
      <c r="G1788">
        <f t="shared" si="55"/>
        <v>4804.4277582399991</v>
      </c>
      <c r="H1788" t="str">
        <f>VLOOKUP(A1788,[2]!Filtered_Customer_Data[#All],9,FALSE)</f>
        <v>Affluent Customer</v>
      </c>
      <c r="I1788" t="str">
        <f>VLOOKUP(A1788,Filtered_Customer_Data[#All],4,FALSE)</f>
        <v>Male</v>
      </c>
      <c r="J1788" t="str">
        <f>VLOOKUP(A1788,Filtered_Customer_Data[#All],8,FALSE)</f>
        <v>Health</v>
      </c>
      <c r="K1788" t="str">
        <f>VLOOKUP(A1788,Filtered_Customer_Data[#All],7,FALSE)</f>
        <v>Budget/Accounting Analyst IV</v>
      </c>
    </row>
    <row r="1789" spans="1:11" x14ac:dyDescent="0.3">
      <c r="A1789">
        <v>1791</v>
      </c>
      <c r="B1789">
        <v>6</v>
      </c>
      <c r="C1789">
        <v>7479.1600000000008</v>
      </c>
      <c r="D1789">
        <f t="shared" si="54"/>
        <v>1246.5266666666669</v>
      </c>
      <c r="E1789">
        <v>5.5684399999999998</v>
      </c>
      <c r="F1789">
        <f>VLOOKUP(A1789,[1]!Filtered_Customer_Data[#All],12,FALSE)</f>
        <v>19</v>
      </c>
      <c r="G1789">
        <f t="shared" si="55"/>
        <v>131882.97008293335</v>
      </c>
      <c r="H1789" t="str">
        <f>VLOOKUP(A1789,[2]!Filtered_Customer_Data[#All],9,FALSE)</f>
        <v>Affluent Customer</v>
      </c>
      <c r="I1789" t="str">
        <f>VLOOKUP(A1789,Filtered_Customer_Data[#All],4,FALSE)</f>
        <v>Female</v>
      </c>
      <c r="J1789" t="str">
        <f>VLOOKUP(A1789,Filtered_Customer_Data[#All],8,FALSE)</f>
        <v>IT</v>
      </c>
      <c r="K1789" t="str">
        <f>VLOOKUP(A1789,Filtered_Customer_Data[#All],7,FALSE)</f>
        <v>Data Coordiator</v>
      </c>
    </row>
    <row r="1790" spans="1:11" x14ac:dyDescent="0.3">
      <c r="A1790">
        <v>1792</v>
      </c>
      <c r="B1790">
        <v>10</v>
      </c>
      <c r="C1790">
        <v>9395.760000000002</v>
      </c>
      <c r="D1790">
        <f t="shared" si="54"/>
        <v>939.57600000000025</v>
      </c>
      <c r="E1790">
        <v>5.5684399999999998</v>
      </c>
      <c r="F1790">
        <f>VLOOKUP(A1790,[1]!Filtered_Customer_Data[#All],12,FALSE)</f>
        <v>15</v>
      </c>
      <c r="G1790">
        <f t="shared" si="55"/>
        <v>78479.588721600012</v>
      </c>
      <c r="H1790" t="str">
        <f>VLOOKUP(A1790,[2]!Filtered_Customer_Data[#All],9,FALSE)</f>
        <v>Mass Customer</v>
      </c>
      <c r="I1790" t="str">
        <f>VLOOKUP(A1790,Filtered_Customer_Data[#All],4,FALSE)</f>
        <v>Male</v>
      </c>
      <c r="J1790" t="str">
        <f>VLOOKUP(A1790,Filtered_Customer_Data[#All],8,FALSE)</f>
        <v>Financial Services</v>
      </c>
      <c r="K1790" t="str">
        <f>VLOOKUP(A1790,Filtered_Customer_Data[#All],7,FALSE)</f>
        <v>Unknown</v>
      </c>
    </row>
    <row r="1791" spans="1:11" x14ac:dyDescent="0.3">
      <c r="A1791">
        <v>1793</v>
      </c>
      <c r="B1791">
        <v>6</v>
      </c>
      <c r="C1791">
        <v>7572.3600000000006</v>
      </c>
      <c r="D1791">
        <f t="shared" si="54"/>
        <v>1262.0600000000002</v>
      </c>
      <c r="E1791">
        <v>5.5684399999999998</v>
      </c>
      <c r="F1791">
        <f>VLOOKUP(A1791,[1]!Filtered_Customer_Data[#All],12,FALSE)</f>
        <v>2</v>
      </c>
      <c r="G1791">
        <f t="shared" si="55"/>
        <v>14055.410772800002</v>
      </c>
      <c r="H1791" t="str">
        <f>VLOOKUP(A1791,[2]!Filtered_Customer_Data[#All],9,FALSE)</f>
        <v>Mass Customer</v>
      </c>
      <c r="I1791" t="str">
        <f>VLOOKUP(A1791,Filtered_Customer_Data[#All],4,FALSE)</f>
        <v>Male</v>
      </c>
      <c r="J1791" t="str">
        <f>VLOOKUP(A1791,Filtered_Customer_Data[#All],8,FALSE)</f>
        <v>Financial Services</v>
      </c>
      <c r="K1791" t="str">
        <f>VLOOKUP(A1791,Filtered_Customer_Data[#All],7,FALSE)</f>
        <v>Actuary</v>
      </c>
    </row>
    <row r="1792" spans="1:11" x14ac:dyDescent="0.3">
      <c r="A1792">
        <v>1794</v>
      </c>
      <c r="B1792">
        <v>4</v>
      </c>
      <c r="C1792">
        <v>3126.8999999999996</v>
      </c>
      <c r="D1792">
        <f t="shared" si="54"/>
        <v>781.72499999999991</v>
      </c>
      <c r="E1792">
        <v>5.5684399999999998</v>
      </c>
      <c r="F1792">
        <f>VLOOKUP(A1792,[1]!Filtered_Customer_Data[#All],12,FALSE)</f>
        <v>8</v>
      </c>
      <c r="G1792">
        <f t="shared" si="55"/>
        <v>34823.910071999991</v>
      </c>
      <c r="H1792" t="str">
        <f>VLOOKUP(A1792,[2]!Filtered_Customer_Data[#All],9,FALSE)</f>
        <v>Mass Customer</v>
      </c>
      <c r="I1792" t="str">
        <f>VLOOKUP(A1792,Filtered_Customer_Data[#All],4,FALSE)</f>
        <v>Female</v>
      </c>
      <c r="J1792" t="str">
        <f>VLOOKUP(A1792,Filtered_Customer_Data[#All],8,FALSE)</f>
        <v>Property</v>
      </c>
      <c r="K1792" t="str">
        <f>VLOOKUP(A1792,Filtered_Customer_Data[#All],7,FALSE)</f>
        <v>Administrative Officer</v>
      </c>
    </row>
    <row r="1793" spans="1:11" x14ac:dyDescent="0.3">
      <c r="A1793">
        <v>1795</v>
      </c>
      <c r="B1793">
        <v>6</v>
      </c>
      <c r="C1793">
        <v>6133.57</v>
      </c>
      <c r="D1793">
        <f t="shared" si="54"/>
        <v>1022.2616666666667</v>
      </c>
      <c r="E1793">
        <v>5.5684399999999998</v>
      </c>
      <c r="F1793">
        <f>VLOOKUP(A1793,[1]!Filtered_Customer_Data[#All],12,FALSE)</f>
        <v>7</v>
      </c>
      <c r="G1793">
        <f t="shared" si="55"/>
        <v>39846.819285933329</v>
      </c>
      <c r="H1793" t="str">
        <f>VLOOKUP(A1793,[2]!Filtered_Customer_Data[#All],9,FALSE)</f>
        <v>Affluent Customer</v>
      </c>
      <c r="I1793" t="str">
        <f>VLOOKUP(A1793,Filtered_Customer_Data[#All],4,FALSE)</f>
        <v>Male</v>
      </c>
      <c r="J1793" t="str">
        <f>VLOOKUP(A1793,Filtered_Customer_Data[#All],8,FALSE)</f>
        <v>Manufacturing</v>
      </c>
      <c r="K1793" t="str">
        <f>VLOOKUP(A1793,Filtered_Customer_Data[#All],7,FALSE)</f>
        <v>Internal Auditor</v>
      </c>
    </row>
    <row r="1794" spans="1:11" x14ac:dyDescent="0.3">
      <c r="A1794">
        <v>1796</v>
      </c>
      <c r="B1794">
        <v>2</v>
      </c>
      <c r="C1794">
        <v>471.26</v>
      </c>
      <c r="D1794">
        <f t="shared" si="54"/>
        <v>235.63</v>
      </c>
      <c r="E1794">
        <v>5.5684399999999998</v>
      </c>
      <c r="F1794">
        <f>VLOOKUP(A1794,[1]!Filtered_Customer_Data[#All],12,FALSE)</f>
        <v>8</v>
      </c>
      <c r="G1794">
        <f t="shared" si="55"/>
        <v>10496.7321376</v>
      </c>
      <c r="H1794" t="str">
        <f>VLOOKUP(A1794,[2]!Filtered_Customer_Data[#All],9,FALSE)</f>
        <v>High Net Worth</v>
      </c>
      <c r="I1794" t="str">
        <f>VLOOKUP(A1794,Filtered_Customer_Data[#All],4,FALSE)</f>
        <v>Female</v>
      </c>
      <c r="J1794" t="str">
        <f>VLOOKUP(A1794,Filtered_Customer_Data[#All],8,FALSE)</f>
        <v>Manufacturing</v>
      </c>
      <c r="K1794" t="str">
        <f>VLOOKUP(A1794,Filtered_Customer_Data[#All],7,FALSE)</f>
        <v>Desktop Support Technician</v>
      </c>
    </row>
    <row r="1795" spans="1:11" x14ac:dyDescent="0.3">
      <c r="A1795">
        <v>1797</v>
      </c>
      <c r="B1795">
        <v>11</v>
      </c>
      <c r="C1795">
        <v>10502.990000000002</v>
      </c>
      <c r="D1795">
        <f t="shared" ref="D1795:D1858" si="56">GETPIVOTDATA("Total Revenue",$A1794,"customer_id",A1795)/GETPIVOTDATA("Total Transaction",$A1794,"customer_id",A1795)</f>
        <v>954.81727272727289</v>
      </c>
      <c r="E1795">
        <v>5.5684399999999998</v>
      </c>
      <c r="F1795">
        <f>VLOOKUP(A1795,[1]!Filtered_Customer_Data[#All],12,FALSE)</f>
        <v>8</v>
      </c>
      <c r="G1795">
        <f t="shared" ref="G1795:G1858" si="57">D1795*E1795*F1795</f>
        <v>42534.741553163643</v>
      </c>
      <c r="H1795" t="str">
        <f>VLOOKUP(A1795,[2]!Filtered_Customer_Data[#All],9,FALSE)</f>
        <v>Mass Customer</v>
      </c>
      <c r="I1795" t="str">
        <f>VLOOKUP(A1795,Filtered_Customer_Data[#All],4,FALSE)</f>
        <v>Male</v>
      </c>
      <c r="J1795" t="str">
        <f>VLOOKUP(A1795,Filtered_Customer_Data[#All],8,FALSE)</f>
        <v>Unknown</v>
      </c>
      <c r="K1795" t="str">
        <f>VLOOKUP(A1795,Filtered_Customer_Data[#All],7,FALSE)</f>
        <v>Assistant Professor</v>
      </c>
    </row>
    <row r="1796" spans="1:11" x14ac:dyDescent="0.3">
      <c r="A1796">
        <v>1798</v>
      </c>
      <c r="B1796">
        <v>7</v>
      </c>
      <c r="C1796">
        <v>6605.3899999999994</v>
      </c>
      <c r="D1796">
        <f t="shared" si="56"/>
        <v>943.62714285714276</v>
      </c>
      <c r="E1796">
        <v>5.5684399999999998</v>
      </c>
      <c r="F1796">
        <f>VLOOKUP(A1796,[1]!Filtered_Customer_Data[#All],12,FALSE)</f>
        <v>1</v>
      </c>
      <c r="G1796">
        <f t="shared" si="57"/>
        <v>5254.5311273714278</v>
      </c>
      <c r="H1796" t="str">
        <f>VLOOKUP(A1796,[2]!Filtered_Customer_Data[#All],9,FALSE)</f>
        <v>High Net Worth</v>
      </c>
      <c r="I1796" t="str">
        <f>VLOOKUP(A1796,Filtered_Customer_Data[#All],4,FALSE)</f>
        <v>Female</v>
      </c>
      <c r="J1796" t="str">
        <f>VLOOKUP(A1796,Filtered_Customer_Data[#All],8,FALSE)</f>
        <v>Manufacturing</v>
      </c>
      <c r="K1796" t="str">
        <f>VLOOKUP(A1796,Filtered_Customer_Data[#All],7,FALSE)</f>
        <v>Electrical Engineer</v>
      </c>
    </row>
    <row r="1797" spans="1:11" x14ac:dyDescent="0.3">
      <c r="A1797">
        <v>1799</v>
      </c>
      <c r="B1797">
        <v>4</v>
      </c>
      <c r="C1797">
        <v>4409.38</v>
      </c>
      <c r="D1797">
        <f t="shared" si="56"/>
        <v>1102.345</v>
      </c>
      <c r="E1797">
        <v>5.5684399999999998</v>
      </c>
      <c r="F1797">
        <f>VLOOKUP(A1797,[1]!Filtered_Customer_Data[#All],12,FALSE)</f>
        <v>17</v>
      </c>
      <c r="G1797">
        <f t="shared" si="57"/>
        <v>104351.8138606</v>
      </c>
      <c r="H1797" t="str">
        <f>VLOOKUP(A1797,[2]!Filtered_Customer_Data[#All],9,FALSE)</f>
        <v>Affluent Customer</v>
      </c>
      <c r="I1797" t="str">
        <f>VLOOKUP(A1797,Filtered_Customer_Data[#All],4,FALSE)</f>
        <v>Male</v>
      </c>
      <c r="J1797" t="str">
        <f>VLOOKUP(A1797,Filtered_Customer_Data[#All],8,FALSE)</f>
        <v>Unknown</v>
      </c>
      <c r="K1797" t="str">
        <f>VLOOKUP(A1797,Filtered_Customer_Data[#All],7,FALSE)</f>
        <v>Unknown</v>
      </c>
    </row>
    <row r="1798" spans="1:11" x14ac:dyDescent="0.3">
      <c r="A1798">
        <v>1800</v>
      </c>
      <c r="B1798">
        <v>3</v>
      </c>
      <c r="C1798">
        <v>3565.92</v>
      </c>
      <c r="D1798">
        <f t="shared" si="56"/>
        <v>1188.6400000000001</v>
      </c>
      <c r="E1798">
        <v>5.5684399999999998</v>
      </c>
      <c r="F1798">
        <f>VLOOKUP(A1798,[1]!Filtered_Customer_Data[#All],12,FALSE)</f>
        <v>11</v>
      </c>
      <c r="G1798">
        <f t="shared" si="57"/>
        <v>72807.575737600011</v>
      </c>
      <c r="H1798" t="str">
        <f>VLOOKUP(A1798,[2]!Filtered_Customer_Data[#All],9,FALSE)</f>
        <v>High Net Worth</v>
      </c>
      <c r="I1798" t="str">
        <f>VLOOKUP(A1798,Filtered_Customer_Data[#All],4,FALSE)</f>
        <v>Female</v>
      </c>
      <c r="J1798" t="str">
        <f>VLOOKUP(A1798,Filtered_Customer_Data[#All],8,FALSE)</f>
        <v>Argiculture</v>
      </c>
      <c r="K1798" t="str">
        <f>VLOOKUP(A1798,Filtered_Customer_Data[#All],7,FALSE)</f>
        <v>Executive Secretary</v>
      </c>
    </row>
    <row r="1799" spans="1:11" x14ac:dyDescent="0.3">
      <c r="A1799">
        <v>1801</v>
      </c>
      <c r="B1799">
        <v>8</v>
      </c>
      <c r="C1799">
        <v>9112.94</v>
      </c>
      <c r="D1799">
        <f t="shared" si="56"/>
        <v>1139.1175000000001</v>
      </c>
      <c r="E1799">
        <v>5.5684399999999998</v>
      </c>
      <c r="F1799">
        <f>VLOOKUP(A1799,[1]!Filtered_Customer_Data[#All],12,FALSE)</f>
        <v>21</v>
      </c>
      <c r="G1799">
        <f t="shared" si="57"/>
        <v>133205.2564857</v>
      </c>
      <c r="H1799" t="str">
        <f>VLOOKUP(A1799,[2]!Filtered_Customer_Data[#All],9,FALSE)</f>
        <v>Affluent Customer</v>
      </c>
      <c r="I1799" t="str">
        <f>VLOOKUP(A1799,Filtered_Customer_Data[#All],4,FALSE)</f>
        <v>Male</v>
      </c>
      <c r="J1799" t="str">
        <f>VLOOKUP(A1799,Filtered_Customer_Data[#All],8,FALSE)</f>
        <v>Manufacturing</v>
      </c>
      <c r="K1799" t="str">
        <f>VLOOKUP(A1799,Filtered_Customer_Data[#All],7,FALSE)</f>
        <v>Legal Assistant</v>
      </c>
    </row>
    <row r="1800" spans="1:11" x14ac:dyDescent="0.3">
      <c r="A1800">
        <v>1802</v>
      </c>
      <c r="B1800">
        <v>8</v>
      </c>
      <c r="C1800">
        <v>10435.94</v>
      </c>
      <c r="D1800">
        <f t="shared" si="56"/>
        <v>1304.4925000000001</v>
      </c>
      <c r="E1800">
        <v>5.5684399999999998</v>
      </c>
      <c r="F1800">
        <f>VLOOKUP(A1800,[1]!Filtered_Customer_Data[#All],12,FALSE)</f>
        <v>7</v>
      </c>
      <c r="G1800">
        <f t="shared" si="57"/>
        <v>50847.917516900001</v>
      </c>
      <c r="H1800" t="str">
        <f>VLOOKUP(A1800,[2]!Filtered_Customer_Data[#All],9,FALSE)</f>
        <v>Mass Customer</v>
      </c>
      <c r="I1800" t="str">
        <f>VLOOKUP(A1800,Filtered_Customer_Data[#All],4,FALSE)</f>
        <v>Female</v>
      </c>
      <c r="J1800" t="str">
        <f>VLOOKUP(A1800,Filtered_Customer_Data[#All],8,FALSE)</f>
        <v>Manufacturing</v>
      </c>
      <c r="K1800" t="str">
        <f>VLOOKUP(A1800,Filtered_Customer_Data[#All],7,FALSE)</f>
        <v>Nuclear Power Engineer</v>
      </c>
    </row>
    <row r="1801" spans="1:11" x14ac:dyDescent="0.3">
      <c r="A1801">
        <v>1803</v>
      </c>
      <c r="B1801">
        <v>7</v>
      </c>
      <c r="C1801">
        <v>7116.2899999999991</v>
      </c>
      <c r="D1801">
        <f t="shared" si="56"/>
        <v>1016.612857142857</v>
      </c>
      <c r="E1801">
        <v>5.5684399999999998</v>
      </c>
      <c r="F1801">
        <f>VLOOKUP(A1801,[1]!Filtered_Customer_Data[#All],12,FALSE)</f>
        <v>6</v>
      </c>
      <c r="G1801">
        <f t="shared" si="57"/>
        <v>33965.686189371423</v>
      </c>
      <c r="H1801" t="str">
        <f>VLOOKUP(A1801,[2]!Filtered_Customer_Data[#All],9,FALSE)</f>
        <v>Mass Customer</v>
      </c>
      <c r="I1801" t="str">
        <f>VLOOKUP(A1801,Filtered_Customer_Data[#All],4,FALSE)</f>
        <v>Female</v>
      </c>
      <c r="J1801" t="str">
        <f>VLOOKUP(A1801,Filtered_Customer_Data[#All],8,FALSE)</f>
        <v>Unknown</v>
      </c>
      <c r="K1801" t="str">
        <f>VLOOKUP(A1801,Filtered_Customer_Data[#All],7,FALSE)</f>
        <v>Unknown</v>
      </c>
    </row>
    <row r="1802" spans="1:11" x14ac:dyDescent="0.3">
      <c r="A1802">
        <v>1804</v>
      </c>
      <c r="B1802">
        <v>3</v>
      </c>
      <c r="C1802">
        <v>4740.04</v>
      </c>
      <c r="D1802">
        <f t="shared" si="56"/>
        <v>1580.0133333333333</v>
      </c>
      <c r="E1802">
        <v>5.5684399999999998</v>
      </c>
      <c r="F1802">
        <f>VLOOKUP(A1802,[1]!Filtered_Customer_Data[#All],12,FALSE)</f>
        <v>4</v>
      </c>
      <c r="G1802">
        <f t="shared" si="57"/>
        <v>35192.837783466668</v>
      </c>
      <c r="H1802" t="str">
        <f>VLOOKUP(A1802,[2]!Filtered_Customer_Data[#All],9,FALSE)</f>
        <v>Affluent Customer</v>
      </c>
      <c r="I1802" t="str">
        <f>VLOOKUP(A1802,Filtered_Customer_Data[#All],4,FALSE)</f>
        <v>Female</v>
      </c>
      <c r="J1802" t="str">
        <f>VLOOKUP(A1802,Filtered_Customer_Data[#All],8,FALSE)</f>
        <v>Property</v>
      </c>
      <c r="K1802" t="str">
        <f>VLOOKUP(A1802,Filtered_Customer_Data[#All],7,FALSE)</f>
        <v>Product Engineer</v>
      </c>
    </row>
    <row r="1803" spans="1:11" x14ac:dyDescent="0.3">
      <c r="A1803">
        <v>1805</v>
      </c>
      <c r="B1803">
        <v>4</v>
      </c>
      <c r="C1803">
        <v>2108.15</v>
      </c>
      <c r="D1803">
        <f t="shared" si="56"/>
        <v>527.03750000000002</v>
      </c>
      <c r="E1803">
        <v>5.5684399999999998</v>
      </c>
      <c r="F1803">
        <f>VLOOKUP(A1803,[1]!Filtered_Customer_Data[#All],12,FALSE)</f>
        <v>12</v>
      </c>
      <c r="G1803">
        <f t="shared" si="57"/>
        <v>35217.320357999997</v>
      </c>
      <c r="H1803" t="str">
        <f>VLOOKUP(A1803,[2]!Filtered_Customer_Data[#All],9,FALSE)</f>
        <v>Mass Customer</v>
      </c>
      <c r="I1803" t="str">
        <f>VLOOKUP(A1803,Filtered_Customer_Data[#All],4,FALSE)</f>
        <v>Female</v>
      </c>
      <c r="J1803" t="str">
        <f>VLOOKUP(A1803,Filtered_Customer_Data[#All],8,FALSE)</f>
        <v>Financial Services</v>
      </c>
      <c r="K1803" t="str">
        <f>VLOOKUP(A1803,Filtered_Customer_Data[#All],7,FALSE)</f>
        <v>Budget/Accounting Analyst II</v>
      </c>
    </row>
    <row r="1804" spans="1:11" x14ac:dyDescent="0.3">
      <c r="A1804">
        <v>1806</v>
      </c>
      <c r="B1804">
        <v>8</v>
      </c>
      <c r="C1804">
        <v>8723.7899999999991</v>
      </c>
      <c r="D1804">
        <f t="shared" si="56"/>
        <v>1090.4737499999999</v>
      </c>
      <c r="E1804">
        <v>5.5684399999999998</v>
      </c>
      <c r="F1804">
        <f>VLOOKUP(A1804,[1]!Filtered_Customer_Data[#All],12,FALSE)</f>
        <v>11</v>
      </c>
      <c r="G1804">
        <f t="shared" si="57"/>
        <v>66794.614132949995</v>
      </c>
      <c r="H1804" t="str">
        <f>VLOOKUP(A1804,[2]!Filtered_Customer_Data[#All],9,FALSE)</f>
        <v>Mass Customer</v>
      </c>
      <c r="I1804" t="str">
        <f>VLOOKUP(A1804,Filtered_Customer_Data[#All],4,FALSE)</f>
        <v>Undefined</v>
      </c>
      <c r="J1804" t="str">
        <f>VLOOKUP(A1804,Filtered_Customer_Data[#All],8,FALSE)</f>
        <v>IT</v>
      </c>
      <c r="K1804" t="str">
        <f>VLOOKUP(A1804,Filtered_Customer_Data[#All],7,FALSE)</f>
        <v>Software Test Engineer IV</v>
      </c>
    </row>
    <row r="1805" spans="1:11" x14ac:dyDescent="0.3">
      <c r="A1805">
        <v>1807</v>
      </c>
      <c r="B1805">
        <v>6</v>
      </c>
      <c r="C1805">
        <v>6829.25</v>
      </c>
      <c r="D1805">
        <f t="shared" si="56"/>
        <v>1138.2083333333333</v>
      </c>
      <c r="E1805">
        <v>5.5684399999999998</v>
      </c>
      <c r="F1805">
        <f>VLOOKUP(A1805,[1]!Filtered_Customer_Data[#All],12,FALSE)</f>
        <v>16</v>
      </c>
      <c r="G1805">
        <f t="shared" si="57"/>
        <v>101408.71698666665</v>
      </c>
      <c r="H1805" t="str">
        <f>VLOOKUP(A1805,[2]!Filtered_Customer_Data[#All],9,FALSE)</f>
        <v>High Net Worth</v>
      </c>
      <c r="I1805" t="str">
        <f>VLOOKUP(A1805,Filtered_Customer_Data[#All],4,FALSE)</f>
        <v>Female</v>
      </c>
      <c r="J1805" t="str">
        <f>VLOOKUP(A1805,Filtered_Customer_Data[#All],8,FALSE)</f>
        <v>Unknown</v>
      </c>
      <c r="K1805" t="str">
        <f>VLOOKUP(A1805,Filtered_Customer_Data[#All],7,FALSE)</f>
        <v>Help Desk Operator</v>
      </c>
    </row>
    <row r="1806" spans="1:11" x14ac:dyDescent="0.3">
      <c r="A1806">
        <v>1808</v>
      </c>
      <c r="B1806">
        <v>7</v>
      </c>
      <c r="C1806">
        <v>10837.15</v>
      </c>
      <c r="D1806">
        <f t="shared" si="56"/>
        <v>1548.1642857142856</v>
      </c>
      <c r="E1806">
        <v>5.5684399999999998</v>
      </c>
      <c r="F1806">
        <f>VLOOKUP(A1806,[1]!Filtered_Customer_Data[#All],12,FALSE)</f>
        <v>17</v>
      </c>
      <c r="G1806">
        <f t="shared" si="57"/>
        <v>146554.61889742856</v>
      </c>
      <c r="H1806" t="str">
        <f>VLOOKUP(A1806,[2]!Filtered_Customer_Data[#All],9,FALSE)</f>
        <v>High Net Worth</v>
      </c>
      <c r="I1806" t="str">
        <f>VLOOKUP(A1806,Filtered_Customer_Data[#All],4,FALSE)</f>
        <v>Male</v>
      </c>
      <c r="J1806" t="str">
        <f>VLOOKUP(A1806,Filtered_Customer_Data[#All],8,FALSE)</f>
        <v>Retail</v>
      </c>
      <c r="K1806" t="str">
        <f>VLOOKUP(A1806,Filtered_Customer_Data[#All],7,FALSE)</f>
        <v>Information Systems Manager</v>
      </c>
    </row>
    <row r="1807" spans="1:11" x14ac:dyDescent="0.3">
      <c r="A1807">
        <v>1809</v>
      </c>
      <c r="B1807">
        <v>6</v>
      </c>
      <c r="C1807">
        <v>10150.57</v>
      </c>
      <c r="D1807">
        <f t="shared" si="56"/>
        <v>1691.7616666666665</v>
      </c>
      <c r="E1807">
        <v>5.5684399999999998</v>
      </c>
      <c r="F1807">
        <f>VLOOKUP(A1807,[1]!Filtered_Customer_Data[#All],12,FALSE)</f>
        <v>19</v>
      </c>
      <c r="G1807">
        <f t="shared" si="57"/>
        <v>178988.99336753332</v>
      </c>
      <c r="H1807" t="str">
        <f>VLOOKUP(A1807,[2]!Filtered_Customer_Data[#All],9,FALSE)</f>
        <v>Mass Customer</v>
      </c>
      <c r="I1807" t="str">
        <f>VLOOKUP(A1807,Filtered_Customer_Data[#All],4,FALSE)</f>
        <v>Female</v>
      </c>
      <c r="J1807" t="str">
        <f>VLOOKUP(A1807,Filtered_Customer_Data[#All],8,FALSE)</f>
        <v>Health</v>
      </c>
      <c r="K1807" t="str">
        <f>VLOOKUP(A1807,Filtered_Customer_Data[#All],7,FALSE)</f>
        <v>Programmer II</v>
      </c>
    </row>
    <row r="1808" spans="1:11" x14ac:dyDescent="0.3">
      <c r="A1808">
        <v>1810</v>
      </c>
      <c r="B1808">
        <v>2</v>
      </c>
      <c r="C1808">
        <v>458.74</v>
      </c>
      <c r="D1808">
        <f t="shared" si="56"/>
        <v>229.37</v>
      </c>
      <c r="E1808">
        <v>5.5684399999999998</v>
      </c>
      <c r="F1808">
        <f>VLOOKUP(A1808,[1]!Filtered_Customer_Data[#All],12,FALSE)</f>
        <v>16</v>
      </c>
      <c r="G1808">
        <f t="shared" si="57"/>
        <v>20435.729324799999</v>
      </c>
      <c r="H1808" t="str">
        <f>VLOOKUP(A1808,[2]!Filtered_Customer_Data[#All],9,FALSE)</f>
        <v>High Net Worth</v>
      </c>
      <c r="I1808" t="str">
        <f>VLOOKUP(A1808,Filtered_Customer_Data[#All],4,FALSE)</f>
        <v>Male</v>
      </c>
      <c r="J1808" t="str">
        <f>VLOOKUP(A1808,Filtered_Customer_Data[#All],8,FALSE)</f>
        <v>Manufacturing</v>
      </c>
      <c r="K1808" t="str">
        <f>VLOOKUP(A1808,Filtered_Customer_Data[#All],7,FALSE)</f>
        <v>Geological Engineer</v>
      </c>
    </row>
    <row r="1809" spans="1:11" x14ac:dyDescent="0.3">
      <c r="A1809">
        <v>1811</v>
      </c>
      <c r="B1809">
        <v>8</v>
      </c>
      <c r="C1809">
        <v>10112.529999999999</v>
      </c>
      <c r="D1809">
        <f t="shared" si="56"/>
        <v>1264.0662499999999</v>
      </c>
      <c r="E1809">
        <v>5.5684399999999998</v>
      </c>
      <c r="F1809">
        <f>VLOOKUP(A1809,[1]!Filtered_Customer_Data[#All],12,FALSE)</f>
        <v>1</v>
      </c>
      <c r="G1809">
        <f t="shared" si="57"/>
        <v>7038.8770691499985</v>
      </c>
      <c r="H1809" t="str">
        <f>VLOOKUP(A1809,[2]!Filtered_Customer_Data[#All],9,FALSE)</f>
        <v>Mass Customer</v>
      </c>
      <c r="I1809" t="str">
        <f>VLOOKUP(A1809,Filtered_Customer_Data[#All],4,FALSE)</f>
        <v>Male</v>
      </c>
      <c r="J1809" t="str">
        <f>VLOOKUP(A1809,Filtered_Customer_Data[#All],8,FALSE)</f>
        <v>Financial Services</v>
      </c>
      <c r="K1809" t="str">
        <f>VLOOKUP(A1809,Filtered_Customer_Data[#All],7,FALSE)</f>
        <v>Unknown</v>
      </c>
    </row>
    <row r="1810" spans="1:11" x14ac:dyDescent="0.3">
      <c r="A1810">
        <v>1812</v>
      </c>
      <c r="B1810">
        <v>9</v>
      </c>
      <c r="C1810">
        <v>10214.4</v>
      </c>
      <c r="D1810">
        <f t="shared" si="56"/>
        <v>1134.9333333333334</v>
      </c>
      <c r="E1810">
        <v>5.5684399999999998</v>
      </c>
      <c r="F1810">
        <f>VLOOKUP(A1810,[1]!Filtered_Customer_Data[#All],12,FALSE)</f>
        <v>14</v>
      </c>
      <c r="G1810">
        <f t="shared" si="57"/>
        <v>88477.314389333333</v>
      </c>
      <c r="H1810" t="str">
        <f>VLOOKUP(A1810,[2]!Filtered_Customer_Data[#All],9,FALSE)</f>
        <v>Affluent Customer</v>
      </c>
      <c r="I1810" t="str">
        <f>VLOOKUP(A1810,Filtered_Customer_Data[#All],4,FALSE)</f>
        <v>Female</v>
      </c>
      <c r="J1810" t="str">
        <f>VLOOKUP(A1810,Filtered_Customer_Data[#All],8,FALSE)</f>
        <v>Health</v>
      </c>
      <c r="K1810" t="str">
        <f>VLOOKUP(A1810,Filtered_Customer_Data[#All],7,FALSE)</f>
        <v>Clinical Specialist</v>
      </c>
    </row>
    <row r="1811" spans="1:11" x14ac:dyDescent="0.3">
      <c r="A1811">
        <v>1813</v>
      </c>
      <c r="B1811">
        <v>6</v>
      </c>
      <c r="C1811">
        <v>6307.1799999999994</v>
      </c>
      <c r="D1811">
        <f t="shared" si="56"/>
        <v>1051.1966666666665</v>
      </c>
      <c r="E1811">
        <v>5.5684399999999998</v>
      </c>
      <c r="F1811">
        <f>VLOOKUP(A1811,[1]!Filtered_Customer_Data[#All],12,FALSE)</f>
        <v>1</v>
      </c>
      <c r="G1811">
        <f t="shared" si="57"/>
        <v>5853.5255665333325</v>
      </c>
      <c r="H1811" t="str">
        <f>VLOOKUP(A1811,[2]!Filtered_Customer_Data[#All],9,FALSE)</f>
        <v>Mass Customer</v>
      </c>
      <c r="I1811" t="str">
        <f>VLOOKUP(A1811,Filtered_Customer_Data[#All],4,FALSE)</f>
        <v>Female</v>
      </c>
      <c r="J1811" t="str">
        <f>VLOOKUP(A1811,Filtered_Customer_Data[#All],8,FALSE)</f>
        <v>Manufacturing</v>
      </c>
      <c r="K1811" t="str">
        <f>VLOOKUP(A1811,Filtered_Customer_Data[#All],7,FALSE)</f>
        <v>Technical Writer</v>
      </c>
    </row>
    <row r="1812" spans="1:11" x14ac:dyDescent="0.3">
      <c r="A1812">
        <v>1814</v>
      </c>
      <c r="B1812">
        <v>6</v>
      </c>
      <c r="C1812">
        <v>4848.0300000000007</v>
      </c>
      <c r="D1812">
        <f t="shared" si="56"/>
        <v>808.00500000000011</v>
      </c>
      <c r="E1812">
        <v>5.5684399999999998</v>
      </c>
      <c r="F1812">
        <f>VLOOKUP(A1812,[1]!Filtered_Customer_Data[#All],12,FALSE)</f>
        <v>17</v>
      </c>
      <c r="G1812">
        <f t="shared" si="57"/>
        <v>76488.565157400008</v>
      </c>
      <c r="H1812" t="str">
        <f>VLOOKUP(A1812,[2]!Filtered_Customer_Data[#All],9,FALSE)</f>
        <v>Affluent Customer</v>
      </c>
      <c r="I1812" t="str">
        <f>VLOOKUP(A1812,Filtered_Customer_Data[#All],4,FALSE)</f>
        <v>Female</v>
      </c>
      <c r="J1812" t="str">
        <f>VLOOKUP(A1812,Filtered_Customer_Data[#All],8,FALSE)</f>
        <v>Retail</v>
      </c>
      <c r="K1812" t="str">
        <f>VLOOKUP(A1812,Filtered_Customer_Data[#All],7,FALSE)</f>
        <v>Web Designer IV</v>
      </c>
    </row>
    <row r="1813" spans="1:11" x14ac:dyDescent="0.3">
      <c r="A1813">
        <v>1815</v>
      </c>
      <c r="B1813">
        <v>5</v>
      </c>
      <c r="C1813">
        <v>4235.58</v>
      </c>
      <c r="D1813">
        <f t="shared" si="56"/>
        <v>847.11599999999999</v>
      </c>
      <c r="E1813">
        <v>5.5684399999999998</v>
      </c>
      <c r="F1813">
        <f>VLOOKUP(A1813,[1]!Filtered_Customer_Data[#All],12,FALSE)</f>
        <v>19</v>
      </c>
      <c r="G1813">
        <f t="shared" si="57"/>
        <v>89625.177761759987</v>
      </c>
      <c r="H1813" t="str">
        <f>VLOOKUP(A1813,[2]!Filtered_Customer_Data[#All],9,FALSE)</f>
        <v>Mass Customer</v>
      </c>
      <c r="I1813" t="str">
        <f>VLOOKUP(A1813,Filtered_Customer_Data[#All],4,FALSE)</f>
        <v>Female</v>
      </c>
      <c r="J1813" t="str">
        <f>VLOOKUP(A1813,Filtered_Customer_Data[#All],8,FALSE)</f>
        <v>Argiculture</v>
      </c>
      <c r="K1813" t="str">
        <f>VLOOKUP(A1813,Filtered_Customer_Data[#All],7,FALSE)</f>
        <v>Software Test Engineer I</v>
      </c>
    </row>
    <row r="1814" spans="1:11" x14ac:dyDescent="0.3">
      <c r="A1814">
        <v>1816</v>
      </c>
      <c r="B1814">
        <v>5</v>
      </c>
      <c r="C1814">
        <v>4929.82</v>
      </c>
      <c r="D1814">
        <f t="shared" si="56"/>
        <v>985.96399999999994</v>
      </c>
      <c r="E1814">
        <v>5.5684399999999998</v>
      </c>
      <c r="F1814">
        <f>VLOOKUP(A1814,[1]!Filtered_Customer_Data[#All],12,FALSE)</f>
        <v>18</v>
      </c>
      <c r="G1814">
        <f t="shared" si="57"/>
        <v>98825.064770879981</v>
      </c>
      <c r="H1814" t="str">
        <f>VLOOKUP(A1814,[2]!Filtered_Customer_Data[#All],9,FALSE)</f>
        <v>Mass Customer</v>
      </c>
      <c r="I1814" t="str">
        <f>VLOOKUP(A1814,Filtered_Customer_Data[#All],4,FALSE)</f>
        <v>Female</v>
      </c>
      <c r="J1814" t="str">
        <f>VLOOKUP(A1814,Filtered_Customer_Data[#All],8,FALSE)</f>
        <v>Argiculture</v>
      </c>
      <c r="K1814" t="str">
        <f>VLOOKUP(A1814,Filtered_Customer_Data[#All],7,FALSE)</f>
        <v>Unknown</v>
      </c>
    </row>
    <row r="1815" spans="1:11" x14ac:dyDescent="0.3">
      <c r="A1815">
        <v>1817</v>
      </c>
      <c r="B1815">
        <v>11</v>
      </c>
      <c r="C1815">
        <v>10054.070000000002</v>
      </c>
      <c r="D1815">
        <f t="shared" si="56"/>
        <v>914.00636363636374</v>
      </c>
      <c r="E1815">
        <v>5.5684399999999998</v>
      </c>
      <c r="F1815">
        <f>VLOOKUP(A1815,[1]!Filtered_Customer_Data[#All],12,FALSE)</f>
        <v>19</v>
      </c>
      <c r="G1815">
        <f t="shared" si="57"/>
        <v>96702.202315018192</v>
      </c>
      <c r="H1815" t="str">
        <f>VLOOKUP(A1815,[2]!Filtered_Customer_Data[#All],9,FALSE)</f>
        <v>High Net Worth</v>
      </c>
      <c r="I1815" t="str">
        <f>VLOOKUP(A1815,Filtered_Customer_Data[#All],4,FALSE)</f>
        <v>Male</v>
      </c>
      <c r="J1815" t="str">
        <f>VLOOKUP(A1815,Filtered_Customer_Data[#All],8,FALSE)</f>
        <v>Unknown</v>
      </c>
      <c r="K1815" t="str">
        <f>VLOOKUP(A1815,Filtered_Customer_Data[#All],7,FALSE)</f>
        <v>Graphic Designer</v>
      </c>
    </row>
    <row r="1816" spans="1:11" x14ac:dyDescent="0.3">
      <c r="A1816">
        <v>1818</v>
      </c>
      <c r="B1816">
        <v>7</v>
      </c>
      <c r="C1816">
        <v>8942.7800000000007</v>
      </c>
      <c r="D1816">
        <f t="shared" si="56"/>
        <v>1277.5400000000002</v>
      </c>
      <c r="E1816">
        <v>5.5684399999999998</v>
      </c>
      <c r="F1816">
        <f>VLOOKUP(A1816,[1]!Filtered_Customer_Data[#All],12,FALSE)</f>
        <v>11</v>
      </c>
      <c r="G1816">
        <f t="shared" si="57"/>
        <v>78252.953213600005</v>
      </c>
      <c r="H1816" t="str">
        <f>VLOOKUP(A1816,[2]!Filtered_Customer_Data[#All],9,FALSE)</f>
        <v>Mass Customer</v>
      </c>
      <c r="I1816" t="str">
        <f>VLOOKUP(A1816,Filtered_Customer_Data[#All],4,FALSE)</f>
        <v>Female</v>
      </c>
      <c r="J1816" t="str">
        <f>VLOOKUP(A1816,Filtered_Customer_Data[#All],8,FALSE)</f>
        <v>Entertainment</v>
      </c>
      <c r="K1816" t="str">
        <f>VLOOKUP(A1816,Filtered_Customer_Data[#All],7,FALSE)</f>
        <v>Assistant Media Planner</v>
      </c>
    </row>
    <row r="1817" spans="1:11" x14ac:dyDescent="0.3">
      <c r="A1817">
        <v>1819</v>
      </c>
      <c r="B1817">
        <v>2</v>
      </c>
      <c r="C1817">
        <v>2884.59</v>
      </c>
      <c r="D1817">
        <f t="shared" si="56"/>
        <v>1442.2950000000001</v>
      </c>
      <c r="E1817">
        <v>5.5684399999999998</v>
      </c>
      <c r="F1817">
        <f>VLOOKUP(A1817,[1]!Filtered_Customer_Data[#All],12,FALSE)</f>
        <v>8</v>
      </c>
      <c r="G1817">
        <f t="shared" si="57"/>
        <v>64250.665358400001</v>
      </c>
      <c r="H1817" t="str">
        <f>VLOOKUP(A1817,[2]!Filtered_Customer_Data[#All],9,FALSE)</f>
        <v>Mass Customer</v>
      </c>
      <c r="I1817" t="str">
        <f>VLOOKUP(A1817,Filtered_Customer_Data[#All],4,FALSE)</f>
        <v>Female</v>
      </c>
      <c r="J1817" t="str">
        <f>VLOOKUP(A1817,Filtered_Customer_Data[#All],8,FALSE)</f>
        <v>Entertainment</v>
      </c>
      <c r="K1817" t="str">
        <f>VLOOKUP(A1817,Filtered_Customer_Data[#All],7,FALSE)</f>
        <v>Graphic Designer</v>
      </c>
    </row>
    <row r="1818" spans="1:11" x14ac:dyDescent="0.3">
      <c r="A1818">
        <v>1820</v>
      </c>
      <c r="B1818">
        <v>9</v>
      </c>
      <c r="C1818">
        <v>8429.2900000000009</v>
      </c>
      <c r="D1818">
        <f t="shared" si="56"/>
        <v>936.58777777777789</v>
      </c>
      <c r="E1818">
        <v>5.5684399999999998</v>
      </c>
      <c r="F1818">
        <f>VLOOKUP(A1818,[1]!Filtered_Customer_Data[#All],12,FALSE)</f>
        <v>5</v>
      </c>
      <c r="G1818">
        <f t="shared" si="57"/>
        <v>26076.664226444445</v>
      </c>
      <c r="H1818" t="str">
        <f>VLOOKUP(A1818,[2]!Filtered_Customer_Data[#All],9,FALSE)</f>
        <v>Affluent Customer</v>
      </c>
      <c r="I1818" t="str">
        <f>VLOOKUP(A1818,Filtered_Customer_Data[#All],4,FALSE)</f>
        <v>Male</v>
      </c>
      <c r="J1818" t="str">
        <f>VLOOKUP(A1818,Filtered_Customer_Data[#All],8,FALSE)</f>
        <v>IT</v>
      </c>
      <c r="K1818" t="str">
        <f>VLOOKUP(A1818,Filtered_Customer_Data[#All],7,FALSE)</f>
        <v>Software Engineer II</v>
      </c>
    </row>
    <row r="1819" spans="1:11" x14ac:dyDescent="0.3">
      <c r="A1819">
        <v>1821</v>
      </c>
      <c r="B1819">
        <v>12</v>
      </c>
      <c r="C1819">
        <v>14387.589999999998</v>
      </c>
      <c r="D1819">
        <f t="shared" si="56"/>
        <v>1198.9658333333332</v>
      </c>
      <c r="E1819">
        <v>5.5684399999999998</v>
      </c>
      <c r="F1819">
        <f>VLOOKUP(A1819,[1]!Filtered_Customer_Data[#All],12,FALSE)</f>
        <v>15</v>
      </c>
      <c r="G1819">
        <f t="shared" si="57"/>
        <v>100145.53957449998</v>
      </c>
      <c r="H1819" t="str">
        <f>VLOOKUP(A1819,[2]!Filtered_Customer_Data[#All],9,FALSE)</f>
        <v>High Net Worth</v>
      </c>
      <c r="I1819" t="str">
        <f>VLOOKUP(A1819,Filtered_Customer_Data[#All],4,FALSE)</f>
        <v>Male</v>
      </c>
      <c r="J1819" t="str">
        <f>VLOOKUP(A1819,Filtered_Customer_Data[#All],8,FALSE)</f>
        <v>Entertainment</v>
      </c>
      <c r="K1819" t="str">
        <f>VLOOKUP(A1819,Filtered_Customer_Data[#All],7,FALSE)</f>
        <v>Web Developer IV</v>
      </c>
    </row>
    <row r="1820" spans="1:11" x14ac:dyDescent="0.3">
      <c r="A1820">
        <v>1822</v>
      </c>
      <c r="B1820">
        <v>5</v>
      </c>
      <c r="C1820">
        <v>3009.41</v>
      </c>
      <c r="D1820">
        <f t="shared" si="56"/>
        <v>601.88199999999995</v>
      </c>
      <c r="E1820">
        <v>5.5684399999999998</v>
      </c>
      <c r="F1820">
        <f>VLOOKUP(A1820,[1]!Filtered_Customer_Data[#All],12,FALSE)</f>
        <v>9</v>
      </c>
      <c r="G1820">
        <f t="shared" si="57"/>
        <v>30163.894236719996</v>
      </c>
      <c r="H1820" t="str">
        <f>VLOOKUP(A1820,[2]!Filtered_Customer_Data[#All],9,FALSE)</f>
        <v>Mass Customer</v>
      </c>
      <c r="I1820" t="str">
        <f>VLOOKUP(A1820,Filtered_Customer_Data[#All],4,FALSE)</f>
        <v>Female</v>
      </c>
      <c r="J1820" t="str">
        <f>VLOOKUP(A1820,Filtered_Customer_Data[#All],8,FALSE)</f>
        <v>Financial Services</v>
      </c>
      <c r="K1820" t="str">
        <f>VLOOKUP(A1820,Filtered_Customer_Data[#All],7,FALSE)</f>
        <v>Unknown</v>
      </c>
    </row>
    <row r="1821" spans="1:11" x14ac:dyDescent="0.3">
      <c r="A1821">
        <v>1823</v>
      </c>
      <c r="B1821">
        <v>6</v>
      </c>
      <c r="C1821">
        <v>6635.66</v>
      </c>
      <c r="D1821">
        <f t="shared" si="56"/>
        <v>1105.9433333333334</v>
      </c>
      <c r="E1821">
        <v>5.5684399999999998</v>
      </c>
      <c r="F1821">
        <f>VLOOKUP(A1821,[1]!Filtered_Customer_Data[#All],12,FALSE)</f>
        <v>10</v>
      </c>
      <c r="G1821">
        <f t="shared" si="57"/>
        <v>61583.790950666669</v>
      </c>
      <c r="H1821" t="str">
        <f>VLOOKUP(A1821,[2]!Filtered_Customer_Data[#All],9,FALSE)</f>
        <v>High Net Worth</v>
      </c>
      <c r="I1821" t="str">
        <f>VLOOKUP(A1821,Filtered_Customer_Data[#All],4,FALSE)</f>
        <v>Female</v>
      </c>
      <c r="J1821" t="str">
        <f>VLOOKUP(A1821,Filtered_Customer_Data[#All],8,FALSE)</f>
        <v>Unknown</v>
      </c>
      <c r="K1821" t="str">
        <f>VLOOKUP(A1821,Filtered_Customer_Data[#All],7,FALSE)</f>
        <v>VP Quality Control</v>
      </c>
    </row>
    <row r="1822" spans="1:11" x14ac:dyDescent="0.3">
      <c r="A1822">
        <v>1824</v>
      </c>
      <c r="B1822">
        <v>7</v>
      </c>
      <c r="C1822">
        <v>7059.4100000000008</v>
      </c>
      <c r="D1822">
        <f t="shared" si="56"/>
        <v>1008.487142857143</v>
      </c>
      <c r="E1822">
        <v>5.5684399999999998</v>
      </c>
      <c r="F1822">
        <f>VLOOKUP(A1822,[1]!Filtered_Customer_Data[#All],12,FALSE)</f>
        <v>5</v>
      </c>
      <c r="G1822">
        <f t="shared" si="57"/>
        <v>28078.500728857147</v>
      </c>
      <c r="H1822" t="str">
        <f>VLOOKUP(A1822,[2]!Filtered_Customer_Data[#All],9,FALSE)</f>
        <v>Affluent Customer</v>
      </c>
      <c r="I1822" t="str">
        <f>VLOOKUP(A1822,Filtered_Customer_Data[#All],4,FALSE)</f>
        <v>Female</v>
      </c>
      <c r="J1822" t="str">
        <f>VLOOKUP(A1822,Filtered_Customer_Data[#All],8,FALSE)</f>
        <v>Manufacturing</v>
      </c>
      <c r="K1822" t="str">
        <f>VLOOKUP(A1822,Filtered_Customer_Data[#All],7,FALSE)</f>
        <v>Safety Technician III</v>
      </c>
    </row>
    <row r="1823" spans="1:11" x14ac:dyDescent="0.3">
      <c r="A1823">
        <v>1825</v>
      </c>
      <c r="B1823">
        <v>6</v>
      </c>
      <c r="C1823">
        <v>6976.92</v>
      </c>
      <c r="D1823">
        <f t="shared" si="56"/>
        <v>1162.82</v>
      </c>
      <c r="E1823">
        <v>5.5684399999999998</v>
      </c>
      <c r="F1823">
        <f>VLOOKUP(A1823,[1]!Filtered_Customer_Data[#All],12,FALSE)</f>
        <v>17</v>
      </c>
      <c r="G1823">
        <f t="shared" si="57"/>
        <v>110076.5878136</v>
      </c>
      <c r="H1823" t="str">
        <f>VLOOKUP(A1823,[2]!Filtered_Customer_Data[#All],9,FALSE)</f>
        <v>Mass Customer</v>
      </c>
      <c r="I1823" t="str">
        <f>VLOOKUP(A1823,Filtered_Customer_Data[#All],4,FALSE)</f>
        <v>Male</v>
      </c>
      <c r="J1823" t="str">
        <f>VLOOKUP(A1823,Filtered_Customer_Data[#All],8,FALSE)</f>
        <v>Financial Services</v>
      </c>
      <c r="K1823" t="str">
        <f>VLOOKUP(A1823,Filtered_Customer_Data[#All],7,FALSE)</f>
        <v>VP Quality Control</v>
      </c>
    </row>
    <row r="1824" spans="1:11" x14ac:dyDescent="0.3">
      <c r="A1824">
        <v>1826</v>
      </c>
      <c r="B1824">
        <v>7</v>
      </c>
      <c r="C1824">
        <v>6983.06</v>
      </c>
      <c r="D1824">
        <f t="shared" si="56"/>
        <v>997.58</v>
      </c>
      <c r="E1824">
        <v>5.5684399999999998</v>
      </c>
      <c r="F1824">
        <f>VLOOKUP(A1824,[1]!Filtered_Customer_Data[#All],12,FALSE)</f>
        <v>7</v>
      </c>
      <c r="G1824">
        <f t="shared" si="57"/>
        <v>38884.750626400004</v>
      </c>
      <c r="H1824" t="str">
        <f>VLOOKUP(A1824,[2]!Filtered_Customer_Data[#All],9,FALSE)</f>
        <v>High Net Worth</v>
      </c>
      <c r="I1824" t="str">
        <f>VLOOKUP(A1824,Filtered_Customer_Data[#All],4,FALSE)</f>
        <v>Male</v>
      </c>
      <c r="J1824" t="str">
        <f>VLOOKUP(A1824,Filtered_Customer_Data[#All],8,FALSE)</f>
        <v>Manufacturing</v>
      </c>
      <c r="K1824" t="str">
        <f>VLOOKUP(A1824,Filtered_Customer_Data[#All],7,FALSE)</f>
        <v>Chemical Engineer</v>
      </c>
    </row>
    <row r="1825" spans="1:11" x14ac:dyDescent="0.3">
      <c r="A1825">
        <v>1827</v>
      </c>
      <c r="B1825">
        <v>4</v>
      </c>
      <c r="C1825">
        <v>5169.16</v>
      </c>
      <c r="D1825">
        <f t="shared" si="56"/>
        <v>1292.29</v>
      </c>
      <c r="E1825">
        <v>5.5684399999999998</v>
      </c>
      <c r="F1825">
        <f>VLOOKUP(A1825,[1]!Filtered_Customer_Data[#All],12,FALSE)</f>
        <v>18</v>
      </c>
      <c r="G1825">
        <f t="shared" si="57"/>
        <v>129528.70789679998</v>
      </c>
      <c r="H1825" t="str">
        <f>VLOOKUP(A1825,[2]!Filtered_Customer_Data[#All],9,FALSE)</f>
        <v>Affluent Customer</v>
      </c>
      <c r="I1825" t="str">
        <f>VLOOKUP(A1825,Filtered_Customer_Data[#All],4,FALSE)</f>
        <v>Female</v>
      </c>
      <c r="J1825" t="str">
        <f>VLOOKUP(A1825,Filtered_Customer_Data[#All],8,FALSE)</f>
        <v>Retail</v>
      </c>
      <c r="K1825" t="str">
        <f>VLOOKUP(A1825,Filtered_Customer_Data[#All],7,FALSE)</f>
        <v>Sales Representative</v>
      </c>
    </row>
    <row r="1826" spans="1:11" x14ac:dyDescent="0.3">
      <c r="A1826">
        <v>1828</v>
      </c>
      <c r="B1826">
        <v>3</v>
      </c>
      <c r="C1826">
        <v>2146.84</v>
      </c>
      <c r="D1826">
        <f t="shared" si="56"/>
        <v>715.61333333333334</v>
      </c>
      <c r="E1826">
        <v>5.5684399999999998</v>
      </c>
      <c r="F1826">
        <f>VLOOKUP(A1826,[1]!Filtered_Customer_Data[#All],12,FALSE)</f>
        <v>14</v>
      </c>
      <c r="G1826">
        <f t="shared" si="57"/>
        <v>55787.898738133335</v>
      </c>
      <c r="H1826" t="str">
        <f>VLOOKUP(A1826,[2]!Filtered_Customer_Data[#All],9,FALSE)</f>
        <v>Affluent Customer</v>
      </c>
      <c r="I1826" t="str">
        <f>VLOOKUP(A1826,Filtered_Customer_Data[#All],4,FALSE)</f>
        <v>Female</v>
      </c>
      <c r="J1826" t="str">
        <f>VLOOKUP(A1826,Filtered_Customer_Data[#All],8,FALSE)</f>
        <v>Manufacturing</v>
      </c>
      <c r="K1826" t="str">
        <f>VLOOKUP(A1826,Filtered_Customer_Data[#All],7,FALSE)</f>
        <v>Junior Executive</v>
      </c>
    </row>
    <row r="1827" spans="1:11" x14ac:dyDescent="0.3">
      <c r="A1827">
        <v>1829</v>
      </c>
      <c r="B1827">
        <v>3</v>
      </c>
      <c r="C1827">
        <v>2868.37</v>
      </c>
      <c r="D1827">
        <f t="shared" si="56"/>
        <v>956.12333333333333</v>
      </c>
      <c r="E1827">
        <v>5.5684399999999998</v>
      </c>
      <c r="F1827">
        <f>VLOOKUP(A1827,[1]!Filtered_Customer_Data[#All],12,FALSE)</f>
        <v>14</v>
      </c>
      <c r="G1827">
        <f t="shared" si="57"/>
        <v>74537.615799733336</v>
      </c>
      <c r="H1827" t="str">
        <f>VLOOKUP(A1827,[2]!Filtered_Customer_Data[#All],9,FALSE)</f>
        <v>Mass Customer</v>
      </c>
      <c r="I1827" t="str">
        <f>VLOOKUP(A1827,Filtered_Customer_Data[#All],4,FALSE)</f>
        <v>Male</v>
      </c>
      <c r="J1827" t="str">
        <f>VLOOKUP(A1827,Filtered_Customer_Data[#All],8,FALSE)</f>
        <v>Unknown</v>
      </c>
      <c r="K1827" t="str">
        <f>VLOOKUP(A1827,Filtered_Customer_Data[#All],7,FALSE)</f>
        <v>Editor</v>
      </c>
    </row>
    <row r="1828" spans="1:11" x14ac:dyDescent="0.3">
      <c r="A1828">
        <v>1830</v>
      </c>
      <c r="B1828">
        <v>7</v>
      </c>
      <c r="C1828">
        <v>7237.05</v>
      </c>
      <c r="D1828">
        <f t="shared" si="56"/>
        <v>1033.8642857142856</v>
      </c>
      <c r="E1828">
        <v>5.5684399999999998</v>
      </c>
      <c r="F1828">
        <f>VLOOKUP(A1828,[1]!Filtered_Customer_Data[#All],12,FALSE)</f>
        <v>12</v>
      </c>
      <c r="G1828">
        <f t="shared" si="57"/>
        <v>69084.134917714284</v>
      </c>
      <c r="H1828" t="str">
        <f>VLOOKUP(A1828,[2]!Filtered_Customer_Data[#All],9,FALSE)</f>
        <v>High Net Worth</v>
      </c>
      <c r="I1828" t="str">
        <f>VLOOKUP(A1828,Filtered_Customer_Data[#All],4,FALSE)</f>
        <v>Male</v>
      </c>
      <c r="J1828" t="str">
        <f>VLOOKUP(A1828,Filtered_Customer_Data[#All],8,FALSE)</f>
        <v>Manufacturing</v>
      </c>
      <c r="K1828" t="str">
        <f>VLOOKUP(A1828,Filtered_Customer_Data[#All],7,FALSE)</f>
        <v>Software Consultant</v>
      </c>
    </row>
    <row r="1829" spans="1:11" x14ac:dyDescent="0.3">
      <c r="A1829">
        <v>1831</v>
      </c>
      <c r="B1829">
        <v>8</v>
      </c>
      <c r="C1829">
        <v>6774.8799999999992</v>
      </c>
      <c r="D1829">
        <f t="shared" si="56"/>
        <v>846.8599999999999</v>
      </c>
      <c r="E1829">
        <v>5.5684399999999998</v>
      </c>
      <c r="F1829">
        <f>VLOOKUP(A1829,[1]!Filtered_Customer_Data[#All],12,FALSE)</f>
        <v>15</v>
      </c>
      <c r="G1829">
        <f t="shared" si="57"/>
        <v>70735.336475999982</v>
      </c>
      <c r="H1829" t="str">
        <f>VLOOKUP(A1829,[2]!Filtered_Customer_Data[#All],9,FALSE)</f>
        <v>Mass Customer</v>
      </c>
      <c r="I1829" t="str">
        <f>VLOOKUP(A1829,Filtered_Customer_Data[#All],4,FALSE)</f>
        <v>Male</v>
      </c>
      <c r="J1829" t="str">
        <f>VLOOKUP(A1829,Filtered_Customer_Data[#All],8,FALSE)</f>
        <v>Health</v>
      </c>
      <c r="K1829" t="str">
        <f>VLOOKUP(A1829,Filtered_Customer_Data[#All],7,FALSE)</f>
        <v>Social Worker</v>
      </c>
    </row>
    <row r="1830" spans="1:11" x14ac:dyDescent="0.3">
      <c r="A1830">
        <v>1832</v>
      </c>
      <c r="B1830">
        <v>8</v>
      </c>
      <c r="C1830">
        <v>9260.84</v>
      </c>
      <c r="D1830">
        <f t="shared" si="56"/>
        <v>1157.605</v>
      </c>
      <c r="E1830">
        <v>5.5684399999999998</v>
      </c>
      <c r="F1830">
        <f>VLOOKUP(A1830,[1]!Filtered_Customer_Data[#All],12,FALSE)</f>
        <v>12</v>
      </c>
      <c r="G1830">
        <f t="shared" si="57"/>
        <v>77352.647834399992</v>
      </c>
      <c r="H1830" t="str">
        <f>VLOOKUP(A1830,[2]!Filtered_Customer_Data[#All],9,FALSE)</f>
        <v>Mass Customer</v>
      </c>
      <c r="I1830" t="str">
        <f>VLOOKUP(A1830,Filtered_Customer_Data[#All],4,FALSE)</f>
        <v>Female</v>
      </c>
      <c r="J1830" t="str">
        <f>VLOOKUP(A1830,Filtered_Customer_Data[#All],8,FALSE)</f>
        <v>Manufacturing</v>
      </c>
      <c r="K1830" t="str">
        <f>VLOOKUP(A1830,Filtered_Customer_Data[#All],7,FALSE)</f>
        <v>Programmer Analyst III</v>
      </c>
    </row>
    <row r="1831" spans="1:11" x14ac:dyDescent="0.3">
      <c r="A1831">
        <v>1833</v>
      </c>
      <c r="B1831">
        <v>5</v>
      </c>
      <c r="C1831">
        <v>4197.33</v>
      </c>
      <c r="D1831">
        <f t="shared" si="56"/>
        <v>839.46600000000001</v>
      </c>
      <c r="E1831">
        <v>5.5684399999999998</v>
      </c>
      <c r="F1831">
        <f>VLOOKUP(A1831,[1]!Filtered_Customer_Data[#All],12,FALSE)</f>
        <v>19</v>
      </c>
      <c r="G1831">
        <f t="shared" si="57"/>
        <v>88815.805007759991</v>
      </c>
      <c r="H1831" t="str">
        <f>VLOOKUP(A1831,[2]!Filtered_Customer_Data[#All],9,FALSE)</f>
        <v>High Net Worth</v>
      </c>
      <c r="I1831" t="str">
        <f>VLOOKUP(A1831,Filtered_Customer_Data[#All],4,FALSE)</f>
        <v>Male</v>
      </c>
      <c r="J1831" t="str">
        <f>VLOOKUP(A1831,Filtered_Customer_Data[#All],8,FALSE)</f>
        <v>Financial Services</v>
      </c>
      <c r="K1831" t="str">
        <f>VLOOKUP(A1831,Filtered_Customer_Data[#All],7,FALSE)</f>
        <v>Actuary</v>
      </c>
    </row>
    <row r="1832" spans="1:11" x14ac:dyDescent="0.3">
      <c r="A1832">
        <v>1834</v>
      </c>
      <c r="B1832">
        <v>4</v>
      </c>
      <c r="C1832">
        <v>6290.79</v>
      </c>
      <c r="D1832">
        <f t="shared" si="56"/>
        <v>1572.6975</v>
      </c>
      <c r="E1832">
        <v>5.5684399999999998</v>
      </c>
      <c r="F1832">
        <f>VLOOKUP(A1832,[1]!Filtered_Customer_Data[#All],12,FALSE)</f>
        <v>11</v>
      </c>
      <c r="G1832">
        <f t="shared" si="57"/>
        <v>96332.188335899991</v>
      </c>
      <c r="H1832" t="str">
        <f>VLOOKUP(A1832,[2]!Filtered_Customer_Data[#All],9,FALSE)</f>
        <v>High Net Worth</v>
      </c>
      <c r="I1832" t="str">
        <f>VLOOKUP(A1832,Filtered_Customer_Data[#All],4,FALSE)</f>
        <v>Male</v>
      </c>
      <c r="J1832" t="str">
        <f>VLOOKUP(A1832,Filtered_Customer_Data[#All],8,FALSE)</f>
        <v>Financial Services</v>
      </c>
      <c r="K1832" t="str">
        <f>VLOOKUP(A1832,Filtered_Customer_Data[#All],7,FALSE)</f>
        <v>Director of Sales</v>
      </c>
    </row>
    <row r="1833" spans="1:11" x14ac:dyDescent="0.3">
      <c r="A1833">
        <v>1835</v>
      </c>
      <c r="B1833">
        <v>6</v>
      </c>
      <c r="C1833">
        <v>5273.87</v>
      </c>
      <c r="D1833">
        <f t="shared" si="56"/>
        <v>878.97833333333335</v>
      </c>
      <c r="E1833">
        <v>5.5684399999999998</v>
      </c>
      <c r="F1833">
        <f>VLOOKUP(A1833,[1]!Filtered_Customer_Data[#All],12,FALSE)</f>
        <v>1</v>
      </c>
      <c r="G1833">
        <f t="shared" si="57"/>
        <v>4894.5381104666667</v>
      </c>
      <c r="H1833" t="str">
        <f>VLOOKUP(A1833,[2]!Filtered_Customer_Data[#All],9,FALSE)</f>
        <v>Affluent Customer</v>
      </c>
      <c r="I1833" t="str">
        <f>VLOOKUP(A1833,Filtered_Customer_Data[#All],4,FALSE)</f>
        <v>Male</v>
      </c>
      <c r="J1833" t="str">
        <f>VLOOKUP(A1833,Filtered_Customer_Data[#All],8,FALSE)</f>
        <v>Financial Services</v>
      </c>
      <c r="K1833" t="str">
        <f>VLOOKUP(A1833,Filtered_Customer_Data[#All],7,FALSE)</f>
        <v>Financial Advisor</v>
      </c>
    </row>
    <row r="1834" spans="1:11" x14ac:dyDescent="0.3">
      <c r="A1834">
        <v>1836</v>
      </c>
      <c r="B1834">
        <v>2</v>
      </c>
      <c r="C1834">
        <v>2832.71</v>
      </c>
      <c r="D1834">
        <f t="shared" si="56"/>
        <v>1416.355</v>
      </c>
      <c r="E1834">
        <v>5.5684399999999998</v>
      </c>
      <c r="F1834">
        <f>VLOOKUP(A1834,[1]!Filtered_Customer_Data[#All],12,FALSE)</f>
        <v>13</v>
      </c>
      <c r="G1834">
        <f t="shared" si="57"/>
        <v>102529.54187059999</v>
      </c>
      <c r="H1834" t="str">
        <f>VLOOKUP(A1834,[2]!Filtered_Customer_Data[#All],9,FALSE)</f>
        <v>Mass Customer</v>
      </c>
      <c r="I1834" t="str">
        <f>VLOOKUP(A1834,Filtered_Customer_Data[#All],4,FALSE)</f>
        <v>Female</v>
      </c>
      <c r="J1834" t="str">
        <f>VLOOKUP(A1834,Filtered_Customer_Data[#All],8,FALSE)</f>
        <v>Health</v>
      </c>
      <c r="K1834" t="str">
        <f>VLOOKUP(A1834,Filtered_Customer_Data[#All],7,FALSE)</f>
        <v>Research Nurse</v>
      </c>
    </row>
    <row r="1835" spans="1:11" x14ac:dyDescent="0.3">
      <c r="A1835">
        <v>1837</v>
      </c>
      <c r="B1835">
        <v>7</v>
      </c>
      <c r="C1835">
        <v>9763.42</v>
      </c>
      <c r="D1835">
        <f t="shared" si="56"/>
        <v>1394.7742857142857</v>
      </c>
      <c r="E1835">
        <v>5.5684399999999998</v>
      </c>
      <c r="F1835">
        <f>VLOOKUP(A1835,[1]!Filtered_Customer_Data[#All],12,FALSE)</f>
        <v>19</v>
      </c>
      <c r="G1835">
        <f t="shared" si="57"/>
        <v>147567.62154731428</v>
      </c>
      <c r="H1835" t="str">
        <f>VLOOKUP(A1835,[2]!Filtered_Customer_Data[#All],9,FALSE)</f>
        <v>Mass Customer</v>
      </c>
      <c r="I1835" t="str">
        <f>VLOOKUP(A1835,Filtered_Customer_Data[#All],4,FALSE)</f>
        <v>Male</v>
      </c>
      <c r="J1835" t="str">
        <f>VLOOKUP(A1835,Filtered_Customer_Data[#All],8,FALSE)</f>
        <v>Manufacturing</v>
      </c>
      <c r="K1835" t="str">
        <f>VLOOKUP(A1835,Filtered_Customer_Data[#All],7,FALSE)</f>
        <v>Account Coordinator</v>
      </c>
    </row>
    <row r="1836" spans="1:11" x14ac:dyDescent="0.3">
      <c r="A1836">
        <v>1838</v>
      </c>
      <c r="B1836">
        <v>5</v>
      </c>
      <c r="C1836">
        <v>7121.1100000000006</v>
      </c>
      <c r="D1836">
        <f t="shared" si="56"/>
        <v>1424.2220000000002</v>
      </c>
      <c r="E1836">
        <v>5.5684399999999998</v>
      </c>
      <c r="F1836">
        <f>VLOOKUP(A1836,[1]!Filtered_Customer_Data[#All],12,FALSE)</f>
        <v>12</v>
      </c>
      <c r="G1836">
        <f t="shared" si="57"/>
        <v>95168.337044160013</v>
      </c>
      <c r="H1836" t="str">
        <f>VLOOKUP(A1836,[2]!Filtered_Customer_Data[#All],9,FALSE)</f>
        <v>Affluent Customer</v>
      </c>
      <c r="I1836" t="str">
        <f>VLOOKUP(A1836,Filtered_Customer_Data[#All],4,FALSE)</f>
        <v>Female</v>
      </c>
      <c r="J1836" t="str">
        <f>VLOOKUP(A1836,Filtered_Customer_Data[#All],8,FALSE)</f>
        <v>Financial Services</v>
      </c>
      <c r="K1836" t="str">
        <f>VLOOKUP(A1836,Filtered_Customer_Data[#All],7,FALSE)</f>
        <v>Business Systems Development Analyst</v>
      </c>
    </row>
    <row r="1837" spans="1:11" x14ac:dyDescent="0.3">
      <c r="A1837">
        <v>1839</v>
      </c>
      <c r="B1837">
        <v>7</v>
      </c>
      <c r="C1837">
        <v>5930.82</v>
      </c>
      <c r="D1837">
        <f t="shared" si="56"/>
        <v>847.26</v>
      </c>
      <c r="E1837">
        <v>5.5684399999999998</v>
      </c>
      <c r="F1837">
        <f>VLOOKUP(A1837,[1]!Filtered_Customer_Data[#All],12,FALSE)</f>
        <v>5</v>
      </c>
      <c r="G1837">
        <f t="shared" si="57"/>
        <v>23589.582372000001</v>
      </c>
      <c r="H1837" t="str">
        <f>VLOOKUP(A1837,[2]!Filtered_Customer_Data[#All],9,FALSE)</f>
        <v>High Net Worth</v>
      </c>
      <c r="I1837" t="str">
        <f>VLOOKUP(A1837,Filtered_Customer_Data[#All],4,FALSE)</f>
        <v>Female</v>
      </c>
      <c r="J1837" t="str">
        <f>VLOOKUP(A1837,Filtered_Customer_Data[#All],8,FALSE)</f>
        <v>Entertainment</v>
      </c>
      <c r="K1837" t="str">
        <f>VLOOKUP(A1837,Filtered_Customer_Data[#All],7,FALSE)</f>
        <v>Internal Auditor</v>
      </c>
    </row>
    <row r="1838" spans="1:11" x14ac:dyDescent="0.3">
      <c r="A1838">
        <v>1840</v>
      </c>
      <c r="B1838">
        <v>7</v>
      </c>
      <c r="C1838">
        <v>6929.78</v>
      </c>
      <c r="D1838">
        <f t="shared" si="56"/>
        <v>989.96857142857141</v>
      </c>
      <c r="E1838">
        <v>5.5684399999999998</v>
      </c>
      <c r="F1838">
        <f>VLOOKUP(A1838,[1]!Filtered_Customer_Data[#All],12,FALSE)</f>
        <v>20</v>
      </c>
      <c r="G1838">
        <f t="shared" si="57"/>
        <v>110251.61183771428</v>
      </c>
      <c r="H1838" t="str">
        <f>VLOOKUP(A1838,[2]!Filtered_Customer_Data[#All],9,FALSE)</f>
        <v>High Net Worth</v>
      </c>
      <c r="I1838" t="str">
        <f>VLOOKUP(A1838,Filtered_Customer_Data[#All],4,FALSE)</f>
        <v>Male</v>
      </c>
      <c r="J1838" t="str">
        <f>VLOOKUP(A1838,Filtered_Customer_Data[#All],8,FALSE)</f>
        <v>Argiculture</v>
      </c>
      <c r="K1838" t="str">
        <f>VLOOKUP(A1838,Filtered_Customer_Data[#All],7,FALSE)</f>
        <v>Staff Scientist</v>
      </c>
    </row>
    <row r="1839" spans="1:11" x14ac:dyDescent="0.3">
      <c r="A1839">
        <v>1841</v>
      </c>
      <c r="B1839">
        <v>3</v>
      </c>
      <c r="C1839">
        <v>4263.92</v>
      </c>
      <c r="D1839">
        <f t="shared" si="56"/>
        <v>1421.3066666666666</v>
      </c>
      <c r="E1839">
        <v>5.5684399999999998</v>
      </c>
      <c r="F1839">
        <f>VLOOKUP(A1839,[1]!Filtered_Customer_Data[#All],12,FALSE)</f>
        <v>2</v>
      </c>
      <c r="G1839">
        <f t="shared" si="57"/>
        <v>15828.921789866665</v>
      </c>
      <c r="H1839" t="str">
        <f>VLOOKUP(A1839,[2]!Filtered_Customer_Data[#All],9,FALSE)</f>
        <v>Affluent Customer</v>
      </c>
      <c r="I1839" t="str">
        <f>VLOOKUP(A1839,Filtered_Customer_Data[#All],4,FALSE)</f>
        <v>Male</v>
      </c>
      <c r="J1839" t="str">
        <f>VLOOKUP(A1839,Filtered_Customer_Data[#All],8,FALSE)</f>
        <v>Argiculture</v>
      </c>
      <c r="K1839" t="str">
        <f>VLOOKUP(A1839,Filtered_Customer_Data[#All],7,FALSE)</f>
        <v>Administrative Assistant III</v>
      </c>
    </row>
    <row r="1840" spans="1:11" x14ac:dyDescent="0.3">
      <c r="A1840">
        <v>1842</v>
      </c>
      <c r="B1840">
        <v>5</v>
      </c>
      <c r="C1840">
        <v>6542.54</v>
      </c>
      <c r="D1840">
        <f t="shared" si="56"/>
        <v>1308.508</v>
      </c>
      <c r="E1840">
        <v>5.5684399999999998</v>
      </c>
      <c r="F1840">
        <f>VLOOKUP(A1840,[1]!Filtered_Customer_Data[#All],12,FALSE)</f>
        <v>8</v>
      </c>
      <c r="G1840">
        <f t="shared" si="57"/>
        <v>58290.786300159998</v>
      </c>
      <c r="H1840" t="str">
        <f>VLOOKUP(A1840,[2]!Filtered_Customer_Data[#All],9,FALSE)</f>
        <v>Mass Customer</v>
      </c>
      <c r="I1840" t="str">
        <f>VLOOKUP(A1840,Filtered_Customer_Data[#All],4,FALSE)</f>
        <v>Male</v>
      </c>
      <c r="J1840" t="str">
        <f>VLOOKUP(A1840,Filtered_Customer_Data[#All],8,FALSE)</f>
        <v>Financial Services</v>
      </c>
      <c r="K1840" t="str">
        <f>VLOOKUP(A1840,Filtered_Customer_Data[#All],7,FALSE)</f>
        <v>Accountant IV</v>
      </c>
    </row>
    <row r="1841" spans="1:11" x14ac:dyDescent="0.3">
      <c r="A1841">
        <v>1843</v>
      </c>
      <c r="B1841">
        <v>4</v>
      </c>
      <c r="C1841">
        <v>5065.6399999999994</v>
      </c>
      <c r="D1841">
        <f t="shared" si="56"/>
        <v>1266.4099999999999</v>
      </c>
      <c r="E1841">
        <v>5.5684399999999998</v>
      </c>
      <c r="F1841">
        <f>VLOOKUP(A1841,[1]!Filtered_Customer_Data[#All],12,FALSE)</f>
        <v>4</v>
      </c>
      <c r="G1841">
        <f t="shared" si="57"/>
        <v>28207.712401599994</v>
      </c>
      <c r="H1841" t="str">
        <f>VLOOKUP(A1841,[2]!Filtered_Customer_Data[#All],9,FALSE)</f>
        <v>Mass Customer</v>
      </c>
      <c r="I1841" t="str">
        <f>VLOOKUP(A1841,Filtered_Customer_Data[#All],4,FALSE)</f>
        <v>Male</v>
      </c>
      <c r="J1841" t="str">
        <f>VLOOKUP(A1841,Filtered_Customer_Data[#All],8,FALSE)</f>
        <v>Unknown</v>
      </c>
      <c r="K1841" t="str">
        <f>VLOOKUP(A1841,Filtered_Customer_Data[#All],7,FALSE)</f>
        <v>Recruiting Manager</v>
      </c>
    </row>
    <row r="1842" spans="1:11" x14ac:dyDescent="0.3">
      <c r="A1842">
        <v>1844</v>
      </c>
      <c r="B1842">
        <v>7</v>
      </c>
      <c r="C1842">
        <v>9198.9599999999991</v>
      </c>
      <c r="D1842">
        <f t="shared" si="56"/>
        <v>1314.1371428571426</v>
      </c>
      <c r="E1842">
        <v>5.5684399999999998</v>
      </c>
      <c r="F1842">
        <f>VLOOKUP(A1842,[1]!Filtered_Customer_Data[#All],12,FALSE)</f>
        <v>12</v>
      </c>
      <c r="G1842">
        <f t="shared" si="57"/>
        <v>87812.325981257134</v>
      </c>
      <c r="H1842" t="str">
        <f>VLOOKUP(A1842,[2]!Filtered_Customer_Data[#All],9,FALSE)</f>
        <v>Mass Customer</v>
      </c>
      <c r="I1842" t="str">
        <f>VLOOKUP(A1842,Filtered_Customer_Data[#All],4,FALSE)</f>
        <v>Female</v>
      </c>
      <c r="J1842" t="str">
        <f>VLOOKUP(A1842,Filtered_Customer_Data[#All],8,FALSE)</f>
        <v>Unknown</v>
      </c>
      <c r="K1842" t="str">
        <f>VLOOKUP(A1842,Filtered_Customer_Data[#All],7,FALSE)</f>
        <v>Product Engineer</v>
      </c>
    </row>
    <row r="1843" spans="1:11" x14ac:dyDescent="0.3">
      <c r="A1843">
        <v>1845</v>
      </c>
      <c r="B1843">
        <v>7</v>
      </c>
      <c r="C1843">
        <v>9342.1999999999989</v>
      </c>
      <c r="D1843">
        <f t="shared" si="56"/>
        <v>1334.6</v>
      </c>
      <c r="E1843">
        <v>5.5684399999999998</v>
      </c>
      <c r="F1843">
        <f>VLOOKUP(A1843,[1]!Filtered_Customer_Data[#All],12,FALSE)</f>
        <v>6</v>
      </c>
      <c r="G1843">
        <f t="shared" si="57"/>
        <v>44589.840143999994</v>
      </c>
      <c r="H1843" t="str">
        <f>VLOOKUP(A1843,[2]!Filtered_Customer_Data[#All],9,FALSE)</f>
        <v>Mass Customer</v>
      </c>
      <c r="I1843" t="str">
        <f>VLOOKUP(A1843,Filtered_Customer_Data[#All],4,FALSE)</f>
        <v>Male</v>
      </c>
      <c r="J1843" t="str">
        <f>VLOOKUP(A1843,Filtered_Customer_Data[#All],8,FALSE)</f>
        <v>Financial Services</v>
      </c>
      <c r="K1843" t="str">
        <f>VLOOKUP(A1843,Filtered_Customer_Data[#All],7,FALSE)</f>
        <v>General Manager</v>
      </c>
    </row>
    <row r="1844" spans="1:11" x14ac:dyDescent="0.3">
      <c r="A1844">
        <v>1846</v>
      </c>
      <c r="B1844">
        <v>1</v>
      </c>
      <c r="C1844">
        <v>441.49</v>
      </c>
      <c r="D1844">
        <f t="shared" si="56"/>
        <v>441.49</v>
      </c>
      <c r="E1844">
        <v>5.5684399999999998</v>
      </c>
      <c r="F1844">
        <f>VLOOKUP(A1844,[1]!Filtered_Customer_Data[#All],12,FALSE)</f>
        <v>7</v>
      </c>
      <c r="G1844">
        <f t="shared" si="57"/>
        <v>17208.8740292</v>
      </c>
      <c r="H1844" t="str">
        <f>VLOOKUP(A1844,[2]!Filtered_Customer_Data[#All],9,FALSE)</f>
        <v>Affluent Customer</v>
      </c>
      <c r="I1844" t="str">
        <f>VLOOKUP(A1844,Filtered_Customer_Data[#All],4,FALSE)</f>
        <v>Female</v>
      </c>
      <c r="J1844" t="str">
        <f>VLOOKUP(A1844,Filtered_Customer_Data[#All],8,FALSE)</f>
        <v>Manufacturing</v>
      </c>
      <c r="K1844" t="str">
        <f>VLOOKUP(A1844,Filtered_Customer_Data[#All],7,FALSE)</f>
        <v>Senior Editor</v>
      </c>
    </row>
    <row r="1845" spans="1:11" x14ac:dyDescent="0.3">
      <c r="A1845">
        <v>1847</v>
      </c>
      <c r="B1845">
        <v>3</v>
      </c>
      <c r="C1845">
        <v>3921.92</v>
      </c>
      <c r="D1845">
        <f t="shared" si="56"/>
        <v>1307.3066666666666</v>
      </c>
      <c r="E1845">
        <v>5.5684399999999998</v>
      </c>
      <c r="F1845">
        <f>VLOOKUP(A1845,[1]!Filtered_Customer_Data[#All],12,FALSE)</f>
        <v>6</v>
      </c>
      <c r="G1845">
        <f t="shared" si="57"/>
        <v>43677.952409599995</v>
      </c>
      <c r="H1845" t="str">
        <f>VLOOKUP(A1845,[2]!Filtered_Customer_Data[#All],9,FALSE)</f>
        <v>Mass Customer</v>
      </c>
      <c r="I1845" t="str">
        <f>VLOOKUP(A1845,Filtered_Customer_Data[#All],4,FALSE)</f>
        <v>Female</v>
      </c>
      <c r="J1845" t="str">
        <f>VLOOKUP(A1845,Filtered_Customer_Data[#All],8,FALSE)</f>
        <v>Manufacturing</v>
      </c>
      <c r="K1845" t="str">
        <f>VLOOKUP(A1845,Filtered_Customer_Data[#All],7,FALSE)</f>
        <v>Executive Secretary</v>
      </c>
    </row>
    <row r="1846" spans="1:11" x14ac:dyDescent="0.3">
      <c r="A1846">
        <v>1848</v>
      </c>
      <c r="B1846">
        <v>6</v>
      </c>
      <c r="C1846">
        <v>8432.48</v>
      </c>
      <c r="D1846">
        <f t="shared" si="56"/>
        <v>1405.4133333333332</v>
      </c>
      <c r="E1846">
        <v>5.5684399999999998</v>
      </c>
      <c r="F1846">
        <f>VLOOKUP(A1846,[1]!Filtered_Customer_Data[#All],12,FALSE)</f>
        <v>9</v>
      </c>
      <c r="G1846">
        <f t="shared" si="57"/>
        <v>70433.638396799986</v>
      </c>
      <c r="H1846" t="str">
        <f>VLOOKUP(A1846,[2]!Filtered_Customer_Data[#All],9,FALSE)</f>
        <v>Mass Customer</v>
      </c>
      <c r="I1846" t="str">
        <f>VLOOKUP(A1846,Filtered_Customer_Data[#All],4,FALSE)</f>
        <v>Male</v>
      </c>
      <c r="J1846" t="str">
        <f>VLOOKUP(A1846,Filtered_Customer_Data[#All],8,FALSE)</f>
        <v>Manufacturing</v>
      </c>
      <c r="K1846" t="str">
        <f>VLOOKUP(A1846,Filtered_Customer_Data[#All],7,FALSE)</f>
        <v>Information Systems Manager</v>
      </c>
    </row>
    <row r="1847" spans="1:11" x14ac:dyDescent="0.3">
      <c r="A1847">
        <v>1849</v>
      </c>
      <c r="B1847">
        <v>6</v>
      </c>
      <c r="C1847">
        <v>7069.0300000000007</v>
      </c>
      <c r="D1847">
        <f t="shared" si="56"/>
        <v>1178.1716666666669</v>
      </c>
      <c r="E1847">
        <v>5.5684399999999998</v>
      </c>
      <c r="F1847">
        <f>VLOOKUP(A1847,[1]!Filtered_Customer_Data[#All],12,FALSE)</f>
        <v>5</v>
      </c>
      <c r="G1847">
        <f t="shared" si="57"/>
        <v>32802.891177666672</v>
      </c>
      <c r="H1847" t="str">
        <f>VLOOKUP(A1847,[2]!Filtered_Customer_Data[#All],9,FALSE)</f>
        <v>Mass Customer</v>
      </c>
      <c r="I1847" t="str">
        <f>VLOOKUP(A1847,Filtered_Customer_Data[#All],4,FALSE)</f>
        <v>Male</v>
      </c>
      <c r="J1847" t="str">
        <f>VLOOKUP(A1847,Filtered_Customer_Data[#All],8,FALSE)</f>
        <v>Retail</v>
      </c>
      <c r="K1847" t="str">
        <f>VLOOKUP(A1847,Filtered_Customer_Data[#All],7,FALSE)</f>
        <v>Unknown</v>
      </c>
    </row>
    <row r="1848" spans="1:11" x14ac:dyDescent="0.3">
      <c r="A1848">
        <v>1850</v>
      </c>
      <c r="B1848">
        <v>7</v>
      </c>
      <c r="C1848">
        <v>7706.74</v>
      </c>
      <c r="D1848">
        <f t="shared" si="56"/>
        <v>1100.962857142857</v>
      </c>
      <c r="E1848">
        <v>5.5684399999999998</v>
      </c>
      <c r="F1848">
        <f>VLOOKUP(A1848,[1]!Filtered_Customer_Data[#All],12,FALSE)</f>
        <v>7</v>
      </c>
      <c r="G1848">
        <f t="shared" si="57"/>
        <v>42914.519285599992</v>
      </c>
      <c r="H1848" t="str">
        <f>VLOOKUP(A1848,[2]!Filtered_Customer_Data[#All],9,FALSE)</f>
        <v>High Net Worth</v>
      </c>
      <c r="I1848" t="str">
        <f>VLOOKUP(A1848,Filtered_Customer_Data[#All],4,FALSE)</f>
        <v>Male</v>
      </c>
      <c r="J1848" t="str">
        <f>VLOOKUP(A1848,Filtered_Customer_Data[#All],8,FALSE)</f>
        <v>Manufacturing</v>
      </c>
      <c r="K1848" t="str">
        <f>VLOOKUP(A1848,Filtered_Customer_Data[#All],7,FALSE)</f>
        <v>Biostatistician II</v>
      </c>
    </row>
    <row r="1849" spans="1:11" x14ac:dyDescent="0.3">
      <c r="A1849">
        <v>1851</v>
      </c>
      <c r="B1849">
        <v>2</v>
      </c>
      <c r="C1849">
        <v>2498.86</v>
      </c>
      <c r="D1849">
        <f t="shared" si="56"/>
        <v>1249.43</v>
      </c>
      <c r="E1849">
        <v>5.5684399999999998</v>
      </c>
      <c r="F1849">
        <f>VLOOKUP(A1849,[1]!Filtered_Customer_Data[#All],12,FALSE)</f>
        <v>13</v>
      </c>
      <c r="G1849">
        <f t="shared" si="57"/>
        <v>90445.8878596</v>
      </c>
      <c r="H1849" t="str">
        <f>VLOOKUP(A1849,[2]!Filtered_Customer_Data[#All],9,FALSE)</f>
        <v>Mass Customer</v>
      </c>
      <c r="I1849" t="str">
        <f>VLOOKUP(A1849,Filtered_Customer_Data[#All],4,FALSE)</f>
        <v>Male</v>
      </c>
      <c r="J1849" t="str">
        <f>VLOOKUP(A1849,Filtered_Customer_Data[#All],8,FALSE)</f>
        <v>Unknown</v>
      </c>
      <c r="K1849" t="str">
        <f>VLOOKUP(A1849,Filtered_Customer_Data[#All],7,FALSE)</f>
        <v>Account Representative II</v>
      </c>
    </row>
    <row r="1850" spans="1:11" x14ac:dyDescent="0.3">
      <c r="A1850">
        <v>1852</v>
      </c>
      <c r="B1850">
        <v>5</v>
      </c>
      <c r="C1850">
        <v>7030.61</v>
      </c>
      <c r="D1850">
        <f t="shared" si="56"/>
        <v>1406.1219999999998</v>
      </c>
      <c r="E1850">
        <v>5.5684399999999998</v>
      </c>
      <c r="F1850">
        <f>VLOOKUP(A1850,[1]!Filtered_Customer_Data[#All],12,FALSE)</f>
        <v>18</v>
      </c>
      <c r="G1850">
        <f t="shared" si="57"/>
        <v>140938.30781423999</v>
      </c>
      <c r="H1850" t="str">
        <f>VLOOKUP(A1850,[2]!Filtered_Customer_Data[#All],9,FALSE)</f>
        <v>Affluent Customer</v>
      </c>
      <c r="I1850" t="str">
        <f>VLOOKUP(A1850,Filtered_Customer_Data[#All],4,FALSE)</f>
        <v>Female</v>
      </c>
      <c r="J1850" t="str">
        <f>VLOOKUP(A1850,Filtered_Customer_Data[#All],8,FALSE)</f>
        <v>Manufacturing</v>
      </c>
      <c r="K1850" t="str">
        <f>VLOOKUP(A1850,Filtered_Customer_Data[#All],7,FALSE)</f>
        <v>Research Associate</v>
      </c>
    </row>
    <row r="1851" spans="1:11" x14ac:dyDescent="0.3">
      <c r="A1851">
        <v>1853</v>
      </c>
      <c r="B1851">
        <v>9</v>
      </c>
      <c r="C1851">
        <v>8957.7999999999993</v>
      </c>
      <c r="D1851">
        <f t="shared" si="56"/>
        <v>995.31111111111102</v>
      </c>
      <c r="E1851">
        <v>5.5684399999999998</v>
      </c>
      <c r="F1851">
        <f>VLOOKUP(A1851,[1]!Filtered_Customer_Data[#All],12,FALSE)</f>
        <v>17</v>
      </c>
      <c r="G1851">
        <f t="shared" si="57"/>
        <v>94219.613460444438</v>
      </c>
      <c r="H1851" t="str">
        <f>VLOOKUP(A1851,[2]!Filtered_Customer_Data[#All],9,FALSE)</f>
        <v>Mass Customer</v>
      </c>
      <c r="I1851" t="str">
        <f>VLOOKUP(A1851,Filtered_Customer_Data[#All],4,FALSE)</f>
        <v>Female</v>
      </c>
      <c r="J1851" t="str">
        <f>VLOOKUP(A1851,Filtered_Customer_Data[#All],8,FALSE)</f>
        <v>Unknown</v>
      </c>
      <c r="K1851" t="str">
        <f>VLOOKUP(A1851,Filtered_Customer_Data[#All],7,FALSE)</f>
        <v>Recruiter</v>
      </c>
    </row>
    <row r="1852" spans="1:11" x14ac:dyDescent="0.3">
      <c r="A1852">
        <v>1854</v>
      </c>
      <c r="B1852">
        <v>3</v>
      </c>
      <c r="C1852">
        <v>3384.5600000000004</v>
      </c>
      <c r="D1852">
        <f t="shared" si="56"/>
        <v>1128.1866666666667</v>
      </c>
      <c r="E1852">
        <v>5.5684399999999998</v>
      </c>
      <c r="F1852">
        <f>VLOOKUP(A1852,[1]!Filtered_Customer_Data[#All],12,FALSE)</f>
        <v>17</v>
      </c>
      <c r="G1852">
        <f t="shared" si="57"/>
        <v>106798.07595626668</v>
      </c>
      <c r="H1852" t="str">
        <f>VLOOKUP(A1852,[2]!Filtered_Customer_Data[#All],9,FALSE)</f>
        <v>High Net Worth</v>
      </c>
      <c r="I1852" t="str">
        <f>VLOOKUP(A1852,Filtered_Customer_Data[#All],4,FALSE)</f>
        <v>Female</v>
      </c>
      <c r="J1852" t="str">
        <f>VLOOKUP(A1852,Filtered_Customer_Data[#All],8,FALSE)</f>
        <v>Unknown</v>
      </c>
      <c r="K1852" t="str">
        <f>VLOOKUP(A1852,Filtered_Customer_Data[#All],7,FALSE)</f>
        <v>Community Outreach Specialist</v>
      </c>
    </row>
    <row r="1853" spans="1:11" x14ac:dyDescent="0.3">
      <c r="A1853">
        <v>1855</v>
      </c>
      <c r="B1853">
        <v>4</v>
      </c>
      <c r="C1853">
        <v>3648.1</v>
      </c>
      <c r="D1853">
        <f t="shared" si="56"/>
        <v>912.02499999999998</v>
      </c>
      <c r="E1853">
        <v>5.5684399999999998</v>
      </c>
      <c r="F1853">
        <f>VLOOKUP(A1853,[1]!Filtered_Customer_Data[#All],12,FALSE)</f>
        <v>18</v>
      </c>
      <c r="G1853">
        <f t="shared" si="57"/>
        <v>91414.016837999981</v>
      </c>
      <c r="H1853" t="str">
        <f>VLOOKUP(A1853,[2]!Filtered_Customer_Data[#All],9,FALSE)</f>
        <v>Mass Customer</v>
      </c>
      <c r="I1853" t="str">
        <f>VLOOKUP(A1853,Filtered_Customer_Data[#All],4,FALSE)</f>
        <v>Male</v>
      </c>
      <c r="J1853" t="str">
        <f>VLOOKUP(A1853,Filtered_Customer_Data[#All],8,FALSE)</f>
        <v>Entertainment</v>
      </c>
      <c r="K1853" t="str">
        <f>VLOOKUP(A1853,Filtered_Customer_Data[#All],7,FALSE)</f>
        <v>Librarian</v>
      </c>
    </row>
    <row r="1854" spans="1:11" x14ac:dyDescent="0.3">
      <c r="A1854">
        <v>1856</v>
      </c>
      <c r="B1854">
        <v>2</v>
      </c>
      <c r="C1854">
        <v>1134.6300000000001</v>
      </c>
      <c r="D1854">
        <f t="shared" si="56"/>
        <v>567.31500000000005</v>
      </c>
      <c r="E1854">
        <v>5.5684399999999998</v>
      </c>
      <c r="F1854">
        <f>VLOOKUP(A1854,[1]!Filtered_Customer_Data[#All],12,FALSE)</f>
        <v>4</v>
      </c>
      <c r="G1854">
        <f t="shared" si="57"/>
        <v>12636.2381544</v>
      </c>
      <c r="H1854" t="str">
        <f>VLOOKUP(A1854,[2]!Filtered_Customer_Data[#All],9,FALSE)</f>
        <v>Mass Customer</v>
      </c>
      <c r="I1854" t="str">
        <f>VLOOKUP(A1854,Filtered_Customer_Data[#All],4,FALSE)</f>
        <v>Female</v>
      </c>
      <c r="J1854" t="str">
        <f>VLOOKUP(A1854,Filtered_Customer_Data[#All],8,FALSE)</f>
        <v>Retail</v>
      </c>
      <c r="K1854" t="str">
        <f>VLOOKUP(A1854,Filtered_Customer_Data[#All],7,FALSE)</f>
        <v>Associate Professor</v>
      </c>
    </row>
    <row r="1855" spans="1:11" x14ac:dyDescent="0.3">
      <c r="A1855">
        <v>1857</v>
      </c>
      <c r="B1855">
        <v>4</v>
      </c>
      <c r="C1855">
        <v>6171.18</v>
      </c>
      <c r="D1855">
        <f t="shared" si="56"/>
        <v>1542.7950000000001</v>
      </c>
      <c r="E1855">
        <v>5.5684399999999998</v>
      </c>
      <c r="F1855">
        <f>VLOOKUP(A1855,[1]!Filtered_Customer_Data[#All],12,FALSE)</f>
        <v>5</v>
      </c>
      <c r="G1855">
        <f t="shared" si="57"/>
        <v>42954.806949000005</v>
      </c>
      <c r="H1855" t="str">
        <f>VLOOKUP(A1855,[2]!Filtered_Customer_Data[#All],9,FALSE)</f>
        <v>Affluent Customer</v>
      </c>
      <c r="I1855" t="str">
        <f>VLOOKUP(A1855,Filtered_Customer_Data[#All],4,FALSE)</f>
        <v>Male</v>
      </c>
      <c r="J1855" t="str">
        <f>VLOOKUP(A1855,Filtered_Customer_Data[#All],8,FALSE)</f>
        <v>Manufacturing</v>
      </c>
      <c r="K1855" t="str">
        <f>VLOOKUP(A1855,Filtered_Customer_Data[#All],7,FALSE)</f>
        <v>Marketing Manager</v>
      </c>
    </row>
    <row r="1856" spans="1:11" x14ac:dyDescent="0.3">
      <c r="A1856">
        <v>1858</v>
      </c>
      <c r="B1856">
        <v>8</v>
      </c>
      <c r="C1856">
        <v>12412.279999999999</v>
      </c>
      <c r="D1856">
        <f t="shared" si="56"/>
        <v>1551.5349999999999</v>
      </c>
      <c r="E1856">
        <v>5.5684399999999998</v>
      </c>
      <c r="F1856">
        <f>VLOOKUP(A1856,[1]!Filtered_Customer_Data[#All],12,FALSE)</f>
        <v>11</v>
      </c>
      <c r="G1856">
        <f t="shared" si="57"/>
        <v>95035.925109399992</v>
      </c>
      <c r="H1856" t="str">
        <f>VLOOKUP(A1856,[2]!Filtered_Customer_Data[#All],9,FALSE)</f>
        <v>High Net Worth</v>
      </c>
      <c r="I1856" t="str">
        <f>VLOOKUP(A1856,Filtered_Customer_Data[#All],4,FALSE)</f>
        <v>Female</v>
      </c>
      <c r="J1856" t="str">
        <f>VLOOKUP(A1856,Filtered_Customer_Data[#All],8,FALSE)</f>
        <v>Manufacturing</v>
      </c>
      <c r="K1856" t="str">
        <f>VLOOKUP(A1856,Filtered_Customer_Data[#All],7,FALSE)</f>
        <v>Senior Sales Associate</v>
      </c>
    </row>
    <row r="1857" spans="1:11" x14ac:dyDescent="0.3">
      <c r="A1857">
        <v>1859</v>
      </c>
      <c r="B1857">
        <v>5</v>
      </c>
      <c r="C1857">
        <v>6599.45</v>
      </c>
      <c r="D1857">
        <f t="shared" si="56"/>
        <v>1319.8899999999999</v>
      </c>
      <c r="E1857">
        <v>5.5684399999999998</v>
      </c>
      <c r="F1857">
        <f>VLOOKUP(A1857,[1]!Filtered_Customer_Data[#All],12,FALSE)</f>
        <v>12</v>
      </c>
      <c r="G1857">
        <f t="shared" si="57"/>
        <v>88196.739259199996</v>
      </c>
      <c r="H1857" t="str">
        <f>VLOOKUP(A1857,[2]!Filtered_Customer_Data[#All],9,FALSE)</f>
        <v>High Net Worth</v>
      </c>
      <c r="I1857" t="str">
        <f>VLOOKUP(A1857,Filtered_Customer_Data[#All],4,FALSE)</f>
        <v>Female</v>
      </c>
      <c r="J1857" t="str">
        <f>VLOOKUP(A1857,Filtered_Customer_Data[#All],8,FALSE)</f>
        <v>IT</v>
      </c>
      <c r="K1857" t="str">
        <f>VLOOKUP(A1857,Filtered_Customer_Data[#All],7,FALSE)</f>
        <v>Accountant IV</v>
      </c>
    </row>
    <row r="1858" spans="1:11" x14ac:dyDescent="0.3">
      <c r="A1858">
        <v>1860</v>
      </c>
      <c r="B1858">
        <v>6</v>
      </c>
      <c r="C1858">
        <v>7424.7800000000007</v>
      </c>
      <c r="D1858">
        <f t="shared" si="56"/>
        <v>1237.4633333333334</v>
      </c>
      <c r="E1858">
        <v>5.5684399999999998</v>
      </c>
      <c r="F1858">
        <f>VLOOKUP(A1858,[1]!Filtered_Customer_Data[#All],12,FALSE)</f>
        <v>17</v>
      </c>
      <c r="G1858">
        <f t="shared" si="57"/>
        <v>117142.58550573332</v>
      </c>
      <c r="H1858" t="str">
        <f>VLOOKUP(A1858,[2]!Filtered_Customer_Data[#All],9,FALSE)</f>
        <v>Mass Customer</v>
      </c>
      <c r="I1858" t="str">
        <f>VLOOKUP(A1858,Filtered_Customer_Data[#All],4,FALSE)</f>
        <v>Female</v>
      </c>
      <c r="J1858" t="str">
        <f>VLOOKUP(A1858,Filtered_Customer_Data[#All],8,FALSE)</f>
        <v>Manufacturing</v>
      </c>
      <c r="K1858" t="str">
        <f>VLOOKUP(A1858,Filtered_Customer_Data[#All],7,FALSE)</f>
        <v>Nuclear Power Engineer</v>
      </c>
    </row>
    <row r="1859" spans="1:11" x14ac:dyDescent="0.3">
      <c r="A1859">
        <v>1861</v>
      </c>
      <c r="B1859">
        <v>6</v>
      </c>
      <c r="C1859">
        <v>7073.07</v>
      </c>
      <c r="D1859">
        <f t="shared" ref="D1859:D1922" si="58">GETPIVOTDATA("Total Revenue",$A1858,"customer_id",A1859)/GETPIVOTDATA("Total Transaction",$A1858,"customer_id",A1859)</f>
        <v>1178.845</v>
      </c>
      <c r="E1859">
        <v>5.5684399999999998</v>
      </c>
      <c r="F1859">
        <f>VLOOKUP(A1859,[1]!Filtered_Customer_Data[#All],12,FALSE)</f>
        <v>8</v>
      </c>
      <c r="G1859">
        <f t="shared" ref="G1859:G1922" si="59">D1859*E1859*F1859</f>
        <v>52514.621214400002</v>
      </c>
      <c r="H1859" t="str">
        <f>VLOOKUP(A1859,[2]!Filtered_Customer_Data[#All],9,FALSE)</f>
        <v>Mass Customer</v>
      </c>
      <c r="I1859" t="str">
        <f>VLOOKUP(A1859,Filtered_Customer_Data[#All],4,FALSE)</f>
        <v>Female</v>
      </c>
      <c r="J1859" t="str">
        <f>VLOOKUP(A1859,Filtered_Customer_Data[#All],8,FALSE)</f>
        <v>Manufacturing</v>
      </c>
      <c r="K1859" t="str">
        <f>VLOOKUP(A1859,Filtered_Customer_Data[#All],7,FALSE)</f>
        <v>Geological Engineer</v>
      </c>
    </row>
    <row r="1860" spans="1:11" x14ac:dyDescent="0.3">
      <c r="A1860">
        <v>1862</v>
      </c>
      <c r="B1860">
        <v>7</v>
      </c>
      <c r="C1860">
        <v>6966.8499999999995</v>
      </c>
      <c r="D1860">
        <f t="shared" si="58"/>
        <v>995.26428571428562</v>
      </c>
      <c r="E1860">
        <v>5.5684399999999998</v>
      </c>
      <c r="F1860">
        <f>VLOOKUP(A1860,[1]!Filtered_Customer_Data[#All],12,FALSE)</f>
        <v>4</v>
      </c>
      <c r="G1860">
        <f t="shared" si="59"/>
        <v>22168.277836571426</v>
      </c>
      <c r="H1860" t="str">
        <f>VLOOKUP(A1860,[2]!Filtered_Customer_Data[#All],9,FALSE)</f>
        <v>High Net Worth</v>
      </c>
      <c r="I1860" t="str">
        <f>VLOOKUP(A1860,Filtered_Customer_Data[#All],4,FALSE)</f>
        <v>Female</v>
      </c>
      <c r="J1860" t="str">
        <f>VLOOKUP(A1860,Filtered_Customer_Data[#All],8,FALSE)</f>
        <v>Health</v>
      </c>
      <c r="K1860" t="str">
        <f>VLOOKUP(A1860,Filtered_Customer_Data[#All],7,FALSE)</f>
        <v>Unknown</v>
      </c>
    </row>
    <row r="1861" spans="1:11" x14ac:dyDescent="0.3">
      <c r="A1861">
        <v>1863</v>
      </c>
      <c r="B1861">
        <v>5</v>
      </c>
      <c r="C1861">
        <v>7359.9</v>
      </c>
      <c r="D1861">
        <f t="shared" si="58"/>
        <v>1471.98</v>
      </c>
      <c r="E1861">
        <v>5.5684399999999998</v>
      </c>
      <c r="F1861">
        <f>VLOOKUP(A1861,[1]!Filtered_Customer_Data[#All],12,FALSE)</f>
        <v>20</v>
      </c>
      <c r="G1861">
        <f t="shared" si="59"/>
        <v>163932.64622399997</v>
      </c>
      <c r="H1861" t="str">
        <f>VLOOKUP(A1861,[2]!Filtered_Customer_Data[#All],9,FALSE)</f>
        <v>High Net Worth</v>
      </c>
      <c r="I1861" t="str">
        <f>VLOOKUP(A1861,Filtered_Customer_Data[#All],4,FALSE)</f>
        <v>Male</v>
      </c>
      <c r="J1861" t="str">
        <f>VLOOKUP(A1861,Filtered_Customer_Data[#All],8,FALSE)</f>
        <v>Telecommunications</v>
      </c>
      <c r="K1861" t="str">
        <f>VLOOKUP(A1861,Filtered_Customer_Data[#All],7,FALSE)</f>
        <v>VP Product Management</v>
      </c>
    </row>
    <row r="1862" spans="1:11" x14ac:dyDescent="0.3">
      <c r="A1862">
        <v>1864</v>
      </c>
      <c r="B1862">
        <v>10</v>
      </c>
      <c r="C1862">
        <v>7448.4800000000014</v>
      </c>
      <c r="D1862">
        <f t="shared" si="58"/>
        <v>744.84800000000018</v>
      </c>
      <c r="E1862">
        <v>5.5684399999999998</v>
      </c>
      <c r="F1862">
        <f>VLOOKUP(A1862,[1]!Filtered_Customer_Data[#All],12,FALSE)</f>
        <v>18</v>
      </c>
      <c r="G1862">
        <f t="shared" si="59"/>
        <v>74657.545148160018</v>
      </c>
      <c r="H1862" t="str">
        <f>VLOOKUP(A1862,[2]!Filtered_Customer_Data[#All],9,FALSE)</f>
        <v>Mass Customer</v>
      </c>
      <c r="I1862" t="str">
        <f>VLOOKUP(A1862,Filtered_Customer_Data[#All],4,FALSE)</f>
        <v>Female</v>
      </c>
      <c r="J1862" t="str">
        <f>VLOOKUP(A1862,Filtered_Customer_Data[#All],8,FALSE)</f>
        <v>Retail</v>
      </c>
      <c r="K1862" t="str">
        <f>VLOOKUP(A1862,Filtered_Customer_Data[#All],7,FALSE)</f>
        <v>Senior Quality Engineer</v>
      </c>
    </row>
    <row r="1863" spans="1:11" x14ac:dyDescent="0.3">
      <c r="A1863">
        <v>1865</v>
      </c>
      <c r="B1863">
        <v>1</v>
      </c>
      <c r="C1863">
        <v>1071.23</v>
      </c>
      <c r="D1863">
        <f t="shared" si="58"/>
        <v>1071.23</v>
      </c>
      <c r="E1863">
        <v>5.5684399999999998</v>
      </c>
      <c r="F1863">
        <f>VLOOKUP(A1863,[1]!Filtered_Customer_Data[#All],12,FALSE)</f>
        <v>3</v>
      </c>
      <c r="G1863">
        <f t="shared" si="59"/>
        <v>17895.239943599998</v>
      </c>
      <c r="H1863" t="str">
        <f>VLOOKUP(A1863,[2]!Filtered_Customer_Data[#All],9,FALSE)</f>
        <v>Mass Customer</v>
      </c>
      <c r="I1863" t="str">
        <f>VLOOKUP(A1863,Filtered_Customer_Data[#All],4,FALSE)</f>
        <v>Female</v>
      </c>
      <c r="J1863" t="str">
        <f>VLOOKUP(A1863,Filtered_Customer_Data[#All],8,FALSE)</f>
        <v>Unknown</v>
      </c>
      <c r="K1863" t="str">
        <f>VLOOKUP(A1863,Filtered_Customer_Data[#All],7,FALSE)</f>
        <v>Office Assistant III</v>
      </c>
    </row>
    <row r="1864" spans="1:11" x14ac:dyDescent="0.3">
      <c r="A1864">
        <v>1866</v>
      </c>
      <c r="B1864">
        <v>9</v>
      </c>
      <c r="C1864">
        <v>12450.76</v>
      </c>
      <c r="D1864">
        <f t="shared" si="58"/>
        <v>1383.4177777777777</v>
      </c>
      <c r="E1864">
        <v>5.5684399999999998</v>
      </c>
      <c r="F1864">
        <f>VLOOKUP(A1864,[1]!Filtered_Customer_Data[#All],12,FALSE)</f>
        <v>2</v>
      </c>
      <c r="G1864">
        <f t="shared" si="59"/>
        <v>15406.957780977777</v>
      </c>
      <c r="H1864" t="str">
        <f>VLOOKUP(A1864,[2]!Filtered_Customer_Data[#All],9,FALSE)</f>
        <v>Mass Customer</v>
      </c>
      <c r="I1864" t="str">
        <f>VLOOKUP(A1864,Filtered_Customer_Data[#All],4,FALSE)</f>
        <v>Male</v>
      </c>
      <c r="J1864" t="str">
        <f>VLOOKUP(A1864,Filtered_Customer_Data[#All],8,FALSE)</f>
        <v>Manufacturing</v>
      </c>
      <c r="K1864" t="str">
        <f>VLOOKUP(A1864,Filtered_Customer_Data[#All],7,FALSE)</f>
        <v>Marketing Manager</v>
      </c>
    </row>
    <row r="1865" spans="1:11" x14ac:dyDescent="0.3">
      <c r="A1865">
        <v>1867</v>
      </c>
      <c r="B1865">
        <v>8</v>
      </c>
      <c r="C1865">
        <v>11055.86</v>
      </c>
      <c r="D1865">
        <f t="shared" si="58"/>
        <v>1381.9825000000001</v>
      </c>
      <c r="E1865">
        <v>5.5684399999999998</v>
      </c>
      <c r="F1865">
        <f>VLOOKUP(A1865,[1]!Filtered_Customer_Data[#All],12,FALSE)</f>
        <v>3</v>
      </c>
      <c r="G1865">
        <f t="shared" si="59"/>
        <v>23086.4598969</v>
      </c>
      <c r="H1865" t="str">
        <f>VLOOKUP(A1865,[2]!Filtered_Customer_Data[#All],9,FALSE)</f>
        <v>Affluent Customer</v>
      </c>
      <c r="I1865" t="str">
        <f>VLOOKUP(A1865,Filtered_Customer_Data[#All],4,FALSE)</f>
        <v>Female</v>
      </c>
      <c r="J1865" t="str">
        <f>VLOOKUP(A1865,Filtered_Customer_Data[#All],8,FALSE)</f>
        <v>Unknown</v>
      </c>
      <c r="K1865" t="str">
        <f>VLOOKUP(A1865,Filtered_Customer_Data[#All],7,FALSE)</f>
        <v>Senior Developer</v>
      </c>
    </row>
    <row r="1866" spans="1:11" x14ac:dyDescent="0.3">
      <c r="A1866">
        <v>1868</v>
      </c>
      <c r="B1866">
        <v>6</v>
      </c>
      <c r="C1866">
        <v>10105.23</v>
      </c>
      <c r="D1866">
        <f t="shared" si="58"/>
        <v>1684.2049999999999</v>
      </c>
      <c r="E1866">
        <v>5.5684399999999998</v>
      </c>
      <c r="F1866">
        <f>VLOOKUP(A1866,[1]!Filtered_Customer_Data[#All],12,FALSE)</f>
        <v>10</v>
      </c>
      <c r="G1866">
        <f t="shared" si="59"/>
        <v>93783.944901999988</v>
      </c>
      <c r="H1866" t="str">
        <f>VLOOKUP(A1866,[2]!Filtered_Customer_Data[#All],9,FALSE)</f>
        <v>Mass Customer</v>
      </c>
      <c r="I1866" t="str">
        <f>VLOOKUP(A1866,Filtered_Customer_Data[#All],4,FALSE)</f>
        <v>Female</v>
      </c>
      <c r="J1866" t="str">
        <f>VLOOKUP(A1866,Filtered_Customer_Data[#All],8,FALSE)</f>
        <v>Retail</v>
      </c>
      <c r="K1866" t="str">
        <f>VLOOKUP(A1866,Filtered_Customer_Data[#All],7,FALSE)</f>
        <v>Assistant Manager</v>
      </c>
    </row>
    <row r="1867" spans="1:11" x14ac:dyDescent="0.3">
      <c r="A1867">
        <v>1869</v>
      </c>
      <c r="B1867">
        <v>4</v>
      </c>
      <c r="C1867">
        <v>3260.5899999999997</v>
      </c>
      <c r="D1867">
        <f t="shared" si="58"/>
        <v>815.14749999999992</v>
      </c>
      <c r="E1867">
        <v>5.5684399999999998</v>
      </c>
      <c r="F1867">
        <f>VLOOKUP(A1867,[1]!Filtered_Customer_Data[#All],12,FALSE)</f>
        <v>9</v>
      </c>
      <c r="G1867">
        <f t="shared" si="59"/>
        <v>40851.899504099994</v>
      </c>
      <c r="H1867" t="str">
        <f>VLOOKUP(A1867,[2]!Filtered_Customer_Data[#All],9,FALSE)</f>
        <v>High Net Worth</v>
      </c>
      <c r="I1867" t="str">
        <f>VLOOKUP(A1867,Filtered_Customer_Data[#All],4,FALSE)</f>
        <v>Female</v>
      </c>
      <c r="J1867" t="str">
        <f>VLOOKUP(A1867,Filtered_Customer_Data[#All],8,FALSE)</f>
        <v>Financial Services</v>
      </c>
      <c r="K1867" t="str">
        <f>VLOOKUP(A1867,Filtered_Customer_Data[#All],7,FALSE)</f>
        <v>Geologist IV</v>
      </c>
    </row>
    <row r="1868" spans="1:11" x14ac:dyDescent="0.3">
      <c r="A1868">
        <v>1870</v>
      </c>
      <c r="B1868">
        <v>7</v>
      </c>
      <c r="C1868">
        <v>7755.7599999999993</v>
      </c>
      <c r="D1868">
        <f t="shared" si="58"/>
        <v>1107.9657142857143</v>
      </c>
      <c r="E1868">
        <v>5.5684399999999998</v>
      </c>
      <c r="F1868">
        <f>VLOOKUP(A1868,[1]!Filtered_Customer_Data[#All],12,FALSE)</f>
        <v>9</v>
      </c>
      <c r="G1868">
        <f t="shared" si="59"/>
        <v>55526.765418514289</v>
      </c>
      <c r="H1868" t="str">
        <f>VLOOKUP(A1868,[2]!Filtered_Customer_Data[#All],9,FALSE)</f>
        <v>Affluent Customer</v>
      </c>
      <c r="I1868" t="str">
        <f>VLOOKUP(A1868,Filtered_Customer_Data[#All],4,FALSE)</f>
        <v>Female</v>
      </c>
      <c r="J1868" t="str">
        <f>VLOOKUP(A1868,Filtered_Customer_Data[#All],8,FALSE)</f>
        <v>Unknown</v>
      </c>
      <c r="K1868" t="str">
        <f>VLOOKUP(A1868,Filtered_Customer_Data[#All],7,FALSE)</f>
        <v>Graphic Designer</v>
      </c>
    </row>
    <row r="1869" spans="1:11" x14ac:dyDescent="0.3">
      <c r="A1869">
        <v>1871</v>
      </c>
      <c r="B1869">
        <v>4</v>
      </c>
      <c r="C1869">
        <v>3787.2699999999995</v>
      </c>
      <c r="D1869">
        <f t="shared" si="58"/>
        <v>946.81749999999988</v>
      </c>
      <c r="E1869">
        <v>5.5684399999999998</v>
      </c>
      <c r="F1869">
        <f>VLOOKUP(A1869,[1]!Filtered_Customer_Data[#All],12,FALSE)</f>
        <v>8</v>
      </c>
      <c r="G1869">
        <f t="shared" si="59"/>
        <v>42178.371517599997</v>
      </c>
      <c r="H1869" t="str">
        <f>VLOOKUP(A1869,[2]!Filtered_Customer_Data[#All],9,FALSE)</f>
        <v>High Net Worth</v>
      </c>
      <c r="I1869" t="str">
        <f>VLOOKUP(A1869,Filtered_Customer_Data[#All],4,FALSE)</f>
        <v>Female</v>
      </c>
      <c r="J1869" t="str">
        <f>VLOOKUP(A1869,Filtered_Customer_Data[#All],8,FALSE)</f>
        <v>Financial Services</v>
      </c>
      <c r="K1869" t="str">
        <f>VLOOKUP(A1869,Filtered_Customer_Data[#All],7,FALSE)</f>
        <v>Senior Cost Accountant</v>
      </c>
    </row>
    <row r="1870" spans="1:11" x14ac:dyDescent="0.3">
      <c r="A1870">
        <v>1872</v>
      </c>
      <c r="B1870">
        <v>5</v>
      </c>
      <c r="C1870">
        <v>5719.53</v>
      </c>
      <c r="D1870">
        <f t="shared" si="58"/>
        <v>1143.9059999999999</v>
      </c>
      <c r="E1870">
        <v>5.5684399999999998</v>
      </c>
      <c r="F1870">
        <f>VLOOKUP(A1870,[1]!Filtered_Customer_Data[#All],12,FALSE)</f>
        <v>14</v>
      </c>
      <c r="G1870">
        <f t="shared" si="59"/>
        <v>89176.806972959996</v>
      </c>
      <c r="H1870" t="str">
        <f>VLOOKUP(A1870,[2]!Filtered_Customer_Data[#All],9,FALSE)</f>
        <v>Mass Customer</v>
      </c>
      <c r="I1870" t="str">
        <f>VLOOKUP(A1870,Filtered_Customer_Data[#All],4,FALSE)</f>
        <v>Male</v>
      </c>
      <c r="J1870" t="str">
        <f>VLOOKUP(A1870,Filtered_Customer_Data[#All],8,FALSE)</f>
        <v>Manufacturing</v>
      </c>
      <c r="K1870" t="str">
        <f>VLOOKUP(A1870,Filtered_Customer_Data[#All],7,FALSE)</f>
        <v>Help Desk Technician</v>
      </c>
    </row>
    <row r="1871" spans="1:11" x14ac:dyDescent="0.3">
      <c r="A1871">
        <v>1873</v>
      </c>
      <c r="B1871">
        <v>4</v>
      </c>
      <c r="C1871">
        <v>5930.68</v>
      </c>
      <c r="D1871">
        <f t="shared" si="58"/>
        <v>1482.67</v>
      </c>
      <c r="E1871">
        <v>5.5684399999999998</v>
      </c>
      <c r="F1871">
        <f>VLOOKUP(A1871,[1]!Filtered_Customer_Data[#All],12,FALSE)</f>
        <v>4</v>
      </c>
      <c r="G1871">
        <f t="shared" si="59"/>
        <v>33024.635739199999</v>
      </c>
      <c r="H1871" t="str">
        <f>VLOOKUP(A1871,[2]!Filtered_Customer_Data[#All],9,FALSE)</f>
        <v>Affluent Customer</v>
      </c>
      <c r="I1871" t="str">
        <f>VLOOKUP(A1871,Filtered_Customer_Data[#All],4,FALSE)</f>
        <v>Male</v>
      </c>
      <c r="J1871" t="str">
        <f>VLOOKUP(A1871,Filtered_Customer_Data[#All],8,FALSE)</f>
        <v>Manufacturing</v>
      </c>
      <c r="K1871" t="str">
        <f>VLOOKUP(A1871,Filtered_Customer_Data[#All],7,FALSE)</f>
        <v>General Manager</v>
      </c>
    </row>
    <row r="1872" spans="1:11" x14ac:dyDescent="0.3">
      <c r="A1872">
        <v>1874</v>
      </c>
      <c r="B1872">
        <v>5</v>
      </c>
      <c r="C1872">
        <v>3958.4700000000003</v>
      </c>
      <c r="D1872">
        <f t="shared" si="58"/>
        <v>791.69400000000007</v>
      </c>
      <c r="E1872">
        <v>5.5684399999999998</v>
      </c>
      <c r="F1872">
        <f>VLOOKUP(A1872,[1]!Filtered_Customer_Data[#All],12,FALSE)</f>
        <v>7</v>
      </c>
      <c r="G1872">
        <f t="shared" si="59"/>
        <v>30859.503761520005</v>
      </c>
      <c r="H1872" t="str">
        <f>VLOOKUP(A1872,[2]!Filtered_Customer_Data[#All],9,FALSE)</f>
        <v>High Net Worth</v>
      </c>
      <c r="I1872" t="str">
        <f>VLOOKUP(A1872,Filtered_Customer_Data[#All],4,FALSE)</f>
        <v>Male</v>
      </c>
      <c r="J1872" t="str">
        <f>VLOOKUP(A1872,Filtered_Customer_Data[#All],8,FALSE)</f>
        <v>Argiculture</v>
      </c>
      <c r="K1872" t="str">
        <f>VLOOKUP(A1872,Filtered_Customer_Data[#All],7,FALSE)</f>
        <v>Unknown</v>
      </c>
    </row>
    <row r="1873" spans="1:11" x14ac:dyDescent="0.3">
      <c r="A1873">
        <v>1875</v>
      </c>
      <c r="B1873">
        <v>6</v>
      </c>
      <c r="C1873">
        <v>6549.05</v>
      </c>
      <c r="D1873">
        <f t="shared" si="58"/>
        <v>1091.5083333333334</v>
      </c>
      <c r="E1873">
        <v>5.5684399999999998</v>
      </c>
      <c r="F1873">
        <f>VLOOKUP(A1873,[1]!Filtered_Customer_Data[#All],12,FALSE)</f>
        <v>19</v>
      </c>
      <c r="G1873">
        <f t="shared" si="59"/>
        <v>115481.97460966668</v>
      </c>
      <c r="H1873" t="str">
        <f>VLOOKUP(A1873,[2]!Filtered_Customer_Data[#All],9,FALSE)</f>
        <v>High Net Worth</v>
      </c>
      <c r="I1873" t="str">
        <f>VLOOKUP(A1873,Filtered_Customer_Data[#All],4,FALSE)</f>
        <v>Male</v>
      </c>
      <c r="J1873" t="str">
        <f>VLOOKUP(A1873,Filtered_Customer_Data[#All],8,FALSE)</f>
        <v>Retail</v>
      </c>
      <c r="K1873" t="str">
        <f>VLOOKUP(A1873,Filtered_Customer_Data[#All],7,FALSE)</f>
        <v>Staff Scientist</v>
      </c>
    </row>
    <row r="1874" spans="1:11" x14ac:dyDescent="0.3">
      <c r="A1874">
        <v>1876</v>
      </c>
      <c r="B1874">
        <v>5</v>
      </c>
      <c r="C1874">
        <v>10115.02</v>
      </c>
      <c r="D1874">
        <f t="shared" si="58"/>
        <v>2023.0040000000001</v>
      </c>
      <c r="E1874">
        <v>5.5684399999999998</v>
      </c>
      <c r="F1874">
        <f>VLOOKUP(A1874,[1]!Filtered_Customer_Data[#All],12,FALSE)</f>
        <v>21</v>
      </c>
      <c r="G1874">
        <f t="shared" si="59"/>
        <v>236564.50426896001</v>
      </c>
      <c r="H1874" t="str">
        <f>VLOOKUP(A1874,[2]!Filtered_Customer_Data[#All],9,FALSE)</f>
        <v>Affluent Customer</v>
      </c>
      <c r="I1874" t="str">
        <f>VLOOKUP(A1874,Filtered_Customer_Data[#All],4,FALSE)</f>
        <v>Male</v>
      </c>
      <c r="J1874" t="str">
        <f>VLOOKUP(A1874,Filtered_Customer_Data[#All],8,FALSE)</f>
        <v>Financial Services</v>
      </c>
      <c r="K1874" t="str">
        <f>VLOOKUP(A1874,Filtered_Customer_Data[#All],7,FALSE)</f>
        <v>Recruiting Manager</v>
      </c>
    </row>
    <row r="1875" spans="1:11" x14ac:dyDescent="0.3">
      <c r="A1875">
        <v>1877</v>
      </c>
      <c r="B1875">
        <v>6</v>
      </c>
      <c r="C1875">
        <v>4192.3100000000004</v>
      </c>
      <c r="D1875">
        <f t="shared" si="58"/>
        <v>698.71833333333336</v>
      </c>
      <c r="E1875">
        <v>5.5684399999999998</v>
      </c>
      <c r="F1875">
        <f>VLOOKUP(A1875,[1]!Filtered_Customer_Data[#All],12,FALSE)</f>
        <v>16</v>
      </c>
      <c r="G1875">
        <f t="shared" si="59"/>
        <v>62252.337857066668</v>
      </c>
      <c r="H1875" t="str">
        <f>VLOOKUP(A1875,[2]!Filtered_Customer_Data[#All],9,FALSE)</f>
        <v>High Net Worth</v>
      </c>
      <c r="I1875" t="str">
        <f>VLOOKUP(A1875,Filtered_Customer_Data[#All],4,FALSE)</f>
        <v>Male</v>
      </c>
      <c r="J1875" t="str">
        <f>VLOOKUP(A1875,Filtered_Customer_Data[#All],8,FALSE)</f>
        <v>Financial Services</v>
      </c>
      <c r="K1875" t="str">
        <f>VLOOKUP(A1875,Filtered_Customer_Data[#All],7,FALSE)</f>
        <v>Associate Professor</v>
      </c>
    </row>
    <row r="1876" spans="1:11" x14ac:dyDescent="0.3">
      <c r="A1876">
        <v>1878</v>
      </c>
      <c r="B1876">
        <v>6</v>
      </c>
      <c r="C1876">
        <v>6231.5899999999992</v>
      </c>
      <c r="D1876">
        <f t="shared" si="58"/>
        <v>1038.5983333333331</v>
      </c>
      <c r="E1876">
        <v>5.5684399999999998</v>
      </c>
      <c r="F1876">
        <f>VLOOKUP(A1876,[1]!Filtered_Customer_Data[#All],12,FALSE)</f>
        <v>10</v>
      </c>
      <c r="G1876">
        <f t="shared" si="59"/>
        <v>57833.725032666654</v>
      </c>
      <c r="H1876" t="str">
        <f>VLOOKUP(A1876,[2]!Filtered_Customer_Data[#All],9,FALSE)</f>
        <v>Affluent Customer</v>
      </c>
      <c r="I1876" t="str">
        <f>VLOOKUP(A1876,Filtered_Customer_Data[#All],4,FALSE)</f>
        <v>Male</v>
      </c>
      <c r="J1876" t="str">
        <f>VLOOKUP(A1876,Filtered_Customer_Data[#All],8,FALSE)</f>
        <v>Health</v>
      </c>
      <c r="K1876" t="str">
        <f>VLOOKUP(A1876,Filtered_Customer_Data[#All],7,FALSE)</f>
        <v>Account Coordinator</v>
      </c>
    </row>
    <row r="1877" spans="1:11" x14ac:dyDescent="0.3">
      <c r="A1877">
        <v>1879</v>
      </c>
      <c r="B1877">
        <v>7</v>
      </c>
      <c r="C1877">
        <v>5332.8899999999994</v>
      </c>
      <c r="D1877">
        <f t="shared" si="58"/>
        <v>761.84142857142854</v>
      </c>
      <c r="E1877">
        <v>5.5684399999999998</v>
      </c>
      <c r="F1877">
        <f>VLOOKUP(A1877,[1]!Filtered_Customer_Data[#All],12,FALSE)</f>
        <v>5</v>
      </c>
      <c r="G1877">
        <f t="shared" si="59"/>
        <v>21211.341422571426</v>
      </c>
      <c r="H1877" t="str">
        <f>VLOOKUP(A1877,[2]!Filtered_Customer_Data[#All],9,FALSE)</f>
        <v>High Net Worth</v>
      </c>
      <c r="I1877" t="str">
        <f>VLOOKUP(A1877,Filtered_Customer_Data[#All],4,FALSE)</f>
        <v>Male</v>
      </c>
      <c r="J1877" t="str">
        <f>VLOOKUP(A1877,Filtered_Customer_Data[#All],8,FALSE)</f>
        <v>Manufacturing</v>
      </c>
      <c r="K1877" t="str">
        <f>VLOOKUP(A1877,Filtered_Customer_Data[#All],7,FALSE)</f>
        <v>Account Representative I</v>
      </c>
    </row>
    <row r="1878" spans="1:11" x14ac:dyDescent="0.3">
      <c r="A1878">
        <v>1880</v>
      </c>
      <c r="B1878">
        <v>5</v>
      </c>
      <c r="C1878">
        <v>6619.7500000000009</v>
      </c>
      <c r="D1878">
        <f t="shared" si="58"/>
        <v>1323.9500000000003</v>
      </c>
      <c r="E1878">
        <v>5.5684399999999998</v>
      </c>
      <c r="F1878">
        <f>VLOOKUP(A1878,[1]!Filtered_Customer_Data[#All],12,FALSE)</f>
        <v>17</v>
      </c>
      <c r="G1878">
        <f t="shared" si="59"/>
        <v>125329.71434600002</v>
      </c>
      <c r="H1878" t="str">
        <f>VLOOKUP(A1878,[2]!Filtered_Customer_Data[#All],9,FALSE)</f>
        <v>High Net Worth</v>
      </c>
      <c r="I1878" t="str">
        <f>VLOOKUP(A1878,Filtered_Customer_Data[#All],4,FALSE)</f>
        <v>Male</v>
      </c>
      <c r="J1878" t="str">
        <f>VLOOKUP(A1878,Filtered_Customer_Data[#All],8,FALSE)</f>
        <v>Unknown</v>
      </c>
      <c r="K1878" t="str">
        <f>VLOOKUP(A1878,Filtered_Customer_Data[#All],7,FALSE)</f>
        <v>Unknown</v>
      </c>
    </row>
    <row r="1879" spans="1:11" x14ac:dyDescent="0.3">
      <c r="A1879">
        <v>1881</v>
      </c>
      <c r="B1879">
        <v>7</v>
      </c>
      <c r="C1879">
        <v>8559.33</v>
      </c>
      <c r="D1879">
        <f t="shared" si="58"/>
        <v>1222.7614285714285</v>
      </c>
      <c r="E1879">
        <v>5.5684399999999998</v>
      </c>
      <c r="F1879">
        <f>VLOOKUP(A1879,[1]!Filtered_Customer_Data[#All],12,FALSE)</f>
        <v>12</v>
      </c>
      <c r="G1879">
        <f t="shared" si="59"/>
        <v>81706.483791771418</v>
      </c>
      <c r="H1879" t="str">
        <f>VLOOKUP(A1879,[2]!Filtered_Customer_Data[#All],9,FALSE)</f>
        <v>Affluent Customer</v>
      </c>
      <c r="I1879" t="str">
        <f>VLOOKUP(A1879,Filtered_Customer_Data[#All],4,FALSE)</f>
        <v>Male</v>
      </c>
      <c r="J1879" t="str">
        <f>VLOOKUP(A1879,Filtered_Customer_Data[#All],8,FALSE)</f>
        <v>Unknown</v>
      </c>
      <c r="K1879" t="str">
        <f>VLOOKUP(A1879,Filtered_Customer_Data[#All],7,FALSE)</f>
        <v>Quality Control Specialist</v>
      </c>
    </row>
    <row r="1880" spans="1:11" x14ac:dyDescent="0.3">
      <c r="A1880">
        <v>1882</v>
      </c>
      <c r="B1880">
        <v>6</v>
      </c>
      <c r="C1880">
        <v>5862.02</v>
      </c>
      <c r="D1880">
        <f t="shared" si="58"/>
        <v>977.00333333333344</v>
      </c>
      <c r="E1880">
        <v>5.5684399999999998</v>
      </c>
      <c r="F1880">
        <f>VLOOKUP(A1880,[1]!Filtered_Customer_Data[#All],12,FALSE)</f>
        <v>10</v>
      </c>
      <c r="G1880">
        <f t="shared" si="59"/>
        <v>54403.844414666673</v>
      </c>
      <c r="H1880" t="str">
        <f>VLOOKUP(A1880,[2]!Filtered_Customer_Data[#All],9,FALSE)</f>
        <v>Affluent Customer</v>
      </c>
      <c r="I1880" t="str">
        <f>VLOOKUP(A1880,Filtered_Customer_Data[#All],4,FALSE)</f>
        <v>Male</v>
      </c>
      <c r="J1880" t="str">
        <f>VLOOKUP(A1880,Filtered_Customer_Data[#All],8,FALSE)</f>
        <v>Manufacturing</v>
      </c>
      <c r="K1880" t="str">
        <f>VLOOKUP(A1880,Filtered_Customer_Data[#All],7,FALSE)</f>
        <v>Account Executive</v>
      </c>
    </row>
    <row r="1881" spans="1:11" x14ac:dyDescent="0.3">
      <c r="A1881">
        <v>1883</v>
      </c>
      <c r="B1881">
        <v>3</v>
      </c>
      <c r="C1881">
        <v>4596.28</v>
      </c>
      <c r="D1881">
        <f t="shared" si="58"/>
        <v>1532.0933333333332</v>
      </c>
      <c r="E1881">
        <v>5.5684399999999998</v>
      </c>
      <c r="F1881">
        <f>VLOOKUP(A1881,[1]!Filtered_Customer_Data[#All],12,FALSE)</f>
        <v>6</v>
      </c>
      <c r="G1881">
        <f t="shared" si="59"/>
        <v>51188.2188064</v>
      </c>
      <c r="H1881" t="str">
        <f>VLOOKUP(A1881,[2]!Filtered_Customer_Data[#All],9,FALSE)</f>
        <v>Mass Customer</v>
      </c>
      <c r="I1881" t="str">
        <f>VLOOKUP(A1881,Filtered_Customer_Data[#All],4,FALSE)</f>
        <v>Female</v>
      </c>
      <c r="J1881" t="str">
        <f>VLOOKUP(A1881,Filtered_Customer_Data[#All],8,FALSE)</f>
        <v>Health</v>
      </c>
      <c r="K1881" t="str">
        <f>VLOOKUP(A1881,Filtered_Customer_Data[#All],7,FALSE)</f>
        <v>Unknown</v>
      </c>
    </row>
    <row r="1882" spans="1:11" x14ac:dyDescent="0.3">
      <c r="A1882">
        <v>1884</v>
      </c>
      <c r="B1882">
        <v>7</v>
      </c>
      <c r="C1882">
        <v>6672</v>
      </c>
      <c r="D1882">
        <f t="shared" si="58"/>
        <v>953.14285714285711</v>
      </c>
      <c r="E1882">
        <v>5.5684399999999998</v>
      </c>
      <c r="F1882">
        <f>VLOOKUP(A1882,[1]!Filtered_Customer_Data[#All],12,FALSE)</f>
        <v>17</v>
      </c>
      <c r="G1882">
        <f t="shared" si="59"/>
        <v>90227.819794285708</v>
      </c>
      <c r="H1882" t="str">
        <f>VLOOKUP(A1882,[2]!Filtered_Customer_Data[#All],9,FALSE)</f>
        <v>Mass Customer</v>
      </c>
      <c r="I1882" t="str">
        <f>VLOOKUP(A1882,Filtered_Customer_Data[#All],4,FALSE)</f>
        <v>Female</v>
      </c>
      <c r="J1882" t="str">
        <f>VLOOKUP(A1882,Filtered_Customer_Data[#All],8,FALSE)</f>
        <v>Manufacturing</v>
      </c>
      <c r="K1882" t="str">
        <f>VLOOKUP(A1882,Filtered_Customer_Data[#All],7,FALSE)</f>
        <v>Unknown</v>
      </c>
    </row>
    <row r="1883" spans="1:11" x14ac:dyDescent="0.3">
      <c r="A1883">
        <v>1885</v>
      </c>
      <c r="B1883">
        <v>9</v>
      </c>
      <c r="C1883">
        <v>10587.230000000001</v>
      </c>
      <c r="D1883">
        <f t="shared" si="58"/>
        <v>1176.3588888888889</v>
      </c>
      <c r="E1883">
        <v>5.5684399999999998</v>
      </c>
      <c r="F1883">
        <f>VLOOKUP(A1883,[1]!Filtered_Customer_Data[#All],12,FALSE)</f>
        <v>11</v>
      </c>
      <c r="G1883">
        <f t="shared" si="59"/>
        <v>72055.32280368889</v>
      </c>
      <c r="H1883" t="str">
        <f>VLOOKUP(A1883,[2]!Filtered_Customer_Data[#All],9,FALSE)</f>
        <v>High Net Worth</v>
      </c>
      <c r="I1883" t="str">
        <f>VLOOKUP(A1883,Filtered_Customer_Data[#All],4,FALSE)</f>
        <v>Male</v>
      </c>
      <c r="J1883" t="str">
        <f>VLOOKUP(A1883,Filtered_Customer_Data[#All],8,FALSE)</f>
        <v>Health</v>
      </c>
      <c r="K1883" t="str">
        <f>VLOOKUP(A1883,Filtered_Customer_Data[#All],7,FALSE)</f>
        <v>Software Consultant</v>
      </c>
    </row>
    <row r="1884" spans="1:11" x14ac:dyDescent="0.3">
      <c r="A1884">
        <v>1886</v>
      </c>
      <c r="B1884">
        <v>4</v>
      </c>
      <c r="C1884">
        <v>4591.32</v>
      </c>
      <c r="D1884">
        <f t="shared" si="58"/>
        <v>1147.83</v>
      </c>
      <c r="E1884">
        <v>5.5684399999999998</v>
      </c>
      <c r="F1884">
        <f>VLOOKUP(A1884,[1]!Filtered_Customer_Data[#All],12,FALSE)</f>
        <v>18</v>
      </c>
      <c r="G1884">
        <f t="shared" si="59"/>
        <v>115049.2047336</v>
      </c>
      <c r="H1884" t="str">
        <f>VLOOKUP(A1884,[2]!Filtered_Customer_Data[#All],9,FALSE)</f>
        <v>Affluent Customer</v>
      </c>
      <c r="I1884" t="str">
        <f>VLOOKUP(A1884,Filtered_Customer_Data[#All],4,FALSE)</f>
        <v>Female</v>
      </c>
      <c r="J1884" t="str">
        <f>VLOOKUP(A1884,Filtered_Customer_Data[#All],8,FALSE)</f>
        <v>IT</v>
      </c>
      <c r="K1884" t="str">
        <f>VLOOKUP(A1884,Filtered_Customer_Data[#All],7,FALSE)</f>
        <v>Nurse</v>
      </c>
    </row>
    <row r="1885" spans="1:11" x14ac:dyDescent="0.3">
      <c r="A1885">
        <v>1887</v>
      </c>
      <c r="B1885">
        <v>10</v>
      </c>
      <c r="C1885">
        <v>15364.289999999999</v>
      </c>
      <c r="D1885">
        <f t="shared" si="58"/>
        <v>1536.4289999999999</v>
      </c>
      <c r="E1885">
        <v>5.5684399999999998</v>
      </c>
      <c r="F1885">
        <f>VLOOKUP(A1885,[1]!Filtered_Customer_Data[#All],12,FALSE)</f>
        <v>8</v>
      </c>
      <c r="G1885">
        <f t="shared" si="59"/>
        <v>68444.101606079988</v>
      </c>
      <c r="H1885" t="str">
        <f>VLOOKUP(A1885,[2]!Filtered_Customer_Data[#All],9,FALSE)</f>
        <v>Affluent Customer</v>
      </c>
      <c r="I1885" t="str">
        <f>VLOOKUP(A1885,Filtered_Customer_Data[#All],4,FALSE)</f>
        <v>Female</v>
      </c>
      <c r="J1885" t="str">
        <f>VLOOKUP(A1885,Filtered_Customer_Data[#All],8,FALSE)</f>
        <v>IT</v>
      </c>
      <c r="K1885" t="str">
        <f>VLOOKUP(A1885,Filtered_Customer_Data[#All],7,FALSE)</f>
        <v>Director of Sales</v>
      </c>
    </row>
    <row r="1886" spans="1:11" x14ac:dyDescent="0.3">
      <c r="A1886">
        <v>1888</v>
      </c>
      <c r="B1886">
        <v>4</v>
      </c>
      <c r="C1886">
        <v>5775.32</v>
      </c>
      <c r="D1886">
        <f t="shared" si="58"/>
        <v>1443.83</v>
      </c>
      <c r="E1886">
        <v>5.5684399999999998</v>
      </c>
      <c r="F1886">
        <f>VLOOKUP(A1886,[1]!Filtered_Customer_Data[#All],12,FALSE)</f>
        <v>1</v>
      </c>
      <c r="G1886">
        <f t="shared" si="59"/>
        <v>8039.8807251999997</v>
      </c>
      <c r="H1886" t="str">
        <f>VLOOKUP(A1886,[2]!Filtered_Customer_Data[#All],9,FALSE)</f>
        <v>Mass Customer</v>
      </c>
      <c r="I1886" t="str">
        <f>VLOOKUP(A1886,Filtered_Customer_Data[#All],4,FALSE)</f>
        <v>Female</v>
      </c>
      <c r="J1886" t="str">
        <f>VLOOKUP(A1886,Filtered_Customer_Data[#All],8,FALSE)</f>
        <v>Health</v>
      </c>
      <c r="K1886" t="str">
        <f>VLOOKUP(A1886,Filtered_Customer_Data[#All],7,FALSE)</f>
        <v>Food Chemist</v>
      </c>
    </row>
    <row r="1887" spans="1:11" x14ac:dyDescent="0.3">
      <c r="A1887">
        <v>1889</v>
      </c>
      <c r="B1887">
        <v>5</v>
      </c>
      <c r="C1887">
        <v>6210.69</v>
      </c>
      <c r="D1887">
        <f t="shared" si="58"/>
        <v>1242.1379999999999</v>
      </c>
      <c r="E1887">
        <v>5.5684399999999998</v>
      </c>
      <c r="F1887">
        <f>VLOOKUP(A1887,[1]!Filtered_Customer_Data[#All],12,FALSE)</f>
        <v>11</v>
      </c>
      <c r="G1887">
        <f t="shared" si="59"/>
        <v>76084.48017191999</v>
      </c>
      <c r="H1887" t="str">
        <f>VLOOKUP(A1887,[2]!Filtered_Customer_Data[#All],9,FALSE)</f>
        <v>Affluent Customer</v>
      </c>
      <c r="I1887" t="str">
        <f>VLOOKUP(A1887,Filtered_Customer_Data[#All],4,FALSE)</f>
        <v>Male</v>
      </c>
      <c r="J1887" t="str">
        <f>VLOOKUP(A1887,Filtered_Customer_Data[#All],8,FALSE)</f>
        <v>Retail</v>
      </c>
      <c r="K1887" t="str">
        <f>VLOOKUP(A1887,Filtered_Customer_Data[#All],7,FALSE)</f>
        <v>Quality Control Specialist</v>
      </c>
    </row>
    <row r="1888" spans="1:11" x14ac:dyDescent="0.3">
      <c r="A1888">
        <v>1890</v>
      </c>
      <c r="B1888">
        <v>9</v>
      </c>
      <c r="C1888">
        <v>10862.91</v>
      </c>
      <c r="D1888">
        <f t="shared" si="58"/>
        <v>1206.99</v>
      </c>
      <c r="E1888">
        <v>5.5684399999999998</v>
      </c>
      <c r="F1888">
        <f>VLOOKUP(A1888,[1]!Filtered_Customer_Data[#All],12,FALSE)</f>
        <v>7</v>
      </c>
      <c r="G1888">
        <f t="shared" si="59"/>
        <v>47047.359769199997</v>
      </c>
      <c r="H1888" t="str">
        <f>VLOOKUP(A1888,[2]!Filtered_Customer_Data[#All],9,FALSE)</f>
        <v>Mass Customer</v>
      </c>
      <c r="I1888" t="str">
        <f>VLOOKUP(A1888,Filtered_Customer_Data[#All],4,FALSE)</f>
        <v>Male</v>
      </c>
      <c r="J1888" t="str">
        <f>VLOOKUP(A1888,Filtered_Customer_Data[#All],8,FALSE)</f>
        <v>Financial Services</v>
      </c>
      <c r="K1888" t="str">
        <f>VLOOKUP(A1888,Filtered_Customer_Data[#All],7,FALSE)</f>
        <v>Analyst Programmer</v>
      </c>
    </row>
    <row r="1889" spans="1:11" x14ac:dyDescent="0.3">
      <c r="A1889">
        <v>1891</v>
      </c>
      <c r="B1889">
        <v>7</v>
      </c>
      <c r="C1889">
        <v>9203.4</v>
      </c>
      <c r="D1889">
        <f t="shared" si="58"/>
        <v>1314.7714285714285</v>
      </c>
      <c r="E1889">
        <v>5.5684399999999998</v>
      </c>
      <c r="F1889">
        <f>VLOOKUP(A1889,[1]!Filtered_Customer_Data[#All],12,FALSE)</f>
        <v>19</v>
      </c>
      <c r="G1889">
        <f t="shared" si="59"/>
        <v>139103.29046057141</v>
      </c>
      <c r="H1889" t="str">
        <f>VLOOKUP(A1889,[2]!Filtered_Customer_Data[#All],9,FALSE)</f>
        <v>Mass Customer</v>
      </c>
      <c r="I1889" t="str">
        <f>VLOOKUP(A1889,Filtered_Customer_Data[#All],4,FALSE)</f>
        <v>Male</v>
      </c>
      <c r="J1889" t="str">
        <f>VLOOKUP(A1889,Filtered_Customer_Data[#All],8,FALSE)</f>
        <v>Retail</v>
      </c>
      <c r="K1889" t="str">
        <f>VLOOKUP(A1889,Filtered_Customer_Data[#All],7,FALSE)</f>
        <v>Marketing Manager</v>
      </c>
    </row>
    <row r="1890" spans="1:11" x14ac:dyDescent="0.3">
      <c r="A1890">
        <v>1892</v>
      </c>
      <c r="B1890">
        <v>5</v>
      </c>
      <c r="C1890">
        <v>3113.52</v>
      </c>
      <c r="D1890">
        <f t="shared" si="58"/>
        <v>622.70399999999995</v>
      </c>
      <c r="E1890">
        <v>5.5684399999999998</v>
      </c>
      <c r="F1890">
        <f>VLOOKUP(A1890,[1]!Filtered_Customer_Data[#All],12,FALSE)</f>
        <v>2</v>
      </c>
      <c r="G1890">
        <f t="shared" si="59"/>
        <v>6934.9797235199994</v>
      </c>
      <c r="H1890" t="str">
        <f>VLOOKUP(A1890,[2]!Filtered_Customer_Data[#All],9,FALSE)</f>
        <v>High Net Worth</v>
      </c>
      <c r="I1890" t="str">
        <f>VLOOKUP(A1890,Filtered_Customer_Data[#All],4,FALSE)</f>
        <v>Female</v>
      </c>
      <c r="J1890" t="str">
        <f>VLOOKUP(A1890,Filtered_Customer_Data[#All],8,FALSE)</f>
        <v>Retail</v>
      </c>
      <c r="K1890" t="str">
        <f>VLOOKUP(A1890,Filtered_Customer_Data[#All],7,FALSE)</f>
        <v>Unknown</v>
      </c>
    </row>
    <row r="1891" spans="1:11" x14ac:dyDescent="0.3">
      <c r="A1891">
        <v>1893</v>
      </c>
      <c r="B1891">
        <v>7</v>
      </c>
      <c r="C1891">
        <v>7903.94</v>
      </c>
      <c r="D1891">
        <f t="shared" si="58"/>
        <v>1129.1342857142856</v>
      </c>
      <c r="E1891">
        <v>5.5684399999999998</v>
      </c>
      <c r="F1891">
        <f>VLOOKUP(A1891,[1]!Filtered_Customer_Data[#All],12,FALSE)</f>
        <v>5</v>
      </c>
      <c r="G1891">
        <f t="shared" si="59"/>
        <v>31437.582609714282</v>
      </c>
      <c r="H1891" t="str">
        <f>VLOOKUP(A1891,[2]!Filtered_Customer_Data[#All],9,FALSE)</f>
        <v>Mass Customer</v>
      </c>
      <c r="I1891" t="str">
        <f>VLOOKUP(A1891,Filtered_Customer_Data[#All],4,FALSE)</f>
        <v>Male</v>
      </c>
      <c r="J1891" t="str">
        <f>VLOOKUP(A1891,Filtered_Customer_Data[#All],8,FALSE)</f>
        <v>Unknown</v>
      </c>
      <c r="K1891" t="str">
        <f>VLOOKUP(A1891,Filtered_Customer_Data[#All],7,FALSE)</f>
        <v>Administrative Officer</v>
      </c>
    </row>
    <row r="1892" spans="1:11" x14ac:dyDescent="0.3">
      <c r="A1892">
        <v>1894</v>
      </c>
      <c r="B1892">
        <v>4</v>
      </c>
      <c r="C1892">
        <v>3591.0299999999997</v>
      </c>
      <c r="D1892">
        <f t="shared" si="58"/>
        <v>897.75749999999994</v>
      </c>
      <c r="E1892">
        <v>5.5684399999999998</v>
      </c>
      <c r="F1892">
        <f>VLOOKUP(A1892,[1]!Filtered_Customer_Data[#All],12,FALSE)</f>
        <v>17</v>
      </c>
      <c r="G1892">
        <f t="shared" si="59"/>
        <v>84984.849146099994</v>
      </c>
      <c r="H1892" t="str">
        <f>VLOOKUP(A1892,[2]!Filtered_Customer_Data[#All],9,FALSE)</f>
        <v>High Net Worth</v>
      </c>
      <c r="I1892" t="str">
        <f>VLOOKUP(A1892,Filtered_Customer_Data[#All],4,FALSE)</f>
        <v>Male</v>
      </c>
      <c r="J1892" t="str">
        <f>VLOOKUP(A1892,Filtered_Customer_Data[#All],8,FALSE)</f>
        <v>Manufacturing</v>
      </c>
      <c r="K1892" t="str">
        <f>VLOOKUP(A1892,Filtered_Customer_Data[#All],7,FALSE)</f>
        <v>Automation Specialist III</v>
      </c>
    </row>
    <row r="1893" spans="1:11" x14ac:dyDescent="0.3">
      <c r="A1893">
        <v>1895</v>
      </c>
      <c r="B1893">
        <v>5</v>
      </c>
      <c r="C1893">
        <v>2110.2599999999998</v>
      </c>
      <c r="D1893">
        <f t="shared" si="58"/>
        <v>422.05199999999996</v>
      </c>
      <c r="E1893">
        <v>5.5684399999999998</v>
      </c>
      <c r="F1893">
        <f>VLOOKUP(A1893,[1]!Filtered_Customer_Data[#All],12,FALSE)</f>
        <v>15</v>
      </c>
      <c r="G1893">
        <f t="shared" si="59"/>
        <v>35252.568583199994</v>
      </c>
      <c r="H1893" t="str">
        <f>VLOOKUP(A1893,[2]!Filtered_Customer_Data[#All],9,FALSE)</f>
        <v>Mass Customer</v>
      </c>
      <c r="I1893" t="str">
        <f>VLOOKUP(A1893,Filtered_Customer_Data[#All],4,FALSE)</f>
        <v>Female</v>
      </c>
      <c r="J1893" t="str">
        <f>VLOOKUP(A1893,Filtered_Customer_Data[#All],8,FALSE)</f>
        <v>Manufacturing</v>
      </c>
      <c r="K1893" t="str">
        <f>VLOOKUP(A1893,Filtered_Customer_Data[#All],7,FALSE)</f>
        <v>Technical Writer</v>
      </c>
    </row>
    <row r="1894" spans="1:11" x14ac:dyDescent="0.3">
      <c r="A1894">
        <v>1896</v>
      </c>
      <c r="B1894">
        <v>3</v>
      </c>
      <c r="C1894">
        <v>3843.92</v>
      </c>
      <c r="D1894">
        <f t="shared" si="58"/>
        <v>1281.3066666666666</v>
      </c>
      <c r="E1894">
        <v>5.5684399999999998</v>
      </c>
      <c r="F1894">
        <f>VLOOKUP(A1894,[1]!Filtered_Customer_Data[#All],12,FALSE)</f>
        <v>1</v>
      </c>
      <c r="G1894">
        <f t="shared" si="59"/>
        <v>7134.8792949333329</v>
      </c>
      <c r="H1894" t="str">
        <f>VLOOKUP(A1894,[2]!Filtered_Customer_Data[#All],9,FALSE)</f>
        <v>High Net Worth</v>
      </c>
      <c r="I1894" t="str">
        <f>VLOOKUP(A1894,Filtered_Customer_Data[#All],4,FALSE)</f>
        <v>Male</v>
      </c>
      <c r="J1894" t="str">
        <f>VLOOKUP(A1894,Filtered_Customer_Data[#All],8,FALSE)</f>
        <v>Unknown</v>
      </c>
      <c r="K1894" t="str">
        <f>VLOOKUP(A1894,Filtered_Customer_Data[#All],7,FALSE)</f>
        <v>Project Manager</v>
      </c>
    </row>
    <row r="1895" spans="1:11" x14ac:dyDescent="0.3">
      <c r="A1895">
        <v>1897</v>
      </c>
      <c r="B1895">
        <v>7</v>
      </c>
      <c r="C1895">
        <v>5120.75</v>
      </c>
      <c r="D1895">
        <f t="shared" si="58"/>
        <v>731.53571428571433</v>
      </c>
      <c r="E1895">
        <v>5.5684399999999998</v>
      </c>
      <c r="F1895">
        <f>VLOOKUP(A1895,[1]!Filtered_Customer_Data[#All],12,FALSE)</f>
        <v>1</v>
      </c>
      <c r="G1895">
        <f t="shared" si="59"/>
        <v>4073.512732857143</v>
      </c>
      <c r="H1895" t="str">
        <f>VLOOKUP(A1895,[2]!Filtered_Customer_Data[#All],9,FALSE)</f>
        <v>Mass Customer</v>
      </c>
      <c r="I1895" t="str">
        <f>VLOOKUP(A1895,Filtered_Customer_Data[#All],4,FALSE)</f>
        <v>Female</v>
      </c>
      <c r="J1895" t="str">
        <f>VLOOKUP(A1895,Filtered_Customer_Data[#All],8,FALSE)</f>
        <v>Unknown</v>
      </c>
      <c r="K1895" t="str">
        <f>VLOOKUP(A1895,Filtered_Customer_Data[#All],7,FALSE)</f>
        <v>Product Engineer</v>
      </c>
    </row>
    <row r="1896" spans="1:11" x14ac:dyDescent="0.3">
      <c r="A1896">
        <v>1898</v>
      </c>
      <c r="B1896">
        <v>6</v>
      </c>
      <c r="C1896">
        <v>7885.1100000000006</v>
      </c>
      <c r="D1896">
        <f t="shared" si="58"/>
        <v>1314.1850000000002</v>
      </c>
      <c r="E1896">
        <v>5.5684399999999998</v>
      </c>
      <c r="F1896">
        <f>VLOOKUP(A1896,[1]!Filtered_Customer_Data[#All],12,FALSE)</f>
        <v>12</v>
      </c>
      <c r="G1896">
        <f t="shared" si="59"/>
        <v>87815.523856800006</v>
      </c>
      <c r="H1896" t="str">
        <f>VLOOKUP(A1896,[2]!Filtered_Customer_Data[#All],9,FALSE)</f>
        <v>Affluent Customer</v>
      </c>
      <c r="I1896" t="str">
        <f>VLOOKUP(A1896,Filtered_Customer_Data[#All],4,FALSE)</f>
        <v>Female</v>
      </c>
      <c r="J1896" t="str">
        <f>VLOOKUP(A1896,Filtered_Customer_Data[#All],8,FALSE)</f>
        <v>Manufacturing</v>
      </c>
      <c r="K1896" t="str">
        <f>VLOOKUP(A1896,Filtered_Customer_Data[#All],7,FALSE)</f>
        <v>Developer III</v>
      </c>
    </row>
    <row r="1897" spans="1:11" x14ac:dyDescent="0.3">
      <c r="A1897">
        <v>1899</v>
      </c>
      <c r="B1897">
        <v>5</v>
      </c>
      <c r="C1897">
        <v>3807.34</v>
      </c>
      <c r="D1897">
        <f t="shared" si="58"/>
        <v>761.46800000000007</v>
      </c>
      <c r="E1897">
        <v>5.5684399999999998</v>
      </c>
      <c r="F1897">
        <f>VLOOKUP(A1897,[1]!Filtered_Customer_Data[#All],12,FALSE)</f>
        <v>4</v>
      </c>
      <c r="G1897">
        <f t="shared" si="59"/>
        <v>16960.75547968</v>
      </c>
      <c r="H1897" t="str">
        <f>VLOOKUP(A1897,[2]!Filtered_Customer_Data[#All],9,FALSE)</f>
        <v>Affluent Customer</v>
      </c>
      <c r="I1897" t="str">
        <f>VLOOKUP(A1897,Filtered_Customer_Data[#All],4,FALSE)</f>
        <v>Male</v>
      </c>
      <c r="J1897" t="str">
        <f>VLOOKUP(A1897,Filtered_Customer_Data[#All],8,FALSE)</f>
        <v>Retail</v>
      </c>
      <c r="K1897" t="str">
        <f>VLOOKUP(A1897,Filtered_Customer_Data[#All],7,FALSE)</f>
        <v>Unknown</v>
      </c>
    </row>
    <row r="1898" spans="1:11" x14ac:dyDescent="0.3">
      <c r="A1898">
        <v>1900</v>
      </c>
      <c r="B1898">
        <v>4</v>
      </c>
      <c r="C1898">
        <v>3327.9399999999996</v>
      </c>
      <c r="D1898">
        <f t="shared" si="58"/>
        <v>831.9849999999999</v>
      </c>
      <c r="E1898">
        <v>5.5684399999999998</v>
      </c>
      <c r="F1898">
        <f>VLOOKUP(A1898,[1]!Filtered_Customer_Data[#All],12,FALSE)</f>
        <v>19</v>
      </c>
      <c r="G1898">
        <f t="shared" si="59"/>
        <v>88024.312514599995</v>
      </c>
      <c r="H1898" t="str">
        <f>VLOOKUP(A1898,[2]!Filtered_Customer_Data[#All],9,FALSE)</f>
        <v>Affluent Customer</v>
      </c>
      <c r="I1898" t="str">
        <f>VLOOKUP(A1898,Filtered_Customer_Data[#All],4,FALSE)</f>
        <v>Male</v>
      </c>
      <c r="J1898" t="str">
        <f>VLOOKUP(A1898,Filtered_Customer_Data[#All],8,FALSE)</f>
        <v>Financial Services</v>
      </c>
      <c r="K1898" t="str">
        <f>VLOOKUP(A1898,Filtered_Customer_Data[#All],7,FALSE)</f>
        <v>Safety Technician II</v>
      </c>
    </row>
    <row r="1899" spans="1:11" x14ac:dyDescent="0.3">
      <c r="A1899">
        <v>1901</v>
      </c>
      <c r="B1899">
        <v>7</v>
      </c>
      <c r="C1899">
        <v>10098.550000000001</v>
      </c>
      <c r="D1899">
        <f t="shared" si="58"/>
        <v>1442.65</v>
      </c>
      <c r="E1899">
        <v>5.5684399999999998</v>
      </c>
      <c r="F1899">
        <f>VLOOKUP(A1899,[1]!Filtered_Customer_Data[#All],12,FALSE)</f>
        <v>8</v>
      </c>
      <c r="G1899">
        <f t="shared" si="59"/>
        <v>64266.479728000006</v>
      </c>
      <c r="H1899" t="str">
        <f>VLOOKUP(A1899,[2]!Filtered_Customer_Data[#All],9,FALSE)</f>
        <v>Affluent Customer</v>
      </c>
      <c r="I1899" t="str">
        <f>VLOOKUP(A1899,Filtered_Customer_Data[#All],4,FALSE)</f>
        <v>Male</v>
      </c>
      <c r="J1899" t="str">
        <f>VLOOKUP(A1899,Filtered_Customer_Data[#All],8,FALSE)</f>
        <v>Argiculture</v>
      </c>
      <c r="K1899" t="str">
        <f>VLOOKUP(A1899,Filtered_Customer_Data[#All],7,FALSE)</f>
        <v>Budget/Accounting Analyst I</v>
      </c>
    </row>
    <row r="1900" spans="1:11" x14ac:dyDescent="0.3">
      <c r="A1900">
        <v>1902</v>
      </c>
      <c r="B1900">
        <v>5</v>
      </c>
      <c r="C1900">
        <v>5226.46</v>
      </c>
      <c r="D1900">
        <f t="shared" si="58"/>
        <v>1045.2919999999999</v>
      </c>
      <c r="E1900">
        <v>5.5684399999999998</v>
      </c>
      <c r="F1900">
        <f>VLOOKUP(A1900,[1]!Filtered_Customer_Data[#All],12,FALSE)</f>
        <v>4</v>
      </c>
      <c r="G1900">
        <f t="shared" si="59"/>
        <v>23282.583137919999</v>
      </c>
      <c r="H1900" t="str">
        <f>VLOOKUP(A1900,[2]!Filtered_Customer_Data[#All],9,FALSE)</f>
        <v>Mass Customer</v>
      </c>
      <c r="I1900" t="str">
        <f>VLOOKUP(A1900,Filtered_Customer_Data[#All],4,FALSE)</f>
        <v>Female</v>
      </c>
      <c r="J1900" t="str">
        <f>VLOOKUP(A1900,Filtered_Customer_Data[#All],8,FALSE)</f>
        <v>Financial Services</v>
      </c>
      <c r="K1900" t="str">
        <f>VLOOKUP(A1900,Filtered_Customer_Data[#All],7,FALSE)</f>
        <v>Environmental Tech</v>
      </c>
    </row>
    <row r="1901" spans="1:11" x14ac:dyDescent="0.3">
      <c r="A1901">
        <v>1903</v>
      </c>
      <c r="B1901">
        <v>4</v>
      </c>
      <c r="C1901">
        <v>6548.9400000000005</v>
      </c>
      <c r="D1901">
        <f t="shared" si="58"/>
        <v>1637.2350000000001</v>
      </c>
      <c r="E1901">
        <v>5.5684399999999998</v>
      </c>
      <c r="F1901">
        <f>VLOOKUP(A1901,[1]!Filtered_Customer_Data[#All],12,FALSE)</f>
        <v>4</v>
      </c>
      <c r="G1901">
        <f t="shared" si="59"/>
        <v>36467.379453599999</v>
      </c>
      <c r="H1901" t="str">
        <f>VLOOKUP(A1901,[2]!Filtered_Customer_Data[#All],9,FALSE)</f>
        <v>High Net Worth</v>
      </c>
      <c r="I1901" t="str">
        <f>VLOOKUP(A1901,Filtered_Customer_Data[#All],4,FALSE)</f>
        <v>Male</v>
      </c>
      <c r="J1901" t="str">
        <f>VLOOKUP(A1901,Filtered_Customer_Data[#All],8,FALSE)</f>
        <v>Unknown</v>
      </c>
      <c r="K1901" t="str">
        <f>VLOOKUP(A1901,Filtered_Customer_Data[#All],7,FALSE)</f>
        <v>Project Manager</v>
      </c>
    </row>
    <row r="1902" spans="1:11" x14ac:dyDescent="0.3">
      <c r="A1902">
        <v>1904</v>
      </c>
      <c r="B1902">
        <v>3</v>
      </c>
      <c r="C1902">
        <v>1954.46</v>
      </c>
      <c r="D1902">
        <f t="shared" si="58"/>
        <v>651.48666666666668</v>
      </c>
      <c r="E1902">
        <v>5.5684399999999998</v>
      </c>
      <c r="F1902">
        <f>VLOOKUP(A1902,[1]!Filtered_Customer_Data[#All],12,FALSE)</f>
        <v>14</v>
      </c>
      <c r="G1902">
        <f t="shared" si="59"/>
        <v>50788.70179786667</v>
      </c>
      <c r="H1902" t="str">
        <f>VLOOKUP(A1902,[2]!Filtered_Customer_Data[#All],9,FALSE)</f>
        <v>High Net Worth</v>
      </c>
      <c r="I1902" t="str">
        <f>VLOOKUP(A1902,Filtered_Customer_Data[#All],4,FALSE)</f>
        <v>Female</v>
      </c>
      <c r="J1902" t="str">
        <f>VLOOKUP(A1902,Filtered_Customer_Data[#All],8,FALSE)</f>
        <v>IT</v>
      </c>
      <c r="K1902" t="str">
        <f>VLOOKUP(A1902,Filtered_Customer_Data[#All],7,FALSE)</f>
        <v>Technical Writer</v>
      </c>
    </row>
    <row r="1903" spans="1:11" x14ac:dyDescent="0.3">
      <c r="A1903">
        <v>1905</v>
      </c>
      <c r="B1903">
        <v>9</v>
      </c>
      <c r="C1903">
        <v>9595.4599999999991</v>
      </c>
      <c r="D1903">
        <f t="shared" si="58"/>
        <v>1066.1622222222222</v>
      </c>
      <c r="E1903">
        <v>5.5684399999999998</v>
      </c>
      <c r="F1903">
        <f>VLOOKUP(A1903,[1]!Filtered_Customer_Data[#All],12,FALSE)</f>
        <v>15</v>
      </c>
      <c r="G1903">
        <f t="shared" si="59"/>
        <v>89052.905470666665</v>
      </c>
      <c r="H1903" t="str">
        <f>VLOOKUP(A1903,[2]!Filtered_Customer_Data[#All],9,FALSE)</f>
        <v>Affluent Customer</v>
      </c>
      <c r="I1903" t="str">
        <f>VLOOKUP(A1903,Filtered_Customer_Data[#All],4,FALSE)</f>
        <v>Female</v>
      </c>
      <c r="J1903" t="str">
        <f>VLOOKUP(A1903,Filtered_Customer_Data[#All],8,FALSE)</f>
        <v>Manufacturing</v>
      </c>
      <c r="K1903" t="str">
        <f>VLOOKUP(A1903,Filtered_Customer_Data[#All],7,FALSE)</f>
        <v>Help Desk Technician</v>
      </c>
    </row>
    <row r="1904" spans="1:11" x14ac:dyDescent="0.3">
      <c r="A1904">
        <v>1906</v>
      </c>
      <c r="B1904">
        <v>6</v>
      </c>
      <c r="C1904">
        <v>5992.34</v>
      </c>
      <c r="D1904">
        <f t="shared" si="58"/>
        <v>998.72333333333336</v>
      </c>
      <c r="E1904">
        <v>5.5684399999999998</v>
      </c>
      <c r="F1904">
        <f>VLOOKUP(A1904,[1]!Filtered_Customer_Data[#All],12,FALSE)</f>
        <v>22</v>
      </c>
      <c r="G1904">
        <f t="shared" si="59"/>
        <v>122349.28108186668</v>
      </c>
      <c r="H1904" t="str">
        <f>VLOOKUP(A1904,[2]!Filtered_Customer_Data[#All],9,FALSE)</f>
        <v>Mass Customer</v>
      </c>
      <c r="I1904" t="str">
        <f>VLOOKUP(A1904,Filtered_Customer_Data[#All],4,FALSE)</f>
        <v>Male</v>
      </c>
      <c r="J1904" t="str">
        <f>VLOOKUP(A1904,Filtered_Customer_Data[#All],8,FALSE)</f>
        <v>Retail</v>
      </c>
      <c r="K1904" t="str">
        <f>VLOOKUP(A1904,Filtered_Customer_Data[#All],7,FALSE)</f>
        <v>Product Engineer</v>
      </c>
    </row>
    <row r="1905" spans="1:11" x14ac:dyDescent="0.3">
      <c r="A1905">
        <v>1907</v>
      </c>
      <c r="B1905">
        <v>4</v>
      </c>
      <c r="C1905">
        <v>3740.6000000000004</v>
      </c>
      <c r="D1905">
        <f t="shared" si="58"/>
        <v>935.15000000000009</v>
      </c>
      <c r="E1905">
        <v>5.5684399999999998</v>
      </c>
      <c r="F1905">
        <f>VLOOKUP(A1905,[1]!Filtered_Customer_Data[#All],12,FALSE)</f>
        <v>18</v>
      </c>
      <c r="G1905">
        <f t="shared" si="59"/>
        <v>93731.879988000001</v>
      </c>
      <c r="H1905" t="str">
        <f>VLOOKUP(A1905,[2]!Filtered_Customer_Data[#All],9,FALSE)</f>
        <v>High Net Worth</v>
      </c>
      <c r="I1905" t="str">
        <f>VLOOKUP(A1905,Filtered_Customer_Data[#All],4,FALSE)</f>
        <v>Male</v>
      </c>
      <c r="J1905" t="str">
        <f>VLOOKUP(A1905,Filtered_Customer_Data[#All],8,FALSE)</f>
        <v>Health</v>
      </c>
      <c r="K1905" t="str">
        <f>VLOOKUP(A1905,Filtered_Customer_Data[#All],7,FALSE)</f>
        <v>VP Sales</v>
      </c>
    </row>
    <row r="1906" spans="1:11" x14ac:dyDescent="0.3">
      <c r="A1906">
        <v>1908</v>
      </c>
      <c r="B1906">
        <v>6</v>
      </c>
      <c r="C1906">
        <v>7578.920000000001</v>
      </c>
      <c r="D1906">
        <f t="shared" si="58"/>
        <v>1263.1533333333334</v>
      </c>
      <c r="E1906">
        <v>5.5684399999999998</v>
      </c>
      <c r="F1906">
        <f>VLOOKUP(A1906,[1]!Filtered_Customer_Data[#All],12,FALSE)</f>
        <v>6</v>
      </c>
      <c r="G1906">
        <f t="shared" si="59"/>
        <v>42202.761284799999</v>
      </c>
      <c r="H1906" t="str">
        <f>VLOOKUP(A1906,[2]!Filtered_Customer_Data[#All],9,FALSE)</f>
        <v>High Net Worth</v>
      </c>
      <c r="I1906" t="str">
        <f>VLOOKUP(A1906,Filtered_Customer_Data[#All],4,FALSE)</f>
        <v>Female</v>
      </c>
      <c r="J1906" t="str">
        <f>VLOOKUP(A1906,Filtered_Customer_Data[#All],8,FALSE)</f>
        <v>Financial Services</v>
      </c>
      <c r="K1906" t="str">
        <f>VLOOKUP(A1906,Filtered_Customer_Data[#All],7,FALSE)</f>
        <v>Help Desk Technician</v>
      </c>
    </row>
    <row r="1907" spans="1:11" x14ac:dyDescent="0.3">
      <c r="A1907">
        <v>1909</v>
      </c>
      <c r="B1907">
        <v>6</v>
      </c>
      <c r="C1907">
        <v>5543.2</v>
      </c>
      <c r="D1907">
        <f t="shared" si="58"/>
        <v>923.86666666666667</v>
      </c>
      <c r="E1907">
        <v>5.5684399999999998</v>
      </c>
      <c r="F1907">
        <f>VLOOKUP(A1907,[1]!Filtered_Customer_Data[#All],12,FALSE)</f>
        <v>13</v>
      </c>
      <c r="G1907">
        <f t="shared" si="59"/>
        <v>66878.449317333332</v>
      </c>
      <c r="H1907" t="str">
        <f>VLOOKUP(A1907,[2]!Filtered_Customer_Data[#All],9,FALSE)</f>
        <v>Affluent Customer</v>
      </c>
      <c r="I1907" t="str">
        <f>VLOOKUP(A1907,Filtered_Customer_Data[#All],4,FALSE)</f>
        <v>Female</v>
      </c>
      <c r="J1907" t="str">
        <f>VLOOKUP(A1907,Filtered_Customer_Data[#All],8,FALSE)</f>
        <v>Argiculture</v>
      </c>
      <c r="K1907" t="str">
        <f>VLOOKUP(A1907,Filtered_Customer_Data[#All],7,FALSE)</f>
        <v>Research Assistant II</v>
      </c>
    </row>
    <row r="1908" spans="1:11" x14ac:dyDescent="0.3">
      <c r="A1908">
        <v>1910</v>
      </c>
      <c r="B1908">
        <v>3</v>
      </c>
      <c r="C1908">
        <v>3041.75</v>
      </c>
      <c r="D1908">
        <f t="shared" si="58"/>
        <v>1013.9166666666666</v>
      </c>
      <c r="E1908">
        <v>5.5684399999999998</v>
      </c>
      <c r="F1908">
        <f>VLOOKUP(A1908,[1]!Filtered_Customer_Data[#All],12,FALSE)</f>
        <v>14</v>
      </c>
      <c r="G1908">
        <f t="shared" si="59"/>
        <v>79043.077726666656</v>
      </c>
      <c r="H1908" t="str">
        <f>VLOOKUP(A1908,[2]!Filtered_Customer_Data[#All],9,FALSE)</f>
        <v>High Net Worth</v>
      </c>
      <c r="I1908" t="str">
        <f>VLOOKUP(A1908,Filtered_Customer_Data[#All],4,FALSE)</f>
        <v>Female</v>
      </c>
      <c r="J1908" t="str">
        <f>VLOOKUP(A1908,Filtered_Customer_Data[#All],8,FALSE)</f>
        <v>Property</v>
      </c>
      <c r="K1908" t="str">
        <f>VLOOKUP(A1908,Filtered_Customer_Data[#All],7,FALSE)</f>
        <v>Systems Administrator I</v>
      </c>
    </row>
    <row r="1909" spans="1:11" x14ac:dyDescent="0.3">
      <c r="A1909">
        <v>1911</v>
      </c>
      <c r="B1909">
        <v>2</v>
      </c>
      <c r="C1909">
        <v>3156.3599999999997</v>
      </c>
      <c r="D1909">
        <f t="shared" si="58"/>
        <v>1578.1799999999998</v>
      </c>
      <c r="E1909">
        <v>5.5684399999999998</v>
      </c>
      <c r="F1909">
        <f>VLOOKUP(A1909,[1]!Filtered_Customer_Data[#All],12,FALSE)</f>
        <v>3</v>
      </c>
      <c r="G1909">
        <f t="shared" si="59"/>
        <v>26364.001917599999</v>
      </c>
      <c r="H1909" t="str">
        <f>VLOOKUP(A1909,[2]!Filtered_Customer_Data[#All],9,FALSE)</f>
        <v>Mass Customer</v>
      </c>
      <c r="I1909" t="str">
        <f>VLOOKUP(A1909,Filtered_Customer_Data[#All],4,FALSE)</f>
        <v>Male</v>
      </c>
      <c r="J1909" t="str">
        <f>VLOOKUP(A1909,Filtered_Customer_Data[#All],8,FALSE)</f>
        <v>Manufacturing</v>
      </c>
      <c r="K1909" t="str">
        <f>VLOOKUP(A1909,Filtered_Customer_Data[#All],7,FALSE)</f>
        <v>Director of Sales</v>
      </c>
    </row>
    <row r="1910" spans="1:11" x14ac:dyDescent="0.3">
      <c r="A1910">
        <v>1912</v>
      </c>
      <c r="B1910">
        <v>9</v>
      </c>
      <c r="C1910">
        <v>7048.1900000000005</v>
      </c>
      <c r="D1910">
        <f t="shared" si="58"/>
        <v>783.13222222222225</v>
      </c>
      <c r="E1910">
        <v>5.5684399999999998</v>
      </c>
      <c r="F1910">
        <f>VLOOKUP(A1910,[1]!Filtered_Customer_Data[#All],12,FALSE)</f>
        <v>7</v>
      </c>
      <c r="G1910">
        <f t="shared" si="59"/>
        <v>30525.773540577778</v>
      </c>
      <c r="H1910" t="str">
        <f>VLOOKUP(A1910,[2]!Filtered_Customer_Data[#All],9,FALSE)</f>
        <v>High Net Worth</v>
      </c>
      <c r="I1910" t="str">
        <f>VLOOKUP(A1910,Filtered_Customer_Data[#All],4,FALSE)</f>
        <v>Male</v>
      </c>
      <c r="J1910" t="str">
        <f>VLOOKUP(A1910,Filtered_Customer_Data[#All],8,FALSE)</f>
        <v>Manufacturing</v>
      </c>
      <c r="K1910" t="str">
        <f>VLOOKUP(A1910,Filtered_Customer_Data[#All],7,FALSE)</f>
        <v>Account Coordinator</v>
      </c>
    </row>
    <row r="1911" spans="1:11" x14ac:dyDescent="0.3">
      <c r="A1911">
        <v>1913</v>
      </c>
      <c r="B1911">
        <v>13</v>
      </c>
      <c r="C1911">
        <v>8621.869999999999</v>
      </c>
      <c r="D1911">
        <f t="shared" si="58"/>
        <v>663.22076923076918</v>
      </c>
      <c r="E1911">
        <v>5.5684399999999998</v>
      </c>
      <c r="F1911">
        <f>VLOOKUP(A1911,[1]!Filtered_Customer_Data[#All],12,FALSE)</f>
        <v>17</v>
      </c>
      <c r="G1911">
        <f t="shared" si="59"/>
        <v>62782.786023661531</v>
      </c>
      <c r="H1911" t="str">
        <f>VLOOKUP(A1911,[2]!Filtered_Customer_Data[#All],9,FALSE)</f>
        <v>Mass Customer</v>
      </c>
      <c r="I1911" t="str">
        <f>VLOOKUP(A1911,Filtered_Customer_Data[#All],4,FALSE)</f>
        <v>Female</v>
      </c>
      <c r="J1911" t="str">
        <f>VLOOKUP(A1911,Filtered_Customer_Data[#All],8,FALSE)</f>
        <v>Health</v>
      </c>
      <c r="K1911" t="str">
        <f>VLOOKUP(A1911,Filtered_Customer_Data[#All],7,FALSE)</f>
        <v>Dental Hygienist</v>
      </c>
    </row>
    <row r="1912" spans="1:11" x14ac:dyDescent="0.3">
      <c r="A1912">
        <v>1914</v>
      </c>
      <c r="B1912">
        <v>8</v>
      </c>
      <c r="C1912">
        <v>7833.69</v>
      </c>
      <c r="D1912">
        <f t="shared" si="58"/>
        <v>979.21124999999995</v>
      </c>
      <c r="E1912">
        <v>5.5684399999999998</v>
      </c>
      <c r="F1912">
        <f>VLOOKUP(A1912,[1]!Filtered_Customer_Data[#All],12,FALSE)</f>
        <v>5</v>
      </c>
      <c r="G1912">
        <f t="shared" si="59"/>
        <v>27263.395464749996</v>
      </c>
      <c r="H1912" t="str">
        <f>VLOOKUP(A1912,[2]!Filtered_Customer_Data[#All],9,FALSE)</f>
        <v>Mass Customer</v>
      </c>
      <c r="I1912" t="str">
        <f>VLOOKUP(A1912,Filtered_Customer_Data[#All],4,FALSE)</f>
        <v>Male</v>
      </c>
      <c r="J1912" t="str">
        <f>VLOOKUP(A1912,Filtered_Customer_Data[#All],8,FALSE)</f>
        <v>Financial Services</v>
      </c>
      <c r="K1912" t="str">
        <f>VLOOKUP(A1912,Filtered_Customer_Data[#All],7,FALSE)</f>
        <v>VP Product Management</v>
      </c>
    </row>
    <row r="1913" spans="1:11" x14ac:dyDescent="0.3">
      <c r="A1913">
        <v>1915</v>
      </c>
      <c r="B1913">
        <v>5</v>
      </c>
      <c r="C1913">
        <v>4749.41</v>
      </c>
      <c r="D1913">
        <f t="shared" si="58"/>
        <v>949.88199999999995</v>
      </c>
      <c r="E1913">
        <v>5.5684399999999998</v>
      </c>
      <c r="F1913">
        <f>VLOOKUP(A1913,[1]!Filtered_Customer_Data[#All],12,FALSE)</f>
        <v>12</v>
      </c>
      <c r="G1913">
        <f t="shared" si="59"/>
        <v>63472.331088959996</v>
      </c>
      <c r="H1913" t="str">
        <f>VLOOKUP(A1913,[2]!Filtered_Customer_Data[#All],9,FALSE)</f>
        <v>Mass Customer</v>
      </c>
      <c r="I1913" t="str">
        <f>VLOOKUP(A1913,Filtered_Customer_Data[#All],4,FALSE)</f>
        <v>Female</v>
      </c>
      <c r="J1913" t="str">
        <f>VLOOKUP(A1913,Filtered_Customer_Data[#All],8,FALSE)</f>
        <v>Health</v>
      </c>
      <c r="K1913" t="str">
        <f>VLOOKUP(A1913,Filtered_Customer_Data[#All],7,FALSE)</f>
        <v>Social Worker</v>
      </c>
    </row>
    <row r="1914" spans="1:11" x14ac:dyDescent="0.3">
      <c r="A1914">
        <v>1916</v>
      </c>
      <c r="B1914">
        <v>7</v>
      </c>
      <c r="C1914">
        <v>7436.0500000000011</v>
      </c>
      <c r="D1914">
        <f t="shared" si="58"/>
        <v>1062.2928571428572</v>
      </c>
      <c r="E1914">
        <v>5.5684399999999998</v>
      </c>
      <c r="F1914">
        <f>VLOOKUP(A1914,[1]!Filtered_Customer_Data[#All],12,FALSE)</f>
        <v>7</v>
      </c>
      <c r="G1914">
        <f t="shared" si="59"/>
        <v>41407.198261999998</v>
      </c>
      <c r="H1914" t="str">
        <f>VLOOKUP(A1914,[2]!Filtered_Customer_Data[#All],9,FALSE)</f>
        <v>High Net Worth</v>
      </c>
      <c r="I1914" t="str">
        <f>VLOOKUP(A1914,Filtered_Customer_Data[#All],4,FALSE)</f>
        <v>Male</v>
      </c>
      <c r="J1914" t="str">
        <f>VLOOKUP(A1914,Filtered_Customer_Data[#All],8,FALSE)</f>
        <v>Retail</v>
      </c>
      <c r="K1914" t="str">
        <f>VLOOKUP(A1914,Filtered_Customer_Data[#All],7,FALSE)</f>
        <v>Computer Systems Analyst II</v>
      </c>
    </row>
    <row r="1915" spans="1:11" x14ac:dyDescent="0.3">
      <c r="A1915">
        <v>1917</v>
      </c>
      <c r="B1915">
        <v>7</v>
      </c>
      <c r="C1915">
        <v>9783.66</v>
      </c>
      <c r="D1915">
        <f t="shared" si="58"/>
        <v>1397.6657142857143</v>
      </c>
      <c r="E1915">
        <v>5.5684399999999998</v>
      </c>
      <c r="F1915">
        <f>VLOOKUP(A1915,[1]!Filtered_Customer_Data[#All],12,FALSE)</f>
        <v>8</v>
      </c>
      <c r="G1915">
        <f t="shared" si="59"/>
        <v>62262.541360457144</v>
      </c>
      <c r="H1915" t="str">
        <f>VLOOKUP(A1915,[2]!Filtered_Customer_Data[#All],9,FALSE)</f>
        <v>Affluent Customer</v>
      </c>
      <c r="I1915" t="str">
        <f>VLOOKUP(A1915,Filtered_Customer_Data[#All],4,FALSE)</f>
        <v>Female</v>
      </c>
      <c r="J1915" t="str">
        <f>VLOOKUP(A1915,Filtered_Customer_Data[#All],8,FALSE)</f>
        <v>Argiculture</v>
      </c>
      <c r="K1915" t="str">
        <f>VLOOKUP(A1915,Filtered_Customer_Data[#All],7,FALSE)</f>
        <v>Senior Sales Associate</v>
      </c>
    </row>
    <row r="1916" spans="1:11" x14ac:dyDescent="0.3">
      <c r="A1916">
        <v>1918</v>
      </c>
      <c r="B1916">
        <v>5</v>
      </c>
      <c r="C1916">
        <v>6735.7400000000007</v>
      </c>
      <c r="D1916">
        <f t="shared" si="58"/>
        <v>1347.1480000000001</v>
      </c>
      <c r="E1916">
        <v>5.5684399999999998</v>
      </c>
      <c r="F1916">
        <f>VLOOKUP(A1916,[1]!Filtered_Customer_Data[#All],12,FALSE)</f>
        <v>11</v>
      </c>
      <c r="G1916">
        <f t="shared" si="59"/>
        <v>82516.64090032001</v>
      </c>
      <c r="H1916" t="str">
        <f>VLOOKUP(A1916,[2]!Filtered_Customer_Data[#All],9,FALSE)</f>
        <v>Affluent Customer</v>
      </c>
      <c r="I1916" t="str">
        <f>VLOOKUP(A1916,Filtered_Customer_Data[#All],4,FALSE)</f>
        <v>Undefined</v>
      </c>
      <c r="J1916" t="str">
        <f>VLOOKUP(A1916,Filtered_Customer_Data[#All],8,FALSE)</f>
        <v>IT</v>
      </c>
      <c r="K1916" t="str">
        <f>VLOOKUP(A1916,Filtered_Customer_Data[#All],7,FALSE)</f>
        <v>Staff Accountant II</v>
      </c>
    </row>
    <row r="1917" spans="1:11" x14ac:dyDescent="0.3">
      <c r="A1917">
        <v>1919</v>
      </c>
      <c r="B1917">
        <v>4</v>
      </c>
      <c r="C1917">
        <v>3935.23</v>
      </c>
      <c r="D1917">
        <f t="shared" si="58"/>
        <v>983.8075</v>
      </c>
      <c r="E1917">
        <v>5.5684399999999998</v>
      </c>
      <c r="F1917">
        <f>VLOOKUP(A1917,[1]!Filtered_Customer_Data[#All],12,FALSE)</f>
        <v>19</v>
      </c>
      <c r="G1917">
        <f t="shared" si="59"/>
        <v>104087.18767069999</v>
      </c>
      <c r="H1917" t="str">
        <f>VLOOKUP(A1917,[2]!Filtered_Customer_Data[#All],9,FALSE)</f>
        <v>Mass Customer</v>
      </c>
      <c r="I1917" t="str">
        <f>VLOOKUP(A1917,Filtered_Customer_Data[#All],4,FALSE)</f>
        <v>Male</v>
      </c>
      <c r="J1917" t="str">
        <f>VLOOKUP(A1917,Filtered_Customer_Data[#All],8,FALSE)</f>
        <v>Argiculture</v>
      </c>
      <c r="K1917" t="str">
        <f>VLOOKUP(A1917,Filtered_Customer_Data[#All],7,FALSE)</f>
        <v>VP Product Management</v>
      </c>
    </row>
    <row r="1918" spans="1:11" x14ac:dyDescent="0.3">
      <c r="A1918">
        <v>1920</v>
      </c>
      <c r="B1918">
        <v>1</v>
      </c>
      <c r="C1918">
        <v>360.4</v>
      </c>
      <c r="D1918">
        <f t="shared" si="58"/>
        <v>360.4</v>
      </c>
      <c r="E1918">
        <v>5.5684399999999998</v>
      </c>
      <c r="F1918">
        <f>VLOOKUP(A1918,[1]!Filtered_Customer_Data[#All],12,FALSE)</f>
        <v>13</v>
      </c>
      <c r="G1918">
        <f t="shared" si="59"/>
        <v>26089.255087999998</v>
      </c>
      <c r="H1918" t="str">
        <f>VLOOKUP(A1918,[2]!Filtered_Customer_Data[#All],9,FALSE)</f>
        <v>Mass Customer</v>
      </c>
      <c r="I1918" t="str">
        <f>VLOOKUP(A1918,Filtered_Customer_Data[#All],4,FALSE)</f>
        <v>Male</v>
      </c>
      <c r="J1918" t="str">
        <f>VLOOKUP(A1918,Filtered_Customer_Data[#All],8,FALSE)</f>
        <v>Financial Services</v>
      </c>
      <c r="K1918" t="str">
        <f>VLOOKUP(A1918,Filtered_Customer_Data[#All],7,FALSE)</f>
        <v>Sales Associate</v>
      </c>
    </row>
    <row r="1919" spans="1:11" x14ac:dyDescent="0.3">
      <c r="A1919">
        <v>1921</v>
      </c>
      <c r="B1919">
        <v>1</v>
      </c>
      <c r="C1919">
        <v>586.45000000000005</v>
      </c>
      <c r="D1919">
        <f t="shared" si="58"/>
        <v>586.45000000000005</v>
      </c>
      <c r="E1919">
        <v>5.5684399999999998</v>
      </c>
      <c r="F1919">
        <f>VLOOKUP(A1919,[1]!Filtered_Customer_Data[#All],12,FALSE)</f>
        <v>17</v>
      </c>
      <c r="G1919">
        <f t="shared" si="59"/>
        <v>55515.397846000007</v>
      </c>
      <c r="H1919" t="str">
        <f>VLOOKUP(A1919,[2]!Filtered_Customer_Data[#All],9,FALSE)</f>
        <v>Mass Customer</v>
      </c>
      <c r="I1919" t="str">
        <f>VLOOKUP(A1919,Filtered_Customer_Data[#All],4,FALSE)</f>
        <v>Female</v>
      </c>
      <c r="J1919" t="str">
        <f>VLOOKUP(A1919,Filtered_Customer_Data[#All],8,FALSE)</f>
        <v>Unknown</v>
      </c>
      <c r="K1919" t="str">
        <f>VLOOKUP(A1919,Filtered_Customer_Data[#All],7,FALSE)</f>
        <v>Accountant III</v>
      </c>
    </row>
    <row r="1920" spans="1:11" x14ac:dyDescent="0.3">
      <c r="A1920">
        <v>1922</v>
      </c>
      <c r="B1920">
        <v>3</v>
      </c>
      <c r="C1920">
        <v>3352.52</v>
      </c>
      <c r="D1920">
        <f t="shared" si="58"/>
        <v>1117.5066666666667</v>
      </c>
      <c r="E1920">
        <v>5.5684399999999998</v>
      </c>
      <c r="F1920">
        <f>VLOOKUP(A1920,[1]!Filtered_Customer_Data[#All],12,FALSE)</f>
        <v>5</v>
      </c>
      <c r="G1920">
        <f t="shared" si="59"/>
        <v>31113.844114666666</v>
      </c>
      <c r="H1920" t="str">
        <f>VLOOKUP(A1920,[2]!Filtered_Customer_Data[#All],9,FALSE)</f>
        <v>High Net Worth</v>
      </c>
      <c r="I1920" t="str">
        <f>VLOOKUP(A1920,Filtered_Customer_Data[#All],4,FALSE)</f>
        <v>Female</v>
      </c>
      <c r="J1920" t="str">
        <f>VLOOKUP(A1920,Filtered_Customer_Data[#All],8,FALSE)</f>
        <v>Unknown</v>
      </c>
      <c r="K1920" t="str">
        <f>VLOOKUP(A1920,Filtered_Customer_Data[#All],7,FALSE)</f>
        <v>Speech Pathologist</v>
      </c>
    </row>
    <row r="1921" spans="1:11" x14ac:dyDescent="0.3">
      <c r="A1921">
        <v>1923</v>
      </c>
      <c r="B1921">
        <v>4</v>
      </c>
      <c r="C1921">
        <v>3704.94</v>
      </c>
      <c r="D1921">
        <f t="shared" si="58"/>
        <v>926.23500000000001</v>
      </c>
      <c r="E1921">
        <v>5.5684399999999998</v>
      </c>
      <c r="F1921">
        <f>VLOOKUP(A1921,[1]!Filtered_Customer_Data[#All],12,FALSE)</f>
        <v>9</v>
      </c>
      <c r="G1921">
        <f t="shared" si="59"/>
        <v>46419.156210599998</v>
      </c>
      <c r="H1921" t="str">
        <f>VLOOKUP(A1921,[2]!Filtered_Customer_Data[#All],9,FALSE)</f>
        <v>Mass Customer</v>
      </c>
      <c r="I1921" t="str">
        <f>VLOOKUP(A1921,Filtered_Customer_Data[#All],4,FALSE)</f>
        <v>Male</v>
      </c>
      <c r="J1921" t="str">
        <f>VLOOKUP(A1921,Filtered_Customer_Data[#All],8,FALSE)</f>
        <v>Health</v>
      </c>
      <c r="K1921" t="str">
        <f>VLOOKUP(A1921,Filtered_Customer_Data[#All],7,FALSE)</f>
        <v>Health Coach IV</v>
      </c>
    </row>
    <row r="1922" spans="1:11" x14ac:dyDescent="0.3">
      <c r="A1922">
        <v>1924</v>
      </c>
      <c r="B1922">
        <v>3</v>
      </c>
      <c r="C1922">
        <v>4133.3899999999994</v>
      </c>
      <c r="D1922">
        <f t="shared" si="58"/>
        <v>1377.7966666666664</v>
      </c>
      <c r="E1922">
        <v>5.5684399999999998</v>
      </c>
      <c r="F1922">
        <f>VLOOKUP(A1922,[1]!Filtered_Customer_Data[#All],12,FALSE)</f>
        <v>14</v>
      </c>
      <c r="G1922">
        <f t="shared" si="59"/>
        <v>107410.49298746664</v>
      </c>
      <c r="H1922" t="str">
        <f>VLOOKUP(A1922,[2]!Filtered_Customer_Data[#All],9,FALSE)</f>
        <v>Mass Customer</v>
      </c>
      <c r="I1922" t="str">
        <f>VLOOKUP(A1922,Filtered_Customer_Data[#All],4,FALSE)</f>
        <v>Female</v>
      </c>
      <c r="J1922" t="str">
        <f>VLOOKUP(A1922,Filtered_Customer_Data[#All],8,FALSE)</f>
        <v>Unknown</v>
      </c>
      <c r="K1922" t="str">
        <f>VLOOKUP(A1922,Filtered_Customer_Data[#All],7,FALSE)</f>
        <v>VP Product Management</v>
      </c>
    </row>
    <row r="1923" spans="1:11" x14ac:dyDescent="0.3">
      <c r="A1923">
        <v>1925</v>
      </c>
      <c r="B1923">
        <v>7</v>
      </c>
      <c r="C1923">
        <v>6617.74</v>
      </c>
      <c r="D1923">
        <f t="shared" ref="D1923:D1986" si="60">GETPIVOTDATA("Total Revenue",$A1922,"customer_id",A1923)/GETPIVOTDATA("Total Transaction",$A1922,"customer_id",A1923)</f>
        <v>945.39142857142849</v>
      </c>
      <c r="E1923">
        <v>5.5684399999999998</v>
      </c>
      <c r="F1923">
        <f>VLOOKUP(A1923,[1]!Filtered_Customer_Data[#All],12,FALSE)</f>
        <v>7</v>
      </c>
      <c r="G1923">
        <f t="shared" ref="G1923:G1986" si="61">D1923*E1923*F1923</f>
        <v>36850.488125599994</v>
      </c>
      <c r="H1923" t="str">
        <f>VLOOKUP(A1923,[2]!Filtered_Customer_Data[#All],9,FALSE)</f>
        <v>Mass Customer</v>
      </c>
      <c r="I1923" t="str">
        <f>VLOOKUP(A1923,Filtered_Customer_Data[#All],4,FALSE)</f>
        <v>Female</v>
      </c>
      <c r="J1923" t="str">
        <f>VLOOKUP(A1923,Filtered_Customer_Data[#All],8,FALSE)</f>
        <v>Unknown</v>
      </c>
      <c r="K1923" t="str">
        <f>VLOOKUP(A1923,Filtered_Customer_Data[#All],7,FALSE)</f>
        <v>Unknown</v>
      </c>
    </row>
    <row r="1924" spans="1:11" x14ac:dyDescent="0.3">
      <c r="A1924">
        <v>1926</v>
      </c>
      <c r="B1924">
        <v>5</v>
      </c>
      <c r="C1924">
        <v>7762.71</v>
      </c>
      <c r="D1924">
        <f t="shared" si="60"/>
        <v>1552.5419999999999</v>
      </c>
      <c r="E1924">
        <v>5.5684399999999998</v>
      </c>
      <c r="F1924">
        <f>VLOOKUP(A1924,[1]!Filtered_Customer_Data[#All],12,FALSE)</f>
        <v>10</v>
      </c>
      <c r="G1924">
        <f t="shared" si="61"/>
        <v>86452.369744800002</v>
      </c>
      <c r="H1924" t="str">
        <f>VLOOKUP(A1924,[2]!Filtered_Customer_Data[#All],9,FALSE)</f>
        <v>High Net Worth</v>
      </c>
      <c r="I1924" t="str">
        <f>VLOOKUP(A1924,Filtered_Customer_Data[#All],4,FALSE)</f>
        <v>Male</v>
      </c>
      <c r="J1924" t="str">
        <f>VLOOKUP(A1924,Filtered_Customer_Data[#All],8,FALSE)</f>
        <v>Financial Services</v>
      </c>
      <c r="K1924" t="str">
        <f>VLOOKUP(A1924,Filtered_Customer_Data[#All],7,FALSE)</f>
        <v>Senior Cost Accountant</v>
      </c>
    </row>
    <row r="1925" spans="1:11" x14ac:dyDescent="0.3">
      <c r="A1925">
        <v>1927</v>
      </c>
      <c r="B1925">
        <v>5</v>
      </c>
      <c r="C1925">
        <v>6439.16</v>
      </c>
      <c r="D1925">
        <f t="shared" si="60"/>
        <v>1287.8319999999999</v>
      </c>
      <c r="E1925">
        <v>5.5684399999999998</v>
      </c>
      <c r="F1925">
        <f>VLOOKUP(A1925,[1]!Filtered_Customer_Data[#All],12,FALSE)</f>
        <v>8</v>
      </c>
      <c r="G1925">
        <f t="shared" si="61"/>
        <v>57369.721776639992</v>
      </c>
      <c r="H1925" t="str">
        <f>VLOOKUP(A1925,[2]!Filtered_Customer_Data[#All],9,FALSE)</f>
        <v>Affluent Customer</v>
      </c>
      <c r="I1925" t="str">
        <f>VLOOKUP(A1925,Filtered_Customer_Data[#All],4,FALSE)</f>
        <v>Female</v>
      </c>
      <c r="J1925" t="str">
        <f>VLOOKUP(A1925,Filtered_Customer_Data[#All],8,FALSE)</f>
        <v>Manufacturing</v>
      </c>
      <c r="K1925" t="str">
        <f>VLOOKUP(A1925,Filtered_Customer_Data[#All],7,FALSE)</f>
        <v>Software Test Engineer I</v>
      </c>
    </row>
    <row r="1926" spans="1:11" x14ac:dyDescent="0.3">
      <c r="A1926">
        <v>1928</v>
      </c>
      <c r="B1926">
        <v>2</v>
      </c>
      <c r="C1926">
        <v>2219.84</v>
      </c>
      <c r="D1926">
        <f t="shared" si="60"/>
        <v>1109.92</v>
      </c>
      <c r="E1926">
        <v>5.5684399999999998</v>
      </c>
      <c r="F1926">
        <f>VLOOKUP(A1926,[1]!Filtered_Customer_Data[#All],12,FALSE)</f>
        <v>13</v>
      </c>
      <c r="G1926">
        <f t="shared" si="61"/>
        <v>80346.798022400006</v>
      </c>
      <c r="H1926" t="str">
        <f>VLOOKUP(A1926,[2]!Filtered_Customer_Data[#All],9,FALSE)</f>
        <v>High Net Worth</v>
      </c>
      <c r="I1926" t="str">
        <f>VLOOKUP(A1926,Filtered_Customer_Data[#All],4,FALSE)</f>
        <v>Male</v>
      </c>
      <c r="J1926" t="str">
        <f>VLOOKUP(A1926,Filtered_Customer_Data[#All],8,FALSE)</f>
        <v>Manufacturing</v>
      </c>
      <c r="K1926" t="str">
        <f>VLOOKUP(A1926,Filtered_Customer_Data[#All],7,FALSE)</f>
        <v>Chemical Engineer</v>
      </c>
    </row>
    <row r="1927" spans="1:11" x14ac:dyDescent="0.3">
      <c r="A1927">
        <v>1929</v>
      </c>
      <c r="B1927">
        <v>6</v>
      </c>
      <c r="C1927">
        <v>3442.2</v>
      </c>
      <c r="D1927">
        <f t="shared" si="60"/>
        <v>573.69999999999993</v>
      </c>
      <c r="E1927">
        <v>5.5684399999999998</v>
      </c>
      <c r="F1927">
        <f>VLOOKUP(A1927,[1]!Filtered_Customer_Data[#All],12,FALSE)</f>
        <v>20</v>
      </c>
      <c r="G1927">
        <f t="shared" si="61"/>
        <v>63892.280559999992</v>
      </c>
      <c r="H1927" t="str">
        <f>VLOOKUP(A1927,[2]!Filtered_Customer_Data[#All],9,FALSE)</f>
        <v>Affluent Customer</v>
      </c>
      <c r="I1927" t="str">
        <f>VLOOKUP(A1927,Filtered_Customer_Data[#All],4,FALSE)</f>
        <v>Female</v>
      </c>
      <c r="J1927" t="str">
        <f>VLOOKUP(A1927,Filtered_Customer_Data[#All],8,FALSE)</f>
        <v>Health</v>
      </c>
      <c r="K1927" t="str">
        <f>VLOOKUP(A1927,Filtered_Customer_Data[#All],7,FALSE)</f>
        <v>Food Chemist</v>
      </c>
    </row>
    <row r="1928" spans="1:11" x14ac:dyDescent="0.3">
      <c r="A1928">
        <v>1930</v>
      </c>
      <c r="B1928">
        <v>5</v>
      </c>
      <c r="C1928">
        <v>6575.57</v>
      </c>
      <c r="D1928">
        <f t="shared" si="60"/>
        <v>1315.114</v>
      </c>
      <c r="E1928">
        <v>5.5684399999999998</v>
      </c>
      <c r="F1928">
        <f>VLOOKUP(A1928,[1]!Filtered_Customer_Data[#All],12,FALSE)</f>
        <v>3</v>
      </c>
      <c r="G1928">
        <f t="shared" si="61"/>
        <v>21969.400206480001</v>
      </c>
      <c r="H1928" t="str">
        <f>VLOOKUP(A1928,[2]!Filtered_Customer_Data[#All],9,FALSE)</f>
        <v>High Net Worth</v>
      </c>
      <c r="I1928" t="str">
        <f>VLOOKUP(A1928,Filtered_Customer_Data[#All],4,FALSE)</f>
        <v>Male</v>
      </c>
      <c r="J1928" t="str">
        <f>VLOOKUP(A1928,Filtered_Customer_Data[#All],8,FALSE)</f>
        <v>Manufacturing</v>
      </c>
      <c r="K1928" t="str">
        <f>VLOOKUP(A1928,Filtered_Customer_Data[#All],7,FALSE)</f>
        <v>Speech Pathologist</v>
      </c>
    </row>
    <row r="1929" spans="1:11" x14ac:dyDescent="0.3">
      <c r="A1929">
        <v>1931</v>
      </c>
      <c r="B1929">
        <v>3</v>
      </c>
      <c r="C1929">
        <v>2218.5</v>
      </c>
      <c r="D1929">
        <f t="shared" si="60"/>
        <v>739.5</v>
      </c>
      <c r="E1929">
        <v>5.5684399999999998</v>
      </c>
      <c r="F1929">
        <f>VLOOKUP(A1929,[1]!Filtered_Customer_Data[#All],12,FALSE)</f>
        <v>6</v>
      </c>
      <c r="G1929">
        <f t="shared" si="61"/>
        <v>24707.168280000002</v>
      </c>
      <c r="H1929" t="str">
        <f>VLOOKUP(A1929,[2]!Filtered_Customer_Data[#All],9,FALSE)</f>
        <v>Affluent Customer</v>
      </c>
      <c r="I1929" t="str">
        <f>VLOOKUP(A1929,Filtered_Customer_Data[#All],4,FALSE)</f>
        <v>Male</v>
      </c>
      <c r="J1929" t="str">
        <f>VLOOKUP(A1929,Filtered_Customer_Data[#All],8,FALSE)</f>
        <v>Health</v>
      </c>
      <c r="K1929" t="str">
        <f>VLOOKUP(A1929,Filtered_Customer_Data[#All],7,FALSE)</f>
        <v>Senior Developer</v>
      </c>
    </row>
    <row r="1930" spans="1:11" x14ac:dyDescent="0.3">
      <c r="A1930">
        <v>1932</v>
      </c>
      <c r="B1930">
        <v>8</v>
      </c>
      <c r="C1930">
        <v>12027.439999999999</v>
      </c>
      <c r="D1930">
        <f t="shared" si="60"/>
        <v>1503.4299999999998</v>
      </c>
      <c r="E1930">
        <v>5.5684399999999998</v>
      </c>
      <c r="F1930">
        <f>VLOOKUP(A1930,[1]!Filtered_Customer_Data[#All],12,FALSE)</f>
        <v>3</v>
      </c>
      <c r="G1930">
        <f t="shared" si="61"/>
        <v>25115.279247599996</v>
      </c>
      <c r="H1930" t="str">
        <f>VLOOKUP(A1930,[2]!Filtered_Customer_Data[#All],9,FALSE)</f>
        <v>Affluent Customer</v>
      </c>
      <c r="I1930" t="str">
        <f>VLOOKUP(A1930,Filtered_Customer_Data[#All],4,FALSE)</f>
        <v>Female</v>
      </c>
      <c r="J1930" t="str">
        <f>VLOOKUP(A1930,Filtered_Customer_Data[#All],8,FALSE)</f>
        <v>Entertainment</v>
      </c>
      <c r="K1930" t="str">
        <f>VLOOKUP(A1930,Filtered_Customer_Data[#All],7,FALSE)</f>
        <v>Librarian</v>
      </c>
    </row>
    <row r="1931" spans="1:11" x14ac:dyDescent="0.3">
      <c r="A1931">
        <v>1933</v>
      </c>
      <c r="B1931">
        <v>8</v>
      </c>
      <c r="C1931">
        <v>10647.53</v>
      </c>
      <c r="D1931">
        <f t="shared" si="60"/>
        <v>1330.9412500000001</v>
      </c>
      <c r="E1931">
        <v>5.5684399999999998</v>
      </c>
      <c r="F1931">
        <f>VLOOKUP(A1931,[1]!Filtered_Customer_Data[#All],12,FALSE)</f>
        <v>18</v>
      </c>
      <c r="G1931">
        <f t="shared" si="61"/>
        <v>133402.7968947</v>
      </c>
      <c r="H1931" t="str">
        <f>VLOOKUP(A1931,[2]!Filtered_Customer_Data[#All],9,FALSE)</f>
        <v>Affluent Customer</v>
      </c>
      <c r="I1931" t="str">
        <f>VLOOKUP(A1931,Filtered_Customer_Data[#All],4,FALSE)</f>
        <v>Male</v>
      </c>
      <c r="J1931" t="str">
        <f>VLOOKUP(A1931,Filtered_Customer_Data[#All],8,FALSE)</f>
        <v>Manufacturing</v>
      </c>
      <c r="K1931" t="str">
        <f>VLOOKUP(A1931,Filtered_Customer_Data[#All],7,FALSE)</f>
        <v>Automation Specialist I</v>
      </c>
    </row>
    <row r="1932" spans="1:11" x14ac:dyDescent="0.3">
      <c r="A1932">
        <v>1934</v>
      </c>
      <c r="B1932">
        <v>6</v>
      </c>
      <c r="C1932">
        <v>6431.09</v>
      </c>
      <c r="D1932">
        <f t="shared" si="60"/>
        <v>1071.8483333333334</v>
      </c>
      <c r="E1932">
        <v>5.5684399999999998</v>
      </c>
      <c r="F1932">
        <f>VLOOKUP(A1932,[1]!Filtered_Customer_Data[#All],12,FALSE)</f>
        <v>14</v>
      </c>
      <c r="G1932">
        <f t="shared" si="61"/>
        <v>83559.323865733328</v>
      </c>
      <c r="H1932" t="str">
        <f>VLOOKUP(A1932,[2]!Filtered_Customer_Data[#All],9,FALSE)</f>
        <v>Affluent Customer</v>
      </c>
      <c r="I1932" t="str">
        <f>VLOOKUP(A1932,Filtered_Customer_Data[#All],4,FALSE)</f>
        <v>Male</v>
      </c>
      <c r="J1932" t="str">
        <f>VLOOKUP(A1932,Filtered_Customer_Data[#All],8,FALSE)</f>
        <v>Unknown</v>
      </c>
      <c r="K1932" t="str">
        <f>VLOOKUP(A1932,Filtered_Customer_Data[#All],7,FALSE)</f>
        <v>Budget/Accounting Analyst IV</v>
      </c>
    </row>
    <row r="1933" spans="1:11" x14ac:dyDescent="0.3">
      <c r="A1933">
        <v>1935</v>
      </c>
      <c r="B1933">
        <v>6</v>
      </c>
      <c r="C1933">
        <v>6514.4400000000005</v>
      </c>
      <c r="D1933">
        <f t="shared" si="60"/>
        <v>1085.74</v>
      </c>
      <c r="E1933">
        <v>5.5684399999999998</v>
      </c>
      <c r="F1933">
        <f>VLOOKUP(A1933,[1]!Filtered_Customer_Data[#All],12,FALSE)</f>
        <v>9</v>
      </c>
      <c r="G1933">
        <f t="shared" si="61"/>
        <v>54412.902410399998</v>
      </c>
      <c r="H1933" t="str">
        <f>VLOOKUP(A1933,[2]!Filtered_Customer_Data[#All],9,FALSE)</f>
        <v>Mass Customer</v>
      </c>
      <c r="I1933" t="str">
        <f>VLOOKUP(A1933,Filtered_Customer_Data[#All],4,FALSE)</f>
        <v>Male</v>
      </c>
      <c r="J1933" t="str">
        <f>VLOOKUP(A1933,Filtered_Customer_Data[#All],8,FALSE)</f>
        <v>Unknown</v>
      </c>
      <c r="K1933" t="str">
        <f>VLOOKUP(A1933,Filtered_Customer_Data[#All],7,FALSE)</f>
        <v>Senior Sales Associate</v>
      </c>
    </row>
    <row r="1934" spans="1:11" x14ac:dyDescent="0.3">
      <c r="A1934">
        <v>1936</v>
      </c>
      <c r="B1934">
        <v>8</v>
      </c>
      <c r="C1934">
        <v>9673.2000000000007</v>
      </c>
      <c r="D1934">
        <f t="shared" si="60"/>
        <v>1209.1500000000001</v>
      </c>
      <c r="E1934">
        <v>5.5684399999999998</v>
      </c>
      <c r="F1934">
        <f>VLOOKUP(A1934,[1]!Filtered_Customer_Data[#All],12,FALSE)</f>
        <v>12</v>
      </c>
      <c r="G1934">
        <f t="shared" si="61"/>
        <v>80796.950712000005</v>
      </c>
      <c r="H1934" t="str">
        <f>VLOOKUP(A1934,[2]!Filtered_Customer_Data[#All],9,FALSE)</f>
        <v>Mass Customer</v>
      </c>
      <c r="I1934" t="str">
        <f>VLOOKUP(A1934,Filtered_Customer_Data[#All],4,FALSE)</f>
        <v>Female</v>
      </c>
      <c r="J1934" t="str">
        <f>VLOOKUP(A1934,Filtered_Customer_Data[#All],8,FALSE)</f>
        <v>Manufacturing</v>
      </c>
      <c r="K1934" t="str">
        <f>VLOOKUP(A1934,Filtered_Customer_Data[#All],7,FALSE)</f>
        <v>Junior Executive</v>
      </c>
    </row>
    <row r="1935" spans="1:11" x14ac:dyDescent="0.3">
      <c r="A1935">
        <v>1937</v>
      </c>
      <c r="B1935">
        <v>6</v>
      </c>
      <c r="C1935">
        <v>8393.86</v>
      </c>
      <c r="D1935">
        <f t="shared" si="60"/>
        <v>1398.9766666666667</v>
      </c>
      <c r="E1935">
        <v>5.5684399999999998</v>
      </c>
      <c r="F1935">
        <f>VLOOKUP(A1935,[1]!Filtered_Customer_Data[#All],12,FALSE)</f>
        <v>19</v>
      </c>
      <c r="G1935">
        <f t="shared" si="61"/>
        <v>148012.23496493333</v>
      </c>
      <c r="H1935" t="str">
        <f>VLOOKUP(A1935,[2]!Filtered_Customer_Data[#All],9,FALSE)</f>
        <v>Mass Customer</v>
      </c>
      <c r="I1935" t="str">
        <f>VLOOKUP(A1935,Filtered_Customer_Data[#All],4,FALSE)</f>
        <v>Male</v>
      </c>
      <c r="J1935" t="str">
        <f>VLOOKUP(A1935,Filtered_Customer_Data[#All],8,FALSE)</f>
        <v>Health</v>
      </c>
      <c r="K1935" t="str">
        <f>VLOOKUP(A1935,Filtered_Customer_Data[#All],7,FALSE)</f>
        <v>Quality Engineer</v>
      </c>
    </row>
    <row r="1936" spans="1:11" x14ac:dyDescent="0.3">
      <c r="A1936">
        <v>1938</v>
      </c>
      <c r="B1936">
        <v>4</v>
      </c>
      <c r="C1936">
        <v>5966.8600000000006</v>
      </c>
      <c r="D1936">
        <f t="shared" si="60"/>
        <v>1491.7150000000001</v>
      </c>
      <c r="E1936">
        <v>5.5684399999999998</v>
      </c>
      <c r="F1936">
        <f>VLOOKUP(A1936,[1]!Filtered_Customer_Data[#All],12,FALSE)</f>
        <v>11</v>
      </c>
      <c r="G1936">
        <f t="shared" si="61"/>
        <v>91371.780220600005</v>
      </c>
      <c r="H1936" t="str">
        <f>VLOOKUP(A1936,[2]!Filtered_Customer_Data[#All],9,FALSE)</f>
        <v>Mass Customer</v>
      </c>
      <c r="I1936" t="str">
        <f>VLOOKUP(A1936,Filtered_Customer_Data[#All],4,FALSE)</f>
        <v>Undefined</v>
      </c>
      <c r="J1936" t="str">
        <f>VLOOKUP(A1936,Filtered_Customer_Data[#All],8,FALSE)</f>
        <v>IT</v>
      </c>
      <c r="K1936" t="str">
        <f>VLOOKUP(A1936,Filtered_Customer_Data[#All],7,FALSE)</f>
        <v>Automation Specialist IV</v>
      </c>
    </row>
    <row r="1937" spans="1:11" x14ac:dyDescent="0.3">
      <c r="A1937">
        <v>1939</v>
      </c>
      <c r="B1937">
        <v>2</v>
      </c>
      <c r="C1937">
        <v>806.18</v>
      </c>
      <c r="D1937">
        <f t="shared" si="60"/>
        <v>403.09</v>
      </c>
      <c r="E1937">
        <v>5.5684399999999998</v>
      </c>
      <c r="F1937">
        <f>VLOOKUP(A1937,[1]!Filtered_Customer_Data[#All],12,FALSE)</f>
        <v>8</v>
      </c>
      <c r="G1937">
        <f t="shared" si="61"/>
        <v>17956.659836799998</v>
      </c>
      <c r="H1937" t="str">
        <f>VLOOKUP(A1937,[2]!Filtered_Customer_Data[#All],9,FALSE)</f>
        <v>Mass Customer</v>
      </c>
      <c r="I1937" t="str">
        <f>VLOOKUP(A1937,Filtered_Customer_Data[#All],4,FALSE)</f>
        <v>Male</v>
      </c>
      <c r="J1937" t="str">
        <f>VLOOKUP(A1937,Filtered_Customer_Data[#All],8,FALSE)</f>
        <v>Unknown</v>
      </c>
      <c r="K1937" t="str">
        <f>VLOOKUP(A1937,Filtered_Customer_Data[#All],7,FALSE)</f>
        <v>Safety Technician I</v>
      </c>
    </row>
    <row r="1938" spans="1:11" x14ac:dyDescent="0.3">
      <c r="A1938">
        <v>1940</v>
      </c>
      <c r="B1938">
        <v>4</v>
      </c>
      <c r="C1938">
        <v>6093.61</v>
      </c>
      <c r="D1938">
        <f t="shared" si="60"/>
        <v>1523.4024999999999</v>
      </c>
      <c r="E1938">
        <v>5.5684399999999998</v>
      </c>
      <c r="F1938">
        <f>VLOOKUP(A1938,[1]!Filtered_Customer_Data[#All],12,FALSE)</f>
        <v>8</v>
      </c>
      <c r="G1938">
        <f t="shared" si="61"/>
        <v>67863.803336799989</v>
      </c>
      <c r="H1938" t="str">
        <f>VLOOKUP(A1938,[2]!Filtered_Customer_Data[#All],9,FALSE)</f>
        <v>High Net Worth</v>
      </c>
      <c r="I1938" t="str">
        <f>VLOOKUP(A1938,Filtered_Customer_Data[#All],4,FALSE)</f>
        <v>Female</v>
      </c>
      <c r="J1938" t="str">
        <f>VLOOKUP(A1938,Filtered_Customer_Data[#All],8,FALSE)</f>
        <v>Manufacturing</v>
      </c>
      <c r="K1938" t="str">
        <f>VLOOKUP(A1938,Filtered_Customer_Data[#All],7,FALSE)</f>
        <v>Teacher</v>
      </c>
    </row>
    <row r="1939" spans="1:11" x14ac:dyDescent="0.3">
      <c r="A1939">
        <v>1941</v>
      </c>
      <c r="B1939">
        <v>4</v>
      </c>
      <c r="C1939">
        <v>4645.6900000000005</v>
      </c>
      <c r="D1939">
        <f t="shared" si="60"/>
        <v>1161.4225000000001</v>
      </c>
      <c r="E1939">
        <v>5.5684399999999998</v>
      </c>
      <c r="F1939">
        <f>VLOOKUP(A1939,[1]!Filtered_Customer_Data[#All],12,FALSE)</f>
        <v>2</v>
      </c>
      <c r="G1939">
        <f t="shared" si="61"/>
        <v>12934.6230118</v>
      </c>
      <c r="H1939" t="str">
        <f>VLOOKUP(A1939,[2]!Filtered_Customer_Data[#All],9,FALSE)</f>
        <v>Mass Customer</v>
      </c>
      <c r="I1939" t="str">
        <f>VLOOKUP(A1939,Filtered_Customer_Data[#All],4,FALSE)</f>
        <v>Male</v>
      </c>
      <c r="J1939" t="str">
        <f>VLOOKUP(A1939,Filtered_Customer_Data[#All],8,FALSE)</f>
        <v>Entertainment</v>
      </c>
      <c r="K1939" t="str">
        <f>VLOOKUP(A1939,Filtered_Customer_Data[#All],7,FALSE)</f>
        <v>Librarian</v>
      </c>
    </row>
    <row r="1940" spans="1:11" x14ac:dyDescent="0.3">
      <c r="A1940">
        <v>1942</v>
      </c>
      <c r="B1940">
        <v>8</v>
      </c>
      <c r="C1940">
        <v>6241.37</v>
      </c>
      <c r="D1940">
        <f t="shared" si="60"/>
        <v>780.17124999999999</v>
      </c>
      <c r="E1940">
        <v>5.5684399999999998</v>
      </c>
      <c r="F1940">
        <f>VLOOKUP(A1940,[1]!Filtered_Customer_Data[#All],12,FALSE)</f>
        <v>19</v>
      </c>
      <c r="G1940">
        <f t="shared" si="61"/>
        <v>82542.399111649996</v>
      </c>
      <c r="H1940" t="str">
        <f>VLOOKUP(A1940,[2]!Filtered_Customer_Data[#All],9,FALSE)</f>
        <v>High Net Worth</v>
      </c>
      <c r="I1940" t="str">
        <f>VLOOKUP(A1940,Filtered_Customer_Data[#All],4,FALSE)</f>
        <v>Male</v>
      </c>
      <c r="J1940" t="str">
        <f>VLOOKUP(A1940,Filtered_Customer_Data[#All],8,FALSE)</f>
        <v>Financial Services</v>
      </c>
      <c r="K1940" t="str">
        <f>VLOOKUP(A1940,Filtered_Customer_Data[#All],7,FALSE)</f>
        <v>Programmer Analyst II</v>
      </c>
    </row>
    <row r="1941" spans="1:11" x14ac:dyDescent="0.3">
      <c r="A1941">
        <v>1943</v>
      </c>
      <c r="B1941">
        <v>3</v>
      </c>
      <c r="C1941">
        <v>2075.7799999999997</v>
      </c>
      <c r="D1941">
        <f t="shared" si="60"/>
        <v>691.92666666666662</v>
      </c>
      <c r="E1941">
        <v>5.5684399999999998</v>
      </c>
      <c r="F1941">
        <f>VLOOKUP(A1941,[1]!Filtered_Customer_Data[#All],12,FALSE)</f>
        <v>13</v>
      </c>
      <c r="G1941">
        <f t="shared" si="61"/>
        <v>50088.377660533326</v>
      </c>
      <c r="H1941" t="str">
        <f>VLOOKUP(A1941,[2]!Filtered_Customer_Data[#All],9,FALSE)</f>
        <v>Affluent Customer</v>
      </c>
      <c r="I1941" t="str">
        <f>VLOOKUP(A1941,Filtered_Customer_Data[#All],4,FALSE)</f>
        <v>Male</v>
      </c>
      <c r="J1941" t="str">
        <f>VLOOKUP(A1941,Filtered_Customer_Data[#All],8,FALSE)</f>
        <v>Financial Services</v>
      </c>
      <c r="K1941" t="str">
        <f>VLOOKUP(A1941,Filtered_Customer_Data[#All],7,FALSE)</f>
        <v>Senior Cost Accountant</v>
      </c>
    </row>
    <row r="1942" spans="1:11" x14ac:dyDescent="0.3">
      <c r="A1942">
        <v>1944</v>
      </c>
      <c r="B1942">
        <v>5</v>
      </c>
      <c r="C1942">
        <v>5704.3600000000006</v>
      </c>
      <c r="D1942">
        <f t="shared" si="60"/>
        <v>1140.8720000000001</v>
      </c>
      <c r="E1942">
        <v>5.5684399999999998</v>
      </c>
      <c r="F1942">
        <f>VLOOKUP(A1942,[1]!Filtered_Customer_Data[#All],12,FALSE)</f>
        <v>8</v>
      </c>
      <c r="G1942">
        <f t="shared" si="61"/>
        <v>50823.018237440003</v>
      </c>
      <c r="H1942" t="str">
        <f>VLOOKUP(A1942,[2]!Filtered_Customer_Data[#All],9,FALSE)</f>
        <v>High Net Worth</v>
      </c>
      <c r="I1942" t="str">
        <f>VLOOKUP(A1942,Filtered_Customer_Data[#All],4,FALSE)</f>
        <v>Male</v>
      </c>
      <c r="J1942" t="str">
        <f>VLOOKUP(A1942,Filtered_Customer_Data[#All],8,FALSE)</f>
        <v>Argiculture</v>
      </c>
      <c r="K1942" t="str">
        <f>VLOOKUP(A1942,Filtered_Customer_Data[#All],7,FALSE)</f>
        <v>Programmer III</v>
      </c>
    </row>
    <row r="1943" spans="1:11" x14ac:dyDescent="0.3">
      <c r="A1943">
        <v>1945</v>
      </c>
      <c r="B1943">
        <v>3</v>
      </c>
      <c r="C1943">
        <v>2551.62</v>
      </c>
      <c r="D1943">
        <f t="shared" si="60"/>
        <v>850.54</v>
      </c>
      <c r="E1943">
        <v>5.5684399999999998</v>
      </c>
      <c r="F1943">
        <f>VLOOKUP(A1943,[1]!Filtered_Customer_Data[#All],12,FALSE)</f>
        <v>9</v>
      </c>
      <c r="G1943">
        <f t="shared" si="61"/>
        <v>42625.628618399998</v>
      </c>
      <c r="H1943" t="str">
        <f>VLOOKUP(A1943,[2]!Filtered_Customer_Data[#All],9,FALSE)</f>
        <v>High Net Worth</v>
      </c>
      <c r="I1943" t="str">
        <f>VLOOKUP(A1943,Filtered_Customer_Data[#All],4,FALSE)</f>
        <v>Male</v>
      </c>
      <c r="J1943" t="str">
        <f>VLOOKUP(A1943,Filtered_Customer_Data[#All],8,FALSE)</f>
        <v>Unknown</v>
      </c>
      <c r="K1943" t="str">
        <f>VLOOKUP(A1943,Filtered_Customer_Data[#All],7,FALSE)</f>
        <v>Software Test Engineer II</v>
      </c>
    </row>
    <row r="1944" spans="1:11" x14ac:dyDescent="0.3">
      <c r="A1944">
        <v>1946</v>
      </c>
      <c r="B1944">
        <v>13</v>
      </c>
      <c r="C1944">
        <v>11237.38</v>
      </c>
      <c r="D1944">
        <f t="shared" si="60"/>
        <v>864.41384615384607</v>
      </c>
      <c r="E1944">
        <v>5.5684399999999998</v>
      </c>
      <c r="F1944">
        <f>VLOOKUP(A1944,[1]!Filtered_Customer_Data[#All],12,FALSE)</f>
        <v>8</v>
      </c>
      <c r="G1944">
        <f t="shared" si="61"/>
        <v>38507.49309981538</v>
      </c>
      <c r="H1944" t="str">
        <f>VLOOKUP(A1944,[2]!Filtered_Customer_Data[#All],9,FALSE)</f>
        <v>Mass Customer</v>
      </c>
      <c r="I1944" t="str">
        <f>VLOOKUP(A1944,Filtered_Customer_Data[#All],4,FALSE)</f>
        <v>Male</v>
      </c>
      <c r="J1944" t="str">
        <f>VLOOKUP(A1944,Filtered_Customer_Data[#All],8,FALSE)</f>
        <v>Unknown</v>
      </c>
      <c r="K1944" t="str">
        <f>VLOOKUP(A1944,Filtered_Customer_Data[#All],7,FALSE)</f>
        <v>Systems Administrator III</v>
      </c>
    </row>
    <row r="1945" spans="1:11" x14ac:dyDescent="0.3">
      <c r="A1945">
        <v>1947</v>
      </c>
      <c r="B1945">
        <v>9</v>
      </c>
      <c r="C1945">
        <v>8225.6299999999992</v>
      </c>
      <c r="D1945">
        <f t="shared" si="60"/>
        <v>913.95888888888885</v>
      </c>
      <c r="E1945">
        <v>5.5684399999999998</v>
      </c>
      <c r="F1945">
        <f>VLOOKUP(A1945,[1]!Filtered_Customer_Data[#All],12,FALSE)</f>
        <v>18</v>
      </c>
      <c r="G1945">
        <f t="shared" si="61"/>
        <v>91607.854234400002</v>
      </c>
      <c r="H1945" t="str">
        <f>VLOOKUP(A1945,[2]!Filtered_Customer_Data[#All],9,FALSE)</f>
        <v>Affluent Customer</v>
      </c>
      <c r="I1945" t="str">
        <f>VLOOKUP(A1945,Filtered_Customer_Data[#All],4,FALSE)</f>
        <v>Female</v>
      </c>
      <c r="J1945" t="str">
        <f>VLOOKUP(A1945,Filtered_Customer_Data[#All],8,FALSE)</f>
        <v>Telecommunications</v>
      </c>
      <c r="K1945" t="str">
        <f>VLOOKUP(A1945,Filtered_Customer_Data[#All],7,FALSE)</f>
        <v>Geologist II</v>
      </c>
    </row>
    <row r="1946" spans="1:11" x14ac:dyDescent="0.3">
      <c r="A1946">
        <v>1948</v>
      </c>
      <c r="B1946">
        <v>5</v>
      </c>
      <c r="C1946">
        <v>4266.28</v>
      </c>
      <c r="D1946">
        <f t="shared" si="60"/>
        <v>853.25599999999997</v>
      </c>
      <c r="E1946">
        <v>5.5684399999999998</v>
      </c>
      <c r="F1946">
        <f>VLOOKUP(A1946,[1]!Filtered_Customer_Data[#All],12,FALSE)</f>
        <v>11</v>
      </c>
      <c r="G1946">
        <f t="shared" si="61"/>
        <v>52264.353247039995</v>
      </c>
      <c r="H1946" t="str">
        <f>VLOOKUP(A1946,[2]!Filtered_Customer_Data[#All],9,FALSE)</f>
        <v>Mass Customer</v>
      </c>
      <c r="I1946" t="str">
        <f>VLOOKUP(A1946,Filtered_Customer_Data[#All],4,FALSE)</f>
        <v>Female</v>
      </c>
      <c r="J1946" t="str">
        <f>VLOOKUP(A1946,Filtered_Customer_Data[#All],8,FALSE)</f>
        <v>Entertainment</v>
      </c>
      <c r="K1946" t="str">
        <f>VLOOKUP(A1946,Filtered_Customer_Data[#All],7,FALSE)</f>
        <v>Unknown</v>
      </c>
    </row>
    <row r="1947" spans="1:11" x14ac:dyDescent="0.3">
      <c r="A1947">
        <v>1949</v>
      </c>
      <c r="B1947">
        <v>7</v>
      </c>
      <c r="C1947">
        <v>8547.61</v>
      </c>
      <c r="D1947">
        <f t="shared" si="60"/>
        <v>1221.0871428571429</v>
      </c>
      <c r="E1947">
        <v>5.5684399999999998</v>
      </c>
      <c r="F1947">
        <f>VLOOKUP(A1947,[1]!Filtered_Customer_Data[#All],12,FALSE)</f>
        <v>7</v>
      </c>
      <c r="G1947">
        <f t="shared" si="61"/>
        <v>47596.853428400005</v>
      </c>
      <c r="H1947" t="str">
        <f>VLOOKUP(A1947,[2]!Filtered_Customer_Data[#All],9,FALSE)</f>
        <v>Mass Customer</v>
      </c>
      <c r="I1947" t="str">
        <f>VLOOKUP(A1947,Filtered_Customer_Data[#All],4,FALSE)</f>
        <v>Female</v>
      </c>
      <c r="J1947" t="str">
        <f>VLOOKUP(A1947,Filtered_Customer_Data[#All],8,FALSE)</f>
        <v>Manufacturing</v>
      </c>
      <c r="K1947" t="str">
        <f>VLOOKUP(A1947,Filtered_Customer_Data[#All],7,FALSE)</f>
        <v>Legal Assistant</v>
      </c>
    </row>
    <row r="1948" spans="1:11" x14ac:dyDescent="0.3">
      <c r="A1948">
        <v>1950</v>
      </c>
      <c r="B1948">
        <v>9</v>
      </c>
      <c r="C1948">
        <v>12108.45</v>
      </c>
      <c r="D1948">
        <f t="shared" si="60"/>
        <v>1345.3833333333334</v>
      </c>
      <c r="E1948">
        <v>5.5684399999999998</v>
      </c>
      <c r="F1948">
        <f>VLOOKUP(A1948,[1]!Filtered_Customer_Data[#All],12,FALSE)</f>
        <v>19</v>
      </c>
      <c r="G1948">
        <f t="shared" si="61"/>
        <v>142342.04100466668</v>
      </c>
      <c r="H1948" t="str">
        <f>VLOOKUP(A1948,[2]!Filtered_Customer_Data[#All],9,FALSE)</f>
        <v>Affluent Customer</v>
      </c>
      <c r="I1948" t="str">
        <f>VLOOKUP(A1948,Filtered_Customer_Data[#All],4,FALSE)</f>
        <v>Male</v>
      </c>
      <c r="J1948" t="str">
        <f>VLOOKUP(A1948,Filtered_Customer_Data[#All],8,FALSE)</f>
        <v>Manufacturing</v>
      </c>
      <c r="K1948" t="str">
        <f>VLOOKUP(A1948,Filtered_Customer_Data[#All],7,FALSE)</f>
        <v>Web Developer II</v>
      </c>
    </row>
    <row r="1949" spans="1:11" x14ac:dyDescent="0.3">
      <c r="A1949">
        <v>1951</v>
      </c>
      <c r="B1949">
        <v>8</v>
      </c>
      <c r="C1949">
        <v>6977.97</v>
      </c>
      <c r="D1949">
        <f t="shared" si="60"/>
        <v>872.24625000000003</v>
      </c>
      <c r="E1949">
        <v>5.5684399999999998</v>
      </c>
      <c r="F1949">
        <f>VLOOKUP(A1949,[1]!Filtered_Customer_Data[#All],12,FALSE)</f>
        <v>2</v>
      </c>
      <c r="G1949">
        <f t="shared" si="61"/>
        <v>9714.1018167000002</v>
      </c>
      <c r="H1949" t="str">
        <f>VLOOKUP(A1949,[2]!Filtered_Customer_Data[#All],9,FALSE)</f>
        <v>Mass Customer</v>
      </c>
      <c r="I1949" t="str">
        <f>VLOOKUP(A1949,Filtered_Customer_Data[#All],4,FALSE)</f>
        <v>Male</v>
      </c>
      <c r="J1949" t="str">
        <f>VLOOKUP(A1949,Filtered_Customer_Data[#All],8,FALSE)</f>
        <v>Manufacturing</v>
      </c>
      <c r="K1949" t="str">
        <f>VLOOKUP(A1949,Filtered_Customer_Data[#All],7,FALSE)</f>
        <v>Health Coach II</v>
      </c>
    </row>
    <row r="1950" spans="1:11" x14ac:dyDescent="0.3">
      <c r="A1950">
        <v>1952</v>
      </c>
      <c r="B1950">
        <v>10</v>
      </c>
      <c r="C1950">
        <v>7870.0000000000009</v>
      </c>
      <c r="D1950">
        <f t="shared" si="60"/>
        <v>787.00000000000011</v>
      </c>
      <c r="E1950">
        <v>5.5684399999999998</v>
      </c>
      <c r="F1950">
        <f>VLOOKUP(A1950,[1]!Filtered_Customer_Data[#All],12,FALSE)</f>
        <v>9</v>
      </c>
      <c r="G1950">
        <f t="shared" si="61"/>
        <v>39441.260520000003</v>
      </c>
      <c r="H1950" t="str">
        <f>VLOOKUP(A1950,[2]!Filtered_Customer_Data[#All],9,FALSE)</f>
        <v>Mass Customer</v>
      </c>
      <c r="I1950" t="str">
        <f>VLOOKUP(A1950,Filtered_Customer_Data[#All],4,FALSE)</f>
        <v>Female</v>
      </c>
      <c r="J1950" t="str">
        <f>VLOOKUP(A1950,Filtered_Customer_Data[#All],8,FALSE)</f>
        <v>Health</v>
      </c>
      <c r="K1950" t="str">
        <f>VLOOKUP(A1950,Filtered_Customer_Data[#All],7,FALSE)</f>
        <v>Payment Adjustment Coordinator</v>
      </c>
    </row>
    <row r="1951" spans="1:11" x14ac:dyDescent="0.3">
      <c r="A1951">
        <v>1953</v>
      </c>
      <c r="B1951">
        <v>7</v>
      </c>
      <c r="C1951">
        <v>6386.97</v>
      </c>
      <c r="D1951">
        <f t="shared" si="60"/>
        <v>912.4242857142857</v>
      </c>
      <c r="E1951">
        <v>5.5684399999999998</v>
      </c>
      <c r="F1951">
        <f>VLOOKUP(A1951,[1]!Filtered_Customer_Data[#All],12,FALSE)</f>
        <v>12</v>
      </c>
      <c r="G1951">
        <f t="shared" si="61"/>
        <v>60969.358674514282</v>
      </c>
      <c r="H1951" t="str">
        <f>VLOOKUP(A1951,[2]!Filtered_Customer_Data[#All],9,FALSE)</f>
        <v>High Net Worth</v>
      </c>
      <c r="I1951" t="str">
        <f>VLOOKUP(A1951,Filtered_Customer_Data[#All],4,FALSE)</f>
        <v>Female</v>
      </c>
      <c r="J1951" t="str">
        <f>VLOOKUP(A1951,Filtered_Customer_Data[#All],8,FALSE)</f>
        <v>Financial Services</v>
      </c>
      <c r="K1951" t="str">
        <f>VLOOKUP(A1951,Filtered_Customer_Data[#All],7,FALSE)</f>
        <v>Paralegal</v>
      </c>
    </row>
    <row r="1952" spans="1:11" x14ac:dyDescent="0.3">
      <c r="A1952">
        <v>1954</v>
      </c>
      <c r="B1952">
        <v>8</v>
      </c>
      <c r="C1952">
        <v>9484.0400000000009</v>
      </c>
      <c r="D1952">
        <f t="shared" si="60"/>
        <v>1185.5050000000001</v>
      </c>
      <c r="E1952">
        <v>5.5684399999999998</v>
      </c>
      <c r="F1952">
        <f>VLOOKUP(A1952,[1]!Filtered_Customer_Data[#All],12,FALSE)</f>
        <v>5</v>
      </c>
      <c r="G1952">
        <f t="shared" si="61"/>
        <v>33007.067310999999</v>
      </c>
      <c r="H1952" t="str">
        <f>VLOOKUP(A1952,[2]!Filtered_Customer_Data[#All],9,FALSE)</f>
        <v>Affluent Customer</v>
      </c>
      <c r="I1952" t="str">
        <f>VLOOKUP(A1952,Filtered_Customer_Data[#All],4,FALSE)</f>
        <v>Male</v>
      </c>
      <c r="J1952" t="str">
        <f>VLOOKUP(A1952,Filtered_Customer_Data[#All],8,FALSE)</f>
        <v>Manufacturing</v>
      </c>
      <c r="K1952" t="str">
        <f>VLOOKUP(A1952,Filtered_Customer_Data[#All],7,FALSE)</f>
        <v>VP Sales</v>
      </c>
    </row>
    <row r="1953" spans="1:11" x14ac:dyDescent="0.3">
      <c r="A1953">
        <v>1955</v>
      </c>
      <c r="B1953">
        <v>3</v>
      </c>
      <c r="C1953">
        <v>3235.83</v>
      </c>
      <c r="D1953">
        <f t="shared" si="60"/>
        <v>1078.6099999999999</v>
      </c>
      <c r="E1953">
        <v>5.5684399999999998</v>
      </c>
      <c r="F1953">
        <f>VLOOKUP(A1953,[1]!Filtered_Customer_Data[#All],12,FALSE)</f>
        <v>11</v>
      </c>
      <c r="G1953">
        <f t="shared" si="61"/>
        <v>66067.925752399984</v>
      </c>
      <c r="H1953" t="str">
        <f>VLOOKUP(A1953,[2]!Filtered_Customer_Data[#All],9,FALSE)</f>
        <v>Mass Customer</v>
      </c>
      <c r="I1953" t="str">
        <f>VLOOKUP(A1953,Filtered_Customer_Data[#All],4,FALSE)</f>
        <v>Male</v>
      </c>
      <c r="J1953" t="str">
        <f>VLOOKUP(A1953,Filtered_Customer_Data[#All],8,FALSE)</f>
        <v>Unknown</v>
      </c>
      <c r="K1953" t="str">
        <f>VLOOKUP(A1953,Filtered_Customer_Data[#All],7,FALSE)</f>
        <v>Environmental Specialist</v>
      </c>
    </row>
    <row r="1954" spans="1:11" x14ac:dyDescent="0.3">
      <c r="A1954">
        <v>1956</v>
      </c>
      <c r="B1954">
        <v>4</v>
      </c>
      <c r="C1954">
        <v>3039.79</v>
      </c>
      <c r="D1954">
        <f t="shared" si="60"/>
        <v>759.94749999999999</v>
      </c>
      <c r="E1954">
        <v>5.5684399999999998</v>
      </c>
      <c r="F1954">
        <f>VLOOKUP(A1954,[1]!Filtered_Customer_Data[#All],12,FALSE)</f>
        <v>3</v>
      </c>
      <c r="G1954">
        <f t="shared" si="61"/>
        <v>12695.1661707</v>
      </c>
      <c r="H1954" t="str">
        <f>VLOOKUP(A1954,[2]!Filtered_Customer_Data[#All],9,FALSE)</f>
        <v>Affluent Customer</v>
      </c>
      <c r="I1954" t="str">
        <f>VLOOKUP(A1954,Filtered_Customer_Data[#All],4,FALSE)</f>
        <v>Male</v>
      </c>
      <c r="J1954" t="str">
        <f>VLOOKUP(A1954,Filtered_Customer_Data[#All],8,FALSE)</f>
        <v>Health</v>
      </c>
      <c r="K1954" t="str">
        <f>VLOOKUP(A1954,Filtered_Customer_Data[#All],7,FALSE)</f>
        <v>Human Resources Assistant I</v>
      </c>
    </row>
    <row r="1955" spans="1:11" x14ac:dyDescent="0.3">
      <c r="A1955">
        <v>1957</v>
      </c>
      <c r="B1955">
        <v>10</v>
      </c>
      <c r="C1955">
        <v>11536.57</v>
      </c>
      <c r="D1955">
        <f t="shared" si="60"/>
        <v>1153.6569999999999</v>
      </c>
      <c r="E1955">
        <v>5.5684399999999998</v>
      </c>
      <c r="F1955">
        <f>VLOOKUP(A1955,[1]!Filtered_Customer_Data[#All],12,FALSE)</f>
        <v>4</v>
      </c>
      <c r="G1955">
        <f t="shared" si="61"/>
        <v>25696.279140319999</v>
      </c>
      <c r="H1955" t="str">
        <f>VLOOKUP(A1955,[2]!Filtered_Customer_Data[#All],9,FALSE)</f>
        <v>Affluent Customer</v>
      </c>
      <c r="I1955" t="str">
        <f>VLOOKUP(A1955,Filtered_Customer_Data[#All],4,FALSE)</f>
        <v>Male</v>
      </c>
      <c r="J1955" t="str">
        <f>VLOOKUP(A1955,Filtered_Customer_Data[#All],8,FALSE)</f>
        <v>Property</v>
      </c>
      <c r="K1955" t="str">
        <f>VLOOKUP(A1955,Filtered_Customer_Data[#All],7,FALSE)</f>
        <v>Accountant IV</v>
      </c>
    </row>
    <row r="1956" spans="1:11" x14ac:dyDescent="0.3">
      <c r="A1956">
        <v>1958</v>
      </c>
      <c r="B1956">
        <v>4</v>
      </c>
      <c r="C1956">
        <v>2389.9899999999998</v>
      </c>
      <c r="D1956">
        <f t="shared" si="60"/>
        <v>597.49749999999995</v>
      </c>
      <c r="E1956">
        <v>5.5684399999999998</v>
      </c>
      <c r="F1956">
        <f>VLOOKUP(A1956,[1]!Filtered_Customer_Data[#All],12,FALSE)</f>
        <v>22</v>
      </c>
      <c r="G1956">
        <f t="shared" si="61"/>
        <v>73196.83753579999</v>
      </c>
      <c r="H1956" t="str">
        <f>VLOOKUP(A1956,[2]!Filtered_Customer_Data[#All],9,FALSE)</f>
        <v>Mass Customer</v>
      </c>
      <c r="I1956" t="str">
        <f>VLOOKUP(A1956,Filtered_Customer_Data[#All],4,FALSE)</f>
        <v>Female</v>
      </c>
      <c r="J1956" t="str">
        <f>VLOOKUP(A1956,Filtered_Customer_Data[#All],8,FALSE)</f>
        <v>Unknown</v>
      </c>
      <c r="K1956" t="str">
        <f>VLOOKUP(A1956,Filtered_Customer_Data[#All],7,FALSE)</f>
        <v>Professor</v>
      </c>
    </row>
    <row r="1957" spans="1:11" x14ac:dyDescent="0.3">
      <c r="A1957">
        <v>1959</v>
      </c>
      <c r="B1957">
        <v>8</v>
      </c>
      <c r="C1957">
        <v>7593.28</v>
      </c>
      <c r="D1957">
        <f t="shared" si="60"/>
        <v>949.16</v>
      </c>
      <c r="E1957">
        <v>5.5684399999999998</v>
      </c>
      <c r="F1957">
        <f>VLOOKUP(A1957,[1]!Filtered_Customer_Data[#All],12,FALSE)</f>
        <v>16</v>
      </c>
      <c r="G1957">
        <f t="shared" si="61"/>
        <v>84565.44816639999</v>
      </c>
      <c r="H1957" t="str">
        <f>VLOOKUP(A1957,[2]!Filtered_Customer_Data[#All],9,FALSE)</f>
        <v>Mass Customer</v>
      </c>
      <c r="I1957" t="str">
        <f>VLOOKUP(A1957,Filtered_Customer_Data[#All],4,FALSE)</f>
        <v>Male</v>
      </c>
      <c r="J1957" t="str">
        <f>VLOOKUP(A1957,Filtered_Customer_Data[#All],8,FALSE)</f>
        <v>Health</v>
      </c>
      <c r="K1957" t="str">
        <f>VLOOKUP(A1957,Filtered_Customer_Data[#All],7,FALSE)</f>
        <v>Director of Sales</v>
      </c>
    </row>
    <row r="1958" spans="1:11" x14ac:dyDescent="0.3">
      <c r="A1958">
        <v>1960</v>
      </c>
      <c r="B1958">
        <v>3</v>
      </c>
      <c r="C1958">
        <v>4742.2</v>
      </c>
      <c r="D1958">
        <f t="shared" si="60"/>
        <v>1580.7333333333333</v>
      </c>
      <c r="E1958">
        <v>5.5684399999999998</v>
      </c>
      <c r="F1958">
        <f>VLOOKUP(A1958,[1]!Filtered_Customer_Data[#All],12,FALSE)</f>
        <v>10</v>
      </c>
      <c r="G1958">
        <f t="shared" si="61"/>
        <v>88022.187226666661</v>
      </c>
      <c r="H1958" t="str">
        <f>VLOOKUP(A1958,[2]!Filtered_Customer_Data[#All],9,FALSE)</f>
        <v>Mass Customer</v>
      </c>
      <c r="I1958" t="str">
        <f>VLOOKUP(A1958,Filtered_Customer_Data[#All],4,FALSE)</f>
        <v>Male</v>
      </c>
      <c r="J1958" t="str">
        <f>VLOOKUP(A1958,Filtered_Customer_Data[#All],8,FALSE)</f>
        <v>Unknown</v>
      </c>
      <c r="K1958" t="str">
        <f>VLOOKUP(A1958,Filtered_Customer_Data[#All],7,FALSE)</f>
        <v>Software Engineer II</v>
      </c>
    </row>
    <row r="1959" spans="1:11" x14ac:dyDescent="0.3">
      <c r="A1959">
        <v>1961</v>
      </c>
      <c r="B1959">
        <v>3</v>
      </c>
      <c r="C1959">
        <v>4600.3599999999997</v>
      </c>
      <c r="D1959">
        <f t="shared" si="60"/>
        <v>1533.4533333333331</v>
      </c>
      <c r="E1959">
        <v>5.5684399999999998</v>
      </c>
      <c r="F1959">
        <f>VLOOKUP(A1959,[1]!Filtered_Customer_Data[#All],12,FALSE)</f>
        <v>15</v>
      </c>
      <c r="G1959">
        <f t="shared" si="61"/>
        <v>128084.14319199999</v>
      </c>
      <c r="H1959" t="str">
        <f>VLOOKUP(A1959,[2]!Filtered_Customer_Data[#All],9,FALSE)</f>
        <v>Mass Customer</v>
      </c>
      <c r="I1959" t="str">
        <f>VLOOKUP(A1959,Filtered_Customer_Data[#All],4,FALSE)</f>
        <v>Female</v>
      </c>
      <c r="J1959" t="str">
        <f>VLOOKUP(A1959,Filtered_Customer_Data[#All],8,FALSE)</f>
        <v>Unknown</v>
      </c>
      <c r="K1959" t="str">
        <f>VLOOKUP(A1959,Filtered_Customer_Data[#All],7,FALSE)</f>
        <v>Physical Therapy Assistant</v>
      </c>
    </row>
    <row r="1960" spans="1:11" x14ac:dyDescent="0.3">
      <c r="A1960">
        <v>1962</v>
      </c>
      <c r="B1960">
        <v>2</v>
      </c>
      <c r="C1960">
        <v>1385.6</v>
      </c>
      <c r="D1960">
        <f t="shared" si="60"/>
        <v>692.8</v>
      </c>
      <c r="E1960">
        <v>5.5684399999999998</v>
      </c>
      <c r="F1960">
        <f>VLOOKUP(A1960,[1]!Filtered_Customer_Data[#All],12,FALSE)</f>
        <v>22</v>
      </c>
      <c r="G1960">
        <f t="shared" si="61"/>
        <v>84871.935103999989</v>
      </c>
      <c r="H1960" t="str">
        <f>VLOOKUP(A1960,[2]!Filtered_Customer_Data[#All],9,FALSE)</f>
        <v>Mass Customer</v>
      </c>
      <c r="I1960" t="str">
        <f>VLOOKUP(A1960,Filtered_Customer_Data[#All],4,FALSE)</f>
        <v>Male</v>
      </c>
      <c r="J1960" t="str">
        <f>VLOOKUP(A1960,Filtered_Customer_Data[#All],8,FALSE)</f>
        <v>Retail</v>
      </c>
      <c r="K1960" t="str">
        <f>VLOOKUP(A1960,Filtered_Customer_Data[#All],7,FALSE)</f>
        <v>Sales Representative</v>
      </c>
    </row>
    <row r="1961" spans="1:11" x14ac:dyDescent="0.3">
      <c r="A1961">
        <v>1963</v>
      </c>
      <c r="B1961">
        <v>2</v>
      </c>
      <c r="C1961">
        <v>2683.29</v>
      </c>
      <c r="D1961">
        <f t="shared" si="60"/>
        <v>1341.645</v>
      </c>
      <c r="E1961">
        <v>5.5684399999999998</v>
      </c>
      <c r="F1961">
        <f>VLOOKUP(A1961,[1]!Filtered_Customer_Data[#All],12,FALSE)</f>
        <v>4</v>
      </c>
      <c r="G1961">
        <f t="shared" si="61"/>
        <v>29883.478735199998</v>
      </c>
      <c r="H1961" t="str">
        <f>VLOOKUP(A1961,[2]!Filtered_Customer_Data[#All],9,FALSE)</f>
        <v>Mass Customer</v>
      </c>
      <c r="I1961" t="str">
        <f>VLOOKUP(A1961,Filtered_Customer_Data[#All],4,FALSE)</f>
        <v>Male</v>
      </c>
      <c r="J1961" t="str">
        <f>VLOOKUP(A1961,Filtered_Customer_Data[#All],8,FALSE)</f>
        <v>Argiculture</v>
      </c>
      <c r="K1961" t="str">
        <f>VLOOKUP(A1961,Filtered_Customer_Data[#All],7,FALSE)</f>
        <v>Biostatistician I</v>
      </c>
    </row>
    <row r="1962" spans="1:11" x14ac:dyDescent="0.3">
      <c r="A1962">
        <v>1964</v>
      </c>
      <c r="B1962">
        <v>6</v>
      </c>
      <c r="C1962">
        <v>8039.1899999999987</v>
      </c>
      <c r="D1962">
        <f t="shared" si="60"/>
        <v>1339.8649999999998</v>
      </c>
      <c r="E1962">
        <v>5.5684399999999998</v>
      </c>
      <c r="F1962">
        <f>VLOOKUP(A1962,[1]!Filtered_Customer_Data[#All],12,FALSE)</f>
        <v>9</v>
      </c>
      <c r="G1962">
        <f t="shared" si="61"/>
        <v>67148.620745399981</v>
      </c>
      <c r="H1962" t="str">
        <f>VLOOKUP(A1962,[2]!Filtered_Customer_Data[#All],9,FALSE)</f>
        <v>Affluent Customer</v>
      </c>
      <c r="I1962" t="str">
        <f>VLOOKUP(A1962,Filtered_Customer_Data[#All],4,FALSE)</f>
        <v>Female</v>
      </c>
      <c r="J1962" t="str">
        <f>VLOOKUP(A1962,Filtered_Customer_Data[#All],8,FALSE)</f>
        <v>Financial Services</v>
      </c>
      <c r="K1962" t="str">
        <f>VLOOKUP(A1962,Filtered_Customer_Data[#All],7,FALSE)</f>
        <v>Mechanical Systems Engineer</v>
      </c>
    </row>
    <row r="1963" spans="1:11" x14ac:dyDescent="0.3">
      <c r="A1963">
        <v>1965</v>
      </c>
      <c r="B1963">
        <v>5</v>
      </c>
      <c r="C1963">
        <v>4201.5700000000006</v>
      </c>
      <c r="D1963">
        <f t="shared" si="60"/>
        <v>840.31400000000008</v>
      </c>
      <c r="E1963">
        <v>5.5684399999999998</v>
      </c>
      <c r="F1963">
        <f>VLOOKUP(A1963,[1]!Filtered_Customer_Data[#All],12,FALSE)</f>
        <v>3</v>
      </c>
      <c r="G1963">
        <f t="shared" si="61"/>
        <v>14037.714270479999</v>
      </c>
      <c r="H1963" t="str">
        <f>VLOOKUP(A1963,[2]!Filtered_Customer_Data[#All],9,FALSE)</f>
        <v>Mass Customer</v>
      </c>
      <c r="I1963" t="str">
        <f>VLOOKUP(A1963,Filtered_Customer_Data[#All],4,FALSE)</f>
        <v>Male</v>
      </c>
      <c r="J1963" t="str">
        <f>VLOOKUP(A1963,Filtered_Customer_Data[#All],8,FALSE)</f>
        <v>Retail</v>
      </c>
      <c r="K1963" t="str">
        <f>VLOOKUP(A1963,Filtered_Customer_Data[#All],7,FALSE)</f>
        <v>Web Designer III</v>
      </c>
    </row>
    <row r="1964" spans="1:11" x14ac:dyDescent="0.3">
      <c r="A1964">
        <v>1966</v>
      </c>
      <c r="B1964">
        <v>6</v>
      </c>
      <c r="C1964">
        <v>3660.46</v>
      </c>
      <c r="D1964">
        <f t="shared" si="60"/>
        <v>610.07666666666671</v>
      </c>
      <c r="E1964">
        <v>5.5684399999999998</v>
      </c>
      <c r="F1964">
        <f>VLOOKUP(A1964,[1]!Filtered_Customer_Data[#All],12,FALSE)</f>
        <v>3</v>
      </c>
      <c r="G1964">
        <f t="shared" si="61"/>
        <v>10191.525941200001</v>
      </c>
      <c r="H1964" t="str">
        <f>VLOOKUP(A1964,[2]!Filtered_Customer_Data[#All],9,FALSE)</f>
        <v>High Net Worth</v>
      </c>
      <c r="I1964" t="str">
        <f>VLOOKUP(A1964,Filtered_Customer_Data[#All],4,FALSE)</f>
        <v>Male</v>
      </c>
      <c r="J1964" t="str">
        <f>VLOOKUP(A1964,Filtered_Customer_Data[#All],8,FALSE)</f>
        <v>Financial Services</v>
      </c>
      <c r="K1964" t="str">
        <f>VLOOKUP(A1964,Filtered_Customer_Data[#All],7,FALSE)</f>
        <v>Unknown</v>
      </c>
    </row>
    <row r="1965" spans="1:11" x14ac:dyDescent="0.3">
      <c r="A1965">
        <v>1967</v>
      </c>
      <c r="B1965">
        <v>5</v>
      </c>
      <c r="C1965">
        <v>6213.99</v>
      </c>
      <c r="D1965">
        <f t="shared" si="60"/>
        <v>1242.798</v>
      </c>
      <c r="E1965">
        <v>5.5684399999999998</v>
      </c>
      <c r="F1965">
        <f>VLOOKUP(A1965,[1]!Filtered_Customer_Data[#All],12,FALSE)</f>
        <v>17</v>
      </c>
      <c r="G1965">
        <f t="shared" si="61"/>
        <v>117647.58361704</v>
      </c>
      <c r="H1965" t="str">
        <f>VLOOKUP(A1965,[2]!Filtered_Customer_Data[#All],9,FALSE)</f>
        <v>Affluent Customer</v>
      </c>
      <c r="I1965" t="str">
        <f>VLOOKUP(A1965,Filtered_Customer_Data[#All],4,FALSE)</f>
        <v>Female</v>
      </c>
      <c r="J1965" t="str">
        <f>VLOOKUP(A1965,Filtered_Customer_Data[#All],8,FALSE)</f>
        <v>Manufacturing</v>
      </c>
      <c r="K1965" t="str">
        <f>VLOOKUP(A1965,Filtered_Customer_Data[#All],7,FALSE)</f>
        <v>Chemical Engineer</v>
      </c>
    </row>
    <row r="1966" spans="1:11" x14ac:dyDescent="0.3">
      <c r="A1966">
        <v>1968</v>
      </c>
      <c r="B1966">
        <v>5</v>
      </c>
      <c r="C1966">
        <v>4664.6600000000008</v>
      </c>
      <c r="D1966">
        <f t="shared" si="60"/>
        <v>932.93200000000013</v>
      </c>
      <c r="E1966">
        <v>5.5684399999999998</v>
      </c>
      <c r="F1966">
        <f>VLOOKUP(A1966,[1]!Filtered_Customer_Data[#All],12,FALSE)</f>
        <v>1</v>
      </c>
      <c r="G1966">
        <f t="shared" si="61"/>
        <v>5194.9758660800007</v>
      </c>
      <c r="H1966" t="str">
        <f>VLOOKUP(A1966,[2]!Filtered_Customer_Data[#All],9,FALSE)</f>
        <v>Mass Customer</v>
      </c>
      <c r="I1966" t="str">
        <f>VLOOKUP(A1966,Filtered_Customer_Data[#All],4,FALSE)</f>
        <v>Female</v>
      </c>
      <c r="J1966" t="str">
        <f>VLOOKUP(A1966,Filtered_Customer_Data[#All],8,FALSE)</f>
        <v>Entertainment</v>
      </c>
      <c r="K1966" t="str">
        <f>VLOOKUP(A1966,Filtered_Customer_Data[#All],7,FALSE)</f>
        <v>Librarian</v>
      </c>
    </row>
    <row r="1967" spans="1:11" x14ac:dyDescent="0.3">
      <c r="A1967">
        <v>1969</v>
      </c>
      <c r="B1967">
        <v>6</v>
      </c>
      <c r="C1967">
        <v>6142.67</v>
      </c>
      <c r="D1967">
        <f t="shared" si="60"/>
        <v>1023.7783333333333</v>
      </c>
      <c r="E1967">
        <v>5.5684399999999998</v>
      </c>
      <c r="F1967">
        <f>VLOOKUP(A1967,[1]!Filtered_Customer_Data[#All],12,FALSE)</f>
        <v>19</v>
      </c>
      <c r="G1967">
        <f t="shared" si="61"/>
        <v>108316.11622686665</v>
      </c>
      <c r="H1967" t="str">
        <f>VLOOKUP(A1967,[2]!Filtered_Customer_Data[#All],9,FALSE)</f>
        <v>Mass Customer</v>
      </c>
      <c r="I1967" t="str">
        <f>VLOOKUP(A1967,Filtered_Customer_Data[#All],4,FALSE)</f>
        <v>Male</v>
      </c>
      <c r="J1967" t="str">
        <f>VLOOKUP(A1967,Filtered_Customer_Data[#All],8,FALSE)</f>
        <v>IT</v>
      </c>
      <c r="K1967" t="str">
        <f>VLOOKUP(A1967,Filtered_Customer_Data[#All],7,FALSE)</f>
        <v>Teacher</v>
      </c>
    </row>
    <row r="1968" spans="1:11" x14ac:dyDescent="0.3">
      <c r="A1968">
        <v>1970</v>
      </c>
      <c r="B1968">
        <v>8</v>
      </c>
      <c r="C1968">
        <v>8590.23</v>
      </c>
      <c r="D1968">
        <f t="shared" si="60"/>
        <v>1073.7787499999999</v>
      </c>
      <c r="E1968">
        <v>5.5684399999999998</v>
      </c>
      <c r="F1968">
        <f>VLOOKUP(A1968,[1]!Filtered_Customer_Data[#All],12,FALSE)</f>
        <v>7</v>
      </c>
      <c r="G1968">
        <f t="shared" si="61"/>
        <v>41854.907798549997</v>
      </c>
      <c r="H1968" t="str">
        <f>VLOOKUP(A1968,[2]!Filtered_Customer_Data[#All],9,FALSE)</f>
        <v>Mass Customer</v>
      </c>
      <c r="I1968" t="str">
        <f>VLOOKUP(A1968,Filtered_Customer_Data[#All],4,FALSE)</f>
        <v>Male</v>
      </c>
      <c r="J1968" t="str">
        <f>VLOOKUP(A1968,Filtered_Customer_Data[#All],8,FALSE)</f>
        <v>Manufacturing</v>
      </c>
      <c r="K1968" t="str">
        <f>VLOOKUP(A1968,Filtered_Customer_Data[#All],7,FALSE)</f>
        <v>Desktop Support Technician</v>
      </c>
    </row>
    <row r="1969" spans="1:11" x14ac:dyDescent="0.3">
      <c r="A1969">
        <v>1971</v>
      </c>
      <c r="B1969">
        <v>7</v>
      </c>
      <c r="C1969">
        <v>8998.8799999999992</v>
      </c>
      <c r="D1969">
        <f t="shared" si="60"/>
        <v>1285.5542857142857</v>
      </c>
      <c r="E1969">
        <v>5.5684399999999998</v>
      </c>
      <c r="F1969">
        <f>VLOOKUP(A1969,[1]!Filtered_Customer_Data[#All],12,FALSE)</f>
        <v>4</v>
      </c>
      <c r="G1969">
        <f t="shared" si="61"/>
        <v>28634.127626971429</v>
      </c>
      <c r="H1969" t="str">
        <f>VLOOKUP(A1969,[2]!Filtered_Customer_Data[#All],9,FALSE)</f>
        <v>Mass Customer</v>
      </c>
      <c r="I1969" t="str">
        <f>VLOOKUP(A1969,Filtered_Customer_Data[#All],4,FALSE)</f>
        <v>Female</v>
      </c>
      <c r="J1969" t="str">
        <f>VLOOKUP(A1969,Filtered_Customer_Data[#All],8,FALSE)</f>
        <v>Manufacturing</v>
      </c>
      <c r="K1969" t="str">
        <f>VLOOKUP(A1969,Filtered_Customer_Data[#All],7,FALSE)</f>
        <v>Unknown</v>
      </c>
    </row>
    <row r="1970" spans="1:11" x14ac:dyDescent="0.3">
      <c r="A1970">
        <v>1972</v>
      </c>
      <c r="B1970">
        <v>4</v>
      </c>
      <c r="C1970">
        <v>4795.1399999999994</v>
      </c>
      <c r="D1970">
        <f t="shared" si="60"/>
        <v>1198.7849999999999</v>
      </c>
      <c r="E1970">
        <v>5.5684399999999998</v>
      </c>
      <c r="F1970">
        <f>VLOOKUP(A1970,[1]!Filtered_Customer_Data[#All],12,FALSE)</f>
        <v>2</v>
      </c>
      <c r="G1970">
        <f t="shared" si="61"/>
        <v>13350.724690799998</v>
      </c>
      <c r="H1970" t="str">
        <f>VLOOKUP(A1970,[2]!Filtered_Customer_Data[#All],9,FALSE)</f>
        <v>Mass Customer</v>
      </c>
      <c r="I1970" t="str">
        <f>VLOOKUP(A1970,Filtered_Customer_Data[#All],4,FALSE)</f>
        <v>Male</v>
      </c>
      <c r="J1970" t="str">
        <f>VLOOKUP(A1970,Filtered_Customer_Data[#All],8,FALSE)</f>
        <v>IT</v>
      </c>
      <c r="K1970" t="str">
        <f>VLOOKUP(A1970,Filtered_Customer_Data[#All],7,FALSE)</f>
        <v>Unknown</v>
      </c>
    </row>
    <row r="1971" spans="1:11" x14ac:dyDescent="0.3">
      <c r="A1971">
        <v>1973</v>
      </c>
      <c r="B1971">
        <v>4</v>
      </c>
      <c r="C1971">
        <v>4932.1000000000004</v>
      </c>
      <c r="D1971">
        <f t="shared" si="60"/>
        <v>1233.0250000000001</v>
      </c>
      <c r="E1971">
        <v>5.5684399999999998</v>
      </c>
      <c r="F1971">
        <f>VLOOKUP(A1971,[1]!Filtered_Customer_Data[#All],12,FALSE)</f>
        <v>5</v>
      </c>
      <c r="G1971">
        <f t="shared" si="61"/>
        <v>34330.128655</v>
      </c>
      <c r="H1971" t="str">
        <f>VLOOKUP(A1971,[2]!Filtered_Customer_Data[#All],9,FALSE)</f>
        <v>High Net Worth</v>
      </c>
      <c r="I1971" t="str">
        <f>VLOOKUP(A1971,Filtered_Customer_Data[#All],4,FALSE)</f>
        <v>Female</v>
      </c>
      <c r="J1971" t="str">
        <f>VLOOKUP(A1971,Filtered_Customer_Data[#All],8,FALSE)</f>
        <v>Financial Services</v>
      </c>
      <c r="K1971" t="str">
        <f>VLOOKUP(A1971,Filtered_Customer_Data[#All],7,FALSE)</f>
        <v>Media Manager IV</v>
      </c>
    </row>
    <row r="1972" spans="1:11" x14ac:dyDescent="0.3">
      <c r="A1972">
        <v>1974</v>
      </c>
      <c r="B1972">
        <v>5</v>
      </c>
      <c r="C1972">
        <v>3780.4500000000007</v>
      </c>
      <c r="D1972">
        <f t="shared" si="60"/>
        <v>756.09000000000015</v>
      </c>
      <c r="E1972">
        <v>5.5684399999999998</v>
      </c>
      <c r="F1972">
        <f>VLOOKUP(A1972,[1]!Filtered_Customer_Data[#All],12,FALSE)</f>
        <v>15</v>
      </c>
      <c r="G1972">
        <f t="shared" si="61"/>
        <v>63153.626994000006</v>
      </c>
      <c r="H1972" t="str">
        <f>VLOOKUP(A1972,[2]!Filtered_Customer_Data[#All],9,FALSE)</f>
        <v>Mass Customer</v>
      </c>
      <c r="I1972" t="str">
        <f>VLOOKUP(A1972,Filtered_Customer_Data[#All],4,FALSE)</f>
        <v>Male</v>
      </c>
      <c r="J1972" t="str">
        <f>VLOOKUP(A1972,Filtered_Customer_Data[#All],8,FALSE)</f>
        <v>Unknown</v>
      </c>
      <c r="K1972" t="str">
        <f>VLOOKUP(A1972,Filtered_Customer_Data[#All],7,FALSE)</f>
        <v>Administrative Officer</v>
      </c>
    </row>
    <row r="1973" spans="1:11" x14ac:dyDescent="0.3">
      <c r="A1973">
        <v>1975</v>
      </c>
      <c r="B1973">
        <v>2</v>
      </c>
      <c r="C1973">
        <v>661.42</v>
      </c>
      <c r="D1973">
        <f t="shared" si="60"/>
        <v>330.71</v>
      </c>
      <c r="E1973">
        <v>5.5684399999999998</v>
      </c>
      <c r="F1973">
        <f>VLOOKUP(A1973,[1]!Filtered_Customer_Data[#All],12,FALSE)</f>
        <v>4</v>
      </c>
      <c r="G1973">
        <f t="shared" si="61"/>
        <v>7366.1551695999997</v>
      </c>
      <c r="H1973" t="str">
        <f>VLOOKUP(A1973,[2]!Filtered_Customer_Data[#All],9,FALSE)</f>
        <v>Affluent Customer</v>
      </c>
      <c r="I1973" t="str">
        <f>VLOOKUP(A1973,Filtered_Customer_Data[#All],4,FALSE)</f>
        <v>Female</v>
      </c>
      <c r="J1973" t="str">
        <f>VLOOKUP(A1973,Filtered_Customer_Data[#All],8,FALSE)</f>
        <v>Health</v>
      </c>
      <c r="K1973" t="str">
        <f>VLOOKUP(A1973,Filtered_Customer_Data[#All],7,FALSE)</f>
        <v>Product Engineer</v>
      </c>
    </row>
    <row r="1974" spans="1:11" x14ac:dyDescent="0.3">
      <c r="A1974">
        <v>1976</v>
      </c>
      <c r="B1974">
        <v>6</v>
      </c>
      <c r="C1974">
        <v>6246.0700000000006</v>
      </c>
      <c r="D1974">
        <f t="shared" si="60"/>
        <v>1041.0116666666668</v>
      </c>
      <c r="E1974">
        <v>5.5684399999999998</v>
      </c>
      <c r="F1974">
        <f>VLOOKUP(A1974,[1]!Filtered_Customer_Data[#All],12,FALSE)</f>
        <v>11</v>
      </c>
      <c r="G1974">
        <f t="shared" si="61"/>
        <v>63764.921056466665</v>
      </c>
      <c r="H1974" t="str">
        <f>VLOOKUP(A1974,[2]!Filtered_Customer_Data[#All],9,FALSE)</f>
        <v>Mass Customer</v>
      </c>
      <c r="I1974" t="str">
        <f>VLOOKUP(A1974,Filtered_Customer_Data[#All],4,FALSE)</f>
        <v>Female</v>
      </c>
      <c r="J1974" t="str">
        <f>VLOOKUP(A1974,Filtered_Customer_Data[#All],8,FALSE)</f>
        <v>Manufacturing</v>
      </c>
      <c r="K1974" t="str">
        <f>VLOOKUP(A1974,Filtered_Customer_Data[#All],7,FALSE)</f>
        <v>Product Engineer</v>
      </c>
    </row>
    <row r="1975" spans="1:11" x14ac:dyDescent="0.3">
      <c r="A1975">
        <v>1977</v>
      </c>
      <c r="B1975">
        <v>4</v>
      </c>
      <c r="C1975">
        <v>3681.98</v>
      </c>
      <c r="D1975">
        <f t="shared" si="60"/>
        <v>920.495</v>
      </c>
      <c r="E1975">
        <v>5.5684399999999998</v>
      </c>
      <c r="F1975">
        <f>VLOOKUP(A1975,[1]!Filtered_Customer_Data[#All],12,FALSE)</f>
        <v>5</v>
      </c>
      <c r="G1975">
        <f t="shared" si="61"/>
        <v>25628.605888999999</v>
      </c>
      <c r="H1975" t="str">
        <f>VLOOKUP(A1975,[2]!Filtered_Customer_Data[#All],9,FALSE)</f>
        <v>Mass Customer</v>
      </c>
      <c r="I1975" t="str">
        <f>VLOOKUP(A1975,Filtered_Customer_Data[#All],4,FALSE)</f>
        <v>Female</v>
      </c>
      <c r="J1975" t="str">
        <f>VLOOKUP(A1975,Filtered_Customer_Data[#All],8,FALSE)</f>
        <v>Manufacturing</v>
      </c>
      <c r="K1975" t="str">
        <f>VLOOKUP(A1975,Filtered_Customer_Data[#All],7,FALSE)</f>
        <v>Unknown</v>
      </c>
    </row>
    <row r="1976" spans="1:11" x14ac:dyDescent="0.3">
      <c r="A1976">
        <v>1978</v>
      </c>
      <c r="B1976">
        <v>3</v>
      </c>
      <c r="C1976">
        <v>2048.2599999999998</v>
      </c>
      <c r="D1976">
        <f t="shared" si="60"/>
        <v>682.75333333333322</v>
      </c>
      <c r="E1976">
        <v>5.5684399999999998</v>
      </c>
      <c r="F1976">
        <f>VLOOKUP(A1976,[1]!Filtered_Customer_Data[#All],12,FALSE)</f>
        <v>16</v>
      </c>
      <c r="G1976">
        <f t="shared" si="61"/>
        <v>60829.935543466658</v>
      </c>
      <c r="H1976" t="str">
        <f>VLOOKUP(A1976,[2]!Filtered_Customer_Data[#All],9,FALSE)</f>
        <v>Mass Customer</v>
      </c>
      <c r="I1976" t="str">
        <f>VLOOKUP(A1976,Filtered_Customer_Data[#All],4,FALSE)</f>
        <v>Female</v>
      </c>
      <c r="J1976" t="str">
        <f>VLOOKUP(A1976,Filtered_Customer_Data[#All],8,FALSE)</f>
        <v>Health</v>
      </c>
      <c r="K1976" t="str">
        <f>VLOOKUP(A1976,Filtered_Customer_Data[#All],7,FALSE)</f>
        <v>Dental Hygienist</v>
      </c>
    </row>
    <row r="1977" spans="1:11" x14ac:dyDescent="0.3">
      <c r="A1977">
        <v>1979</v>
      </c>
      <c r="B1977">
        <v>5</v>
      </c>
      <c r="C1977">
        <v>8062.73</v>
      </c>
      <c r="D1977">
        <f t="shared" si="60"/>
        <v>1612.5459999999998</v>
      </c>
      <c r="E1977">
        <v>5.5684399999999998</v>
      </c>
      <c r="F1977">
        <f>VLOOKUP(A1977,[1]!Filtered_Customer_Data[#All],12,FALSE)</f>
        <v>11</v>
      </c>
      <c r="G1977">
        <f t="shared" si="61"/>
        <v>98773.022130639976</v>
      </c>
      <c r="H1977" t="str">
        <f>VLOOKUP(A1977,[2]!Filtered_Customer_Data[#All],9,FALSE)</f>
        <v>Mass Customer</v>
      </c>
      <c r="I1977" t="str">
        <f>VLOOKUP(A1977,Filtered_Customer_Data[#All],4,FALSE)</f>
        <v>Male</v>
      </c>
      <c r="J1977" t="str">
        <f>VLOOKUP(A1977,Filtered_Customer_Data[#All],8,FALSE)</f>
        <v>Manufacturing</v>
      </c>
      <c r="K1977" t="str">
        <f>VLOOKUP(A1977,Filtered_Customer_Data[#All],7,FALSE)</f>
        <v>Statistician III</v>
      </c>
    </row>
    <row r="1978" spans="1:11" x14ac:dyDescent="0.3">
      <c r="A1978">
        <v>1980</v>
      </c>
      <c r="B1978">
        <v>8</v>
      </c>
      <c r="C1978">
        <v>9465.3799999999992</v>
      </c>
      <c r="D1978">
        <f t="shared" si="60"/>
        <v>1183.1724999999999</v>
      </c>
      <c r="E1978">
        <v>5.5684399999999998</v>
      </c>
      <c r="F1978">
        <f>VLOOKUP(A1978,[1]!Filtered_Customer_Data[#All],12,FALSE)</f>
        <v>7</v>
      </c>
      <c r="G1978">
        <f t="shared" si="61"/>
        <v>46118.975531299999</v>
      </c>
      <c r="H1978" t="str">
        <f>VLOOKUP(A1978,[2]!Filtered_Customer_Data[#All],9,FALSE)</f>
        <v>High Net Worth</v>
      </c>
      <c r="I1978" t="str">
        <f>VLOOKUP(A1978,Filtered_Customer_Data[#All],4,FALSE)</f>
        <v>Male</v>
      </c>
      <c r="J1978" t="str">
        <f>VLOOKUP(A1978,Filtered_Customer_Data[#All],8,FALSE)</f>
        <v>Health</v>
      </c>
      <c r="K1978" t="str">
        <f>VLOOKUP(A1978,Filtered_Customer_Data[#All],7,FALSE)</f>
        <v>Food Chemist</v>
      </c>
    </row>
    <row r="1979" spans="1:11" x14ac:dyDescent="0.3">
      <c r="A1979">
        <v>1981</v>
      </c>
      <c r="B1979">
        <v>3</v>
      </c>
      <c r="C1979">
        <v>4850.6900000000005</v>
      </c>
      <c r="D1979">
        <f t="shared" si="60"/>
        <v>1616.8966666666668</v>
      </c>
      <c r="E1979">
        <v>5.5684399999999998</v>
      </c>
      <c r="F1979">
        <f>VLOOKUP(A1979,[1]!Filtered_Customer_Data[#All],12,FALSE)</f>
        <v>12</v>
      </c>
      <c r="G1979">
        <f t="shared" si="61"/>
        <v>108043.10489439999</v>
      </c>
      <c r="H1979" t="str">
        <f>VLOOKUP(A1979,[2]!Filtered_Customer_Data[#All],9,FALSE)</f>
        <v>Affluent Customer</v>
      </c>
      <c r="I1979" t="str">
        <f>VLOOKUP(A1979,Filtered_Customer_Data[#All],4,FALSE)</f>
        <v>Male</v>
      </c>
      <c r="J1979" t="str">
        <f>VLOOKUP(A1979,Filtered_Customer_Data[#All],8,FALSE)</f>
        <v>Unknown</v>
      </c>
      <c r="K1979" t="str">
        <f>VLOOKUP(A1979,Filtered_Customer_Data[#All],7,FALSE)</f>
        <v>Sales Associate</v>
      </c>
    </row>
    <row r="1980" spans="1:11" x14ac:dyDescent="0.3">
      <c r="A1980">
        <v>1982</v>
      </c>
      <c r="B1980">
        <v>8</v>
      </c>
      <c r="C1980">
        <v>10897.339999999998</v>
      </c>
      <c r="D1980">
        <f t="shared" si="60"/>
        <v>1362.1674999999998</v>
      </c>
      <c r="E1980">
        <v>5.5684399999999998</v>
      </c>
      <c r="F1980">
        <f>VLOOKUP(A1980,[1]!Filtered_Customer_Data[#All],12,FALSE)</f>
        <v>16</v>
      </c>
      <c r="G1980">
        <f t="shared" si="61"/>
        <v>121362.36789919998</v>
      </c>
      <c r="H1980" t="str">
        <f>VLOOKUP(A1980,[2]!Filtered_Customer_Data[#All],9,FALSE)</f>
        <v>High Net Worth</v>
      </c>
      <c r="I1980" t="str">
        <f>VLOOKUP(A1980,Filtered_Customer_Data[#All],4,FALSE)</f>
        <v>Female</v>
      </c>
      <c r="J1980" t="str">
        <f>VLOOKUP(A1980,Filtered_Customer_Data[#All],8,FALSE)</f>
        <v>Financial Services</v>
      </c>
      <c r="K1980" t="str">
        <f>VLOOKUP(A1980,Filtered_Customer_Data[#All],7,FALSE)</f>
        <v>Senior Cost Accountant</v>
      </c>
    </row>
    <row r="1981" spans="1:11" x14ac:dyDescent="0.3">
      <c r="A1981">
        <v>1983</v>
      </c>
      <c r="B1981">
        <v>4</v>
      </c>
      <c r="C1981">
        <v>5795.41</v>
      </c>
      <c r="D1981">
        <f t="shared" si="60"/>
        <v>1448.8525</v>
      </c>
      <c r="E1981">
        <v>5.5684399999999998</v>
      </c>
      <c r="F1981">
        <f>VLOOKUP(A1981,[1]!Filtered_Customer_Data[#All],12,FALSE)</f>
        <v>18</v>
      </c>
      <c r="G1981">
        <f t="shared" si="61"/>
        <v>145221.2678718</v>
      </c>
      <c r="H1981" t="str">
        <f>VLOOKUP(A1981,[2]!Filtered_Customer_Data[#All],9,FALSE)</f>
        <v>Affluent Customer</v>
      </c>
      <c r="I1981" t="str">
        <f>VLOOKUP(A1981,Filtered_Customer_Data[#All],4,FALSE)</f>
        <v>Female</v>
      </c>
      <c r="J1981" t="str">
        <f>VLOOKUP(A1981,Filtered_Customer_Data[#All],8,FALSE)</f>
        <v>Entertainment</v>
      </c>
      <c r="K1981" t="str">
        <f>VLOOKUP(A1981,Filtered_Customer_Data[#All],7,FALSE)</f>
        <v>Assistant Media Planner</v>
      </c>
    </row>
    <row r="1982" spans="1:11" x14ac:dyDescent="0.3">
      <c r="A1982">
        <v>1984</v>
      </c>
      <c r="B1982">
        <v>7</v>
      </c>
      <c r="C1982">
        <v>10526.430000000002</v>
      </c>
      <c r="D1982">
        <f t="shared" si="60"/>
        <v>1503.7757142857147</v>
      </c>
      <c r="E1982">
        <v>5.5684399999999998</v>
      </c>
      <c r="F1982">
        <f>VLOOKUP(A1982,[1]!Filtered_Customer_Data[#All],12,FALSE)</f>
        <v>1</v>
      </c>
      <c r="G1982">
        <f t="shared" si="61"/>
        <v>8373.684838457144</v>
      </c>
      <c r="H1982" t="str">
        <f>VLOOKUP(A1982,[2]!Filtered_Customer_Data[#All],9,FALSE)</f>
        <v>Mass Customer</v>
      </c>
      <c r="I1982" t="str">
        <f>VLOOKUP(A1982,Filtered_Customer_Data[#All],4,FALSE)</f>
        <v>Male</v>
      </c>
      <c r="J1982" t="str">
        <f>VLOOKUP(A1982,Filtered_Customer_Data[#All],8,FALSE)</f>
        <v>Health</v>
      </c>
      <c r="K1982" t="str">
        <f>VLOOKUP(A1982,Filtered_Customer_Data[#All],7,FALSE)</f>
        <v>Information Systems Manager</v>
      </c>
    </row>
    <row r="1983" spans="1:11" x14ac:dyDescent="0.3">
      <c r="A1983">
        <v>1985</v>
      </c>
      <c r="B1983">
        <v>7</v>
      </c>
      <c r="C1983">
        <v>7022.7599999999993</v>
      </c>
      <c r="D1983">
        <f t="shared" si="60"/>
        <v>1003.2514285714285</v>
      </c>
      <c r="E1983">
        <v>5.5684399999999998</v>
      </c>
      <c r="F1983">
        <f>VLOOKUP(A1983,[1]!Filtered_Customer_Data[#All],12,FALSE)</f>
        <v>16</v>
      </c>
      <c r="G1983">
        <f t="shared" si="61"/>
        <v>89384.72615862856</v>
      </c>
      <c r="H1983" t="str">
        <f>VLOOKUP(A1983,[2]!Filtered_Customer_Data[#All],9,FALSE)</f>
        <v>Mass Customer</v>
      </c>
      <c r="I1983" t="str">
        <f>VLOOKUP(A1983,Filtered_Customer_Data[#All],4,FALSE)</f>
        <v>Female</v>
      </c>
      <c r="J1983" t="str">
        <f>VLOOKUP(A1983,Filtered_Customer_Data[#All],8,FALSE)</f>
        <v>Unknown</v>
      </c>
      <c r="K1983" t="str">
        <f>VLOOKUP(A1983,Filtered_Customer_Data[#All],7,FALSE)</f>
        <v>Computer Systems Analyst I</v>
      </c>
    </row>
    <row r="1984" spans="1:11" x14ac:dyDescent="0.3">
      <c r="A1984">
        <v>1986</v>
      </c>
      <c r="B1984">
        <v>6</v>
      </c>
      <c r="C1984">
        <v>4472.25</v>
      </c>
      <c r="D1984">
        <f t="shared" si="60"/>
        <v>745.375</v>
      </c>
      <c r="E1984">
        <v>5.5684399999999998</v>
      </c>
      <c r="F1984">
        <f>VLOOKUP(A1984,[1]!Filtered_Customer_Data[#All],12,FALSE)</f>
        <v>16</v>
      </c>
      <c r="G1984">
        <f t="shared" si="61"/>
        <v>66409.21544</v>
      </c>
      <c r="H1984" t="str">
        <f>VLOOKUP(A1984,[2]!Filtered_Customer_Data[#All],9,FALSE)</f>
        <v>Mass Customer</v>
      </c>
      <c r="I1984" t="str">
        <f>VLOOKUP(A1984,Filtered_Customer_Data[#All],4,FALSE)</f>
        <v>Female</v>
      </c>
      <c r="J1984" t="str">
        <f>VLOOKUP(A1984,Filtered_Customer_Data[#All],8,FALSE)</f>
        <v>Retail</v>
      </c>
      <c r="K1984" t="str">
        <f>VLOOKUP(A1984,Filtered_Customer_Data[#All],7,FALSE)</f>
        <v>Unknown</v>
      </c>
    </row>
    <row r="1985" spans="1:11" x14ac:dyDescent="0.3">
      <c r="A1985">
        <v>1987</v>
      </c>
      <c r="B1985">
        <v>4</v>
      </c>
      <c r="C1985">
        <v>3721.38</v>
      </c>
      <c r="D1985">
        <f t="shared" si="60"/>
        <v>930.34500000000003</v>
      </c>
      <c r="E1985">
        <v>5.5684399999999998</v>
      </c>
      <c r="F1985">
        <f>VLOOKUP(A1985,[1]!Filtered_Customer_Data[#All],12,FALSE)</f>
        <v>8</v>
      </c>
      <c r="G1985">
        <f t="shared" si="61"/>
        <v>41444.562494400001</v>
      </c>
      <c r="H1985" t="str">
        <f>VLOOKUP(A1985,[2]!Filtered_Customer_Data[#All],9,FALSE)</f>
        <v>Affluent Customer</v>
      </c>
      <c r="I1985" t="str">
        <f>VLOOKUP(A1985,Filtered_Customer_Data[#All],4,FALSE)</f>
        <v>Male</v>
      </c>
      <c r="J1985" t="str">
        <f>VLOOKUP(A1985,Filtered_Customer_Data[#All],8,FALSE)</f>
        <v>Health</v>
      </c>
      <c r="K1985" t="str">
        <f>VLOOKUP(A1985,Filtered_Customer_Data[#All],7,FALSE)</f>
        <v>Research Associate</v>
      </c>
    </row>
    <row r="1986" spans="1:11" x14ac:dyDescent="0.3">
      <c r="A1986">
        <v>1988</v>
      </c>
      <c r="B1986">
        <v>8</v>
      </c>
      <c r="C1986">
        <v>10687.63</v>
      </c>
      <c r="D1986">
        <f t="shared" si="60"/>
        <v>1335.9537499999999</v>
      </c>
      <c r="E1986">
        <v>5.5684399999999998</v>
      </c>
      <c r="F1986">
        <f>VLOOKUP(A1986,[1]!Filtered_Customer_Data[#All],12,FALSE)</f>
        <v>8</v>
      </c>
      <c r="G1986">
        <f t="shared" si="61"/>
        <v>59513.426397199997</v>
      </c>
      <c r="H1986" t="str">
        <f>VLOOKUP(A1986,[2]!Filtered_Customer_Data[#All],9,FALSE)</f>
        <v>Mass Customer</v>
      </c>
      <c r="I1986" t="str">
        <f>VLOOKUP(A1986,Filtered_Customer_Data[#All],4,FALSE)</f>
        <v>Male</v>
      </c>
      <c r="J1986" t="str">
        <f>VLOOKUP(A1986,Filtered_Customer_Data[#All],8,FALSE)</f>
        <v>Property</v>
      </c>
      <c r="K1986" t="str">
        <f>VLOOKUP(A1986,Filtered_Customer_Data[#All],7,FALSE)</f>
        <v>Recruiting Manager</v>
      </c>
    </row>
    <row r="1987" spans="1:11" x14ac:dyDescent="0.3">
      <c r="A1987">
        <v>1989</v>
      </c>
      <c r="B1987">
        <v>4</v>
      </c>
      <c r="C1987">
        <v>5139.46</v>
      </c>
      <c r="D1987">
        <f t="shared" ref="D1987:D2050" si="62">GETPIVOTDATA("Total Revenue",$A1986,"customer_id",A1987)/GETPIVOTDATA("Total Transaction",$A1986,"customer_id",A1987)</f>
        <v>1284.865</v>
      </c>
      <c r="E1987">
        <v>5.5684399999999998</v>
      </c>
      <c r="F1987">
        <f>VLOOKUP(A1987,[1]!Filtered_Customer_Data[#All],12,FALSE)</f>
        <v>17</v>
      </c>
      <c r="G1987">
        <f t="shared" ref="G1987:G2050" si="63">D1987*E1987*F1987</f>
        <v>121629.79223019999</v>
      </c>
      <c r="H1987" t="str">
        <f>VLOOKUP(A1987,[2]!Filtered_Customer_Data[#All],9,FALSE)</f>
        <v>High Net Worth</v>
      </c>
      <c r="I1987" t="str">
        <f>VLOOKUP(A1987,Filtered_Customer_Data[#All],4,FALSE)</f>
        <v>Female</v>
      </c>
      <c r="J1987" t="str">
        <f>VLOOKUP(A1987,Filtered_Customer_Data[#All],8,FALSE)</f>
        <v>Property</v>
      </c>
      <c r="K1987" t="str">
        <f>VLOOKUP(A1987,Filtered_Customer_Data[#All],7,FALSE)</f>
        <v>Graphic Designer</v>
      </c>
    </row>
    <row r="1988" spans="1:11" x14ac:dyDescent="0.3">
      <c r="A1988">
        <v>1990</v>
      </c>
      <c r="B1988">
        <v>8</v>
      </c>
      <c r="C1988">
        <v>6447.2100000000009</v>
      </c>
      <c r="D1988">
        <f t="shared" si="62"/>
        <v>805.90125000000012</v>
      </c>
      <c r="E1988">
        <v>5.5684399999999998</v>
      </c>
      <c r="F1988">
        <f>VLOOKUP(A1988,[1]!Filtered_Customer_Data[#All],12,FALSE)</f>
        <v>11</v>
      </c>
      <c r="G1988">
        <f t="shared" si="63"/>
        <v>49363.740322049998</v>
      </c>
      <c r="H1988" t="str">
        <f>VLOOKUP(A1988,[2]!Filtered_Customer_Data[#All],9,FALSE)</f>
        <v>High Net Worth</v>
      </c>
      <c r="I1988" t="str">
        <f>VLOOKUP(A1988,Filtered_Customer_Data[#All],4,FALSE)</f>
        <v>Undefined</v>
      </c>
      <c r="J1988" t="str">
        <f>VLOOKUP(A1988,Filtered_Customer_Data[#All],8,FALSE)</f>
        <v>Financial Services</v>
      </c>
      <c r="K1988" t="str">
        <f>VLOOKUP(A1988,Filtered_Customer_Data[#All],7,FALSE)</f>
        <v>Senior Financial Analyst</v>
      </c>
    </row>
    <row r="1989" spans="1:11" x14ac:dyDescent="0.3">
      <c r="A1989">
        <v>1991</v>
      </c>
      <c r="B1989">
        <v>10</v>
      </c>
      <c r="C1989">
        <v>12813.27</v>
      </c>
      <c r="D1989">
        <f t="shared" si="62"/>
        <v>1281.327</v>
      </c>
      <c r="E1989">
        <v>5.5684399999999998</v>
      </c>
      <c r="F1989">
        <f>VLOOKUP(A1989,[1]!Filtered_Customer_Data[#All],12,FALSE)</f>
        <v>8</v>
      </c>
      <c r="G1989">
        <f t="shared" si="63"/>
        <v>57079.940159040001</v>
      </c>
      <c r="H1989" t="str">
        <f>VLOOKUP(A1989,[2]!Filtered_Customer_Data[#All],9,FALSE)</f>
        <v>Mass Customer</v>
      </c>
      <c r="I1989" t="str">
        <f>VLOOKUP(A1989,Filtered_Customer_Data[#All],4,FALSE)</f>
        <v>Male</v>
      </c>
      <c r="J1989" t="str">
        <f>VLOOKUP(A1989,Filtered_Customer_Data[#All],8,FALSE)</f>
        <v>Health</v>
      </c>
      <c r="K1989" t="str">
        <f>VLOOKUP(A1989,Filtered_Customer_Data[#All],7,FALSE)</f>
        <v>Research Nurse</v>
      </c>
    </row>
    <row r="1990" spans="1:11" x14ac:dyDescent="0.3">
      <c r="A1990">
        <v>1992</v>
      </c>
      <c r="B1990">
        <v>10</v>
      </c>
      <c r="C1990">
        <v>14165.05</v>
      </c>
      <c r="D1990">
        <f t="shared" si="62"/>
        <v>1416.5049999999999</v>
      </c>
      <c r="E1990">
        <v>5.5684399999999998</v>
      </c>
      <c r="F1990">
        <f>VLOOKUP(A1990,[1]!Filtered_Customer_Data[#All],12,FALSE)</f>
        <v>3</v>
      </c>
      <c r="G1990">
        <f t="shared" si="63"/>
        <v>23663.169306599997</v>
      </c>
      <c r="H1990" t="str">
        <f>VLOOKUP(A1990,[2]!Filtered_Customer_Data[#All],9,FALSE)</f>
        <v>Mass Customer</v>
      </c>
      <c r="I1990" t="str">
        <f>VLOOKUP(A1990,Filtered_Customer_Data[#All],4,FALSE)</f>
        <v>Female</v>
      </c>
      <c r="J1990" t="str">
        <f>VLOOKUP(A1990,Filtered_Customer_Data[#All],8,FALSE)</f>
        <v>Manufacturing</v>
      </c>
      <c r="K1990" t="str">
        <f>VLOOKUP(A1990,Filtered_Customer_Data[#All],7,FALSE)</f>
        <v>Web Developer I</v>
      </c>
    </row>
    <row r="1991" spans="1:11" x14ac:dyDescent="0.3">
      <c r="A1991">
        <v>1993</v>
      </c>
      <c r="B1991">
        <v>8</v>
      </c>
      <c r="C1991">
        <v>8421.9500000000007</v>
      </c>
      <c r="D1991">
        <f t="shared" si="62"/>
        <v>1052.7437500000001</v>
      </c>
      <c r="E1991">
        <v>5.5684399999999998</v>
      </c>
      <c r="F1991">
        <f>VLOOKUP(A1991,[1]!Filtered_Customer_Data[#All],12,FALSE)</f>
        <v>3</v>
      </c>
      <c r="G1991">
        <f t="shared" si="63"/>
        <v>17586.421221749999</v>
      </c>
      <c r="H1991" t="str">
        <f>VLOOKUP(A1991,[2]!Filtered_Customer_Data[#All],9,FALSE)</f>
        <v>High Net Worth</v>
      </c>
      <c r="I1991" t="str">
        <f>VLOOKUP(A1991,Filtered_Customer_Data[#All],4,FALSE)</f>
        <v>Male</v>
      </c>
      <c r="J1991" t="str">
        <f>VLOOKUP(A1991,Filtered_Customer_Data[#All],8,FALSE)</f>
        <v>Unknown</v>
      </c>
      <c r="K1991" t="str">
        <f>VLOOKUP(A1991,Filtered_Customer_Data[#All],7,FALSE)</f>
        <v>Accounting Assistant II</v>
      </c>
    </row>
    <row r="1992" spans="1:11" x14ac:dyDescent="0.3">
      <c r="A1992">
        <v>1994</v>
      </c>
      <c r="B1992">
        <v>6</v>
      </c>
      <c r="C1992">
        <v>7273.34</v>
      </c>
      <c r="D1992">
        <f t="shared" si="62"/>
        <v>1212.2233333333334</v>
      </c>
      <c r="E1992">
        <v>5.5684399999999998</v>
      </c>
      <c r="F1992">
        <f>VLOOKUP(A1992,[1]!Filtered_Customer_Data[#All],12,FALSE)</f>
        <v>11</v>
      </c>
      <c r="G1992">
        <f t="shared" si="63"/>
        <v>74252.121880933337</v>
      </c>
      <c r="H1992" t="str">
        <f>VLOOKUP(A1992,[2]!Filtered_Customer_Data[#All],9,FALSE)</f>
        <v>High Net Worth</v>
      </c>
      <c r="I1992" t="str">
        <f>VLOOKUP(A1992,Filtered_Customer_Data[#All],4,FALSE)</f>
        <v>Female</v>
      </c>
      <c r="J1992" t="str">
        <f>VLOOKUP(A1992,Filtered_Customer_Data[#All],8,FALSE)</f>
        <v>Manufacturing</v>
      </c>
      <c r="K1992" t="str">
        <f>VLOOKUP(A1992,Filtered_Customer_Data[#All],7,FALSE)</f>
        <v>Unknown</v>
      </c>
    </row>
    <row r="1993" spans="1:11" x14ac:dyDescent="0.3">
      <c r="A1993">
        <v>1995</v>
      </c>
      <c r="B1993">
        <v>6</v>
      </c>
      <c r="C1993">
        <v>5245.66</v>
      </c>
      <c r="D1993">
        <f t="shared" si="62"/>
        <v>874.27666666666664</v>
      </c>
      <c r="E1993">
        <v>5.5684399999999998</v>
      </c>
      <c r="F1993">
        <f>VLOOKUP(A1993,[1]!Filtered_Customer_Data[#All],12,FALSE)</f>
        <v>11</v>
      </c>
      <c r="G1993">
        <f t="shared" si="63"/>
        <v>53551.928779066657</v>
      </c>
      <c r="H1993" t="str">
        <f>VLOOKUP(A1993,[2]!Filtered_Customer_Data[#All],9,FALSE)</f>
        <v>Mass Customer</v>
      </c>
      <c r="I1993" t="str">
        <f>VLOOKUP(A1993,Filtered_Customer_Data[#All],4,FALSE)</f>
        <v>Female</v>
      </c>
      <c r="J1993" t="str">
        <f>VLOOKUP(A1993,Filtered_Customer_Data[#All],8,FALSE)</f>
        <v>Unknown</v>
      </c>
      <c r="K1993" t="str">
        <f>VLOOKUP(A1993,Filtered_Customer_Data[#All],7,FALSE)</f>
        <v>Automation Specialist II</v>
      </c>
    </row>
    <row r="1994" spans="1:11" x14ac:dyDescent="0.3">
      <c r="A1994">
        <v>1996</v>
      </c>
      <c r="B1994">
        <v>7</v>
      </c>
      <c r="C1994">
        <v>6300.4500000000007</v>
      </c>
      <c r="D1994">
        <f t="shared" si="62"/>
        <v>900.0642857142858</v>
      </c>
      <c r="E1994">
        <v>5.5684399999999998</v>
      </c>
      <c r="F1994">
        <f>VLOOKUP(A1994,[1]!Filtered_Customer_Data[#All],12,FALSE)</f>
        <v>4</v>
      </c>
      <c r="G1994">
        <f t="shared" si="63"/>
        <v>20047.815884571432</v>
      </c>
      <c r="H1994" t="str">
        <f>VLOOKUP(A1994,[2]!Filtered_Customer_Data[#All],9,FALSE)</f>
        <v>Mass Customer</v>
      </c>
      <c r="I1994" t="str">
        <f>VLOOKUP(A1994,Filtered_Customer_Data[#All],4,FALSE)</f>
        <v>Male</v>
      </c>
      <c r="J1994" t="str">
        <f>VLOOKUP(A1994,Filtered_Customer_Data[#All],8,FALSE)</f>
        <v>Manufacturing</v>
      </c>
      <c r="K1994" t="str">
        <f>VLOOKUP(A1994,Filtered_Customer_Data[#All],7,FALSE)</f>
        <v>Structural Engineer</v>
      </c>
    </row>
    <row r="1995" spans="1:11" x14ac:dyDescent="0.3">
      <c r="A1995">
        <v>1997</v>
      </c>
      <c r="B1995">
        <v>5</v>
      </c>
      <c r="C1995">
        <v>4713.7199999999993</v>
      </c>
      <c r="D1995">
        <f t="shared" si="62"/>
        <v>942.74399999999991</v>
      </c>
      <c r="E1995">
        <v>5.5684399999999998</v>
      </c>
      <c r="F1995">
        <f>VLOOKUP(A1995,[1]!Filtered_Customer_Data[#All],12,FALSE)</f>
        <v>5</v>
      </c>
      <c r="G1995">
        <f t="shared" si="63"/>
        <v>26248.0669968</v>
      </c>
      <c r="H1995" t="str">
        <f>VLOOKUP(A1995,[2]!Filtered_Customer_Data[#All],9,FALSE)</f>
        <v>Mass Customer</v>
      </c>
      <c r="I1995" t="str">
        <f>VLOOKUP(A1995,Filtered_Customer_Data[#All],4,FALSE)</f>
        <v>Male</v>
      </c>
      <c r="J1995" t="str">
        <f>VLOOKUP(A1995,Filtered_Customer_Data[#All],8,FALSE)</f>
        <v>Unknown</v>
      </c>
      <c r="K1995" t="str">
        <f>VLOOKUP(A1995,Filtered_Customer_Data[#All],7,FALSE)</f>
        <v>Structural Engineer</v>
      </c>
    </row>
    <row r="1996" spans="1:11" x14ac:dyDescent="0.3">
      <c r="A1996">
        <v>1998</v>
      </c>
      <c r="B1996">
        <v>4</v>
      </c>
      <c r="C1996">
        <v>5359.34</v>
      </c>
      <c r="D1996">
        <f t="shared" si="62"/>
        <v>1339.835</v>
      </c>
      <c r="E1996">
        <v>5.5684399999999998</v>
      </c>
      <c r="F1996">
        <f>VLOOKUP(A1996,[1]!Filtered_Customer_Data[#All],12,FALSE)</f>
        <v>21</v>
      </c>
      <c r="G1996">
        <f t="shared" si="63"/>
        <v>156676.6069554</v>
      </c>
      <c r="H1996" t="str">
        <f>VLOOKUP(A1996,[2]!Filtered_Customer_Data[#All],9,FALSE)</f>
        <v>High Net Worth</v>
      </c>
      <c r="I1996" t="str">
        <f>VLOOKUP(A1996,Filtered_Customer_Data[#All],4,FALSE)</f>
        <v>Male</v>
      </c>
      <c r="J1996" t="str">
        <f>VLOOKUP(A1996,Filtered_Customer_Data[#All],8,FALSE)</f>
        <v>Manufacturing</v>
      </c>
      <c r="K1996" t="str">
        <f>VLOOKUP(A1996,Filtered_Customer_Data[#All],7,FALSE)</f>
        <v>Media Manager IV</v>
      </c>
    </row>
    <row r="1997" spans="1:11" x14ac:dyDescent="0.3">
      <c r="A1997">
        <v>1999</v>
      </c>
      <c r="B1997">
        <v>7</v>
      </c>
      <c r="C1997">
        <v>8432.98</v>
      </c>
      <c r="D1997">
        <f t="shared" si="62"/>
        <v>1204.7114285714285</v>
      </c>
      <c r="E1997">
        <v>5.5684399999999998</v>
      </c>
      <c r="F1997">
        <f>VLOOKUP(A1997,[1]!Filtered_Customer_Data[#All],12,FALSE)</f>
        <v>7</v>
      </c>
      <c r="G1997">
        <f t="shared" si="63"/>
        <v>46958.5431512</v>
      </c>
      <c r="H1997" t="str">
        <f>VLOOKUP(A1997,[2]!Filtered_Customer_Data[#All],9,FALSE)</f>
        <v>Mass Customer</v>
      </c>
      <c r="I1997" t="str">
        <f>VLOOKUP(A1997,Filtered_Customer_Data[#All],4,FALSE)</f>
        <v>Female</v>
      </c>
      <c r="J1997" t="str">
        <f>VLOOKUP(A1997,Filtered_Customer_Data[#All],8,FALSE)</f>
        <v>Manufacturing</v>
      </c>
      <c r="K1997" t="str">
        <f>VLOOKUP(A1997,Filtered_Customer_Data[#All],7,FALSE)</f>
        <v>Nuclear Power Engineer</v>
      </c>
    </row>
    <row r="1998" spans="1:11" x14ac:dyDescent="0.3">
      <c r="A1998">
        <v>2000</v>
      </c>
      <c r="B1998">
        <v>3</v>
      </c>
      <c r="C1998">
        <v>2951.12</v>
      </c>
      <c r="D1998">
        <f t="shared" si="62"/>
        <v>983.70666666666659</v>
      </c>
      <c r="E1998">
        <v>5.5684399999999998</v>
      </c>
      <c r="F1998">
        <f>VLOOKUP(A1998,[1]!Filtered_Customer_Data[#All],12,FALSE)</f>
        <v>11</v>
      </c>
      <c r="G1998">
        <f t="shared" si="63"/>
        <v>60254.82706026666</v>
      </c>
      <c r="H1998" t="str">
        <f>VLOOKUP(A1998,[2]!Filtered_Customer_Data[#All],9,FALSE)</f>
        <v>High Net Worth</v>
      </c>
      <c r="I1998" t="str">
        <f>VLOOKUP(A1998,Filtered_Customer_Data[#All],4,FALSE)</f>
        <v>Undefined</v>
      </c>
      <c r="J1998" t="str">
        <f>VLOOKUP(A1998,Filtered_Customer_Data[#All],8,FALSE)</f>
        <v>IT</v>
      </c>
      <c r="K1998" t="str">
        <f>VLOOKUP(A1998,Filtered_Customer_Data[#All],7,FALSE)</f>
        <v>Assistant Professor</v>
      </c>
    </row>
    <row r="1999" spans="1:11" x14ac:dyDescent="0.3">
      <c r="A1999">
        <v>2001</v>
      </c>
      <c r="B1999">
        <v>8</v>
      </c>
      <c r="C1999">
        <v>10016.790000000001</v>
      </c>
      <c r="D1999">
        <f t="shared" si="62"/>
        <v>1252.0987500000001</v>
      </c>
      <c r="E1999">
        <v>5.5684399999999998</v>
      </c>
      <c r="F1999">
        <f>VLOOKUP(A1999,[1]!Filtered_Customer_Data[#All],12,FALSE)</f>
        <v>3</v>
      </c>
      <c r="G1999">
        <f t="shared" si="63"/>
        <v>20916.710290350002</v>
      </c>
      <c r="H1999" t="str">
        <f>VLOOKUP(A1999,[2]!Filtered_Customer_Data[#All],9,FALSE)</f>
        <v>Mass Customer</v>
      </c>
      <c r="I1999" t="str">
        <f>VLOOKUP(A1999,Filtered_Customer_Data[#All],4,FALSE)</f>
        <v>Female</v>
      </c>
      <c r="J1999" t="str">
        <f>VLOOKUP(A1999,Filtered_Customer_Data[#All],8,FALSE)</f>
        <v>Manufacturing</v>
      </c>
      <c r="K1999" t="str">
        <f>VLOOKUP(A1999,Filtered_Customer_Data[#All],7,FALSE)</f>
        <v>Analog Circuit Design manager</v>
      </c>
    </row>
    <row r="2000" spans="1:11" x14ac:dyDescent="0.3">
      <c r="A2000">
        <v>2002</v>
      </c>
      <c r="B2000">
        <v>3</v>
      </c>
      <c r="C2000">
        <v>2637.04</v>
      </c>
      <c r="D2000">
        <f t="shared" si="62"/>
        <v>879.01333333333332</v>
      </c>
      <c r="E2000">
        <v>5.5684399999999998</v>
      </c>
      <c r="F2000">
        <f>VLOOKUP(A2000,[1]!Filtered_Customer_Data[#All],12,FALSE)</f>
        <v>12</v>
      </c>
      <c r="G2000">
        <f t="shared" si="63"/>
        <v>58736.7960704</v>
      </c>
      <c r="H2000" t="str">
        <f>VLOOKUP(A2000,[2]!Filtered_Customer_Data[#All],9,FALSE)</f>
        <v>Mass Customer</v>
      </c>
      <c r="I2000" t="str">
        <f>VLOOKUP(A2000,Filtered_Customer_Data[#All],4,FALSE)</f>
        <v>Female</v>
      </c>
      <c r="J2000" t="str">
        <f>VLOOKUP(A2000,Filtered_Customer_Data[#All],8,FALSE)</f>
        <v>Financial Services</v>
      </c>
      <c r="K2000" t="str">
        <f>VLOOKUP(A2000,Filtered_Customer_Data[#All],7,FALSE)</f>
        <v>Mechanical Systems Engineer</v>
      </c>
    </row>
    <row r="2001" spans="1:11" x14ac:dyDescent="0.3">
      <c r="A2001">
        <v>2003</v>
      </c>
      <c r="B2001">
        <v>2</v>
      </c>
      <c r="C2001">
        <v>1821.05</v>
      </c>
      <c r="D2001">
        <f t="shared" si="62"/>
        <v>910.52499999999998</v>
      </c>
      <c r="E2001">
        <v>5.5684399999999998</v>
      </c>
      <c r="F2001">
        <f>VLOOKUP(A2001,[1]!Filtered_Customer_Data[#All],12,FALSE)</f>
        <v>8</v>
      </c>
      <c r="G2001">
        <f t="shared" si="63"/>
        <v>40561.630647999998</v>
      </c>
      <c r="H2001" t="str">
        <f>VLOOKUP(A2001,[2]!Filtered_Customer_Data[#All],9,FALSE)</f>
        <v>High Net Worth</v>
      </c>
      <c r="I2001" t="str">
        <f>VLOOKUP(A2001,Filtered_Customer_Data[#All],4,FALSE)</f>
        <v>Female</v>
      </c>
      <c r="J2001" t="str">
        <f>VLOOKUP(A2001,Filtered_Customer_Data[#All],8,FALSE)</f>
        <v>Manufacturing</v>
      </c>
      <c r="K2001" t="str">
        <f>VLOOKUP(A2001,Filtered_Customer_Data[#All],7,FALSE)</f>
        <v>Statistician III</v>
      </c>
    </row>
    <row r="2002" spans="1:11" x14ac:dyDescent="0.3">
      <c r="A2002">
        <v>2004</v>
      </c>
      <c r="B2002">
        <v>5</v>
      </c>
      <c r="C2002">
        <v>6042.51</v>
      </c>
      <c r="D2002">
        <f t="shared" si="62"/>
        <v>1208.502</v>
      </c>
      <c r="E2002">
        <v>5.5684399999999998</v>
      </c>
      <c r="F2002">
        <f>VLOOKUP(A2002,[1]!Filtered_Customer_Data[#All],12,FALSE)</f>
        <v>10</v>
      </c>
      <c r="G2002">
        <f t="shared" si="63"/>
        <v>67294.708768799988</v>
      </c>
      <c r="H2002" t="str">
        <f>VLOOKUP(A2002,[2]!Filtered_Customer_Data[#All],9,FALSE)</f>
        <v>Affluent Customer</v>
      </c>
      <c r="I2002" t="str">
        <f>VLOOKUP(A2002,Filtered_Customer_Data[#All],4,FALSE)</f>
        <v>Male</v>
      </c>
      <c r="J2002" t="str">
        <f>VLOOKUP(A2002,Filtered_Customer_Data[#All],8,FALSE)</f>
        <v>Manufacturing</v>
      </c>
      <c r="K2002" t="str">
        <f>VLOOKUP(A2002,Filtered_Customer_Data[#All],7,FALSE)</f>
        <v>Nuclear Power Engineer</v>
      </c>
    </row>
    <row r="2003" spans="1:11" x14ac:dyDescent="0.3">
      <c r="A2003">
        <v>2005</v>
      </c>
      <c r="B2003">
        <v>6</v>
      </c>
      <c r="C2003">
        <v>7337.8200000000006</v>
      </c>
      <c r="D2003">
        <f t="shared" si="62"/>
        <v>1222.97</v>
      </c>
      <c r="E2003">
        <v>5.5684399999999998</v>
      </c>
      <c r="F2003">
        <f>VLOOKUP(A2003,[1]!Filtered_Customer_Data[#All],12,FALSE)</f>
        <v>17</v>
      </c>
      <c r="G2003">
        <f t="shared" si="63"/>
        <v>115770.5961356</v>
      </c>
      <c r="H2003" t="str">
        <f>VLOOKUP(A2003,[2]!Filtered_Customer_Data[#All],9,FALSE)</f>
        <v>High Net Worth</v>
      </c>
      <c r="I2003" t="str">
        <f>VLOOKUP(A2003,Filtered_Customer_Data[#All],4,FALSE)</f>
        <v>Female</v>
      </c>
      <c r="J2003" t="str">
        <f>VLOOKUP(A2003,Filtered_Customer_Data[#All],8,FALSE)</f>
        <v>Manufacturing</v>
      </c>
      <c r="K2003" t="str">
        <f>VLOOKUP(A2003,Filtered_Customer_Data[#All],7,FALSE)</f>
        <v>Accountant I</v>
      </c>
    </row>
    <row r="2004" spans="1:11" x14ac:dyDescent="0.3">
      <c r="A2004">
        <v>2006</v>
      </c>
      <c r="B2004">
        <v>5</v>
      </c>
      <c r="C2004">
        <v>6192.77</v>
      </c>
      <c r="D2004">
        <f t="shared" si="62"/>
        <v>1238.5540000000001</v>
      </c>
      <c r="E2004">
        <v>5.5684399999999998</v>
      </c>
      <c r="F2004">
        <f>VLOOKUP(A2004,[1]!Filtered_Customer_Data[#All],12,FALSE)</f>
        <v>2</v>
      </c>
      <c r="G2004">
        <f t="shared" si="63"/>
        <v>13793.627271520001</v>
      </c>
      <c r="H2004" t="str">
        <f>VLOOKUP(A2004,[2]!Filtered_Customer_Data[#All],9,FALSE)</f>
        <v>High Net Worth</v>
      </c>
      <c r="I2004" t="str">
        <f>VLOOKUP(A2004,Filtered_Customer_Data[#All],4,FALSE)</f>
        <v>Female</v>
      </c>
      <c r="J2004" t="str">
        <f>VLOOKUP(A2004,Filtered_Customer_Data[#All],8,FALSE)</f>
        <v>Property</v>
      </c>
      <c r="K2004" t="str">
        <f>VLOOKUP(A2004,Filtered_Customer_Data[#All],7,FALSE)</f>
        <v>Senior Developer</v>
      </c>
    </row>
    <row r="2005" spans="1:11" x14ac:dyDescent="0.3">
      <c r="A2005">
        <v>2007</v>
      </c>
      <c r="B2005">
        <v>3</v>
      </c>
      <c r="C2005">
        <v>5180.32</v>
      </c>
      <c r="D2005">
        <f t="shared" si="62"/>
        <v>1726.7733333333333</v>
      </c>
      <c r="E2005">
        <v>5.5684399999999998</v>
      </c>
      <c r="F2005">
        <f>VLOOKUP(A2005,[1]!Filtered_Customer_Data[#All],12,FALSE)</f>
        <v>15</v>
      </c>
      <c r="G2005">
        <f t="shared" si="63"/>
        <v>144231.505504</v>
      </c>
      <c r="H2005" t="str">
        <f>VLOOKUP(A2005,[2]!Filtered_Customer_Data[#All],9,FALSE)</f>
        <v>Mass Customer</v>
      </c>
      <c r="I2005" t="str">
        <f>VLOOKUP(A2005,Filtered_Customer_Data[#All],4,FALSE)</f>
        <v>Male</v>
      </c>
      <c r="J2005" t="str">
        <f>VLOOKUP(A2005,Filtered_Customer_Data[#All],8,FALSE)</f>
        <v>Manufacturing</v>
      </c>
      <c r="K2005" t="str">
        <f>VLOOKUP(A2005,Filtered_Customer_Data[#All],7,FALSE)</f>
        <v>Programmer I</v>
      </c>
    </row>
    <row r="2006" spans="1:11" x14ac:dyDescent="0.3">
      <c r="A2006">
        <v>2008</v>
      </c>
      <c r="B2006">
        <v>7</v>
      </c>
      <c r="C2006">
        <v>7961.9500000000007</v>
      </c>
      <c r="D2006">
        <f t="shared" si="62"/>
        <v>1137.4214285714286</v>
      </c>
      <c r="E2006">
        <v>5.5684399999999998</v>
      </c>
      <c r="F2006">
        <f>VLOOKUP(A2006,[1]!Filtered_Customer_Data[#All],12,FALSE)</f>
        <v>3</v>
      </c>
      <c r="G2006">
        <f t="shared" si="63"/>
        <v>19000.988939142859</v>
      </c>
      <c r="H2006" t="str">
        <f>VLOOKUP(A2006,[2]!Filtered_Customer_Data[#All],9,FALSE)</f>
        <v>Mass Customer</v>
      </c>
      <c r="I2006" t="str">
        <f>VLOOKUP(A2006,Filtered_Customer_Data[#All],4,FALSE)</f>
        <v>Male</v>
      </c>
      <c r="J2006" t="str">
        <f>VLOOKUP(A2006,Filtered_Customer_Data[#All],8,FALSE)</f>
        <v>Financial Services</v>
      </c>
      <c r="K2006" t="str">
        <f>VLOOKUP(A2006,Filtered_Customer_Data[#All],7,FALSE)</f>
        <v>Analyst Programmer</v>
      </c>
    </row>
    <row r="2007" spans="1:11" x14ac:dyDescent="0.3">
      <c r="A2007">
        <v>2009</v>
      </c>
      <c r="B2007">
        <v>7</v>
      </c>
      <c r="C2007">
        <v>7073.18</v>
      </c>
      <c r="D2007">
        <f t="shared" si="62"/>
        <v>1010.4542857142858</v>
      </c>
      <c r="E2007">
        <v>5.5684399999999998</v>
      </c>
      <c r="F2007">
        <f>VLOOKUP(A2007,[1]!Filtered_Customer_Data[#All],12,FALSE)</f>
        <v>19</v>
      </c>
      <c r="G2007">
        <f t="shared" si="63"/>
        <v>106906.42719211429</v>
      </c>
      <c r="H2007" t="str">
        <f>VLOOKUP(A2007,[2]!Filtered_Customer_Data[#All],9,FALSE)</f>
        <v>Affluent Customer</v>
      </c>
      <c r="I2007" t="str">
        <f>VLOOKUP(A2007,Filtered_Customer_Data[#All],4,FALSE)</f>
        <v>Female</v>
      </c>
      <c r="J2007" t="str">
        <f>VLOOKUP(A2007,Filtered_Customer_Data[#All],8,FALSE)</f>
        <v>Health</v>
      </c>
      <c r="K2007" t="str">
        <f>VLOOKUP(A2007,Filtered_Customer_Data[#All],7,FALSE)</f>
        <v>Staff Accountant IV</v>
      </c>
    </row>
    <row r="2008" spans="1:11" x14ac:dyDescent="0.3">
      <c r="A2008">
        <v>2010</v>
      </c>
      <c r="B2008">
        <v>5</v>
      </c>
      <c r="C2008">
        <v>5466.66</v>
      </c>
      <c r="D2008">
        <f t="shared" si="62"/>
        <v>1093.3319999999999</v>
      </c>
      <c r="E2008">
        <v>5.5684399999999998</v>
      </c>
      <c r="F2008">
        <f>VLOOKUP(A2008,[1]!Filtered_Customer_Data[#All],12,FALSE)</f>
        <v>7</v>
      </c>
      <c r="G2008">
        <f t="shared" si="63"/>
        <v>42617.075494559998</v>
      </c>
      <c r="H2008" t="str">
        <f>VLOOKUP(A2008,[2]!Filtered_Customer_Data[#All],9,FALSE)</f>
        <v>High Net Worth</v>
      </c>
      <c r="I2008" t="str">
        <f>VLOOKUP(A2008,Filtered_Customer_Data[#All],4,FALSE)</f>
        <v>Male</v>
      </c>
      <c r="J2008" t="str">
        <f>VLOOKUP(A2008,Filtered_Customer_Data[#All],8,FALSE)</f>
        <v>Manufacturing</v>
      </c>
      <c r="K2008" t="str">
        <f>VLOOKUP(A2008,Filtered_Customer_Data[#All],7,FALSE)</f>
        <v>Data Coordiator</v>
      </c>
    </row>
    <row r="2009" spans="1:11" x14ac:dyDescent="0.3">
      <c r="A2009">
        <v>2011</v>
      </c>
      <c r="B2009">
        <v>3</v>
      </c>
      <c r="C2009">
        <v>2057.8200000000002</v>
      </c>
      <c r="D2009">
        <f t="shared" si="62"/>
        <v>685.94</v>
      </c>
      <c r="E2009">
        <v>5.5684399999999998</v>
      </c>
      <c r="F2009">
        <f>VLOOKUP(A2009,[1]!Filtered_Customer_Data[#All],12,FALSE)</f>
        <v>12</v>
      </c>
      <c r="G2009">
        <f t="shared" si="63"/>
        <v>45835.388803200003</v>
      </c>
      <c r="H2009" t="str">
        <f>VLOOKUP(A2009,[2]!Filtered_Customer_Data[#All],9,FALSE)</f>
        <v>High Net Worth</v>
      </c>
      <c r="I2009" t="str">
        <f>VLOOKUP(A2009,Filtered_Customer_Data[#All],4,FALSE)</f>
        <v>Male</v>
      </c>
      <c r="J2009" t="str">
        <f>VLOOKUP(A2009,Filtered_Customer_Data[#All],8,FALSE)</f>
        <v>Manufacturing</v>
      </c>
      <c r="K2009" t="str">
        <f>VLOOKUP(A2009,Filtered_Customer_Data[#All],7,FALSE)</f>
        <v>VP Sales</v>
      </c>
    </row>
    <row r="2010" spans="1:11" x14ac:dyDescent="0.3">
      <c r="A2010">
        <v>2012</v>
      </c>
      <c r="B2010">
        <v>5</v>
      </c>
      <c r="C2010">
        <v>5492.34</v>
      </c>
      <c r="D2010">
        <f t="shared" si="62"/>
        <v>1098.4680000000001</v>
      </c>
      <c r="E2010">
        <v>5.5684399999999998</v>
      </c>
      <c r="F2010">
        <f>VLOOKUP(A2010,[1]!Filtered_Customer_Data[#All],12,FALSE)</f>
        <v>4</v>
      </c>
      <c r="G2010">
        <f t="shared" si="63"/>
        <v>24467.012599680002</v>
      </c>
      <c r="H2010" t="str">
        <f>VLOOKUP(A2010,[2]!Filtered_Customer_Data[#All],9,FALSE)</f>
        <v>High Net Worth</v>
      </c>
      <c r="I2010" t="str">
        <f>VLOOKUP(A2010,Filtered_Customer_Data[#All],4,FALSE)</f>
        <v>Female</v>
      </c>
      <c r="J2010" t="str">
        <f>VLOOKUP(A2010,Filtered_Customer_Data[#All],8,FALSE)</f>
        <v>Health</v>
      </c>
      <c r="K2010" t="str">
        <f>VLOOKUP(A2010,Filtered_Customer_Data[#All],7,FALSE)</f>
        <v>Health Coach I</v>
      </c>
    </row>
    <row r="2011" spans="1:11" x14ac:dyDescent="0.3">
      <c r="A2011">
        <v>2013</v>
      </c>
      <c r="B2011">
        <v>9</v>
      </c>
      <c r="C2011">
        <v>7999.33</v>
      </c>
      <c r="D2011">
        <f t="shared" si="62"/>
        <v>888.81444444444446</v>
      </c>
      <c r="E2011">
        <v>5.5684399999999998</v>
      </c>
      <c r="F2011">
        <f>VLOOKUP(A2011,[1]!Filtered_Customer_Data[#All],12,FALSE)</f>
        <v>19</v>
      </c>
      <c r="G2011">
        <f t="shared" si="63"/>
        <v>94036.888195422216</v>
      </c>
      <c r="H2011" t="str">
        <f>VLOOKUP(A2011,[2]!Filtered_Customer_Data[#All],9,FALSE)</f>
        <v>Affluent Customer</v>
      </c>
      <c r="I2011" t="str">
        <f>VLOOKUP(A2011,Filtered_Customer_Data[#All],4,FALSE)</f>
        <v>Female</v>
      </c>
      <c r="J2011" t="str">
        <f>VLOOKUP(A2011,Filtered_Customer_Data[#All],8,FALSE)</f>
        <v>Health</v>
      </c>
      <c r="K2011" t="str">
        <f>VLOOKUP(A2011,Filtered_Customer_Data[#All],7,FALSE)</f>
        <v>Registered Nurse</v>
      </c>
    </row>
    <row r="2012" spans="1:11" x14ac:dyDescent="0.3">
      <c r="A2012">
        <v>2014</v>
      </c>
      <c r="B2012">
        <v>6</v>
      </c>
      <c r="C2012">
        <v>5544.87</v>
      </c>
      <c r="D2012">
        <f t="shared" si="62"/>
        <v>924.14499999999998</v>
      </c>
      <c r="E2012">
        <v>5.5684399999999998</v>
      </c>
      <c r="F2012">
        <f>VLOOKUP(A2012,[1]!Filtered_Customer_Data[#All],12,FALSE)</f>
        <v>8</v>
      </c>
      <c r="G2012">
        <f t="shared" si="63"/>
        <v>41168.367870399998</v>
      </c>
      <c r="H2012" t="str">
        <f>VLOOKUP(A2012,[2]!Filtered_Customer_Data[#All],9,FALSE)</f>
        <v>Mass Customer</v>
      </c>
      <c r="I2012" t="str">
        <f>VLOOKUP(A2012,Filtered_Customer_Data[#All],4,FALSE)</f>
        <v>Female</v>
      </c>
      <c r="J2012" t="str">
        <f>VLOOKUP(A2012,Filtered_Customer_Data[#All],8,FALSE)</f>
        <v>Manufacturing</v>
      </c>
      <c r="K2012" t="str">
        <f>VLOOKUP(A2012,Filtered_Customer_Data[#All],7,FALSE)</f>
        <v>Associate Professor</v>
      </c>
    </row>
    <row r="2013" spans="1:11" x14ac:dyDescent="0.3">
      <c r="A2013">
        <v>2015</v>
      </c>
      <c r="B2013">
        <v>6</v>
      </c>
      <c r="C2013">
        <v>7253.2700000000013</v>
      </c>
      <c r="D2013">
        <f t="shared" si="62"/>
        <v>1208.8783333333336</v>
      </c>
      <c r="E2013">
        <v>5.5684399999999998</v>
      </c>
      <c r="F2013">
        <f>VLOOKUP(A2013,[1]!Filtered_Customer_Data[#All],12,FALSE)</f>
        <v>7</v>
      </c>
      <c r="G2013">
        <f t="shared" si="63"/>
        <v>47120.96526526667</v>
      </c>
      <c r="H2013" t="str">
        <f>VLOOKUP(A2013,[2]!Filtered_Customer_Data[#All],9,FALSE)</f>
        <v>Affluent Customer</v>
      </c>
      <c r="I2013" t="str">
        <f>VLOOKUP(A2013,Filtered_Customer_Data[#All],4,FALSE)</f>
        <v>Female</v>
      </c>
      <c r="J2013" t="str">
        <f>VLOOKUP(A2013,Filtered_Customer_Data[#All],8,FALSE)</f>
        <v>Health</v>
      </c>
      <c r="K2013" t="str">
        <f>VLOOKUP(A2013,Filtered_Customer_Data[#All],7,FALSE)</f>
        <v>Health Coach IV</v>
      </c>
    </row>
    <row r="2014" spans="1:11" x14ac:dyDescent="0.3">
      <c r="A2014">
        <v>2016</v>
      </c>
      <c r="B2014">
        <v>6</v>
      </c>
      <c r="C2014">
        <v>5897.5599999999995</v>
      </c>
      <c r="D2014">
        <f t="shared" si="62"/>
        <v>982.92666666666662</v>
      </c>
      <c r="E2014">
        <v>5.5684399999999998</v>
      </c>
      <c r="F2014">
        <f>VLOOKUP(A2014,[1]!Filtered_Customer_Data[#All],12,FALSE)</f>
        <v>1</v>
      </c>
      <c r="G2014">
        <f t="shared" si="63"/>
        <v>5473.3681677333325</v>
      </c>
      <c r="H2014" t="str">
        <f>VLOOKUP(A2014,[2]!Filtered_Customer_Data[#All],9,FALSE)</f>
        <v>Affluent Customer</v>
      </c>
      <c r="I2014" t="str">
        <f>VLOOKUP(A2014,Filtered_Customer_Data[#All],4,FALSE)</f>
        <v>Female</v>
      </c>
      <c r="J2014" t="str">
        <f>VLOOKUP(A2014,Filtered_Customer_Data[#All],8,FALSE)</f>
        <v>Retail</v>
      </c>
      <c r="K2014" t="str">
        <f>VLOOKUP(A2014,Filtered_Customer_Data[#All],7,FALSE)</f>
        <v>Executive Secretary</v>
      </c>
    </row>
    <row r="2015" spans="1:11" x14ac:dyDescent="0.3">
      <c r="A2015">
        <v>2017</v>
      </c>
      <c r="B2015">
        <v>5</v>
      </c>
      <c r="C2015">
        <v>5612.86</v>
      </c>
      <c r="D2015">
        <f t="shared" si="62"/>
        <v>1122.5719999999999</v>
      </c>
      <c r="E2015">
        <v>5.5684399999999998</v>
      </c>
      <c r="F2015">
        <f>VLOOKUP(A2015,[1]!Filtered_Customer_Data[#All],12,FALSE)</f>
        <v>6</v>
      </c>
      <c r="G2015">
        <f t="shared" si="63"/>
        <v>37505.848966079997</v>
      </c>
      <c r="H2015" t="str">
        <f>VLOOKUP(A2015,[2]!Filtered_Customer_Data[#All],9,FALSE)</f>
        <v>Affluent Customer</v>
      </c>
      <c r="I2015" t="str">
        <f>VLOOKUP(A2015,Filtered_Customer_Data[#All],4,FALSE)</f>
        <v>Male</v>
      </c>
      <c r="J2015" t="str">
        <f>VLOOKUP(A2015,Filtered_Customer_Data[#All],8,FALSE)</f>
        <v>Financial Services</v>
      </c>
      <c r="K2015" t="str">
        <f>VLOOKUP(A2015,Filtered_Customer_Data[#All],7,FALSE)</f>
        <v>Programmer II</v>
      </c>
    </row>
    <row r="2016" spans="1:11" x14ac:dyDescent="0.3">
      <c r="A2016">
        <v>2018</v>
      </c>
      <c r="B2016">
        <v>7</v>
      </c>
      <c r="C2016">
        <v>7597.1200000000008</v>
      </c>
      <c r="D2016">
        <f t="shared" si="62"/>
        <v>1085.3028571428572</v>
      </c>
      <c r="E2016">
        <v>5.5684399999999998</v>
      </c>
      <c r="F2016">
        <f>VLOOKUP(A2016,[1]!Filtered_Customer_Data[#All],12,FALSE)</f>
        <v>12</v>
      </c>
      <c r="G2016">
        <f t="shared" si="63"/>
        <v>72521.326101942861</v>
      </c>
      <c r="H2016" t="str">
        <f>VLOOKUP(A2016,[2]!Filtered_Customer_Data[#All],9,FALSE)</f>
        <v>Affluent Customer</v>
      </c>
      <c r="I2016" t="str">
        <f>VLOOKUP(A2016,Filtered_Customer_Data[#All],4,FALSE)</f>
        <v>Male</v>
      </c>
      <c r="J2016" t="str">
        <f>VLOOKUP(A2016,Filtered_Customer_Data[#All],8,FALSE)</f>
        <v>Financial Services</v>
      </c>
      <c r="K2016" t="str">
        <f>VLOOKUP(A2016,Filtered_Customer_Data[#All],7,FALSE)</f>
        <v>Senior Developer</v>
      </c>
    </row>
    <row r="2017" spans="1:11" x14ac:dyDescent="0.3">
      <c r="A2017">
        <v>2019</v>
      </c>
      <c r="B2017">
        <v>8</v>
      </c>
      <c r="C2017">
        <v>9082.85</v>
      </c>
      <c r="D2017">
        <f t="shared" si="62"/>
        <v>1135.35625</v>
      </c>
      <c r="E2017">
        <v>5.5684399999999998</v>
      </c>
      <c r="F2017">
        <f>VLOOKUP(A2017,[1]!Filtered_Customer_Data[#All],12,FALSE)</f>
        <v>17</v>
      </c>
      <c r="G2017">
        <f t="shared" si="63"/>
        <v>107476.77366475</v>
      </c>
      <c r="H2017" t="str">
        <f>VLOOKUP(A2017,[2]!Filtered_Customer_Data[#All],9,FALSE)</f>
        <v>High Net Worth</v>
      </c>
      <c r="I2017" t="str">
        <f>VLOOKUP(A2017,Filtered_Customer_Data[#All],4,FALSE)</f>
        <v>Female</v>
      </c>
      <c r="J2017" t="str">
        <f>VLOOKUP(A2017,Filtered_Customer_Data[#All],8,FALSE)</f>
        <v>Entertainment</v>
      </c>
      <c r="K2017" t="str">
        <f>VLOOKUP(A2017,Filtered_Customer_Data[#All],7,FALSE)</f>
        <v>VP Marketing</v>
      </c>
    </row>
    <row r="2018" spans="1:11" x14ac:dyDescent="0.3">
      <c r="A2018">
        <v>2020</v>
      </c>
      <c r="B2018">
        <v>7</v>
      </c>
      <c r="C2018">
        <v>8810.74</v>
      </c>
      <c r="D2018">
        <f t="shared" si="62"/>
        <v>1258.6771428571428</v>
      </c>
      <c r="E2018">
        <v>5.5684399999999998</v>
      </c>
      <c r="F2018">
        <f>VLOOKUP(A2018,[1]!Filtered_Customer_Data[#All],12,FALSE)</f>
        <v>14</v>
      </c>
      <c r="G2018">
        <f t="shared" si="63"/>
        <v>98124.154091200005</v>
      </c>
      <c r="H2018" t="str">
        <f>VLOOKUP(A2018,[2]!Filtered_Customer_Data[#All],9,FALSE)</f>
        <v>Affluent Customer</v>
      </c>
      <c r="I2018" t="str">
        <f>VLOOKUP(A2018,Filtered_Customer_Data[#All],4,FALSE)</f>
        <v>Female</v>
      </c>
      <c r="J2018" t="str">
        <f>VLOOKUP(A2018,Filtered_Customer_Data[#All],8,FALSE)</f>
        <v>Property</v>
      </c>
      <c r="K2018" t="str">
        <f>VLOOKUP(A2018,Filtered_Customer_Data[#All],7,FALSE)</f>
        <v>Biostatistician IV</v>
      </c>
    </row>
    <row r="2019" spans="1:11" x14ac:dyDescent="0.3">
      <c r="A2019">
        <v>2021</v>
      </c>
      <c r="B2019">
        <v>2</v>
      </c>
      <c r="C2019">
        <v>802.88</v>
      </c>
      <c r="D2019">
        <f t="shared" si="62"/>
        <v>401.44</v>
      </c>
      <c r="E2019">
        <v>5.5684399999999998</v>
      </c>
      <c r="F2019">
        <f>VLOOKUP(A2019,[1]!Filtered_Customer_Data[#All],12,FALSE)</f>
        <v>11</v>
      </c>
      <c r="G2019">
        <f t="shared" si="63"/>
        <v>24589.340089600002</v>
      </c>
      <c r="H2019" t="str">
        <f>VLOOKUP(A2019,[2]!Filtered_Customer_Data[#All],9,FALSE)</f>
        <v>High Net Worth</v>
      </c>
      <c r="I2019" t="str">
        <f>VLOOKUP(A2019,Filtered_Customer_Data[#All],4,FALSE)</f>
        <v>Undefined</v>
      </c>
      <c r="J2019" t="str">
        <f>VLOOKUP(A2019,Filtered_Customer_Data[#All],8,FALSE)</f>
        <v>IT</v>
      </c>
      <c r="K2019" t="str">
        <f>VLOOKUP(A2019,Filtered_Customer_Data[#All],7,FALSE)</f>
        <v>Software Test Engineer I</v>
      </c>
    </row>
    <row r="2020" spans="1:11" x14ac:dyDescent="0.3">
      <c r="A2020">
        <v>2022</v>
      </c>
      <c r="B2020">
        <v>5</v>
      </c>
      <c r="C2020">
        <v>5843.2400000000007</v>
      </c>
      <c r="D2020">
        <f t="shared" si="62"/>
        <v>1168.6480000000001</v>
      </c>
      <c r="E2020">
        <v>5.5684399999999998</v>
      </c>
      <c r="F2020">
        <f>VLOOKUP(A2020,[1]!Filtered_Customer_Data[#All],12,FALSE)</f>
        <v>7</v>
      </c>
      <c r="G2020">
        <f t="shared" si="63"/>
        <v>45552.823883840007</v>
      </c>
      <c r="H2020" t="str">
        <f>VLOOKUP(A2020,[2]!Filtered_Customer_Data[#All],9,FALSE)</f>
        <v>Affluent Customer</v>
      </c>
      <c r="I2020" t="str">
        <f>VLOOKUP(A2020,Filtered_Customer_Data[#All],4,FALSE)</f>
        <v>Male</v>
      </c>
      <c r="J2020" t="str">
        <f>VLOOKUP(A2020,Filtered_Customer_Data[#All],8,FALSE)</f>
        <v>IT</v>
      </c>
      <c r="K2020" t="str">
        <f>VLOOKUP(A2020,Filtered_Customer_Data[#All],7,FALSE)</f>
        <v>Unknown</v>
      </c>
    </row>
    <row r="2021" spans="1:11" x14ac:dyDescent="0.3">
      <c r="A2021">
        <v>2023</v>
      </c>
      <c r="B2021">
        <v>10</v>
      </c>
      <c r="C2021">
        <v>10149.329999999998</v>
      </c>
      <c r="D2021">
        <f t="shared" si="62"/>
        <v>1014.9329999999998</v>
      </c>
      <c r="E2021">
        <v>5.5684399999999998</v>
      </c>
      <c r="F2021">
        <f>VLOOKUP(A2021,[1]!Filtered_Customer_Data[#All],12,FALSE)</f>
        <v>10</v>
      </c>
      <c r="G2021">
        <f t="shared" si="63"/>
        <v>56515.935145199983</v>
      </c>
      <c r="H2021" t="str">
        <f>VLOOKUP(A2021,[2]!Filtered_Customer_Data[#All],9,FALSE)</f>
        <v>High Net Worth</v>
      </c>
      <c r="I2021" t="str">
        <f>VLOOKUP(A2021,Filtered_Customer_Data[#All],4,FALSE)</f>
        <v>Male</v>
      </c>
      <c r="J2021" t="str">
        <f>VLOOKUP(A2021,Filtered_Customer_Data[#All],8,FALSE)</f>
        <v>Unknown</v>
      </c>
      <c r="K2021" t="str">
        <f>VLOOKUP(A2021,Filtered_Customer_Data[#All],7,FALSE)</f>
        <v>Associate Professor</v>
      </c>
    </row>
    <row r="2022" spans="1:11" x14ac:dyDescent="0.3">
      <c r="A2022">
        <v>2024</v>
      </c>
      <c r="B2022">
        <v>6</v>
      </c>
      <c r="C2022">
        <v>5998.77</v>
      </c>
      <c r="D2022">
        <f t="shared" si="62"/>
        <v>999.79500000000007</v>
      </c>
      <c r="E2022">
        <v>5.5684399999999998</v>
      </c>
      <c r="F2022">
        <f>VLOOKUP(A2022,[1]!Filtered_Customer_Data[#All],12,FALSE)</f>
        <v>2</v>
      </c>
      <c r="G2022">
        <f t="shared" si="63"/>
        <v>11134.5969396</v>
      </c>
      <c r="H2022" t="str">
        <f>VLOOKUP(A2022,[2]!Filtered_Customer_Data[#All],9,FALSE)</f>
        <v>Mass Customer</v>
      </c>
      <c r="I2022" t="str">
        <f>VLOOKUP(A2022,Filtered_Customer_Data[#All],4,FALSE)</f>
        <v>Female</v>
      </c>
      <c r="J2022" t="str">
        <f>VLOOKUP(A2022,Filtered_Customer_Data[#All],8,FALSE)</f>
        <v>IT</v>
      </c>
      <c r="K2022" t="str">
        <f>VLOOKUP(A2022,Filtered_Customer_Data[#All],7,FALSE)</f>
        <v>VP Sales</v>
      </c>
    </row>
    <row r="2023" spans="1:11" x14ac:dyDescent="0.3">
      <c r="A2023">
        <v>2025</v>
      </c>
      <c r="B2023">
        <v>4</v>
      </c>
      <c r="C2023">
        <v>4120.88</v>
      </c>
      <c r="D2023">
        <f t="shared" si="62"/>
        <v>1030.22</v>
      </c>
      <c r="E2023">
        <v>5.5684399999999998</v>
      </c>
      <c r="F2023">
        <f>VLOOKUP(A2023,[1]!Filtered_Customer_Data[#All],12,FALSE)</f>
        <v>3</v>
      </c>
      <c r="G2023">
        <f t="shared" si="63"/>
        <v>17210.1547704</v>
      </c>
      <c r="H2023" t="str">
        <f>VLOOKUP(A2023,[2]!Filtered_Customer_Data[#All],9,FALSE)</f>
        <v>Mass Customer</v>
      </c>
      <c r="I2023" t="str">
        <f>VLOOKUP(A2023,Filtered_Customer_Data[#All],4,FALSE)</f>
        <v>Male</v>
      </c>
      <c r="J2023" t="str">
        <f>VLOOKUP(A2023,Filtered_Customer_Data[#All],8,FALSE)</f>
        <v>Unknown</v>
      </c>
      <c r="K2023" t="str">
        <f>VLOOKUP(A2023,Filtered_Customer_Data[#All],7,FALSE)</f>
        <v>VP Quality Control</v>
      </c>
    </row>
    <row r="2024" spans="1:11" x14ac:dyDescent="0.3">
      <c r="A2024">
        <v>2026</v>
      </c>
      <c r="B2024">
        <v>4</v>
      </c>
      <c r="C2024">
        <v>6109.3</v>
      </c>
      <c r="D2024">
        <f t="shared" si="62"/>
        <v>1527.325</v>
      </c>
      <c r="E2024">
        <v>5.5684399999999998</v>
      </c>
      <c r="F2024">
        <f>VLOOKUP(A2024,[1]!Filtered_Customer_Data[#All],12,FALSE)</f>
        <v>7</v>
      </c>
      <c r="G2024">
        <f t="shared" si="63"/>
        <v>59533.723361000004</v>
      </c>
      <c r="H2024" t="str">
        <f>VLOOKUP(A2024,[2]!Filtered_Customer_Data[#All],9,FALSE)</f>
        <v>Mass Customer</v>
      </c>
      <c r="I2024" t="str">
        <f>VLOOKUP(A2024,Filtered_Customer_Data[#All],4,FALSE)</f>
        <v>Female</v>
      </c>
      <c r="J2024" t="str">
        <f>VLOOKUP(A2024,Filtered_Customer_Data[#All],8,FALSE)</f>
        <v>Property</v>
      </c>
      <c r="K2024" t="str">
        <f>VLOOKUP(A2024,Filtered_Customer_Data[#All],7,FALSE)</f>
        <v>Structural Engineer</v>
      </c>
    </row>
    <row r="2025" spans="1:11" x14ac:dyDescent="0.3">
      <c r="A2025">
        <v>2027</v>
      </c>
      <c r="B2025">
        <v>7</v>
      </c>
      <c r="C2025">
        <v>6353.8099999999995</v>
      </c>
      <c r="D2025">
        <f t="shared" si="62"/>
        <v>907.68714285714282</v>
      </c>
      <c r="E2025">
        <v>5.5684399999999998</v>
      </c>
      <c r="F2025">
        <f>VLOOKUP(A2025,[1]!Filtered_Customer_Data[#All],12,FALSE)</f>
        <v>10</v>
      </c>
      <c r="G2025">
        <f t="shared" si="63"/>
        <v>50544.013937714277</v>
      </c>
      <c r="H2025" t="str">
        <f>VLOOKUP(A2025,[2]!Filtered_Customer_Data[#All],9,FALSE)</f>
        <v>High Net Worth</v>
      </c>
      <c r="I2025" t="str">
        <f>VLOOKUP(A2025,Filtered_Customer_Data[#All],4,FALSE)</f>
        <v>Male</v>
      </c>
      <c r="J2025" t="str">
        <f>VLOOKUP(A2025,Filtered_Customer_Data[#All],8,FALSE)</f>
        <v>Unknown</v>
      </c>
      <c r="K2025" t="str">
        <f>VLOOKUP(A2025,Filtered_Customer_Data[#All],7,FALSE)</f>
        <v>VP Product Management</v>
      </c>
    </row>
    <row r="2026" spans="1:11" x14ac:dyDescent="0.3">
      <c r="A2026">
        <v>2028</v>
      </c>
      <c r="B2026">
        <v>7</v>
      </c>
      <c r="C2026">
        <v>7274.75</v>
      </c>
      <c r="D2026">
        <f t="shared" si="62"/>
        <v>1039.25</v>
      </c>
      <c r="E2026">
        <v>5.5684399999999998</v>
      </c>
      <c r="F2026">
        <f>VLOOKUP(A2026,[1]!Filtered_Customer_Data[#All],12,FALSE)</f>
        <v>18</v>
      </c>
      <c r="G2026">
        <f t="shared" si="63"/>
        <v>104166.02286</v>
      </c>
      <c r="H2026" t="str">
        <f>VLOOKUP(A2026,[2]!Filtered_Customer_Data[#All],9,FALSE)</f>
        <v>Affluent Customer</v>
      </c>
      <c r="I2026" t="str">
        <f>VLOOKUP(A2026,Filtered_Customer_Data[#All],4,FALSE)</f>
        <v>Female</v>
      </c>
      <c r="J2026" t="str">
        <f>VLOOKUP(A2026,Filtered_Customer_Data[#All],8,FALSE)</f>
        <v>Retail</v>
      </c>
      <c r="K2026" t="str">
        <f>VLOOKUP(A2026,Filtered_Customer_Data[#All],7,FALSE)</f>
        <v>Director of Sales</v>
      </c>
    </row>
    <row r="2027" spans="1:11" x14ac:dyDescent="0.3">
      <c r="A2027">
        <v>2029</v>
      </c>
      <c r="B2027">
        <v>9</v>
      </c>
      <c r="C2027">
        <v>6555.91</v>
      </c>
      <c r="D2027">
        <f t="shared" si="62"/>
        <v>728.43444444444447</v>
      </c>
      <c r="E2027">
        <v>5.5684399999999998</v>
      </c>
      <c r="F2027">
        <f>VLOOKUP(A2027,[1]!Filtered_Customer_Data[#All],12,FALSE)</f>
        <v>7</v>
      </c>
      <c r="G2027">
        <f t="shared" si="63"/>
        <v>28393.704484755555</v>
      </c>
      <c r="H2027" t="str">
        <f>VLOOKUP(A2027,[2]!Filtered_Customer_Data[#All],9,FALSE)</f>
        <v>Mass Customer</v>
      </c>
      <c r="I2027" t="str">
        <f>VLOOKUP(A2027,Filtered_Customer_Data[#All],4,FALSE)</f>
        <v>Male</v>
      </c>
      <c r="J2027" t="str">
        <f>VLOOKUP(A2027,Filtered_Customer_Data[#All],8,FALSE)</f>
        <v>Manufacturing</v>
      </c>
      <c r="K2027" t="str">
        <f>VLOOKUP(A2027,Filtered_Customer_Data[#All],7,FALSE)</f>
        <v>Nurse</v>
      </c>
    </row>
    <row r="2028" spans="1:11" x14ac:dyDescent="0.3">
      <c r="A2028">
        <v>2030</v>
      </c>
      <c r="B2028">
        <v>4</v>
      </c>
      <c r="C2028">
        <v>6169.6200000000008</v>
      </c>
      <c r="D2028">
        <f t="shared" si="62"/>
        <v>1542.4050000000002</v>
      </c>
      <c r="E2028">
        <v>5.5684399999999998</v>
      </c>
      <c r="F2028">
        <f>VLOOKUP(A2028,[1]!Filtered_Customer_Data[#All],12,FALSE)</f>
        <v>15</v>
      </c>
      <c r="G2028">
        <f t="shared" si="63"/>
        <v>128831.84547300001</v>
      </c>
      <c r="H2028" t="str">
        <f>VLOOKUP(A2028,[2]!Filtered_Customer_Data[#All],9,FALSE)</f>
        <v>High Net Worth</v>
      </c>
      <c r="I2028" t="str">
        <f>VLOOKUP(A2028,Filtered_Customer_Data[#All],4,FALSE)</f>
        <v>Male</v>
      </c>
      <c r="J2028" t="str">
        <f>VLOOKUP(A2028,Filtered_Customer_Data[#All],8,FALSE)</f>
        <v>Property</v>
      </c>
      <c r="K2028" t="str">
        <f>VLOOKUP(A2028,Filtered_Customer_Data[#All],7,FALSE)</f>
        <v>Administrative Officer</v>
      </c>
    </row>
    <row r="2029" spans="1:11" x14ac:dyDescent="0.3">
      <c r="A2029">
        <v>2031</v>
      </c>
      <c r="B2029">
        <v>4</v>
      </c>
      <c r="C2029">
        <v>4477.1900000000005</v>
      </c>
      <c r="D2029">
        <f t="shared" si="62"/>
        <v>1119.2975000000001</v>
      </c>
      <c r="E2029">
        <v>5.5684399999999998</v>
      </c>
      <c r="F2029">
        <f>VLOOKUP(A2029,[1]!Filtered_Customer_Data[#All],12,FALSE)</f>
        <v>12</v>
      </c>
      <c r="G2029">
        <f t="shared" si="63"/>
        <v>74792.891650800011</v>
      </c>
      <c r="H2029" t="str">
        <f>VLOOKUP(A2029,[2]!Filtered_Customer_Data[#All],9,FALSE)</f>
        <v>Mass Customer</v>
      </c>
      <c r="I2029" t="str">
        <f>VLOOKUP(A2029,Filtered_Customer_Data[#All],4,FALSE)</f>
        <v>Male</v>
      </c>
      <c r="J2029" t="str">
        <f>VLOOKUP(A2029,Filtered_Customer_Data[#All],8,FALSE)</f>
        <v>Unknown</v>
      </c>
      <c r="K2029" t="str">
        <f>VLOOKUP(A2029,Filtered_Customer_Data[#All],7,FALSE)</f>
        <v>Geologist III</v>
      </c>
    </row>
    <row r="2030" spans="1:11" x14ac:dyDescent="0.3">
      <c r="A2030">
        <v>2032</v>
      </c>
      <c r="B2030">
        <v>2</v>
      </c>
      <c r="C2030">
        <v>1640.3</v>
      </c>
      <c r="D2030">
        <f t="shared" si="62"/>
        <v>820.15</v>
      </c>
      <c r="E2030">
        <v>5.5684399999999998</v>
      </c>
      <c r="F2030">
        <f>VLOOKUP(A2030,[1]!Filtered_Customer_Data[#All],12,FALSE)</f>
        <v>9</v>
      </c>
      <c r="G2030">
        <f t="shared" si="63"/>
        <v>41102.604593999997</v>
      </c>
      <c r="H2030" t="str">
        <f>VLOOKUP(A2030,[2]!Filtered_Customer_Data[#All],9,FALSE)</f>
        <v>Mass Customer</v>
      </c>
      <c r="I2030" t="str">
        <f>VLOOKUP(A2030,Filtered_Customer_Data[#All],4,FALSE)</f>
        <v>Male</v>
      </c>
      <c r="J2030" t="str">
        <f>VLOOKUP(A2030,Filtered_Customer_Data[#All],8,FALSE)</f>
        <v>Property</v>
      </c>
      <c r="K2030" t="str">
        <f>VLOOKUP(A2030,Filtered_Customer_Data[#All],7,FALSE)</f>
        <v>Quality Control Specialist</v>
      </c>
    </row>
    <row r="2031" spans="1:11" x14ac:dyDescent="0.3">
      <c r="A2031">
        <v>2033</v>
      </c>
      <c r="B2031">
        <v>7</v>
      </c>
      <c r="C2031">
        <v>10152.519999999999</v>
      </c>
      <c r="D2031">
        <f t="shared" si="62"/>
        <v>1450.36</v>
      </c>
      <c r="E2031">
        <v>5.5684399999999998</v>
      </c>
      <c r="F2031">
        <f>VLOOKUP(A2031,[1]!Filtered_Customer_Data[#All],12,FALSE)</f>
        <v>10</v>
      </c>
      <c r="G2031">
        <f t="shared" si="63"/>
        <v>80762.426383999991</v>
      </c>
      <c r="H2031" t="str">
        <f>VLOOKUP(A2031,[2]!Filtered_Customer_Data[#All],9,FALSE)</f>
        <v>High Net Worth</v>
      </c>
      <c r="I2031" t="str">
        <f>VLOOKUP(A2031,Filtered_Customer_Data[#All],4,FALSE)</f>
        <v>Male</v>
      </c>
      <c r="J2031" t="str">
        <f>VLOOKUP(A2031,Filtered_Customer_Data[#All],8,FALSE)</f>
        <v>Health</v>
      </c>
      <c r="K2031" t="str">
        <f>VLOOKUP(A2031,Filtered_Customer_Data[#All],7,FALSE)</f>
        <v>Dental Hygienist</v>
      </c>
    </row>
    <row r="2032" spans="1:11" x14ac:dyDescent="0.3">
      <c r="A2032">
        <v>2034</v>
      </c>
      <c r="B2032">
        <v>6</v>
      </c>
      <c r="C2032">
        <v>6954.3700000000008</v>
      </c>
      <c r="D2032">
        <f t="shared" si="62"/>
        <v>1159.0616666666667</v>
      </c>
      <c r="E2032">
        <v>5.5684399999999998</v>
      </c>
      <c r="F2032">
        <f>VLOOKUP(A2032,[1]!Filtered_Customer_Data[#All],12,FALSE)</f>
        <v>8</v>
      </c>
      <c r="G2032">
        <f t="shared" si="63"/>
        <v>51633.322777066671</v>
      </c>
      <c r="H2032" t="str">
        <f>VLOOKUP(A2032,[2]!Filtered_Customer_Data[#All],9,FALSE)</f>
        <v>Mass Customer</v>
      </c>
      <c r="I2032" t="str">
        <f>VLOOKUP(A2032,Filtered_Customer_Data[#All],4,FALSE)</f>
        <v>Female</v>
      </c>
      <c r="J2032" t="str">
        <f>VLOOKUP(A2032,Filtered_Customer_Data[#All],8,FALSE)</f>
        <v>Manufacturing</v>
      </c>
      <c r="K2032" t="str">
        <f>VLOOKUP(A2032,Filtered_Customer_Data[#All],7,FALSE)</f>
        <v>Speech Pathologist</v>
      </c>
    </row>
    <row r="2033" spans="1:11" x14ac:dyDescent="0.3">
      <c r="A2033">
        <v>2035</v>
      </c>
      <c r="B2033">
        <v>4</v>
      </c>
      <c r="C2033">
        <v>3371.7999999999997</v>
      </c>
      <c r="D2033">
        <f t="shared" si="62"/>
        <v>842.94999999999993</v>
      </c>
      <c r="E2033">
        <v>5.5684399999999998</v>
      </c>
      <c r="F2033">
        <f>VLOOKUP(A2033,[1]!Filtered_Customer_Data[#All],12,FALSE)</f>
        <v>19</v>
      </c>
      <c r="G2033">
        <f t="shared" si="63"/>
        <v>89184.413461999997</v>
      </c>
      <c r="H2033" t="str">
        <f>VLOOKUP(A2033,[2]!Filtered_Customer_Data[#All],9,FALSE)</f>
        <v>Mass Customer</v>
      </c>
      <c r="I2033" t="str">
        <f>VLOOKUP(A2033,Filtered_Customer_Data[#All],4,FALSE)</f>
        <v>Male</v>
      </c>
      <c r="J2033" t="str">
        <f>VLOOKUP(A2033,Filtered_Customer_Data[#All],8,FALSE)</f>
        <v>Health</v>
      </c>
      <c r="K2033" t="str">
        <f>VLOOKUP(A2033,Filtered_Customer_Data[#All],7,FALSE)</f>
        <v>Senior Developer</v>
      </c>
    </row>
    <row r="2034" spans="1:11" x14ac:dyDescent="0.3">
      <c r="A2034">
        <v>2036</v>
      </c>
      <c r="B2034">
        <v>12</v>
      </c>
      <c r="C2034">
        <v>10761.289999999999</v>
      </c>
      <c r="D2034">
        <f t="shared" si="62"/>
        <v>896.77416666666659</v>
      </c>
      <c r="E2034">
        <v>5.5684399999999998</v>
      </c>
      <c r="F2034">
        <f>VLOOKUP(A2034,[1]!Filtered_Customer_Data[#All],12,FALSE)</f>
        <v>17</v>
      </c>
      <c r="G2034">
        <f t="shared" si="63"/>
        <v>84891.76339076666</v>
      </c>
      <c r="H2034" t="str">
        <f>VLOOKUP(A2034,[2]!Filtered_Customer_Data[#All],9,FALSE)</f>
        <v>Mass Customer</v>
      </c>
      <c r="I2034" t="str">
        <f>VLOOKUP(A2034,Filtered_Customer_Data[#All],4,FALSE)</f>
        <v>Female</v>
      </c>
      <c r="J2034" t="str">
        <f>VLOOKUP(A2034,Filtered_Customer_Data[#All],8,FALSE)</f>
        <v>Unknown</v>
      </c>
      <c r="K2034" t="str">
        <f>VLOOKUP(A2034,Filtered_Customer_Data[#All],7,FALSE)</f>
        <v>Unknown</v>
      </c>
    </row>
    <row r="2035" spans="1:11" x14ac:dyDescent="0.3">
      <c r="A2035">
        <v>2037</v>
      </c>
      <c r="B2035">
        <v>4</v>
      </c>
      <c r="C2035">
        <v>4403.7800000000007</v>
      </c>
      <c r="D2035">
        <f t="shared" si="62"/>
        <v>1100.9450000000002</v>
      </c>
      <c r="E2035">
        <v>5.5684399999999998</v>
      </c>
      <c r="F2035">
        <f>VLOOKUP(A2035,[1]!Filtered_Customer_Data[#All],12,FALSE)</f>
        <v>6</v>
      </c>
      <c r="G2035">
        <f t="shared" si="63"/>
        <v>36783.277054800004</v>
      </c>
      <c r="H2035" t="str">
        <f>VLOOKUP(A2035,[2]!Filtered_Customer_Data[#All],9,FALSE)</f>
        <v>Mass Customer</v>
      </c>
      <c r="I2035" t="str">
        <f>VLOOKUP(A2035,Filtered_Customer_Data[#All],4,FALSE)</f>
        <v>Male</v>
      </c>
      <c r="J2035" t="str">
        <f>VLOOKUP(A2035,Filtered_Customer_Data[#All],8,FALSE)</f>
        <v>IT</v>
      </c>
      <c r="K2035" t="str">
        <f>VLOOKUP(A2035,Filtered_Customer_Data[#All],7,FALSE)</f>
        <v>VP Marketing</v>
      </c>
    </row>
    <row r="2036" spans="1:11" x14ac:dyDescent="0.3">
      <c r="A2036">
        <v>2038</v>
      </c>
      <c r="B2036">
        <v>4</v>
      </c>
      <c r="C2036">
        <v>4230.2700000000004</v>
      </c>
      <c r="D2036">
        <f t="shared" si="62"/>
        <v>1057.5675000000001</v>
      </c>
      <c r="E2036">
        <v>5.5684399999999998</v>
      </c>
      <c r="F2036">
        <f>VLOOKUP(A2036,[1]!Filtered_Customer_Data[#All],12,FALSE)</f>
        <v>5</v>
      </c>
      <c r="G2036">
        <f t="shared" si="63"/>
        <v>29445.005848500001</v>
      </c>
      <c r="H2036" t="str">
        <f>VLOOKUP(A2036,[2]!Filtered_Customer_Data[#All],9,FALSE)</f>
        <v>Mass Customer</v>
      </c>
      <c r="I2036" t="str">
        <f>VLOOKUP(A2036,Filtered_Customer_Data[#All],4,FALSE)</f>
        <v>Female</v>
      </c>
      <c r="J2036" t="str">
        <f>VLOOKUP(A2036,Filtered_Customer_Data[#All],8,FALSE)</f>
        <v>Financial Services</v>
      </c>
      <c r="K2036" t="str">
        <f>VLOOKUP(A2036,Filtered_Customer_Data[#All],7,FALSE)</f>
        <v>Structural Engineer</v>
      </c>
    </row>
    <row r="2037" spans="1:11" x14ac:dyDescent="0.3">
      <c r="A2037">
        <v>2039</v>
      </c>
      <c r="B2037">
        <v>5</v>
      </c>
      <c r="C2037">
        <v>5594.1100000000006</v>
      </c>
      <c r="D2037">
        <f t="shared" si="62"/>
        <v>1118.8220000000001</v>
      </c>
      <c r="E2037">
        <v>5.5684399999999998</v>
      </c>
      <c r="F2037">
        <f>VLOOKUP(A2037,[1]!Filtered_Customer_Data[#All],12,FALSE)</f>
        <v>7</v>
      </c>
      <c r="G2037">
        <f t="shared" si="63"/>
        <v>43610.652243760007</v>
      </c>
      <c r="H2037" t="str">
        <f>VLOOKUP(A2037,[2]!Filtered_Customer_Data[#All],9,FALSE)</f>
        <v>High Net Worth</v>
      </c>
      <c r="I2037" t="str">
        <f>VLOOKUP(A2037,Filtered_Customer_Data[#All],4,FALSE)</f>
        <v>Female</v>
      </c>
      <c r="J2037" t="str">
        <f>VLOOKUP(A2037,Filtered_Customer_Data[#All],8,FALSE)</f>
        <v>IT</v>
      </c>
      <c r="K2037" t="str">
        <f>VLOOKUP(A2037,Filtered_Customer_Data[#All],7,FALSE)</f>
        <v>Senior Developer</v>
      </c>
    </row>
    <row r="2038" spans="1:11" x14ac:dyDescent="0.3">
      <c r="A2038">
        <v>2040</v>
      </c>
      <c r="B2038">
        <v>2</v>
      </c>
      <c r="C2038">
        <v>3028.8900000000003</v>
      </c>
      <c r="D2038">
        <f t="shared" si="62"/>
        <v>1514.4450000000002</v>
      </c>
      <c r="E2038">
        <v>5.5684399999999998</v>
      </c>
      <c r="F2038">
        <f>VLOOKUP(A2038,[1]!Filtered_Customer_Data[#All],12,FALSE)</f>
        <v>12</v>
      </c>
      <c r="G2038">
        <f t="shared" si="63"/>
        <v>101197.15338960002</v>
      </c>
      <c r="H2038" t="str">
        <f>VLOOKUP(A2038,[2]!Filtered_Customer_Data[#All],9,FALSE)</f>
        <v>Affluent Customer</v>
      </c>
      <c r="I2038" t="str">
        <f>VLOOKUP(A2038,Filtered_Customer_Data[#All],4,FALSE)</f>
        <v>Male</v>
      </c>
      <c r="J2038" t="str">
        <f>VLOOKUP(A2038,Filtered_Customer_Data[#All],8,FALSE)</f>
        <v>Retail</v>
      </c>
      <c r="K2038" t="str">
        <f>VLOOKUP(A2038,Filtered_Customer_Data[#All],7,FALSE)</f>
        <v>VP Sales</v>
      </c>
    </row>
    <row r="2039" spans="1:11" x14ac:dyDescent="0.3">
      <c r="A2039">
        <v>2041</v>
      </c>
      <c r="B2039">
        <v>6</v>
      </c>
      <c r="C2039">
        <v>7729.6399999999994</v>
      </c>
      <c r="D2039">
        <f t="shared" si="62"/>
        <v>1288.2733333333333</v>
      </c>
      <c r="E2039">
        <v>5.5684399999999998</v>
      </c>
      <c r="F2039">
        <f>VLOOKUP(A2039,[1]!Filtered_Customer_Data[#All],12,FALSE)</f>
        <v>17</v>
      </c>
      <c r="G2039">
        <f t="shared" si="63"/>
        <v>121952.43692453332</v>
      </c>
      <c r="H2039" t="str">
        <f>VLOOKUP(A2039,[2]!Filtered_Customer_Data[#All],9,FALSE)</f>
        <v>Mass Customer</v>
      </c>
      <c r="I2039" t="str">
        <f>VLOOKUP(A2039,Filtered_Customer_Data[#All],4,FALSE)</f>
        <v>Male</v>
      </c>
      <c r="J2039" t="str">
        <f>VLOOKUP(A2039,Filtered_Customer_Data[#All],8,FALSE)</f>
        <v>Financial Services</v>
      </c>
      <c r="K2039" t="str">
        <f>VLOOKUP(A2039,Filtered_Customer_Data[#All],7,FALSE)</f>
        <v>VP Accounting</v>
      </c>
    </row>
    <row r="2040" spans="1:11" x14ac:dyDescent="0.3">
      <c r="A2040">
        <v>2042</v>
      </c>
      <c r="B2040">
        <v>3</v>
      </c>
      <c r="C2040">
        <v>4170.51</v>
      </c>
      <c r="D2040">
        <f t="shared" si="62"/>
        <v>1390.17</v>
      </c>
      <c r="E2040">
        <v>5.5684399999999998</v>
      </c>
      <c r="F2040">
        <f>VLOOKUP(A2040,[1]!Filtered_Customer_Data[#All],12,FALSE)</f>
        <v>17</v>
      </c>
      <c r="G2040">
        <f t="shared" si="63"/>
        <v>131598.32999160001</v>
      </c>
      <c r="H2040" t="str">
        <f>VLOOKUP(A2040,[2]!Filtered_Customer_Data[#All],9,FALSE)</f>
        <v>Mass Customer</v>
      </c>
      <c r="I2040" t="str">
        <f>VLOOKUP(A2040,Filtered_Customer_Data[#All],4,FALSE)</f>
        <v>Male</v>
      </c>
      <c r="J2040" t="str">
        <f>VLOOKUP(A2040,Filtered_Customer_Data[#All],8,FALSE)</f>
        <v>Health</v>
      </c>
      <c r="K2040" t="str">
        <f>VLOOKUP(A2040,Filtered_Customer_Data[#All],7,FALSE)</f>
        <v>Registered Nurse</v>
      </c>
    </row>
    <row r="2041" spans="1:11" x14ac:dyDescent="0.3">
      <c r="A2041">
        <v>2043</v>
      </c>
      <c r="B2041">
        <v>5</v>
      </c>
      <c r="C2041">
        <v>6704.41</v>
      </c>
      <c r="D2041">
        <f t="shared" si="62"/>
        <v>1340.8820000000001</v>
      </c>
      <c r="E2041">
        <v>5.5684399999999998</v>
      </c>
      <c r="F2041">
        <f>VLOOKUP(A2041,[1]!Filtered_Customer_Data[#All],12,FALSE)</f>
        <v>7</v>
      </c>
      <c r="G2041">
        <f t="shared" si="63"/>
        <v>52266.346748559998</v>
      </c>
      <c r="H2041" t="str">
        <f>VLOOKUP(A2041,[2]!Filtered_Customer_Data[#All],9,FALSE)</f>
        <v>Mass Customer</v>
      </c>
      <c r="I2041" t="str">
        <f>VLOOKUP(A2041,Filtered_Customer_Data[#All],4,FALSE)</f>
        <v>Female</v>
      </c>
      <c r="J2041" t="str">
        <f>VLOOKUP(A2041,Filtered_Customer_Data[#All],8,FALSE)</f>
        <v>Unknown</v>
      </c>
      <c r="K2041" t="str">
        <f>VLOOKUP(A2041,Filtered_Customer_Data[#All],7,FALSE)</f>
        <v>Software Consultant</v>
      </c>
    </row>
    <row r="2042" spans="1:11" x14ac:dyDescent="0.3">
      <c r="A2042">
        <v>2044</v>
      </c>
      <c r="B2042">
        <v>5</v>
      </c>
      <c r="C2042">
        <v>7468.57</v>
      </c>
      <c r="D2042">
        <f t="shared" si="62"/>
        <v>1493.7139999999999</v>
      </c>
      <c r="E2042">
        <v>5.5684399999999998</v>
      </c>
      <c r="F2042">
        <f>VLOOKUP(A2042,[1]!Filtered_Customer_Data[#All],12,FALSE)</f>
        <v>1</v>
      </c>
      <c r="G2042">
        <f t="shared" si="63"/>
        <v>8317.6567861599997</v>
      </c>
      <c r="H2042" t="str">
        <f>VLOOKUP(A2042,[2]!Filtered_Customer_Data[#All],9,FALSE)</f>
        <v>Mass Customer</v>
      </c>
      <c r="I2042" t="str">
        <f>VLOOKUP(A2042,Filtered_Customer_Data[#All],4,FALSE)</f>
        <v>Female</v>
      </c>
      <c r="J2042" t="str">
        <f>VLOOKUP(A2042,Filtered_Customer_Data[#All],8,FALSE)</f>
        <v>Health</v>
      </c>
      <c r="K2042" t="str">
        <f>VLOOKUP(A2042,Filtered_Customer_Data[#All],7,FALSE)</f>
        <v>Quality Engineer</v>
      </c>
    </row>
    <row r="2043" spans="1:11" x14ac:dyDescent="0.3">
      <c r="A2043">
        <v>2045</v>
      </c>
      <c r="B2043">
        <v>9</v>
      </c>
      <c r="C2043">
        <v>9255.0300000000007</v>
      </c>
      <c r="D2043">
        <f t="shared" si="62"/>
        <v>1028.3366666666668</v>
      </c>
      <c r="E2043">
        <v>5.5684399999999998</v>
      </c>
      <c r="F2043">
        <f>VLOOKUP(A2043,[1]!Filtered_Customer_Data[#All],12,FALSE)</f>
        <v>15</v>
      </c>
      <c r="G2043">
        <f t="shared" si="63"/>
        <v>85893.465422000008</v>
      </c>
      <c r="H2043" t="str">
        <f>VLOOKUP(A2043,[2]!Filtered_Customer_Data[#All],9,FALSE)</f>
        <v>High Net Worth</v>
      </c>
      <c r="I2043" t="str">
        <f>VLOOKUP(A2043,Filtered_Customer_Data[#All],4,FALSE)</f>
        <v>Female</v>
      </c>
      <c r="J2043" t="str">
        <f>VLOOKUP(A2043,Filtered_Customer_Data[#All],8,FALSE)</f>
        <v>Financial Services</v>
      </c>
      <c r="K2043" t="str">
        <f>VLOOKUP(A2043,Filtered_Customer_Data[#All],7,FALSE)</f>
        <v>VP Sales</v>
      </c>
    </row>
    <row r="2044" spans="1:11" x14ac:dyDescent="0.3">
      <c r="A2044">
        <v>2046</v>
      </c>
      <c r="B2044">
        <v>9</v>
      </c>
      <c r="C2044">
        <v>13347.529999999999</v>
      </c>
      <c r="D2044">
        <f t="shared" si="62"/>
        <v>1483.0588888888888</v>
      </c>
      <c r="E2044">
        <v>5.5684399999999998</v>
      </c>
      <c r="F2044">
        <f>VLOOKUP(A2044,[1]!Filtered_Customer_Data[#All],12,FALSE)</f>
        <v>13</v>
      </c>
      <c r="G2044">
        <f t="shared" si="63"/>
        <v>107358.21771017776</v>
      </c>
      <c r="H2044" t="str">
        <f>VLOOKUP(A2044,[2]!Filtered_Customer_Data[#All],9,FALSE)</f>
        <v>Mass Customer</v>
      </c>
      <c r="I2044" t="str">
        <f>VLOOKUP(A2044,Filtered_Customer_Data[#All],4,FALSE)</f>
        <v>Female</v>
      </c>
      <c r="J2044" t="str">
        <f>VLOOKUP(A2044,Filtered_Customer_Data[#All],8,FALSE)</f>
        <v>Unknown</v>
      </c>
      <c r="K2044" t="str">
        <f>VLOOKUP(A2044,Filtered_Customer_Data[#All],7,FALSE)</f>
        <v>Marketing Manager</v>
      </c>
    </row>
    <row r="2045" spans="1:11" x14ac:dyDescent="0.3">
      <c r="A2045">
        <v>2047</v>
      </c>
      <c r="B2045">
        <v>1</v>
      </c>
      <c r="C2045">
        <v>1289.8499999999999</v>
      </c>
      <c r="D2045">
        <f t="shared" si="62"/>
        <v>1289.8499999999999</v>
      </c>
      <c r="E2045">
        <v>5.5684399999999998</v>
      </c>
      <c r="F2045">
        <f>VLOOKUP(A2045,[1]!Filtered_Customer_Data[#All],12,FALSE)</f>
        <v>21</v>
      </c>
      <c r="G2045">
        <f t="shared" si="63"/>
        <v>150831.499014</v>
      </c>
      <c r="H2045" t="str">
        <f>VLOOKUP(A2045,[2]!Filtered_Customer_Data[#All],9,FALSE)</f>
        <v>Affluent Customer</v>
      </c>
      <c r="I2045" t="str">
        <f>VLOOKUP(A2045,Filtered_Customer_Data[#All],4,FALSE)</f>
        <v>Female</v>
      </c>
      <c r="J2045" t="str">
        <f>VLOOKUP(A2045,Filtered_Customer_Data[#All],8,FALSE)</f>
        <v>Financial Services</v>
      </c>
      <c r="K2045" t="str">
        <f>VLOOKUP(A2045,Filtered_Customer_Data[#All],7,FALSE)</f>
        <v>Paralegal</v>
      </c>
    </row>
    <row r="2046" spans="1:11" x14ac:dyDescent="0.3">
      <c r="A2046">
        <v>2048</v>
      </c>
      <c r="B2046">
        <v>7</v>
      </c>
      <c r="C2046">
        <v>8820.57</v>
      </c>
      <c r="D2046">
        <f t="shared" si="62"/>
        <v>1260.0814285714284</v>
      </c>
      <c r="E2046">
        <v>5.5684399999999998</v>
      </c>
      <c r="F2046">
        <f>VLOOKUP(A2046,[1]!Filtered_Customer_Data[#All],12,FALSE)</f>
        <v>13</v>
      </c>
      <c r="G2046">
        <f t="shared" si="63"/>
        <v>91216.941791485704</v>
      </c>
      <c r="H2046" t="str">
        <f>VLOOKUP(A2046,[2]!Filtered_Customer_Data[#All],9,FALSE)</f>
        <v>High Net Worth</v>
      </c>
      <c r="I2046" t="str">
        <f>VLOOKUP(A2046,Filtered_Customer_Data[#All],4,FALSE)</f>
        <v>Female</v>
      </c>
      <c r="J2046" t="str">
        <f>VLOOKUP(A2046,Filtered_Customer_Data[#All],8,FALSE)</f>
        <v>Financial Services</v>
      </c>
      <c r="K2046" t="str">
        <f>VLOOKUP(A2046,Filtered_Customer_Data[#All],7,FALSE)</f>
        <v>Financial Advisor</v>
      </c>
    </row>
    <row r="2047" spans="1:11" x14ac:dyDescent="0.3">
      <c r="A2047">
        <v>2049</v>
      </c>
      <c r="B2047">
        <v>6</v>
      </c>
      <c r="C2047">
        <v>7403.7600000000011</v>
      </c>
      <c r="D2047">
        <f t="shared" si="62"/>
        <v>1233.9600000000003</v>
      </c>
      <c r="E2047">
        <v>5.5684399999999998</v>
      </c>
      <c r="F2047">
        <f>VLOOKUP(A2047,[1]!Filtered_Customer_Data[#All],12,FALSE)</f>
        <v>5</v>
      </c>
      <c r="G2047">
        <f t="shared" si="63"/>
        <v>34356.161112000002</v>
      </c>
      <c r="H2047" t="str">
        <f>VLOOKUP(A2047,[2]!Filtered_Customer_Data[#All],9,FALSE)</f>
        <v>High Net Worth</v>
      </c>
      <c r="I2047" t="str">
        <f>VLOOKUP(A2047,Filtered_Customer_Data[#All],4,FALSE)</f>
        <v>Male</v>
      </c>
      <c r="J2047" t="str">
        <f>VLOOKUP(A2047,Filtered_Customer_Data[#All],8,FALSE)</f>
        <v>Manufacturing</v>
      </c>
      <c r="K2047" t="str">
        <f>VLOOKUP(A2047,Filtered_Customer_Data[#All],7,FALSE)</f>
        <v>Assistant Professor</v>
      </c>
    </row>
    <row r="2048" spans="1:11" x14ac:dyDescent="0.3">
      <c r="A2048">
        <v>2050</v>
      </c>
      <c r="B2048">
        <v>4</v>
      </c>
      <c r="C2048">
        <v>4483.5</v>
      </c>
      <c r="D2048">
        <f t="shared" si="62"/>
        <v>1120.875</v>
      </c>
      <c r="E2048">
        <v>5.5684399999999998</v>
      </c>
      <c r="F2048">
        <f>VLOOKUP(A2048,[1]!Filtered_Customer_Data[#All],12,FALSE)</f>
        <v>5</v>
      </c>
      <c r="G2048">
        <f t="shared" si="63"/>
        <v>31207.625924999997</v>
      </c>
      <c r="H2048" t="str">
        <f>VLOOKUP(A2048,[2]!Filtered_Customer_Data[#All],9,FALSE)</f>
        <v>Mass Customer</v>
      </c>
      <c r="I2048" t="str">
        <f>VLOOKUP(A2048,Filtered_Customer_Data[#All],4,FALSE)</f>
        <v>Female</v>
      </c>
      <c r="J2048" t="str">
        <f>VLOOKUP(A2048,Filtered_Customer_Data[#All],8,FALSE)</f>
        <v>Unknown</v>
      </c>
      <c r="K2048" t="str">
        <f>VLOOKUP(A2048,Filtered_Customer_Data[#All],7,FALSE)</f>
        <v>Business Systems Development Analyst</v>
      </c>
    </row>
    <row r="2049" spans="1:11" x14ac:dyDescent="0.3">
      <c r="A2049">
        <v>2051</v>
      </c>
      <c r="B2049">
        <v>6</v>
      </c>
      <c r="C2049">
        <v>7376.9299999999994</v>
      </c>
      <c r="D2049">
        <f t="shared" si="62"/>
        <v>1229.4883333333332</v>
      </c>
      <c r="E2049">
        <v>5.5684399999999998</v>
      </c>
      <c r="F2049">
        <f>VLOOKUP(A2049,[1]!Filtered_Customer_Data[#All],12,FALSE)</f>
        <v>20</v>
      </c>
      <c r="G2049">
        <f t="shared" si="63"/>
        <v>136926.64029733333</v>
      </c>
      <c r="H2049" t="str">
        <f>VLOOKUP(A2049,[2]!Filtered_Customer_Data[#All],9,FALSE)</f>
        <v>Affluent Customer</v>
      </c>
      <c r="I2049" t="str">
        <f>VLOOKUP(A2049,Filtered_Customer_Data[#All],4,FALSE)</f>
        <v>Female</v>
      </c>
      <c r="J2049" t="str">
        <f>VLOOKUP(A2049,Filtered_Customer_Data[#All],8,FALSE)</f>
        <v>Manufacturing</v>
      </c>
      <c r="K2049" t="str">
        <f>VLOOKUP(A2049,Filtered_Customer_Data[#All],7,FALSE)</f>
        <v>Geological Engineer</v>
      </c>
    </row>
    <row r="2050" spans="1:11" x14ac:dyDescent="0.3">
      <c r="A2050">
        <v>2052</v>
      </c>
      <c r="B2050">
        <v>9</v>
      </c>
      <c r="C2050">
        <v>7052.08</v>
      </c>
      <c r="D2050">
        <f t="shared" si="62"/>
        <v>783.56444444444446</v>
      </c>
      <c r="E2050">
        <v>5.5684399999999998</v>
      </c>
      <c r="F2050">
        <f>VLOOKUP(A2050,[1]!Filtered_Customer_Data[#All],12,FALSE)</f>
        <v>8</v>
      </c>
      <c r="G2050">
        <f t="shared" si="63"/>
        <v>34905.852760177775</v>
      </c>
      <c r="H2050" t="str">
        <f>VLOOKUP(A2050,[2]!Filtered_Customer_Data[#All],9,FALSE)</f>
        <v>Mass Customer</v>
      </c>
      <c r="I2050" t="str">
        <f>VLOOKUP(A2050,Filtered_Customer_Data[#All],4,FALSE)</f>
        <v>Male</v>
      </c>
      <c r="J2050" t="str">
        <f>VLOOKUP(A2050,Filtered_Customer_Data[#All],8,FALSE)</f>
        <v>Retail</v>
      </c>
      <c r="K2050" t="str">
        <f>VLOOKUP(A2050,Filtered_Customer_Data[#All],7,FALSE)</f>
        <v>Unknown</v>
      </c>
    </row>
    <row r="2051" spans="1:11" x14ac:dyDescent="0.3">
      <c r="A2051">
        <v>2053</v>
      </c>
      <c r="B2051">
        <v>6</v>
      </c>
      <c r="C2051">
        <v>7727</v>
      </c>
      <c r="D2051">
        <f t="shared" ref="D2051:D2114" si="64">GETPIVOTDATA("Total Revenue",$A2050,"customer_id",A2051)/GETPIVOTDATA("Total Transaction",$A2050,"customer_id",A2051)</f>
        <v>1287.8333333333333</v>
      </c>
      <c r="E2051">
        <v>5.5684399999999998</v>
      </c>
      <c r="F2051">
        <f>VLOOKUP(A2051,[1]!Filtered_Customer_Data[#All],12,FALSE)</f>
        <v>11</v>
      </c>
      <c r="G2051">
        <f t="shared" ref="G2051:G2114" si="65">D2051*E2051*F2051</f>
        <v>78883.449113333321</v>
      </c>
      <c r="H2051" t="str">
        <f>VLOOKUP(A2051,[2]!Filtered_Customer_Data[#All],9,FALSE)</f>
        <v>Affluent Customer</v>
      </c>
      <c r="I2051" t="str">
        <f>VLOOKUP(A2051,Filtered_Customer_Data[#All],4,FALSE)</f>
        <v>Male</v>
      </c>
      <c r="J2051" t="str">
        <f>VLOOKUP(A2051,Filtered_Customer_Data[#All],8,FALSE)</f>
        <v>Financial Services</v>
      </c>
      <c r="K2051" t="str">
        <f>VLOOKUP(A2051,Filtered_Customer_Data[#All],7,FALSE)</f>
        <v>Unknown</v>
      </c>
    </row>
    <row r="2052" spans="1:11" x14ac:dyDescent="0.3">
      <c r="A2052">
        <v>2054</v>
      </c>
      <c r="B2052">
        <v>4</v>
      </c>
      <c r="C2052">
        <v>5248.59</v>
      </c>
      <c r="D2052">
        <f t="shared" si="64"/>
        <v>1312.1475</v>
      </c>
      <c r="E2052">
        <v>5.5684399999999998</v>
      </c>
      <c r="F2052">
        <f>VLOOKUP(A2052,[1]!Filtered_Customer_Data[#All],12,FALSE)</f>
        <v>22</v>
      </c>
      <c r="G2052">
        <f t="shared" si="65"/>
        <v>160745.5217478</v>
      </c>
      <c r="H2052" t="str">
        <f>VLOOKUP(A2052,[2]!Filtered_Customer_Data[#All],9,FALSE)</f>
        <v>Mass Customer</v>
      </c>
      <c r="I2052" t="str">
        <f>VLOOKUP(A2052,Filtered_Customer_Data[#All],4,FALSE)</f>
        <v>Male</v>
      </c>
      <c r="J2052" t="str">
        <f>VLOOKUP(A2052,Filtered_Customer_Data[#All],8,FALSE)</f>
        <v>Manufacturing</v>
      </c>
      <c r="K2052" t="str">
        <f>VLOOKUP(A2052,Filtered_Customer_Data[#All],7,FALSE)</f>
        <v>Unknown</v>
      </c>
    </row>
    <row r="2053" spans="1:11" x14ac:dyDescent="0.3">
      <c r="A2053">
        <v>2055</v>
      </c>
      <c r="B2053">
        <v>9</v>
      </c>
      <c r="C2053">
        <v>12172.04</v>
      </c>
      <c r="D2053">
        <f t="shared" si="64"/>
        <v>1352.4488888888891</v>
      </c>
      <c r="E2053">
        <v>5.5684399999999998</v>
      </c>
      <c r="F2053">
        <f>VLOOKUP(A2053,[1]!Filtered_Customer_Data[#All],12,FALSE)</f>
        <v>7</v>
      </c>
      <c r="G2053">
        <f t="shared" si="65"/>
        <v>52717.213435911115</v>
      </c>
      <c r="H2053" t="str">
        <f>VLOOKUP(A2053,[2]!Filtered_Customer_Data[#All],9,FALSE)</f>
        <v>High Net Worth</v>
      </c>
      <c r="I2053" t="str">
        <f>VLOOKUP(A2053,Filtered_Customer_Data[#All],4,FALSE)</f>
        <v>Male</v>
      </c>
      <c r="J2053" t="str">
        <f>VLOOKUP(A2053,Filtered_Customer_Data[#All],8,FALSE)</f>
        <v>Retail</v>
      </c>
      <c r="K2053" t="str">
        <f>VLOOKUP(A2053,Filtered_Customer_Data[#All],7,FALSE)</f>
        <v>Administrative Assistant III</v>
      </c>
    </row>
    <row r="2054" spans="1:11" x14ac:dyDescent="0.3">
      <c r="A2054">
        <v>2056</v>
      </c>
      <c r="B2054">
        <v>2</v>
      </c>
      <c r="C2054">
        <v>1829.4899999999998</v>
      </c>
      <c r="D2054">
        <f t="shared" si="64"/>
        <v>914.74499999999989</v>
      </c>
      <c r="E2054">
        <v>5.5684399999999998</v>
      </c>
      <c r="F2054">
        <f>VLOOKUP(A2054,[1]!Filtered_Customer_Data[#All],12,FALSE)</f>
        <v>22</v>
      </c>
      <c r="G2054">
        <f t="shared" si="65"/>
        <v>112061.45825159998</v>
      </c>
      <c r="H2054" t="str">
        <f>VLOOKUP(A2054,[2]!Filtered_Customer_Data[#All],9,FALSE)</f>
        <v>High Net Worth</v>
      </c>
      <c r="I2054" t="str">
        <f>VLOOKUP(A2054,Filtered_Customer_Data[#All],4,FALSE)</f>
        <v>Female</v>
      </c>
      <c r="J2054" t="str">
        <f>VLOOKUP(A2054,Filtered_Customer_Data[#All],8,FALSE)</f>
        <v>Property</v>
      </c>
      <c r="K2054" t="str">
        <f>VLOOKUP(A2054,Filtered_Customer_Data[#All],7,FALSE)</f>
        <v>Biostatistician IV</v>
      </c>
    </row>
    <row r="2055" spans="1:11" x14ac:dyDescent="0.3">
      <c r="A2055">
        <v>2057</v>
      </c>
      <c r="B2055">
        <v>6</v>
      </c>
      <c r="C2055">
        <v>6889.26</v>
      </c>
      <c r="D2055">
        <f t="shared" si="64"/>
        <v>1148.21</v>
      </c>
      <c r="E2055">
        <v>5.5684399999999998</v>
      </c>
      <c r="F2055">
        <f>VLOOKUP(A2055,[1]!Filtered_Customer_Data[#All],12,FALSE)</f>
        <v>15</v>
      </c>
      <c r="G2055">
        <f t="shared" si="65"/>
        <v>95906.07738599999</v>
      </c>
      <c r="H2055" t="str">
        <f>VLOOKUP(A2055,[2]!Filtered_Customer_Data[#All],9,FALSE)</f>
        <v>Affluent Customer</v>
      </c>
      <c r="I2055" t="str">
        <f>VLOOKUP(A2055,Filtered_Customer_Data[#All],4,FALSE)</f>
        <v>Female</v>
      </c>
      <c r="J2055" t="str">
        <f>VLOOKUP(A2055,Filtered_Customer_Data[#All],8,FALSE)</f>
        <v>Manufacturing</v>
      </c>
      <c r="K2055" t="str">
        <f>VLOOKUP(A2055,Filtered_Customer_Data[#All],7,FALSE)</f>
        <v>Accounting Assistant IV</v>
      </c>
    </row>
    <row r="2056" spans="1:11" x14ac:dyDescent="0.3">
      <c r="A2056">
        <v>2058</v>
      </c>
      <c r="B2056">
        <v>7</v>
      </c>
      <c r="C2056">
        <v>7546.98</v>
      </c>
      <c r="D2056">
        <f t="shared" si="64"/>
        <v>1078.1399999999999</v>
      </c>
      <c r="E2056">
        <v>5.5684399999999998</v>
      </c>
      <c r="F2056">
        <f>VLOOKUP(A2056,[1]!Filtered_Customer_Data[#All],12,FALSE)</f>
        <v>7</v>
      </c>
      <c r="G2056">
        <f t="shared" si="65"/>
        <v>42024.905311199997</v>
      </c>
      <c r="H2056" t="str">
        <f>VLOOKUP(A2056,[2]!Filtered_Customer_Data[#All],9,FALSE)</f>
        <v>High Net Worth</v>
      </c>
      <c r="I2056" t="str">
        <f>VLOOKUP(A2056,Filtered_Customer_Data[#All],4,FALSE)</f>
        <v>Female</v>
      </c>
      <c r="J2056" t="str">
        <f>VLOOKUP(A2056,Filtered_Customer_Data[#All],8,FALSE)</f>
        <v>Argiculture</v>
      </c>
      <c r="K2056" t="str">
        <f>VLOOKUP(A2056,Filtered_Customer_Data[#All],7,FALSE)</f>
        <v>Database Administrator I</v>
      </c>
    </row>
    <row r="2057" spans="1:11" x14ac:dyDescent="0.3">
      <c r="A2057">
        <v>2059</v>
      </c>
      <c r="B2057">
        <v>4</v>
      </c>
      <c r="C2057">
        <v>2702.14</v>
      </c>
      <c r="D2057">
        <f t="shared" si="64"/>
        <v>675.53499999999997</v>
      </c>
      <c r="E2057">
        <v>5.5684399999999998</v>
      </c>
      <c r="F2057">
        <f>VLOOKUP(A2057,[1]!Filtered_Customer_Data[#All],12,FALSE)</f>
        <v>12</v>
      </c>
      <c r="G2057">
        <f t="shared" si="65"/>
        <v>45140.113384799995</v>
      </c>
      <c r="H2057" t="str">
        <f>VLOOKUP(A2057,[2]!Filtered_Customer_Data[#All],9,FALSE)</f>
        <v>High Net Worth</v>
      </c>
      <c r="I2057" t="str">
        <f>VLOOKUP(A2057,Filtered_Customer_Data[#All],4,FALSE)</f>
        <v>Female</v>
      </c>
      <c r="J2057" t="str">
        <f>VLOOKUP(A2057,Filtered_Customer_Data[#All],8,FALSE)</f>
        <v>Unknown</v>
      </c>
      <c r="K2057" t="str">
        <f>VLOOKUP(A2057,Filtered_Customer_Data[#All],7,FALSE)</f>
        <v>Graphic Designer</v>
      </c>
    </row>
    <row r="2058" spans="1:11" x14ac:dyDescent="0.3">
      <c r="A2058">
        <v>2060</v>
      </c>
      <c r="B2058">
        <v>11</v>
      </c>
      <c r="C2058">
        <v>11179.22</v>
      </c>
      <c r="D2058">
        <f t="shared" si="64"/>
        <v>1016.2927272727272</v>
      </c>
      <c r="E2058">
        <v>5.5684399999999998</v>
      </c>
      <c r="F2058">
        <f>VLOOKUP(A2058,[1]!Filtered_Customer_Data[#All],12,FALSE)</f>
        <v>17</v>
      </c>
      <c r="G2058">
        <f t="shared" si="65"/>
        <v>96205.806262327271</v>
      </c>
      <c r="H2058" t="str">
        <f>VLOOKUP(A2058,[2]!Filtered_Customer_Data[#All],9,FALSE)</f>
        <v>Mass Customer</v>
      </c>
      <c r="I2058" t="str">
        <f>VLOOKUP(A2058,Filtered_Customer_Data[#All],4,FALSE)</f>
        <v>Female</v>
      </c>
      <c r="J2058" t="str">
        <f>VLOOKUP(A2058,Filtered_Customer_Data[#All],8,FALSE)</f>
        <v>Financial Services</v>
      </c>
      <c r="K2058" t="str">
        <f>VLOOKUP(A2058,Filtered_Customer_Data[#All],7,FALSE)</f>
        <v>Statistician II</v>
      </c>
    </row>
    <row r="2059" spans="1:11" x14ac:dyDescent="0.3">
      <c r="A2059">
        <v>2061</v>
      </c>
      <c r="B2059">
        <v>6</v>
      </c>
      <c r="C2059">
        <v>8403.65</v>
      </c>
      <c r="D2059">
        <f t="shared" si="64"/>
        <v>1400.6083333333333</v>
      </c>
      <c r="E2059">
        <v>5.5684399999999998</v>
      </c>
      <c r="F2059">
        <f>VLOOKUP(A2059,[1]!Filtered_Customer_Data[#All],12,FALSE)</f>
        <v>4</v>
      </c>
      <c r="G2059">
        <f t="shared" si="65"/>
        <v>31196.813870666665</v>
      </c>
      <c r="H2059" t="str">
        <f>VLOOKUP(A2059,[2]!Filtered_Customer_Data[#All],9,FALSE)</f>
        <v>High Net Worth</v>
      </c>
      <c r="I2059" t="str">
        <f>VLOOKUP(A2059,Filtered_Customer_Data[#All],4,FALSE)</f>
        <v>Female</v>
      </c>
      <c r="J2059" t="str">
        <f>VLOOKUP(A2059,Filtered_Customer_Data[#All],8,FALSE)</f>
        <v>Manufacturing</v>
      </c>
      <c r="K2059" t="str">
        <f>VLOOKUP(A2059,Filtered_Customer_Data[#All],7,FALSE)</f>
        <v>Technical Writer</v>
      </c>
    </row>
    <row r="2060" spans="1:11" x14ac:dyDescent="0.3">
      <c r="A2060">
        <v>2062</v>
      </c>
      <c r="B2060">
        <v>5</v>
      </c>
      <c r="C2060">
        <v>6976.84</v>
      </c>
      <c r="D2060">
        <f t="shared" si="64"/>
        <v>1395.3679999999999</v>
      </c>
      <c r="E2060">
        <v>5.5684399999999998</v>
      </c>
      <c r="F2060">
        <f>VLOOKUP(A2060,[1]!Filtered_Customer_Data[#All],12,FALSE)</f>
        <v>18</v>
      </c>
      <c r="G2060">
        <f t="shared" si="65"/>
        <v>139860.41374655999</v>
      </c>
      <c r="H2060" t="str">
        <f>VLOOKUP(A2060,[2]!Filtered_Customer_Data[#All],9,FALSE)</f>
        <v>Mass Customer</v>
      </c>
      <c r="I2060" t="str">
        <f>VLOOKUP(A2060,Filtered_Customer_Data[#All],4,FALSE)</f>
        <v>Male</v>
      </c>
      <c r="J2060" t="str">
        <f>VLOOKUP(A2060,Filtered_Customer_Data[#All],8,FALSE)</f>
        <v>Retail</v>
      </c>
      <c r="K2060" t="str">
        <f>VLOOKUP(A2060,Filtered_Customer_Data[#All],7,FALSE)</f>
        <v>Junior Executive</v>
      </c>
    </row>
    <row r="2061" spans="1:11" x14ac:dyDescent="0.3">
      <c r="A2061">
        <v>2063</v>
      </c>
      <c r="B2061">
        <v>5</v>
      </c>
      <c r="C2061">
        <v>4125.82</v>
      </c>
      <c r="D2061">
        <f t="shared" si="64"/>
        <v>825.16399999999999</v>
      </c>
      <c r="E2061">
        <v>5.5684399999999998</v>
      </c>
      <c r="F2061">
        <f>VLOOKUP(A2061,[1]!Filtered_Customer_Data[#All],12,FALSE)</f>
        <v>16</v>
      </c>
      <c r="G2061">
        <f t="shared" si="65"/>
        <v>73518.019586559996</v>
      </c>
      <c r="H2061" t="str">
        <f>VLOOKUP(A2061,[2]!Filtered_Customer_Data[#All],9,FALSE)</f>
        <v>Affluent Customer</v>
      </c>
      <c r="I2061" t="str">
        <f>VLOOKUP(A2061,Filtered_Customer_Data[#All],4,FALSE)</f>
        <v>Male</v>
      </c>
      <c r="J2061" t="str">
        <f>VLOOKUP(A2061,Filtered_Customer_Data[#All],8,FALSE)</f>
        <v>Health</v>
      </c>
      <c r="K2061" t="str">
        <f>VLOOKUP(A2061,Filtered_Customer_Data[#All],7,FALSE)</f>
        <v>Clinical Specialist</v>
      </c>
    </row>
    <row r="2062" spans="1:11" x14ac:dyDescent="0.3">
      <c r="A2062">
        <v>2064</v>
      </c>
      <c r="B2062">
        <v>5</v>
      </c>
      <c r="C2062">
        <v>5871.14</v>
      </c>
      <c r="D2062">
        <f t="shared" si="64"/>
        <v>1174.2280000000001</v>
      </c>
      <c r="E2062">
        <v>5.5684399999999998</v>
      </c>
      <c r="F2062">
        <f>VLOOKUP(A2062,[1]!Filtered_Customer_Data[#All],12,FALSE)</f>
        <v>18</v>
      </c>
      <c r="G2062">
        <f t="shared" si="65"/>
        <v>117695.12695775999</v>
      </c>
      <c r="H2062" t="str">
        <f>VLOOKUP(A2062,[2]!Filtered_Customer_Data[#All],9,FALSE)</f>
        <v>Mass Customer</v>
      </c>
      <c r="I2062" t="str">
        <f>VLOOKUP(A2062,Filtered_Customer_Data[#All],4,FALSE)</f>
        <v>Male</v>
      </c>
      <c r="J2062" t="str">
        <f>VLOOKUP(A2062,Filtered_Customer_Data[#All],8,FALSE)</f>
        <v>Health</v>
      </c>
      <c r="K2062" t="str">
        <f>VLOOKUP(A2062,Filtered_Customer_Data[#All],7,FALSE)</f>
        <v>VP Marketing</v>
      </c>
    </row>
    <row r="2063" spans="1:11" x14ac:dyDescent="0.3">
      <c r="A2063">
        <v>2065</v>
      </c>
      <c r="B2063">
        <v>4</v>
      </c>
      <c r="C2063">
        <v>4870.0599999999995</v>
      </c>
      <c r="D2063">
        <f t="shared" si="64"/>
        <v>1217.5149999999999</v>
      </c>
      <c r="E2063">
        <v>5.5684399999999998</v>
      </c>
      <c r="F2063">
        <f>VLOOKUP(A2063,[1]!Filtered_Customer_Data[#All],12,FALSE)</f>
        <v>12</v>
      </c>
      <c r="G2063">
        <f t="shared" si="65"/>
        <v>81355.910719199979</v>
      </c>
      <c r="H2063" t="str">
        <f>VLOOKUP(A2063,[2]!Filtered_Customer_Data[#All],9,FALSE)</f>
        <v>Mass Customer</v>
      </c>
      <c r="I2063" t="str">
        <f>VLOOKUP(A2063,Filtered_Customer_Data[#All],4,FALSE)</f>
        <v>Male</v>
      </c>
      <c r="J2063" t="str">
        <f>VLOOKUP(A2063,Filtered_Customer_Data[#All],8,FALSE)</f>
        <v>Retail</v>
      </c>
      <c r="K2063" t="str">
        <f>VLOOKUP(A2063,Filtered_Customer_Data[#All],7,FALSE)</f>
        <v>Technical Writer</v>
      </c>
    </row>
    <row r="2064" spans="1:11" x14ac:dyDescent="0.3">
      <c r="A2064">
        <v>2066</v>
      </c>
      <c r="B2064">
        <v>5</v>
      </c>
      <c r="C2064">
        <v>6115.09</v>
      </c>
      <c r="D2064">
        <f t="shared" si="64"/>
        <v>1223.018</v>
      </c>
      <c r="E2064">
        <v>5.5684399999999998</v>
      </c>
      <c r="F2064">
        <f>VLOOKUP(A2064,[1]!Filtered_Customer_Data[#All],12,FALSE)</f>
        <v>12</v>
      </c>
      <c r="G2064">
        <f t="shared" si="65"/>
        <v>81723.628223039996</v>
      </c>
      <c r="H2064" t="str">
        <f>VLOOKUP(A2064,[2]!Filtered_Customer_Data[#All],9,FALSE)</f>
        <v>High Net Worth</v>
      </c>
      <c r="I2064" t="str">
        <f>VLOOKUP(A2064,Filtered_Customer_Data[#All],4,FALSE)</f>
        <v>Male</v>
      </c>
      <c r="J2064" t="str">
        <f>VLOOKUP(A2064,Filtered_Customer_Data[#All],8,FALSE)</f>
        <v>Health</v>
      </c>
      <c r="K2064" t="str">
        <f>VLOOKUP(A2064,Filtered_Customer_Data[#All],7,FALSE)</f>
        <v>Food Chemist</v>
      </c>
    </row>
    <row r="2065" spans="1:11" x14ac:dyDescent="0.3">
      <c r="A2065">
        <v>2067</v>
      </c>
      <c r="B2065">
        <v>8</v>
      </c>
      <c r="C2065">
        <v>9622.0499999999993</v>
      </c>
      <c r="D2065">
        <f t="shared" si="64"/>
        <v>1202.7562499999999</v>
      </c>
      <c r="E2065">
        <v>5.5684399999999998</v>
      </c>
      <c r="F2065">
        <f>VLOOKUP(A2065,[1]!Filtered_Customer_Data[#All],12,FALSE)</f>
        <v>17</v>
      </c>
      <c r="G2065">
        <f t="shared" si="65"/>
        <v>113857.09221675</v>
      </c>
      <c r="H2065" t="str">
        <f>VLOOKUP(A2065,[2]!Filtered_Customer_Data[#All],9,FALSE)</f>
        <v>Mass Customer</v>
      </c>
      <c r="I2065" t="str">
        <f>VLOOKUP(A2065,Filtered_Customer_Data[#All],4,FALSE)</f>
        <v>Male</v>
      </c>
      <c r="J2065" t="str">
        <f>VLOOKUP(A2065,Filtered_Customer_Data[#All],8,FALSE)</f>
        <v>Health</v>
      </c>
      <c r="K2065" t="str">
        <f>VLOOKUP(A2065,Filtered_Customer_Data[#All],7,FALSE)</f>
        <v>Registered Nurse</v>
      </c>
    </row>
    <row r="2066" spans="1:11" x14ac:dyDescent="0.3">
      <c r="A2066">
        <v>2068</v>
      </c>
      <c r="B2066">
        <v>5</v>
      </c>
      <c r="C2066">
        <v>5158.92</v>
      </c>
      <c r="D2066">
        <f t="shared" si="64"/>
        <v>1031.7840000000001</v>
      </c>
      <c r="E2066">
        <v>5.5684399999999998</v>
      </c>
      <c r="F2066">
        <f>VLOOKUP(A2066,[1]!Filtered_Customer_Data[#All],12,FALSE)</f>
        <v>8</v>
      </c>
      <c r="G2066">
        <f t="shared" si="65"/>
        <v>45963.418375680005</v>
      </c>
      <c r="H2066" t="str">
        <f>VLOOKUP(A2066,[2]!Filtered_Customer_Data[#All],9,FALSE)</f>
        <v>High Net Worth</v>
      </c>
      <c r="I2066" t="str">
        <f>VLOOKUP(A2066,Filtered_Customer_Data[#All],4,FALSE)</f>
        <v>Female</v>
      </c>
      <c r="J2066" t="str">
        <f>VLOOKUP(A2066,Filtered_Customer_Data[#All],8,FALSE)</f>
        <v>Unknown</v>
      </c>
      <c r="K2066" t="str">
        <f>VLOOKUP(A2066,Filtered_Customer_Data[#All],7,FALSE)</f>
        <v>Account Representative I</v>
      </c>
    </row>
    <row r="2067" spans="1:11" x14ac:dyDescent="0.3">
      <c r="A2067">
        <v>2069</v>
      </c>
      <c r="B2067">
        <v>6</v>
      </c>
      <c r="C2067">
        <v>10361.070000000002</v>
      </c>
      <c r="D2067">
        <f t="shared" si="64"/>
        <v>1726.8450000000003</v>
      </c>
      <c r="E2067">
        <v>5.5684399999999998</v>
      </c>
      <c r="F2067">
        <f>VLOOKUP(A2067,[1]!Filtered_Customer_Data[#All],12,FALSE)</f>
        <v>11</v>
      </c>
      <c r="G2067">
        <f t="shared" si="65"/>
        <v>105774.16048980002</v>
      </c>
      <c r="H2067" t="str">
        <f>VLOOKUP(A2067,[2]!Filtered_Customer_Data[#All],9,FALSE)</f>
        <v>Mass Customer</v>
      </c>
      <c r="I2067" t="str">
        <f>VLOOKUP(A2067,Filtered_Customer_Data[#All],4,FALSE)</f>
        <v>Undefined</v>
      </c>
      <c r="J2067" t="str">
        <f>VLOOKUP(A2067,Filtered_Customer_Data[#All],8,FALSE)</f>
        <v>IT</v>
      </c>
      <c r="K2067" t="str">
        <f>VLOOKUP(A2067,Filtered_Customer_Data[#All],7,FALSE)</f>
        <v>Software Test Engineer IV</v>
      </c>
    </row>
    <row r="2068" spans="1:11" x14ac:dyDescent="0.3">
      <c r="A2068">
        <v>2070</v>
      </c>
      <c r="B2068">
        <v>8</v>
      </c>
      <c r="C2068">
        <v>10228.07</v>
      </c>
      <c r="D2068">
        <f t="shared" si="64"/>
        <v>1278.50875</v>
      </c>
      <c r="E2068">
        <v>5.5684399999999998</v>
      </c>
      <c r="F2068">
        <f>VLOOKUP(A2068,[1]!Filtered_Customer_Data[#All],12,FALSE)</f>
        <v>8</v>
      </c>
      <c r="G2068">
        <f t="shared" si="65"/>
        <v>56954.3941108</v>
      </c>
      <c r="H2068" t="str">
        <f>VLOOKUP(A2068,[2]!Filtered_Customer_Data[#All],9,FALSE)</f>
        <v>Mass Customer</v>
      </c>
      <c r="I2068" t="str">
        <f>VLOOKUP(A2068,Filtered_Customer_Data[#All],4,FALSE)</f>
        <v>Female</v>
      </c>
      <c r="J2068" t="str">
        <f>VLOOKUP(A2068,Filtered_Customer_Data[#All],8,FALSE)</f>
        <v>Unknown</v>
      </c>
      <c r="K2068" t="str">
        <f>VLOOKUP(A2068,Filtered_Customer_Data[#All],7,FALSE)</f>
        <v>Recruiting Manager</v>
      </c>
    </row>
    <row r="2069" spans="1:11" x14ac:dyDescent="0.3">
      <c r="A2069">
        <v>2071</v>
      </c>
      <c r="B2069">
        <v>7</v>
      </c>
      <c r="C2069">
        <v>5340.02</v>
      </c>
      <c r="D2069">
        <f t="shared" si="64"/>
        <v>762.86</v>
      </c>
      <c r="E2069">
        <v>5.5684399999999998</v>
      </c>
      <c r="F2069">
        <f>VLOOKUP(A2069,[1]!Filtered_Customer_Data[#All],12,FALSE)</f>
        <v>10</v>
      </c>
      <c r="G2069">
        <f t="shared" si="65"/>
        <v>42479.401384000004</v>
      </c>
      <c r="H2069" t="str">
        <f>VLOOKUP(A2069,[2]!Filtered_Customer_Data[#All],9,FALSE)</f>
        <v>Mass Customer</v>
      </c>
      <c r="I2069" t="str">
        <f>VLOOKUP(A2069,Filtered_Customer_Data[#All],4,FALSE)</f>
        <v>Female</v>
      </c>
      <c r="J2069" t="str">
        <f>VLOOKUP(A2069,Filtered_Customer_Data[#All],8,FALSE)</f>
        <v>Unknown</v>
      </c>
      <c r="K2069" t="str">
        <f>VLOOKUP(A2069,Filtered_Customer_Data[#All],7,FALSE)</f>
        <v>Unknown</v>
      </c>
    </row>
    <row r="2070" spans="1:11" x14ac:dyDescent="0.3">
      <c r="A2070">
        <v>2072</v>
      </c>
      <c r="B2070">
        <v>13</v>
      </c>
      <c r="C2070">
        <v>11845.44</v>
      </c>
      <c r="D2070">
        <f t="shared" si="64"/>
        <v>911.18769230769237</v>
      </c>
      <c r="E2070">
        <v>5.5684399999999998</v>
      </c>
      <c r="F2070">
        <f>VLOOKUP(A2070,[1]!Filtered_Customer_Data[#All],12,FALSE)</f>
        <v>9</v>
      </c>
      <c r="G2070">
        <f t="shared" si="65"/>
        <v>45665.045940184624</v>
      </c>
      <c r="H2070" t="str">
        <f>VLOOKUP(A2070,[2]!Filtered_Customer_Data[#All],9,FALSE)</f>
        <v>Mass Customer</v>
      </c>
      <c r="I2070" t="str">
        <f>VLOOKUP(A2070,Filtered_Customer_Data[#All],4,FALSE)</f>
        <v>Female</v>
      </c>
      <c r="J2070" t="str">
        <f>VLOOKUP(A2070,Filtered_Customer_Data[#All],8,FALSE)</f>
        <v>Financial Services</v>
      </c>
      <c r="K2070" t="str">
        <f>VLOOKUP(A2070,Filtered_Customer_Data[#All],7,FALSE)</f>
        <v>Environmental Specialist</v>
      </c>
    </row>
    <row r="2071" spans="1:11" x14ac:dyDescent="0.3">
      <c r="A2071">
        <v>2073</v>
      </c>
      <c r="B2071">
        <v>8</v>
      </c>
      <c r="C2071">
        <v>8097.380000000001</v>
      </c>
      <c r="D2071">
        <f t="shared" si="64"/>
        <v>1012.1725000000001</v>
      </c>
      <c r="E2071">
        <v>5.5684399999999998</v>
      </c>
      <c r="F2071">
        <f>VLOOKUP(A2071,[1]!Filtered_Customer_Data[#All],12,FALSE)</f>
        <v>10</v>
      </c>
      <c r="G2071">
        <f t="shared" si="65"/>
        <v>56362.218359000006</v>
      </c>
      <c r="H2071" t="str">
        <f>VLOOKUP(A2071,[2]!Filtered_Customer_Data[#All],9,FALSE)</f>
        <v>High Net Worth</v>
      </c>
      <c r="I2071" t="str">
        <f>VLOOKUP(A2071,Filtered_Customer_Data[#All],4,FALSE)</f>
        <v>Female</v>
      </c>
      <c r="J2071" t="str">
        <f>VLOOKUP(A2071,Filtered_Customer_Data[#All],8,FALSE)</f>
        <v>Manufacturing</v>
      </c>
      <c r="K2071" t="str">
        <f>VLOOKUP(A2071,Filtered_Customer_Data[#All],7,FALSE)</f>
        <v>Unknown</v>
      </c>
    </row>
    <row r="2072" spans="1:11" x14ac:dyDescent="0.3">
      <c r="A2072">
        <v>2075</v>
      </c>
      <c r="B2072">
        <v>4</v>
      </c>
      <c r="C2072">
        <v>5575.4100000000008</v>
      </c>
      <c r="D2072">
        <f t="shared" si="64"/>
        <v>1393.8525000000002</v>
      </c>
      <c r="E2072">
        <v>5.5684399999999998</v>
      </c>
      <c r="F2072">
        <f>VLOOKUP(A2072,[1]!Filtered_Customer_Data[#All],12,FALSE)</f>
        <v>8</v>
      </c>
      <c r="G2072">
        <f t="shared" si="65"/>
        <v>62092.672120800009</v>
      </c>
      <c r="H2072" t="str">
        <f>VLOOKUP(A2072,[2]!Filtered_Customer_Data[#All],9,FALSE)</f>
        <v>Mass Customer</v>
      </c>
      <c r="I2072" t="str">
        <f>VLOOKUP(A2072,Filtered_Customer_Data[#All],4,FALSE)</f>
        <v>Female</v>
      </c>
      <c r="J2072" t="str">
        <f>VLOOKUP(A2072,Filtered_Customer_Data[#All],8,FALSE)</f>
        <v>Manufacturing</v>
      </c>
      <c r="K2072" t="str">
        <f>VLOOKUP(A2072,Filtered_Customer_Data[#All],7,FALSE)</f>
        <v>Environmental Tech</v>
      </c>
    </row>
    <row r="2073" spans="1:11" x14ac:dyDescent="0.3">
      <c r="A2073">
        <v>2076</v>
      </c>
      <c r="B2073">
        <v>8</v>
      </c>
      <c r="C2073">
        <v>12082.720000000001</v>
      </c>
      <c r="D2073">
        <f t="shared" si="64"/>
        <v>1510.3400000000001</v>
      </c>
      <c r="E2073">
        <v>5.5684399999999998</v>
      </c>
      <c r="F2073">
        <f>VLOOKUP(A2073,[1]!Filtered_Customer_Data[#All],12,FALSE)</f>
        <v>5</v>
      </c>
      <c r="G2073">
        <f t="shared" si="65"/>
        <v>42051.188348000003</v>
      </c>
      <c r="H2073" t="str">
        <f>VLOOKUP(A2073,[2]!Filtered_Customer_Data[#All],9,FALSE)</f>
        <v>Mass Customer</v>
      </c>
      <c r="I2073" t="str">
        <f>VLOOKUP(A2073,Filtered_Customer_Data[#All],4,FALSE)</f>
        <v>Female</v>
      </c>
      <c r="J2073" t="str">
        <f>VLOOKUP(A2073,Filtered_Customer_Data[#All],8,FALSE)</f>
        <v>Manufacturing</v>
      </c>
      <c r="K2073" t="str">
        <f>VLOOKUP(A2073,Filtered_Customer_Data[#All],7,FALSE)</f>
        <v>Assistant Manager</v>
      </c>
    </row>
    <row r="2074" spans="1:11" x14ac:dyDescent="0.3">
      <c r="A2074">
        <v>2077</v>
      </c>
      <c r="B2074">
        <v>3</v>
      </c>
      <c r="C2074">
        <v>4642.2</v>
      </c>
      <c r="D2074">
        <f t="shared" si="64"/>
        <v>1547.3999999999999</v>
      </c>
      <c r="E2074">
        <v>5.5684399999999998</v>
      </c>
      <c r="F2074">
        <f>VLOOKUP(A2074,[1]!Filtered_Customer_Data[#All],12,FALSE)</f>
        <v>7</v>
      </c>
      <c r="G2074">
        <f t="shared" si="65"/>
        <v>60316.22839199999</v>
      </c>
      <c r="H2074" t="str">
        <f>VLOOKUP(A2074,[2]!Filtered_Customer_Data[#All],9,FALSE)</f>
        <v>Mass Customer</v>
      </c>
      <c r="I2074" t="str">
        <f>VLOOKUP(A2074,Filtered_Customer_Data[#All],4,FALSE)</f>
        <v>Female</v>
      </c>
      <c r="J2074" t="str">
        <f>VLOOKUP(A2074,Filtered_Customer_Data[#All],8,FALSE)</f>
        <v>Financial Services</v>
      </c>
      <c r="K2074" t="str">
        <f>VLOOKUP(A2074,Filtered_Customer_Data[#All],7,FALSE)</f>
        <v>Cost Accountant</v>
      </c>
    </row>
    <row r="2075" spans="1:11" x14ac:dyDescent="0.3">
      <c r="A2075">
        <v>2078</v>
      </c>
      <c r="B2075">
        <v>6</v>
      </c>
      <c r="C2075">
        <v>7319.86</v>
      </c>
      <c r="D2075">
        <f t="shared" si="64"/>
        <v>1219.9766666666667</v>
      </c>
      <c r="E2075">
        <v>5.5684399999999998</v>
      </c>
      <c r="F2075">
        <f>VLOOKUP(A2075,[1]!Filtered_Customer_Data[#All],12,FALSE)</f>
        <v>3</v>
      </c>
      <c r="G2075">
        <f t="shared" si="65"/>
        <v>20380.100609199999</v>
      </c>
      <c r="H2075" t="str">
        <f>VLOOKUP(A2075,[2]!Filtered_Customer_Data[#All],9,FALSE)</f>
        <v>Mass Customer</v>
      </c>
      <c r="I2075" t="str">
        <f>VLOOKUP(A2075,Filtered_Customer_Data[#All],4,FALSE)</f>
        <v>Female</v>
      </c>
      <c r="J2075" t="str">
        <f>VLOOKUP(A2075,Filtered_Customer_Data[#All],8,FALSE)</f>
        <v>Manufacturing</v>
      </c>
      <c r="K2075" t="str">
        <f>VLOOKUP(A2075,Filtered_Customer_Data[#All],7,FALSE)</f>
        <v>Computer Systems Analyst III</v>
      </c>
    </row>
    <row r="2076" spans="1:11" x14ac:dyDescent="0.3">
      <c r="A2076">
        <v>2079</v>
      </c>
      <c r="B2076">
        <v>3</v>
      </c>
      <c r="C2076">
        <v>4631.3100000000004</v>
      </c>
      <c r="D2076">
        <f t="shared" si="64"/>
        <v>1543.7700000000002</v>
      </c>
      <c r="E2076">
        <v>5.5684399999999998</v>
      </c>
      <c r="F2076">
        <f>VLOOKUP(A2076,[1]!Filtered_Customer_Data[#All],12,FALSE)</f>
        <v>11</v>
      </c>
      <c r="G2076">
        <f t="shared" si="65"/>
        <v>94560.296806800005</v>
      </c>
      <c r="H2076" t="str">
        <f>VLOOKUP(A2076,[2]!Filtered_Customer_Data[#All],9,FALSE)</f>
        <v>High Net Worth</v>
      </c>
      <c r="I2076" t="str">
        <f>VLOOKUP(A2076,Filtered_Customer_Data[#All],4,FALSE)</f>
        <v>Female</v>
      </c>
      <c r="J2076" t="str">
        <f>VLOOKUP(A2076,Filtered_Customer_Data[#All],8,FALSE)</f>
        <v>Unknown</v>
      </c>
      <c r="K2076" t="str">
        <f>VLOOKUP(A2076,Filtered_Customer_Data[#All],7,FALSE)</f>
        <v>Account Executive</v>
      </c>
    </row>
    <row r="2077" spans="1:11" x14ac:dyDescent="0.3">
      <c r="A2077">
        <v>2080</v>
      </c>
      <c r="B2077">
        <v>6</v>
      </c>
      <c r="C2077">
        <v>6668.6</v>
      </c>
      <c r="D2077">
        <f t="shared" si="64"/>
        <v>1111.4333333333334</v>
      </c>
      <c r="E2077">
        <v>5.5684399999999998</v>
      </c>
      <c r="F2077">
        <f>VLOOKUP(A2077,[1]!Filtered_Customer_Data[#All],12,FALSE)</f>
        <v>17</v>
      </c>
      <c r="G2077">
        <f t="shared" si="65"/>
        <v>105212.14712133333</v>
      </c>
      <c r="H2077" t="str">
        <f>VLOOKUP(A2077,[2]!Filtered_Customer_Data[#All],9,FALSE)</f>
        <v>High Net Worth</v>
      </c>
      <c r="I2077" t="str">
        <f>VLOOKUP(A2077,Filtered_Customer_Data[#All],4,FALSE)</f>
        <v>Female</v>
      </c>
      <c r="J2077" t="str">
        <f>VLOOKUP(A2077,Filtered_Customer_Data[#All],8,FALSE)</f>
        <v>Unknown</v>
      </c>
      <c r="K2077" t="str">
        <f>VLOOKUP(A2077,Filtered_Customer_Data[#All],7,FALSE)</f>
        <v>Human Resources Assistant IV</v>
      </c>
    </row>
    <row r="2078" spans="1:11" x14ac:dyDescent="0.3">
      <c r="A2078">
        <v>2081</v>
      </c>
      <c r="B2078">
        <v>5</v>
      </c>
      <c r="C2078">
        <v>5586.19</v>
      </c>
      <c r="D2078">
        <f t="shared" si="64"/>
        <v>1117.2379999999998</v>
      </c>
      <c r="E2078">
        <v>5.5684399999999998</v>
      </c>
      <c r="F2078">
        <f>VLOOKUP(A2078,[1]!Filtered_Customer_Data[#All],12,FALSE)</f>
        <v>13</v>
      </c>
      <c r="G2078">
        <f t="shared" si="65"/>
        <v>80876.545993359978</v>
      </c>
      <c r="H2078" t="str">
        <f>VLOOKUP(A2078,[2]!Filtered_Customer_Data[#All],9,FALSE)</f>
        <v>Mass Customer</v>
      </c>
      <c r="I2078" t="str">
        <f>VLOOKUP(A2078,Filtered_Customer_Data[#All],4,FALSE)</f>
        <v>Female</v>
      </c>
      <c r="J2078" t="str">
        <f>VLOOKUP(A2078,Filtered_Customer_Data[#All],8,FALSE)</f>
        <v>Financial Services</v>
      </c>
      <c r="K2078" t="str">
        <f>VLOOKUP(A2078,Filtered_Customer_Data[#All],7,FALSE)</f>
        <v>Senior Editor</v>
      </c>
    </row>
    <row r="2079" spans="1:11" x14ac:dyDescent="0.3">
      <c r="A2079">
        <v>2082</v>
      </c>
      <c r="B2079">
        <v>7</v>
      </c>
      <c r="C2079">
        <v>6778.84</v>
      </c>
      <c r="D2079">
        <f t="shared" si="64"/>
        <v>968.40571428571434</v>
      </c>
      <c r="E2079">
        <v>5.5684399999999998</v>
      </c>
      <c r="F2079">
        <f>VLOOKUP(A2079,[1]!Filtered_Customer_Data[#All],12,FALSE)</f>
        <v>19</v>
      </c>
      <c r="G2079">
        <f t="shared" si="65"/>
        <v>102457.67319748572</v>
      </c>
      <c r="H2079" t="str">
        <f>VLOOKUP(A2079,[2]!Filtered_Customer_Data[#All],9,FALSE)</f>
        <v>Affluent Customer</v>
      </c>
      <c r="I2079" t="str">
        <f>VLOOKUP(A2079,Filtered_Customer_Data[#All],4,FALSE)</f>
        <v>Female</v>
      </c>
      <c r="J2079" t="str">
        <f>VLOOKUP(A2079,Filtered_Customer_Data[#All],8,FALSE)</f>
        <v>Health</v>
      </c>
      <c r="K2079" t="str">
        <f>VLOOKUP(A2079,Filtered_Customer_Data[#All],7,FALSE)</f>
        <v>Legal Assistant</v>
      </c>
    </row>
    <row r="2080" spans="1:11" x14ac:dyDescent="0.3">
      <c r="A2080">
        <v>2083</v>
      </c>
      <c r="B2080">
        <v>9</v>
      </c>
      <c r="C2080">
        <v>10347.280000000001</v>
      </c>
      <c r="D2080">
        <f t="shared" si="64"/>
        <v>1149.6977777777779</v>
      </c>
      <c r="E2080">
        <v>5.5684399999999998</v>
      </c>
      <c r="F2080">
        <f>VLOOKUP(A2080,[1]!Filtered_Customer_Data[#All],12,FALSE)</f>
        <v>4</v>
      </c>
      <c r="G2080">
        <f t="shared" si="65"/>
        <v>25608.092374755557</v>
      </c>
      <c r="H2080" t="str">
        <f>VLOOKUP(A2080,[2]!Filtered_Customer_Data[#All],9,FALSE)</f>
        <v>Mass Customer</v>
      </c>
      <c r="I2080" t="str">
        <f>VLOOKUP(A2080,Filtered_Customer_Data[#All],4,FALSE)</f>
        <v>Female</v>
      </c>
      <c r="J2080" t="str">
        <f>VLOOKUP(A2080,Filtered_Customer_Data[#All],8,FALSE)</f>
        <v>Unknown</v>
      </c>
      <c r="K2080" t="str">
        <f>VLOOKUP(A2080,Filtered_Customer_Data[#All],7,FALSE)</f>
        <v>Unknown</v>
      </c>
    </row>
    <row r="2081" spans="1:11" x14ac:dyDescent="0.3">
      <c r="A2081">
        <v>2084</v>
      </c>
      <c r="B2081">
        <v>2</v>
      </c>
      <c r="C2081">
        <v>1415.51</v>
      </c>
      <c r="D2081">
        <f t="shared" si="64"/>
        <v>707.755</v>
      </c>
      <c r="E2081">
        <v>5.5684399999999998</v>
      </c>
      <c r="F2081">
        <f>VLOOKUP(A2081,[1]!Filtered_Customer_Data[#All],12,FALSE)</f>
        <v>17</v>
      </c>
      <c r="G2081">
        <f t="shared" si="65"/>
        <v>66998.551287399998</v>
      </c>
      <c r="H2081" t="str">
        <f>VLOOKUP(A2081,[2]!Filtered_Customer_Data[#All],9,FALSE)</f>
        <v>Mass Customer</v>
      </c>
      <c r="I2081" t="str">
        <f>VLOOKUP(A2081,Filtered_Customer_Data[#All],4,FALSE)</f>
        <v>Female</v>
      </c>
      <c r="J2081" t="str">
        <f>VLOOKUP(A2081,Filtered_Customer_Data[#All],8,FALSE)</f>
        <v>IT</v>
      </c>
      <c r="K2081" t="str">
        <f>VLOOKUP(A2081,Filtered_Customer_Data[#All],7,FALSE)</f>
        <v>Unknown</v>
      </c>
    </row>
    <row r="2082" spans="1:11" x14ac:dyDescent="0.3">
      <c r="A2082">
        <v>2085</v>
      </c>
      <c r="B2082">
        <v>3</v>
      </c>
      <c r="C2082">
        <v>4294.1399999999994</v>
      </c>
      <c r="D2082">
        <f t="shared" si="64"/>
        <v>1431.3799999999999</v>
      </c>
      <c r="E2082">
        <v>5.5684399999999998</v>
      </c>
      <c r="F2082">
        <f>VLOOKUP(A2082,[1]!Filtered_Customer_Data[#All],12,FALSE)</f>
        <v>11</v>
      </c>
      <c r="G2082">
        <f t="shared" si="65"/>
        <v>87676.090119199987</v>
      </c>
      <c r="H2082" t="str">
        <f>VLOOKUP(A2082,[2]!Filtered_Customer_Data[#All],9,FALSE)</f>
        <v>Mass Customer</v>
      </c>
      <c r="I2082" t="str">
        <f>VLOOKUP(A2082,Filtered_Customer_Data[#All],4,FALSE)</f>
        <v>Female</v>
      </c>
      <c r="J2082" t="str">
        <f>VLOOKUP(A2082,Filtered_Customer_Data[#All],8,FALSE)</f>
        <v>Health</v>
      </c>
      <c r="K2082" t="str">
        <f>VLOOKUP(A2082,Filtered_Customer_Data[#All],7,FALSE)</f>
        <v>Pharmacist</v>
      </c>
    </row>
    <row r="2083" spans="1:11" x14ac:dyDescent="0.3">
      <c r="A2083">
        <v>2086</v>
      </c>
      <c r="B2083">
        <v>3</v>
      </c>
      <c r="C2083">
        <v>3812.2200000000003</v>
      </c>
      <c r="D2083">
        <f t="shared" si="64"/>
        <v>1270.74</v>
      </c>
      <c r="E2083">
        <v>5.5684399999999998</v>
      </c>
      <c r="F2083">
        <f>VLOOKUP(A2083,[1]!Filtered_Customer_Data[#All],12,FALSE)</f>
        <v>1</v>
      </c>
      <c r="G2083">
        <f t="shared" si="65"/>
        <v>7076.0394455999995</v>
      </c>
      <c r="H2083" t="str">
        <f>VLOOKUP(A2083,[2]!Filtered_Customer_Data[#All],9,FALSE)</f>
        <v>High Net Worth</v>
      </c>
      <c r="I2083" t="str">
        <f>VLOOKUP(A2083,Filtered_Customer_Data[#All],4,FALSE)</f>
        <v>Male</v>
      </c>
      <c r="J2083" t="str">
        <f>VLOOKUP(A2083,Filtered_Customer_Data[#All],8,FALSE)</f>
        <v>Financial Services</v>
      </c>
      <c r="K2083" t="str">
        <f>VLOOKUP(A2083,Filtered_Customer_Data[#All],7,FALSE)</f>
        <v>Senior Cost Accountant</v>
      </c>
    </row>
    <row r="2084" spans="1:11" x14ac:dyDescent="0.3">
      <c r="A2084">
        <v>2087</v>
      </c>
      <c r="B2084">
        <v>5</v>
      </c>
      <c r="C2084">
        <v>6577.630000000001</v>
      </c>
      <c r="D2084">
        <f t="shared" si="64"/>
        <v>1315.5260000000003</v>
      </c>
      <c r="E2084">
        <v>5.5684399999999998</v>
      </c>
      <c r="F2084">
        <f>VLOOKUP(A2084,[1]!Filtered_Customer_Data[#All],12,FALSE)</f>
        <v>15</v>
      </c>
      <c r="G2084">
        <f t="shared" si="65"/>
        <v>109881.41399160001</v>
      </c>
      <c r="H2084" t="str">
        <f>VLOOKUP(A2084,[2]!Filtered_Customer_Data[#All],9,FALSE)</f>
        <v>Mass Customer</v>
      </c>
      <c r="I2084" t="str">
        <f>VLOOKUP(A2084,Filtered_Customer_Data[#All],4,FALSE)</f>
        <v>Male</v>
      </c>
      <c r="J2084" t="str">
        <f>VLOOKUP(A2084,Filtered_Customer_Data[#All],8,FALSE)</f>
        <v>IT</v>
      </c>
      <c r="K2084" t="str">
        <f>VLOOKUP(A2084,Filtered_Customer_Data[#All],7,FALSE)</f>
        <v>Administrative Officer</v>
      </c>
    </row>
    <row r="2085" spans="1:11" x14ac:dyDescent="0.3">
      <c r="A2085">
        <v>2088</v>
      </c>
      <c r="B2085">
        <v>7</v>
      </c>
      <c r="C2085">
        <v>8654.02</v>
      </c>
      <c r="D2085">
        <f t="shared" si="64"/>
        <v>1236.2885714285715</v>
      </c>
      <c r="E2085">
        <v>5.5684399999999998</v>
      </c>
      <c r="F2085">
        <f>VLOOKUP(A2085,[1]!Filtered_Customer_Data[#All],12,FALSE)</f>
        <v>14</v>
      </c>
      <c r="G2085">
        <f t="shared" si="65"/>
        <v>96378.782257600004</v>
      </c>
      <c r="H2085" t="str">
        <f>VLOOKUP(A2085,[2]!Filtered_Customer_Data[#All],9,FALSE)</f>
        <v>Mass Customer</v>
      </c>
      <c r="I2085" t="str">
        <f>VLOOKUP(A2085,Filtered_Customer_Data[#All],4,FALSE)</f>
        <v>Male</v>
      </c>
      <c r="J2085" t="str">
        <f>VLOOKUP(A2085,Filtered_Customer_Data[#All],8,FALSE)</f>
        <v>Financial Services</v>
      </c>
      <c r="K2085" t="str">
        <f>VLOOKUP(A2085,Filtered_Customer_Data[#All],7,FALSE)</f>
        <v>Senior Financial Analyst</v>
      </c>
    </row>
    <row r="2086" spans="1:11" x14ac:dyDescent="0.3">
      <c r="A2086">
        <v>2089</v>
      </c>
      <c r="B2086">
        <v>2</v>
      </c>
      <c r="C2086">
        <v>477.32000000000005</v>
      </c>
      <c r="D2086">
        <f t="shared" si="64"/>
        <v>238.66000000000003</v>
      </c>
      <c r="E2086">
        <v>5.5684399999999998</v>
      </c>
      <c r="F2086">
        <f>VLOOKUP(A2086,[1]!Filtered_Customer_Data[#All],12,FALSE)</f>
        <v>15</v>
      </c>
      <c r="G2086">
        <f t="shared" si="65"/>
        <v>19934.458356000003</v>
      </c>
      <c r="H2086" t="str">
        <f>VLOOKUP(A2086,[2]!Filtered_Customer_Data[#All],9,FALSE)</f>
        <v>High Net Worth</v>
      </c>
      <c r="I2086" t="str">
        <f>VLOOKUP(A2086,Filtered_Customer_Data[#All],4,FALSE)</f>
        <v>Male</v>
      </c>
      <c r="J2086" t="str">
        <f>VLOOKUP(A2086,Filtered_Customer_Data[#All],8,FALSE)</f>
        <v>Financial Services</v>
      </c>
      <c r="K2086" t="str">
        <f>VLOOKUP(A2086,Filtered_Customer_Data[#All],7,FALSE)</f>
        <v>Safety Technician I</v>
      </c>
    </row>
    <row r="2087" spans="1:11" x14ac:dyDescent="0.3">
      <c r="A2087">
        <v>2090</v>
      </c>
      <c r="B2087">
        <v>2</v>
      </c>
      <c r="C2087">
        <v>1020.78</v>
      </c>
      <c r="D2087">
        <f t="shared" si="64"/>
        <v>510.39</v>
      </c>
      <c r="E2087">
        <v>5.5684399999999998</v>
      </c>
      <c r="F2087">
        <f>VLOOKUP(A2087,[1]!Filtered_Customer_Data[#All],12,FALSE)</f>
        <v>17</v>
      </c>
      <c r="G2087">
        <f t="shared" si="65"/>
        <v>48315.293557199999</v>
      </c>
      <c r="H2087" t="str">
        <f>VLOOKUP(A2087,[2]!Filtered_Customer_Data[#All],9,FALSE)</f>
        <v>Mass Customer</v>
      </c>
      <c r="I2087" t="str">
        <f>VLOOKUP(A2087,Filtered_Customer_Data[#All],4,FALSE)</f>
        <v>Male</v>
      </c>
      <c r="J2087" t="str">
        <f>VLOOKUP(A2087,Filtered_Customer_Data[#All],8,FALSE)</f>
        <v>Financial Services</v>
      </c>
      <c r="K2087" t="str">
        <f>VLOOKUP(A2087,Filtered_Customer_Data[#All],7,FALSE)</f>
        <v>Help Desk Technician</v>
      </c>
    </row>
    <row r="2088" spans="1:11" x14ac:dyDescent="0.3">
      <c r="A2088">
        <v>2091</v>
      </c>
      <c r="B2088">
        <v>3</v>
      </c>
      <c r="C2088">
        <v>5499.04</v>
      </c>
      <c r="D2088">
        <f t="shared" si="64"/>
        <v>1833.0133333333333</v>
      </c>
      <c r="E2088">
        <v>5.5684399999999998</v>
      </c>
      <c r="F2088">
        <f>VLOOKUP(A2088,[1]!Filtered_Customer_Data[#All],12,FALSE)</f>
        <v>9</v>
      </c>
      <c r="G2088">
        <f t="shared" si="65"/>
        <v>91863.222892799997</v>
      </c>
      <c r="H2088" t="str">
        <f>VLOOKUP(A2088,[2]!Filtered_Customer_Data[#All],9,FALSE)</f>
        <v>Mass Customer</v>
      </c>
      <c r="I2088" t="str">
        <f>VLOOKUP(A2088,Filtered_Customer_Data[#All],4,FALSE)</f>
        <v>Female</v>
      </c>
      <c r="J2088" t="str">
        <f>VLOOKUP(A2088,Filtered_Customer_Data[#All],8,FALSE)</f>
        <v>Argiculture</v>
      </c>
      <c r="K2088" t="str">
        <f>VLOOKUP(A2088,Filtered_Customer_Data[#All],7,FALSE)</f>
        <v>Office Assistant II</v>
      </c>
    </row>
    <row r="2089" spans="1:11" x14ac:dyDescent="0.3">
      <c r="A2089">
        <v>2092</v>
      </c>
      <c r="B2089">
        <v>5</v>
      </c>
      <c r="C2089">
        <v>6764.3900000000012</v>
      </c>
      <c r="D2089">
        <f t="shared" si="64"/>
        <v>1352.8780000000002</v>
      </c>
      <c r="E2089">
        <v>5.5684399999999998</v>
      </c>
      <c r="F2089">
        <f>VLOOKUP(A2089,[1]!Filtered_Customer_Data[#All],12,FALSE)</f>
        <v>18</v>
      </c>
      <c r="G2089">
        <f t="shared" si="65"/>
        <v>135601.55946576002</v>
      </c>
      <c r="H2089" t="str">
        <f>VLOOKUP(A2089,[2]!Filtered_Customer_Data[#All],9,FALSE)</f>
        <v>High Net Worth</v>
      </c>
      <c r="I2089" t="str">
        <f>VLOOKUP(A2089,Filtered_Customer_Data[#All],4,FALSE)</f>
        <v>Male</v>
      </c>
      <c r="J2089" t="str">
        <f>VLOOKUP(A2089,Filtered_Customer_Data[#All],8,FALSE)</f>
        <v>Manufacturing</v>
      </c>
      <c r="K2089" t="str">
        <f>VLOOKUP(A2089,Filtered_Customer_Data[#All],7,FALSE)</f>
        <v>Safety Technician IV</v>
      </c>
    </row>
    <row r="2090" spans="1:11" x14ac:dyDescent="0.3">
      <c r="A2090">
        <v>2093</v>
      </c>
      <c r="B2090">
        <v>6</v>
      </c>
      <c r="C2090">
        <v>7654.84</v>
      </c>
      <c r="D2090">
        <f t="shared" si="64"/>
        <v>1275.8066666666666</v>
      </c>
      <c r="E2090">
        <v>5.5684399999999998</v>
      </c>
      <c r="F2090">
        <f>VLOOKUP(A2090,[1]!Filtered_Customer_Data[#All],12,FALSE)</f>
        <v>2</v>
      </c>
      <c r="G2090">
        <f t="shared" si="65"/>
        <v>14208.505749866667</v>
      </c>
      <c r="H2090" t="str">
        <f>VLOOKUP(A2090,[2]!Filtered_Customer_Data[#All],9,FALSE)</f>
        <v>High Net Worth</v>
      </c>
      <c r="I2090" t="str">
        <f>VLOOKUP(A2090,Filtered_Customer_Data[#All],4,FALSE)</f>
        <v>Male</v>
      </c>
      <c r="J2090" t="str">
        <f>VLOOKUP(A2090,Filtered_Customer_Data[#All],8,FALSE)</f>
        <v>Financial Services</v>
      </c>
      <c r="K2090" t="str">
        <f>VLOOKUP(A2090,Filtered_Customer_Data[#All],7,FALSE)</f>
        <v>Programmer II</v>
      </c>
    </row>
    <row r="2091" spans="1:11" x14ac:dyDescent="0.3">
      <c r="A2091">
        <v>2094</v>
      </c>
      <c r="B2091">
        <v>5</v>
      </c>
      <c r="C2091">
        <v>4214.53</v>
      </c>
      <c r="D2091">
        <f t="shared" si="64"/>
        <v>842.90599999999995</v>
      </c>
      <c r="E2091">
        <v>5.5684399999999998</v>
      </c>
      <c r="F2091">
        <f>VLOOKUP(A2091,[1]!Filtered_Customer_Data[#All],12,FALSE)</f>
        <v>16</v>
      </c>
      <c r="G2091">
        <f t="shared" si="65"/>
        <v>75098.743786239997</v>
      </c>
      <c r="H2091" t="str">
        <f>VLOOKUP(A2091,[2]!Filtered_Customer_Data[#All],9,FALSE)</f>
        <v>Mass Customer</v>
      </c>
      <c r="I2091" t="str">
        <f>VLOOKUP(A2091,Filtered_Customer_Data[#All],4,FALSE)</f>
        <v>Male</v>
      </c>
      <c r="J2091" t="str">
        <f>VLOOKUP(A2091,Filtered_Customer_Data[#All],8,FALSE)</f>
        <v>Unknown</v>
      </c>
      <c r="K2091" t="str">
        <f>VLOOKUP(A2091,Filtered_Customer_Data[#All],7,FALSE)</f>
        <v>Biostatistician IV</v>
      </c>
    </row>
    <row r="2092" spans="1:11" x14ac:dyDescent="0.3">
      <c r="A2092">
        <v>2095</v>
      </c>
      <c r="B2092">
        <v>10</v>
      </c>
      <c r="C2092">
        <v>9988.760000000002</v>
      </c>
      <c r="D2092">
        <f t="shared" si="64"/>
        <v>998.8760000000002</v>
      </c>
      <c r="E2092">
        <v>5.5684399999999998</v>
      </c>
      <c r="F2092">
        <f>VLOOKUP(A2092,[1]!Filtered_Customer_Data[#All],12,FALSE)</f>
        <v>8</v>
      </c>
      <c r="G2092">
        <f t="shared" si="65"/>
        <v>44497.448587520004</v>
      </c>
      <c r="H2092" t="str">
        <f>VLOOKUP(A2092,[2]!Filtered_Customer_Data[#All],9,FALSE)</f>
        <v>Affluent Customer</v>
      </c>
      <c r="I2092" t="str">
        <f>VLOOKUP(A2092,Filtered_Customer_Data[#All],4,FALSE)</f>
        <v>Female</v>
      </c>
      <c r="J2092" t="str">
        <f>VLOOKUP(A2092,Filtered_Customer_Data[#All],8,FALSE)</f>
        <v>Manufacturing</v>
      </c>
      <c r="K2092" t="str">
        <f>VLOOKUP(A2092,Filtered_Customer_Data[#All],7,FALSE)</f>
        <v>Account Executive</v>
      </c>
    </row>
    <row r="2093" spans="1:11" x14ac:dyDescent="0.3">
      <c r="A2093">
        <v>2096</v>
      </c>
      <c r="B2093">
        <v>5</v>
      </c>
      <c r="C2093">
        <v>8229.84</v>
      </c>
      <c r="D2093">
        <f t="shared" si="64"/>
        <v>1645.9680000000001</v>
      </c>
      <c r="E2093">
        <v>5.5684399999999998</v>
      </c>
      <c r="F2093">
        <f>VLOOKUP(A2093,[1]!Filtered_Customer_Data[#All],12,FALSE)</f>
        <v>12</v>
      </c>
      <c r="G2093">
        <f t="shared" si="65"/>
        <v>109985.68859904</v>
      </c>
      <c r="H2093" t="str">
        <f>VLOOKUP(A2093,[2]!Filtered_Customer_Data[#All],9,FALSE)</f>
        <v>High Net Worth</v>
      </c>
      <c r="I2093" t="str">
        <f>VLOOKUP(A2093,Filtered_Customer_Data[#All],4,FALSE)</f>
        <v>Female</v>
      </c>
      <c r="J2093" t="str">
        <f>VLOOKUP(A2093,Filtered_Customer_Data[#All],8,FALSE)</f>
        <v>Telecommunications</v>
      </c>
      <c r="K2093" t="str">
        <f>VLOOKUP(A2093,Filtered_Customer_Data[#All],7,FALSE)</f>
        <v>Programmer III</v>
      </c>
    </row>
    <row r="2094" spans="1:11" x14ac:dyDescent="0.3">
      <c r="A2094">
        <v>2097</v>
      </c>
      <c r="B2094">
        <v>6</v>
      </c>
      <c r="C2094">
        <v>7726.09</v>
      </c>
      <c r="D2094">
        <f t="shared" si="64"/>
        <v>1287.6816666666666</v>
      </c>
      <c r="E2094">
        <v>5.5684399999999998</v>
      </c>
      <c r="F2094">
        <f>VLOOKUP(A2094,[1]!Filtered_Customer_Data[#All],12,FALSE)</f>
        <v>21</v>
      </c>
      <c r="G2094">
        <f t="shared" si="65"/>
        <v>150577.9400986</v>
      </c>
      <c r="H2094" t="str">
        <f>VLOOKUP(A2094,[2]!Filtered_Customer_Data[#All],9,FALSE)</f>
        <v>Mass Customer</v>
      </c>
      <c r="I2094" t="str">
        <f>VLOOKUP(A2094,Filtered_Customer_Data[#All],4,FALSE)</f>
        <v>Male</v>
      </c>
      <c r="J2094" t="str">
        <f>VLOOKUP(A2094,Filtered_Customer_Data[#All],8,FALSE)</f>
        <v>Telecommunications</v>
      </c>
      <c r="K2094" t="str">
        <f>VLOOKUP(A2094,Filtered_Customer_Data[#All],7,FALSE)</f>
        <v>Recruiter</v>
      </c>
    </row>
    <row r="2095" spans="1:11" x14ac:dyDescent="0.3">
      <c r="A2095">
        <v>2098</v>
      </c>
      <c r="B2095">
        <v>6</v>
      </c>
      <c r="C2095">
        <v>5472.619999999999</v>
      </c>
      <c r="D2095">
        <f t="shared" si="64"/>
        <v>912.10333333333313</v>
      </c>
      <c r="E2095">
        <v>5.5684399999999998</v>
      </c>
      <c r="F2095">
        <f>VLOOKUP(A2095,[1]!Filtered_Customer_Data[#All],12,FALSE)</f>
        <v>16</v>
      </c>
      <c r="G2095">
        <f t="shared" si="65"/>
        <v>81263.882967466649</v>
      </c>
      <c r="H2095" t="str">
        <f>VLOOKUP(A2095,[2]!Filtered_Customer_Data[#All],9,FALSE)</f>
        <v>High Net Worth</v>
      </c>
      <c r="I2095" t="str">
        <f>VLOOKUP(A2095,Filtered_Customer_Data[#All],4,FALSE)</f>
        <v>Female</v>
      </c>
      <c r="J2095" t="str">
        <f>VLOOKUP(A2095,Filtered_Customer_Data[#All],8,FALSE)</f>
        <v>Health</v>
      </c>
      <c r="K2095" t="str">
        <f>VLOOKUP(A2095,Filtered_Customer_Data[#All],7,FALSE)</f>
        <v>Dental Hygienist</v>
      </c>
    </row>
    <row r="2096" spans="1:11" x14ac:dyDescent="0.3">
      <c r="A2096">
        <v>2099</v>
      </c>
      <c r="B2096">
        <v>7</v>
      </c>
      <c r="C2096">
        <v>8967.0399999999991</v>
      </c>
      <c r="D2096">
        <f t="shared" si="64"/>
        <v>1281.0057142857142</v>
      </c>
      <c r="E2096">
        <v>5.5684399999999998</v>
      </c>
      <c r="F2096">
        <f>VLOOKUP(A2096,[1]!Filtered_Customer_Data[#All],12,FALSE)</f>
        <v>19</v>
      </c>
      <c r="G2096">
        <f t="shared" si="65"/>
        <v>135530.8657334857</v>
      </c>
      <c r="H2096" t="str">
        <f>VLOOKUP(A2096,[2]!Filtered_Customer_Data[#All],9,FALSE)</f>
        <v>High Net Worth</v>
      </c>
      <c r="I2096" t="str">
        <f>VLOOKUP(A2096,Filtered_Customer_Data[#All],4,FALSE)</f>
        <v>Male</v>
      </c>
      <c r="J2096" t="str">
        <f>VLOOKUP(A2096,Filtered_Customer_Data[#All],8,FALSE)</f>
        <v>Financial Services</v>
      </c>
      <c r="K2096" t="str">
        <f>VLOOKUP(A2096,Filtered_Customer_Data[#All],7,FALSE)</f>
        <v>Senior Cost Accountant</v>
      </c>
    </row>
    <row r="2097" spans="1:11" x14ac:dyDescent="0.3">
      <c r="A2097">
        <v>2100</v>
      </c>
      <c r="B2097">
        <v>5</v>
      </c>
      <c r="C2097">
        <v>4288.18</v>
      </c>
      <c r="D2097">
        <f t="shared" si="64"/>
        <v>857.63600000000008</v>
      </c>
      <c r="E2097">
        <v>5.5684399999999998</v>
      </c>
      <c r="F2097">
        <f>VLOOKUP(A2097,[1]!Filtered_Customer_Data[#All],12,FALSE)</f>
        <v>14</v>
      </c>
      <c r="G2097">
        <f t="shared" si="65"/>
        <v>66859.72450976001</v>
      </c>
      <c r="H2097" t="str">
        <f>VLOOKUP(A2097,[2]!Filtered_Customer_Data[#All],9,FALSE)</f>
        <v>Mass Customer</v>
      </c>
      <c r="I2097" t="str">
        <f>VLOOKUP(A2097,Filtered_Customer_Data[#All],4,FALSE)</f>
        <v>Male</v>
      </c>
      <c r="J2097" t="str">
        <f>VLOOKUP(A2097,Filtered_Customer_Data[#All],8,FALSE)</f>
        <v>IT</v>
      </c>
      <c r="K2097" t="str">
        <f>VLOOKUP(A2097,Filtered_Customer_Data[#All],7,FALSE)</f>
        <v>Marketing Assistant</v>
      </c>
    </row>
    <row r="2098" spans="1:11" x14ac:dyDescent="0.3">
      <c r="A2098">
        <v>2101</v>
      </c>
      <c r="B2098">
        <v>10</v>
      </c>
      <c r="C2098">
        <v>14423.33</v>
      </c>
      <c r="D2098">
        <f t="shared" si="64"/>
        <v>1442.3330000000001</v>
      </c>
      <c r="E2098">
        <v>5.5684399999999998</v>
      </c>
      <c r="F2098">
        <f>VLOOKUP(A2098,[1]!Filtered_Customer_Data[#All],12,FALSE)</f>
        <v>2</v>
      </c>
      <c r="G2098">
        <f t="shared" si="65"/>
        <v>16063.089541040001</v>
      </c>
      <c r="H2098" t="str">
        <f>VLOOKUP(A2098,[2]!Filtered_Customer_Data[#All],9,FALSE)</f>
        <v>Mass Customer</v>
      </c>
      <c r="I2098" t="str">
        <f>VLOOKUP(A2098,Filtered_Customer_Data[#All],4,FALSE)</f>
        <v>Female</v>
      </c>
      <c r="J2098" t="str">
        <f>VLOOKUP(A2098,Filtered_Customer_Data[#All],8,FALSE)</f>
        <v>Unknown</v>
      </c>
      <c r="K2098" t="str">
        <f>VLOOKUP(A2098,Filtered_Customer_Data[#All],7,FALSE)</f>
        <v>General Manager</v>
      </c>
    </row>
    <row r="2099" spans="1:11" x14ac:dyDescent="0.3">
      <c r="A2099">
        <v>2102</v>
      </c>
      <c r="B2099">
        <v>7</v>
      </c>
      <c r="C2099">
        <v>7317.4600000000009</v>
      </c>
      <c r="D2099">
        <f t="shared" si="64"/>
        <v>1045.3514285714286</v>
      </c>
      <c r="E2099">
        <v>5.5684399999999998</v>
      </c>
      <c r="F2099">
        <f>VLOOKUP(A2099,[1]!Filtered_Customer_Data[#All],12,FALSE)</f>
        <v>5</v>
      </c>
      <c r="G2099">
        <f t="shared" si="65"/>
        <v>29104.883544571429</v>
      </c>
      <c r="H2099" t="str">
        <f>VLOOKUP(A2099,[2]!Filtered_Customer_Data[#All],9,FALSE)</f>
        <v>Affluent Customer</v>
      </c>
      <c r="I2099" t="str">
        <f>VLOOKUP(A2099,Filtered_Customer_Data[#All],4,FALSE)</f>
        <v>Male</v>
      </c>
      <c r="J2099" t="str">
        <f>VLOOKUP(A2099,Filtered_Customer_Data[#All],8,FALSE)</f>
        <v>Unknown</v>
      </c>
      <c r="K2099" t="str">
        <f>VLOOKUP(A2099,Filtered_Customer_Data[#All],7,FALSE)</f>
        <v>Senior Editor</v>
      </c>
    </row>
    <row r="2100" spans="1:11" x14ac:dyDescent="0.3">
      <c r="A2100">
        <v>2103</v>
      </c>
      <c r="B2100">
        <v>10</v>
      </c>
      <c r="C2100">
        <v>11617.25</v>
      </c>
      <c r="D2100">
        <f t="shared" si="64"/>
        <v>1161.7249999999999</v>
      </c>
      <c r="E2100">
        <v>5.5684399999999998</v>
      </c>
      <c r="F2100">
        <f>VLOOKUP(A2100,[1]!Filtered_Customer_Data[#All],12,FALSE)</f>
        <v>18</v>
      </c>
      <c r="G2100">
        <f t="shared" si="65"/>
        <v>116441.92726199998</v>
      </c>
      <c r="H2100" t="str">
        <f>VLOOKUP(A2100,[2]!Filtered_Customer_Data[#All],9,FALSE)</f>
        <v>Affluent Customer</v>
      </c>
      <c r="I2100" t="str">
        <f>VLOOKUP(A2100,Filtered_Customer_Data[#All],4,FALSE)</f>
        <v>Male</v>
      </c>
      <c r="J2100" t="str">
        <f>VLOOKUP(A2100,Filtered_Customer_Data[#All],8,FALSE)</f>
        <v>Financial Services</v>
      </c>
      <c r="K2100" t="str">
        <f>VLOOKUP(A2100,Filtered_Customer_Data[#All],7,FALSE)</f>
        <v>Business Systems Development Analyst</v>
      </c>
    </row>
    <row r="2101" spans="1:11" x14ac:dyDescent="0.3">
      <c r="A2101">
        <v>2104</v>
      </c>
      <c r="B2101">
        <v>8</v>
      </c>
      <c r="C2101">
        <v>7415.8399999999992</v>
      </c>
      <c r="D2101">
        <f t="shared" si="64"/>
        <v>926.9799999999999</v>
      </c>
      <c r="E2101">
        <v>5.5684399999999998</v>
      </c>
      <c r="F2101">
        <f>VLOOKUP(A2101,[1]!Filtered_Customer_Data[#All],12,FALSE)</f>
        <v>11</v>
      </c>
      <c r="G2101">
        <f t="shared" si="65"/>
        <v>56780.157623199993</v>
      </c>
      <c r="H2101" t="str">
        <f>VLOOKUP(A2101,[2]!Filtered_Customer_Data[#All],9,FALSE)</f>
        <v>Mass Customer</v>
      </c>
      <c r="I2101" t="str">
        <f>VLOOKUP(A2101,Filtered_Customer_Data[#All],4,FALSE)</f>
        <v>Female</v>
      </c>
      <c r="J2101" t="str">
        <f>VLOOKUP(A2101,Filtered_Customer_Data[#All],8,FALSE)</f>
        <v>Financial Services</v>
      </c>
      <c r="K2101" t="str">
        <f>VLOOKUP(A2101,Filtered_Customer_Data[#All],7,FALSE)</f>
        <v>Structural Analysis Engineer</v>
      </c>
    </row>
    <row r="2102" spans="1:11" x14ac:dyDescent="0.3">
      <c r="A2102">
        <v>2105</v>
      </c>
      <c r="B2102">
        <v>5</v>
      </c>
      <c r="C2102">
        <v>7196.7699999999986</v>
      </c>
      <c r="D2102">
        <f t="shared" si="64"/>
        <v>1439.3539999999998</v>
      </c>
      <c r="E2102">
        <v>5.5684399999999998</v>
      </c>
      <c r="F2102">
        <f>VLOOKUP(A2102,[1]!Filtered_Customer_Data[#All],12,FALSE)</f>
        <v>6</v>
      </c>
      <c r="G2102">
        <f t="shared" si="65"/>
        <v>48089.738326559993</v>
      </c>
      <c r="H2102" t="str">
        <f>VLOOKUP(A2102,[2]!Filtered_Customer_Data[#All],9,FALSE)</f>
        <v>High Net Worth</v>
      </c>
      <c r="I2102" t="str">
        <f>VLOOKUP(A2102,Filtered_Customer_Data[#All],4,FALSE)</f>
        <v>Male</v>
      </c>
      <c r="J2102" t="str">
        <f>VLOOKUP(A2102,Filtered_Customer_Data[#All],8,FALSE)</f>
        <v>Health</v>
      </c>
      <c r="K2102" t="str">
        <f>VLOOKUP(A2102,Filtered_Customer_Data[#All],7,FALSE)</f>
        <v>Food Chemist</v>
      </c>
    </row>
    <row r="2103" spans="1:11" x14ac:dyDescent="0.3">
      <c r="A2103">
        <v>2106</v>
      </c>
      <c r="B2103">
        <v>4</v>
      </c>
      <c r="C2103">
        <v>6782.2800000000007</v>
      </c>
      <c r="D2103">
        <f t="shared" si="64"/>
        <v>1695.5700000000002</v>
      </c>
      <c r="E2103">
        <v>5.5684399999999998</v>
      </c>
      <c r="F2103">
        <f>VLOOKUP(A2103,[1]!Filtered_Customer_Data[#All],12,FALSE)</f>
        <v>13</v>
      </c>
      <c r="G2103">
        <f t="shared" si="65"/>
        <v>122741.83754040001</v>
      </c>
      <c r="H2103" t="str">
        <f>VLOOKUP(A2103,[2]!Filtered_Customer_Data[#All],9,FALSE)</f>
        <v>High Net Worth</v>
      </c>
      <c r="I2103" t="str">
        <f>VLOOKUP(A2103,Filtered_Customer_Data[#All],4,FALSE)</f>
        <v>Male</v>
      </c>
      <c r="J2103" t="str">
        <f>VLOOKUP(A2103,Filtered_Customer_Data[#All],8,FALSE)</f>
        <v>Financial Services</v>
      </c>
      <c r="K2103" t="str">
        <f>VLOOKUP(A2103,Filtered_Customer_Data[#All],7,FALSE)</f>
        <v>Project Manager</v>
      </c>
    </row>
    <row r="2104" spans="1:11" x14ac:dyDescent="0.3">
      <c r="A2104">
        <v>2107</v>
      </c>
      <c r="B2104">
        <v>2</v>
      </c>
      <c r="C2104">
        <v>1941</v>
      </c>
      <c r="D2104">
        <f t="shared" si="64"/>
        <v>970.5</v>
      </c>
      <c r="E2104">
        <v>5.5684399999999998</v>
      </c>
      <c r="F2104">
        <f>VLOOKUP(A2104,[1]!Filtered_Customer_Data[#All],12,FALSE)</f>
        <v>4</v>
      </c>
      <c r="G2104">
        <f t="shared" si="65"/>
        <v>21616.684079999999</v>
      </c>
      <c r="H2104" t="str">
        <f>VLOOKUP(A2104,[2]!Filtered_Customer_Data[#All],9,FALSE)</f>
        <v>Affluent Customer</v>
      </c>
      <c r="I2104" t="str">
        <f>VLOOKUP(A2104,Filtered_Customer_Data[#All],4,FALSE)</f>
        <v>Female</v>
      </c>
      <c r="J2104" t="str">
        <f>VLOOKUP(A2104,Filtered_Customer_Data[#All],8,FALSE)</f>
        <v>IT</v>
      </c>
      <c r="K2104" t="str">
        <f>VLOOKUP(A2104,Filtered_Customer_Data[#All],7,FALSE)</f>
        <v>Biostatistician IV</v>
      </c>
    </row>
    <row r="2105" spans="1:11" x14ac:dyDescent="0.3">
      <c r="A2105">
        <v>2108</v>
      </c>
      <c r="B2105">
        <v>3</v>
      </c>
      <c r="C2105">
        <v>3130.2599999999998</v>
      </c>
      <c r="D2105">
        <f t="shared" si="64"/>
        <v>1043.4199999999998</v>
      </c>
      <c r="E2105">
        <v>5.5684399999999998</v>
      </c>
      <c r="F2105">
        <f>VLOOKUP(A2105,[1]!Filtered_Customer_Data[#All],12,FALSE)</f>
        <v>18</v>
      </c>
      <c r="G2105">
        <f t="shared" si="65"/>
        <v>104583.9899664</v>
      </c>
      <c r="H2105" t="str">
        <f>VLOOKUP(A2105,[2]!Filtered_Customer_Data[#All],9,FALSE)</f>
        <v>Mass Customer</v>
      </c>
      <c r="I2105" t="str">
        <f>VLOOKUP(A2105,Filtered_Customer_Data[#All],4,FALSE)</f>
        <v>Female</v>
      </c>
      <c r="J2105" t="str">
        <f>VLOOKUP(A2105,Filtered_Customer_Data[#All],8,FALSE)</f>
        <v>Property</v>
      </c>
      <c r="K2105" t="str">
        <f>VLOOKUP(A2105,Filtered_Customer_Data[#All],7,FALSE)</f>
        <v>Software Test Engineer IV</v>
      </c>
    </row>
    <row r="2106" spans="1:11" x14ac:dyDescent="0.3">
      <c r="A2106">
        <v>2109</v>
      </c>
      <c r="B2106">
        <v>8</v>
      </c>
      <c r="C2106">
        <v>7637.1200000000008</v>
      </c>
      <c r="D2106">
        <f t="shared" si="64"/>
        <v>954.6400000000001</v>
      </c>
      <c r="E2106">
        <v>5.5684399999999998</v>
      </c>
      <c r="F2106">
        <f>VLOOKUP(A2106,[1]!Filtered_Customer_Data[#All],12,FALSE)</f>
        <v>18</v>
      </c>
      <c r="G2106">
        <f t="shared" si="65"/>
        <v>95685.400108800008</v>
      </c>
      <c r="H2106" t="str">
        <f>VLOOKUP(A2106,[2]!Filtered_Customer_Data[#All],9,FALSE)</f>
        <v>High Net Worth</v>
      </c>
      <c r="I2106" t="str">
        <f>VLOOKUP(A2106,Filtered_Customer_Data[#All],4,FALSE)</f>
        <v>Female</v>
      </c>
      <c r="J2106" t="str">
        <f>VLOOKUP(A2106,Filtered_Customer_Data[#All],8,FALSE)</f>
        <v>Health</v>
      </c>
      <c r="K2106" t="str">
        <f>VLOOKUP(A2106,Filtered_Customer_Data[#All],7,FALSE)</f>
        <v>Account Representative II</v>
      </c>
    </row>
    <row r="2107" spans="1:11" x14ac:dyDescent="0.3">
      <c r="A2107">
        <v>2110</v>
      </c>
      <c r="B2107">
        <v>7</v>
      </c>
      <c r="C2107">
        <v>7589.5700000000006</v>
      </c>
      <c r="D2107">
        <f t="shared" si="64"/>
        <v>1084.2242857142858</v>
      </c>
      <c r="E2107">
        <v>5.5684399999999998</v>
      </c>
      <c r="F2107">
        <f>VLOOKUP(A2107,[1]!Filtered_Customer_Data[#All],12,FALSE)</f>
        <v>14</v>
      </c>
      <c r="G2107">
        <f t="shared" si="65"/>
        <v>84524.130341600001</v>
      </c>
      <c r="H2107" t="str">
        <f>VLOOKUP(A2107,[2]!Filtered_Customer_Data[#All],9,FALSE)</f>
        <v>High Net Worth</v>
      </c>
      <c r="I2107" t="str">
        <f>VLOOKUP(A2107,Filtered_Customer_Data[#All],4,FALSE)</f>
        <v>Male</v>
      </c>
      <c r="J2107" t="str">
        <f>VLOOKUP(A2107,Filtered_Customer_Data[#All],8,FALSE)</f>
        <v>Manufacturing</v>
      </c>
      <c r="K2107" t="str">
        <f>VLOOKUP(A2107,Filtered_Customer_Data[#All],7,FALSE)</f>
        <v>Human Resources Assistant III</v>
      </c>
    </row>
    <row r="2108" spans="1:11" x14ac:dyDescent="0.3">
      <c r="A2108">
        <v>2111</v>
      </c>
      <c r="B2108">
        <v>9</v>
      </c>
      <c r="C2108">
        <v>11111.3</v>
      </c>
      <c r="D2108">
        <f t="shared" si="64"/>
        <v>1234.5888888888887</v>
      </c>
      <c r="E2108">
        <v>5.5684399999999998</v>
      </c>
      <c r="F2108">
        <f>VLOOKUP(A2108,[1]!Filtered_Customer_Data[#All],12,FALSE)</f>
        <v>12</v>
      </c>
      <c r="G2108">
        <f t="shared" si="65"/>
        <v>82496.809829333331</v>
      </c>
      <c r="H2108" t="str">
        <f>VLOOKUP(A2108,[2]!Filtered_Customer_Data[#All],9,FALSE)</f>
        <v>Affluent Customer</v>
      </c>
      <c r="I2108" t="str">
        <f>VLOOKUP(A2108,Filtered_Customer_Data[#All],4,FALSE)</f>
        <v>Male</v>
      </c>
      <c r="J2108" t="str">
        <f>VLOOKUP(A2108,Filtered_Customer_Data[#All],8,FALSE)</f>
        <v>Property</v>
      </c>
      <c r="K2108" t="str">
        <f>VLOOKUP(A2108,Filtered_Customer_Data[#All],7,FALSE)</f>
        <v>Speech Pathologist</v>
      </c>
    </row>
    <row r="2109" spans="1:11" x14ac:dyDescent="0.3">
      <c r="A2109">
        <v>2112</v>
      </c>
      <c r="B2109">
        <v>4</v>
      </c>
      <c r="C2109">
        <v>5958.11</v>
      </c>
      <c r="D2109">
        <f t="shared" si="64"/>
        <v>1489.5274999999999</v>
      </c>
      <c r="E2109">
        <v>5.5684399999999998</v>
      </c>
      <c r="F2109">
        <f>VLOOKUP(A2109,[1]!Filtered_Customer_Data[#All],12,FALSE)</f>
        <v>6</v>
      </c>
      <c r="G2109">
        <f t="shared" si="65"/>
        <v>49766.067072599995</v>
      </c>
      <c r="H2109" t="str">
        <f>VLOOKUP(A2109,[2]!Filtered_Customer_Data[#All],9,FALSE)</f>
        <v>Mass Customer</v>
      </c>
      <c r="I2109" t="str">
        <f>VLOOKUP(A2109,Filtered_Customer_Data[#All],4,FALSE)</f>
        <v>Female</v>
      </c>
      <c r="J2109" t="str">
        <f>VLOOKUP(A2109,Filtered_Customer_Data[#All],8,FALSE)</f>
        <v>Financial Services</v>
      </c>
      <c r="K2109" t="str">
        <f>VLOOKUP(A2109,Filtered_Customer_Data[#All],7,FALSE)</f>
        <v>Accounting Assistant I</v>
      </c>
    </row>
    <row r="2110" spans="1:11" x14ac:dyDescent="0.3">
      <c r="A2110">
        <v>2113</v>
      </c>
      <c r="B2110">
        <v>4</v>
      </c>
      <c r="C2110">
        <v>4987.47</v>
      </c>
      <c r="D2110">
        <f t="shared" si="64"/>
        <v>1246.8675000000001</v>
      </c>
      <c r="E2110">
        <v>5.5684399999999998</v>
      </c>
      <c r="F2110">
        <f>VLOOKUP(A2110,[1]!Filtered_Customer_Data[#All],12,FALSE)</f>
        <v>17</v>
      </c>
      <c r="G2110">
        <f t="shared" si="65"/>
        <v>118032.8166489</v>
      </c>
      <c r="H2110" t="str">
        <f>VLOOKUP(A2110,[2]!Filtered_Customer_Data[#All],9,FALSE)</f>
        <v>Affluent Customer</v>
      </c>
      <c r="I2110" t="str">
        <f>VLOOKUP(A2110,Filtered_Customer_Data[#All],4,FALSE)</f>
        <v>Female</v>
      </c>
      <c r="J2110" t="str">
        <f>VLOOKUP(A2110,Filtered_Customer_Data[#All],8,FALSE)</f>
        <v>Manufacturing</v>
      </c>
      <c r="K2110" t="str">
        <f>VLOOKUP(A2110,Filtered_Customer_Data[#All],7,FALSE)</f>
        <v>Internal Auditor</v>
      </c>
    </row>
    <row r="2111" spans="1:11" x14ac:dyDescent="0.3">
      <c r="A2111">
        <v>2114</v>
      </c>
      <c r="B2111">
        <v>6</v>
      </c>
      <c r="C2111">
        <v>6706.4599999999991</v>
      </c>
      <c r="D2111">
        <f t="shared" si="64"/>
        <v>1117.7433333333331</v>
      </c>
      <c r="E2111">
        <v>5.5684399999999998</v>
      </c>
      <c r="F2111">
        <f>VLOOKUP(A2111,[1]!Filtered_Customer_Data[#All],12,FALSE)</f>
        <v>19</v>
      </c>
      <c r="G2111">
        <f t="shared" si="65"/>
        <v>118257.64705426664</v>
      </c>
      <c r="H2111" t="str">
        <f>VLOOKUP(A2111,[2]!Filtered_Customer_Data[#All],9,FALSE)</f>
        <v>High Net Worth</v>
      </c>
      <c r="I2111" t="str">
        <f>VLOOKUP(A2111,Filtered_Customer_Data[#All],4,FALSE)</f>
        <v>Male</v>
      </c>
      <c r="J2111" t="str">
        <f>VLOOKUP(A2111,Filtered_Customer_Data[#All],8,FALSE)</f>
        <v>Argiculture</v>
      </c>
      <c r="K2111" t="str">
        <f>VLOOKUP(A2111,Filtered_Customer_Data[#All],7,FALSE)</f>
        <v>Safety Technician III</v>
      </c>
    </row>
    <row r="2112" spans="1:11" x14ac:dyDescent="0.3">
      <c r="A2112">
        <v>2115</v>
      </c>
      <c r="B2112">
        <v>2</v>
      </c>
      <c r="C2112">
        <v>2204.4499999999998</v>
      </c>
      <c r="D2112">
        <f t="shared" si="64"/>
        <v>1102.2249999999999</v>
      </c>
      <c r="E2112">
        <v>5.5684399999999998</v>
      </c>
      <c r="F2112">
        <f>VLOOKUP(A2112,[1]!Filtered_Customer_Data[#All],12,FALSE)</f>
        <v>17</v>
      </c>
      <c r="G2112">
        <f t="shared" si="65"/>
        <v>104340.454243</v>
      </c>
      <c r="H2112" t="str">
        <f>VLOOKUP(A2112,[2]!Filtered_Customer_Data[#All],9,FALSE)</f>
        <v>Mass Customer</v>
      </c>
      <c r="I2112" t="str">
        <f>VLOOKUP(A2112,Filtered_Customer_Data[#All],4,FALSE)</f>
        <v>Male</v>
      </c>
      <c r="J2112" t="str">
        <f>VLOOKUP(A2112,Filtered_Customer_Data[#All],8,FALSE)</f>
        <v>Health</v>
      </c>
      <c r="K2112" t="str">
        <f>VLOOKUP(A2112,Filtered_Customer_Data[#All],7,FALSE)</f>
        <v>Food Chemist</v>
      </c>
    </row>
    <row r="2113" spans="1:11" x14ac:dyDescent="0.3">
      <c r="A2113">
        <v>2116</v>
      </c>
      <c r="B2113">
        <v>4</v>
      </c>
      <c r="C2113">
        <v>5827.9599999999991</v>
      </c>
      <c r="D2113">
        <f t="shared" si="64"/>
        <v>1456.9899999999998</v>
      </c>
      <c r="E2113">
        <v>5.5684399999999998</v>
      </c>
      <c r="F2113">
        <f>VLOOKUP(A2113,[1]!Filtered_Customer_Data[#All],12,FALSE)</f>
        <v>9</v>
      </c>
      <c r="G2113">
        <f t="shared" si="65"/>
        <v>73018.452560399979</v>
      </c>
      <c r="H2113" t="str">
        <f>VLOOKUP(A2113,[2]!Filtered_Customer_Data[#All],9,FALSE)</f>
        <v>Affluent Customer</v>
      </c>
      <c r="I2113" t="str">
        <f>VLOOKUP(A2113,Filtered_Customer_Data[#All],4,FALSE)</f>
        <v>Male</v>
      </c>
      <c r="J2113" t="str">
        <f>VLOOKUP(A2113,Filtered_Customer_Data[#All],8,FALSE)</f>
        <v>Financial Services</v>
      </c>
      <c r="K2113" t="str">
        <f>VLOOKUP(A2113,Filtered_Customer_Data[#All],7,FALSE)</f>
        <v>Research Associate</v>
      </c>
    </row>
    <row r="2114" spans="1:11" x14ac:dyDescent="0.3">
      <c r="A2114">
        <v>2117</v>
      </c>
      <c r="B2114">
        <v>5</v>
      </c>
      <c r="C2114">
        <v>3925.1699999999996</v>
      </c>
      <c r="D2114">
        <f t="shared" si="64"/>
        <v>785.03399999999988</v>
      </c>
      <c r="E2114">
        <v>5.5684399999999998</v>
      </c>
      <c r="F2114">
        <f>VLOOKUP(A2114,[1]!Filtered_Customer_Data[#All],12,FALSE)</f>
        <v>3</v>
      </c>
      <c r="G2114">
        <f t="shared" si="65"/>
        <v>13114.244180879996</v>
      </c>
      <c r="H2114" t="str">
        <f>VLOOKUP(A2114,[2]!Filtered_Customer_Data[#All],9,FALSE)</f>
        <v>Affluent Customer</v>
      </c>
      <c r="I2114" t="str">
        <f>VLOOKUP(A2114,Filtered_Customer_Data[#All],4,FALSE)</f>
        <v>Male</v>
      </c>
      <c r="J2114" t="str">
        <f>VLOOKUP(A2114,Filtered_Customer_Data[#All],8,FALSE)</f>
        <v>Health</v>
      </c>
      <c r="K2114" t="str">
        <f>VLOOKUP(A2114,Filtered_Customer_Data[#All],7,FALSE)</f>
        <v>Computer Systems Analyst I</v>
      </c>
    </row>
    <row r="2115" spans="1:11" x14ac:dyDescent="0.3">
      <c r="A2115">
        <v>2118</v>
      </c>
      <c r="B2115">
        <v>6</v>
      </c>
      <c r="C2115">
        <v>6724.4000000000005</v>
      </c>
      <c r="D2115">
        <f t="shared" ref="D2115:D2178" si="66">GETPIVOTDATA("Total Revenue",$A2114,"customer_id",A2115)/GETPIVOTDATA("Total Transaction",$A2114,"customer_id",A2115)</f>
        <v>1120.7333333333333</v>
      </c>
      <c r="E2115">
        <v>5.5684399999999998</v>
      </c>
      <c r="F2115">
        <f>VLOOKUP(A2115,[1]!Filtered_Customer_Data[#All],12,FALSE)</f>
        <v>7</v>
      </c>
      <c r="G2115">
        <f t="shared" ref="G2115:G2178" si="67">D2115*E2115*F2115</f>
        <v>43685.154258666669</v>
      </c>
      <c r="H2115" t="str">
        <f>VLOOKUP(A2115,[2]!Filtered_Customer_Data[#All],9,FALSE)</f>
        <v>High Net Worth</v>
      </c>
      <c r="I2115" t="str">
        <f>VLOOKUP(A2115,Filtered_Customer_Data[#All],4,FALSE)</f>
        <v>Male</v>
      </c>
      <c r="J2115" t="str">
        <f>VLOOKUP(A2115,Filtered_Customer_Data[#All],8,FALSE)</f>
        <v>Unknown</v>
      </c>
      <c r="K2115" t="str">
        <f>VLOOKUP(A2115,Filtered_Customer_Data[#All],7,FALSE)</f>
        <v>Developer III</v>
      </c>
    </row>
    <row r="2116" spans="1:11" x14ac:dyDescent="0.3">
      <c r="A2116">
        <v>2119</v>
      </c>
      <c r="B2116">
        <v>4</v>
      </c>
      <c r="C2116">
        <v>5477.6</v>
      </c>
      <c r="D2116">
        <f t="shared" si="66"/>
        <v>1369.4</v>
      </c>
      <c r="E2116">
        <v>5.5684399999999998</v>
      </c>
      <c r="F2116">
        <f>VLOOKUP(A2116,[1]!Filtered_Customer_Data[#All],12,FALSE)</f>
        <v>17</v>
      </c>
      <c r="G2116">
        <f t="shared" si="67"/>
        <v>129632.16951200001</v>
      </c>
      <c r="H2116" t="str">
        <f>VLOOKUP(A2116,[2]!Filtered_Customer_Data[#All],9,FALSE)</f>
        <v>Mass Customer</v>
      </c>
      <c r="I2116" t="str">
        <f>VLOOKUP(A2116,Filtered_Customer_Data[#All],4,FALSE)</f>
        <v>Female</v>
      </c>
      <c r="J2116" t="str">
        <f>VLOOKUP(A2116,Filtered_Customer_Data[#All],8,FALSE)</f>
        <v>Financial Services</v>
      </c>
      <c r="K2116" t="str">
        <f>VLOOKUP(A2116,Filtered_Customer_Data[#All],7,FALSE)</f>
        <v>Senior Cost Accountant</v>
      </c>
    </row>
    <row r="2117" spans="1:11" x14ac:dyDescent="0.3">
      <c r="A2117">
        <v>2120</v>
      </c>
      <c r="B2117">
        <v>8</v>
      </c>
      <c r="C2117">
        <v>11028.33</v>
      </c>
      <c r="D2117">
        <f t="shared" si="66"/>
        <v>1378.54125</v>
      </c>
      <c r="E2117">
        <v>5.5684399999999998</v>
      </c>
      <c r="F2117">
        <f>VLOOKUP(A2117,[1]!Filtered_Customer_Data[#All],12,FALSE)</f>
        <v>1</v>
      </c>
      <c r="G2117">
        <f t="shared" si="67"/>
        <v>7676.3242381499995</v>
      </c>
      <c r="H2117" t="str">
        <f>VLOOKUP(A2117,[2]!Filtered_Customer_Data[#All],9,FALSE)</f>
        <v>Mass Customer</v>
      </c>
      <c r="I2117" t="str">
        <f>VLOOKUP(A2117,Filtered_Customer_Data[#All],4,FALSE)</f>
        <v>Male</v>
      </c>
      <c r="J2117" t="str">
        <f>VLOOKUP(A2117,Filtered_Customer_Data[#All],8,FALSE)</f>
        <v>Manufacturing</v>
      </c>
      <c r="K2117" t="str">
        <f>VLOOKUP(A2117,Filtered_Customer_Data[#All],7,FALSE)</f>
        <v>Web Designer III</v>
      </c>
    </row>
    <row r="2118" spans="1:11" x14ac:dyDescent="0.3">
      <c r="A2118">
        <v>2121</v>
      </c>
      <c r="B2118">
        <v>9</v>
      </c>
      <c r="C2118">
        <v>10142.52</v>
      </c>
      <c r="D2118">
        <f t="shared" si="66"/>
        <v>1126.9466666666667</v>
      </c>
      <c r="E2118">
        <v>5.5684399999999998</v>
      </c>
      <c r="F2118">
        <f>VLOOKUP(A2118,[1]!Filtered_Customer_Data[#All],12,FALSE)</f>
        <v>22</v>
      </c>
      <c r="G2118">
        <f t="shared" si="67"/>
        <v>138057.36772373333</v>
      </c>
      <c r="H2118" t="str">
        <f>VLOOKUP(A2118,[2]!Filtered_Customer_Data[#All],9,FALSE)</f>
        <v>Mass Customer</v>
      </c>
      <c r="I2118" t="str">
        <f>VLOOKUP(A2118,Filtered_Customer_Data[#All],4,FALSE)</f>
        <v>Female</v>
      </c>
      <c r="J2118" t="str">
        <f>VLOOKUP(A2118,Filtered_Customer_Data[#All],8,FALSE)</f>
        <v>Financial Services</v>
      </c>
      <c r="K2118" t="str">
        <f>VLOOKUP(A2118,Filtered_Customer_Data[#All],7,FALSE)</f>
        <v>Nurse</v>
      </c>
    </row>
    <row r="2119" spans="1:11" x14ac:dyDescent="0.3">
      <c r="A2119">
        <v>2122</v>
      </c>
      <c r="B2119">
        <v>3</v>
      </c>
      <c r="C2119">
        <v>2424.17</v>
      </c>
      <c r="D2119">
        <f t="shared" si="66"/>
        <v>808.05666666666673</v>
      </c>
      <c r="E2119">
        <v>5.5684399999999998</v>
      </c>
      <c r="F2119">
        <f>VLOOKUP(A2119,[1]!Filtered_Customer_Data[#All],12,FALSE)</f>
        <v>11</v>
      </c>
      <c r="G2119">
        <f t="shared" si="67"/>
        <v>49495.765714266672</v>
      </c>
      <c r="H2119" t="str">
        <f>VLOOKUP(A2119,[2]!Filtered_Customer_Data[#All],9,FALSE)</f>
        <v>High Net Worth</v>
      </c>
      <c r="I2119" t="str">
        <f>VLOOKUP(A2119,Filtered_Customer_Data[#All],4,FALSE)</f>
        <v>Male</v>
      </c>
      <c r="J2119" t="str">
        <f>VLOOKUP(A2119,Filtered_Customer_Data[#All],8,FALSE)</f>
        <v>Health</v>
      </c>
      <c r="K2119" t="str">
        <f>VLOOKUP(A2119,Filtered_Customer_Data[#All],7,FALSE)</f>
        <v>Registered Nurse</v>
      </c>
    </row>
    <row r="2120" spans="1:11" x14ac:dyDescent="0.3">
      <c r="A2120">
        <v>2123</v>
      </c>
      <c r="B2120">
        <v>6</v>
      </c>
      <c r="C2120">
        <v>6196.0199999999995</v>
      </c>
      <c r="D2120">
        <f t="shared" si="66"/>
        <v>1032.6699999999998</v>
      </c>
      <c r="E2120">
        <v>5.5684399999999998</v>
      </c>
      <c r="F2120">
        <f>VLOOKUP(A2120,[1]!Filtered_Customer_Data[#All],12,FALSE)</f>
        <v>2</v>
      </c>
      <c r="G2120">
        <f t="shared" si="67"/>
        <v>11500.721869599998</v>
      </c>
      <c r="H2120" t="str">
        <f>VLOOKUP(A2120,[2]!Filtered_Customer_Data[#All],9,FALSE)</f>
        <v>Affluent Customer</v>
      </c>
      <c r="I2120" t="str">
        <f>VLOOKUP(A2120,Filtered_Customer_Data[#All],4,FALSE)</f>
        <v>Female</v>
      </c>
      <c r="J2120" t="str">
        <f>VLOOKUP(A2120,Filtered_Customer_Data[#All],8,FALSE)</f>
        <v>Manufacturing</v>
      </c>
      <c r="K2120" t="str">
        <f>VLOOKUP(A2120,Filtered_Customer_Data[#All],7,FALSE)</f>
        <v>Software Engineer II</v>
      </c>
    </row>
    <row r="2121" spans="1:11" x14ac:dyDescent="0.3">
      <c r="A2121">
        <v>2124</v>
      </c>
      <c r="B2121">
        <v>6</v>
      </c>
      <c r="C2121">
        <v>7618.68</v>
      </c>
      <c r="D2121">
        <f t="shared" si="66"/>
        <v>1269.78</v>
      </c>
      <c r="E2121">
        <v>5.5684399999999998</v>
      </c>
      <c r="F2121">
        <f>VLOOKUP(A2121,[1]!Filtered_Customer_Data[#All],12,FALSE)</f>
        <v>18</v>
      </c>
      <c r="G2121">
        <f t="shared" si="67"/>
        <v>127272.48737759999</v>
      </c>
      <c r="H2121" t="str">
        <f>VLOOKUP(A2121,[2]!Filtered_Customer_Data[#All],9,FALSE)</f>
        <v>High Net Worth</v>
      </c>
      <c r="I2121" t="str">
        <f>VLOOKUP(A2121,Filtered_Customer_Data[#All],4,FALSE)</f>
        <v>Male</v>
      </c>
      <c r="J2121" t="str">
        <f>VLOOKUP(A2121,Filtered_Customer_Data[#All],8,FALSE)</f>
        <v>Retail</v>
      </c>
      <c r="K2121" t="str">
        <f>VLOOKUP(A2121,Filtered_Customer_Data[#All],7,FALSE)</f>
        <v>Unknown</v>
      </c>
    </row>
    <row r="2122" spans="1:11" x14ac:dyDescent="0.3">
      <c r="A2122">
        <v>2125</v>
      </c>
      <c r="B2122">
        <v>6</v>
      </c>
      <c r="C2122">
        <v>4206.4799999999996</v>
      </c>
      <c r="D2122">
        <f t="shared" si="66"/>
        <v>701.07999999999993</v>
      </c>
      <c r="E2122">
        <v>5.5684399999999998</v>
      </c>
      <c r="F2122">
        <f>VLOOKUP(A2122,[1]!Filtered_Customer_Data[#All],12,FALSE)</f>
        <v>18</v>
      </c>
      <c r="G2122">
        <f t="shared" si="67"/>
        <v>70270.594473599995</v>
      </c>
      <c r="H2122" t="str">
        <f>VLOOKUP(A2122,[2]!Filtered_Customer_Data[#All],9,FALSE)</f>
        <v>High Net Worth</v>
      </c>
      <c r="I2122" t="str">
        <f>VLOOKUP(A2122,Filtered_Customer_Data[#All],4,FALSE)</f>
        <v>Female</v>
      </c>
      <c r="J2122" t="str">
        <f>VLOOKUP(A2122,Filtered_Customer_Data[#All],8,FALSE)</f>
        <v>Financial Services</v>
      </c>
      <c r="K2122" t="str">
        <f>VLOOKUP(A2122,Filtered_Customer_Data[#All],7,FALSE)</f>
        <v>VP Quality Control</v>
      </c>
    </row>
    <row r="2123" spans="1:11" x14ac:dyDescent="0.3">
      <c r="A2123">
        <v>2126</v>
      </c>
      <c r="B2123">
        <v>4</v>
      </c>
      <c r="C2123">
        <v>2963.04</v>
      </c>
      <c r="D2123">
        <f t="shared" si="66"/>
        <v>740.76</v>
      </c>
      <c r="E2123">
        <v>5.5684399999999998</v>
      </c>
      <c r="F2123">
        <f>VLOOKUP(A2123,[1]!Filtered_Customer_Data[#All],12,FALSE)</f>
        <v>17</v>
      </c>
      <c r="G2123">
        <f t="shared" si="67"/>
        <v>70122.919444799991</v>
      </c>
      <c r="H2123" t="str">
        <f>VLOOKUP(A2123,[2]!Filtered_Customer_Data[#All],9,FALSE)</f>
        <v>Mass Customer</v>
      </c>
      <c r="I2123" t="str">
        <f>VLOOKUP(A2123,Filtered_Customer_Data[#All],4,FALSE)</f>
        <v>Male</v>
      </c>
      <c r="J2123" t="str">
        <f>VLOOKUP(A2123,Filtered_Customer_Data[#All],8,FALSE)</f>
        <v>Health</v>
      </c>
      <c r="K2123" t="str">
        <f>VLOOKUP(A2123,Filtered_Customer_Data[#All],7,FALSE)</f>
        <v>Product Engineer</v>
      </c>
    </row>
    <row r="2124" spans="1:11" x14ac:dyDescent="0.3">
      <c r="A2124">
        <v>2127</v>
      </c>
      <c r="B2124">
        <v>5</v>
      </c>
      <c r="C2124">
        <v>5437.05</v>
      </c>
      <c r="D2124">
        <f t="shared" si="66"/>
        <v>1087.4100000000001</v>
      </c>
      <c r="E2124">
        <v>5.5684399999999998</v>
      </c>
      <c r="F2124">
        <f>VLOOKUP(A2124,[1]!Filtered_Customer_Data[#All],12,FALSE)</f>
        <v>7</v>
      </c>
      <c r="G2124">
        <f t="shared" si="67"/>
        <v>42386.241382800006</v>
      </c>
      <c r="H2124" t="str">
        <f>VLOOKUP(A2124,[2]!Filtered_Customer_Data[#All],9,FALSE)</f>
        <v>Mass Customer</v>
      </c>
      <c r="I2124" t="str">
        <f>VLOOKUP(A2124,Filtered_Customer_Data[#All],4,FALSE)</f>
        <v>Female</v>
      </c>
      <c r="J2124" t="str">
        <f>VLOOKUP(A2124,Filtered_Customer_Data[#All],8,FALSE)</f>
        <v>Manufacturing</v>
      </c>
      <c r="K2124" t="str">
        <f>VLOOKUP(A2124,Filtered_Customer_Data[#All],7,FALSE)</f>
        <v>Web Designer I</v>
      </c>
    </row>
    <row r="2125" spans="1:11" x14ac:dyDescent="0.3">
      <c r="A2125">
        <v>2128</v>
      </c>
      <c r="B2125">
        <v>2</v>
      </c>
      <c r="C2125">
        <v>3787.46</v>
      </c>
      <c r="D2125">
        <f t="shared" si="66"/>
        <v>1893.73</v>
      </c>
      <c r="E2125">
        <v>5.5684399999999998</v>
      </c>
      <c r="F2125">
        <f>VLOOKUP(A2125,[1]!Filtered_Customer_Data[#All],12,FALSE)</f>
        <v>16</v>
      </c>
      <c r="G2125">
        <f t="shared" si="67"/>
        <v>168721.95009920001</v>
      </c>
      <c r="H2125" t="str">
        <f>VLOOKUP(A2125,[2]!Filtered_Customer_Data[#All],9,FALSE)</f>
        <v>Affluent Customer</v>
      </c>
      <c r="I2125" t="str">
        <f>VLOOKUP(A2125,Filtered_Customer_Data[#All],4,FALSE)</f>
        <v>Male</v>
      </c>
      <c r="J2125" t="str">
        <f>VLOOKUP(A2125,Filtered_Customer_Data[#All],8,FALSE)</f>
        <v>Property</v>
      </c>
      <c r="K2125" t="str">
        <f>VLOOKUP(A2125,Filtered_Customer_Data[#All],7,FALSE)</f>
        <v>Data Coordiator</v>
      </c>
    </row>
    <row r="2126" spans="1:11" x14ac:dyDescent="0.3">
      <c r="A2126">
        <v>2129</v>
      </c>
      <c r="B2126">
        <v>2</v>
      </c>
      <c r="C2126">
        <v>1411.9299999999998</v>
      </c>
      <c r="D2126">
        <f t="shared" si="66"/>
        <v>705.96499999999992</v>
      </c>
      <c r="E2126">
        <v>5.5684399999999998</v>
      </c>
      <c r="F2126">
        <f>VLOOKUP(A2126,[1]!Filtered_Customer_Data[#All],12,FALSE)</f>
        <v>3</v>
      </c>
      <c r="G2126">
        <f t="shared" si="67"/>
        <v>11793.371233799999</v>
      </c>
      <c r="H2126" t="str">
        <f>VLOOKUP(A2126,[2]!Filtered_Customer_Data[#All],9,FALSE)</f>
        <v>High Net Worth</v>
      </c>
      <c r="I2126" t="str">
        <f>VLOOKUP(A2126,Filtered_Customer_Data[#All],4,FALSE)</f>
        <v>Male</v>
      </c>
      <c r="J2126" t="str">
        <f>VLOOKUP(A2126,Filtered_Customer_Data[#All],8,FALSE)</f>
        <v>Manufacturing</v>
      </c>
      <c r="K2126" t="str">
        <f>VLOOKUP(A2126,Filtered_Customer_Data[#All],7,FALSE)</f>
        <v>Electrical Engineer</v>
      </c>
    </row>
    <row r="2127" spans="1:11" x14ac:dyDescent="0.3">
      <c r="A2127">
        <v>2130</v>
      </c>
      <c r="B2127">
        <v>8</v>
      </c>
      <c r="C2127">
        <v>9169.4</v>
      </c>
      <c r="D2127">
        <f t="shared" si="66"/>
        <v>1146.175</v>
      </c>
      <c r="E2127">
        <v>5.5684399999999998</v>
      </c>
      <c r="F2127">
        <f>VLOOKUP(A2127,[1]!Filtered_Customer_Data[#All],12,FALSE)</f>
        <v>16</v>
      </c>
      <c r="G2127">
        <f t="shared" si="67"/>
        <v>102118.507472</v>
      </c>
      <c r="H2127" t="str">
        <f>VLOOKUP(A2127,[2]!Filtered_Customer_Data[#All],9,FALSE)</f>
        <v>High Net Worth</v>
      </c>
      <c r="I2127" t="str">
        <f>VLOOKUP(A2127,Filtered_Customer_Data[#All],4,FALSE)</f>
        <v>Female</v>
      </c>
      <c r="J2127" t="str">
        <f>VLOOKUP(A2127,Filtered_Customer_Data[#All],8,FALSE)</f>
        <v>Property</v>
      </c>
      <c r="K2127" t="str">
        <f>VLOOKUP(A2127,Filtered_Customer_Data[#All],7,FALSE)</f>
        <v>Structural Engineer</v>
      </c>
    </row>
    <row r="2128" spans="1:11" x14ac:dyDescent="0.3">
      <c r="A2128">
        <v>2131</v>
      </c>
      <c r="B2128">
        <v>5</v>
      </c>
      <c r="C2128">
        <v>5423.2300000000005</v>
      </c>
      <c r="D2128">
        <f t="shared" si="66"/>
        <v>1084.6460000000002</v>
      </c>
      <c r="E2128">
        <v>5.5684399999999998</v>
      </c>
      <c r="F2128">
        <f>VLOOKUP(A2128,[1]!Filtered_Customer_Data[#All],12,FALSE)</f>
        <v>7</v>
      </c>
      <c r="G2128">
        <f t="shared" si="67"/>
        <v>42278.503205680012</v>
      </c>
      <c r="H2128" t="str">
        <f>VLOOKUP(A2128,[2]!Filtered_Customer_Data[#All],9,FALSE)</f>
        <v>Mass Customer</v>
      </c>
      <c r="I2128" t="str">
        <f>VLOOKUP(A2128,Filtered_Customer_Data[#All],4,FALSE)</f>
        <v>Female</v>
      </c>
      <c r="J2128" t="str">
        <f>VLOOKUP(A2128,Filtered_Customer_Data[#All],8,FALSE)</f>
        <v>Unknown</v>
      </c>
      <c r="K2128" t="str">
        <f>VLOOKUP(A2128,Filtered_Customer_Data[#All],7,FALSE)</f>
        <v>Payment Adjustment Coordinator</v>
      </c>
    </row>
    <row r="2129" spans="1:11" x14ac:dyDescent="0.3">
      <c r="A2129">
        <v>2132</v>
      </c>
      <c r="B2129">
        <v>8</v>
      </c>
      <c r="C2129">
        <v>12668.239999999998</v>
      </c>
      <c r="D2129">
        <f t="shared" si="66"/>
        <v>1583.5299999999997</v>
      </c>
      <c r="E2129">
        <v>5.5684399999999998</v>
      </c>
      <c r="F2129">
        <f>VLOOKUP(A2129,[1]!Filtered_Customer_Data[#All],12,FALSE)</f>
        <v>22</v>
      </c>
      <c r="G2129">
        <f t="shared" si="67"/>
        <v>193991.41945039996</v>
      </c>
      <c r="H2129" t="str">
        <f>VLOOKUP(A2129,[2]!Filtered_Customer_Data[#All],9,FALSE)</f>
        <v>High Net Worth</v>
      </c>
      <c r="I2129" t="str">
        <f>VLOOKUP(A2129,Filtered_Customer_Data[#All],4,FALSE)</f>
        <v>Female</v>
      </c>
      <c r="J2129" t="str">
        <f>VLOOKUP(A2129,Filtered_Customer_Data[#All],8,FALSE)</f>
        <v>Financial Services</v>
      </c>
      <c r="K2129" t="str">
        <f>VLOOKUP(A2129,Filtered_Customer_Data[#All],7,FALSE)</f>
        <v>Human Resources Manager</v>
      </c>
    </row>
    <row r="2130" spans="1:11" x14ac:dyDescent="0.3">
      <c r="A2130">
        <v>2133</v>
      </c>
      <c r="B2130">
        <v>5</v>
      </c>
      <c r="C2130">
        <v>6553.4400000000005</v>
      </c>
      <c r="D2130">
        <f t="shared" si="66"/>
        <v>1310.6880000000001</v>
      </c>
      <c r="E2130">
        <v>5.5684399999999998</v>
      </c>
      <c r="F2130">
        <f>VLOOKUP(A2130,[1]!Filtered_Customer_Data[#All],12,FALSE)</f>
        <v>3</v>
      </c>
      <c r="G2130">
        <f t="shared" si="67"/>
        <v>21895.462460160001</v>
      </c>
      <c r="H2130" t="str">
        <f>VLOOKUP(A2130,[2]!Filtered_Customer_Data[#All],9,FALSE)</f>
        <v>High Net Worth</v>
      </c>
      <c r="I2130" t="str">
        <f>VLOOKUP(A2130,Filtered_Customer_Data[#All],4,FALSE)</f>
        <v>Female</v>
      </c>
      <c r="J2130" t="str">
        <f>VLOOKUP(A2130,Filtered_Customer_Data[#All],8,FALSE)</f>
        <v>Financial Services</v>
      </c>
      <c r="K2130" t="str">
        <f>VLOOKUP(A2130,Filtered_Customer_Data[#All],7,FALSE)</f>
        <v>General Manager</v>
      </c>
    </row>
    <row r="2131" spans="1:11" x14ac:dyDescent="0.3">
      <c r="A2131">
        <v>2134</v>
      </c>
      <c r="B2131">
        <v>5</v>
      </c>
      <c r="C2131">
        <v>6556.68</v>
      </c>
      <c r="D2131">
        <f t="shared" si="66"/>
        <v>1311.336</v>
      </c>
      <c r="E2131">
        <v>5.5684399999999998</v>
      </c>
      <c r="F2131">
        <f>VLOOKUP(A2131,[1]!Filtered_Customer_Data[#All],12,FALSE)</f>
        <v>2</v>
      </c>
      <c r="G2131">
        <f t="shared" si="67"/>
        <v>14604.191671680001</v>
      </c>
      <c r="H2131" t="str">
        <f>VLOOKUP(A2131,[2]!Filtered_Customer_Data[#All],9,FALSE)</f>
        <v>Affluent Customer</v>
      </c>
      <c r="I2131" t="str">
        <f>VLOOKUP(A2131,Filtered_Customer_Data[#All],4,FALSE)</f>
        <v>Male</v>
      </c>
      <c r="J2131" t="str">
        <f>VLOOKUP(A2131,Filtered_Customer_Data[#All],8,FALSE)</f>
        <v>Manufacturing</v>
      </c>
      <c r="K2131" t="str">
        <f>VLOOKUP(A2131,Filtered_Customer_Data[#All],7,FALSE)</f>
        <v>Nurse</v>
      </c>
    </row>
    <row r="2132" spans="1:11" x14ac:dyDescent="0.3">
      <c r="A2132">
        <v>2135</v>
      </c>
      <c r="B2132">
        <v>1</v>
      </c>
      <c r="C2132">
        <v>1977.36</v>
      </c>
      <c r="D2132">
        <f t="shared" si="66"/>
        <v>1977.36</v>
      </c>
      <c r="E2132">
        <v>5.5684399999999998</v>
      </c>
      <c r="F2132">
        <f>VLOOKUP(A2132,[1]!Filtered_Customer_Data[#All],12,FALSE)</f>
        <v>15</v>
      </c>
      <c r="G2132">
        <f t="shared" si="67"/>
        <v>165162.15777600001</v>
      </c>
      <c r="H2132" t="str">
        <f>VLOOKUP(A2132,[2]!Filtered_Customer_Data[#All],9,FALSE)</f>
        <v>Mass Customer</v>
      </c>
      <c r="I2132" t="str">
        <f>VLOOKUP(A2132,Filtered_Customer_Data[#All],4,FALSE)</f>
        <v>Male</v>
      </c>
      <c r="J2132" t="str">
        <f>VLOOKUP(A2132,Filtered_Customer_Data[#All],8,FALSE)</f>
        <v>Unknown</v>
      </c>
      <c r="K2132" t="str">
        <f>VLOOKUP(A2132,Filtered_Customer_Data[#All],7,FALSE)</f>
        <v>Structural Engineer</v>
      </c>
    </row>
    <row r="2133" spans="1:11" x14ac:dyDescent="0.3">
      <c r="A2133">
        <v>2136</v>
      </c>
      <c r="B2133">
        <v>4</v>
      </c>
      <c r="C2133">
        <v>6269.92</v>
      </c>
      <c r="D2133">
        <f t="shared" si="66"/>
        <v>1567.48</v>
      </c>
      <c r="E2133">
        <v>5.5684399999999998</v>
      </c>
      <c r="F2133">
        <f>VLOOKUP(A2133,[1]!Filtered_Customer_Data[#All],12,FALSE)</f>
        <v>5</v>
      </c>
      <c r="G2133">
        <f t="shared" si="67"/>
        <v>43642.091656000004</v>
      </c>
      <c r="H2133" t="str">
        <f>VLOOKUP(A2133,[2]!Filtered_Customer_Data[#All],9,FALSE)</f>
        <v>High Net Worth</v>
      </c>
      <c r="I2133" t="str">
        <f>VLOOKUP(A2133,Filtered_Customer_Data[#All],4,FALSE)</f>
        <v>Female</v>
      </c>
      <c r="J2133" t="str">
        <f>VLOOKUP(A2133,Filtered_Customer_Data[#All],8,FALSE)</f>
        <v>Health</v>
      </c>
      <c r="K2133" t="str">
        <f>VLOOKUP(A2133,Filtered_Customer_Data[#All],7,FALSE)</f>
        <v>Office Assistant I</v>
      </c>
    </row>
    <row r="2134" spans="1:11" x14ac:dyDescent="0.3">
      <c r="A2134">
        <v>2137</v>
      </c>
      <c r="B2134">
        <v>4</v>
      </c>
      <c r="C2134">
        <v>4683.41</v>
      </c>
      <c r="D2134">
        <f t="shared" si="66"/>
        <v>1170.8525</v>
      </c>
      <c r="E2134">
        <v>5.5684399999999998</v>
      </c>
      <c r="F2134">
        <f>VLOOKUP(A2134,[1]!Filtered_Customer_Data[#All],12,FALSE)</f>
        <v>5</v>
      </c>
      <c r="G2134">
        <f t="shared" si="67"/>
        <v>32599.109475500001</v>
      </c>
      <c r="H2134" t="str">
        <f>VLOOKUP(A2134,[2]!Filtered_Customer_Data[#All],9,FALSE)</f>
        <v>Affluent Customer</v>
      </c>
      <c r="I2134" t="str">
        <f>VLOOKUP(A2134,Filtered_Customer_Data[#All],4,FALSE)</f>
        <v>Female</v>
      </c>
      <c r="J2134" t="str">
        <f>VLOOKUP(A2134,Filtered_Customer_Data[#All],8,FALSE)</f>
        <v>Manufacturing</v>
      </c>
      <c r="K2134" t="str">
        <f>VLOOKUP(A2134,Filtered_Customer_Data[#All],7,FALSE)</f>
        <v>Chemical Engineer</v>
      </c>
    </row>
    <row r="2135" spans="1:11" x14ac:dyDescent="0.3">
      <c r="A2135">
        <v>2138</v>
      </c>
      <c r="B2135">
        <v>7</v>
      </c>
      <c r="C2135">
        <v>9725.7800000000007</v>
      </c>
      <c r="D2135">
        <f t="shared" si="66"/>
        <v>1389.3971428571429</v>
      </c>
      <c r="E2135">
        <v>5.5684399999999998</v>
      </c>
      <c r="F2135">
        <f>VLOOKUP(A2135,[1]!Filtered_Customer_Data[#All],12,FALSE)</f>
        <v>15</v>
      </c>
      <c r="G2135">
        <f t="shared" si="67"/>
        <v>116051.61939257142</v>
      </c>
      <c r="H2135" t="str">
        <f>VLOOKUP(A2135,[2]!Filtered_Customer_Data[#All],9,FALSE)</f>
        <v>High Net Worth</v>
      </c>
      <c r="I2135" t="str">
        <f>VLOOKUP(A2135,Filtered_Customer_Data[#All],4,FALSE)</f>
        <v>Female</v>
      </c>
      <c r="J2135" t="str">
        <f>VLOOKUP(A2135,Filtered_Customer_Data[#All],8,FALSE)</f>
        <v>Manufacturing</v>
      </c>
      <c r="K2135" t="str">
        <f>VLOOKUP(A2135,Filtered_Customer_Data[#All],7,FALSE)</f>
        <v>Graphic Designer</v>
      </c>
    </row>
    <row r="2136" spans="1:11" x14ac:dyDescent="0.3">
      <c r="A2136">
        <v>2139</v>
      </c>
      <c r="B2136">
        <v>5</v>
      </c>
      <c r="C2136">
        <v>7480.9400000000005</v>
      </c>
      <c r="D2136">
        <f t="shared" si="66"/>
        <v>1496.1880000000001</v>
      </c>
      <c r="E2136">
        <v>5.5684399999999998</v>
      </c>
      <c r="F2136">
        <f>VLOOKUP(A2136,[1]!Filtered_Customer_Data[#All],12,FALSE)</f>
        <v>7</v>
      </c>
      <c r="G2136">
        <f t="shared" si="67"/>
        <v>58320.031747040004</v>
      </c>
      <c r="H2136" t="str">
        <f>VLOOKUP(A2136,[2]!Filtered_Customer_Data[#All],9,FALSE)</f>
        <v>Affluent Customer</v>
      </c>
      <c r="I2136" t="str">
        <f>VLOOKUP(A2136,Filtered_Customer_Data[#All],4,FALSE)</f>
        <v>Female</v>
      </c>
      <c r="J2136" t="str">
        <f>VLOOKUP(A2136,Filtered_Customer_Data[#All],8,FALSE)</f>
        <v>IT</v>
      </c>
      <c r="K2136" t="str">
        <f>VLOOKUP(A2136,Filtered_Customer_Data[#All],7,FALSE)</f>
        <v>Accountant II</v>
      </c>
    </row>
    <row r="2137" spans="1:11" x14ac:dyDescent="0.3">
      <c r="A2137">
        <v>2140</v>
      </c>
      <c r="B2137">
        <v>8</v>
      </c>
      <c r="C2137">
        <v>9047.4399999999987</v>
      </c>
      <c r="D2137">
        <f t="shared" si="66"/>
        <v>1130.9299999999998</v>
      </c>
      <c r="E2137">
        <v>5.5684399999999998</v>
      </c>
      <c r="F2137">
        <f>VLOOKUP(A2137,[1]!Filtered_Customer_Data[#All],12,FALSE)</f>
        <v>21</v>
      </c>
      <c r="G2137">
        <f t="shared" si="67"/>
        <v>132247.83283319999</v>
      </c>
      <c r="H2137" t="str">
        <f>VLOOKUP(A2137,[2]!Filtered_Customer_Data[#All],9,FALSE)</f>
        <v>High Net Worth</v>
      </c>
      <c r="I2137" t="str">
        <f>VLOOKUP(A2137,Filtered_Customer_Data[#All],4,FALSE)</f>
        <v>Male</v>
      </c>
      <c r="J2137" t="str">
        <f>VLOOKUP(A2137,Filtered_Customer_Data[#All],8,FALSE)</f>
        <v>Telecommunications</v>
      </c>
      <c r="K2137" t="str">
        <f>VLOOKUP(A2137,Filtered_Customer_Data[#All],7,FALSE)</f>
        <v>Help Desk Operator</v>
      </c>
    </row>
    <row r="2138" spans="1:11" x14ac:dyDescent="0.3">
      <c r="A2138">
        <v>2141</v>
      </c>
      <c r="B2138">
        <v>4</v>
      </c>
      <c r="C2138">
        <v>4820.8500000000004</v>
      </c>
      <c r="D2138">
        <f t="shared" si="66"/>
        <v>1205.2125000000001</v>
      </c>
      <c r="E2138">
        <v>5.5684399999999998</v>
      </c>
      <c r="F2138">
        <f>VLOOKUP(A2138,[1]!Filtered_Customer_Data[#All],12,FALSE)</f>
        <v>4</v>
      </c>
      <c r="G2138">
        <f t="shared" si="67"/>
        <v>26844.613974</v>
      </c>
      <c r="H2138" t="str">
        <f>VLOOKUP(A2138,[2]!Filtered_Customer_Data[#All],9,FALSE)</f>
        <v>High Net Worth</v>
      </c>
      <c r="I2138" t="str">
        <f>VLOOKUP(A2138,Filtered_Customer_Data[#All],4,FALSE)</f>
        <v>Female</v>
      </c>
      <c r="J2138" t="str">
        <f>VLOOKUP(A2138,Filtered_Customer_Data[#All],8,FALSE)</f>
        <v>Financial Services</v>
      </c>
      <c r="K2138" t="str">
        <f>VLOOKUP(A2138,Filtered_Customer_Data[#All],7,FALSE)</f>
        <v>Programmer I</v>
      </c>
    </row>
    <row r="2139" spans="1:11" x14ac:dyDescent="0.3">
      <c r="A2139">
        <v>2142</v>
      </c>
      <c r="B2139">
        <v>7</v>
      </c>
      <c r="C2139">
        <v>10200.020000000002</v>
      </c>
      <c r="D2139">
        <f t="shared" si="66"/>
        <v>1457.1457142857146</v>
      </c>
      <c r="E2139">
        <v>5.5684399999999998</v>
      </c>
      <c r="F2139">
        <f>VLOOKUP(A2139,[1]!Filtered_Customer_Data[#All],12,FALSE)</f>
        <v>7</v>
      </c>
      <c r="G2139">
        <f t="shared" si="67"/>
        <v>56798.199368800008</v>
      </c>
      <c r="H2139" t="str">
        <f>VLOOKUP(A2139,[2]!Filtered_Customer_Data[#All],9,FALSE)</f>
        <v>Affluent Customer</v>
      </c>
      <c r="I2139" t="str">
        <f>VLOOKUP(A2139,Filtered_Customer_Data[#All],4,FALSE)</f>
        <v>Female</v>
      </c>
      <c r="J2139" t="str">
        <f>VLOOKUP(A2139,Filtered_Customer_Data[#All],8,FALSE)</f>
        <v>Unknown</v>
      </c>
      <c r="K2139" t="str">
        <f>VLOOKUP(A2139,Filtered_Customer_Data[#All],7,FALSE)</f>
        <v>Biostatistician IV</v>
      </c>
    </row>
    <row r="2140" spans="1:11" x14ac:dyDescent="0.3">
      <c r="A2140">
        <v>2143</v>
      </c>
      <c r="B2140">
        <v>4</v>
      </c>
      <c r="C2140">
        <v>5641.38</v>
      </c>
      <c r="D2140">
        <f t="shared" si="66"/>
        <v>1410.345</v>
      </c>
      <c r="E2140">
        <v>5.5684399999999998</v>
      </c>
      <c r="F2140">
        <f>VLOOKUP(A2140,[1]!Filtered_Customer_Data[#All],12,FALSE)</f>
        <v>10</v>
      </c>
      <c r="G2140">
        <f t="shared" si="67"/>
        <v>78534.215118000007</v>
      </c>
      <c r="H2140" t="str">
        <f>VLOOKUP(A2140,[2]!Filtered_Customer_Data[#All],9,FALSE)</f>
        <v>High Net Worth</v>
      </c>
      <c r="I2140" t="str">
        <f>VLOOKUP(A2140,Filtered_Customer_Data[#All],4,FALSE)</f>
        <v>Male</v>
      </c>
      <c r="J2140" t="str">
        <f>VLOOKUP(A2140,Filtered_Customer_Data[#All],8,FALSE)</f>
        <v>Unknown</v>
      </c>
      <c r="K2140" t="str">
        <f>VLOOKUP(A2140,Filtered_Customer_Data[#All],7,FALSE)</f>
        <v>Business Systems Development Analyst</v>
      </c>
    </row>
    <row r="2141" spans="1:11" x14ac:dyDescent="0.3">
      <c r="A2141">
        <v>2144</v>
      </c>
      <c r="B2141">
        <v>8</v>
      </c>
      <c r="C2141">
        <v>10452.24</v>
      </c>
      <c r="D2141">
        <f t="shared" si="66"/>
        <v>1306.53</v>
      </c>
      <c r="E2141">
        <v>5.5684399999999998</v>
      </c>
      <c r="F2141">
        <f>VLOOKUP(A2141,[1]!Filtered_Customer_Data[#All],12,FALSE)</f>
        <v>9</v>
      </c>
      <c r="G2141">
        <f t="shared" si="67"/>
        <v>65478.00521879999</v>
      </c>
      <c r="H2141" t="str">
        <f>VLOOKUP(A2141,[2]!Filtered_Customer_Data[#All],9,FALSE)</f>
        <v>Mass Customer</v>
      </c>
      <c r="I2141" t="str">
        <f>VLOOKUP(A2141,Filtered_Customer_Data[#All],4,FALSE)</f>
        <v>Female</v>
      </c>
      <c r="J2141" t="str">
        <f>VLOOKUP(A2141,Filtered_Customer_Data[#All],8,FALSE)</f>
        <v>Property</v>
      </c>
      <c r="K2141" t="str">
        <f>VLOOKUP(A2141,Filtered_Customer_Data[#All],7,FALSE)</f>
        <v>Office Assistant IV</v>
      </c>
    </row>
    <row r="2142" spans="1:11" x14ac:dyDescent="0.3">
      <c r="A2142">
        <v>2145</v>
      </c>
      <c r="B2142">
        <v>1</v>
      </c>
      <c r="C2142">
        <v>748.17</v>
      </c>
      <c r="D2142">
        <f t="shared" si="66"/>
        <v>748.17</v>
      </c>
      <c r="E2142">
        <v>5.5684399999999998</v>
      </c>
      <c r="F2142">
        <f>VLOOKUP(A2142,[1]!Filtered_Customer_Data[#All],12,FALSE)</f>
        <v>19</v>
      </c>
      <c r="G2142">
        <f t="shared" si="67"/>
        <v>79156.655341199992</v>
      </c>
      <c r="H2142" t="str">
        <f>VLOOKUP(A2142,[2]!Filtered_Customer_Data[#All],9,FALSE)</f>
        <v>Affluent Customer</v>
      </c>
      <c r="I2142" t="str">
        <f>VLOOKUP(A2142,Filtered_Customer_Data[#All],4,FALSE)</f>
        <v>Female</v>
      </c>
      <c r="J2142" t="str">
        <f>VLOOKUP(A2142,Filtered_Customer_Data[#All],8,FALSE)</f>
        <v>Entertainment</v>
      </c>
      <c r="K2142" t="str">
        <f>VLOOKUP(A2142,Filtered_Customer_Data[#All],7,FALSE)</f>
        <v>Librarian</v>
      </c>
    </row>
    <row r="2143" spans="1:11" x14ac:dyDescent="0.3">
      <c r="A2143">
        <v>2146</v>
      </c>
      <c r="B2143">
        <v>2</v>
      </c>
      <c r="C2143">
        <v>2173.1099999999997</v>
      </c>
      <c r="D2143">
        <f t="shared" si="66"/>
        <v>1086.5549999999998</v>
      </c>
      <c r="E2143">
        <v>5.5684399999999998</v>
      </c>
      <c r="F2143">
        <f>VLOOKUP(A2143,[1]!Filtered_Customer_Data[#All],12,FALSE)</f>
        <v>13</v>
      </c>
      <c r="G2143">
        <f t="shared" si="67"/>
        <v>78655.412214599986</v>
      </c>
      <c r="H2143" t="str">
        <f>VLOOKUP(A2143,[2]!Filtered_Customer_Data[#All],9,FALSE)</f>
        <v>Mass Customer</v>
      </c>
      <c r="I2143" t="str">
        <f>VLOOKUP(A2143,Filtered_Customer_Data[#All],4,FALSE)</f>
        <v>Male</v>
      </c>
      <c r="J2143" t="str">
        <f>VLOOKUP(A2143,Filtered_Customer_Data[#All],8,FALSE)</f>
        <v>Unknown</v>
      </c>
      <c r="K2143" t="str">
        <f>VLOOKUP(A2143,Filtered_Customer_Data[#All],7,FALSE)</f>
        <v>Unknown</v>
      </c>
    </row>
    <row r="2144" spans="1:11" x14ac:dyDescent="0.3">
      <c r="A2144">
        <v>2147</v>
      </c>
      <c r="B2144">
        <v>3</v>
      </c>
      <c r="C2144">
        <v>2953.18</v>
      </c>
      <c r="D2144">
        <f t="shared" si="66"/>
        <v>984.39333333333332</v>
      </c>
      <c r="E2144">
        <v>5.5684399999999998</v>
      </c>
      <c r="F2144">
        <f>VLOOKUP(A2144,[1]!Filtered_Customer_Data[#All],12,FALSE)</f>
        <v>1</v>
      </c>
      <c r="G2144">
        <f t="shared" si="67"/>
        <v>5481.5352130666661</v>
      </c>
      <c r="H2144" t="str">
        <f>VLOOKUP(A2144,[2]!Filtered_Customer_Data[#All],9,FALSE)</f>
        <v>High Net Worth</v>
      </c>
      <c r="I2144" t="str">
        <f>VLOOKUP(A2144,Filtered_Customer_Data[#All],4,FALSE)</f>
        <v>Male</v>
      </c>
      <c r="J2144" t="str">
        <f>VLOOKUP(A2144,Filtered_Customer_Data[#All],8,FALSE)</f>
        <v>Unknown</v>
      </c>
      <c r="K2144" t="str">
        <f>VLOOKUP(A2144,Filtered_Customer_Data[#All],7,FALSE)</f>
        <v>Engineer IV</v>
      </c>
    </row>
    <row r="2145" spans="1:11" x14ac:dyDescent="0.3">
      <c r="A2145">
        <v>2148</v>
      </c>
      <c r="B2145">
        <v>4</v>
      </c>
      <c r="C2145">
        <v>4907.04</v>
      </c>
      <c r="D2145">
        <f t="shared" si="66"/>
        <v>1226.76</v>
      </c>
      <c r="E2145">
        <v>5.5684399999999998</v>
      </c>
      <c r="F2145">
        <f>VLOOKUP(A2145,[1]!Filtered_Customer_Data[#All],12,FALSE)</f>
        <v>15</v>
      </c>
      <c r="G2145">
        <f t="shared" si="67"/>
        <v>102467.091816</v>
      </c>
      <c r="H2145" t="str">
        <f>VLOOKUP(A2145,[2]!Filtered_Customer_Data[#All],9,FALSE)</f>
        <v>Mass Customer</v>
      </c>
      <c r="I2145" t="str">
        <f>VLOOKUP(A2145,Filtered_Customer_Data[#All],4,FALSE)</f>
        <v>Female</v>
      </c>
      <c r="J2145" t="str">
        <f>VLOOKUP(A2145,Filtered_Customer_Data[#All],8,FALSE)</f>
        <v>Manufacturing</v>
      </c>
      <c r="K2145" t="str">
        <f>VLOOKUP(A2145,Filtered_Customer_Data[#All],7,FALSE)</f>
        <v>Engineer I</v>
      </c>
    </row>
    <row r="2146" spans="1:11" x14ac:dyDescent="0.3">
      <c r="A2146">
        <v>2149</v>
      </c>
      <c r="B2146">
        <v>9</v>
      </c>
      <c r="C2146">
        <v>7062.67</v>
      </c>
      <c r="D2146">
        <f t="shared" si="66"/>
        <v>784.74111111111108</v>
      </c>
      <c r="E2146">
        <v>5.5684399999999998</v>
      </c>
      <c r="F2146">
        <f>VLOOKUP(A2146,[1]!Filtered_Customer_Data[#All],12,FALSE)</f>
        <v>6</v>
      </c>
      <c r="G2146">
        <f t="shared" si="67"/>
        <v>26218.702756533334</v>
      </c>
      <c r="H2146" t="str">
        <f>VLOOKUP(A2146,[2]!Filtered_Customer_Data[#All],9,FALSE)</f>
        <v>High Net Worth</v>
      </c>
      <c r="I2146" t="str">
        <f>VLOOKUP(A2146,Filtered_Customer_Data[#All],4,FALSE)</f>
        <v>Female</v>
      </c>
      <c r="J2146" t="str">
        <f>VLOOKUP(A2146,Filtered_Customer_Data[#All],8,FALSE)</f>
        <v>Unknown</v>
      </c>
      <c r="K2146" t="str">
        <f>VLOOKUP(A2146,Filtered_Customer_Data[#All],7,FALSE)</f>
        <v>Professor</v>
      </c>
    </row>
    <row r="2147" spans="1:11" x14ac:dyDescent="0.3">
      <c r="A2147">
        <v>2150</v>
      </c>
      <c r="B2147">
        <v>6</v>
      </c>
      <c r="C2147">
        <v>6161.6</v>
      </c>
      <c r="D2147">
        <f t="shared" si="66"/>
        <v>1026.9333333333334</v>
      </c>
      <c r="E2147">
        <v>5.5684399999999998</v>
      </c>
      <c r="F2147">
        <f>VLOOKUP(A2147,[1]!Filtered_Customer_Data[#All],12,FALSE)</f>
        <v>8</v>
      </c>
      <c r="G2147">
        <f t="shared" si="67"/>
        <v>45747.333205333336</v>
      </c>
      <c r="H2147" t="str">
        <f>VLOOKUP(A2147,[2]!Filtered_Customer_Data[#All],9,FALSE)</f>
        <v>Affluent Customer</v>
      </c>
      <c r="I2147" t="str">
        <f>VLOOKUP(A2147,Filtered_Customer_Data[#All],4,FALSE)</f>
        <v>Male</v>
      </c>
      <c r="J2147" t="str">
        <f>VLOOKUP(A2147,Filtered_Customer_Data[#All],8,FALSE)</f>
        <v>Retail</v>
      </c>
      <c r="K2147" t="str">
        <f>VLOOKUP(A2147,Filtered_Customer_Data[#All],7,FALSE)</f>
        <v>Unknown</v>
      </c>
    </row>
    <row r="2148" spans="1:11" x14ac:dyDescent="0.3">
      <c r="A2148">
        <v>2151</v>
      </c>
      <c r="B2148">
        <v>6</v>
      </c>
      <c r="C2148">
        <v>9138.8200000000015</v>
      </c>
      <c r="D2148">
        <f t="shared" si="66"/>
        <v>1523.136666666667</v>
      </c>
      <c r="E2148">
        <v>5.5684399999999998</v>
      </c>
      <c r="F2148">
        <f>VLOOKUP(A2148,[1]!Filtered_Customer_Data[#All],12,FALSE)</f>
        <v>6</v>
      </c>
      <c r="G2148">
        <f t="shared" si="67"/>
        <v>50888.970840800008</v>
      </c>
      <c r="H2148" t="str">
        <f>VLOOKUP(A2148,[2]!Filtered_Customer_Data[#All],9,FALSE)</f>
        <v>Affluent Customer</v>
      </c>
      <c r="I2148" t="str">
        <f>VLOOKUP(A2148,Filtered_Customer_Data[#All],4,FALSE)</f>
        <v>Male</v>
      </c>
      <c r="J2148" t="str">
        <f>VLOOKUP(A2148,Filtered_Customer_Data[#All],8,FALSE)</f>
        <v>Entertainment</v>
      </c>
      <c r="K2148" t="str">
        <f>VLOOKUP(A2148,Filtered_Customer_Data[#All],7,FALSE)</f>
        <v>Unknown</v>
      </c>
    </row>
    <row r="2149" spans="1:11" x14ac:dyDescent="0.3">
      <c r="A2149">
        <v>2152</v>
      </c>
      <c r="B2149">
        <v>9</v>
      </c>
      <c r="C2149">
        <v>9894.84</v>
      </c>
      <c r="D2149">
        <f t="shared" si="66"/>
        <v>1099.4266666666667</v>
      </c>
      <c r="E2149">
        <v>5.5684399999999998</v>
      </c>
      <c r="F2149">
        <f>VLOOKUP(A2149,[1]!Filtered_Customer_Data[#All],12,FALSE)</f>
        <v>19</v>
      </c>
      <c r="G2149">
        <f t="shared" si="67"/>
        <v>116319.73712693332</v>
      </c>
      <c r="H2149" t="str">
        <f>VLOOKUP(A2149,[2]!Filtered_Customer_Data[#All],9,FALSE)</f>
        <v>Mass Customer</v>
      </c>
      <c r="I2149" t="str">
        <f>VLOOKUP(A2149,Filtered_Customer_Data[#All],4,FALSE)</f>
        <v>Female</v>
      </c>
      <c r="J2149" t="str">
        <f>VLOOKUP(A2149,Filtered_Customer_Data[#All],8,FALSE)</f>
        <v>Manufacturing</v>
      </c>
      <c r="K2149" t="str">
        <f>VLOOKUP(A2149,Filtered_Customer_Data[#All],7,FALSE)</f>
        <v>Database Administrator III</v>
      </c>
    </row>
    <row r="2150" spans="1:11" x14ac:dyDescent="0.3">
      <c r="A2150">
        <v>2153</v>
      </c>
      <c r="B2150">
        <v>7</v>
      </c>
      <c r="C2150">
        <v>7792.47</v>
      </c>
      <c r="D2150">
        <f t="shared" si="66"/>
        <v>1113.21</v>
      </c>
      <c r="E2150">
        <v>5.5684399999999998</v>
      </c>
      <c r="F2150">
        <f>VLOOKUP(A2150,[1]!Filtered_Customer_Data[#All],12,FALSE)</f>
        <v>10</v>
      </c>
      <c r="G2150">
        <f t="shared" si="67"/>
        <v>61988.430924</v>
      </c>
      <c r="H2150" t="str">
        <f>VLOOKUP(A2150,[2]!Filtered_Customer_Data[#All],9,FALSE)</f>
        <v>Mass Customer</v>
      </c>
      <c r="I2150" t="str">
        <f>VLOOKUP(A2150,Filtered_Customer_Data[#All],4,FALSE)</f>
        <v>Male</v>
      </c>
      <c r="J2150" t="str">
        <f>VLOOKUP(A2150,Filtered_Customer_Data[#All],8,FALSE)</f>
        <v>Financial Services</v>
      </c>
      <c r="K2150" t="str">
        <f>VLOOKUP(A2150,Filtered_Customer_Data[#All],7,FALSE)</f>
        <v>Financial Analyst</v>
      </c>
    </row>
    <row r="2151" spans="1:11" x14ac:dyDescent="0.3">
      <c r="A2151">
        <v>2154</v>
      </c>
      <c r="B2151">
        <v>6</v>
      </c>
      <c r="C2151">
        <v>7924.87</v>
      </c>
      <c r="D2151">
        <f t="shared" si="66"/>
        <v>1320.8116666666667</v>
      </c>
      <c r="E2151">
        <v>5.5684399999999998</v>
      </c>
      <c r="F2151">
        <f>VLOOKUP(A2151,[1]!Filtered_Customer_Data[#All],12,FALSE)</f>
        <v>6</v>
      </c>
      <c r="G2151">
        <f t="shared" si="67"/>
        <v>44129.163102800005</v>
      </c>
      <c r="H2151" t="str">
        <f>VLOOKUP(A2151,[2]!Filtered_Customer_Data[#All],9,FALSE)</f>
        <v>High Net Worth</v>
      </c>
      <c r="I2151" t="str">
        <f>VLOOKUP(A2151,Filtered_Customer_Data[#All],4,FALSE)</f>
        <v>Female</v>
      </c>
      <c r="J2151" t="str">
        <f>VLOOKUP(A2151,Filtered_Customer_Data[#All],8,FALSE)</f>
        <v>Manufacturing</v>
      </c>
      <c r="K2151" t="str">
        <f>VLOOKUP(A2151,Filtered_Customer_Data[#All],7,FALSE)</f>
        <v>Chemical Engineer</v>
      </c>
    </row>
    <row r="2152" spans="1:11" x14ac:dyDescent="0.3">
      <c r="A2152">
        <v>2155</v>
      </c>
      <c r="B2152">
        <v>11</v>
      </c>
      <c r="C2152">
        <v>8886.39</v>
      </c>
      <c r="D2152">
        <f t="shared" si="66"/>
        <v>807.85363636363627</v>
      </c>
      <c r="E2152">
        <v>5.5684399999999998</v>
      </c>
      <c r="F2152">
        <f>VLOOKUP(A2152,[1]!Filtered_Customer_Data[#All],12,FALSE)</f>
        <v>14</v>
      </c>
      <c r="G2152">
        <f t="shared" si="67"/>
        <v>62978.783040218172</v>
      </c>
      <c r="H2152" t="str">
        <f>VLOOKUP(A2152,[2]!Filtered_Customer_Data[#All],9,FALSE)</f>
        <v>Mass Customer</v>
      </c>
      <c r="I2152" t="str">
        <f>VLOOKUP(A2152,Filtered_Customer_Data[#All],4,FALSE)</f>
        <v>Female</v>
      </c>
      <c r="J2152" t="str">
        <f>VLOOKUP(A2152,Filtered_Customer_Data[#All],8,FALSE)</f>
        <v>Unknown</v>
      </c>
      <c r="K2152" t="str">
        <f>VLOOKUP(A2152,Filtered_Customer_Data[#All],7,FALSE)</f>
        <v>Data Coordiator</v>
      </c>
    </row>
    <row r="2153" spans="1:11" x14ac:dyDescent="0.3">
      <c r="A2153">
        <v>2156</v>
      </c>
      <c r="B2153">
        <v>6</v>
      </c>
      <c r="C2153">
        <v>6988.71</v>
      </c>
      <c r="D2153">
        <f t="shared" si="66"/>
        <v>1164.7850000000001</v>
      </c>
      <c r="E2153">
        <v>5.5684399999999998</v>
      </c>
      <c r="F2153">
        <f>VLOOKUP(A2153,[1]!Filtered_Customer_Data[#All],12,FALSE)</f>
        <v>18</v>
      </c>
      <c r="G2153">
        <f t="shared" si="67"/>
        <v>116748.6369372</v>
      </c>
      <c r="H2153" t="str">
        <f>VLOOKUP(A2153,[2]!Filtered_Customer_Data[#All],9,FALSE)</f>
        <v>Mass Customer</v>
      </c>
      <c r="I2153" t="str">
        <f>VLOOKUP(A2153,Filtered_Customer_Data[#All],4,FALSE)</f>
        <v>Male</v>
      </c>
      <c r="J2153" t="str">
        <f>VLOOKUP(A2153,Filtered_Customer_Data[#All],8,FALSE)</f>
        <v>Retail</v>
      </c>
      <c r="K2153" t="str">
        <f>VLOOKUP(A2153,Filtered_Customer_Data[#All],7,FALSE)</f>
        <v>Desktop Support Technician</v>
      </c>
    </row>
    <row r="2154" spans="1:11" x14ac:dyDescent="0.3">
      <c r="A2154">
        <v>2157</v>
      </c>
      <c r="B2154">
        <v>2</v>
      </c>
      <c r="C2154">
        <v>2131.52</v>
      </c>
      <c r="D2154">
        <f t="shared" si="66"/>
        <v>1065.76</v>
      </c>
      <c r="E2154">
        <v>5.5684399999999998</v>
      </c>
      <c r="F2154">
        <f>VLOOKUP(A2154,[1]!Filtered_Customer_Data[#All],12,FALSE)</f>
        <v>19</v>
      </c>
      <c r="G2154">
        <f t="shared" si="67"/>
        <v>112757.79167359999</v>
      </c>
      <c r="H2154" t="str">
        <f>VLOOKUP(A2154,[2]!Filtered_Customer_Data[#All],9,FALSE)</f>
        <v>Mass Customer</v>
      </c>
      <c r="I2154" t="str">
        <f>VLOOKUP(A2154,Filtered_Customer_Data[#All],4,FALSE)</f>
        <v>Female</v>
      </c>
      <c r="J2154" t="str">
        <f>VLOOKUP(A2154,Filtered_Customer_Data[#All],8,FALSE)</f>
        <v>Property</v>
      </c>
      <c r="K2154" t="str">
        <f>VLOOKUP(A2154,Filtered_Customer_Data[#All],7,FALSE)</f>
        <v>Community Outreach Specialist</v>
      </c>
    </row>
    <row r="2155" spans="1:11" x14ac:dyDescent="0.3">
      <c r="A2155">
        <v>2158</v>
      </c>
      <c r="B2155">
        <v>5</v>
      </c>
      <c r="C2155">
        <v>5982.2999999999993</v>
      </c>
      <c r="D2155">
        <f t="shared" si="66"/>
        <v>1196.4599999999998</v>
      </c>
      <c r="E2155">
        <v>5.5684399999999998</v>
      </c>
      <c r="F2155">
        <f>VLOOKUP(A2155,[1]!Filtered_Customer_Data[#All],12,FALSE)</f>
        <v>6</v>
      </c>
      <c r="G2155">
        <f t="shared" si="67"/>
        <v>39974.494334399991</v>
      </c>
      <c r="H2155" t="str">
        <f>VLOOKUP(A2155,[2]!Filtered_Customer_Data[#All],9,FALSE)</f>
        <v>Mass Customer</v>
      </c>
      <c r="I2155" t="str">
        <f>VLOOKUP(A2155,Filtered_Customer_Data[#All],4,FALSE)</f>
        <v>Male</v>
      </c>
      <c r="J2155" t="str">
        <f>VLOOKUP(A2155,Filtered_Customer_Data[#All],8,FALSE)</f>
        <v>Entertainment</v>
      </c>
      <c r="K2155" t="str">
        <f>VLOOKUP(A2155,Filtered_Customer_Data[#All],7,FALSE)</f>
        <v>Physical Therapy Assistant</v>
      </c>
    </row>
    <row r="2156" spans="1:11" x14ac:dyDescent="0.3">
      <c r="A2156">
        <v>2159</v>
      </c>
      <c r="B2156">
        <v>5</v>
      </c>
      <c r="C2156">
        <v>5111.04</v>
      </c>
      <c r="D2156">
        <f t="shared" si="66"/>
        <v>1022.208</v>
      </c>
      <c r="E2156">
        <v>5.5684399999999998</v>
      </c>
      <c r="F2156">
        <f>VLOOKUP(A2156,[1]!Filtered_Customer_Data[#All],12,FALSE)</f>
        <v>6</v>
      </c>
      <c r="G2156">
        <f t="shared" si="67"/>
        <v>34152.623493120002</v>
      </c>
      <c r="H2156" t="str">
        <f>VLOOKUP(A2156,[2]!Filtered_Customer_Data[#All],9,FALSE)</f>
        <v>High Net Worth</v>
      </c>
      <c r="I2156" t="str">
        <f>VLOOKUP(A2156,Filtered_Customer_Data[#All],4,FALSE)</f>
        <v>Male</v>
      </c>
      <c r="J2156" t="str">
        <f>VLOOKUP(A2156,Filtered_Customer_Data[#All],8,FALSE)</f>
        <v>Unknown</v>
      </c>
      <c r="K2156" t="str">
        <f>VLOOKUP(A2156,Filtered_Customer_Data[#All],7,FALSE)</f>
        <v>Unknown</v>
      </c>
    </row>
    <row r="2157" spans="1:11" x14ac:dyDescent="0.3">
      <c r="A2157">
        <v>2160</v>
      </c>
      <c r="B2157">
        <v>6</v>
      </c>
      <c r="C2157">
        <v>6852.88</v>
      </c>
      <c r="D2157">
        <f t="shared" si="66"/>
        <v>1142.1466666666668</v>
      </c>
      <c r="E2157">
        <v>5.5684399999999998</v>
      </c>
      <c r="F2157">
        <f>VLOOKUP(A2157,[1]!Filtered_Customer_Data[#All],12,FALSE)</f>
        <v>15</v>
      </c>
      <c r="G2157">
        <f t="shared" si="67"/>
        <v>95399.627768000006</v>
      </c>
      <c r="H2157" t="str">
        <f>VLOOKUP(A2157,[2]!Filtered_Customer_Data[#All],9,FALSE)</f>
        <v>Mass Customer</v>
      </c>
      <c r="I2157" t="str">
        <f>VLOOKUP(A2157,Filtered_Customer_Data[#All],4,FALSE)</f>
        <v>Female</v>
      </c>
      <c r="J2157" t="str">
        <f>VLOOKUP(A2157,Filtered_Customer_Data[#All],8,FALSE)</f>
        <v>Health</v>
      </c>
      <c r="K2157" t="str">
        <f>VLOOKUP(A2157,Filtered_Customer_Data[#All],7,FALSE)</f>
        <v>Recruiter</v>
      </c>
    </row>
    <row r="2158" spans="1:11" x14ac:dyDescent="0.3">
      <c r="A2158">
        <v>2161</v>
      </c>
      <c r="B2158">
        <v>5</v>
      </c>
      <c r="C2158">
        <v>5998.47</v>
      </c>
      <c r="D2158">
        <f t="shared" si="66"/>
        <v>1199.694</v>
      </c>
      <c r="E2158">
        <v>5.5684399999999998</v>
      </c>
      <c r="F2158">
        <f>VLOOKUP(A2158,[1]!Filtered_Customer_Data[#All],12,FALSE)</f>
        <v>4</v>
      </c>
      <c r="G2158">
        <f t="shared" si="67"/>
        <v>26721.69622944</v>
      </c>
      <c r="H2158" t="str">
        <f>VLOOKUP(A2158,[2]!Filtered_Customer_Data[#All],9,FALSE)</f>
        <v>Mass Customer</v>
      </c>
      <c r="I2158" t="str">
        <f>VLOOKUP(A2158,Filtered_Customer_Data[#All],4,FALSE)</f>
        <v>Male</v>
      </c>
      <c r="J2158" t="str">
        <f>VLOOKUP(A2158,Filtered_Customer_Data[#All],8,FALSE)</f>
        <v>Financial Services</v>
      </c>
      <c r="K2158" t="str">
        <f>VLOOKUP(A2158,Filtered_Customer_Data[#All],7,FALSE)</f>
        <v>Unknown</v>
      </c>
    </row>
    <row r="2159" spans="1:11" x14ac:dyDescent="0.3">
      <c r="A2159">
        <v>2162</v>
      </c>
      <c r="B2159">
        <v>4</v>
      </c>
      <c r="C2159">
        <v>4785.3899999999994</v>
      </c>
      <c r="D2159">
        <f t="shared" si="66"/>
        <v>1196.3474999999999</v>
      </c>
      <c r="E2159">
        <v>5.5684399999999998</v>
      </c>
      <c r="F2159">
        <f>VLOOKUP(A2159,[1]!Filtered_Customer_Data[#All],12,FALSE)</f>
        <v>10</v>
      </c>
      <c r="G2159">
        <f t="shared" si="67"/>
        <v>66617.892728999985</v>
      </c>
      <c r="H2159" t="str">
        <f>VLOOKUP(A2159,[2]!Filtered_Customer_Data[#All],9,FALSE)</f>
        <v>High Net Worth</v>
      </c>
      <c r="I2159" t="str">
        <f>VLOOKUP(A2159,Filtered_Customer_Data[#All],4,FALSE)</f>
        <v>Male</v>
      </c>
      <c r="J2159" t="str">
        <f>VLOOKUP(A2159,Filtered_Customer_Data[#All],8,FALSE)</f>
        <v>Financial Services</v>
      </c>
      <c r="K2159" t="str">
        <f>VLOOKUP(A2159,Filtered_Customer_Data[#All],7,FALSE)</f>
        <v>Paralegal</v>
      </c>
    </row>
    <row r="2160" spans="1:11" x14ac:dyDescent="0.3">
      <c r="A2160">
        <v>2163</v>
      </c>
      <c r="B2160">
        <v>4</v>
      </c>
      <c r="C2160">
        <v>3236.7</v>
      </c>
      <c r="D2160">
        <f t="shared" si="66"/>
        <v>809.17499999999995</v>
      </c>
      <c r="E2160">
        <v>5.5684399999999998</v>
      </c>
      <c r="F2160">
        <f>VLOOKUP(A2160,[1]!Filtered_Customer_Data[#All],12,FALSE)</f>
        <v>6</v>
      </c>
      <c r="G2160">
        <f t="shared" si="67"/>
        <v>27035.054621999996</v>
      </c>
      <c r="H2160" t="str">
        <f>VLOOKUP(A2160,[2]!Filtered_Customer_Data[#All],9,FALSE)</f>
        <v>Mass Customer</v>
      </c>
      <c r="I2160" t="str">
        <f>VLOOKUP(A2160,Filtered_Customer_Data[#All],4,FALSE)</f>
        <v>Male</v>
      </c>
      <c r="J2160" t="str">
        <f>VLOOKUP(A2160,Filtered_Customer_Data[#All],8,FALSE)</f>
        <v>Unknown</v>
      </c>
      <c r="K2160" t="str">
        <f>VLOOKUP(A2160,Filtered_Customer_Data[#All],7,FALSE)</f>
        <v>VP Product Management</v>
      </c>
    </row>
    <row r="2161" spans="1:11" x14ac:dyDescent="0.3">
      <c r="A2161">
        <v>2164</v>
      </c>
      <c r="B2161">
        <v>7</v>
      </c>
      <c r="C2161">
        <v>8585.8100000000013</v>
      </c>
      <c r="D2161">
        <f t="shared" si="66"/>
        <v>1226.5442857142859</v>
      </c>
      <c r="E2161">
        <v>5.5684399999999998</v>
      </c>
      <c r="F2161">
        <f>VLOOKUP(A2161,[1]!Filtered_Customer_Data[#All],12,FALSE)</f>
        <v>18</v>
      </c>
      <c r="G2161">
        <f t="shared" si="67"/>
        <v>122938.88872217145</v>
      </c>
      <c r="H2161" t="str">
        <f>VLOOKUP(A2161,[2]!Filtered_Customer_Data[#All],9,FALSE)</f>
        <v>Mass Customer</v>
      </c>
      <c r="I2161" t="str">
        <f>VLOOKUP(A2161,Filtered_Customer_Data[#All],4,FALSE)</f>
        <v>Female</v>
      </c>
      <c r="J2161" t="str">
        <f>VLOOKUP(A2161,Filtered_Customer_Data[#All],8,FALSE)</f>
        <v>Financial Services</v>
      </c>
      <c r="K2161" t="str">
        <f>VLOOKUP(A2161,Filtered_Customer_Data[#All],7,FALSE)</f>
        <v>Financial Analyst</v>
      </c>
    </row>
    <row r="2162" spans="1:11" x14ac:dyDescent="0.3">
      <c r="A2162">
        <v>2165</v>
      </c>
      <c r="B2162">
        <v>10</v>
      </c>
      <c r="C2162">
        <v>9072.94</v>
      </c>
      <c r="D2162">
        <f t="shared" si="66"/>
        <v>907.2940000000001</v>
      </c>
      <c r="E2162">
        <v>5.5684399999999998</v>
      </c>
      <c r="F2162">
        <f>VLOOKUP(A2162,[1]!Filtered_Customer_Data[#All],12,FALSE)</f>
        <v>11</v>
      </c>
      <c r="G2162">
        <f t="shared" si="67"/>
        <v>55574.334214959999</v>
      </c>
      <c r="H2162" t="str">
        <f>VLOOKUP(A2162,[2]!Filtered_Customer_Data[#All],9,FALSE)</f>
        <v>Affluent Customer</v>
      </c>
      <c r="I2162" t="str">
        <f>VLOOKUP(A2162,Filtered_Customer_Data[#All],4,FALSE)</f>
        <v>Undefined</v>
      </c>
      <c r="J2162" t="str">
        <f>VLOOKUP(A2162,Filtered_Customer_Data[#All],8,FALSE)</f>
        <v>Manufacturing</v>
      </c>
      <c r="K2162" t="str">
        <f>VLOOKUP(A2162,Filtered_Customer_Data[#All],7,FALSE)</f>
        <v>Civil Engineer</v>
      </c>
    </row>
    <row r="2163" spans="1:11" x14ac:dyDescent="0.3">
      <c r="A2163">
        <v>2166</v>
      </c>
      <c r="B2163">
        <v>6</v>
      </c>
      <c r="C2163">
        <v>6021.83</v>
      </c>
      <c r="D2163">
        <f t="shared" si="66"/>
        <v>1003.6383333333333</v>
      </c>
      <c r="E2163">
        <v>5.5684399999999998</v>
      </c>
      <c r="F2163">
        <f>VLOOKUP(A2163,[1]!Filtered_Customer_Data[#All],12,FALSE)</f>
        <v>16</v>
      </c>
      <c r="G2163">
        <f t="shared" si="67"/>
        <v>89419.197453866669</v>
      </c>
      <c r="H2163" t="str">
        <f>VLOOKUP(A2163,[2]!Filtered_Customer_Data[#All],9,FALSE)</f>
        <v>Mass Customer</v>
      </c>
      <c r="I2163" t="str">
        <f>VLOOKUP(A2163,Filtered_Customer_Data[#All],4,FALSE)</f>
        <v>Female</v>
      </c>
      <c r="J2163" t="str">
        <f>VLOOKUP(A2163,Filtered_Customer_Data[#All],8,FALSE)</f>
        <v>Property</v>
      </c>
      <c r="K2163" t="str">
        <f>VLOOKUP(A2163,Filtered_Customer_Data[#All],7,FALSE)</f>
        <v>Nurse</v>
      </c>
    </row>
    <row r="2164" spans="1:11" x14ac:dyDescent="0.3">
      <c r="A2164">
        <v>2167</v>
      </c>
      <c r="B2164">
        <v>6</v>
      </c>
      <c r="C2164">
        <v>4691.0200000000004</v>
      </c>
      <c r="D2164">
        <f t="shared" si="66"/>
        <v>781.8366666666667</v>
      </c>
      <c r="E2164">
        <v>5.5684399999999998</v>
      </c>
      <c r="F2164">
        <f>VLOOKUP(A2164,[1]!Filtered_Customer_Data[#All],12,FALSE)</f>
        <v>1</v>
      </c>
      <c r="G2164">
        <f t="shared" si="67"/>
        <v>4353.6105681333338</v>
      </c>
      <c r="H2164" t="str">
        <f>VLOOKUP(A2164,[2]!Filtered_Customer_Data[#All],9,FALSE)</f>
        <v>Mass Customer</v>
      </c>
      <c r="I2164" t="str">
        <f>VLOOKUP(A2164,Filtered_Customer_Data[#All],4,FALSE)</f>
        <v>Female</v>
      </c>
      <c r="J2164" t="str">
        <f>VLOOKUP(A2164,Filtered_Customer_Data[#All],8,FALSE)</f>
        <v>Entertainment</v>
      </c>
      <c r="K2164" t="str">
        <f>VLOOKUP(A2164,Filtered_Customer_Data[#All],7,FALSE)</f>
        <v>Librarian</v>
      </c>
    </row>
    <row r="2165" spans="1:11" x14ac:dyDescent="0.3">
      <c r="A2165">
        <v>2168</v>
      </c>
      <c r="B2165">
        <v>3</v>
      </c>
      <c r="C2165">
        <v>3828.0999999999995</v>
      </c>
      <c r="D2165">
        <f t="shared" si="66"/>
        <v>1276.0333333333331</v>
      </c>
      <c r="E2165">
        <v>5.5684399999999998</v>
      </c>
      <c r="F2165">
        <f>VLOOKUP(A2165,[1]!Filtered_Customer_Data[#All],12,FALSE)</f>
        <v>17</v>
      </c>
      <c r="G2165">
        <f t="shared" si="67"/>
        <v>120793.7559293333</v>
      </c>
      <c r="H2165" t="str">
        <f>VLOOKUP(A2165,[2]!Filtered_Customer_Data[#All],9,FALSE)</f>
        <v>Mass Customer</v>
      </c>
      <c r="I2165" t="str">
        <f>VLOOKUP(A2165,Filtered_Customer_Data[#All],4,FALSE)</f>
        <v>Male</v>
      </c>
      <c r="J2165" t="str">
        <f>VLOOKUP(A2165,Filtered_Customer_Data[#All],8,FALSE)</f>
        <v>Financial Services</v>
      </c>
      <c r="K2165" t="str">
        <f>VLOOKUP(A2165,Filtered_Customer_Data[#All],7,FALSE)</f>
        <v>VP Accounting</v>
      </c>
    </row>
    <row r="2166" spans="1:11" x14ac:dyDescent="0.3">
      <c r="A2166">
        <v>2169</v>
      </c>
      <c r="B2166">
        <v>5</v>
      </c>
      <c r="C2166">
        <v>8555.14</v>
      </c>
      <c r="D2166">
        <f t="shared" si="66"/>
        <v>1711.0279999999998</v>
      </c>
      <c r="E2166">
        <v>5.5684399999999998</v>
      </c>
      <c r="F2166">
        <f>VLOOKUP(A2166,[1]!Filtered_Customer_Data[#All],12,FALSE)</f>
        <v>18</v>
      </c>
      <c r="G2166">
        <f t="shared" si="67"/>
        <v>171499.62161375998</v>
      </c>
      <c r="H2166" t="str">
        <f>VLOOKUP(A2166,[2]!Filtered_Customer_Data[#All],9,FALSE)</f>
        <v>Mass Customer</v>
      </c>
      <c r="I2166" t="str">
        <f>VLOOKUP(A2166,Filtered_Customer_Data[#All],4,FALSE)</f>
        <v>Male</v>
      </c>
      <c r="J2166" t="str">
        <f>VLOOKUP(A2166,Filtered_Customer_Data[#All],8,FALSE)</f>
        <v>Financial Services</v>
      </c>
      <c r="K2166" t="str">
        <f>VLOOKUP(A2166,Filtered_Customer_Data[#All],7,FALSE)</f>
        <v>Senior Financial Analyst</v>
      </c>
    </row>
    <row r="2167" spans="1:11" x14ac:dyDescent="0.3">
      <c r="A2167">
        <v>2170</v>
      </c>
      <c r="B2167">
        <v>6</v>
      </c>
      <c r="C2167">
        <v>7695.7500000000009</v>
      </c>
      <c r="D2167">
        <f t="shared" si="66"/>
        <v>1282.6250000000002</v>
      </c>
      <c r="E2167">
        <v>5.5684399999999998</v>
      </c>
      <c r="F2167">
        <f>VLOOKUP(A2167,[1]!Filtered_Customer_Data[#All],12,FALSE)</f>
        <v>6</v>
      </c>
      <c r="G2167">
        <f t="shared" si="67"/>
        <v>42853.322130000008</v>
      </c>
      <c r="H2167" t="str">
        <f>VLOOKUP(A2167,[2]!Filtered_Customer_Data[#All],9,FALSE)</f>
        <v>Affluent Customer</v>
      </c>
      <c r="I2167" t="str">
        <f>VLOOKUP(A2167,Filtered_Customer_Data[#All],4,FALSE)</f>
        <v>Male</v>
      </c>
      <c r="J2167" t="str">
        <f>VLOOKUP(A2167,Filtered_Customer_Data[#All],8,FALSE)</f>
        <v>Manufacturing</v>
      </c>
      <c r="K2167" t="str">
        <f>VLOOKUP(A2167,Filtered_Customer_Data[#All],7,FALSE)</f>
        <v>Geological Engineer</v>
      </c>
    </row>
    <row r="2168" spans="1:11" x14ac:dyDescent="0.3">
      <c r="A2168">
        <v>2171</v>
      </c>
      <c r="B2168">
        <v>6</v>
      </c>
      <c r="C2168">
        <v>4500.04</v>
      </c>
      <c r="D2168">
        <f t="shared" si="66"/>
        <v>750.00666666666666</v>
      </c>
      <c r="E2168">
        <v>5.5684399999999998</v>
      </c>
      <c r="F2168">
        <f>VLOOKUP(A2168,[1]!Filtered_Customer_Data[#All],12,FALSE)</f>
        <v>10</v>
      </c>
      <c r="G2168">
        <f t="shared" si="67"/>
        <v>41763.671229333333</v>
      </c>
      <c r="H2168" t="str">
        <f>VLOOKUP(A2168,[2]!Filtered_Customer_Data[#All],9,FALSE)</f>
        <v>High Net Worth</v>
      </c>
      <c r="I2168" t="str">
        <f>VLOOKUP(A2168,Filtered_Customer_Data[#All],4,FALSE)</f>
        <v>Female</v>
      </c>
      <c r="J2168" t="str">
        <f>VLOOKUP(A2168,Filtered_Customer_Data[#All],8,FALSE)</f>
        <v>Health</v>
      </c>
      <c r="K2168" t="str">
        <f>VLOOKUP(A2168,Filtered_Customer_Data[#All],7,FALSE)</f>
        <v>Pharmacist</v>
      </c>
    </row>
    <row r="2169" spans="1:11" x14ac:dyDescent="0.3">
      <c r="A2169">
        <v>2172</v>
      </c>
      <c r="B2169">
        <v>4</v>
      </c>
      <c r="C2169">
        <v>6844.5</v>
      </c>
      <c r="D2169">
        <f t="shared" si="66"/>
        <v>1711.125</v>
      </c>
      <c r="E2169">
        <v>5.5684399999999998</v>
      </c>
      <c r="F2169">
        <f>VLOOKUP(A2169,[1]!Filtered_Customer_Data[#All],12,FALSE)</f>
        <v>13</v>
      </c>
      <c r="G2169">
        <f t="shared" si="67"/>
        <v>123867.859635</v>
      </c>
      <c r="H2169" t="str">
        <f>VLOOKUP(A2169,[2]!Filtered_Customer_Data[#All],9,FALSE)</f>
        <v>Affluent Customer</v>
      </c>
      <c r="I2169" t="str">
        <f>VLOOKUP(A2169,Filtered_Customer_Data[#All],4,FALSE)</f>
        <v>Male</v>
      </c>
      <c r="J2169" t="str">
        <f>VLOOKUP(A2169,Filtered_Customer_Data[#All],8,FALSE)</f>
        <v>Health</v>
      </c>
      <c r="K2169" t="str">
        <f>VLOOKUP(A2169,Filtered_Customer_Data[#All],7,FALSE)</f>
        <v>Information Systems Manager</v>
      </c>
    </row>
    <row r="2170" spans="1:11" x14ac:dyDescent="0.3">
      <c r="A2170">
        <v>2173</v>
      </c>
      <c r="B2170">
        <v>4</v>
      </c>
      <c r="C2170">
        <v>5112.1499999999996</v>
      </c>
      <c r="D2170">
        <f t="shared" si="66"/>
        <v>1278.0374999999999</v>
      </c>
      <c r="E2170">
        <v>5.5684399999999998</v>
      </c>
      <c r="F2170">
        <f>VLOOKUP(A2170,[1]!Filtered_Customer_Data[#All],12,FALSE)</f>
        <v>22</v>
      </c>
      <c r="G2170">
        <f t="shared" si="67"/>
        <v>156566.85300299997</v>
      </c>
      <c r="H2170" t="str">
        <f>VLOOKUP(A2170,[2]!Filtered_Customer_Data[#All],9,FALSE)</f>
        <v>Mass Customer</v>
      </c>
      <c r="I2170" t="str">
        <f>VLOOKUP(A2170,Filtered_Customer_Data[#All],4,FALSE)</f>
        <v>Female</v>
      </c>
      <c r="J2170" t="str">
        <f>VLOOKUP(A2170,Filtered_Customer_Data[#All],8,FALSE)</f>
        <v>IT</v>
      </c>
      <c r="K2170" t="str">
        <f>VLOOKUP(A2170,Filtered_Customer_Data[#All],7,FALSE)</f>
        <v>Help Desk Technician</v>
      </c>
    </row>
    <row r="2171" spans="1:11" x14ac:dyDescent="0.3">
      <c r="A2171">
        <v>2174</v>
      </c>
      <c r="B2171">
        <v>5</v>
      </c>
      <c r="C2171">
        <v>6589.8300000000008</v>
      </c>
      <c r="D2171">
        <f t="shared" si="66"/>
        <v>1317.9660000000001</v>
      </c>
      <c r="E2171">
        <v>5.5684399999999998</v>
      </c>
      <c r="F2171">
        <f>VLOOKUP(A2171,[1]!Filtered_Customer_Data[#All],12,FALSE)</f>
        <v>11</v>
      </c>
      <c r="G2171">
        <f t="shared" si="67"/>
        <v>80729.160523440005</v>
      </c>
      <c r="H2171" t="str">
        <f>VLOOKUP(A2171,[2]!Filtered_Customer_Data[#All],9,FALSE)</f>
        <v>High Net Worth</v>
      </c>
      <c r="I2171" t="str">
        <f>VLOOKUP(A2171,Filtered_Customer_Data[#All],4,FALSE)</f>
        <v>Male</v>
      </c>
      <c r="J2171" t="str">
        <f>VLOOKUP(A2171,Filtered_Customer_Data[#All],8,FALSE)</f>
        <v>Argiculture</v>
      </c>
      <c r="K2171" t="str">
        <f>VLOOKUP(A2171,Filtered_Customer_Data[#All],7,FALSE)</f>
        <v>Account Executive</v>
      </c>
    </row>
    <row r="2172" spans="1:11" x14ac:dyDescent="0.3">
      <c r="A2172">
        <v>2175</v>
      </c>
      <c r="B2172">
        <v>4</v>
      </c>
      <c r="C2172">
        <v>4158.6499999999996</v>
      </c>
      <c r="D2172">
        <f t="shared" si="66"/>
        <v>1039.6624999999999</v>
      </c>
      <c r="E2172">
        <v>5.5684399999999998</v>
      </c>
      <c r="F2172">
        <f>VLOOKUP(A2172,[1]!Filtered_Customer_Data[#All],12,FALSE)</f>
        <v>13</v>
      </c>
      <c r="G2172">
        <f t="shared" si="67"/>
        <v>75260.877269499993</v>
      </c>
      <c r="H2172" t="str">
        <f>VLOOKUP(A2172,[2]!Filtered_Customer_Data[#All],9,FALSE)</f>
        <v>Mass Customer</v>
      </c>
      <c r="I2172" t="str">
        <f>VLOOKUP(A2172,Filtered_Customer_Data[#All],4,FALSE)</f>
        <v>Male</v>
      </c>
      <c r="J2172" t="str">
        <f>VLOOKUP(A2172,Filtered_Customer_Data[#All],8,FALSE)</f>
        <v>Health</v>
      </c>
      <c r="K2172" t="str">
        <f>VLOOKUP(A2172,Filtered_Customer_Data[#All],7,FALSE)</f>
        <v>Web Developer III</v>
      </c>
    </row>
    <row r="2173" spans="1:11" x14ac:dyDescent="0.3">
      <c r="A2173">
        <v>2176</v>
      </c>
      <c r="B2173">
        <v>3</v>
      </c>
      <c r="C2173">
        <v>2662.8199999999997</v>
      </c>
      <c r="D2173">
        <f t="shared" si="66"/>
        <v>887.60666666666657</v>
      </c>
      <c r="E2173">
        <v>5.5684399999999998</v>
      </c>
      <c r="F2173">
        <f>VLOOKUP(A2173,[1]!Filtered_Customer_Data[#All],12,FALSE)</f>
        <v>12</v>
      </c>
      <c r="G2173">
        <f t="shared" si="67"/>
        <v>59311.013603199994</v>
      </c>
      <c r="H2173" t="str">
        <f>VLOOKUP(A2173,[2]!Filtered_Customer_Data[#All],9,FALSE)</f>
        <v>High Net Worth</v>
      </c>
      <c r="I2173" t="str">
        <f>VLOOKUP(A2173,Filtered_Customer_Data[#All],4,FALSE)</f>
        <v>Female</v>
      </c>
      <c r="J2173" t="str">
        <f>VLOOKUP(A2173,Filtered_Customer_Data[#All],8,FALSE)</f>
        <v>Property</v>
      </c>
      <c r="K2173" t="str">
        <f>VLOOKUP(A2173,Filtered_Customer_Data[#All],7,FALSE)</f>
        <v>Accountant II</v>
      </c>
    </row>
    <row r="2174" spans="1:11" x14ac:dyDescent="0.3">
      <c r="A2174">
        <v>2177</v>
      </c>
      <c r="B2174">
        <v>5</v>
      </c>
      <c r="C2174">
        <v>6054.2699999999995</v>
      </c>
      <c r="D2174">
        <f t="shared" si="66"/>
        <v>1210.8539999999998</v>
      </c>
      <c r="E2174">
        <v>5.5684399999999998</v>
      </c>
      <c r="F2174">
        <f>VLOOKUP(A2174,[1]!Filtered_Customer_Data[#All],12,FALSE)</f>
        <v>9</v>
      </c>
      <c r="G2174">
        <f t="shared" si="67"/>
        <v>60683.11062983999</v>
      </c>
      <c r="H2174" t="str">
        <f>VLOOKUP(A2174,[2]!Filtered_Customer_Data[#All],9,FALSE)</f>
        <v>Mass Customer</v>
      </c>
      <c r="I2174" t="str">
        <f>VLOOKUP(A2174,Filtered_Customer_Data[#All],4,FALSE)</f>
        <v>Male</v>
      </c>
      <c r="J2174" t="str">
        <f>VLOOKUP(A2174,Filtered_Customer_Data[#All],8,FALSE)</f>
        <v>Health</v>
      </c>
      <c r="K2174" t="str">
        <f>VLOOKUP(A2174,Filtered_Customer_Data[#All],7,FALSE)</f>
        <v>Social Worker</v>
      </c>
    </row>
    <row r="2175" spans="1:11" x14ac:dyDescent="0.3">
      <c r="A2175">
        <v>2178</v>
      </c>
      <c r="B2175">
        <v>4</v>
      </c>
      <c r="C2175">
        <v>3531.6400000000003</v>
      </c>
      <c r="D2175">
        <f t="shared" si="66"/>
        <v>882.91000000000008</v>
      </c>
      <c r="E2175">
        <v>5.5684399999999998</v>
      </c>
      <c r="F2175">
        <f>VLOOKUP(A2175,[1]!Filtered_Customer_Data[#All],12,FALSE)</f>
        <v>12</v>
      </c>
      <c r="G2175">
        <f t="shared" si="67"/>
        <v>58997.176324799999</v>
      </c>
      <c r="H2175" t="str">
        <f>VLOOKUP(A2175,[2]!Filtered_Customer_Data[#All],9,FALSE)</f>
        <v>Mass Customer</v>
      </c>
      <c r="I2175" t="str">
        <f>VLOOKUP(A2175,Filtered_Customer_Data[#All],4,FALSE)</f>
        <v>Female</v>
      </c>
      <c r="J2175" t="str">
        <f>VLOOKUP(A2175,Filtered_Customer_Data[#All],8,FALSE)</f>
        <v>Retail</v>
      </c>
      <c r="K2175" t="str">
        <f>VLOOKUP(A2175,Filtered_Customer_Data[#All],7,FALSE)</f>
        <v>Mechanical Systems Engineer</v>
      </c>
    </row>
    <row r="2176" spans="1:11" x14ac:dyDescent="0.3">
      <c r="A2176">
        <v>2179</v>
      </c>
      <c r="B2176">
        <v>7</v>
      </c>
      <c r="C2176">
        <v>6889.21</v>
      </c>
      <c r="D2176">
        <f t="shared" si="66"/>
        <v>984.1728571428572</v>
      </c>
      <c r="E2176">
        <v>5.5684399999999998</v>
      </c>
      <c r="F2176">
        <f>VLOOKUP(A2176,[1]!Filtered_Customer_Data[#All],12,FALSE)</f>
        <v>17</v>
      </c>
      <c r="G2176">
        <f t="shared" si="67"/>
        <v>93165.227578685706</v>
      </c>
      <c r="H2176" t="str">
        <f>VLOOKUP(A2176,[2]!Filtered_Customer_Data[#All],9,FALSE)</f>
        <v>Mass Customer</v>
      </c>
      <c r="I2176" t="str">
        <f>VLOOKUP(A2176,Filtered_Customer_Data[#All],4,FALSE)</f>
        <v>Male</v>
      </c>
      <c r="J2176" t="str">
        <f>VLOOKUP(A2176,Filtered_Customer_Data[#All],8,FALSE)</f>
        <v>Manufacturing</v>
      </c>
      <c r="K2176" t="str">
        <f>VLOOKUP(A2176,Filtered_Customer_Data[#All],7,FALSE)</f>
        <v>Desktop Support Technician</v>
      </c>
    </row>
    <row r="2177" spans="1:11" x14ac:dyDescent="0.3">
      <c r="A2177">
        <v>2180</v>
      </c>
      <c r="B2177">
        <v>5</v>
      </c>
      <c r="C2177">
        <v>6162.33</v>
      </c>
      <c r="D2177">
        <f t="shared" si="66"/>
        <v>1232.4659999999999</v>
      </c>
      <c r="E2177">
        <v>5.5684399999999998</v>
      </c>
      <c r="F2177">
        <f>VLOOKUP(A2177,[1]!Filtered_Customer_Data[#All],12,FALSE)</f>
        <v>13</v>
      </c>
      <c r="G2177">
        <f t="shared" si="67"/>
        <v>89217.868649519995</v>
      </c>
      <c r="H2177" t="str">
        <f>VLOOKUP(A2177,[2]!Filtered_Customer_Data[#All],9,FALSE)</f>
        <v>High Net Worth</v>
      </c>
      <c r="I2177" t="str">
        <f>VLOOKUP(A2177,Filtered_Customer_Data[#All],4,FALSE)</f>
        <v>Male</v>
      </c>
      <c r="J2177" t="str">
        <f>VLOOKUP(A2177,Filtered_Customer_Data[#All],8,FALSE)</f>
        <v>Unknown</v>
      </c>
      <c r="K2177" t="str">
        <f>VLOOKUP(A2177,Filtered_Customer_Data[#All],7,FALSE)</f>
        <v>Chief Design Engineer</v>
      </c>
    </row>
    <row r="2178" spans="1:11" x14ac:dyDescent="0.3">
      <c r="A2178">
        <v>2181</v>
      </c>
      <c r="B2178">
        <v>8</v>
      </c>
      <c r="C2178">
        <v>6274.12</v>
      </c>
      <c r="D2178">
        <f t="shared" si="66"/>
        <v>784.26499999999999</v>
      </c>
      <c r="E2178">
        <v>5.5684399999999998</v>
      </c>
      <c r="F2178">
        <f>VLOOKUP(A2178,[1]!Filtered_Customer_Data[#All],12,FALSE)</f>
        <v>8</v>
      </c>
      <c r="G2178">
        <f t="shared" si="67"/>
        <v>34937.060772799996</v>
      </c>
      <c r="H2178" t="str">
        <f>VLOOKUP(A2178,[2]!Filtered_Customer_Data[#All],9,FALSE)</f>
        <v>Mass Customer</v>
      </c>
      <c r="I2178" t="str">
        <f>VLOOKUP(A2178,Filtered_Customer_Data[#All],4,FALSE)</f>
        <v>Male</v>
      </c>
      <c r="J2178" t="str">
        <f>VLOOKUP(A2178,Filtered_Customer_Data[#All],8,FALSE)</f>
        <v>IT</v>
      </c>
      <c r="K2178" t="str">
        <f>VLOOKUP(A2178,Filtered_Customer_Data[#All],7,FALSE)</f>
        <v>Account Executive</v>
      </c>
    </row>
    <row r="2179" spans="1:11" x14ac:dyDescent="0.3">
      <c r="A2179">
        <v>2182</v>
      </c>
      <c r="B2179">
        <v>8</v>
      </c>
      <c r="C2179">
        <v>10722.16</v>
      </c>
      <c r="D2179">
        <f t="shared" ref="D2179:D2242" si="68">GETPIVOTDATA("Total Revenue",$A2178,"customer_id",A2179)/GETPIVOTDATA("Total Transaction",$A2178,"customer_id",A2179)</f>
        <v>1340.27</v>
      </c>
      <c r="E2179">
        <v>5.5684399999999998</v>
      </c>
      <c r="F2179">
        <f>VLOOKUP(A2179,[1]!Filtered_Customer_Data[#All],12,FALSE)</f>
        <v>16</v>
      </c>
      <c r="G2179">
        <f t="shared" ref="G2179:G2242" si="69">D2179*E2179*F2179</f>
        <v>119411.40926079999</v>
      </c>
      <c r="H2179" t="str">
        <f>VLOOKUP(A2179,[2]!Filtered_Customer_Data[#All],9,FALSE)</f>
        <v>High Net Worth</v>
      </c>
      <c r="I2179" t="str">
        <f>VLOOKUP(A2179,Filtered_Customer_Data[#All],4,FALSE)</f>
        <v>Male</v>
      </c>
      <c r="J2179" t="str">
        <f>VLOOKUP(A2179,Filtered_Customer_Data[#All],8,FALSE)</f>
        <v>Entertainment</v>
      </c>
      <c r="K2179" t="str">
        <f>VLOOKUP(A2179,Filtered_Customer_Data[#All],7,FALSE)</f>
        <v>Assistant Media Planner</v>
      </c>
    </row>
    <row r="2180" spans="1:11" x14ac:dyDescent="0.3">
      <c r="A2180">
        <v>2183</v>
      </c>
      <c r="B2180">
        <v>14</v>
      </c>
      <c r="C2180">
        <v>19071.32</v>
      </c>
      <c r="D2180">
        <f t="shared" si="68"/>
        <v>1362.2371428571428</v>
      </c>
      <c r="E2180">
        <v>5.5684399999999998</v>
      </c>
      <c r="F2180">
        <f>VLOOKUP(A2180,[1]!Filtered_Customer_Data[#All],12,FALSE)</f>
        <v>7</v>
      </c>
      <c r="G2180">
        <f t="shared" si="69"/>
        <v>53098.750570399992</v>
      </c>
      <c r="H2180" t="str">
        <f>VLOOKUP(A2180,[2]!Filtered_Customer_Data[#All],9,FALSE)</f>
        <v>Mass Customer</v>
      </c>
      <c r="I2180" t="str">
        <f>VLOOKUP(A2180,Filtered_Customer_Data[#All],4,FALSE)</f>
        <v>Female</v>
      </c>
      <c r="J2180" t="str">
        <f>VLOOKUP(A2180,Filtered_Customer_Data[#All],8,FALSE)</f>
        <v>Manufacturing</v>
      </c>
      <c r="K2180" t="str">
        <f>VLOOKUP(A2180,Filtered_Customer_Data[#All],7,FALSE)</f>
        <v>Programmer Analyst IV</v>
      </c>
    </row>
    <row r="2181" spans="1:11" x14ac:dyDescent="0.3">
      <c r="A2181">
        <v>2184</v>
      </c>
      <c r="B2181">
        <v>11</v>
      </c>
      <c r="C2181">
        <v>13468.260000000002</v>
      </c>
      <c r="D2181">
        <f t="shared" si="68"/>
        <v>1224.3872727272728</v>
      </c>
      <c r="E2181">
        <v>5.5684399999999998</v>
      </c>
      <c r="F2181">
        <f>VLOOKUP(A2181,[1]!Filtered_Customer_Data[#All],12,FALSE)</f>
        <v>11</v>
      </c>
      <c r="G2181">
        <f t="shared" si="69"/>
        <v>74997.197714399997</v>
      </c>
      <c r="H2181" t="str">
        <f>VLOOKUP(A2181,[2]!Filtered_Customer_Data[#All],9,FALSE)</f>
        <v>Mass Customer</v>
      </c>
      <c r="I2181" t="str">
        <f>VLOOKUP(A2181,Filtered_Customer_Data[#All],4,FALSE)</f>
        <v>Male</v>
      </c>
      <c r="J2181" t="str">
        <f>VLOOKUP(A2181,Filtered_Customer_Data[#All],8,FALSE)</f>
        <v>Health</v>
      </c>
      <c r="K2181" t="str">
        <f>VLOOKUP(A2181,Filtered_Customer_Data[#All],7,FALSE)</f>
        <v>Statistician III</v>
      </c>
    </row>
    <row r="2182" spans="1:11" x14ac:dyDescent="0.3">
      <c r="A2182">
        <v>2185</v>
      </c>
      <c r="B2182">
        <v>7</v>
      </c>
      <c r="C2182">
        <v>9578.9699999999993</v>
      </c>
      <c r="D2182">
        <f t="shared" si="68"/>
        <v>1368.4242857142856</v>
      </c>
      <c r="E2182">
        <v>5.5684399999999998</v>
      </c>
      <c r="F2182">
        <f>VLOOKUP(A2182,[1]!Filtered_Customer_Data[#All],12,FALSE)</f>
        <v>19</v>
      </c>
      <c r="G2182">
        <f t="shared" si="69"/>
        <v>144779.78206131427</v>
      </c>
      <c r="H2182" t="str">
        <f>VLOOKUP(A2182,[2]!Filtered_Customer_Data[#All],9,FALSE)</f>
        <v>Mass Customer</v>
      </c>
      <c r="I2182" t="str">
        <f>VLOOKUP(A2182,Filtered_Customer_Data[#All],4,FALSE)</f>
        <v>Female</v>
      </c>
      <c r="J2182" t="str">
        <f>VLOOKUP(A2182,Filtered_Customer_Data[#All],8,FALSE)</f>
        <v>Property</v>
      </c>
      <c r="K2182" t="str">
        <f>VLOOKUP(A2182,Filtered_Customer_Data[#All],7,FALSE)</f>
        <v>Human Resources Assistant II</v>
      </c>
    </row>
    <row r="2183" spans="1:11" x14ac:dyDescent="0.3">
      <c r="A2183">
        <v>2186</v>
      </c>
      <c r="B2183">
        <v>3</v>
      </c>
      <c r="C2183">
        <v>4245.21</v>
      </c>
      <c r="D2183">
        <f t="shared" si="68"/>
        <v>1415.07</v>
      </c>
      <c r="E2183">
        <v>5.5684399999999998</v>
      </c>
      <c r="F2183">
        <f>VLOOKUP(A2183,[1]!Filtered_Customer_Data[#All],12,FALSE)</f>
        <v>5</v>
      </c>
      <c r="G2183">
        <f t="shared" si="69"/>
        <v>39398.661953999996</v>
      </c>
      <c r="H2183" t="str">
        <f>VLOOKUP(A2183,[2]!Filtered_Customer_Data[#All],9,FALSE)</f>
        <v>High Net Worth</v>
      </c>
      <c r="I2183" t="str">
        <f>VLOOKUP(A2183,Filtered_Customer_Data[#All],4,FALSE)</f>
        <v>Female</v>
      </c>
      <c r="J2183" t="str">
        <f>VLOOKUP(A2183,Filtered_Customer_Data[#All],8,FALSE)</f>
        <v>Health</v>
      </c>
      <c r="K2183" t="str">
        <f>VLOOKUP(A2183,Filtered_Customer_Data[#All],7,FALSE)</f>
        <v>Clinical Specialist</v>
      </c>
    </row>
    <row r="2184" spans="1:11" x14ac:dyDescent="0.3">
      <c r="A2184">
        <v>2187</v>
      </c>
      <c r="B2184">
        <v>7</v>
      </c>
      <c r="C2184">
        <v>8284.3700000000008</v>
      </c>
      <c r="D2184">
        <f t="shared" si="68"/>
        <v>1183.4814285714288</v>
      </c>
      <c r="E2184">
        <v>5.5684399999999998</v>
      </c>
      <c r="F2184">
        <f>VLOOKUP(A2184,[1]!Filtered_Customer_Data[#All],12,FALSE)</f>
        <v>2</v>
      </c>
      <c r="G2184">
        <f t="shared" si="69"/>
        <v>13180.290652228574</v>
      </c>
      <c r="H2184" t="str">
        <f>VLOOKUP(A2184,[2]!Filtered_Customer_Data[#All],9,FALSE)</f>
        <v>Mass Customer</v>
      </c>
      <c r="I2184" t="str">
        <f>VLOOKUP(A2184,Filtered_Customer_Data[#All],4,FALSE)</f>
        <v>Female</v>
      </c>
      <c r="J2184" t="str">
        <f>VLOOKUP(A2184,Filtered_Customer_Data[#All],8,FALSE)</f>
        <v>Health</v>
      </c>
      <c r="K2184" t="str">
        <f>VLOOKUP(A2184,Filtered_Customer_Data[#All],7,FALSE)</f>
        <v>Budget/Accounting Analyst I</v>
      </c>
    </row>
    <row r="2185" spans="1:11" x14ac:dyDescent="0.3">
      <c r="A2185">
        <v>2188</v>
      </c>
      <c r="B2185">
        <v>6</v>
      </c>
      <c r="C2185">
        <v>6671.5399999999991</v>
      </c>
      <c r="D2185">
        <f t="shared" si="68"/>
        <v>1111.9233333333332</v>
      </c>
      <c r="E2185">
        <v>5.5684399999999998</v>
      </c>
      <c r="F2185">
        <f>VLOOKUP(A2185,[1]!Filtered_Customer_Data[#All],12,FALSE)</f>
        <v>17</v>
      </c>
      <c r="G2185">
        <f t="shared" si="69"/>
        <v>105258.53222653332</v>
      </c>
      <c r="H2185" t="str">
        <f>VLOOKUP(A2185,[2]!Filtered_Customer_Data[#All],9,FALSE)</f>
        <v>Mass Customer</v>
      </c>
      <c r="I2185" t="str">
        <f>VLOOKUP(A2185,Filtered_Customer_Data[#All],4,FALSE)</f>
        <v>Female</v>
      </c>
      <c r="J2185" t="str">
        <f>VLOOKUP(A2185,Filtered_Customer_Data[#All],8,FALSE)</f>
        <v>Unknown</v>
      </c>
      <c r="K2185" t="str">
        <f>VLOOKUP(A2185,Filtered_Customer_Data[#All],7,FALSE)</f>
        <v>Nurse Practicioner</v>
      </c>
    </row>
    <row r="2186" spans="1:11" x14ac:dyDescent="0.3">
      <c r="A2186">
        <v>2189</v>
      </c>
      <c r="B2186">
        <v>10</v>
      </c>
      <c r="C2186">
        <v>9861.2999999999993</v>
      </c>
      <c r="D2186">
        <f t="shared" si="68"/>
        <v>986.12999999999988</v>
      </c>
      <c r="E2186">
        <v>5.5684399999999998</v>
      </c>
      <c r="F2186">
        <f>VLOOKUP(A2186,[1]!Filtered_Customer_Data[#All],12,FALSE)</f>
        <v>4</v>
      </c>
      <c r="G2186">
        <f t="shared" si="69"/>
        <v>21964.822948799996</v>
      </c>
      <c r="H2186" t="str">
        <f>VLOOKUP(A2186,[2]!Filtered_Customer_Data[#All],9,FALSE)</f>
        <v>High Net Worth</v>
      </c>
      <c r="I2186" t="str">
        <f>VLOOKUP(A2186,Filtered_Customer_Data[#All],4,FALSE)</f>
        <v>Male</v>
      </c>
      <c r="J2186" t="str">
        <f>VLOOKUP(A2186,Filtered_Customer_Data[#All],8,FALSE)</f>
        <v>Financial Services</v>
      </c>
      <c r="K2186" t="str">
        <f>VLOOKUP(A2186,Filtered_Customer_Data[#All],7,FALSE)</f>
        <v>Safety Technician II</v>
      </c>
    </row>
    <row r="2187" spans="1:11" x14ac:dyDescent="0.3">
      <c r="A2187">
        <v>2190</v>
      </c>
      <c r="B2187">
        <v>8</v>
      </c>
      <c r="C2187">
        <v>11980.72</v>
      </c>
      <c r="D2187">
        <f t="shared" si="68"/>
        <v>1497.59</v>
      </c>
      <c r="E2187">
        <v>5.5684399999999998</v>
      </c>
      <c r="F2187">
        <f>VLOOKUP(A2187,[1]!Filtered_Customer_Data[#All],12,FALSE)</f>
        <v>13</v>
      </c>
      <c r="G2187">
        <f t="shared" si="69"/>
        <v>108410.12077479999</v>
      </c>
      <c r="H2187" t="str">
        <f>VLOOKUP(A2187,[2]!Filtered_Customer_Data[#All],9,FALSE)</f>
        <v>Affluent Customer</v>
      </c>
      <c r="I2187" t="str">
        <f>VLOOKUP(A2187,Filtered_Customer_Data[#All],4,FALSE)</f>
        <v>Female</v>
      </c>
      <c r="J2187" t="str">
        <f>VLOOKUP(A2187,Filtered_Customer_Data[#All],8,FALSE)</f>
        <v>IT</v>
      </c>
      <c r="K2187" t="str">
        <f>VLOOKUP(A2187,Filtered_Customer_Data[#All],7,FALSE)</f>
        <v>Unknown</v>
      </c>
    </row>
    <row r="2188" spans="1:11" x14ac:dyDescent="0.3">
      <c r="A2188">
        <v>2191</v>
      </c>
      <c r="B2188">
        <v>5</v>
      </c>
      <c r="C2188">
        <v>7172.5599999999995</v>
      </c>
      <c r="D2188">
        <f t="shared" si="68"/>
        <v>1434.5119999999999</v>
      </c>
      <c r="E2188">
        <v>5.5684399999999998</v>
      </c>
      <c r="F2188">
        <f>VLOOKUP(A2188,[1]!Filtered_Customer_Data[#All],12,FALSE)</f>
        <v>4</v>
      </c>
      <c r="G2188">
        <f t="shared" si="69"/>
        <v>31951.976005119999</v>
      </c>
      <c r="H2188" t="str">
        <f>VLOOKUP(A2188,[2]!Filtered_Customer_Data[#All],9,FALSE)</f>
        <v>Mass Customer</v>
      </c>
      <c r="I2188" t="str">
        <f>VLOOKUP(A2188,Filtered_Customer_Data[#All],4,FALSE)</f>
        <v>Male</v>
      </c>
      <c r="J2188" t="str">
        <f>VLOOKUP(A2188,Filtered_Customer_Data[#All],8,FALSE)</f>
        <v>Unknown</v>
      </c>
      <c r="K2188" t="str">
        <f>VLOOKUP(A2188,Filtered_Customer_Data[#All],7,FALSE)</f>
        <v>Payment Adjustment Coordinator</v>
      </c>
    </row>
    <row r="2189" spans="1:11" x14ac:dyDescent="0.3">
      <c r="A2189">
        <v>2192</v>
      </c>
      <c r="B2189">
        <v>4</v>
      </c>
      <c r="C2189">
        <v>2098.19</v>
      </c>
      <c r="D2189">
        <f t="shared" si="68"/>
        <v>524.54750000000001</v>
      </c>
      <c r="E2189">
        <v>5.5684399999999998</v>
      </c>
      <c r="F2189">
        <f>VLOOKUP(A2189,[1]!Filtered_Customer_Data[#All],12,FALSE)</f>
        <v>14</v>
      </c>
      <c r="G2189">
        <f t="shared" si="69"/>
        <v>40892.757932599998</v>
      </c>
      <c r="H2189" t="str">
        <f>VLOOKUP(A2189,[2]!Filtered_Customer_Data[#All],9,FALSE)</f>
        <v>Mass Customer</v>
      </c>
      <c r="I2189" t="str">
        <f>VLOOKUP(A2189,Filtered_Customer_Data[#All],4,FALSE)</f>
        <v>Male</v>
      </c>
      <c r="J2189" t="str">
        <f>VLOOKUP(A2189,Filtered_Customer_Data[#All],8,FALSE)</f>
        <v>Unknown</v>
      </c>
      <c r="K2189" t="str">
        <f>VLOOKUP(A2189,Filtered_Customer_Data[#All],7,FALSE)</f>
        <v>Staff Accountant II</v>
      </c>
    </row>
    <row r="2190" spans="1:11" x14ac:dyDescent="0.3">
      <c r="A2190">
        <v>2193</v>
      </c>
      <c r="B2190">
        <v>4</v>
      </c>
      <c r="C2190">
        <v>6086.66</v>
      </c>
      <c r="D2190">
        <f t="shared" si="68"/>
        <v>1521.665</v>
      </c>
      <c r="E2190">
        <v>5.5684399999999998</v>
      </c>
      <c r="F2190">
        <f>VLOOKUP(A2190,[1]!Filtered_Customer_Data[#All],12,FALSE)</f>
        <v>6</v>
      </c>
      <c r="G2190">
        <f t="shared" si="69"/>
        <v>50839.801515600004</v>
      </c>
      <c r="H2190" t="str">
        <f>VLOOKUP(A2190,[2]!Filtered_Customer_Data[#All],9,FALSE)</f>
        <v>Mass Customer</v>
      </c>
      <c r="I2190" t="str">
        <f>VLOOKUP(A2190,Filtered_Customer_Data[#All],4,FALSE)</f>
        <v>Male</v>
      </c>
      <c r="J2190" t="str">
        <f>VLOOKUP(A2190,Filtered_Customer_Data[#All],8,FALSE)</f>
        <v>Unknown</v>
      </c>
      <c r="K2190" t="str">
        <f>VLOOKUP(A2190,Filtered_Customer_Data[#All],7,FALSE)</f>
        <v>Developer III</v>
      </c>
    </row>
    <row r="2191" spans="1:11" x14ac:dyDescent="0.3">
      <c r="A2191">
        <v>2194</v>
      </c>
      <c r="B2191">
        <v>8</v>
      </c>
      <c r="C2191">
        <v>8464.84</v>
      </c>
      <c r="D2191">
        <f t="shared" si="68"/>
        <v>1058.105</v>
      </c>
      <c r="E2191">
        <v>5.5684399999999998</v>
      </c>
      <c r="F2191">
        <f>VLOOKUP(A2191,[1]!Filtered_Customer_Data[#All],12,FALSE)</f>
        <v>11</v>
      </c>
      <c r="G2191">
        <f t="shared" si="69"/>
        <v>64811.936268199999</v>
      </c>
      <c r="H2191" t="str">
        <f>VLOOKUP(A2191,[2]!Filtered_Customer_Data[#All],9,FALSE)</f>
        <v>Affluent Customer</v>
      </c>
      <c r="I2191" t="str">
        <f>VLOOKUP(A2191,Filtered_Customer_Data[#All],4,FALSE)</f>
        <v>Female</v>
      </c>
      <c r="J2191" t="str">
        <f>VLOOKUP(A2191,Filtered_Customer_Data[#All],8,FALSE)</f>
        <v>Manufacturing</v>
      </c>
      <c r="K2191" t="str">
        <f>VLOOKUP(A2191,Filtered_Customer_Data[#All],7,FALSE)</f>
        <v>Electrical Engineer</v>
      </c>
    </row>
    <row r="2192" spans="1:11" x14ac:dyDescent="0.3">
      <c r="A2192">
        <v>2195</v>
      </c>
      <c r="B2192">
        <v>5</v>
      </c>
      <c r="C2192">
        <v>7266.61</v>
      </c>
      <c r="D2192">
        <f t="shared" si="68"/>
        <v>1453.3219999999999</v>
      </c>
      <c r="E2192">
        <v>5.5684399999999998</v>
      </c>
      <c r="F2192">
        <f>VLOOKUP(A2192,[1]!Filtered_Customer_Data[#All],12,FALSE)</f>
        <v>13</v>
      </c>
      <c r="G2192">
        <f t="shared" si="69"/>
        <v>105205.57264983999</v>
      </c>
      <c r="H2192" t="str">
        <f>VLOOKUP(A2192,[2]!Filtered_Customer_Data[#All],9,FALSE)</f>
        <v>Affluent Customer</v>
      </c>
      <c r="I2192" t="str">
        <f>VLOOKUP(A2192,Filtered_Customer_Data[#All],4,FALSE)</f>
        <v>Female</v>
      </c>
      <c r="J2192" t="str">
        <f>VLOOKUP(A2192,Filtered_Customer_Data[#All],8,FALSE)</f>
        <v>Financial Services</v>
      </c>
      <c r="K2192" t="str">
        <f>VLOOKUP(A2192,Filtered_Customer_Data[#All],7,FALSE)</f>
        <v>GIS Technical Architect</v>
      </c>
    </row>
    <row r="2193" spans="1:11" x14ac:dyDescent="0.3">
      <c r="A2193">
        <v>2196</v>
      </c>
      <c r="B2193">
        <v>5</v>
      </c>
      <c r="C2193">
        <v>4425.25</v>
      </c>
      <c r="D2193">
        <f t="shared" si="68"/>
        <v>885.05</v>
      </c>
      <c r="E2193">
        <v>5.5684399999999998</v>
      </c>
      <c r="F2193">
        <f>VLOOKUP(A2193,[1]!Filtered_Customer_Data[#All],12,FALSE)</f>
        <v>7</v>
      </c>
      <c r="G2193">
        <f t="shared" si="69"/>
        <v>34498.434754000002</v>
      </c>
      <c r="H2193" t="str">
        <f>VLOOKUP(A2193,[2]!Filtered_Customer_Data[#All],9,FALSE)</f>
        <v>High Net Worth</v>
      </c>
      <c r="I2193" t="str">
        <f>VLOOKUP(A2193,Filtered_Customer_Data[#All],4,FALSE)</f>
        <v>Male</v>
      </c>
      <c r="J2193" t="str">
        <f>VLOOKUP(A2193,Filtered_Customer_Data[#All],8,FALSE)</f>
        <v>Retail</v>
      </c>
      <c r="K2193" t="str">
        <f>VLOOKUP(A2193,Filtered_Customer_Data[#All],7,FALSE)</f>
        <v>Media Manager I</v>
      </c>
    </row>
    <row r="2194" spans="1:11" x14ac:dyDescent="0.3">
      <c r="A2194">
        <v>2197</v>
      </c>
      <c r="B2194">
        <v>3</v>
      </c>
      <c r="C2194">
        <v>2284.5600000000004</v>
      </c>
      <c r="D2194">
        <f t="shared" si="68"/>
        <v>761.5200000000001</v>
      </c>
      <c r="E2194">
        <v>5.5684399999999998</v>
      </c>
      <c r="F2194">
        <f>VLOOKUP(A2194,[1]!Filtered_Customer_Data[#All],12,FALSE)</f>
        <v>7</v>
      </c>
      <c r="G2194">
        <f t="shared" si="69"/>
        <v>29683.3490016</v>
      </c>
      <c r="H2194" t="str">
        <f>VLOOKUP(A2194,[2]!Filtered_Customer_Data[#All],9,FALSE)</f>
        <v>Mass Customer</v>
      </c>
      <c r="I2194" t="str">
        <f>VLOOKUP(A2194,Filtered_Customer_Data[#All],4,FALSE)</f>
        <v>Male</v>
      </c>
      <c r="J2194" t="str">
        <f>VLOOKUP(A2194,Filtered_Customer_Data[#All],8,FALSE)</f>
        <v>Financial Services</v>
      </c>
      <c r="K2194" t="str">
        <f>VLOOKUP(A2194,Filtered_Customer_Data[#All],7,FALSE)</f>
        <v>Programmer Analyst I</v>
      </c>
    </row>
    <row r="2195" spans="1:11" x14ac:dyDescent="0.3">
      <c r="A2195">
        <v>2198</v>
      </c>
      <c r="B2195">
        <v>3</v>
      </c>
      <c r="C2195">
        <v>2366.21</v>
      </c>
      <c r="D2195">
        <f t="shared" si="68"/>
        <v>788.73666666666668</v>
      </c>
      <c r="E2195">
        <v>5.5684399999999998</v>
      </c>
      <c r="F2195">
        <f>VLOOKUP(A2195,[1]!Filtered_Customer_Data[#All],12,FALSE)</f>
        <v>1</v>
      </c>
      <c r="G2195">
        <f t="shared" si="69"/>
        <v>4392.0328041333332</v>
      </c>
      <c r="H2195" t="str">
        <f>VLOOKUP(A2195,[2]!Filtered_Customer_Data[#All],9,FALSE)</f>
        <v>Affluent Customer</v>
      </c>
      <c r="I2195" t="str">
        <f>VLOOKUP(A2195,Filtered_Customer_Data[#All],4,FALSE)</f>
        <v>Male</v>
      </c>
      <c r="J2195" t="str">
        <f>VLOOKUP(A2195,Filtered_Customer_Data[#All],8,FALSE)</f>
        <v>Property</v>
      </c>
      <c r="K2195" t="str">
        <f>VLOOKUP(A2195,Filtered_Customer_Data[#All],7,FALSE)</f>
        <v>Editor</v>
      </c>
    </row>
    <row r="2196" spans="1:11" x14ac:dyDescent="0.3">
      <c r="A2196">
        <v>2199</v>
      </c>
      <c r="B2196">
        <v>4</v>
      </c>
      <c r="C2196">
        <v>4628.71</v>
      </c>
      <c r="D2196">
        <f t="shared" si="68"/>
        <v>1157.1775</v>
      </c>
      <c r="E2196">
        <v>5.5684399999999998</v>
      </c>
      <c r="F2196">
        <f>VLOOKUP(A2196,[1]!Filtered_Customer_Data[#All],12,FALSE)</f>
        <v>13</v>
      </c>
      <c r="G2196">
        <f t="shared" si="69"/>
        <v>83767.7552153</v>
      </c>
      <c r="H2196" t="str">
        <f>VLOOKUP(A2196,[2]!Filtered_Customer_Data[#All],9,FALSE)</f>
        <v>High Net Worth</v>
      </c>
      <c r="I2196" t="str">
        <f>VLOOKUP(A2196,Filtered_Customer_Data[#All],4,FALSE)</f>
        <v>Female</v>
      </c>
      <c r="J2196" t="str">
        <f>VLOOKUP(A2196,Filtered_Customer_Data[#All],8,FALSE)</f>
        <v>Property</v>
      </c>
      <c r="K2196" t="str">
        <f>VLOOKUP(A2196,Filtered_Customer_Data[#All],7,FALSE)</f>
        <v>Account Coordinator</v>
      </c>
    </row>
    <row r="2197" spans="1:11" x14ac:dyDescent="0.3">
      <c r="A2197">
        <v>2200</v>
      </c>
      <c r="B2197">
        <v>2</v>
      </c>
      <c r="C2197">
        <v>2208.44</v>
      </c>
      <c r="D2197">
        <f t="shared" si="68"/>
        <v>1104.22</v>
      </c>
      <c r="E2197">
        <v>5.5684399999999998</v>
      </c>
      <c r="F2197">
        <f>VLOOKUP(A2197,[1]!Filtered_Customer_Data[#All],12,FALSE)</f>
        <v>16</v>
      </c>
      <c r="G2197">
        <f t="shared" si="69"/>
        <v>98380.525068799994</v>
      </c>
      <c r="H2197" t="str">
        <f>VLOOKUP(A2197,[2]!Filtered_Customer_Data[#All],9,FALSE)</f>
        <v>Affluent Customer</v>
      </c>
      <c r="I2197" t="str">
        <f>VLOOKUP(A2197,Filtered_Customer_Data[#All],4,FALSE)</f>
        <v>Male</v>
      </c>
      <c r="J2197" t="str">
        <f>VLOOKUP(A2197,Filtered_Customer_Data[#All],8,FALSE)</f>
        <v>Unknown</v>
      </c>
      <c r="K2197" t="str">
        <f>VLOOKUP(A2197,Filtered_Customer_Data[#All],7,FALSE)</f>
        <v>Community Outreach Specialist</v>
      </c>
    </row>
    <row r="2198" spans="1:11" x14ac:dyDescent="0.3">
      <c r="A2198">
        <v>2201</v>
      </c>
      <c r="B2198">
        <v>7</v>
      </c>
      <c r="C2198">
        <v>10466.460000000001</v>
      </c>
      <c r="D2198">
        <f t="shared" si="68"/>
        <v>1495.2085714285715</v>
      </c>
      <c r="E2198">
        <v>5.5684399999999998</v>
      </c>
      <c r="F2198">
        <f>VLOOKUP(A2198,[1]!Filtered_Customer_Data[#All],12,FALSE)</f>
        <v>1</v>
      </c>
      <c r="G2198">
        <f t="shared" si="69"/>
        <v>8325.9792174857139</v>
      </c>
      <c r="H2198" t="str">
        <f>VLOOKUP(A2198,[2]!Filtered_Customer_Data[#All],9,FALSE)</f>
        <v>Affluent Customer</v>
      </c>
      <c r="I2198" t="str">
        <f>VLOOKUP(A2198,Filtered_Customer_Data[#All],4,FALSE)</f>
        <v>Female</v>
      </c>
      <c r="J2198" t="str">
        <f>VLOOKUP(A2198,Filtered_Customer_Data[#All],8,FALSE)</f>
        <v>Financial Services</v>
      </c>
      <c r="K2198" t="str">
        <f>VLOOKUP(A2198,Filtered_Customer_Data[#All],7,FALSE)</f>
        <v>Design Engineer</v>
      </c>
    </row>
    <row r="2199" spans="1:11" x14ac:dyDescent="0.3">
      <c r="A2199">
        <v>2202</v>
      </c>
      <c r="B2199">
        <v>10</v>
      </c>
      <c r="C2199">
        <v>8507.06</v>
      </c>
      <c r="D2199">
        <f t="shared" si="68"/>
        <v>850.7059999999999</v>
      </c>
      <c r="E2199">
        <v>5.5684399999999998</v>
      </c>
      <c r="F2199">
        <f>VLOOKUP(A2199,[1]!Filtered_Customer_Data[#All],12,FALSE)</f>
        <v>8</v>
      </c>
      <c r="G2199">
        <f t="shared" si="69"/>
        <v>37896.842549119996</v>
      </c>
      <c r="H2199" t="str">
        <f>VLOOKUP(A2199,[2]!Filtered_Customer_Data[#All],9,FALSE)</f>
        <v>Affluent Customer</v>
      </c>
      <c r="I2199" t="str">
        <f>VLOOKUP(A2199,Filtered_Customer_Data[#All],4,FALSE)</f>
        <v>Female</v>
      </c>
      <c r="J2199" t="str">
        <f>VLOOKUP(A2199,Filtered_Customer_Data[#All],8,FALSE)</f>
        <v>Financial Services</v>
      </c>
      <c r="K2199" t="str">
        <f>VLOOKUP(A2199,Filtered_Customer_Data[#All],7,FALSE)</f>
        <v>Physical Therapy Assistant</v>
      </c>
    </row>
    <row r="2200" spans="1:11" x14ac:dyDescent="0.3">
      <c r="A2200">
        <v>2203</v>
      </c>
      <c r="B2200">
        <v>5</v>
      </c>
      <c r="C2200">
        <v>6421.1</v>
      </c>
      <c r="D2200">
        <f t="shared" si="68"/>
        <v>1284.22</v>
      </c>
      <c r="E2200">
        <v>5.5684399999999998</v>
      </c>
      <c r="F2200">
        <f>VLOOKUP(A2200,[1]!Filtered_Customer_Data[#All],12,FALSE)</f>
        <v>2</v>
      </c>
      <c r="G2200">
        <f t="shared" si="69"/>
        <v>14302.204033599999</v>
      </c>
      <c r="H2200" t="str">
        <f>VLOOKUP(A2200,[2]!Filtered_Customer_Data[#All],9,FALSE)</f>
        <v>High Net Worth</v>
      </c>
      <c r="I2200" t="str">
        <f>VLOOKUP(A2200,Filtered_Customer_Data[#All],4,FALSE)</f>
        <v>Male</v>
      </c>
      <c r="J2200" t="str">
        <f>VLOOKUP(A2200,Filtered_Customer_Data[#All],8,FALSE)</f>
        <v>Health</v>
      </c>
      <c r="K2200" t="str">
        <f>VLOOKUP(A2200,Filtered_Customer_Data[#All],7,FALSE)</f>
        <v>Sales Associate</v>
      </c>
    </row>
    <row r="2201" spans="1:11" x14ac:dyDescent="0.3">
      <c r="A2201">
        <v>2204</v>
      </c>
      <c r="B2201">
        <v>8</v>
      </c>
      <c r="C2201">
        <v>7935.08</v>
      </c>
      <c r="D2201">
        <f t="shared" si="68"/>
        <v>991.88499999999999</v>
      </c>
      <c r="E2201">
        <v>5.5684399999999998</v>
      </c>
      <c r="F2201">
        <f>VLOOKUP(A2201,[1]!Filtered_Customer_Data[#All],12,FALSE)</f>
        <v>7</v>
      </c>
      <c r="G2201">
        <f t="shared" si="69"/>
        <v>38662.764765799999</v>
      </c>
      <c r="H2201" t="str">
        <f>VLOOKUP(A2201,[2]!Filtered_Customer_Data[#All],9,FALSE)</f>
        <v>High Net Worth</v>
      </c>
      <c r="I2201" t="str">
        <f>VLOOKUP(A2201,Filtered_Customer_Data[#All],4,FALSE)</f>
        <v>Female</v>
      </c>
      <c r="J2201" t="str">
        <f>VLOOKUP(A2201,Filtered_Customer_Data[#All],8,FALSE)</f>
        <v>Entertainment</v>
      </c>
      <c r="K2201" t="str">
        <f>VLOOKUP(A2201,Filtered_Customer_Data[#All],7,FALSE)</f>
        <v>Librarian</v>
      </c>
    </row>
    <row r="2202" spans="1:11" x14ac:dyDescent="0.3">
      <c r="A2202">
        <v>2205</v>
      </c>
      <c r="B2202">
        <v>3</v>
      </c>
      <c r="C2202">
        <v>3872.62</v>
      </c>
      <c r="D2202">
        <f t="shared" si="68"/>
        <v>1290.8733333333332</v>
      </c>
      <c r="E2202">
        <v>5.5684399999999998</v>
      </c>
      <c r="F2202">
        <f>VLOOKUP(A2202,[1]!Filtered_Customer_Data[#All],12,FALSE)</f>
        <v>11</v>
      </c>
      <c r="G2202">
        <f t="shared" si="69"/>
        <v>79069.657746933328</v>
      </c>
      <c r="H2202" t="str">
        <f>VLOOKUP(A2202,[2]!Filtered_Customer_Data[#All],9,FALSE)</f>
        <v>Mass Customer</v>
      </c>
      <c r="I2202" t="str">
        <f>VLOOKUP(A2202,Filtered_Customer_Data[#All],4,FALSE)</f>
        <v>Undefined</v>
      </c>
      <c r="J2202" t="str">
        <f>VLOOKUP(A2202,Filtered_Customer_Data[#All],8,FALSE)</f>
        <v>IT</v>
      </c>
      <c r="K2202" t="str">
        <f>VLOOKUP(A2202,Filtered_Customer_Data[#All],7,FALSE)</f>
        <v>Accounting Assistant III</v>
      </c>
    </row>
    <row r="2203" spans="1:11" x14ac:dyDescent="0.3">
      <c r="A2203">
        <v>2206</v>
      </c>
      <c r="B2203">
        <v>4</v>
      </c>
      <c r="C2203">
        <v>4155.32</v>
      </c>
      <c r="D2203">
        <f t="shared" si="68"/>
        <v>1038.83</v>
      </c>
      <c r="E2203">
        <v>5.5684399999999998</v>
      </c>
      <c r="F2203">
        <f>VLOOKUP(A2203,[1]!Filtered_Customer_Data[#All],12,FALSE)</f>
        <v>14</v>
      </c>
      <c r="G2203">
        <f t="shared" si="69"/>
        <v>80985.275352799988</v>
      </c>
      <c r="H2203" t="str">
        <f>VLOOKUP(A2203,[2]!Filtered_Customer_Data[#All],9,FALSE)</f>
        <v>Affluent Customer</v>
      </c>
      <c r="I2203" t="str">
        <f>VLOOKUP(A2203,Filtered_Customer_Data[#All],4,FALSE)</f>
        <v>Male</v>
      </c>
      <c r="J2203" t="str">
        <f>VLOOKUP(A2203,Filtered_Customer_Data[#All],8,FALSE)</f>
        <v>Financial Services</v>
      </c>
      <c r="K2203" t="str">
        <f>VLOOKUP(A2203,Filtered_Customer_Data[#All],7,FALSE)</f>
        <v>Structural Engineer</v>
      </c>
    </row>
    <row r="2204" spans="1:11" x14ac:dyDescent="0.3">
      <c r="A2204">
        <v>2207</v>
      </c>
      <c r="B2204">
        <v>6</v>
      </c>
      <c r="C2204">
        <v>6263.82</v>
      </c>
      <c r="D2204">
        <f t="shared" si="68"/>
        <v>1043.97</v>
      </c>
      <c r="E2204">
        <v>5.5684399999999998</v>
      </c>
      <c r="F2204">
        <f>VLOOKUP(A2204,[1]!Filtered_Customer_Data[#All],12,FALSE)</f>
        <v>16</v>
      </c>
      <c r="G2204">
        <f t="shared" si="69"/>
        <v>93012.548908800003</v>
      </c>
      <c r="H2204" t="str">
        <f>VLOOKUP(A2204,[2]!Filtered_Customer_Data[#All],9,FALSE)</f>
        <v>Mass Customer</v>
      </c>
      <c r="I2204" t="str">
        <f>VLOOKUP(A2204,Filtered_Customer_Data[#All],4,FALSE)</f>
        <v>Female</v>
      </c>
      <c r="J2204" t="str">
        <f>VLOOKUP(A2204,Filtered_Customer_Data[#All],8,FALSE)</f>
        <v>Manufacturing</v>
      </c>
      <c r="K2204" t="str">
        <f>VLOOKUP(A2204,Filtered_Customer_Data[#All],7,FALSE)</f>
        <v>Web Designer IV</v>
      </c>
    </row>
    <row r="2205" spans="1:11" x14ac:dyDescent="0.3">
      <c r="A2205">
        <v>2208</v>
      </c>
      <c r="B2205">
        <v>6</v>
      </c>
      <c r="C2205">
        <v>5236.3099999999995</v>
      </c>
      <c r="D2205">
        <f t="shared" si="68"/>
        <v>872.71833333333325</v>
      </c>
      <c r="E2205">
        <v>5.5684399999999998</v>
      </c>
      <c r="F2205">
        <f>VLOOKUP(A2205,[1]!Filtered_Customer_Data[#All],12,FALSE)</f>
        <v>9</v>
      </c>
      <c r="G2205">
        <f t="shared" si="69"/>
        <v>43737.117084599988</v>
      </c>
      <c r="H2205" t="str">
        <f>VLOOKUP(A2205,[2]!Filtered_Customer_Data[#All],9,FALSE)</f>
        <v>Mass Customer</v>
      </c>
      <c r="I2205" t="str">
        <f>VLOOKUP(A2205,Filtered_Customer_Data[#All],4,FALSE)</f>
        <v>Female</v>
      </c>
      <c r="J2205" t="str">
        <f>VLOOKUP(A2205,Filtered_Customer_Data[#All],8,FALSE)</f>
        <v>Unknown</v>
      </c>
      <c r="K2205" t="str">
        <f>VLOOKUP(A2205,Filtered_Customer_Data[#All],7,FALSE)</f>
        <v>Unknown</v>
      </c>
    </row>
    <row r="2206" spans="1:11" x14ac:dyDescent="0.3">
      <c r="A2206">
        <v>2209</v>
      </c>
      <c r="B2206">
        <v>1</v>
      </c>
      <c r="C2206">
        <v>1240.31</v>
      </c>
      <c r="D2206">
        <f t="shared" si="68"/>
        <v>1240.31</v>
      </c>
      <c r="E2206">
        <v>5.5684399999999998</v>
      </c>
      <c r="F2206">
        <f>VLOOKUP(A2206,[1]!Filtered_Customer_Data[#All],12,FALSE)</f>
        <v>3</v>
      </c>
      <c r="G2206">
        <f t="shared" si="69"/>
        <v>20719.775449199999</v>
      </c>
      <c r="H2206" t="str">
        <f>VLOOKUP(A2206,[2]!Filtered_Customer_Data[#All],9,FALSE)</f>
        <v>Affluent Customer</v>
      </c>
      <c r="I2206" t="str">
        <f>VLOOKUP(A2206,Filtered_Customer_Data[#All],4,FALSE)</f>
        <v>Male</v>
      </c>
      <c r="J2206" t="str">
        <f>VLOOKUP(A2206,Filtered_Customer_Data[#All],8,FALSE)</f>
        <v>Health</v>
      </c>
      <c r="K2206" t="str">
        <f>VLOOKUP(A2206,Filtered_Customer_Data[#All],7,FALSE)</f>
        <v>Registered Nurse</v>
      </c>
    </row>
    <row r="2207" spans="1:11" x14ac:dyDescent="0.3">
      <c r="A2207">
        <v>2210</v>
      </c>
      <c r="B2207">
        <v>9</v>
      </c>
      <c r="C2207">
        <v>8133.83</v>
      </c>
      <c r="D2207">
        <f t="shared" si="68"/>
        <v>903.75888888888892</v>
      </c>
      <c r="E2207">
        <v>5.5684399999999998</v>
      </c>
      <c r="F2207">
        <f>VLOOKUP(A2207,[1]!Filtered_Customer_Data[#All],12,FALSE)</f>
        <v>5</v>
      </c>
      <c r="G2207">
        <f t="shared" si="69"/>
        <v>25162.635736222222</v>
      </c>
      <c r="H2207" t="str">
        <f>VLOOKUP(A2207,[2]!Filtered_Customer_Data[#All],9,FALSE)</f>
        <v>High Net Worth</v>
      </c>
      <c r="I2207" t="str">
        <f>VLOOKUP(A2207,Filtered_Customer_Data[#All],4,FALSE)</f>
        <v>Male</v>
      </c>
      <c r="J2207" t="str">
        <f>VLOOKUP(A2207,Filtered_Customer_Data[#All],8,FALSE)</f>
        <v>Health</v>
      </c>
      <c r="K2207" t="str">
        <f>VLOOKUP(A2207,Filtered_Customer_Data[#All],7,FALSE)</f>
        <v>Registered Nurse</v>
      </c>
    </row>
    <row r="2208" spans="1:11" x14ac:dyDescent="0.3">
      <c r="A2208">
        <v>2211</v>
      </c>
      <c r="B2208">
        <v>3</v>
      </c>
      <c r="C2208">
        <v>1649.1599999999999</v>
      </c>
      <c r="D2208">
        <f t="shared" si="68"/>
        <v>549.71999999999991</v>
      </c>
      <c r="E2208">
        <v>5.5684399999999998</v>
      </c>
      <c r="F2208">
        <f>VLOOKUP(A2208,[1]!Filtered_Customer_Data[#All],12,FALSE)</f>
        <v>18</v>
      </c>
      <c r="G2208">
        <f t="shared" si="69"/>
        <v>55099.491062399989</v>
      </c>
      <c r="H2208" t="str">
        <f>VLOOKUP(A2208,[2]!Filtered_Customer_Data[#All],9,FALSE)</f>
        <v>Mass Customer</v>
      </c>
      <c r="I2208" t="str">
        <f>VLOOKUP(A2208,Filtered_Customer_Data[#All],4,FALSE)</f>
        <v>Female</v>
      </c>
      <c r="J2208" t="str">
        <f>VLOOKUP(A2208,Filtered_Customer_Data[#All],8,FALSE)</f>
        <v>Manufacturing</v>
      </c>
      <c r="K2208" t="str">
        <f>VLOOKUP(A2208,Filtered_Customer_Data[#All],7,FALSE)</f>
        <v>Unknown</v>
      </c>
    </row>
    <row r="2209" spans="1:11" x14ac:dyDescent="0.3">
      <c r="A2209">
        <v>2212</v>
      </c>
      <c r="B2209">
        <v>6</v>
      </c>
      <c r="C2209">
        <v>4951.08</v>
      </c>
      <c r="D2209">
        <f t="shared" si="68"/>
        <v>825.18</v>
      </c>
      <c r="E2209">
        <v>5.5684399999999998</v>
      </c>
      <c r="F2209">
        <f>VLOOKUP(A2209,[1]!Filtered_Customer_Data[#All],12,FALSE)</f>
        <v>20</v>
      </c>
      <c r="G2209">
        <f t="shared" si="69"/>
        <v>91899.306383999996</v>
      </c>
      <c r="H2209" t="str">
        <f>VLOOKUP(A2209,[2]!Filtered_Customer_Data[#All],9,FALSE)</f>
        <v>Affluent Customer</v>
      </c>
      <c r="I2209" t="str">
        <f>VLOOKUP(A2209,Filtered_Customer_Data[#All],4,FALSE)</f>
        <v>Female</v>
      </c>
      <c r="J2209" t="str">
        <f>VLOOKUP(A2209,Filtered_Customer_Data[#All],8,FALSE)</f>
        <v>Manufacturing</v>
      </c>
      <c r="K2209" t="str">
        <f>VLOOKUP(A2209,Filtered_Customer_Data[#All],7,FALSE)</f>
        <v>Technical Writer</v>
      </c>
    </row>
    <row r="2210" spans="1:11" x14ac:dyDescent="0.3">
      <c r="A2210">
        <v>2213</v>
      </c>
      <c r="B2210">
        <v>5</v>
      </c>
      <c r="C2210">
        <v>7240.4999999999991</v>
      </c>
      <c r="D2210">
        <f t="shared" si="68"/>
        <v>1448.1</v>
      </c>
      <c r="E2210">
        <v>5.5684399999999998</v>
      </c>
      <c r="F2210">
        <f>VLOOKUP(A2210,[1]!Filtered_Customer_Data[#All],12,FALSE)</f>
        <v>6</v>
      </c>
      <c r="G2210">
        <f t="shared" si="69"/>
        <v>48381.947783999996</v>
      </c>
      <c r="H2210" t="str">
        <f>VLOOKUP(A2210,[2]!Filtered_Customer_Data[#All],9,FALSE)</f>
        <v>Affluent Customer</v>
      </c>
      <c r="I2210" t="str">
        <f>VLOOKUP(A2210,Filtered_Customer_Data[#All],4,FALSE)</f>
        <v>Female</v>
      </c>
      <c r="J2210" t="str">
        <f>VLOOKUP(A2210,Filtered_Customer_Data[#All],8,FALSE)</f>
        <v>Unknown</v>
      </c>
      <c r="K2210" t="str">
        <f>VLOOKUP(A2210,Filtered_Customer_Data[#All],7,FALSE)</f>
        <v>Legal Assistant</v>
      </c>
    </row>
    <row r="2211" spans="1:11" x14ac:dyDescent="0.3">
      <c r="A2211">
        <v>2214</v>
      </c>
      <c r="B2211">
        <v>5</v>
      </c>
      <c r="C2211">
        <v>5053.0499999999993</v>
      </c>
      <c r="D2211">
        <f t="shared" si="68"/>
        <v>1010.6099999999999</v>
      </c>
      <c r="E2211">
        <v>5.5684399999999998</v>
      </c>
      <c r="F2211">
        <f>VLOOKUP(A2211,[1]!Filtered_Customer_Data[#All],12,FALSE)</f>
        <v>8</v>
      </c>
      <c r="G2211">
        <f t="shared" si="69"/>
        <v>45020.169187199994</v>
      </c>
      <c r="H2211" t="str">
        <f>VLOOKUP(A2211,[2]!Filtered_Customer_Data[#All],9,FALSE)</f>
        <v>High Net Worth</v>
      </c>
      <c r="I2211" t="str">
        <f>VLOOKUP(A2211,Filtered_Customer_Data[#All],4,FALSE)</f>
        <v>Male</v>
      </c>
      <c r="J2211" t="str">
        <f>VLOOKUP(A2211,Filtered_Customer_Data[#All],8,FALSE)</f>
        <v>Manufacturing</v>
      </c>
      <c r="K2211" t="str">
        <f>VLOOKUP(A2211,Filtered_Customer_Data[#All],7,FALSE)</f>
        <v>Unknown</v>
      </c>
    </row>
    <row r="2212" spans="1:11" x14ac:dyDescent="0.3">
      <c r="A2212">
        <v>2215</v>
      </c>
      <c r="B2212">
        <v>2</v>
      </c>
      <c r="C2212">
        <v>1965.6799999999998</v>
      </c>
      <c r="D2212">
        <f t="shared" si="68"/>
        <v>982.83999999999992</v>
      </c>
      <c r="E2212">
        <v>5.5684399999999998</v>
      </c>
      <c r="F2212">
        <f>VLOOKUP(A2212,[1]!Filtered_Customer_Data[#All],12,FALSE)</f>
        <v>18</v>
      </c>
      <c r="G2212">
        <f t="shared" si="69"/>
        <v>98511.940252799977</v>
      </c>
      <c r="H2212" t="str">
        <f>VLOOKUP(A2212,[2]!Filtered_Customer_Data[#All],9,FALSE)</f>
        <v>Mass Customer</v>
      </c>
      <c r="I2212" t="str">
        <f>VLOOKUP(A2212,Filtered_Customer_Data[#All],4,FALSE)</f>
        <v>Female</v>
      </c>
      <c r="J2212" t="str">
        <f>VLOOKUP(A2212,Filtered_Customer_Data[#All],8,FALSE)</f>
        <v>Financial Services</v>
      </c>
      <c r="K2212" t="str">
        <f>VLOOKUP(A2212,Filtered_Customer_Data[#All],7,FALSE)</f>
        <v>Structural Engineer</v>
      </c>
    </row>
    <row r="2213" spans="1:11" x14ac:dyDescent="0.3">
      <c r="A2213">
        <v>2216</v>
      </c>
      <c r="B2213">
        <v>3</v>
      </c>
      <c r="C2213">
        <v>3352.32</v>
      </c>
      <c r="D2213">
        <f t="shared" si="68"/>
        <v>1117.44</v>
      </c>
      <c r="E2213">
        <v>5.5684399999999998</v>
      </c>
      <c r="F2213">
        <f>VLOOKUP(A2213,[1]!Filtered_Customer_Data[#All],12,FALSE)</f>
        <v>10</v>
      </c>
      <c r="G2213">
        <f t="shared" si="69"/>
        <v>62223.975935999995</v>
      </c>
      <c r="H2213" t="str">
        <f>VLOOKUP(A2213,[2]!Filtered_Customer_Data[#All],9,FALSE)</f>
        <v>High Net Worth</v>
      </c>
      <c r="I2213" t="str">
        <f>VLOOKUP(A2213,Filtered_Customer_Data[#All],4,FALSE)</f>
        <v>Female</v>
      </c>
      <c r="J2213" t="str">
        <f>VLOOKUP(A2213,Filtered_Customer_Data[#All],8,FALSE)</f>
        <v>Property</v>
      </c>
      <c r="K2213" t="str">
        <f>VLOOKUP(A2213,Filtered_Customer_Data[#All],7,FALSE)</f>
        <v>Systems Administrator II</v>
      </c>
    </row>
    <row r="2214" spans="1:11" x14ac:dyDescent="0.3">
      <c r="A2214">
        <v>2217</v>
      </c>
      <c r="B2214">
        <v>7</v>
      </c>
      <c r="C2214">
        <v>6891.2800000000007</v>
      </c>
      <c r="D2214">
        <f t="shared" si="68"/>
        <v>984.46857142857152</v>
      </c>
      <c r="E2214">
        <v>5.5684399999999998</v>
      </c>
      <c r="F2214">
        <f>VLOOKUP(A2214,[1]!Filtered_Customer_Data[#All],12,FALSE)</f>
        <v>16</v>
      </c>
      <c r="G2214">
        <f t="shared" si="69"/>
        <v>87711.266750171431</v>
      </c>
      <c r="H2214" t="str">
        <f>VLOOKUP(A2214,[2]!Filtered_Customer_Data[#All],9,FALSE)</f>
        <v>Mass Customer</v>
      </c>
      <c r="I2214" t="str">
        <f>VLOOKUP(A2214,Filtered_Customer_Data[#All],4,FALSE)</f>
        <v>Male</v>
      </c>
      <c r="J2214" t="str">
        <f>VLOOKUP(A2214,Filtered_Customer_Data[#All],8,FALSE)</f>
        <v>Financial Services</v>
      </c>
      <c r="K2214" t="str">
        <f>VLOOKUP(A2214,Filtered_Customer_Data[#All],7,FALSE)</f>
        <v>Paralegal</v>
      </c>
    </row>
    <row r="2215" spans="1:11" x14ac:dyDescent="0.3">
      <c r="A2215">
        <v>2218</v>
      </c>
      <c r="B2215">
        <v>3</v>
      </c>
      <c r="C2215">
        <v>4304.09</v>
      </c>
      <c r="D2215">
        <f t="shared" si="68"/>
        <v>1434.6966666666667</v>
      </c>
      <c r="E2215">
        <v>5.5684399999999998</v>
      </c>
      <c r="F2215">
        <f>VLOOKUP(A2215,[1]!Filtered_Customer_Data[#All],12,FALSE)</f>
        <v>4</v>
      </c>
      <c r="G2215">
        <f t="shared" si="69"/>
        <v>31956.089226133332</v>
      </c>
      <c r="H2215" t="str">
        <f>VLOOKUP(A2215,[2]!Filtered_Customer_Data[#All],9,FALSE)</f>
        <v>Affluent Customer</v>
      </c>
      <c r="I2215" t="str">
        <f>VLOOKUP(A2215,Filtered_Customer_Data[#All],4,FALSE)</f>
        <v>Female</v>
      </c>
      <c r="J2215" t="str">
        <f>VLOOKUP(A2215,Filtered_Customer_Data[#All],8,FALSE)</f>
        <v>Health</v>
      </c>
      <c r="K2215" t="str">
        <f>VLOOKUP(A2215,Filtered_Customer_Data[#All],7,FALSE)</f>
        <v>Senior Sales Associate</v>
      </c>
    </row>
    <row r="2216" spans="1:11" x14ac:dyDescent="0.3">
      <c r="A2216">
        <v>2219</v>
      </c>
      <c r="B2216">
        <v>5</v>
      </c>
      <c r="C2216">
        <v>6319.34</v>
      </c>
      <c r="D2216">
        <f t="shared" si="68"/>
        <v>1263.8679999999999</v>
      </c>
      <c r="E2216">
        <v>5.5684399999999998</v>
      </c>
      <c r="F2216">
        <f>VLOOKUP(A2216,[1]!Filtered_Customer_Data[#All],12,FALSE)</f>
        <v>3</v>
      </c>
      <c r="G2216">
        <f t="shared" si="69"/>
        <v>21113.319377759995</v>
      </c>
      <c r="H2216" t="str">
        <f>VLOOKUP(A2216,[2]!Filtered_Customer_Data[#All],9,FALSE)</f>
        <v>High Net Worth</v>
      </c>
      <c r="I2216" t="str">
        <f>VLOOKUP(A2216,Filtered_Customer_Data[#All],4,FALSE)</f>
        <v>Male</v>
      </c>
      <c r="J2216" t="str">
        <f>VLOOKUP(A2216,Filtered_Customer_Data[#All],8,FALSE)</f>
        <v>Unknown</v>
      </c>
      <c r="K2216" t="str">
        <f>VLOOKUP(A2216,Filtered_Customer_Data[#All],7,FALSE)</f>
        <v>Senior Quality Engineer</v>
      </c>
    </row>
    <row r="2217" spans="1:11" x14ac:dyDescent="0.3">
      <c r="A2217">
        <v>2220</v>
      </c>
      <c r="B2217">
        <v>4</v>
      </c>
      <c r="C2217">
        <v>4529.8999999999996</v>
      </c>
      <c r="D2217">
        <f t="shared" si="68"/>
        <v>1132.4749999999999</v>
      </c>
      <c r="E2217">
        <v>5.5684399999999998</v>
      </c>
      <c r="F2217">
        <f>VLOOKUP(A2217,[1]!Filtered_Customer_Data[#All],12,FALSE)</f>
        <v>13</v>
      </c>
      <c r="G2217">
        <f t="shared" si="69"/>
        <v>81979.548156999983</v>
      </c>
      <c r="H2217" t="str">
        <f>VLOOKUP(A2217,[2]!Filtered_Customer_Data[#All],9,FALSE)</f>
        <v>Mass Customer</v>
      </c>
      <c r="I2217" t="str">
        <f>VLOOKUP(A2217,Filtered_Customer_Data[#All],4,FALSE)</f>
        <v>Male</v>
      </c>
      <c r="J2217" t="str">
        <f>VLOOKUP(A2217,Filtered_Customer_Data[#All],8,FALSE)</f>
        <v>Financial Services</v>
      </c>
      <c r="K2217" t="str">
        <f>VLOOKUP(A2217,Filtered_Customer_Data[#All],7,FALSE)</f>
        <v>Legal Assistant</v>
      </c>
    </row>
    <row r="2218" spans="1:11" x14ac:dyDescent="0.3">
      <c r="A2218">
        <v>2221</v>
      </c>
      <c r="B2218">
        <v>8</v>
      </c>
      <c r="C2218">
        <v>9100.52</v>
      </c>
      <c r="D2218">
        <f t="shared" si="68"/>
        <v>1137.5650000000001</v>
      </c>
      <c r="E2218">
        <v>5.5684399999999998</v>
      </c>
      <c r="F2218">
        <f>VLOOKUP(A2218,[1]!Filtered_Customer_Data[#All],12,FALSE)</f>
        <v>7</v>
      </c>
      <c r="G2218">
        <f t="shared" si="69"/>
        <v>44341.237140199999</v>
      </c>
      <c r="H2218" t="str">
        <f>VLOOKUP(A2218,[2]!Filtered_Customer_Data[#All],9,FALSE)</f>
        <v>Affluent Customer</v>
      </c>
      <c r="I2218" t="str">
        <f>VLOOKUP(A2218,Filtered_Customer_Data[#All],4,FALSE)</f>
        <v>Male</v>
      </c>
      <c r="J2218" t="str">
        <f>VLOOKUP(A2218,Filtered_Customer_Data[#All],8,FALSE)</f>
        <v>Argiculture</v>
      </c>
      <c r="K2218" t="str">
        <f>VLOOKUP(A2218,Filtered_Customer_Data[#All],7,FALSE)</f>
        <v>General Manager</v>
      </c>
    </row>
    <row r="2219" spans="1:11" x14ac:dyDescent="0.3">
      <c r="A2219">
        <v>2222</v>
      </c>
      <c r="B2219">
        <v>6</v>
      </c>
      <c r="C2219">
        <v>7051.67</v>
      </c>
      <c r="D2219">
        <f t="shared" si="68"/>
        <v>1175.2783333333334</v>
      </c>
      <c r="E2219">
        <v>5.5684399999999998</v>
      </c>
      <c r="F2219">
        <f>VLOOKUP(A2219,[1]!Filtered_Customer_Data[#All],12,FALSE)</f>
        <v>14</v>
      </c>
      <c r="G2219">
        <f t="shared" si="69"/>
        <v>91622.536354533338</v>
      </c>
      <c r="H2219" t="str">
        <f>VLOOKUP(A2219,[2]!Filtered_Customer_Data[#All],9,FALSE)</f>
        <v>Mass Customer</v>
      </c>
      <c r="I2219" t="str">
        <f>VLOOKUP(A2219,Filtered_Customer_Data[#All],4,FALSE)</f>
        <v>Female</v>
      </c>
      <c r="J2219" t="str">
        <f>VLOOKUP(A2219,Filtered_Customer_Data[#All],8,FALSE)</f>
        <v>Financial Services</v>
      </c>
      <c r="K2219" t="str">
        <f>VLOOKUP(A2219,Filtered_Customer_Data[#All],7,FALSE)</f>
        <v>Professor</v>
      </c>
    </row>
    <row r="2220" spans="1:11" x14ac:dyDescent="0.3">
      <c r="A2220">
        <v>2223</v>
      </c>
      <c r="B2220">
        <v>7</v>
      </c>
      <c r="C2220">
        <v>5883.75</v>
      </c>
      <c r="D2220">
        <f t="shared" si="68"/>
        <v>840.53571428571433</v>
      </c>
      <c r="E2220">
        <v>5.5684399999999998</v>
      </c>
      <c r="F2220">
        <f>VLOOKUP(A2220,[1]!Filtered_Customer_Data[#All],12,FALSE)</f>
        <v>12</v>
      </c>
      <c r="G2220">
        <f t="shared" si="69"/>
        <v>56165.672314285708</v>
      </c>
      <c r="H2220" t="str">
        <f>VLOOKUP(A2220,[2]!Filtered_Customer_Data[#All],9,FALSE)</f>
        <v>Mass Customer</v>
      </c>
      <c r="I2220" t="str">
        <f>VLOOKUP(A2220,Filtered_Customer_Data[#All],4,FALSE)</f>
        <v>Female</v>
      </c>
      <c r="J2220" t="str">
        <f>VLOOKUP(A2220,Filtered_Customer_Data[#All],8,FALSE)</f>
        <v>Health</v>
      </c>
      <c r="K2220" t="str">
        <f>VLOOKUP(A2220,Filtered_Customer_Data[#All],7,FALSE)</f>
        <v>Professor</v>
      </c>
    </row>
    <row r="2221" spans="1:11" x14ac:dyDescent="0.3">
      <c r="A2221">
        <v>2224</v>
      </c>
      <c r="B2221">
        <v>3</v>
      </c>
      <c r="C2221">
        <v>2568.2200000000003</v>
      </c>
      <c r="D2221">
        <f t="shared" si="68"/>
        <v>856.07333333333338</v>
      </c>
      <c r="E2221">
        <v>5.5684399999999998</v>
      </c>
      <c r="F2221">
        <f>VLOOKUP(A2221,[1]!Filtered_Customer_Data[#All],12,FALSE)</f>
        <v>4</v>
      </c>
      <c r="G2221">
        <f t="shared" si="69"/>
        <v>19067.971969066668</v>
      </c>
      <c r="H2221" t="str">
        <f>VLOOKUP(A2221,[2]!Filtered_Customer_Data[#All],9,FALSE)</f>
        <v>High Net Worth</v>
      </c>
      <c r="I2221" t="str">
        <f>VLOOKUP(A2221,Filtered_Customer_Data[#All],4,FALSE)</f>
        <v>Female</v>
      </c>
      <c r="J2221" t="str">
        <f>VLOOKUP(A2221,Filtered_Customer_Data[#All],8,FALSE)</f>
        <v>Retail</v>
      </c>
      <c r="K2221" t="str">
        <f>VLOOKUP(A2221,Filtered_Customer_Data[#All],7,FALSE)</f>
        <v>Budget/Accounting Analyst III</v>
      </c>
    </row>
    <row r="2222" spans="1:11" x14ac:dyDescent="0.3">
      <c r="A2222">
        <v>2225</v>
      </c>
      <c r="B2222">
        <v>3</v>
      </c>
      <c r="C2222">
        <v>5546.3099999999995</v>
      </c>
      <c r="D2222">
        <f t="shared" si="68"/>
        <v>1848.7699999999998</v>
      </c>
      <c r="E2222">
        <v>5.5684399999999998</v>
      </c>
      <c r="F2222">
        <f>VLOOKUP(A2222,[1]!Filtered_Customer_Data[#All],12,FALSE)</f>
        <v>19</v>
      </c>
      <c r="G2222">
        <f t="shared" si="69"/>
        <v>195600.53155719998</v>
      </c>
      <c r="H2222" t="str">
        <f>VLOOKUP(A2222,[2]!Filtered_Customer_Data[#All],9,FALSE)</f>
        <v>Affluent Customer</v>
      </c>
      <c r="I2222" t="str">
        <f>VLOOKUP(A2222,Filtered_Customer_Data[#All],4,FALSE)</f>
        <v>Female</v>
      </c>
      <c r="J2222" t="str">
        <f>VLOOKUP(A2222,Filtered_Customer_Data[#All],8,FALSE)</f>
        <v>Health</v>
      </c>
      <c r="K2222" t="str">
        <f>VLOOKUP(A2222,Filtered_Customer_Data[#All],7,FALSE)</f>
        <v>Occupational Therapist</v>
      </c>
    </row>
    <row r="2223" spans="1:11" x14ac:dyDescent="0.3">
      <c r="A2223">
        <v>2226</v>
      </c>
      <c r="B2223">
        <v>8</v>
      </c>
      <c r="C2223">
        <v>8295.5500000000011</v>
      </c>
      <c r="D2223">
        <f t="shared" si="68"/>
        <v>1036.9437500000001</v>
      </c>
      <c r="E2223">
        <v>5.5684399999999998</v>
      </c>
      <c r="F2223">
        <f>VLOOKUP(A2223,[1]!Filtered_Customer_Data[#All],12,FALSE)</f>
        <v>11</v>
      </c>
      <c r="G2223">
        <f t="shared" si="69"/>
        <v>63515.749607750004</v>
      </c>
      <c r="H2223" t="str">
        <f>VLOOKUP(A2223,[2]!Filtered_Customer_Data[#All],9,FALSE)</f>
        <v>Mass Customer</v>
      </c>
      <c r="I2223" t="str">
        <f>VLOOKUP(A2223,Filtered_Customer_Data[#All],4,FALSE)</f>
        <v>Female</v>
      </c>
      <c r="J2223" t="str">
        <f>VLOOKUP(A2223,Filtered_Customer_Data[#All],8,FALSE)</f>
        <v>Entertainment</v>
      </c>
      <c r="K2223" t="str">
        <f>VLOOKUP(A2223,Filtered_Customer_Data[#All],7,FALSE)</f>
        <v>Biostatistician II</v>
      </c>
    </row>
    <row r="2224" spans="1:11" x14ac:dyDescent="0.3">
      <c r="A2224">
        <v>2227</v>
      </c>
      <c r="B2224">
        <v>5</v>
      </c>
      <c r="C2224">
        <v>5068.82</v>
      </c>
      <c r="D2224">
        <f t="shared" si="68"/>
        <v>1013.7639999999999</v>
      </c>
      <c r="E2224">
        <v>5.5684399999999998</v>
      </c>
      <c r="F2224">
        <f>VLOOKUP(A2224,[1]!Filtered_Customer_Data[#All],12,FALSE)</f>
        <v>9</v>
      </c>
      <c r="G2224">
        <f t="shared" si="69"/>
        <v>50805.756073439989</v>
      </c>
      <c r="H2224" t="str">
        <f>VLOOKUP(A2224,[2]!Filtered_Customer_Data[#All],9,FALSE)</f>
        <v>Affluent Customer</v>
      </c>
      <c r="I2224" t="str">
        <f>VLOOKUP(A2224,Filtered_Customer_Data[#All],4,FALSE)</f>
        <v>Male</v>
      </c>
      <c r="J2224" t="str">
        <f>VLOOKUP(A2224,Filtered_Customer_Data[#All],8,FALSE)</f>
        <v>Property</v>
      </c>
      <c r="K2224" t="str">
        <f>VLOOKUP(A2224,Filtered_Customer_Data[#All],7,FALSE)</f>
        <v>Systems Administrator I</v>
      </c>
    </row>
    <row r="2225" spans="1:11" x14ac:dyDescent="0.3">
      <c r="A2225">
        <v>2228</v>
      </c>
      <c r="B2225">
        <v>4</v>
      </c>
      <c r="C2225">
        <v>3579.45</v>
      </c>
      <c r="D2225">
        <f t="shared" si="68"/>
        <v>894.86249999999995</v>
      </c>
      <c r="E2225">
        <v>5.5684399999999998</v>
      </c>
      <c r="F2225">
        <f>VLOOKUP(A2225,[1]!Filtered_Customer_Data[#All],12,FALSE)</f>
        <v>9</v>
      </c>
      <c r="G2225">
        <f t="shared" si="69"/>
        <v>44846.893255499992</v>
      </c>
      <c r="H2225" t="str">
        <f>VLOOKUP(A2225,[2]!Filtered_Customer_Data[#All],9,FALSE)</f>
        <v>High Net Worth</v>
      </c>
      <c r="I2225" t="str">
        <f>VLOOKUP(A2225,Filtered_Customer_Data[#All],4,FALSE)</f>
        <v>Female</v>
      </c>
      <c r="J2225" t="str">
        <f>VLOOKUP(A2225,Filtered_Customer_Data[#All],8,FALSE)</f>
        <v>Manufacturing</v>
      </c>
      <c r="K2225" t="str">
        <f>VLOOKUP(A2225,Filtered_Customer_Data[#All],7,FALSE)</f>
        <v>Geological Engineer</v>
      </c>
    </row>
    <row r="2226" spans="1:11" x14ac:dyDescent="0.3">
      <c r="A2226">
        <v>2229</v>
      </c>
      <c r="B2226">
        <v>4</v>
      </c>
      <c r="C2226">
        <v>3937.92</v>
      </c>
      <c r="D2226">
        <f t="shared" si="68"/>
        <v>984.48</v>
      </c>
      <c r="E2226">
        <v>5.5684399999999998</v>
      </c>
      <c r="F2226">
        <f>VLOOKUP(A2226,[1]!Filtered_Customer_Data[#All],12,FALSE)</f>
        <v>7</v>
      </c>
      <c r="G2226">
        <f t="shared" si="69"/>
        <v>38374.124678400003</v>
      </c>
      <c r="H2226" t="str">
        <f>VLOOKUP(A2226,[2]!Filtered_Customer_Data[#All],9,FALSE)</f>
        <v>Affluent Customer</v>
      </c>
      <c r="I2226" t="str">
        <f>VLOOKUP(A2226,Filtered_Customer_Data[#All],4,FALSE)</f>
        <v>Female</v>
      </c>
      <c r="J2226" t="str">
        <f>VLOOKUP(A2226,Filtered_Customer_Data[#All],8,FALSE)</f>
        <v>Financial Services</v>
      </c>
      <c r="K2226" t="str">
        <f>VLOOKUP(A2226,Filtered_Customer_Data[#All],7,FALSE)</f>
        <v>Cost Accountant</v>
      </c>
    </row>
    <row r="2227" spans="1:11" x14ac:dyDescent="0.3">
      <c r="A2227">
        <v>2230</v>
      </c>
      <c r="B2227">
        <v>7</v>
      </c>
      <c r="C2227">
        <v>9308.57</v>
      </c>
      <c r="D2227">
        <f t="shared" si="68"/>
        <v>1329.7957142857142</v>
      </c>
      <c r="E2227">
        <v>5.5684399999999998</v>
      </c>
      <c r="F2227">
        <f>VLOOKUP(A2227,[1]!Filtered_Customer_Data[#All],12,FALSE)</f>
        <v>19</v>
      </c>
      <c r="G2227">
        <f t="shared" si="69"/>
        <v>140692.8652978857</v>
      </c>
      <c r="H2227" t="str">
        <f>VLOOKUP(A2227,[2]!Filtered_Customer_Data[#All],9,FALSE)</f>
        <v>Mass Customer</v>
      </c>
      <c r="I2227" t="str">
        <f>VLOOKUP(A2227,Filtered_Customer_Data[#All],4,FALSE)</f>
        <v>Female</v>
      </c>
      <c r="J2227" t="str">
        <f>VLOOKUP(A2227,Filtered_Customer_Data[#All],8,FALSE)</f>
        <v>Unknown</v>
      </c>
      <c r="K2227" t="str">
        <f>VLOOKUP(A2227,Filtered_Customer_Data[#All],7,FALSE)</f>
        <v>Unknown</v>
      </c>
    </row>
    <row r="2228" spans="1:11" x14ac:dyDescent="0.3">
      <c r="A2228">
        <v>2231</v>
      </c>
      <c r="B2228">
        <v>3</v>
      </c>
      <c r="C2228">
        <v>4555.37</v>
      </c>
      <c r="D2228">
        <f t="shared" si="68"/>
        <v>1518.4566666666667</v>
      </c>
      <c r="E2228">
        <v>5.5684399999999998</v>
      </c>
      <c r="F2228">
        <f>VLOOKUP(A2228,[1]!Filtered_Customer_Data[#All],12,FALSE)</f>
        <v>13</v>
      </c>
      <c r="G2228">
        <f t="shared" si="69"/>
        <v>109920.65293213332</v>
      </c>
      <c r="H2228" t="str">
        <f>VLOOKUP(A2228,[2]!Filtered_Customer_Data[#All],9,FALSE)</f>
        <v>Mass Customer</v>
      </c>
      <c r="I2228" t="str">
        <f>VLOOKUP(A2228,Filtered_Customer_Data[#All],4,FALSE)</f>
        <v>Female</v>
      </c>
      <c r="J2228" t="str">
        <f>VLOOKUP(A2228,Filtered_Customer_Data[#All],8,FALSE)</f>
        <v>Unknown</v>
      </c>
      <c r="K2228" t="str">
        <f>VLOOKUP(A2228,Filtered_Customer_Data[#All],7,FALSE)</f>
        <v>Accounting Assistant II</v>
      </c>
    </row>
    <row r="2229" spans="1:11" x14ac:dyDescent="0.3">
      <c r="A2229">
        <v>2232</v>
      </c>
      <c r="B2229">
        <v>6</v>
      </c>
      <c r="C2229">
        <v>5666.03</v>
      </c>
      <c r="D2229">
        <f t="shared" si="68"/>
        <v>944.33833333333325</v>
      </c>
      <c r="E2229">
        <v>5.5684399999999998</v>
      </c>
      <c r="F2229">
        <f>VLOOKUP(A2229,[1]!Filtered_Customer_Data[#All],12,FALSE)</f>
        <v>11</v>
      </c>
      <c r="G2229">
        <f t="shared" si="69"/>
        <v>57843.40483753333</v>
      </c>
      <c r="H2229" t="str">
        <f>VLOOKUP(A2229,[2]!Filtered_Customer_Data[#All],9,FALSE)</f>
        <v>Mass Customer</v>
      </c>
      <c r="I2229" t="str">
        <f>VLOOKUP(A2229,Filtered_Customer_Data[#All],4,FALSE)</f>
        <v>Male</v>
      </c>
      <c r="J2229" t="str">
        <f>VLOOKUP(A2229,Filtered_Customer_Data[#All],8,FALSE)</f>
        <v>Unknown</v>
      </c>
      <c r="K2229" t="str">
        <f>VLOOKUP(A2229,Filtered_Customer_Data[#All],7,FALSE)</f>
        <v>Help Desk Technician</v>
      </c>
    </row>
    <row r="2230" spans="1:11" x14ac:dyDescent="0.3">
      <c r="A2230">
        <v>2233</v>
      </c>
      <c r="B2230">
        <v>7</v>
      </c>
      <c r="C2230">
        <v>6778.2599999999984</v>
      </c>
      <c r="D2230">
        <f t="shared" si="68"/>
        <v>968.32285714285695</v>
      </c>
      <c r="E2230">
        <v>5.5684399999999998</v>
      </c>
      <c r="F2230">
        <f>VLOOKUP(A2230,[1]!Filtered_Customer_Data[#All],12,FALSE)</f>
        <v>8</v>
      </c>
      <c r="G2230">
        <f t="shared" si="69"/>
        <v>43136.381845028562</v>
      </c>
      <c r="H2230" t="str">
        <f>VLOOKUP(A2230,[2]!Filtered_Customer_Data[#All],9,FALSE)</f>
        <v>Mass Customer</v>
      </c>
      <c r="I2230" t="str">
        <f>VLOOKUP(A2230,Filtered_Customer_Data[#All],4,FALSE)</f>
        <v>Female</v>
      </c>
      <c r="J2230" t="str">
        <f>VLOOKUP(A2230,Filtered_Customer_Data[#All],8,FALSE)</f>
        <v>Unknown</v>
      </c>
      <c r="K2230" t="str">
        <f>VLOOKUP(A2230,Filtered_Customer_Data[#All],7,FALSE)</f>
        <v>Sales Associate</v>
      </c>
    </row>
    <row r="2231" spans="1:11" x14ac:dyDescent="0.3">
      <c r="A2231">
        <v>2234</v>
      </c>
      <c r="B2231">
        <v>6</v>
      </c>
      <c r="C2231">
        <v>3299.5800000000004</v>
      </c>
      <c r="D2231">
        <f t="shared" si="68"/>
        <v>549.93000000000006</v>
      </c>
      <c r="E2231">
        <v>5.5684399999999998</v>
      </c>
      <c r="F2231">
        <f>VLOOKUP(A2231,[1]!Filtered_Customer_Data[#All],12,FALSE)</f>
        <v>18</v>
      </c>
      <c r="G2231">
        <f t="shared" si="69"/>
        <v>55120.539765600006</v>
      </c>
      <c r="H2231" t="str">
        <f>VLOOKUP(A2231,[2]!Filtered_Customer_Data[#All],9,FALSE)</f>
        <v>Mass Customer</v>
      </c>
      <c r="I2231" t="str">
        <f>VLOOKUP(A2231,Filtered_Customer_Data[#All],4,FALSE)</f>
        <v>Male</v>
      </c>
      <c r="J2231" t="str">
        <f>VLOOKUP(A2231,Filtered_Customer_Data[#All],8,FALSE)</f>
        <v>Manufacturing</v>
      </c>
      <c r="K2231" t="str">
        <f>VLOOKUP(A2231,Filtered_Customer_Data[#All],7,FALSE)</f>
        <v>Electrical Engineer</v>
      </c>
    </row>
    <row r="2232" spans="1:11" x14ac:dyDescent="0.3">
      <c r="A2232">
        <v>2235</v>
      </c>
      <c r="B2232">
        <v>6</v>
      </c>
      <c r="C2232">
        <v>7834.2700000000013</v>
      </c>
      <c r="D2232">
        <f t="shared" si="68"/>
        <v>1305.7116666666668</v>
      </c>
      <c r="E2232">
        <v>5.5684399999999998</v>
      </c>
      <c r="F2232">
        <f>VLOOKUP(A2232,[1]!Filtered_Customer_Data[#All],12,FALSE)</f>
        <v>16</v>
      </c>
      <c r="G2232">
        <f t="shared" si="69"/>
        <v>116332.43317013334</v>
      </c>
      <c r="H2232" t="str">
        <f>VLOOKUP(A2232,[2]!Filtered_Customer_Data[#All],9,FALSE)</f>
        <v>Affluent Customer</v>
      </c>
      <c r="I2232" t="str">
        <f>VLOOKUP(A2232,Filtered_Customer_Data[#All],4,FALSE)</f>
        <v>Female</v>
      </c>
      <c r="J2232" t="str">
        <f>VLOOKUP(A2232,Filtered_Customer_Data[#All],8,FALSE)</f>
        <v>Health</v>
      </c>
      <c r="K2232" t="str">
        <f>VLOOKUP(A2232,Filtered_Customer_Data[#All],7,FALSE)</f>
        <v>Social Worker</v>
      </c>
    </row>
    <row r="2233" spans="1:11" x14ac:dyDescent="0.3">
      <c r="A2233">
        <v>2236</v>
      </c>
      <c r="B2233">
        <v>3</v>
      </c>
      <c r="C2233">
        <v>4226.47</v>
      </c>
      <c r="D2233">
        <f t="shared" si="68"/>
        <v>1408.8233333333335</v>
      </c>
      <c r="E2233">
        <v>5.5684399999999998</v>
      </c>
      <c r="F2233">
        <f>VLOOKUP(A2233,[1]!Filtered_Customer_Data[#All],12,FALSE)</f>
        <v>13</v>
      </c>
      <c r="G2233">
        <f t="shared" si="69"/>
        <v>101984.32662946667</v>
      </c>
      <c r="H2233" t="str">
        <f>VLOOKUP(A2233,[2]!Filtered_Customer_Data[#All],9,FALSE)</f>
        <v>Affluent Customer</v>
      </c>
      <c r="I2233" t="str">
        <f>VLOOKUP(A2233,Filtered_Customer_Data[#All],4,FALSE)</f>
        <v>Male</v>
      </c>
      <c r="J2233" t="str">
        <f>VLOOKUP(A2233,Filtered_Customer_Data[#All],8,FALSE)</f>
        <v>Manufacturing</v>
      </c>
      <c r="K2233" t="str">
        <f>VLOOKUP(A2233,Filtered_Customer_Data[#All],7,FALSE)</f>
        <v>Data Coordiator</v>
      </c>
    </row>
    <row r="2234" spans="1:11" x14ac:dyDescent="0.3">
      <c r="A2234">
        <v>2237</v>
      </c>
      <c r="B2234">
        <v>7</v>
      </c>
      <c r="C2234">
        <v>7412.94</v>
      </c>
      <c r="D2234">
        <f t="shared" si="68"/>
        <v>1058.9914285714285</v>
      </c>
      <c r="E2234">
        <v>5.5684399999999998</v>
      </c>
      <c r="F2234">
        <f>VLOOKUP(A2234,[1]!Filtered_Customer_Data[#All],12,FALSE)</f>
        <v>9</v>
      </c>
      <c r="G2234">
        <f t="shared" si="69"/>
        <v>53072.372074628569</v>
      </c>
      <c r="H2234" t="str">
        <f>VLOOKUP(A2234,[2]!Filtered_Customer_Data[#All],9,FALSE)</f>
        <v>Mass Customer</v>
      </c>
      <c r="I2234" t="str">
        <f>VLOOKUP(A2234,Filtered_Customer_Data[#All],4,FALSE)</f>
        <v>Female</v>
      </c>
      <c r="J2234" t="str">
        <f>VLOOKUP(A2234,Filtered_Customer_Data[#All],8,FALSE)</f>
        <v>Unknown</v>
      </c>
      <c r="K2234" t="str">
        <f>VLOOKUP(A2234,Filtered_Customer_Data[#All],7,FALSE)</f>
        <v>Unknown</v>
      </c>
    </row>
    <row r="2235" spans="1:11" x14ac:dyDescent="0.3">
      <c r="A2235">
        <v>2238</v>
      </c>
      <c r="B2235">
        <v>3</v>
      </c>
      <c r="C2235">
        <v>4185.99</v>
      </c>
      <c r="D2235">
        <f t="shared" si="68"/>
        <v>1395.33</v>
      </c>
      <c r="E2235">
        <v>5.5684399999999998</v>
      </c>
      <c r="F2235">
        <f>VLOOKUP(A2235,[1]!Filtered_Customer_Data[#All],12,FALSE)</f>
        <v>14</v>
      </c>
      <c r="G2235">
        <f t="shared" si="69"/>
        <v>108777.35939279999</v>
      </c>
      <c r="H2235" t="str">
        <f>VLOOKUP(A2235,[2]!Filtered_Customer_Data[#All],9,FALSE)</f>
        <v>Mass Customer</v>
      </c>
      <c r="I2235" t="str">
        <f>VLOOKUP(A2235,Filtered_Customer_Data[#All],4,FALSE)</f>
        <v>Female</v>
      </c>
      <c r="J2235" t="str">
        <f>VLOOKUP(A2235,Filtered_Customer_Data[#All],8,FALSE)</f>
        <v>Retail</v>
      </c>
      <c r="K2235" t="str">
        <f>VLOOKUP(A2235,Filtered_Customer_Data[#All],7,FALSE)</f>
        <v>Director of Sales</v>
      </c>
    </row>
    <row r="2236" spans="1:11" x14ac:dyDescent="0.3">
      <c r="A2236">
        <v>2239</v>
      </c>
      <c r="B2236">
        <v>2</v>
      </c>
      <c r="C2236">
        <v>1693.21</v>
      </c>
      <c r="D2236">
        <f t="shared" si="68"/>
        <v>846.60500000000002</v>
      </c>
      <c r="E2236">
        <v>5.5684399999999998</v>
      </c>
      <c r="F2236">
        <f>VLOOKUP(A2236,[1]!Filtered_Customer_Data[#All],12,FALSE)</f>
        <v>8</v>
      </c>
      <c r="G2236">
        <f t="shared" si="69"/>
        <v>37714.153169600002</v>
      </c>
      <c r="H2236" t="str">
        <f>VLOOKUP(A2236,[2]!Filtered_Customer_Data[#All],9,FALSE)</f>
        <v>High Net Worth</v>
      </c>
      <c r="I2236" t="str">
        <f>VLOOKUP(A2236,Filtered_Customer_Data[#All],4,FALSE)</f>
        <v>Female</v>
      </c>
      <c r="J2236" t="str">
        <f>VLOOKUP(A2236,Filtered_Customer_Data[#All],8,FALSE)</f>
        <v>Property</v>
      </c>
      <c r="K2236" t="str">
        <f>VLOOKUP(A2236,Filtered_Customer_Data[#All],7,FALSE)</f>
        <v>Associate Professor</v>
      </c>
    </row>
    <row r="2237" spans="1:11" x14ac:dyDescent="0.3">
      <c r="A2237">
        <v>2240</v>
      </c>
      <c r="B2237">
        <v>12</v>
      </c>
      <c r="C2237">
        <v>13961.45</v>
      </c>
      <c r="D2237">
        <f t="shared" si="68"/>
        <v>1163.4541666666667</v>
      </c>
      <c r="E2237">
        <v>5.5684399999999998</v>
      </c>
      <c r="F2237">
        <f>VLOOKUP(A2237,[1]!Filtered_Customer_Data[#All],12,FALSE)</f>
        <v>16</v>
      </c>
      <c r="G2237">
        <f t="shared" si="69"/>
        <v>103657.99551733333</v>
      </c>
      <c r="H2237" t="str">
        <f>VLOOKUP(A2237,[2]!Filtered_Customer_Data[#All],9,FALSE)</f>
        <v>High Net Worth</v>
      </c>
      <c r="I2237" t="str">
        <f>VLOOKUP(A2237,Filtered_Customer_Data[#All],4,FALSE)</f>
        <v>Male</v>
      </c>
      <c r="J2237" t="str">
        <f>VLOOKUP(A2237,Filtered_Customer_Data[#All],8,FALSE)</f>
        <v>Manufacturing</v>
      </c>
      <c r="K2237" t="str">
        <f>VLOOKUP(A2237,Filtered_Customer_Data[#All],7,FALSE)</f>
        <v>Automation Specialist III</v>
      </c>
    </row>
    <row r="2238" spans="1:11" x14ac:dyDescent="0.3">
      <c r="A2238">
        <v>2241</v>
      </c>
      <c r="B2238">
        <v>4</v>
      </c>
      <c r="C2238">
        <v>4335</v>
      </c>
      <c r="D2238">
        <f t="shared" si="68"/>
        <v>1083.75</v>
      </c>
      <c r="E2238">
        <v>5.5684399999999998</v>
      </c>
      <c r="F2238">
        <f>VLOOKUP(A2238,[1]!Filtered_Customer_Data[#All],12,FALSE)</f>
        <v>10</v>
      </c>
      <c r="G2238">
        <f t="shared" si="69"/>
        <v>60347.968499999995</v>
      </c>
      <c r="H2238" t="str">
        <f>VLOOKUP(A2238,[2]!Filtered_Customer_Data[#All],9,FALSE)</f>
        <v>High Net Worth</v>
      </c>
      <c r="I2238" t="str">
        <f>VLOOKUP(A2238,Filtered_Customer_Data[#All],4,FALSE)</f>
        <v>Male</v>
      </c>
      <c r="J2238" t="str">
        <f>VLOOKUP(A2238,Filtered_Customer_Data[#All],8,FALSE)</f>
        <v>Financial Services</v>
      </c>
      <c r="K2238" t="str">
        <f>VLOOKUP(A2238,Filtered_Customer_Data[#All],7,FALSE)</f>
        <v>Paralegal</v>
      </c>
    </row>
    <row r="2239" spans="1:11" x14ac:dyDescent="0.3">
      <c r="A2239">
        <v>2242</v>
      </c>
      <c r="B2239">
        <v>3</v>
      </c>
      <c r="C2239">
        <v>2540.1099999999997</v>
      </c>
      <c r="D2239">
        <f t="shared" si="68"/>
        <v>846.70333333333326</v>
      </c>
      <c r="E2239">
        <v>5.5684399999999998</v>
      </c>
      <c r="F2239">
        <f>VLOOKUP(A2239,[1]!Filtered_Customer_Data[#All],12,FALSE)</f>
        <v>21</v>
      </c>
      <c r="G2239">
        <f t="shared" si="69"/>
        <v>99011.150898799984</v>
      </c>
      <c r="H2239" t="str">
        <f>VLOOKUP(A2239,[2]!Filtered_Customer_Data[#All],9,FALSE)</f>
        <v>Mass Customer</v>
      </c>
      <c r="I2239" t="str">
        <f>VLOOKUP(A2239,Filtered_Customer_Data[#All],4,FALSE)</f>
        <v>Female</v>
      </c>
      <c r="J2239" t="str">
        <f>VLOOKUP(A2239,Filtered_Customer_Data[#All],8,FALSE)</f>
        <v>Unknown</v>
      </c>
      <c r="K2239" t="str">
        <f>VLOOKUP(A2239,Filtered_Customer_Data[#All],7,FALSE)</f>
        <v>VP Sales</v>
      </c>
    </row>
    <row r="2240" spans="1:11" x14ac:dyDescent="0.3">
      <c r="A2240">
        <v>2243</v>
      </c>
      <c r="B2240">
        <v>3</v>
      </c>
      <c r="C2240">
        <v>2141.0500000000002</v>
      </c>
      <c r="D2240">
        <f t="shared" si="68"/>
        <v>713.68333333333339</v>
      </c>
      <c r="E2240">
        <v>5.5684399999999998</v>
      </c>
      <c r="F2240">
        <f>VLOOKUP(A2240,[1]!Filtered_Customer_Data[#All],12,FALSE)</f>
        <v>7</v>
      </c>
      <c r="G2240">
        <f t="shared" si="69"/>
        <v>27818.719744666669</v>
      </c>
      <c r="H2240" t="str">
        <f>VLOOKUP(A2240,[2]!Filtered_Customer_Data[#All],9,FALSE)</f>
        <v>Affluent Customer</v>
      </c>
      <c r="I2240" t="str">
        <f>VLOOKUP(A2240,Filtered_Customer_Data[#All],4,FALSE)</f>
        <v>Female</v>
      </c>
      <c r="J2240" t="str">
        <f>VLOOKUP(A2240,Filtered_Customer_Data[#All],8,FALSE)</f>
        <v>Unknown</v>
      </c>
      <c r="K2240" t="str">
        <f>VLOOKUP(A2240,Filtered_Customer_Data[#All],7,FALSE)</f>
        <v>Business Systems Development Analyst</v>
      </c>
    </row>
    <row r="2241" spans="1:11" x14ac:dyDescent="0.3">
      <c r="A2241">
        <v>2244</v>
      </c>
      <c r="B2241">
        <v>5</v>
      </c>
      <c r="C2241">
        <v>5963.92</v>
      </c>
      <c r="D2241">
        <f t="shared" si="68"/>
        <v>1192.7840000000001</v>
      </c>
      <c r="E2241">
        <v>5.5684399999999998</v>
      </c>
      <c r="F2241">
        <f>VLOOKUP(A2241,[1]!Filtered_Customer_Data[#All],12,FALSE)</f>
        <v>5</v>
      </c>
      <c r="G2241">
        <f t="shared" si="69"/>
        <v>33209.730684800001</v>
      </c>
      <c r="H2241" t="str">
        <f>VLOOKUP(A2241,[2]!Filtered_Customer_Data[#All],9,FALSE)</f>
        <v>Mass Customer</v>
      </c>
      <c r="I2241" t="str">
        <f>VLOOKUP(A2241,Filtered_Customer_Data[#All],4,FALSE)</f>
        <v>Male</v>
      </c>
      <c r="J2241" t="str">
        <f>VLOOKUP(A2241,Filtered_Customer_Data[#All],8,FALSE)</f>
        <v>Manufacturing</v>
      </c>
      <c r="K2241" t="str">
        <f>VLOOKUP(A2241,Filtered_Customer_Data[#All],7,FALSE)</f>
        <v>Software Test Engineer III</v>
      </c>
    </row>
    <row r="2242" spans="1:11" x14ac:dyDescent="0.3">
      <c r="A2242">
        <v>2245</v>
      </c>
      <c r="B2242">
        <v>7</v>
      </c>
      <c r="C2242">
        <v>7779.8999999999987</v>
      </c>
      <c r="D2242">
        <f t="shared" si="68"/>
        <v>1111.4142857142856</v>
      </c>
      <c r="E2242">
        <v>5.5684399999999998</v>
      </c>
      <c r="F2242">
        <f>VLOOKUP(A2242,[1]!Filtered_Customer_Data[#All],12,FALSE)</f>
        <v>3</v>
      </c>
      <c r="G2242">
        <f t="shared" si="69"/>
        <v>18566.531295428569</v>
      </c>
      <c r="H2242" t="str">
        <f>VLOOKUP(A2242,[2]!Filtered_Customer_Data[#All],9,FALSE)</f>
        <v>Mass Customer</v>
      </c>
      <c r="I2242" t="str">
        <f>VLOOKUP(A2242,Filtered_Customer_Data[#All],4,FALSE)</f>
        <v>Female</v>
      </c>
      <c r="J2242" t="str">
        <f>VLOOKUP(A2242,Filtered_Customer_Data[#All],8,FALSE)</f>
        <v>Argiculture</v>
      </c>
      <c r="K2242" t="str">
        <f>VLOOKUP(A2242,Filtered_Customer_Data[#All],7,FALSE)</f>
        <v>Marketing Manager</v>
      </c>
    </row>
    <row r="2243" spans="1:11" x14ac:dyDescent="0.3">
      <c r="A2243">
        <v>2246</v>
      </c>
      <c r="B2243">
        <v>4</v>
      </c>
      <c r="C2243">
        <v>4027.99</v>
      </c>
      <c r="D2243">
        <f t="shared" ref="D2243:D2306" si="70">GETPIVOTDATA("Total Revenue",$A2242,"customer_id",A2243)/GETPIVOTDATA("Total Transaction",$A2242,"customer_id",A2243)</f>
        <v>1006.9974999999999</v>
      </c>
      <c r="E2243">
        <v>5.5684399999999998</v>
      </c>
      <c r="F2243">
        <f>VLOOKUP(A2243,[1]!Filtered_Customer_Data[#All],12,FALSE)</f>
        <v>13</v>
      </c>
      <c r="G2243">
        <f t="shared" ref="G2243:G2306" si="71">D2243*E2243*F2243</f>
        <v>72896.267065699984</v>
      </c>
      <c r="H2243" t="str">
        <f>VLOOKUP(A2243,[2]!Filtered_Customer_Data[#All],9,FALSE)</f>
        <v>Mass Customer</v>
      </c>
      <c r="I2243" t="str">
        <f>VLOOKUP(A2243,Filtered_Customer_Data[#All],4,FALSE)</f>
        <v>Male</v>
      </c>
      <c r="J2243" t="str">
        <f>VLOOKUP(A2243,Filtered_Customer_Data[#All],8,FALSE)</f>
        <v>Unknown</v>
      </c>
      <c r="K2243" t="str">
        <f>VLOOKUP(A2243,Filtered_Customer_Data[#All],7,FALSE)</f>
        <v>Database Administrator III</v>
      </c>
    </row>
    <row r="2244" spans="1:11" x14ac:dyDescent="0.3">
      <c r="A2244">
        <v>2247</v>
      </c>
      <c r="B2244">
        <v>7</v>
      </c>
      <c r="C2244">
        <v>8149.48</v>
      </c>
      <c r="D2244">
        <f t="shared" si="70"/>
        <v>1164.2114285714285</v>
      </c>
      <c r="E2244">
        <v>5.5684399999999998</v>
      </c>
      <c r="F2244">
        <f>VLOOKUP(A2244,[1]!Filtered_Customer_Data[#All],12,FALSE)</f>
        <v>1</v>
      </c>
      <c r="G2244">
        <f t="shared" si="71"/>
        <v>6482.8414873142856</v>
      </c>
      <c r="H2244" t="str">
        <f>VLOOKUP(A2244,[2]!Filtered_Customer_Data[#All],9,FALSE)</f>
        <v>High Net Worth</v>
      </c>
      <c r="I2244" t="str">
        <f>VLOOKUP(A2244,Filtered_Customer_Data[#All],4,FALSE)</f>
        <v>Female</v>
      </c>
      <c r="J2244" t="str">
        <f>VLOOKUP(A2244,Filtered_Customer_Data[#All],8,FALSE)</f>
        <v>Retail</v>
      </c>
      <c r="K2244" t="str">
        <f>VLOOKUP(A2244,Filtered_Customer_Data[#All],7,FALSE)</f>
        <v>Teacher</v>
      </c>
    </row>
    <row r="2245" spans="1:11" x14ac:dyDescent="0.3">
      <c r="A2245">
        <v>2248</v>
      </c>
      <c r="B2245">
        <v>8</v>
      </c>
      <c r="C2245">
        <v>8369.31</v>
      </c>
      <c r="D2245">
        <f t="shared" si="70"/>
        <v>1046.1637499999999</v>
      </c>
      <c r="E2245">
        <v>5.5684399999999998</v>
      </c>
      <c r="F2245">
        <f>VLOOKUP(A2245,[1]!Filtered_Customer_Data[#All],12,FALSE)</f>
        <v>1</v>
      </c>
      <c r="G2245">
        <f t="shared" si="71"/>
        <v>5825.5000720499993</v>
      </c>
      <c r="H2245" t="str">
        <f>VLOOKUP(A2245,[2]!Filtered_Customer_Data[#All],9,FALSE)</f>
        <v>Mass Customer</v>
      </c>
      <c r="I2245" t="str">
        <f>VLOOKUP(A2245,Filtered_Customer_Data[#All],4,FALSE)</f>
        <v>Female</v>
      </c>
      <c r="J2245" t="str">
        <f>VLOOKUP(A2245,Filtered_Customer_Data[#All],8,FALSE)</f>
        <v>Manufacturing</v>
      </c>
      <c r="K2245" t="str">
        <f>VLOOKUP(A2245,Filtered_Customer_Data[#All],7,FALSE)</f>
        <v>Software Engineer I</v>
      </c>
    </row>
    <row r="2246" spans="1:11" x14ac:dyDescent="0.3">
      <c r="A2246">
        <v>2249</v>
      </c>
      <c r="B2246">
        <v>5</v>
      </c>
      <c r="C2246">
        <v>5600.46</v>
      </c>
      <c r="D2246">
        <f t="shared" si="70"/>
        <v>1120.0920000000001</v>
      </c>
      <c r="E2246">
        <v>5.5684399999999998</v>
      </c>
      <c r="F2246">
        <f>VLOOKUP(A2246,[1]!Filtered_Customer_Data[#All],12,FALSE)</f>
        <v>5</v>
      </c>
      <c r="G2246">
        <f t="shared" si="71"/>
        <v>31185.8254824</v>
      </c>
      <c r="H2246" t="str">
        <f>VLOOKUP(A2246,[2]!Filtered_Customer_Data[#All],9,FALSE)</f>
        <v>Mass Customer</v>
      </c>
      <c r="I2246" t="str">
        <f>VLOOKUP(A2246,Filtered_Customer_Data[#All],4,FALSE)</f>
        <v>Female</v>
      </c>
      <c r="J2246" t="str">
        <f>VLOOKUP(A2246,Filtered_Customer_Data[#All],8,FALSE)</f>
        <v>Financial Services</v>
      </c>
      <c r="K2246" t="str">
        <f>VLOOKUP(A2246,Filtered_Customer_Data[#All],7,FALSE)</f>
        <v>Unknown</v>
      </c>
    </row>
    <row r="2247" spans="1:11" x14ac:dyDescent="0.3">
      <c r="A2247">
        <v>2250</v>
      </c>
      <c r="B2247">
        <v>3</v>
      </c>
      <c r="C2247">
        <v>3011.79</v>
      </c>
      <c r="D2247">
        <f t="shared" si="70"/>
        <v>1003.93</v>
      </c>
      <c r="E2247">
        <v>5.5684399999999998</v>
      </c>
      <c r="F2247">
        <f>VLOOKUP(A2247,[1]!Filtered_Customer_Data[#All],12,FALSE)</f>
        <v>7</v>
      </c>
      <c r="G2247">
        <f t="shared" si="71"/>
        <v>39132.267784399999</v>
      </c>
      <c r="H2247" t="str">
        <f>VLOOKUP(A2247,[2]!Filtered_Customer_Data[#All],9,FALSE)</f>
        <v>High Net Worth</v>
      </c>
      <c r="I2247" t="str">
        <f>VLOOKUP(A2247,Filtered_Customer_Data[#All],4,FALSE)</f>
        <v>Male</v>
      </c>
      <c r="J2247" t="str">
        <f>VLOOKUP(A2247,Filtered_Customer_Data[#All],8,FALSE)</f>
        <v>Telecommunications</v>
      </c>
      <c r="K2247" t="str">
        <f>VLOOKUP(A2247,Filtered_Customer_Data[#All],7,FALSE)</f>
        <v>Unknown</v>
      </c>
    </row>
    <row r="2248" spans="1:11" x14ac:dyDescent="0.3">
      <c r="A2248">
        <v>2251</v>
      </c>
      <c r="B2248">
        <v>7</v>
      </c>
      <c r="C2248">
        <v>5798.7099999999991</v>
      </c>
      <c r="D2248">
        <f t="shared" si="70"/>
        <v>828.38714285714275</v>
      </c>
      <c r="E2248">
        <v>5.5684399999999998</v>
      </c>
      <c r="F2248">
        <f>VLOOKUP(A2248,[1]!Filtered_Customer_Data[#All],12,FALSE)</f>
        <v>19</v>
      </c>
      <c r="G2248">
        <f t="shared" si="71"/>
        <v>87643.65793365713</v>
      </c>
      <c r="H2248" t="str">
        <f>VLOOKUP(A2248,[2]!Filtered_Customer_Data[#All],9,FALSE)</f>
        <v>High Net Worth</v>
      </c>
      <c r="I2248" t="str">
        <f>VLOOKUP(A2248,Filtered_Customer_Data[#All],4,FALSE)</f>
        <v>Male</v>
      </c>
      <c r="J2248" t="str">
        <f>VLOOKUP(A2248,Filtered_Customer_Data[#All],8,FALSE)</f>
        <v>Property</v>
      </c>
      <c r="K2248" t="str">
        <f>VLOOKUP(A2248,Filtered_Customer_Data[#All],7,FALSE)</f>
        <v>Unknown</v>
      </c>
    </row>
    <row r="2249" spans="1:11" x14ac:dyDescent="0.3">
      <c r="A2249">
        <v>2252</v>
      </c>
      <c r="B2249">
        <v>4</v>
      </c>
      <c r="C2249">
        <v>4900.68</v>
      </c>
      <c r="D2249">
        <f t="shared" si="70"/>
        <v>1225.17</v>
      </c>
      <c r="E2249">
        <v>5.5684399999999998</v>
      </c>
      <c r="F2249">
        <f>VLOOKUP(A2249,[1]!Filtered_Customer_Data[#All],12,FALSE)</f>
        <v>11</v>
      </c>
      <c r="G2249">
        <f t="shared" si="71"/>
        <v>75045.141982800007</v>
      </c>
      <c r="H2249" t="str">
        <f>VLOOKUP(A2249,[2]!Filtered_Customer_Data[#All],9,FALSE)</f>
        <v>High Net Worth</v>
      </c>
      <c r="I2249" t="str">
        <f>VLOOKUP(A2249,Filtered_Customer_Data[#All],4,FALSE)</f>
        <v>Undefined</v>
      </c>
      <c r="J2249" t="str">
        <f>VLOOKUP(A2249,Filtered_Customer_Data[#All],8,FALSE)</f>
        <v>IT</v>
      </c>
      <c r="K2249" t="str">
        <f>VLOOKUP(A2249,Filtered_Customer_Data[#All],7,FALSE)</f>
        <v>Teacher</v>
      </c>
    </row>
    <row r="2250" spans="1:11" x14ac:dyDescent="0.3">
      <c r="A2250">
        <v>2253</v>
      </c>
      <c r="B2250">
        <v>6</v>
      </c>
      <c r="C2250">
        <v>7418.94</v>
      </c>
      <c r="D2250">
        <f t="shared" si="70"/>
        <v>1236.49</v>
      </c>
      <c r="E2250">
        <v>5.5684399999999998</v>
      </c>
      <c r="F2250">
        <f>VLOOKUP(A2250,[1]!Filtered_Customer_Data[#All],12,FALSE)</f>
        <v>13</v>
      </c>
      <c r="G2250">
        <f t="shared" si="71"/>
        <v>89509.164882800003</v>
      </c>
      <c r="H2250" t="str">
        <f>VLOOKUP(A2250,[2]!Filtered_Customer_Data[#All],9,FALSE)</f>
        <v>Affluent Customer</v>
      </c>
      <c r="I2250" t="str">
        <f>VLOOKUP(A2250,Filtered_Customer_Data[#All],4,FALSE)</f>
        <v>Female</v>
      </c>
      <c r="J2250" t="str">
        <f>VLOOKUP(A2250,Filtered_Customer_Data[#All],8,FALSE)</f>
        <v>Manufacturing</v>
      </c>
      <c r="K2250" t="str">
        <f>VLOOKUP(A2250,Filtered_Customer_Data[#All],7,FALSE)</f>
        <v>Office Assistant I</v>
      </c>
    </row>
    <row r="2251" spans="1:11" x14ac:dyDescent="0.3">
      <c r="A2251">
        <v>2254</v>
      </c>
      <c r="B2251">
        <v>5</v>
      </c>
      <c r="C2251">
        <v>5373.7</v>
      </c>
      <c r="D2251">
        <f t="shared" si="70"/>
        <v>1074.74</v>
      </c>
      <c r="E2251">
        <v>5.5684399999999998</v>
      </c>
      <c r="F2251">
        <f>VLOOKUP(A2251,[1]!Filtered_Customer_Data[#All],12,FALSE)</f>
        <v>18</v>
      </c>
      <c r="G2251">
        <f t="shared" si="71"/>
        <v>107723.25370080001</v>
      </c>
      <c r="H2251" t="str">
        <f>VLOOKUP(A2251,[2]!Filtered_Customer_Data[#All],9,FALSE)</f>
        <v>Affluent Customer</v>
      </c>
      <c r="I2251" t="str">
        <f>VLOOKUP(A2251,Filtered_Customer_Data[#All],4,FALSE)</f>
        <v>Female</v>
      </c>
      <c r="J2251" t="str">
        <f>VLOOKUP(A2251,Filtered_Customer_Data[#All],8,FALSE)</f>
        <v>Health</v>
      </c>
      <c r="K2251" t="str">
        <f>VLOOKUP(A2251,Filtered_Customer_Data[#All],7,FALSE)</f>
        <v>Programmer Analyst II</v>
      </c>
    </row>
    <row r="2252" spans="1:11" x14ac:dyDescent="0.3">
      <c r="A2252">
        <v>2255</v>
      </c>
      <c r="B2252">
        <v>2</v>
      </c>
      <c r="C2252">
        <v>3277.4700000000003</v>
      </c>
      <c r="D2252">
        <f t="shared" si="70"/>
        <v>1638.7350000000001</v>
      </c>
      <c r="E2252">
        <v>5.5684399999999998</v>
      </c>
      <c r="F2252">
        <f>VLOOKUP(A2252,[1]!Filtered_Customer_Data[#All],12,FALSE)</f>
        <v>5</v>
      </c>
      <c r="G2252">
        <f t="shared" si="71"/>
        <v>45625.987616999999</v>
      </c>
      <c r="H2252" t="str">
        <f>VLOOKUP(A2252,[2]!Filtered_Customer_Data[#All],9,FALSE)</f>
        <v>Affluent Customer</v>
      </c>
      <c r="I2252" t="str">
        <f>VLOOKUP(A2252,Filtered_Customer_Data[#All],4,FALSE)</f>
        <v>Male</v>
      </c>
      <c r="J2252" t="str">
        <f>VLOOKUP(A2252,Filtered_Customer_Data[#All],8,FALSE)</f>
        <v>Health</v>
      </c>
      <c r="K2252" t="str">
        <f>VLOOKUP(A2252,Filtered_Customer_Data[#All],7,FALSE)</f>
        <v>Dental Hygienist</v>
      </c>
    </row>
    <row r="2253" spans="1:11" x14ac:dyDescent="0.3">
      <c r="A2253">
        <v>2256</v>
      </c>
      <c r="B2253">
        <v>3</v>
      </c>
      <c r="C2253">
        <v>4499.8500000000004</v>
      </c>
      <c r="D2253">
        <f t="shared" si="70"/>
        <v>1499.95</v>
      </c>
      <c r="E2253">
        <v>5.5684399999999998</v>
      </c>
      <c r="F2253">
        <f>VLOOKUP(A2253,[1]!Filtered_Customer_Data[#All],12,FALSE)</f>
        <v>15</v>
      </c>
      <c r="G2253">
        <f t="shared" si="71"/>
        <v>125285.72367000001</v>
      </c>
      <c r="H2253" t="str">
        <f>VLOOKUP(A2253,[2]!Filtered_Customer_Data[#All],9,FALSE)</f>
        <v>Mass Customer</v>
      </c>
      <c r="I2253" t="str">
        <f>VLOOKUP(A2253,Filtered_Customer_Data[#All],4,FALSE)</f>
        <v>Female</v>
      </c>
      <c r="J2253" t="str">
        <f>VLOOKUP(A2253,Filtered_Customer_Data[#All],8,FALSE)</f>
        <v>Retail</v>
      </c>
      <c r="K2253" t="str">
        <f>VLOOKUP(A2253,Filtered_Customer_Data[#All],7,FALSE)</f>
        <v>Marketing Manager</v>
      </c>
    </row>
    <row r="2254" spans="1:11" x14ac:dyDescent="0.3">
      <c r="A2254">
        <v>2257</v>
      </c>
      <c r="B2254">
        <v>5</v>
      </c>
      <c r="C2254">
        <v>6440.81</v>
      </c>
      <c r="D2254">
        <f t="shared" si="70"/>
        <v>1288.162</v>
      </c>
      <c r="E2254">
        <v>5.5684399999999998</v>
      </c>
      <c r="F2254">
        <f>VLOOKUP(A2254,[1]!Filtered_Customer_Data[#All],12,FALSE)</f>
        <v>15</v>
      </c>
      <c r="G2254">
        <f t="shared" si="71"/>
        <v>107595.7921092</v>
      </c>
      <c r="H2254" t="str">
        <f>VLOOKUP(A2254,[2]!Filtered_Customer_Data[#All],9,FALSE)</f>
        <v>Mass Customer</v>
      </c>
      <c r="I2254" t="str">
        <f>VLOOKUP(A2254,Filtered_Customer_Data[#All],4,FALSE)</f>
        <v>Male</v>
      </c>
      <c r="J2254" t="str">
        <f>VLOOKUP(A2254,Filtered_Customer_Data[#All],8,FALSE)</f>
        <v>Entertainment</v>
      </c>
      <c r="K2254" t="str">
        <f>VLOOKUP(A2254,Filtered_Customer_Data[#All],7,FALSE)</f>
        <v>Librarian</v>
      </c>
    </row>
    <row r="2255" spans="1:11" x14ac:dyDescent="0.3">
      <c r="A2255">
        <v>2258</v>
      </c>
      <c r="B2255">
        <v>6</v>
      </c>
      <c r="C2255">
        <v>7710.9000000000005</v>
      </c>
      <c r="D2255">
        <f t="shared" si="70"/>
        <v>1285.1500000000001</v>
      </c>
      <c r="E2255">
        <v>5.5684399999999998</v>
      </c>
      <c r="F2255">
        <f>VLOOKUP(A2255,[1]!Filtered_Customer_Data[#All],12,FALSE)</f>
        <v>7</v>
      </c>
      <c r="G2255">
        <f t="shared" si="71"/>
        <v>50093.964662000006</v>
      </c>
      <c r="H2255" t="str">
        <f>VLOOKUP(A2255,[2]!Filtered_Customer_Data[#All],9,FALSE)</f>
        <v>High Net Worth</v>
      </c>
      <c r="I2255" t="str">
        <f>VLOOKUP(A2255,Filtered_Customer_Data[#All],4,FALSE)</f>
        <v>Female</v>
      </c>
      <c r="J2255" t="str">
        <f>VLOOKUP(A2255,Filtered_Customer_Data[#All],8,FALSE)</f>
        <v>Retail</v>
      </c>
      <c r="K2255" t="str">
        <f>VLOOKUP(A2255,Filtered_Customer_Data[#All],7,FALSE)</f>
        <v>Account Executive</v>
      </c>
    </row>
    <row r="2256" spans="1:11" x14ac:dyDescent="0.3">
      <c r="A2256">
        <v>2259</v>
      </c>
      <c r="B2256">
        <v>4</v>
      </c>
      <c r="C2256">
        <v>4205.21</v>
      </c>
      <c r="D2256">
        <f t="shared" si="70"/>
        <v>1051.3025</v>
      </c>
      <c r="E2256">
        <v>5.5684399999999998</v>
      </c>
      <c r="F2256">
        <f>VLOOKUP(A2256,[1]!Filtered_Customer_Data[#All],12,FALSE)</f>
        <v>2</v>
      </c>
      <c r="G2256">
        <f t="shared" si="71"/>
        <v>11708.2297862</v>
      </c>
      <c r="H2256" t="str">
        <f>VLOOKUP(A2256,[2]!Filtered_Customer_Data[#All],9,FALSE)</f>
        <v>Affluent Customer</v>
      </c>
      <c r="I2256" t="str">
        <f>VLOOKUP(A2256,Filtered_Customer_Data[#All],4,FALSE)</f>
        <v>Female</v>
      </c>
      <c r="J2256" t="str">
        <f>VLOOKUP(A2256,Filtered_Customer_Data[#All],8,FALSE)</f>
        <v>Unknown</v>
      </c>
      <c r="K2256" t="str">
        <f>VLOOKUP(A2256,Filtered_Customer_Data[#All],7,FALSE)</f>
        <v>Environmental Specialist</v>
      </c>
    </row>
    <row r="2257" spans="1:11" x14ac:dyDescent="0.3">
      <c r="A2257">
        <v>2260</v>
      </c>
      <c r="B2257">
        <v>6</v>
      </c>
      <c r="C2257">
        <v>8234.9</v>
      </c>
      <c r="D2257">
        <f t="shared" si="70"/>
        <v>1372.4833333333333</v>
      </c>
      <c r="E2257">
        <v>5.5684399999999998</v>
      </c>
      <c r="F2257">
        <f>VLOOKUP(A2257,[1]!Filtered_Customer_Data[#All],12,FALSE)</f>
        <v>11</v>
      </c>
      <c r="G2257">
        <f t="shared" si="71"/>
        <v>84068.502019333333</v>
      </c>
      <c r="H2257" t="str">
        <f>VLOOKUP(A2257,[2]!Filtered_Customer_Data[#All],9,FALSE)</f>
        <v>High Net Worth</v>
      </c>
      <c r="I2257" t="str">
        <f>VLOOKUP(A2257,Filtered_Customer_Data[#All],4,FALSE)</f>
        <v>Male</v>
      </c>
      <c r="J2257" t="str">
        <f>VLOOKUP(A2257,Filtered_Customer_Data[#All],8,FALSE)</f>
        <v>Argiculture</v>
      </c>
      <c r="K2257" t="str">
        <f>VLOOKUP(A2257,Filtered_Customer_Data[#All],7,FALSE)</f>
        <v>Administrative Assistant IV</v>
      </c>
    </row>
    <row r="2258" spans="1:11" x14ac:dyDescent="0.3">
      <c r="A2258">
        <v>2261</v>
      </c>
      <c r="B2258">
        <v>4</v>
      </c>
      <c r="C2258">
        <v>3875.6099999999997</v>
      </c>
      <c r="D2258">
        <f t="shared" si="70"/>
        <v>968.90249999999992</v>
      </c>
      <c r="E2258">
        <v>5.5684399999999998</v>
      </c>
      <c r="F2258">
        <f>VLOOKUP(A2258,[1]!Filtered_Customer_Data[#All],12,FALSE)</f>
        <v>13</v>
      </c>
      <c r="G2258">
        <f t="shared" si="71"/>
        <v>70138.580682299988</v>
      </c>
      <c r="H2258" t="str">
        <f>VLOOKUP(A2258,[2]!Filtered_Customer_Data[#All],9,FALSE)</f>
        <v>Mass Customer</v>
      </c>
      <c r="I2258" t="str">
        <f>VLOOKUP(A2258,Filtered_Customer_Data[#All],4,FALSE)</f>
        <v>Male</v>
      </c>
      <c r="J2258" t="str">
        <f>VLOOKUP(A2258,Filtered_Customer_Data[#All],8,FALSE)</f>
        <v>Health</v>
      </c>
      <c r="K2258" t="str">
        <f>VLOOKUP(A2258,Filtered_Customer_Data[#All],7,FALSE)</f>
        <v>Account Representative II</v>
      </c>
    </row>
    <row r="2259" spans="1:11" x14ac:dyDescent="0.3">
      <c r="A2259">
        <v>2262</v>
      </c>
      <c r="B2259">
        <v>4</v>
      </c>
      <c r="C2259">
        <v>3058.55</v>
      </c>
      <c r="D2259">
        <f t="shared" si="70"/>
        <v>764.63750000000005</v>
      </c>
      <c r="E2259">
        <v>5.5684399999999998</v>
      </c>
      <c r="F2259">
        <f>VLOOKUP(A2259,[1]!Filtered_Customer_Data[#All],12,FALSE)</f>
        <v>2</v>
      </c>
      <c r="G2259">
        <f t="shared" si="71"/>
        <v>8515.6760809999996</v>
      </c>
      <c r="H2259" t="str">
        <f>VLOOKUP(A2259,[2]!Filtered_Customer_Data[#All],9,FALSE)</f>
        <v>Mass Customer</v>
      </c>
      <c r="I2259" t="str">
        <f>VLOOKUP(A2259,Filtered_Customer_Data[#All],4,FALSE)</f>
        <v>Female</v>
      </c>
      <c r="J2259" t="str">
        <f>VLOOKUP(A2259,Filtered_Customer_Data[#All],8,FALSE)</f>
        <v>Health</v>
      </c>
      <c r="K2259" t="str">
        <f>VLOOKUP(A2259,Filtered_Customer_Data[#All],7,FALSE)</f>
        <v>Pharmacist</v>
      </c>
    </row>
    <row r="2260" spans="1:11" x14ac:dyDescent="0.3">
      <c r="A2260">
        <v>2263</v>
      </c>
      <c r="B2260">
        <v>5</v>
      </c>
      <c r="C2260">
        <v>6359.93</v>
      </c>
      <c r="D2260">
        <f t="shared" si="70"/>
        <v>1271.9860000000001</v>
      </c>
      <c r="E2260">
        <v>5.5684399999999998</v>
      </c>
      <c r="F2260">
        <f>VLOOKUP(A2260,[1]!Filtered_Customer_Data[#All],12,FALSE)</f>
        <v>21</v>
      </c>
      <c r="G2260">
        <f t="shared" si="71"/>
        <v>148742.53215864001</v>
      </c>
      <c r="H2260" t="str">
        <f>VLOOKUP(A2260,[2]!Filtered_Customer_Data[#All],9,FALSE)</f>
        <v>Mass Customer</v>
      </c>
      <c r="I2260" t="str">
        <f>VLOOKUP(A2260,Filtered_Customer_Data[#All],4,FALSE)</f>
        <v>Female</v>
      </c>
      <c r="J2260" t="str">
        <f>VLOOKUP(A2260,Filtered_Customer_Data[#All],8,FALSE)</f>
        <v>Argiculture</v>
      </c>
      <c r="K2260" t="str">
        <f>VLOOKUP(A2260,Filtered_Customer_Data[#All],7,FALSE)</f>
        <v>Professor</v>
      </c>
    </row>
    <row r="2261" spans="1:11" x14ac:dyDescent="0.3">
      <c r="A2261">
        <v>2264</v>
      </c>
      <c r="B2261">
        <v>6</v>
      </c>
      <c r="C2261">
        <v>5198.18</v>
      </c>
      <c r="D2261">
        <f t="shared" si="70"/>
        <v>866.36333333333334</v>
      </c>
      <c r="E2261">
        <v>5.5684399999999998</v>
      </c>
      <c r="F2261">
        <f>VLOOKUP(A2261,[1]!Filtered_Customer_Data[#All],12,FALSE)</f>
        <v>9</v>
      </c>
      <c r="G2261">
        <f t="shared" si="71"/>
        <v>43418.630158800006</v>
      </c>
      <c r="H2261" t="str">
        <f>VLOOKUP(A2261,[2]!Filtered_Customer_Data[#All],9,FALSE)</f>
        <v>Affluent Customer</v>
      </c>
      <c r="I2261" t="str">
        <f>VLOOKUP(A2261,Filtered_Customer_Data[#All],4,FALSE)</f>
        <v>Female</v>
      </c>
      <c r="J2261" t="str">
        <f>VLOOKUP(A2261,Filtered_Customer_Data[#All],8,FALSE)</f>
        <v>Health</v>
      </c>
      <c r="K2261" t="str">
        <f>VLOOKUP(A2261,Filtered_Customer_Data[#All],7,FALSE)</f>
        <v>Occupational Therapist</v>
      </c>
    </row>
    <row r="2262" spans="1:11" x14ac:dyDescent="0.3">
      <c r="A2262">
        <v>2265</v>
      </c>
      <c r="B2262">
        <v>3</v>
      </c>
      <c r="C2262">
        <v>3990.7799999999997</v>
      </c>
      <c r="D2262">
        <f t="shared" si="70"/>
        <v>1330.26</v>
      </c>
      <c r="E2262">
        <v>5.5684399999999998</v>
      </c>
      <c r="F2262">
        <f>VLOOKUP(A2262,[1]!Filtered_Customer_Data[#All],12,FALSE)</f>
        <v>5</v>
      </c>
      <c r="G2262">
        <f t="shared" si="71"/>
        <v>37037.364972000003</v>
      </c>
      <c r="H2262" t="str">
        <f>VLOOKUP(A2262,[2]!Filtered_Customer_Data[#All],9,FALSE)</f>
        <v>Mass Customer</v>
      </c>
      <c r="I2262" t="str">
        <f>VLOOKUP(A2262,Filtered_Customer_Data[#All],4,FALSE)</f>
        <v>Male</v>
      </c>
      <c r="J2262" t="str">
        <f>VLOOKUP(A2262,Filtered_Customer_Data[#All],8,FALSE)</f>
        <v>Property</v>
      </c>
      <c r="K2262" t="str">
        <f>VLOOKUP(A2262,Filtered_Customer_Data[#All],7,FALSE)</f>
        <v>Unknown</v>
      </c>
    </row>
    <row r="2263" spans="1:11" x14ac:dyDescent="0.3">
      <c r="A2263">
        <v>2266</v>
      </c>
      <c r="B2263">
        <v>10</v>
      </c>
      <c r="C2263">
        <v>8911.6</v>
      </c>
      <c r="D2263">
        <f t="shared" si="70"/>
        <v>891.16000000000008</v>
      </c>
      <c r="E2263">
        <v>5.5684399999999998</v>
      </c>
      <c r="F2263">
        <f>VLOOKUP(A2263,[1]!Filtered_Customer_Data[#All],12,FALSE)</f>
        <v>1</v>
      </c>
      <c r="G2263">
        <f t="shared" si="71"/>
        <v>4962.3709904000007</v>
      </c>
      <c r="H2263" t="str">
        <f>VLOOKUP(A2263,[2]!Filtered_Customer_Data[#All],9,FALSE)</f>
        <v>High Net Worth</v>
      </c>
      <c r="I2263" t="str">
        <f>VLOOKUP(A2263,Filtered_Customer_Data[#All],4,FALSE)</f>
        <v>Male</v>
      </c>
      <c r="J2263" t="str">
        <f>VLOOKUP(A2263,Filtered_Customer_Data[#All],8,FALSE)</f>
        <v>Retail</v>
      </c>
      <c r="K2263" t="str">
        <f>VLOOKUP(A2263,Filtered_Customer_Data[#All],7,FALSE)</f>
        <v>Unknown</v>
      </c>
    </row>
    <row r="2264" spans="1:11" x14ac:dyDescent="0.3">
      <c r="A2264">
        <v>2267</v>
      </c>
      <c r="B2264">
        <v>5</v>
      </c>
      <c r="C2264">
        <v>5466.6399999999994</v>
      </c>
      <c r="D2264">
        <f t="shared" si="70"/>
        <v>1093.328</v>
      </c>
      <c r="E2264">
        <v>5.5684399999999998</v>
      </c>
      <c r="F2264">
        <f>VLOOKUP(A2264,[1]!Filtered_Customer_Data[#All],12,FALSE)</f>
        <v>14</v>
      </c>
      <c r="G2264">
        <f t="shared" si="71"/>
        <v>85233.839156479997</v>
      </c>
      <c r="H2264" t="str">
        <f>VLOOKUP(A2264,[2]!Filtered_Customer_Data[#All],9,FALSE)</f>
        <v>Affluent Customer</v>
      </c>
      <c r="I2264" t="str">
        <f>VLOOKUP(A2264,Filtered_Customer_Data[#All],4,FALSE)</f>
        <v>Female</v>
      </c>
      <c r="J2264" t="str">
        <f>VLOOKUP(A2264,Filtered_Customer_Data[#All],8,FALSE)</f>
        <v>Unknown</v>
      </c>
      <c r="K2264" t="str">
        <f>VLOOKUP(A2264,Filtered_Customer_Data[#All],7,FALSE)</f>
        <v>Business Systems Development Analyst</v>
      </c>
    </row>
    <row r="2265" spans="1:11" x14ac:dyDescent="0.3">
      <c r="A2265">
        <v>2268</v>
      </c>
      <c r="B2265">
        <v>8</v>
      </c>
      <c r="C2265">
        <v>9258.43</v>
      </c>
      <c r="D2265">
        <f t="shared" si="70"/>
        <v>1157.30375</v>
      </c>
      <c r="E2265">
        <v>5.5684399999999998</v>
      </c>
      <c r="F2265">
        <f>VLOOKUP(A2265,[1]!Filtered_Customer_Data[#All],12,FALSE)</f>
        <v>19</v>
      </c>
      <c r="G2265">
        <f t="shared" si="71"/>
        <v>122443.15337935</v>
      </c>
      <c r="H2265" t="str">
        <f>VLOOKUP(A2265,[2]!Filtered_Customer_Data[#All],9,FALSE)</f>
        <v>Mass Customer</v>
      </c>
      <c r="I2265" t="str">
        <f>VLOOKUP(A2265,Filtered_Customer_Data[#All],4,FALSE)</f>
        <v>Female</v>
      </c>
      <c r="J2265" t="str">
        <f>VLOOKUP(A2265,Filtered_Customer_Data[#All],8,FALSE)</f>
        <v>Health</v>
      </c>
      <c r="K2265" t="str">
        <f>VLOOKUP(A2265,Filtered_Customer_Data[#All],7,FALSE)</f>
        <v>Pharmacist</v>
      </c>
    </row>
    <row r="2266" spans="1:11" x14ac:dyDescent="0.3">
      <c r="A2266">
        <v>2269</v>
      </c>
      <c r="B2266">
        <v>7</v>
      </c>
      <c r="C2266">
        <v>9233.33</v>
      </c>
      <c r="D2266">
        <f t="shared" si="70"/>
        <v>1319.0471428571429</v>
      </c>
      <c r="E2266">
        <v>5.5684399999999998</v>
      </c>
      <c r="F2266">
        <f>VLOOKUP(A2266,[1]!Filtered_Customer_Data[#All],12,FALSE)</f>
        <v>9</v>
      </c>
      <c r="G2266">
        <f t="shared" si="71"/>
        <v>66105.313849542857</v>
      </c>
      <c r="H2266" t="str">
        <f>VLOOKUP(A2266,[2]!Filtered_Customer_Data[#All],9,FALSE)</f>
        <v>Mass Customer</v>
      </c>
      <c r="I2266" t="str">
        <f>VLOOKUP(A2266,Filtered_Customer_Data[#All],4,FALSE)</f>
        <v>Female</v>
      </c>
      <c r="J2266" t="str">
        <f>VLOOKUP(A2266,Filtered_Customer_Data[#All],8,FALSE)</f>
        <v>Unknown</v>
      </c>
      <c r="K2266" t="str">
        <f>VLOOKUP(A2266,Filtered_Customer_Data[#All],7,FALSE)</f>
        <v>Product Engineer</v>
      </c>
    </row>
    <row r="2267" spans="1:11" x14ac:dyDescent="0.3">
      <c r="A2267">
        <v>2270</v>
      </c>
      <c r="B2267">
        <v>5</v>
      </c>
      <c r="C2267">
        <v>7588.2899999999991</v>
      </c>
      <c r="D2267">
        <f t="shared" si="70"/>
        <v>1517.6579999999999</v>
      </c>
      <c r="E2267">
        <v>5.5684399999999998</v>
      </c>
      <c r="F2267">
        <f>VLOOKUP(A2267,[1]!Filtered_Customer_Data[#All],12,FALSE)</f>
        <v>9</v>
      </c>
      <c r="G2267">
        <f t="shared" si="71"/>
        <v>76058.887621679998</v>
      </c>
      <c r="H2267" t="str">
        <f>VLOOKUP(A2267,[2]!Filtered_Customer_Data[#All],9,FALSE)</f>
        <v>Affluent Customer</v>
      </c>
      <c r="I2267" t="str">
        <f>VLOOKUP(A2267,Filtered_Customer_Data[#All],4,FALSE)</f>
        <v>Male</v>
      </c>
      <c r="J2267" t="str">
        <f>VLOOKUP(A2267,Filtered_Customer_Data[#All],8,FALSE)</f>
        <v>Retail</v>
      </c>
      <c r="K2267" t="str">
        <f>VLOOKUP(A2267,Filtered_Customer_Data[#All],7,FALSE)</f>
        <v>Information Systems Manager</v>
      </c>
    </row>
    <row r="2268" spans="1:11" x14ac:dyDescent="0.3">
      <c r="A2268">
        <v>2271</v>
      </c>
      <c r="B2268">
        <v>1</v>
      </c>
      <c r="C2268">
        <v>1362.99</v>
      </c>
      <c r="D2268">
        <f t="shared" si="70"/>
        <v>1362.99</v>
      </c>
      <c r="E2268">
        <v>5.5684399999999998</v>
      </c>
      <c r="F2268">
        <f>VLOOKUP(A2268,[1]!Filtered_Customer_Data[#All],12,FALSE)</f>
        <v>18</v>
      </c>
      <c r="G2268">
        <f t="shared" si="71"/>
        <v>136615.10464080001</v>
      </c>
      <c r="H2268" t="str">
        <f>VLOOKUP(A2268,[2]!Filtered_Customer_Data[#All],9,FALSE)</f>
        <v>Mass Customer</v>
      </c>
      <c r="I2268" t="str">
        <f>VLOOKUP(A2268,Filtered_Customer_Data[#All],4,FALSE)</f>
        <v>Male</v>
      </c>
      <c r="J2268" t="str">
        <f>VLOOKUP(A2268,Filtered_Customer_Data[#All],8,FALSE)</f>
        <v>Telecommunications</v>
      </c>
      <c r="K2268" t="str">
        <f>VLOOKUP(A2268,Filtered_Customer_Data[#All],7,FALSE)</f>
        <v>Unknown</v>
      </c>
    </row>
    <row r="2269" spans="1:11" x14ac:dyDescent="0.3">
      <c r="A2269">
        <v>2272</v>
      </c>
      <c r="B2269">
        <v>6</v>
      </c>
      <c r="C2269">
        <v>8116.8</v>
      </c>
      <c r="D2269">
        <f t="shared" si="70"/>
        <v>1352.8</v>
      </c>
      <c r="E2269">
        <v>5.5684399999999998</v>
      </c>
      <c r="F2269">
        <f>VLOOKUP(A2269,[1]!Filtered_Customer_Data[#All],12,FALSE)</f>
        <v>1</v>
      </c>
      <c r="G2269">
        <f t="shared" si="71"/>
        <v>7532.9856319999999</v>
      </c>
      <c r="H2269" t="str">
        <f>VLOOKUP(A2269,[2]!Filtered_Customer_Data[#All],9,FALSE)</f>
        <v>Mass Customer</v>
      </c>
      <c r="I2269" t="str">
        <f>VLOOKUP(A2269,Filtered_Customer_Data[#All],4,FALSE)</f>
        <v>Female</v>
      </c>
      <c r="J2269" t="str">
        <f>VLOOKUP(A2269,Filtered_Customer_Data[#All],8,FALSE)</f>
        <v>Manufacturing</v>
      </c>
      <c r="K2269" t="str">
        <f>VLOOKUP(A2269,Filtered_Customer_Data[#All],7,FALSE)</f>
        <v>Internal Auditor</v>
      </c>
    </row>
    <row r="2270" spans="1:11" x14ac:dyDescent="0.3">
      <c r="A2270">
        <v>2273</v>
      </c>
      <c r="B2270">
        <v>10</v>
      </c>
      <c r="C2270">
        <v>9867.35</v>
      </c>
      <c r="D2270">
        <f t="shared" si="70"/>
        <v>986.73500000000001</v>
      </c>
      <c r="E2270">
        <v>5.5684399999999998</v>
      </c>
      <c r="F2270">
        <f>VLOOKUP(A2270,[1]!Filtered_Customer_Data[#All],12,FALSE)</f>
        <v>9</v>
      </c>
      <c r="G2270">
        <f t="shared" si="71"/>
        <v>49451.171790600005</v>
      </c>
      <c r="H2270" t="str">
        <f>VLOOKUP(A2270,[2]!Filtered_Customer_Data[#All],9,FALSE)</f>
        <v>Mass Customer</v>
      </c>
      <c r="I2270" t="str">
        <f>VLOOKUP(A2270,Filtered_Customer_Data[#All],4,FALSE)</f>
        <v>Female</v>
      </c>
      <c r="J2270" t="str">
        <f>VLOOKUP(A2270,Filtered_Customer_Data[#All],8,FALSE)</f>
        <v>Unknown</v>
      </c>
      <c r="K2270" t="str">
        <f>VLOOKUP(A2270,Filtered_Customer_Data[#All],7,FALSE)</f>
        <v>Assistant Professor</v>
      </c>
    </row>
    <row r="2271" spans="1:11" x14ac:dyDescent="0.3">
      <c r="A2271">
        <v>2274</v>
      </c>
      <c r="B2271">
        <v>2</v>
      </c>
      <c r="C2271">
        <v>142.97999999999999</v>
      </c>
      <c r="D2271">
        <f t="shared" si="70"/>
        <v>71.489999999999995</v>
      </c>
      <c r="E2271">
        <v>5.5684399999999998</v>
      </c>
      <c r="F2271">
        <f>VLOOKUP(A2271,[1]!Filtered_Customer_Data[#All],12,FALSE)</f>
        <v>13</v>
      </c>
      <c r="G2271">
        <f t="shared" si="71"/>
        <v>5175.1410827999998</v>
      </c>
      <c r="H2271" t="str">
        <f>VLOOKUP(A2271,[2]!Filtered_Customer_Data[#All],9,FALSE)</f>
        <v>Mass Customer</v>
      </c>
      <c r="I2271" t="str">
        <f>VLOOKUP(A2271,Filtered_Customer_Data[#All],4,FALSE)</f>
        <v>Female</v>
      </c>
      <c r="J2271" t="str">
        <f>VLOOKUP(A2271,Filtered_Customer_Data[#All],8,FALSE)</f>
        <v>Manufacturing</v>
      </c>
      <c r="K2271" t="str">
        <f>VLOOKUP(A2271,Filtered_Customer_Data[#All],7,FALSE)</f>
        <v>Budget/Accounting Analyst IV</v>
      </c>
    </row>
    <row r="2272" spans="1:11" x14ac:dyDescent="0.3">
      <c r="A2272">
        <v>2275</v>
      </c>
      <c r="B2272">
        <v>6</v>
      </c>
      <c r="C2272">
        <v>8289</v>
      </c>
      <c r="D2272">
        <f t="shared" si="70"/>
        <v>1381.5</v>
      </c>
      <c r="E2272">
        <v>5.5684399999999998</v>
      </c>
      <c r="F2272">
        <f>VLOOKUP(A2272,[1]!Filtered_Customer_Data[#All],12,FALSE)</f>
        <v>8</v>
      </c>
      <c r="G2272">
        <f t="shared" si="71"/>
        <v>61542.398880000001</v>
      </c>
      <c r="H2272" t="str">
        <f>VLOOKUP(A2272,[2]!Filtered_Customer_Data[#All],9,FALSE)</f>
        <v>High Net Worth</v>
      </c>
      <c r="I2272" t="str">
        <f>VLOOKUP(A2272,Filtered_Customer_Data[#All],4,FALSE)</f>
        <v>Female</v>
      </c>
      <c r="J2272" t="str">
        <f>VLOOKUP(A2272,Filtered_Customer_Data[#All],8,FALSE)</f>
        <v>Financial Services</v>
      </c>
      <c r="K2272" t="str">
        <f>VLOOKUP(A2272,Filtered_Customer_Data[#All],7,FALSE)</f>
        <v>Human Resources Assistant II</v>
      </c>
    </row>
    <row r="2273" spans="1:11" x14ac:dyDescent="0.3">
      <c r="A2273">
        <v>2276</v>
      </c>
      <c r="B2273">
        <v>4</v>
      </c>
      <c r="C2273">
        <v>4714.45</v>
      </c>
      <c r="D2273">
        <f t="shared" si="70"/>
        <v>1178.6125</v>
      </c>
      <c r="E2273">
        <v>5.5684399999999998</v>
      </c>
      <c r="F2273">
        <f>VLOOKUP(A2273,[1]!Filtered_Customer_Data[#All],12,FALSE)</f>
        <v>12</v>
      </c>
      <c r="G2273">
        <f t="shared" si="71"/>
        <v>78756.395873999994</v>
      </c>
      <c r="H2273" t="str">
        <f>VLOOKUP(A2273,[2]!Filtered_Customer_Data[#All],9,FALSE)</f>
        <v>Mass Customer</v>
      </c>
      <c r="I2273" t="str">
        <f>VLOOKUP(A2273,Filtered_Customer_Data[#All],4,FALSE)</f>
        <v>Female</v>
      </c>
      <c r="J2273" t="str">
        <f>VLOOKUP(A2273,Filtered_Customer_Data[#All],8,FALSE)</f>
        <v>Unknown</v>
      </c>
      <c r="K2273" t="str">
        <f>VLOOKUP(A2273,Filtered_Customer_Data[#All],7,FALSE)</f>
        <v>Desktop Support Technician</v>
      </c>
    </row>
    <row r="2274" spans="1:11" x14ac:dyDescent="0.3">
      <c r="A2274">
        <v>2277</v>
      </c>
      <c r="B2274">
        <v>4</v>
      </c>
      <c r="C2274">
        <v>4721.53</v>
      </c>
      <c r="D2274">
        <f t="shared" si="70"/>
        <v>1180.3824999999999</v>
      </c>
      <c r="E2274">
        <v>5.5684399999999998</v>
      </c>
      <c r="F2274">
        <f>VLOOKUP(A2274,[1]!Filtered_Customer_Data[#All],12,FALSE)</f>
        <v>7</v>
      </c>
      <c r="G2274">
        <f t="shared" si="71"/>
        <v>46010.223898099997</v>
      </c>
      <c r="H2274" t="str">
        <f>VLOOKUP(A2274,[2]!Filtered_Customer_Data[#All],9,FALSE)</f>
        <v>High Net Worth</v>
      </c>
      <c r="I2274" t="str">
        <f>VLOOKUP(A2274,Filtered_Customer_Data[#All],4,FALSE)</f>
        <v>Female</v>
      </c>
      <c r="J2274" t="str">
        <f>VLOOKUP(A2274,Filtered_Customer_Data[#All],8,FALSE)</f>
        <v>Financial Services</v>
      </c>
      <c r="K2274" t="str">
        <f>VLOOKUP(A2274,Filtered_Customer_Data[#All],7,FALSE)</f>
        <v>Cost Accountant</v>
      </c>
    </row>
    <row r="2275" spans="1:11" x14ac:dyDescent="0.3">
      <c r="A2275">
        <v>2278</v>
      </c>
      <c r="B2275">
        <v>4</v>
      </c>
      <c r="C2275">
        <v>1635.24</v>
      </c>
      <c r="D2275">
        <f t="shared" si="70"/>
        <v>408.81</v>
      </c>
      <c r="E2275">
        <v>5.5684399999999998</v>
      </c>
      <c r="F2275">
        <f>VLOOKUP(A2275,[1]!Filtered_Customer_Data[#All],12,FALSE)</f>
        <v>8</v>
      </c>
      <c r="G2275">
        <f t="shared" si="71"/>
        <v>18211.471651200001</v>
      </c>
      <c r="H2275" t="str">
        <f>VLOOKUP(A2275,[2]!Filtered_Customer_Data[#All],9,FALSE)</f>
        <v>Affluent Customer</v>
      </c>
      <c r="I2275" t="str">
        <f>VLOOKUP(A2275,Filtered_Customer_Data[#All],4,FALSE)</f>
        <v>Male</v>
      </c>
      <c r="J2275" t="str">
        <f>VLOOKUP(A2275,Filtered_Customer_Data[#All],8,FALSE)</f>
        <v>Health</v>
      </c>
      <c r="K2275" t="str">
        <f>VLOOKUP(A2275,Filtered_Customer_Data[#All],7,FALSE)</f>
        <v>Product Engineer</v>
      </c>
    </row>
    <row r="2276" spans="1:11" x14ac:dyDescent="0.3">
      <c r="A2276">
        <v>2279</v>
      </c>
      <c r="B2276">
        <v>8</v>
      </c>
      <c r="C2276">
        <v>7565.6999999999989</v>
      </c>
      <c r="D2276">
        <f t="shared" si="70"/>
        <v>945.71249999999986</v>
      </c>
      <c r="E2276">
        <v>5.5684399999999998</v>
      </c>
      <c r="F2276">
        <f>VLOOKUP(A2276,[1]!Filtered_Customer_Data[#All],12,FALSE)</f>
        <v>3</v>
      </c>
      <c r="G2276">
        <f t="shared" si="71"/>
        <v>15798.429940499997</v>
      </c>
      <c r="H2276" t="str">
        <f>VLOOKUP(A2276,[2]!Filtered_Customer_Data[#All],9,FALSE)</f>
        <v>Mass Customer</v>
      </c>
      <c r="I2276" t="str">
        <f>VLOOKUP(A2276,Filtered_Customer_Data[#All],4,FALSE)</f>
        <v>Male</v>
      </c>
      <c r="J2276" t="str">
        <f>VLOOKUP(A2276,Filtered_Customer_Data[#All],8,FALSE)</f>
        <v>Health</v>
      </c>
      <c r="K2276" t="str">
        <f>VLOOKUP(A2276,Filtered_Customer_Data[#All],7,FALSE)</f>
        <v>Human Resources Assistant II</v>
      </c>
    </row>
    <row r="2277" spans="1:11" x14ac:dyDescent="0.3">
      <c r="A2277">
        <v>2280</v>
      </c>
      <c r="B2277">
        <v>5</v>
      </c>
      <c r="C2277">
        <v>6373.32</v>
      </c>
      <c r="D2277">
        <f t="shared" si="70"/>
        <v>1274.664</v>
      </c>
      <c r="E2277">
        <v>5.5684399999999998</v>
      </c>
      <c r="F2277">
        <f>VLOOKUP(A2277,[1]!Filtered_Customer_Data[#All],12,FALSE)</f>
        <v>9</v>
      </c>
      <c r="G2277">
        <f t="shared" si="71"/>
        <v>63881.010037439999</v>
      </c>
      <c r="H2277" t="str">
        <f>VLOOKUP(A2277,[2]!Filtered_Customer_Data[#All],9,FALSE)</f>
        <v>Mass Customer</v>
      </c>
      <c r="I2277" t="str">
        <f>VLOOKUP(A2277,Filtered_Customer_Data[#All],4,FALSE)</f>
        <v>Female</v>
      </c>
      <c r="J2277" t="str">
        <f>VLOOKUP(A2277,Filtered_Customer_Data[#All],8,FALSE)</f>
        <v>Unknown</v>
      </c>
      <c r="K2277" t="str">
        <f>VLOOKUP(A2277,Filtered_Customer_Data[#All],7,FALSE)</f>
        <v>Budget/Accounting Analyst I</v>
      </c>
    </row>
    <row r="2278" spans="1:11" x14ac:dyDescent="0.3">
      <c r="A2278">
        <v>2281</v>
      </c>
      <c r="B2278">
        <v>6</v>
      </c>
      <c r="C2278">
        <v>6617.76</v>
      </c>
      <c r="D2278">
        <f t="shared" si="70"/>
        <v>1102.96</v>
      </c>
      <c r="E2278">
        <v>5.5684399999999998</v>
      </c>
      <c r="F2278">
        <f>VLOOKUP(A2278,[1]!Filtered_Customer_Data[#All],12,FALSE)</f>
        <v>14</v>
      </c>
      <c r="G2278">
        <f t="shared" si="71"/>
        <v>85984.732153599994</v>
      </c>
      <c r="H2278" t="str">
        <f>VLOOKUP(A2278,[2]!Filtered_Customer_Data[#All],9,FALSE)</f>
        <v>High Net Worth</v>
      </c>
      <c r="I2278" t="str">
        <f>VLOOKUP(A2278,Filtered_Customer_Data[#All],4,FALSE)</f>
        <v>Female</v>
      </c>
      <c r="J2278" t="str">
        <f>VLOOKUP(A2278,Filtered_Customer_Data[#All],8,FALSE)</f>
        <v>Unknown</v>
      </c>
      <c r="K2278" t="str">
        <f>VLOOKUP(A2278,Filtered_Customer_Data[#All],7,FALSE)</f>
        <v>Unknown</v>
      </c>
    </row>
    <row r="2279" spans="1:11" x14ac:dyDescent="0.3">
      <c r="A2279">
        <v>2282</v>
      </c>
      <c r="B2279">
        <v>6</v>
      </c>
      <c r="C2279">
        <v>6818.6100000000006</v>
      </c>
      <c r="D2279">
        <f t="shared" si="70"/>
        <v>1136.4350000000002</v>
      </c>
      <c r="E2279">
        <v>5.5684399999999998</v>
      </c>
      <c r="F2279">
        <f>VLOOKUP(A2279,[1]!Filtered_Customer_Data[#All],12,FALSE)</f>
        <v>7</v>
      </c>
      <c r="G2279">
        <f t="shared" si="71"/>
        <v>44297.190779800003</v>
      </c>
      <c r="H2279" t="str">
        <f>VLOOKUP(A2279,[2]!Filtered_Customer_Data[#All],9,FALSE)</f>
        <v>Affluent Customer</v>
      </c>
      <c r="I2279" t="str">
        <f>VLOOKUP(A2279,Filtered_Customer_Data[#All],4,FALSE)</f>
        <v>Male</v>
      </c>
      <c r="J2279" t="str">
        <f>VLOOKUP(A2279,Filtered_Customer_Data[#All],8,FALSE)</f>
        <v>Financial Services</v>
      </c>
      <c r="K2279" t="str">
        <f>VLOOKUP(A2279,Filtered_Customer_Data[#All],7,FALSE)</f>
        <v>Senior Financial Analyst</v>
      </c>
    </row>
    <row r="2280" spans="1:11" x14ac:dyDescent="0.3">
      <c r="A2280">
        <v>2283</v>
      </c>
      <c r="B2280">
        <v>7</v>
      </c>
      <c r="C2280">
        <v>7052.93</v>
      </c>
      <c r="D2280">
        <f t="shared" si="70"/>
        <v>1007.5614285714286</v>
      </c>
      <c r="E2280">
        <v>5.5684399999999998</v>
      </c>
      <c r="F2280">
        <f>VLOOKUP(A2280,[1]!Filtered_Customer_Data[#All],12,FALSE)</f>
        <v>16</v>
      </c>
      <c r="G2280">
        <f t="shared" si="71"/>
        <v>89768.725781028566</v>
      </c>
      <c r="H2280" t="str">
        <f>VLOOKUP(A2280,[2]!Filtered_Customer_Data[#All],9,FALSE)</f>
        <v>High Net Worth</v>
      </c>
      <c r="I2280" t="str">
        <f>VLOOKUP(A2280,Filtered_Customer_Data[#All],4,FALSE)</f>
        <v>Male</v>
      </c>
      <c r="J2280" t="str">
        <f>VLOOKUP(A2280,Filtered_Customer_Data[#All],8,FALSE)</f>
        <v>Unknown</v>
      </c>
      <c r="K2280" t="str">
        <f>VLOOKUP(A2280,Filtered_Customer_Data[#All],7,FALSE)</f>
        <v>Software Consultant</v>
      </c>
    </row>
    <row r="2281" spans="1:11" x14ac:dyDescent="0.3">
      <c r="A2281">
        <v>2284</v>
      </c>
      <c r="B2281">
        <v>7</v>
      </c>
      <c r="C2281">
        <v>7556.9399999999987</v>
      </c>
      <c r="D2281">
        <f t="shared" si="70"/>
        <v>1079.562857142857</v>
      </c>
      <c r="E2281">
        <v>5.5684399999999998</v>
      </c>
      <c r="F2281">
        <f>VLOOKUP(A2281,[1]!Filtered_Customer_Data[#All],12,FALSE)</f>
        <v>14</v>
      </c>
      <c r="G2281">
        <f t="shared" si="71"/>
        <v>84160.733947199973</v>
      </c>
      <c r="H2281" t="str">
        <f>VLOOKUP(A2281,[2]!Filtered_Customer_Data[#All],9,FALSE)</f>
        <v>High Net Worth</v>
      </c>
      <c r="I2281" t="str">
        <f>VLOOKUP(A2281,Filtered_Customer_Data[#All],4,FALSE)</f>
        <v>Female</v>
      </c>
      <c r="J2281" t="str">
        <f>VLOOKUP(A2281,Filtered_Customer_Data[#All],8,FALSE)</f>
        <v>Telecommunications</v>
      </c>
      <c r="K2281" t="str">
        <f>VLOOKUP(A2281,Filtered_Customer_Data[#All],7,FALSE)</f>
        <v>Staff Accountant IV</v>
      </c>
    </row>
    <row r="2282" spans="1:11" x14ac:dyDescent="0.3">
      <c r="A2282">
        <v>2285</v>
      </c>
      <c r="B2282">
        <v>7</v>
      </c>
      <c r="C2282">
        <v>4829.5399999999991</v>
      </c>
      <c r="D2282">
        <f t="shared" si="70"/>
        <v>689.93428571428558</v>
      </c>
      <c r="E2282">
        <v>5.5684399999999998</v>
      </c>
      <c r="F2282">
        <f>VLOOKUP(A2282,[1]!Filtered_Customer_Data[#All],12,FALSE)</f>
        <v>5</v>
      </c>
      <c r="G2282">
        <f t="shared" si="71"/>
        <v>19209.288369714282</v>
      </c>
      <c r="H2282" t="str">
        <f>VLOOKUP(A2282,[2]!Filtered_Customer_Data[#All],9,FALSE)</f>
        <v>High Net Worth</v>
      </c>
      <c r="I2282" t="str">
        <f>VLOOKUP(A2282,Filtered_Customer_Data[#All],4,FALSE)</f>
        <v>Female</v>
      </c>
      <c r="J2282" t="str">
        <f>VLOOKUP(A2282,Filtered_Customer_Data[#All],8,FALSE)</f>
        <v>Health</v>
      </c>
      <c r="K2282" t="str">
        <f>VLOOKUP(A2282,Filtered_Customer_Data[#All],7,FALSE)</f>
        <v>Quality Control Specialist</v>
      </c>
    </row>
    <row r="2283" spans="1:11" x14ac:dyDescent="0.3">
      <c r="A2283">
        <v>2286</v>
      </c>
      <c r="B2283">
        <v>5</v>
      </c>
      <c r="C2283">
        <v>4606.01</v>
      </c>
      <c r="D2283">
        <f t="shared" si="70"/>
        <v>921.202</v>
      </c>
      <c r="E2283">
        <v>5.5684399999999998</v>
      </c>
      <c r="F2283">
        <f>VLOOKUP(A2283,[1]!Filtered_Customer_Data[#All],12,FALSE)</f>
        <v>5</v>
      </c>
      <c r="G2283">
        <f t="shared" si="71"/>
        <v>25648.290324400001</v>
      </c>
      <c r="H2283" t="str">
        <f>VLOOKUP(A2283,[2]!Filtered_Customer_Data[#All],9,FALSE)</f>
        <v>High Net Worth</v>
      </c>
      <c r="I2283" t="str">
        <f>VLOOKUP(A2283,Filtered_Customer_Data[#All],4,FALSE)</f>
        <v>Female</v>
      </c>
      <c r="J2283" t="str">
        <f>VLOOKUP(A2283,Filtered_Customer_Data[#All],8,FALSE)</f>
        <v>Manufacturing</v>
      </c>
      <c r="K2283" t="str">
        <f>VLOOKUP(A2283,Filtered_Customer_Data[#All],7,FALSE)</f>
        <v>Staff Scientist</v>
      </c>
    </row>
    <row r="2284" spans="1:11" x14ac:dyDescent="0.3">
      <c r="A2284">
        <v>2287</v>
      </c>
      <c r="B2284">
        <v>2</v>
      </c>
      <c r="C2284">
        <v>1083.52</v>
      </c>
      <c r="D2284">
        <f t="shared" si="70"/>
        <v>541.76</v>
      </c>
      <c r="E2284">
        <v>5.5684399999999998</v>
      </c>
      <c r="F2284">
        <f>VLOOKUP(A2284,[1]!Filtered_Customer_Data[#All],12,FALSE)</f>
        <v>20</v>
      </c>
      <c r="G2284">
        <f t="shared" si="71"/>
        <v>60335.161087999993</v>
      </c>
      <c r="H2284" t="str">
        <f>VLOOKUP(A2284,[2]!Filtered_Customer_Data[#All],9,FALSE)</f>
        <v>High Net Worth</v>
      </c>
      <c r="I2284" t="str">
        <f>VLOOKUP(A2284,Filtered_Customer_Data[#All],4,FALSE)</f>
        <v>Female</v>
      </c>
      <c r="J2284" t="str">
        <f>VLOOKUP(A2284,Filtered_Customer_Data[#All],8,FALSE)</f>
        <v>Telecommunications</v>
      </c>
      <c r="K2284" t="str">
        <f>VLOOKUP(A2284,Filtered_Customer_Data[#All],7,FALSE)</f>
        <v>Human Resources Assistant I</v>
      </c>
    </row>
    <row r="2285" spans="1:11" x14ac:dyDescent="0.3">
      <c r="A2285">
        <v>2288</v>
      </c>
      <c r="B2285">
        <v>6</v>
      </c>
      <c r="C2285">
        <v>6972.7</v>
      </c>
      <c r="D2285">
        <f t="shared" si="70"/>
        <v>1162.1166666666666</v>
      </c>
      <c r="E2285">
        <v>5.5684399999999998</v>
      </c>
      <c r="F2285">
        <f>VLOOKUP(A2285,[1]!Filtered_Customer_Data[#All],12,FALSE)</f>
        <v>8</v>
      </c>
      <c r="G2285">
        <f t="shared" si="71"/>
        <v>51769.41545066666</v>
      </c>
      <c r="H2285" t="str">
        <f>VLOOKUP(A2285,[2]!Filtered_Customer_Data[#All],9,FALSE)</f>
        <v>High Net Worth</v>
      </c>
      <c r="I2285" t="str">
        <f>VLOOKUP(A2285,Filtered_Customer_Data[#All],4,FALSE)</f>
        <v>Male</v>
      </c>
      <c r="J2285" t="str">
        <f>VLOOKUP(A2285,Filtered_Customer_Data[#All],8,FALSE)</f>
        <v>Manufacturing</v>
      </c>
      <c r="K2285" t="str">
        <f>VLOOKUP(A2285,Filtered_Customer_Data[#All],7,FALSE)</f>
        <v>Staff Scientist</v>
      </c>
    </row>
    <row r="2286" spans="1:11" x14ac:dyDescent="0.3">
      <c r="A2286">
        <v>2289</v>
      </c>
      <c r="B2286">
        <v>4</v>
      </c>
      <c r="C2286">
        <v>4560.12</v>
      </c>
      <c r="D2286">
        <f t="shared" si="70"/>
        <v>1140.03</v>
      </c>
      <c r="E2286">
        <v>5.5684399999999998</v>
      </c>
      <c r="F2286">
        <f>VLOOKUP(A2286,[1]!Filtered_Customer_Data[#All],12,FALSE)</f>
        <v>13</v>
      </c>
      <c r="G2286">
        <f t="shared" si="71"/>
        <v>82526.452491599994</v>
      </c>
      <c r="H2286" t="str">
        <f>VLOOKUP(A2286,[2]!Filtered_Customer_Data[#All],9,FALSE)</f>
        <v>Affluent Customer</v>
      </c>
      <c r="I2286" t="str">
        <f>VLOOKUP(A2286,Filtered_Customer_Data[#All],4,FALSE)</f>
        <v>Female</v>
      </c>
      <c r="J2286" t="str">
        <f>VLOOKUP(A2286,Filtered_Customer_Data[#All],8,FALSE)</f>
        <v>Health</v>
      </c>
      <c r="K2286" t="str">
        <f>VLOOKUP(A2286,Filtered_Customer_Data[#All],7,FALSE)</f>
        <v>Research Nurse</v>
      </c>
    </row>
    <row r="2287" spans="1:11" x14ac:dyDescent="0.3">
      <c r="A2287">
        <v>2290</v>
      </c>
      <c r="B2287">
        <v>5</v>
      </c>
      <c r="C2287">
        <v>5602.6100000000006</v>
      </c>
      <c r="D2287">
        <f t="shared" si="70"/>
        <v>1120.5220000000002</v>
      </c>
      <c r="E2287">
        <v>5.5684399999999998</v>
      </c>
      <c r="F2287">
        <f>VLOOKUP(A2287,[1]!Filtered_Customer_Data[#All],12,FALSE)</f>
        <v>5</v>
      </c>
      <c r="G2287">
        <f t="shared" si="71"/>
        <v>31197.797628400003</v>
      </c>
      <c r="H2287" t="str">
        <f>VLOOKUP(A2287,[2]!Filtered_Customer_Data[#All],9,FALSE)</f>
        <v>Mass Customer</v>
      </c>
      <c r="I2287" t="str">
        <f>VLOOKUP(A2287,Filtered_Customer_Data[#All],4,FALSE)</f>
        <v>Male</v>
      </c>
      <c r="J2287" t="str">
        <f>VLOOKUP(A2287,Filtered_Customer_Data[#All],8,FALSE)</f>
        <v>Manufacturing</v>
      </c>
      <c r="K2287" t="str">
        <f>VLOOKUP(A2287,Filtered_Customer_Data[#All],7,FALSE)</f>
        <v>Account Executive</v>
      </c>
    </row>
    <row r="2288" spans="1:11" x14ac:dyDescent="0.3">
      <c r="A2288">
        <v>2291</v>
      </c>
      <c r="B2288">
        <v>1</v>
      </c>
      <c r="C2288">
        <v>792.9</v>
      </c>
      <c r="D2288">
        <f t="shared" si="70"/>
        <v>792.9</v>
      </c>
      <c r="E2288">
        <v>5.5684399999999998</v>
      </c>
      <c r="F2288">
        <f>VLOOKUP(A2288,[1]!Filtered_Customer_Data[#All],12,FALSE)</f>
        <v>4</v>
      </c>
      <c r="G2288">
        <f t="shared" si="71"/>
        <v>17660.864303999999</v>
      </c>
      <c r="H2288" t="str">
        <f>VLOOKUP(A2288,[2]!Filtered_Customer_Data[#All],9,FALSE)</f>
        <v>Affluent Customer</v>
      </c>
      <c r="I2288" t="str">
        <f>VLOOKUP(A2288,Filtered_Customer_Data[#All],4,FALSE)</f>
        <v>Male</v>
      </c>
      <c r="J2288" t="str">
        <f>VLOOKUP(A2288,Filtered_Customer_Data[#All],8,FALSE)</f>
        <v>Manufacturing</v>
      </c>
      <c r="K2288" t="str">
        <f>VLOOKUP(A2288,Filtered_Customer_Data[#All],7,FALSE)</f>
        <v>Accountant IV</v>
      </c>
    </row>
    <row r="2289" spans="1:11" x14ac:dyDescent="0.3">
      <c r="A2289">
        <v>2292</v>
      </c>
      <c r="B2289">
        <v>7</v>
      </c>
      <c r="C2289">
        <v>8732.6200000000008</v>
      </c>
      <c r="D2289">
        <f t="shared" si="70"/>
        <v>1247.517142857143</v>
      </c>
      <c r="E2289">
        <v>5.5684399999999998</v>
      </c>
      <c r="F2289">
        <f>VLOOKUP(A2289,[1]!Filtered_Customer_Data[#All],12,FALSE)</f>
        <v>2</v>
      </c>
      <c r="G2289">
        <f t="shared" si="71"/>
        <v>13893.448717942858</v>
      </c>
      <c r="H2289" t="str">
        <f>VLOOKUP(A2289,[2]!Filtered_Customer_Data[#All],9,FALSE)</f>
        <v>Mass Customer</v>
      </c>
      <c r="I2289" t="str">
        <f>VLOOKUP(A2289,Filtered_Customer_Data[#All],4,FALSE)</f>
        <v>Female</v>
      </c>
      <c r="J2289" t="str">
        <f>VLOOKUP(A2289,Filtered_Customer_Data[#All],8,FALSE)</f>
        <v>Health</v>
      </c>
      <c r="K2289" t="str">
        <f>VLOOKUP(A2289,Filtered_Customer_Data[#All],7,FALSE)</f>
        <v>Research Nurse</v>
      </c>
    </row>
    <row r="2290" spans="1:11" x14ac:dyDescent="0.3">
      <c r="A2290">
        <v>2293</v>
      </c>
      <c r="B2290">
        <v>5</v>
      </c>
      <c r="C2290">
        <v>5018.5200000000004</v>
      </c>
      <c r="D2290">
        <f t="shared" si="70"/>
        <v>1003.7040000000001</v>
      </c>
      <c r="E2290">
        <v>5.5684399999999998</v>
      </c>
      <c r="F2290">
        <f>VLOOKUP(A2290,[1]!Filtered_Customer_Data[#All],12,FALSE)</f>
        <v>16</v>
      </c>
      <c r="G2290">
        <f t="shared" si="71"/>
        <v>89425.048028160003</v>
      </c>
      <c r="H2290" t="str">
        <f>VLOOKUP(A2290,[2]!Filtered_Customer_Data[#All],9,FALSE)</f>
        <v>Affluent Customer</v>
      </c>
      <c r="I2290" t="str">
        <f>VLOOKUP(A2290,Filtered_Customer_Data[#All],4,FALSE)</f>
        <v>Female</v>
      </c>
      <c r="J2290" t="str">
        <f>VLOOKUP(A2290,Filtered_Customer_Data[#All],8,FALSE)</f>
        <v>Financial Services</v>
      </c>
      <c r="K2290" t="str">
        <f>VLOOKUP(A2290,Filtered_Customer_Data[#All],7,FALSE)</f>
        <v>Financial Advisor</v>
      </c>
    </row>
    <row r="2291" spans="1:11" x14ac:dyDescent="0.3">
      <c r="A2291">
        <v>2294</v>
      </c>
      <c r="B2291">
        <v>7</v>
      </c>
      <c r="C2291">
        <v>9680.2199999999993</v>
      </c>
      <c r="D2291">
        <f t="shared" si="70"/>
        <v>1382.8885714285714</v>
      </c>
      <c r="E2291">
        <v>5.5684399999999998</v>
      </c>
      <c r="F2291">
        <f>VLOOKUP(A2291,[1]!Filtered_Customer_Data[#All],12,FALSE)</f>
        <v>21</v>
      </c>
      <c r="G2291">
        <f t="shared" si="71"/>
        <v>161711.17277040001</v>
      </c>
      <c r="H2291" t="str">
        <f>VLOOKUP(A2291,[2]!Filtered_Customer_Data[#All],9,FALSE)</f>
        <v>Mass Customer</v>
      </c>
      <c r="I2291" t="str">
        <f>VLOOKUP(A2291,Filtered_Customer_Data[#All],4,FALSE)</f>
        <v>Male</v>
      </c>
      <c r="J2291" t="str">
        <f>VLOOKUP(A2291,Filtered_Customer_Data[#All],8,FALSE)</f>
        <v>Manufacturing</v>
      </c>
      <c r="K2291" t="str">
        <f>VLOOKUP(A2291,Filtered_Customer_Data[#All],7,FALSE)</f>
        <v>Associate Professor</v>
      </c>
    </row>
    <row r="2292" spans="1:11" x14ac:dyDescent="0.3">
      <c r="A2292">
        <v>2295</v>
      </c>
      <c r="B2292">
        <v>4</v>
      </c>
      <c r="C2292">
        <v>5830.1399999999994</v>
      </c>
      <c r="D2292">
        <f t="shared" si="70"/>
        <v>1457.5349999999999</v>
      </c>
      <c r="E2292">
        <v>5.5684399999999998</v>
      </c>
      <c r="F2292">
        <f>VLOOKUP(A2292,[1]!Filtered_Customer_Data[#All],12,FALSE)</f>
        <v>11</v>
      </c>
      <c r="G2292">
        <f t="shared" si="71"/>
        <v>89278.158149399984</v>
      </c>
      <c r="H2292" t="str">
        <f>VLOOKUP(A2292,[2]!Filtered_Customer_Data[#All],9,FALSE)</f>
        <v>Mass Customer</v>
      </c>
      <c r="I2292" t="str">
        <f>VLOOKUP(A2292,Filtered_Customer_Data[#All],4,FALSE)</f>
        <v>Undefined</v>
      </c>
      <c r="J2292" t="str">
        <f>VLOOKUP(A2292,Filtered_Customer_Data[#All],8,FALSE)</f>
        <v>IT</v>
      </c>
      <c r="K2292" t="str">
        <f>VLOOKUP(A2292,Filtered_Customer_Data[#All],7,FALSE)</f>
        <v>Internal Auditor</v>
      </c>
    </row>
    <row r="2293" spans="1:11" x14ac:dyDescent="0.3">
      <c r="A2293">
        <v>2296</v>
      </c>
      <c r="B2293">
        <v>4</v>
      </c>
      <c r="C2293">
        <v>5259.05</v>
      </c>
      <c r="D2293">
        <f t="shared" si="70"/>
        <v>1314.7625</v>
      </c>
      <c r="E2293">
        <v>5.5684399999999998</v>
      </c>
      <c r="F2293">
        <f>VLOOKUP(A2293,[1]!Filtered_Customer_Data[#All],12,FALSE)</f>
        <v>1</v>
      </c>
      <c r="G2293">
        <f t="shared" si="71"/>
        <v>7321.1760955</v>
      </c>
      <c r="H2293" t="str">
        <f>VLOOKUP(A2293,[2]!Filtered_Customer_Data[#All],9,FALSE)</f>
        <v>Affluent Customer</v>
      </c>
      <c r="I2293" t="str">
        <f>VLOOKUP(A2293,Filtered_Customer_Data[#All],4,FALSE)</f>
        <v>Female</v>
      </c>
      <c r="J2293" t="str">
        <f>VLOOKUP(A2293,Filtered_Customer_Data[#All],8,FALSE)</f>
        <v>Retail</v>
      </c>
      <c r="K2293" t="str">
        <f>VLOOKUP(A2293,Filtered_Customer_Data[#All],7,FALSE)</f>
        <v>Geologist IV</v>
      </c>
    </row>
    <row r="2294" spans="1:11" x14ac:dyDescent="0.3">
      <c r="A2294">
        <v>2297</v>
      </c>
      <c r="B2294">
        <v>5</v>
      </c>
      <c r="C2294">
        <v>6232.6900000000005</v>
      </c>
      <c r="D2294">
        <f t="shared" si="70"/>
        <v>1246.538</v>
      </c>
      <c r="E2294">
        <v>5.5684399999999998</v>
      </c>
      <c r="F2294">
        <f>VLOOKUP(A2294,[1]!Filtered_Customer_Data[#All],12,FALSE)</f>
        <v>19</v>
      </c>
      <c r="G2294">
        <f t="shared" si="71"/>
        <v>131884.16915368001</v>
      </c>
      <c r="H2294" t="str">
        <f>VLOOKUP(A2294,[2]!Filtered_Customer_Data[#All],9,FALSE)</f>
        <v>Affluent Customer</v>
      </c>
      <c r="I2294" t="str">
        <f>VLOOKUP(A2294,Filtered_Customer_Data[#All],4,FALSE)</f>
        <v>Female</v>
      </c>
      <c r="J2294" t="str">
        <f>VLOOKUP(A2294,Filtered_Customer_Data[#All],8,FALSE)</f>
        <v>Manufacturing</v>
      </c>
      <c r="K2294" t="str">
        <f>VLOOKUP(A2294,Filtered_Customer_Data[#All],7,FALSE)</f>
        <v>Geological Engineer</v>
      </c>
    </row>
    <row r="2295" spans="1:11" x14ac:dyDescent="0.3">
      <c r="A2295">
        <v>2298</v>
      </c>
      <c r="B2295">
        <v>6</v>
      </c>
      <c r="C2295">
        <v>6997.85</v>
      </c>
      <c r="D2295">
        <f t="shared" si="70"/>
        <v>1166.3083333333334</v>
      </c>
      <c r="E2295">
        <v>5.5684399999999998</v>
      </c>
      <c r="F2295">
        <f>VLOOKUP(A2295,[1]!Filtered_Customer_Data[#All],12,FALSE)</f>
        <v>5</v>
      </c>
      <c r="G2295">
        <f t="shared" si="71"/>
        <v>32472.589878333332</v>
      </c>
      <c r="H2295" t="str">
        <f>VLOOKUP(A2295,[2]!Filtered_Customer_Data[#All],9,FALSE)</f>
        <v>Mass Customer</v>
      </c>
      <c r="I2295" t="str">
        <f>VLOOKUP(A2295,Filtered_Customer_Data[#All],4,FALSE)</f>
        <v>Male</v>
      </c>
      <c r="J2295" t="str">
        <f>VLOOKUP(A2295,Filtered_Customer_Data[#All],8,FALSE)</f>
        <v>Property</v>
      </c>
      <c r="K2295" t="str">
        <f>VLOOKUP(A2295,Filtered_Customer_Data[#All],7,FALSE)</f>
        <v>Environmental Tech</v>
      </c>
    </row>
    <row r="2296" spans="1:11" x14ac:dyDescent="0.3">
      <c r="A2296">
        <v>2299</v>
      </c>
      <c r="B2296">
        <v>6</v>
      </c>
      <c r="C2296">
        <v>4359.3200000000006</v>
      </c>
      <c r="D2296">
        <f t="shared" si="70"/>
        <v>726.5533333333334</v>
      </c>
      <c r="E2296">
        <v>5.5684399999999998</v>
      </c>
      <c r="F2296">
        <f>VLOOKUP(A2296,[1]!Filtered_Customer_Data[#All],12,FALSE)</f>
        <v>7</v>
      </c>
      <c r="G2296">
        <f t="shared" si="71"/>
        <v>28320.380504266668</v>
      </c>
      <c r="H2296" t="str">
        <f>VLOOKUP(A2296,[2]!Filtered_Customer_Data[#All],9,FALSE)</f>
        <v>High Net Worth</v>
      </c>
      <c r="I2296" t="str">
        <f>VLOOKUP(A2296,Filtered_Customer_Data[#All],4,FALSE)</f>
        <v>Male</v>
      </c>
      <c r="J2296" t="str">
        <f>VLOOKUP(A2296,Filtered_Customer_Data[#All],8,FALSE)</f>
        <v>Property</v>
      </c>
      <c r="K2296" t="str">
        <f>VLOOKUP(A2296,Filtered_Customer_Data[#All],7,FALSE)</f>
        <v>Computer Systems Analyst I</v>
      </c>
    </row>
    <row r="2297" spans="1:11" x14ac:dyDescent="0.3">
      <c r="A2297">
        <v>2300</v>
      </c>
      <c r="B2297">
        <v>4</v>
      </c>
      <c r="C2297">
        <v>7346.11</v>
      </c>
      <c r="D2297">
        <f t="shared" si="70"/>
        <v>1836.5274999999999</v>
      </c>
      <c r="E2297">
        <v>5.5684399999999998</v>
      </c>
      <c r="F2297">
        <f>VLOOKUP(A2297,[1]!Filtered_Customer_Data[#All],12,FALSE)</f>
        <v>3</v>
      </c>
      <c r="G2297">
        <f t="shared" si="71"/>
        <v>30679.779576299996</v>
      </c>
      <c r="H2297" t="str">
        <f>VLOOKUP(A2297,[2]!Filtered_Customer_Data[#All],9,FALSE)</f>
        <v>Mass Customer</v>
      </c>
      <c r="I2297" t="str">
        <f>VLOOKUP(A2297,Filtered_Customer_Data[#All],4,FALSE)</f>
        <v>Male</v>
      </c>
      <c r="J2297" t="str">
        <f>VLOOKUP(A2297,Filtered_Customer_Data[#All],8,FALSE)</f>
        <v>Financial Services</v>
      </c>
      <c r="K2297" t="str">
        <f>VLOOKUP(A2297,Filtered_Customer_Data[#All],7,FALSE)</f>
        <v>Unknown</v>
      </c>
    </row>
    <row r="2298" spans="1:11" x14ac:dyDescent="0.3">
      <c r="A2298">
        <v>2301</v>
      </c>
      <c r="B2298">
        <v>6</v>
      </c>
      <c r="C2298">
        <v>9265.9500000000007</v>
      </c>
      <c r="D2298">
        <f t="shared" si="70"/>
        <v>1544.325</v>
      </c>
      <c r="E2298">
        <v>5.5684399999999998</v>
      </c>
      <c r="F2298">
        <f>VLOOKUP(A2298,[1]!Filtered_Customer_Data[#All],12,FALSE)</f>
        <v>19</v>
      </c>
      <c r="G2298">
        <f t="shared" si="71"/>
        <v>163390.140957</v>
      </c>
      <c r="H2298" t="str">
        <f>VLOOKUP(A2298,[2]!Filtered_Customer_Data[#All],9,FALSE)</f>
        <v>Mass Customer</v>
      </c>
      <c r="I2298" t="str">
        <f>VLOOKUP(A2298,Filtered_Customer_Data[#All],4,FALSE)</f>
        <v>Male</v>
      </c>
      <c r="J2298" t="str">
        <f>VLOOKUP(A2298,Filtered_Customer_Data[#All],8,FALSE)</f>
        <v>Financial Services</v>
      </c>
      <c r="K2298" t="str">
        <f>VLOOKUP(A2298,Filtered_Customer_Data[#All],7,FALSE)</f>
        <v>Senior Cost Accountant</v>
      </c>
    </row>
    <row r="2299" spans="1:11" x14ac:dyDescent="0.3">
      <c r="A2299">
        <v>2302</v>
      </c>
      <c r="B2299">
        <v>3</v>
      </c>
      <c r="C2299">
        <v>4412.84</v>
      </c>
      <c r="D2299">
        <f t="shared" si="70"/>
        <v>1470.9466666666667</v>
      </c>
      <c r="E2299">
        <v>5.5684399999999998</v>
      </c>
      <c r="F2299">
        <f>VLOOKUP(A2299,[1]!Filtered_Customer_Data[#All],12,FALSE)</f>
        <v>4</v>
      </c>
      <c r="G2299">
        <f t="shared" si="71"/>
        <v>32763.513026133332</v>
      </c>
      <c r="H2299" t="str">
        <f>VLOOKUP(A2299,[2]!Filtered_Customer_Data[#All],9,FALSE)</f>
        <v>Mass Customer</v>
      </c>
      <c r="I2299" t="str">
        <f>VLOOKUP(A2299,Filtered_Customer_Data[#All],4,FALSE)</f>
        <v>Female</v>
      </c>
      <c r="J2299" t="str">
        <f>VLOOKUP(A2299,Filtered_Customer_Data[#All],8,FALSE)</f>
        <v>Retail</v>
      </c>
      <c r="K2299" t="str">
        <f>VLOOKUP(A2299,Filtered_Customer_Data[#All],7,FALSE)</f>
        <v>Mechanical Systems Engineer</v>
      </c>
    </row>
    <row r="2300" spans="1:11" x14ac:dyDescent="0.3">
      <c r="A2300">
        <v>2303</v>
      </c>
      <c r="B2300">
        <v>2</v>
      </c>
      <c r="C2300">
        <v>2696.8599999999997</v>
      </c>
      <c r="D2300">
        <f t="shared" si="70"/>
        <v>1348.4299999999998</v>
      </c>
      <c r="E2300">
        <v>5.5684399999999998</v>
      </c>
      <c r="F2300">
        <f>VLOOKUP(A2300,[1]!Filtered_Customer_Data[#All],12,FALSE)</f>
        <v>4</v>
      </c>
      <c r="G2300">
        <f t="shared" si="71"/>
        <v>30034.606196799996</v>
      </c>
      <c r="H2300" t="str">
        <f>VLOOKUP(A2300,[2]!Filtered_Customer_Data[#All],9,FALSE)</f>
        <v>Mass Customer</v>
      </c>
      <c r="I2300" t="str">
        <f>VLOOKUP(A2300,Filtered_Customer_Data[#All],4,FALSE)</f>
        <v>Male</v>
      </c>
      <c r="J2300" t="str">
        <f>VLOOKUP(A2300,Filtered_Customer_Data[#All],8,FALSE)</f>
        <v>Retail</v>
      </c>
      <c r="K2300" t="str">
        <f>VLOOKUP(A2300,Filtered_Customer_Data[#All],7,FALSE)</f>
        <v>Database Administrator IV</v>
      </c>
    </row>
    <row r="2301" spans="1:11" x14ac:dyDescent="0.3">
      <c r="A2301">
        <v>2304</v>
      </c>
      <c r="B2301">
        <v>7</v>
      </c>
      <c r="C2301">
        <v>9747.9</v>
      </c>
      <c r="D2301">
        <f t="shared" si="70"/>
        <v>1392.5571428571427</v>
      </c>
      <c r="E2301">
        <v>5.5684399999999998</v>
      </c>
      <c r="F2301">
        <f>VLOOKUP(A2301,[1]!Filtered_Customer_Data[#All],12,FALSE)</f>
        <v>11</v>
      </c>
      <c r="G2301">
        <f t="shared" si="71"/>
        <v>85298.079862285711</v>
      </c>
      <c r="H2301" t="str">
        <f>VLOOKUP(A2301,[2]!Filtered_Customer_Data[#All],9,FALSE)</f>
        <v>Mass Customer</v>
      </c>
      <c r="I2301" t="str">
        <f>VLOOKUP(A2301,Filtered_Customer_Data[#All],4,FALSE)</f>
        <v>Female</v>
      </c>
      <c r="J2301" t="str">
        <f>VLOOKUP(A2301,Filtered_Customer_Data[#All],8,FALSE)</f>
        <v>Unknown</v>
      </c>
      <c r="K2301" t="str">
        <f>VLOOKUP(A2301,Filtered_Customer_Data[#All],7,FALSE)</f>
        <v>Unknown</v>
      </c>
    </row>
    <row r="2302" spans="1:11" x14ac:dyDescent="0.3">
      <c r="A2302">
        <v>2305</v>
      </c>
      <c r="B2302">
        <v>5</v>
      </c>
      <c r="C2302">
        <v>6011.6900000000005</v>
      </c>
      <c r="D2302">
        <f t="shared" si="70"/>
        <v>1202.3380000000002</v>
      </c>
      <c r="E2302">
        <v>5.5684399999999998</v>
      </c>
      <c r="F2302">
        <f>VLOOKUP(A2302,[1]!Filtered_Customer_Data[#All],12,FALSE)</f>
        <v>13</v>
      </c>
      <c r="G2302">
        <f t="shared" si="71"/>
        <v>87036.911165360012</v>
      </c>
      <c r="H2302" t="str">
        <f>VLOOKUP(A2302,[2]!Filtered_Customer_Data[#All],9,FALSE)</f>
        <v>Affluent Customer</v>
      </c>
      <c r="I2302" t="str">
        <f>VLOOKUP(A2302,Filtered_Customer_Data[#All],4,FALSE)</f>
        <v>Female</v>
      </c>
      <c r="J2302" t="str">
        <f>VLOOKUP(A2302,Filtered_Customer_Data[#All],8,FALSE)</f>
        <v>Financial Services</v>
      </c>
      <c r="K2302" t="str">
        <f>VLOOKUP(A2302,Filtered_Customer_Data[#All],7,FALSE)</f>
        <v>Chief Design Engineer</v>
      </c>
    </row>
    <row r="2303" spans="1:11" x14ac:dyDescent="0.3">
      <c r="A2303">
        <v>2306</v>
      </c>
      <c r="B2303">
        <v>4</v>
      </c>
      <c r="C2303">
        <v>4938.6399999999994</v>
      </c>
      <c r="D2303">
        <f t="shared" si="70"/>
        <v>1234.6599999999999</v>
      </c>
      <c r="E2303">
        <v>5.5684399999999998</v>
      </c>
      <c r="F2303">
        <f>VLOOKUP(A2303,[1]!Filtered_Customer_Data[#All],12,FALSE)</f>
        <v>9</v>
      </c>
      <c r="G2303">
        <f t="shared" si="71"/>
        <v>61876.171173599992</v>
      </c>
      <c r="H2303" t="str">
        <f>VLOOKUP(A2303,[2]!Filtered_Customer_Data[#All],9,FALSE)</f>
        <v>High Net Worth</v>
      </c>
      <c r="I2303" t="str">
        <f>VLOOKUP(A2303,Filtered_Customer_Data[#All],4,FALSE)</f>
        <v>Female</v>
      </c>
      <c r="J2303" t="str">
        <f>VLOOKUP(A2303,Filtered_Customer_Data[#All],8,FALSE)</f>
        <v>Financial Services</v>
      </c>
      <c r="K2303" t="str">
        <f>VLOOKUP(A2303,Filtered_Customer_Data[#All],7,FALSE)</f>
        <v>Paralegal</v>
      </c>
    </row>
    <row r="2304" spans="1:11" x14ac:dyDescent="0.3">
      <c r="A2304">
        <v>2307</v>
      </c>
      <c r="B2304">
        <v>11</v>
      </c>
      <c r="C2304">
        <v>10123.710000000001</v>
      </c>
      <c r="D2304">
        <f t="shared" si="70"/>
        <v>920.33727272727276</v>
      </c>
      <c r="E2304">
        <v>5.5684399999999998</v>
      </c>
      <c r="F2304">
        <f>VLOOKUP(A2304,[1]!Filtered_Customer_Data[#All],12,FALSE)</f>
        <v>13</v>
      </c>
      <c r="G2304">
        <f t="shared" si="71"/>
        <v>66622.957478290904</v>
      </c>
      <c r="H2304" t="str">
        <f>VLOOKUP(A2304,[2]!Filtered_Customer_Data[#All],9,FALSE)</f>
        <v>High Net Worth</v>
      </c>
      <c r="I2304" t="str">
        <f>VLOOKUP(A2304,Filtered_Customer_Data[#All],4,FALSE)</f>
        <v>Female</v>
      </c>
      <c r="J2304" t="str">
        <f>VLOOKUP(A2304,Filtered_Customer_Data[#All],8,FALSE)</f>
        <v>Retail</v>
      </c>
      <c r="K2304" t="str">
        <f>VLOOKUP(A2304,Filtered_Customer_Data[#All],7,FALSE)</f>
        <v>Desktop Support Technician</v>
      </c>
    </row>
    <row r="2305" spans="1:11" x14ac:dyDescent="0.3">
      <c r="A2305">
        <v>2308</v>
      </c>
      <c r="B2305">
        <v>9</v>
      </c>
      <c r="C2305">
        <v>11438.37</v>
      </c>
      <c r="D2305">
        <f t="shared" si="70"/>
        <v>1270.93</v>
      </c>
      <c r="E2305">
        <v>5.5684399999999998</v>
      </c>
      <c r="F2305">
        <f>VLOOKUP(A2305,[1]!Filtered_Customer_Data[#All],12,FALSE)</f>
        <v>17</v>
      </c>
      <c r="G2305">
        <f t="shared" si="71"/>
        <v>120310.6566364</v>
      </c>
      <c r="H2305" t="str">
        <f>VLOOKUP(A2305,[2]!Filtered_Customer_Data[#All],9,FALSE)</f>
        <v>Mass Customer</v>
      </c>
      <c r="I2305" t="str">
        <f>VLOOKUP(A2305,Filtered_Customer_Data[#All],4,FALSE)</f>
        <v>Female</v>
      </c>
      <c r="J2305" t="str">
        <f>VLOOKUP(A2305,Filtered_Customer_Data[#All],8,FALSE)</f>
        <v>Financial Services</v>
      </c>
      <c r="K2305" t="str">
        <f>VLOOKUP(A2305,Filtered_Customer_Data[#All],7,FALSE)</f>
        <v>Paralegal</v>
      </c>
    </row>
    <row r="2306" spans="1:11" x14ac:dyDescent="0.3">
      <c r="A2306">
        <v>2309</v>
      </c>
      <c r="B2306">
        <v>12</v>
      </c>
      <c r="C2306">
        <v>16122.339999999997</v>
      </c>
      <c r="D2306">
        <f t="shared" si="70"/>
        <v>1343.528333333333</v>
      </c>
      <c r="E2306">
        <v>5.5684399999999998</v>
      </c>
      <c r="F2306">
        <f>VLOOKUP(A2306,[1]!Filtered_Customer_Data[#All],12,FALSE)</f>
        <v>14</v>
      </c>
      <c r="G2306">
        <f t="shared" si="71"/>
        <v>104738.9967745333</v>
      </c>
      <c r="H2306" t="str">
        <f>VLOOKUP(A2306,[2]!Filtered_Customer_Data[#All],9,FALSE)</f>
        <v>Affluent Customer</v>
      </c>
      <c r="I2306" t="str">
        <f>VLOOKUP(A2306,Filtered_Customer_Data[#All],4,FALSE)</f>
        <v>Male</v>
      </c>
      <c r="J2306" t="str">
        <f>VLOOKUP(A2306,Filtered_Customer_Data[#All],8,FALSE)</f>
        <v>Manufacturing</v>
      </c>
      <c r="K2306" t="str">
        <f>VLOOKUP(A2306,Filtered_Customer_Data[#All],7,FALSE)</f>
        <v>Accounting Assistant I</v>
      </c>
    </row>
    <row r="2307" spans="1:11" x14ac:dyDescent="0.3">
      <c r="A2307">
        <v>2310</v>
      </c>
      <c r="B2307">
        <v>6</v>
      </c>
      <c r="C2307">
        <v>8126.880000000001</v>
      </c>
      <c r="D2307">
        <f t="shared" ref="D2307:D2370" si="72">GETPIVOTDATA("Total Revenue",$A2306,"customer_id",A2307)/GETPIVOTDATA("Total Transaction",$A2306,"customer_id",A2307)</f>
        <v>1354.4800000000002</v>
      </c>
      <c r="E2307">
        <v>5.5684399999999998</v>
      </c>
      <c r="F2307">
        <f>VLOOKUP(A2307,[1]!Filtered_Customer_Data[#All],12,FALSE)</f>
        <v>11</v>
      </c>
      <c r="G2307">
        <f t="shared" ref="G2307:G2370" si="73">D2307*E2307*F2307</f>
        <v>82965.74672320002</v>
      </c>
      <c r="H2307" t="str">
        <f>VLOOKUP(A2307,[2]!Filtered_Customer_Data[#All],9,FALSE)</f>
        <v>High Net Worth</v>
      </c>
      <c r="I2307" t="str">
        <f>VLOOKUP(A2307,Filtered_Customer_Data[#All],4,FALSE)</f>
        <v>Male</v>
      </c>
      <c r="J2307" t="str">
        <f>VLOOKUP(A2307,Filtered_Customer_Data[#All],8,FALSE)</f>
        <v>Unknown</v>
      </c>
      <c r="K2307" t="str">
        <f>VLOOKUP(A2307,Filtered_Customer_Data[#All],7,FALSE)</f>
        <v>Executive Secretary</v>
      </c>
    </row>
    <row r="2308" spans="1:11" x14ac:dyDescent="0.3">
      <c r="A2308">
        <v>2311</v>
      </c>
      <c r="B2308">
        <v>5</v>
      </c>
      <c r="C2308">
        <v>6375.8700000000008</v>
      </c>
      <c r="D2308">
        <f t="shared" si="72"/>
        <v>1275.1740000000002</v>
      </c>
      <c r="E2308">
        <v>5.5684399999999998</v>
      </c>
      <c r="F2308">
        <f>VLOOKUP(A2308,[1]!Filtered_Customer_Data[#All],12,FALSE)</f>
        <v>16</v>
      </c>
      <c r="G2308">
        <f t="shared" si="73"/>
        <v>113611.67853696001</v>
      </c>
      <c r="H2308" t="str">
        <f>VLOOKUP(A2308,[2]!Filtered_Customer_Data[#All],9,FALSE)</f>
        <v>Mass Customer</v>
      </c>
      <c r="I2308" t="str">
        <f>VLOOKUP(A2308,Filtered_Customer_Data[#All],4,FALSE)</f>
        <v>Female</v>
      </c>
      <c r="J2308" t="str">
        <f>VLOOKUP(A2308,Filtered_Customer_Data[#All],8,FALSE)</f>
        <v>Health</v>
      </c>
      <c r="K2308" t="str">
        <f>VLOOKUP(A2308,Filtered_Customer_Data[#All],7,FALSE)</f>
        <v>Design Engineer</v>
      </c>
    </row>
    <row r="2309" spans="1:11" x14ac:dyDescent="0.3">
      <c r="A2309">
        <v>2312</v>
      </c>
      <c r="B2309">
        <v>5</v>
      </c>
      <c r="C2309">
        <v>7250.51</v>
      </c>
      <c r="D2309">
        <f t="shared" si="72"/>
        <v>1450.1020000000001</v>
      </c>
      <c r="E2309">
        <v>5.5684399999999998</v>
      </c>
      <c r="F2309">
        <f>VLOOKUP(A2309,[1]!Filtered_Customer_Data[#All],12,FALSE)</f>
        <v>18</v>
      </c>
      <c r="G2309">
        <f t="shared" si="73"/>
        <v>145346.50765583999</v>
      </c>
      <c r="H2309" t="str">
        <f>VLOOKUP(A2309,[2]!Filtered_Customer_Data[#All],9,FALSE)</f>
        <v>Mass Customer</v>
      </c>
      <c r="I2309" t="str">
        <f>VLOOKUP(A2309,Filtered_Customer_Data[#All],4,FALSE)</f>
        <v>Female</v>
      </c>
      <c r="J2309" t="str">
        <f>VLOOKUP(A2309,Filtered_Customer_Data[#All],8,FALSE)</f>
        <v>Manufacturing</v>
      </c>
      <c r="K2309" t="str">
        <f>VLOOKUP(A2309,Filtered_Customer_Data[#All],7,FALSE)</f>
        <v>Assistant Manager</v>
      </c>
    </row>
    <row r="2310" spans="1:11" x14ac:dyDescent="0.3">
      <c r="A2310">
        <v>2313</v>
      </c>
      <c r="B2310">
        <v>6</v>
      </c>
      <c r="C2310">
        <v>4657.7999999999993</v>
      </c>
      <c r="D2310">
        <f t="shared" si="72"/>
        <v>776.29999999999984</v>
      </c>
      <c r="E2310">
        <v>5.5684399999999998</v>
      </c>
      <c r="F2310">
        <f>VLOOKUP(A2310,[1]!Filtered_Customer_Data[#All],12,FALSE)</f>
        <v>12</v>
      </c>
      <c r="G2310">
        <f t="shared" si="73"/>
        <v>51873.359663999989</v>
      </c>
      <c r="H2310" t="str">
        <f>VLOOKUP(A2310,[2]!Filtered_Customer_Data[#All],9,FALSE)</f>
        <v>Mass Customer</v>
      </c>
      <c r="I2310" t="str">
        <f>VLOOKUP(A2310,Filtered_Customer_Data[#All],4,FALSE)</f>
        <v>Female</v>
      </c>
      <c r="J2310" t="str">
        <f>VLOOKUP(A2310,Filtered_Customer_Data[#All],8,FALSE)</f>
        <v>Manufacturing</v>
      </c>
      <c r="K2310" t="str">
        <f>VLOOKUP(A2310,Filtered_Customer_Data[#All],7,FALSE)</f>
        <v>Chemical Engineer</v>
      </c>
    </row>
    <row r="2311" spans="1:11" x14ac:dyDescent="0.3">
      <c r="A2311">
        <v>2314</v>
      </c>
      <c r="B2311">
        <v>3</v>
      </c>
      <c r="C2311">
        <v>4114.37</v>
      </c>
      <c r="D2311">
        <f t="shared" si="72"/>
        <v>1371.4566666666667</v>
      </c>
      <c r="E2311">
        <v>5.5684399999999998</v>
      </c>
      <c r="F2311">
        <f>VLOOKUP(A2311,[1]!Filtered_Customer_Data[#All],12,FALSE)</f>
        <v>7</v>
      </c>
      <c r="G2311">
        <f t="shared" si="73"/>
        <v>53458.119126533333</v>
      </c>
      <c r="H2311" t="str">
        <f>VLOOKUP(A2311,[2]!Filtered_Customer_Data[#All],9,FALSE)</f>
        <v>High Net Worth</v>
      </c>
      <c r="I2311" t="str">
        <f>VLOOKUP(A2311,Filtered_Customer_Data[#All],4,FALSE)</f>
        <v>Male</v>
      </c>
      <c r="J2311" t="str">
        <f>VLOOKUP(A2311,Filtered_Customer_Data[#All],8,FALSE)</f>
        <v>Health</v>
      </c>
      <c r="K2311" t="str">
        <f>VLOOKUP(A2311,Filtered_Customer_Data[#All],7,FALSE)</f>
        <v>Registered Nurse</v>
      </c>
    </row>
    <row r="2312" spans="1:11" x14ac:dyDescent="0.3">
      <c r="A2312">
        <v>2315</v>
      </c>
      <c r="B2312">
        <v>5</v>
      </c>
      <c r="C2312">
        <v>2737.8</v>
      </c>
      <c r="D2312">
        <f t="shared" si="72"/>
        <v>547.56000000000006</v>
      </c>
      <c r="E2312">
        <v>5.5684399999999998</v>
      </c>
      <c r="F2312">
        <f>VLOOKUP(A2312,[1]!Filtered_Customer_Data[#All],12,FALSE)</f>
        <v>8</v>
      </c>
      <c r="G2312">
        <f t="shared" si="73"/>
        <v>24392.440051200003</v>
      </c>
      <c r="H2312" t="str">
        <f>VLOOKUP(A2312,[2]!Filtered_Customer_Data[#All],9,FALSE)</f>
        <v>Affluent Customer</v>
      </c>
      <c r="I2312" t="str">
        <f>VLOOKUP(A2312,Filtered_Customer_Data[#All],4,FALSE)</f>
        <v>Male</v>
      </c>
      <c r="J2312" t="str">
        <f>VLOOKUP(A2312,Filtered_Customer_Data[#All],8,FALSE)</f>
        <v>Financial Services</v>
      </c>
      <c r="K2312" t="str">
        <f>VLOOKUP(A2312,Filtered_Customer_Data[#All],7,FALSE)</f>
        <v>Community Outreach Specialist</v>
      </c>
    </row>
    <row r="2313" spans="1:11" x14ac:dyDescent="0.3">
      <c r="A2313">
        <v>2316</v>
      </c>
      <c r="B2313">
        <v>4</v>
      </c>
      <c r="C2313">
        <v>2908.85</v>
      </c>
      <c r="D2313">
        <f t="shared" si="72"/>
        <v>727.21249999999998</v>
      </c>
      <c r="E2313">
        <v>5.5684399999999998</v>
      </c>
      <c r="F2313">
        <f>VLOOKUP(A2313,[1]!Filtered_Customer_Data[#All],12,FALSE)</f>
        <v>11</v>
      </c>
      <c r="G2313">
        <f t="shared" si="73"/>
        <v>44543.8309085</v>
      </c>
      <c r="H2313" t="str">
        <f>VLOOKUP(A2313,[2]!Filtered_Customer_Data[#All],9,FALSE)</f>
        <v>Affluent Customer</v>
      </c>
      <c r="I2313" t="str">
        <f>VLOOKUP(A2313,Filtered_Customer_Data[#All],4,FALSE)</f>
        <v>Male</v>
      </c>
      <c r="J2313" t="str">
        <f>VLOOKUP(A2313,Filtered_Customer_Data[#All],8,FALSE)</f>
        <v>Financial Services</v>
      </c>
      <c r="K2313" t="str">
        <f>VLOOKUP(A2313,Filtered_Customer_Data[#All],7,FALSE)</f>
        <v>Computer Systems Analyst IV</v>
      </c>
    </row>
    <row r="2314" spans="1:11" x14ac:dyDescent="0.3">
      <c r="A2314">
        <v>2317</v>
      </c>
      <c r="B2314">
        <v>5</v>
      </c>
      <c r="C2314">
        <v>6735.95</v>
      </c>
      <c r="D2314">
        <f t="shared" si="72"/>
        <v>1347.19</v>
      </c>
      <c r="E2314">
        <v>5.5684399999999998</v>
      </c>
      <c r="F2314">
        <f>VLOOKUP(A2314,[1]!Filtered_Customer_Data[#All],12,FALSE)</f>
        <v>16</v>
      </c>
      <c r="G2314">
        <f t="shared" si="73"/>
        <v>120027.94693760001</v>
      </c>
      <c r="H2314" t="str">
        <f>VLOOKUP(A2314,[2]!Filtered_Customer_Data[#All],9,FALSE)</f>
        <v>Mass Customer</v>
      </c>
      <c r="I2314" t="str">
        <f>VLOOKUP(A2314,Filtered_Customer_Data[#All],4,FALSE)</f>
        <v>Male</v>
      </c>
      <c r="J2314" t="str">
        <f>VLOOKUP(A2314,Filtered_Customer_Data[#All],8,FALSE)</f>
        <v>Health</v>
      </c>
      <c r="K2314" t="str">
        <f>VLOOKUP(A2314,Filtered_Customer_Data[#All],7,FALSE)</f>
        <v>Tax Accountant</v>
      </c>
    </row>
    <row r="2315" spans="1:11" x14ac:dyDescent="0.3">
      <c r="A2315">
        <v>2318</v>
      </c>
      <c r="B2315">
        <v>7</v>
      </c>
      <c r="C2315">
        <v>8129.61</v>
      </c>
      <c r="D2315">
        <f t="shared" si="72"/>
        <v>1161.3728571428571</v>
      </c>
      <c r="E2315">
        <v>5.5684399999999998</v>
      </c>
      <c r="F2315">
        <f>VLOOKUP(A2315,[1]!Filtered_Customer_Data[#All],12,FALSE)</f>
        <v>6</v>
      </c>
      <c r="G2315">
        <f t="shared" si="73"/>
        <v>38802.210435771427</v>
      </c>
      <c r="H2315" t="str">
        <f>VLOOKUP(A2315,[2]!Filtered_Customer_Data[#All],9,FALSE)</f>
        <v>Mass Customer</v>
      </c>
      <c r="I2315" t="str">
        <f>VLOOKUP(A2315,Filtered_Customer_Data[#All],4,FALSE)</f>
        <v>Female</v>
      </c>
      <c r="J2315" t="str">
        <f>VLOOKUP(A2315,Filtered_Customer_Data[#All],8,FALSE)</f>
        <v>Manufacturing</v>
      </c>
      <c r="K2315" t="str">
        <f>VLOOKUP(A2315,Filtered_Customer_Data[#All],7,FALSE)</f>
        <v>Automation Specialist I</v>
      </c>
    </row>
    <row r="2316" spans="1:11" x14ac:dyDescent="0.3">
      <c r="A2316">
        <v>2319</v>
      </c>
      <c r="B2316">
        <v>4</v>
      </c>
      <c r="C2316">
        <v>7191.2000000000007</v>
      </c>
      <c r="D2316">
        <f t="shared" si="72"/>
        <v>1797.8000000000002</v>
      </c>
      <c r="E2316">
        <v>5.5684399999999998</v>
      </c>
      <c r="F2316">
        <f>VLOOKUP(A2316,[1]!Filtered_Customer_Data[#All],12,FALSE)</f>
        <v>18</v>
      </c>
      <c r="G2316">
        <f t="shared" si="73"/>
        <v>180196.94577600004</v>
      </c>
      <c r="H2316" t="str">
        <f>VLOOKUP(A2316,[2]!Filtered_Customer_Data[#All],9,FALSE)</f>
        <v>High Net Worth</v>
      </c>
      <c r="I2316" t="str">
        <f>VLOOKUP(A2316,Filtered_Customer_Data[#All],4,FALSE)</f>
        <v>Male</v>
      </c>
      <c r="J2316" t="str">
        <f>VLOOKUP(A2316,Filtered_Customer_Data[#All],8,FALSE)</f>
        <v>Entertainment</v>
      </c>
      <c r="K2316" t="str">
        <f>VLOOKUP(A2316,Filtered_Customer_Data[#All],7,FALSE)</f>
        <v>Librarian</v>
      </c>
    </row>
    <row r="2317" spans="1:11" x14ac:dyDescent="0.3">
      <c r="A2317">
        <v>2320</v>
      </c>
      <c r="B2317">
        <v>3</v>
      </c>
      <c r="C2317">
        <v>2655.46</v>
      </c>
      <c r="D2317">
        <f t="shared" si="72"/>
        <v>885.15333333333331</v>
      </c>
      <c r="E2317">
        <v>5.5684399999999998</v>
      </c>
      <c r="F2317">
        <f>VLOOKUP(A2317,[1]!Filtered_Customer_Data[#All],12,FALSE)</f>
        <v>16</v>
      </c>
      <c r="G2317">
        <f t="shared" si="73"/>
        <v>78862.771639466664</v>
      </c>
      <c r="H2317" t="str">
        <f>VLOOKUP(A2317,[2]!Filtered_Customer_Data[#All],9,FALSE)</f>
        <v>Affluent Customer</v>
      </c>
      <c r="I2317" t="str">
        <f>VLOOKUP(A2317,Filtered_Customer_Data[#All],4,FALSE)</f>
        <v>Female</v>
      </c>
      <c r="J2317" t="str">
        <f>VLOOKUP(A2317,Filtered_Customer_Data[#All],8,FALSE)</f>
        <v>Manufacturing</v>
      </c>
      <c r="K2317" t="str">
        <f>VLOOKUP(A2317,Filtered_Customer_Data[#All],7,FALSE)</f>
        <v>Senior Developer</v>
      </c>
    </row>
    <row r="2318" spans="1:11" x14ac:dyDescent="0.3">
      <c r="A2318">
        <v>2321</v>
      </c>
      <c r="B2318">
        <v>3</v>
      </c>
      <c r="C2318">
        <v>5473.58</v>
      </c>
      <c r="D2318">
        <f t="shared" si="72"/>
        <v>1824.5266666666666</v>
      </c>
      <c r="E2318">
        <v>5.5684399999999998</v>
      </c>
      <c r="F2318">
        <f>VLOOKUP(A2318,[1]!Filtered_Customer_Data[#All],12,FALSE)</f>
        <v>20</v>
      </c>
      <c r="G2318">
        <f t="shared" si="73"/>
        <v>203195.34543466667</v>
      </c>
      <c r="H2318" t="str">
        <f>VLOOKUP(A2318,[2]!Filtered_Customer_Data[#All],9,FALSE)</f>
        <v>Mass Customer</v>
      </c>
      <c r="I2318" t="str">
        <f>VLOOKUP(A2318,Filtered_Customer_Data[#All],4,FALSE)</f>
        <v>Female</v>
      </c>
      <c r="J2318" t="str">
        <f>VLOOKUP(A2318,Filtered_Customer_Data[#All],8,FALSE)</f>
        <v>Manufacturing</v>
      </c>
      <c r="K2318" t="str">
        <f>VLOOKUP(A2318,Filtered_Customer_Data[#All],7,FALSE)</f>
        <v>Nuclear Power Engineer</v>
      </c>
    </row>
    <row r="2319" spans="1:11" x14ac:dyDescent="0.3">
      <c r="A2319">
        <v>2322</v>
      </c>
      <c r="B2319">
        <v>4</v>
      </c>
      <c r="C2319">
        <v>4035.51</v>
      </c>
      <c r="D2319">
        <f t="shared" si="72"/>
        <v>1008.8775000000001</v>
      </c>
      <c r="E2319">
        <v>5.5684399999999998</v>
      </c>
      <c r="F2319">
        <f>VLOOKUP(A2319,[1]!Filtered_Customer_Data[#All],12,FALSE)</f>
        <v>2</v>
      </c>
      <c r="G2319">
        <f t="shared" si="73"/>
        <v>11235.7476522</v>
      </c>
      <c r="H2319" t="str">
        <f>VLOOKUP(A2319,[2]!Filtered_Customer_Data[#All],9,FALSE)</f>
        <v>Mass Customer</v>
      </c>
      <c r="I2319" t="str">
        <f>VLOOKUP(A2319,Filtered_Customer_Data[#All],4,FALSE)</f>
        <v>Male</v>
      </c>
      <c r="J2319" t="str">
        <f>VLOOKUP(A2319,Filtered_Customer_Data[#All],8,FALSE)</f>
        <v>Health</v>
      </c>
      <c r="K2319" t="str">
        <f>VLOOKUP(A2319,Filtered_Customer_Data[#All],7,FALSE)</f>
        <v>Biostatistician III</v>
      </c>
    </row>
    <row r="2320" spans="1:11" x14ac:dyDescent="0.3">
      <c r="A2320">
        <v>2323</v>
      </c>
      <c r="B2320">
        <v>3</v>
      </c>
      <c r="C2320">
        <v>4599.45</v>
      </c>
      <c r="D2320">
        <f t="shared" si="72"/>
        <v>1533.1499999999999</v>
      </c>
      <c r="E2320">
        <v>5.5684399999999998</v>
      </c>
      <c r="F2320">
        <f>VLOOKUP(A2320,[1]!Filtered_Customer_Data[#All],12,FALSE)</f>
        <v>13</v>
      </c>
      <c r="G2320">
        <f t="shared" si="73"/>
        <v>110984.29921799999</v>
      </c>
      <c r="H2320" t="str">
        <f>VLOOKUP(A2320,[2]!Filtered_Customer_Data[#All],9,FALSE)</f>
        <v>High Net Worth</v>
      </c>
      <c r="I2320" t="str">
        <f>VLOOKUP(A2320,Filtered_Customer_Data[#All],4,FALSE)</f>
        <v>Male</v>
      </c>
      <c r="J2320" t="str">
        <f>VLOOKUP(A2320,Filtered_Customer_Data[#All],8,FALSE)</f>
        <v>Property</v>
      </c>
      <c r="K2320" t="str">
        <f>VLOOKUP(A2320,Filtered_Customer_Data[#All],7,FALSE)</f>
        <v>Desktop Support Technician</v>
      </c>
    </row>
    <row r="2321" spans="1:11" x14ac:dyDescent="0.3">
      <c r="A2321">
        <v>2324</v>
      </c>
      <c r="B2321">
        <v>4</v>
      </c>
      <c r="C2321">
        <v>4867.58</v>
      </c>
      <c r="D2321">
        <f t="shared" si="72"/>
        <v>1216.895</v>
      </c>
      <c r="E2321">
        <v>5.5684399999999998</v>
      </c>
      <c r="F2321">
        <f>VLOOKUP(A2321,[1]!Filtered_Customer_Data[#All],12,FALSE)</f>
        <v>16</v>
      </c>
      <c r="G2321">
        <f t="shared" si="73"/>
        <v>108419.3087008</v>
      </c>
      <c r="H2321" t="str">
        <f>VLOOKUP(A2321,[2]!Filtered_Customer_Data[#All],9,FALSE)</f>
        <v>Mass Customer</v>
      </c>
      <c r="I2321" t="str">
        <f>VLOOKUP(A2321,Filtered_Customer_Data[#All],4,FALSE)</f>
        <v>Male</v>
      </c>
      <c r="J2321" t="str">
        <f>VLOOKUP(A2321,Filtered_Customer_Data[#All],8,FALSE)</f>
        <v>Manufacturing</v>
      </c>
      <c r="K2321" t="str">
        <f>VLOOKUP(A2321,Filtered_Customer_Data[#All],7,FALSE)</f>
        <v>Sales Associate</v>
      </c>
    </row>
    <row r="2322" spans="1:11" x14ac:dyDescent="0.3">
      <c r="A2322">
        <v>2325</v>
      </c>
      <c r="B2322">
        <v>5</v>
      </c>
      <c r="C2322">
        <v>6019.48</v>
      </c>
      <c r="D2322">
        <f t="shared" si="72"/>
        <v>1203.896</v>
      </c>
      <c r="E2322">
        <v>5.5684399999999998</v>
      </c>
      <c r="F2322">
        <f>VLOOKUP(A2322,[1]!Filtered_Customer_Data[#All],12,FALSE)</f>
        <v>12</v>
      </c>
      <c r="G2322">
        <f t="shared" si="73"/>
        <v>80445.871706879989</v>
      </c>
      <c r="H2322" t="str">
        <f>VLOOKUP(A2322,[2]!Filtered_Customer_Data[#All],9,FALSE)</f>
        <v>High Net Worth</v>
      </c>
      <c r="I2322" t="str">
        <f>VLOOKUP(A2322,Filtered_Customer_Data[#All],4,FALSE)</f>
        <v>Male</v>
      </c>
      <c r="J2322" t="str">
        <f>VLOOKUP(A2322,Filtered_Customer_Data[#All],8,FALSE)</f>
        <v>Retail</v>
      </c>
      <c r="K2322" t="str">
        <f>VLOOKUP(A2322,Filtered_Customer_Data[#All],7,FALSE)</f>
        <v>Database Administrator IV</v>
      </c>
    </row>
    <row r="2323" spans="1:11" x14ac:dyDescent="0.3">
      <c r="A2323">
        <v>2326</v>
      </c>
      <c r="B2323">
        <v>1</v>
      </c>
      <c r="C2323">
        <v>774.53</v>
      </c>
      <c r="D2323">
        <f t="shared" si="72"/>
        <v>774.53</v>
      </c>
      <c r="E2323">
        <v>5.5684399999999998</v>
      </c>
      <c r="F2323">
        <f>VLOOKUP(A2323,[1]!Filtered_Customer_Data[#All],12,FALSE)</f>
        <v>14</v>
      </c>
      <c r="G2323">
        <f t="shared" si="73"/>
        <v>60380.933664799995</v>
      </c>
      <c r="H2323" t="str">
        <f>VLOOKUP(A2323,[2]!Filtered_Customer_Data[#All],9,FALSE)</f>
        <v>High Net Worth</v>
      </c>
      <c r="I2323" t="str">
        <f>VLOOKUP(A2323,Filtered_Customer_Data[#All],4,FALSE)</f>
        <v>Male</v>
      </c>
      <c r="J2323" t="str">
        <f>VLOOKUP(A2323,Filtered_Customer_Data[#All],8,FALSE)</f>
        <v>Retail</v>
      </c>
      <c r="K2323" t="str">
        <f>VLOOKUP(A2323,Filtered_Customer_Data[#All],7,FALSE)</f>
        <v>Programmer Analyst I</v>
      </c>
    </row>
    <row r="2324" spans="1:11" x14ac:dyDescent="0.3">
      <c r="A2324">
        <v>2327</v>
      </c>
      <c r="B2324">
        <v>3</v>
      </c>
      <c r="C2324">
        <v>4153.1099999999997</v>
      </c>
      <c r="D2324">
        <f t="shared" si="72"/>
        <v>1384.37</v>
      </c>
      <c r="E2324">
        <v>5.5684399999999998</v>
      </c>
      <c r="F2324">
        <f>VLOOKUP(A2324,[1]!Filtered_Customer_Data[#All],12,FALSE)</f>
        <v>6</v>
      </c>
      <c r="G2324">
        <f t="shared" si="73"/>
        <v>46252.687696799992</v>
      </c>
      <c r="H2324" t="str">
        <f>VLOOKUP(A2324,[2]!Filtered_Customer_Data[#All],9,FALSE)</f>
        <v>Affluent Customer</v>
      </c>
      <c r="I2324" t="str">
        <f>VLOOKUP(A2324,Filtered_Customer_Data[#All],4,FALSE)</f>
        <v>Female</v>
      </c>
      <c r="J2324" t="str">
        <f>VLOOKUP(A2324,Filtered_Customer_Data[#All],8,FALSE)</f>
        <v>Unknown</v>
      </c>
      <c r="K2324" t="str">
        <f>VLOOKUP(A2324,Filtered_Customer_Data[#All],7,FALSE)</f>
        <v>Budget/Accounting Analyst II</v>
      </c>
    </row>
    <row r="2325" spans="1:11" x14ac:dyDescent="0.3">
      <c r="A2325">
        <v>2328</v>
      </c>
      <c r="B2325">
        <v>1</v>
      </c>
      <c r="C2325">
        <v>441.49</v>
      </c>
      <c r="D2325">
        <f t="shared" si="72"/>
        <v>441.49</v>
      </c>
      <c r="E2325">
        <v>5.5684399999999998</v>
      </c>
      <c r="F2325">
        <f>VLOOKUP(A2325,[1]!Filtered_Customer_Data[#All],12,FALSE)</f>
        <v>8</v>
      </c>
      <c r="G2325">
        <f t="shared" si="73"/>
        <v>19667.284604799999</v>
      </c>
      <c r="H2325" t="str">
        <f>VLOOKUP(A2325,[2]!Filtered_Customer_Data[#All],9,FALSE)</f>
        <v>Mass Customer</v>
      </c>
      <c r="I2325" t="str">
        <f>VLOOKUP(A2325,Filtered_Customer_Data[#All],4,FALSE)</f>
        <v>Male</v>
      </c>
      <c r="J2325" t="str">
        <f>VLOOKUP(A2325,Filtered_Customer_Data[#All],8,FALSE)</f>
        <v>Health</v>
      </c>
      <c r="K2325" t="str">
        <f>VLOOKUP(A2325,Filtered_Customer_Data[#All],7,FALSE)</f>
        <v>Dental Hygienist</v>
      </c>
    </row>
    <row r="2326" spans="1:11" x14ac:dyDescent="0.3">
      <c r="A2326">
        <v>2329</v>
      </c>
      <c r="B2326">
        <v>5</v>
      </c>
      <c r="C2326">
        <v>4252.3599999999997</v>
      </c>
      <c r="D2326">
        <f t="shared" si="72"/>
        <v>850.47199999999998</v>
      </c>
      <c r="E2326">
        <v>5.5684399999999998</v>
      </c>
      <c r="F2326">
        <f>VLOOKUP(A2326,[1]!Filtered_Customer_Data[#All],12,FALSE)</f>
        <v>20</v>
      </c>
      <c r="G2326">
        <f t="shared" si="73"/>
        <v>94716.046073599995</v>
      </c>
      <c r="H2326" t="str">
        <f>VLOOKUP(A2326,[2]!Filtered_Customer_Data[#All],9,FALSE)</f>
        <v>Affluent Customer</v>
      </c>
      <c r="I2326" t="str">
        <f>VLOOKUP(A2326,Filtered_Customer_Data[#All],4,FALSE)</f>
        <v>Female</v>
      </c>
      <c r="J2326" t="str">
        <f>VLOOKUP(A2326,Filtered_Customer_Data[#All],8,FALSE)</f>
        <v>IT</v>
      </c>
      <c r="K2326" t="str">
        <f>VLOOKUP(A2326,Filtered_Customer_Data[#All],7,FALSE)</f>
        <v>Computer Systems Analyst II</v>
      </c>
    </row>
    <row r="2327" spans="1:11" x14ac:dyDescent="0.3">
      <c r="A2327">
        <v>2330</v>
      </c>
      <c r="B2327">
        <v>3</v>
      </c>
      <c r="C2327">
        <v>2391.06</v>
      </c>
      <c r="D2327">
        <f t="shared" si="72"/>
        <v>797.02</v>
      </c>
      <c r="E2327">
        <v>5.5684399999999998</v>
      </c>
      <c r="F2327">
        <f>VLOOKUP(A2327,[1]!Filtered_Customer_Data[#All],12,FALSE)</f>
        <v>9</v>
      </c>
      <c r="G2327">
        <f t="shared" si="73"/>
        <v>39943.422439200003</v>
      </c>
      <c r="H2327" t="str">
        <f>VLOOKUP(A2327,[2]!Filtered_Customer_Data[#All],9,FALSE)</f>
        <v>Mass Customer</v>
      </c>
      <c r="I2327" t="str">
        <f>VLOOKUP(A2327,Filtered_Customer_Data[#All],4,FALSE)</f>
        <v>Female</v>
      </c>
      <c r="J2327" t="str">
        <f>VLOOKUP(A2327,Filtered_Customer_Data[#All],8,FALSE)</f>
        <v>Property</v>
      </c>
      <c r="K2327" t="str">
        <f>VLOOKUP(A2327,Filtered_Customer_Data[#All],7,FALSE)</f>
        <v>Account Coordinator</v>
      </c>
    </row>
    <row r="2328" spans="1:11" x14ac:dyDescent="0.3">
      <c r="A2328">
        <v>2331</v>
      </c>
      <c r="B2328">
        <v>7</v>
      </c>
      <c r="C2328">
        <v>5341.04</v>
      </c>
      <c r="D2328">
        <f t="shared" si="72"/>
        <v>763.00571428571425</v>
      </c>
      <c r="E2328">
        <v>5.5684399999999998</v>
      </c>
      <c r="F2328">
        <f>VLOOKUP(A2328,[1]!Filtered_Customer_Data[#All],12,FALSE)</f>
        <v>10</v>
      </c>
      <c r="G2328">
        <f t="shared" si="73"/>
        <v>42487.515396571427</v>
      </c>
      <c r="H2328" t="str">
        <f>VLOOKUP(A2328,[2]!Filtered_Customer_Data[#All],9,FALSE)</f>
        <v>Mass Customer</v>
      </c>
      <c r="I2328" t="str">
        <f>VLOOKUP(A2328,Filtered_Customer_Data[#All],4,FALSE)</f>
        <v>Female</v>
      </c>
      <c r="J2328" t="str">
        <f>VLOOKUP(A2328,Filtered_Customer_Data[#All],8,FALSE)</f>
        <v>Financial Services</v>
      </c>
      <c r="K2328" t="str">
        <f>VLOOKUP(A2328,Filtered_Customer_Data[#All],7,FALSE)</f>
        <v>Database Administrator III</v>
      </c>
    </row>
    <row r="2329" spans="1:11" x14ac:dyDescent="0.3">
      <c r="A2329">
        <v>2332</v>
      </c>
      <c r="B2329">
        <v>4</v>
      </c>
      <c r="C2329">
        <v>1972.9</v>
      </c>
      <c r="D2329">
        <f t="shared" si="72"/>
        <v>493.22500000000002</v>
      </c>
      <c r="E2329">
        <v>5.5684399999999998</v>
      </c>
      <c r="F2329">
        <f>VLOOKUP(A2329,[1]!Filtered_Customer_Data[#All],12,FALSE)</f>
        <v>10</v>
      </c>
      <c r="G2329">
        <f t="shared" si="73"/>
        <v>27464.938190000001</v>
      </c>
      <c r="H2329" t="str">
        <f>VLOOKUP(A2329,[2]!Filtered_Customer_Data[#All],9,FALSE)</f>
        <v>High Net Worth</v>
      </c>
      <c r="I2329" t="str">
        <f>VLOOKUP(A2329,Filtered_Customer_Data[#All],4,FALSE)</f>
        <v>Male</v>
      </c>
      <c r="J2329" t="str">
        <f>VLOOKUP(A2329,Filtered_Customer_Data[#All],8,FALSE)</f>
        <v>Property</v>
      </c>
      <c r="K2329" t="str">
        <f>VLOOKUP(A2329,Filtered_Customer_Data[#All],7,FALSE)</f>
        <v>Developer III</v>
      </c>
    </row>
    <row r="2330" spans="1:11" x14ac:dyDescent="0.3">
      <c r="A2330">
        <v>2333</v>
      </c>
      <c r="B2330">
        <v>4</v>
      </c>
      <c r="C2330">
        <v>5216.8200000000006</v>
      </c>
      <c r="D2330">
        <f t="shared" si="72"/>
        <v>1304.2050000000002</v>
      </c>
      <c r="E2330">
        <v>5.5684399999999998</v>
      </c>
      <c r="F2330">
        <f>VLOOKUP(A2330,[1]!Filtered_Customer_Data[#All],12,FALSE)</f>
        <v>10</v>
      </c>
      <c r="G2330">
        <f t="shared" si="73"/>
        <v>72623.872902000003</v>
      </c>
      <c r="H2330" t="str">
        <f>VLOOKUP(A2330,[2]!Filtered_Customer_Data[#All],9,FALSE)</f>
        <v>Mass Customer</v>
      </c>
      <c r="I2330" t="str">
        <f>VLOOKUP(A2330,Filtered_Customer_Data[#All],4,FALSE)</f>
        <v>Male</v>
      </c>
      <c r="J2330" t="str">
        <f>VLOOKUP(A2330,Filtered_Customer_Data[#All],8,FALSE)</f>
        <v>Financial Services</v>
      </c>
      <c r="K2330" t="str">
        <f>VLOOKUP(A2330,Filtered_Customer_Data[#All],7,FALSE)</f>
        <v>Structural Analysis Engineer</v>
      </c>
    </row>
    <row r="2331" spans="1:11" x14ac:dyDescent="0.3">
      <c r="A2331">
        <v>2334</v>
      </c>
      <c r="B2331">
        <v>3</v>
      </c>
      <c r="C2331">
        <v>3616.74</v>
      </c>
      <c r="D2331">
        <f t="shared" si="72"/>
        <v>1205.58</v>
      </c>
      <c r="E2331">
        <v>5.5684399999999998</v>
      </c>
      <c r="F2331">
        <f>VLOOKUP(A2331,[1]!Filtered_Customer_Data[#All],12,FALSE)</f>
        <v>5</v>
      </c>
      <c r="G2331">
        <f t="shared" si="73"/>
        <v>33565.999475999997</v>
      </c>
      <c r="H2331" t="str">
        <f>VLOOKUP(A2331,[2]!Filtered_Customer_Data[#All],9,FALSE)</f>
        <v>Affluent Customer</v>
      </c>
      <c r="I2331" t="str">
        <f>VLOOKUP(A2331,Filtered_Customer_Data[#All],4,FALSE)</f>
        <v>Male</v>
      </c>
      <c r="J2331" t="str">
        <f>VLOOKUP(A2331,Filtered_Customer_Data[#All],8,FALSE)</f>
        <v>Health</v>
      </c>
      <c r="K2331" t="str">
        <f>VLOOKUP(A2331,Filtered_Customer_Data[#All],7,FALSE)</f>
        <v>Food Chemist</v>
      </c>
    </row>
    <row r="2332" spans="1:11" x14ac:dyDescent="0.3">
      <c r="A2332">
        <v>2335</v>
      </c>
      <c r="B2332">
        <v>7</v>
      </c>
      <c r="C2332">
        <v>7350.4600000000009</v>
      </c>
      <c r="D2332">
        <f t="shared" si="72"/>
        <v>1050.0657142857144</v>
      </c>
      <c r="E2332">
        <v>5.5684399999999998</v>
      </c>
      <c r="F2332">
        <f>VLOOKUP(A2332,[1]!Filtered_Customer_Data[#All],12,FALSE)</f>
        <v>11</v>
      </c>
      <c r="G2332">
        <f t="shared" si="73"/>
        <v>64319.507186628573</v>
      </c>
      <c r="H2332" t="str">
        <f>VLOOKUP(A2332,[2]!Filtered_Customer_Data[#All],9,FALSE)</f>
        <v>Mass Customer</v>
      </c>
      <c r="I2332" t="str">
        <f>VLOOKUP(A2332,Filtered_Customer_Data[#All],4,FALSE)</f>
        <v>Undefined</v>
      </c>
      <c r="J2332" t="str">
        <f>VLOOKUP(A2332,Filtered_Customer_Data[#All],8,FALSE)</f>
        <v>IT</v>
      </c>
      <c r="K2332" t="str">
        <f>VLOOKUP(A2332,Filtered_Customer_Data[#All],7,FALSE)</f>
        <v>Account Executive</v>
      </c>
    </row>
    <row r="2333" spans="1:11" x14ac:dyDescent="0.3">
      <c r="A2333">
        <v>2336</v>
      </c>
      <c r="B2333">
        <v>9</v>
      </c>
      <c r="C2333">
        <v>10942.55</v>
      </c>
      <c r="D2333">
        <f t="shared" si="72"/>
        <v>1215.8388888888887</v>
      </c>
      <c r="E2333">
        <v>5.5684399999999998</v>
      </c>
      <c r="F2333">
        <f>VLOOKUP(A2333,[1]!Filtered_Customer_Data[#All],12,FALSE)</f>
        <v>17</v>
      </c>
      <c r="G2333">
        <f t="shared" si="73"/>
        <v>115095.54034155553</v>
      </c>
      <c r="H2333" t="str">
        <f>VLOOKUP(A2333,[2]!Filtered_Customer_Data[#All],9,FALSE)</f>
        <v>Affluent Customer</v>
      </c>
      <c r="I2333" t="str">
        <f>VLOOKUP(A2333,Filtered_Customer_Data[#All],4,FALSE)</f>
        <v>Male</v>
      </c>
      <c r="J2333" t="str">
        <f>VLOOKUP(A2333,Filtered_Customer_Data[#All],8,FALSE)</f>
        <v>Health</v>
      </c>
      <c r="K2333" t="str">
        <f>VLOOKUP(A2333,Filtered_Customer_Data[#All],7,FALSE)</f>
        <v>Dental Hygienist</v>
      </c>
    </row>
    <row r="2334" spans="1:11" x14ac:dyDescent="0.3">
      <c r="A2334">
        <v>2337</v>
      </c>
      <c r="B2334">
        <v>3</v>
      </c>
      <c r="C2334">
        <v>2169.36</v>
      </c>
      <c r="D2334">
        <f t="shared" si="72"/>
        <v>723.12</v>
      </c>
      <c r="E2334">
        <v>5.5684399999999998</v>
      </c>
      <c r="F2334">
        <f>VLOOKUP(A2334,[1]!Filtered_Customer_Data[#All],12,FALSE)</f>
        <v>1</v>
      </c>
      <c r="G2334">
        <f t="shared" si="73"/>
        <v>4026.6503327999999</v>
      </c>
      <c r="H2334" t="str">
        <f>VLOOKUP(A2334,[2]!Filtered_Customer_Data[#All],9,FALSE)</f>
        <v>Mass Customer</v>
      </c>
      <c r="I2334" t="str">
        <f>VLOOKUP(A2334,Filtered_Customer_Data[#All],4,FALSE)</f>
        <v>Female</v>
      </c>
      <c r="J2334" t="str">
        <f>VLOOKUP(A2334,Filtered_Customer_Data[#All],8,FALSE)</f>
        <v>Health</v>
      </c>
      <c r="K2334" t="str">
        <f>VLOOKUP(A2334,Filtered_Customer_Data[#All],7,FALSE)</f>
        <v>Programmer Analyst II</v>
      </c>
    </row>
    <row r="2335" spans="1:11" x14ac:dyDescent="0.3">
      <c r="A2335">
        <v>2338</v>
      </c>
      <c r="B2335">
        <v>7</v>
      </c>
      <c r="C2335">
        <v>7546.18</v>
      </c>
      <c r="D2335">
        <f t="shared" si="72"/>
        <v>1078.0257142857142</v>
      </c>
      <c r="E2335">
        <v>5.5684399999999998</v>
      </c>
      <c r="F2335">
        <f>VLOOKUP(A2335,[1]!Filtered_Customer_Data[#All],12,FALSE)</f>
        <v>5</v>
      </c>
      <c r="G2335">
        <f t="shared" si="73"/>
        <v>30014.60754228571</v>
      </c>
      <c r="H2335" t="str">
        <f>VLOOKUP(A2335,[2]!Filtered_Customer_Data[#All],9,FALSE)</f>
        <v>Mass Customer</v>
      </c>
      <c r="I2335" t="str">
        <f>VLOOKUP(A2335,Filtered_Customer_Data[#All],4,FALSE)</f>
        <v>Female</v>
      </c>
      <c r="J2335" t="str">
        <f>VLOOKUP(A2335,Filtered_Customer_Data[#All],8,FALSE)</f>
        <v>Manufacturing</v>
      </c>
      <c r="K2335" t="str">
        <f>VLOOKUP(A2335,Filtered_Customer_Data[#All],7,FALSE)</f>
        <v>Programmer Analyst IV</v>
      </c>
    </row>
    <row r="2336" spans="1:11" x14ac:dyDescent="0.3">
      <c r="A2336">
        <v>2339</v>
      </c>
      <c r="B2336">
        <v>8</v>
      </c>
      <c r="C2336">
        <v>8958.4</v>
      </c>
      <c r="D2336">
        <f t="shared" si="72"/>
        <v>1119.8</v>
      </c>
      <c r="E2336">
        <v>5.5684399999999998</v>
      </c>
      <c r="F2336">
        <f>VLOOKUP(A2336,[1]!Filtered_Customer_Data[#All],12,FALSE)</f>
        <v>16</v>
      </c>
      <c r="G2336">
        <f t="shared" si="73"/>
        <v>99768.625791999992</v>
      </c>
      <c r="H2336" t="str">
        <f>VLOOKUP(A2336,[2]!Filtered_Customer_Data[#All],9,FALSE)</f>
        <v>Affluent Customer</v>
      </c>
      <c r="I2336" t="str">
        <f>VLOOKUP(A2336,Filtered_Customer_Data[#All],4,FALSE)</f>
        <v>Male</v>
      </c>
      <c r="J2336" t="str">
        <f>VLOOKUP(A2336,Filtered_Customer_Data[#All],8,FALSE)</f>
        <v>Property</v>
      </c>
      <c r="K2336" t="str">
        <f>VLOOKUP(A2336,Filtered_Customer_Data[#All],7,FALSE)</f>
        <v>Web Designer II</v>
      </c>
    </row>
    <row r="2337" spans="1:11" x14ac:dyDescent="0.3">
      <c r="A2337">
        <v>2340</v>
      </c>
      <c r="B2337">
        <v>9</v>
      </c>
      <c r="C2337">
        <v>9442.23</v>
      </c>
      <c r="D2337">
        <f t="shared" si="72"/>
        <v>1049.1366666666665</v>
      </c>
      <c r="E2337">
        <v>5.5684399999999998</v>
      </c>
      <c r="F2337">
        <f>VLOOKUP(A2337,[1]!Filtered_Customer_Data[#All],12,FALSE)</f>
        <v>16</v>
      </c>
      <c r="G2337">
        <f t="shared" si="73"/>
        <v>93472.873282133325</v>
      </c>
      <c r="H2337" t="str">
        <f>VLOOKUP(A2337,[2]!Filtered_Customer_Data[#All],9,FALSE)</f>
        <v>Mass Customer</v>
      </c>
      <c r="I2337" t="str">
        <f>VLOOKUP(A2337,Filtered_Customer_Data[#All],4,FALSE)</f>
        <v>Male</v>
      </c>
      <c r="J2337" t="str">
        <f>VLOOKUP(A2337,Filtered_Customer_Data[#All],8,FALSE)</f>
        <v>Health</v>
      </c>
      <c r="K2337" t="str">
        <f>VLOOKUP(A2337,Filtered_Customer_Data[#All],7,FALSE)</f>
        <v>Research Assistant IV</v>
      </c>
    </row>
    <row r="2338" spans="1:11" x14ac:dyDescent="0.3">
      <c r="A2338">
        <v>2341</v>
      </c>
      <c r="B2338">
        <v>7</v>
      </c>
      <c r="C2338">
        <v>9978.130000000001</v>
      </c>
      <c r="D2338">
        <f t="shared" si="72"/>
        <v>1425.447142857143</v>
      </c>
      <c r="E2338">
        <v>5.5684399999999998</v>
      </c>
      <c r="F2338">
        <f>VLOOKUP(A2338,[1]!Filtered_Customer_Data[#All],12,FALSE)</f>
        <v>11</v>
      </c>
      <c r="G2338">
        <f t="shared" si="73"/>
        <v>87312.68576988572</v>
      </c>
      <c r="H2338" t="str">
        <f>VLOOKUP(A2338,[2]!Filtered_Customer_Data[#All],9,FALSE)</f>
        <v>Mass Customer</v>
      </c>
      <c r="I2338" t="str">
        <f>VLOOKUP(A2338,Filtered_Customer_Data[#All],4,FALSE)</f>
        <v>Undefined</v>
      </c>
      <c r="J2338" t="str">
        <f>VLOOKUP(A2338,Filtered_Customer_Data[#All],8,FALSE)</f>
        <v>IT</v>
      </c>
      <c r="K2338" t="str">
        <f>VLOOKUP(A2338,Filtered_Customer_Data[#All],7,FALSE)</f>
        <v>Web Designer II</v>
      </c>
    </row>
    <row r="2339" spans="1:11" x14ac:dyDescent="0.3">
      <c r="A2339">
        <v>2342</v>
      </c>
      <c r="B2339">
        <v>2</v>
      </c>
      <c r="C2339">
        <v>2849.0299999999997</v>
      </c>
      <c r="D2339">
        <f t="shared" si="72"/>
        <v>1424.5149999999999</v>
      </c>
      <c r="E2339">
        <v>5.5684399999999998</v>
      </c>
      <c r="F2339">
        <f>VLOOKUP(A2339,[1]!Filtered_Customer_Data[#All],12,FALSE)</f>
        <v>2</v>
      </c>
      <c r="G2339">
        <f t="shared" si="73"/>
        <v>15864.652613199998</v>
      </c>
      <c r="H2339" t="str">
        <f>VLOOKUP(A2339,[2]!Filtered_Customer_Data[#All],9,FALSE)</f>
        <v>Mass Customer</v>
      </c>
      <c r="I2339" t="str">
        <f>VLOOKUP(A2339,Filtered_Customer_Data[#All],4,FALSE)</f>
        <v>Female</v>
      </c>
      <c r="J2339" t="str">
        <f>VLOOKUP(A2339,Filtered_Customer_Data[#All],8,FALSE)</f>
        <v>Unknown</v>
      </c>
      <c r="K2339" t="str">
        <f>VLOOKUP(A2339,Filtered_Customer_Data[#All],7,FALSE)</f>
        <v>Unknown</v>
      </c>
    </row>
    <row r="2340" spans="1:11" x14ac:dyDescent="0.3">
      <c r="A2340">
        <v>2343</v>
      </c>
      <c r="B2340">
        <v>3</v>
      </c>
      <c r="C2340">
        <v>4215.3999999999996</v>
      </c>
      <c r="D2340">
        <f t="shared" si="72"/>
        <v>1405.1333333333332</v>
      </c>
      <c r="E2340">
        <v>5.5684399999999998</v>
      </c>
      <c r="F2340">
        <f>VLOOKUP(A2340,[1]!Filtered_Customer_Data[#All],12,FALSE)</f>
        <v>5</v>
      </c>
      <c r="G2340">
        <f t="shared" si="73"/>
        <v>39122.003293333328</v>
      </c>
      <c r="H2340" t="str">
        <f>VLOOKUP(A2340,[2]!Filtered_Customer_Data[#All],9,FALSE)</f>
        <v>High Net Worth</v>
      </c>
      <c r="I2340" t="str">
        <f>VLOOKUP(A2340,Filtered_Customer_Data[#All],4,FALSE)</f>
        <v>Male</v>
      </c>
      <c r="J2340" t="str">
        <f>VLOOKUP(A2340,Filtered_Customer_Data[#All],8,FALSE)</f>
        <v>Argiculture</v>
      </c>
      <c r="K2340" t="str">
        <f>VLOOKUP(A2340,Filtered_Customer_Data[#All],7,FALSE)</f>
        <v>Nurse Practicioner</v>
      </c>
    </row>
    <row r="2341" spans="1:11" x14ac:dyDescent="0.3">
      <c r="A2341">
        <v>2344</v>
      </c>
      <c r="B2341">
        <v>6</v>
      </c>
      <c r="C2341">
        <v>6947.2999999999993</v>
      </c>
      <c r="D2341">
        <f t="shared" si="72"/>
        <v>1157.8833333333332</v>
      </c>
      <c r="E2341">
        <v>5.5684399999999998</v>
      </c>
      <c r="F2341">
        <f>VLOOKUP(A2341,[1]!Filtered_Customer_Data[#All],12,FALSE)</f>
        <v>7</v>
      </c>
      <c r="G2341">
        <f t="shared" si="73"/>
        <v>45133.227080666664</v>
      </c>
      <c r="H2341" t="str">
        <f>VLOOKUP(A2341,[2]!Filtered_Customer_Data[#All],9,FALSE)</f>
        <v>Mass Customer</v>
      </c>
      <c r="I2341" t="str">
        <f>VLOOKUP(A2341,Filtered_Customer_Data[#All],4,FALSE)</f>
        <v>Male</v>
      </c>
      <c r="J2341" t="str">
        <f>VLOOKUP(A2341,Filtered_Customer_Data[#All],8,FALSE)</f>
        <v>Financial Services</v>
      </c>
      <c r="K2341" t="str">
        <f>VLOOKUP(A2341,Filtered_Customer_Data[#All],7,FALSE)</f>
        <v>Nurse</v>
      </c>
    </row>
    <row r="2342" spans="1:11" x14ac:dyDescent="0.3">
      <c r="A2342">
        <v>2345</v>
      </c>
      <c r="B2342">
        <v>4</v>
      </c>
      <c r="C2342">
        <v>6939.88</v>
      </c>
      <c r="D2342">
        <f t="shared" si="72"/>
        <v>1734.97</v>
      </c>
      <c r="E2342">
        <v>5.5684399999999998</v>
      </c>
      <c r="F2342">
        <f>VLOOKUP(A2342,[1]!Filtered_Customer_Data[#All],12,FALSE)</f>
        <v>3</v>
      </c>
      <c r="G2342">
        <f t="shared" si="73"/>
        <v>28983.229040400001</v>
      </c>
      <c r="H2342" t="str">
        <f>VLOOKUP(A2342,[2]!Filtered_Customer_Data[#All],9,FALSE)</f>
        <v>Affluent Customer</v>
      </c>
      <c r="I2342" t="str">
        <f>VLOOKUP(A2342,Filtered_Customer_Data[#All],4,FALSE)</f>
        <v>Female</v>
      </c>
      <c r="J2342" t="str">
        <f>VLOOKUP(A2342,Filtered_Customer_Data[#All],8,FALSE)</f>
        <v>Retail</v>
      </c>
      <c r="K2342" t="str">
        <f>VLOOKUP(A2342,Filtered_Customer_Data[#All],7,FALSE)</f>
        <v>Systems Administrator I</v>
      </c>
    </row>
    <row r="2343" spans="1:11" x14ac:dyDescent="0.3">
      <c r="A2343">
        <v>2346</v>
      </c>
      <c r="B2343">
        <v>5</v>
      </c>
      <c r="C2343">
        <v>6429.33</v>
      </c>
      <c r="D2343">
        <f t="shared" si="72"/>
        <v>1285.866</v>
      </c>
      <c r="E2343">
        <v>5.5684399999999998</v>
      </c>
      <c r="F2343">
        <f>VLOOKUP(A2343,[1]!Filtered_Customer_Data[#All],12,FALSE)</f>
        <v>4</v>
      </c>
      <c r="G2343">
        <f t="shared" si="73"/>
        <v>28641.070676159998</v>
      </c>
      <c r="H2343" t="str">
        <f>VLOOKUP(A2343,[2]!Filtered_Customer_Data[#All],9,FALSE)</f>
        <v>Mass Customer</v>
      </c>
      <c r="I2343" t="str">
        <f>VLOOKUP(A2343,Filtered_Customer_Data[#All],4,FALSE)</f>
        <v>Male</v>
      </c>
      <c r="J2343" t="str">
        <f>VLOOKUP(A2343,Filtered_Customer_Data[#All],8,FALSE)</f>
        <v>Unknown</v>
      </c>
      <c r="K2343" t="str">
        <f>VLOOKUP(A2343,Filtered_Customer_Data[#All],7,FALSE)</f>
        <v>Information Systems Manager</v>
      </c>
    </row>
    <row r="2344" spans="1:11" x14ac:dyDescent="0.3">
      <c r="A2344">
        <v>2347</v>
      </c>
      <c r="B2344">
        <v>9</v>
      </c>
      <c r="C2344">
        <v>10730.51</v>
      </c>
      <c r="D2344">
        <f t="shared" si="72"/>
        <v>1192.278888888889</v>
      </c>
      <c r="E2344">
        <v>5.5684399999999998</v>
      </c>
      <c r="F2344">
        <f>VLOOKUP(A2344,[1]!Filtered_Customer_Data[#All],12,FALSE)</f>
        <v>11</v>
      </c>
      <c r="G2344">
        <f t="shared" si="73"/>
        <v>73030.468016488885</v>
      </c>
      <c r="H2344" t="str">
        <f>VLOOKUP(A2344,[2]!Filtered_Customer_Data[#All],9,FALSE)</f>
        <v>High Net Worth</v>
      </c>
      <c r="I2344" t="str">
        <f>VLOOKUP(A2344,Filtered_Customer_Data[#All],4,FALSE)</f>
        <v>Female</v>
      </c>
      <c r="J2344" t="str">
        <f>VLOOKUP(A2344,Filtered_Customer_Data[#All],8,FALSE)</f>
        <v>Unknown</v>
      </c>
      <c r="K2344" t="str">
        <f>VLOOKUP(A2344,Filtered_Customer_Data[#All],7,FALSE)</f>
        <v>Programmer Analyst I</v>
      </c>
    </row>
    <row r="2345" spans="1:11" x14ac:dyDescent="0.3">
      <c r="A2345">
        <v>2348</v>
      </c>
      <c r="B2345">
        <v>4</v>
      </c>
      <c r="C2345">
        <v>2451.77</v>
      </c>
      <c r="D2345">
        <f t="shared" si="72"/>
        <v>612.9425</v>
      </c>
      <c r="E2345">
        <v>5.5684399999999998</v>
      </c>
      <c r="F2345">
        <f>VLOOKUP(A2345,[1]!Filtered_Customer_Data[#All],12,FALSE)</f>
        <v>16</v>
      </c>
      <c r="G2345">
        <f t="shared" si="73"/>
        <v>54610.136555199999</v>
      </c>
      <c r="H2345" t="str">
        <f>VLOOKUP(A2345,[2]!Filtered_Customer_Data[#All],9,FALSE)</f>
        <v>Mass Customer</v>
      </c>
      <c r="I2345" t="str">
        <f>VLOOKUP(A2345,Filtered_Customer_Data[#All],4,FALSE)</f>
        <v>Female</v>
      </c>
      <c r="J2345" t="str">
        <f>VLOOKUP(A2345,Filtered_Customer_Data[#All],8,FALSE)</f>
        <v>Manufacturing</v>
      </c>
      <c r="K2345" t="str">
        <f>VLOOKUP(A2345,Filtered_Customer_Data[#All],7,FALSE)</f>
        <v>Web Designer IV</v>
      </c>
    </row>
    <row r="2346" spans="1:11" x14ac:dyDescent="0.3">
      <c r="A2346">
        <v>2349</v>
      </c>
      <c r="B2346">
        <v>5</v>
      </c>
      <c r="C2346">
        <v>3608.1399999999994</v>
      </c>
      <c r="D2346">
        <f t="shared" si="72"/>
        <v>721.62799999999993</v>
      </c>
      <c r="E2346">
        <v>5.5684399999999998</v>
      </c>
      <c r="F2346">
        <f>VLOOKUP(A2346,[1]!Filtered_Customer_Data[#All],12,FALSE)</f>
        <v>3</v>
      </c>
      <c r="G2346">
        <f t="shared" si="73"/>
        <v>12055.026660959998</v>
      </c>
      <c r="H2346" t="str">
        <f>VLOOKUP(A2346,[2]!Filtered_Customer_Data[#All],9,FALSE)</f>
        <v>High Net Worth</v>
      </c>
      <c r="I2346" t="str">
        <f>VLOOKUP(A2346,Filtered_Customer_Data[#All],4,FALSE)</f>
        <v>Female</v>
      </c>
      <c r="J2346" t="str">
        <f>VLOOKUP(A2346,Filtered_Customer_Data[#All],8,FALSE)</f>
        <v>Telecommunications</v>
      </c>
      <c r="K2346" t="str">
        <f>VLOOKUP(A2346,Filtered_Customer_Data[#All],7,FALSE)</f>
        <v>Executive Secretary</v>
      </c>
    </row>
    <row r="2347" spans="1:11" x14ac:dyDescent="0.3">
      <c r="A2347">
        <v>2350</v>
      </c>
      <c r="B2347">
        <v>4</v>
      </c>
      <c r="C2347">
        <v>3747.5</v>
      </c>
      <c r="D2347">
        <f t="shared" si="72"/>
        <v>936.875</v>
      </c>
      <c r="E2347">
        <v>5.5684399999999998</v>
      </c>
      <c r="F2347">
        <f>VLOOKUP(A2347,[1]!Filtered_Customer_Data[#All],12,FALSE)</f>
        <v>14</v>
      </c>
      <c r="G2347">
        <f t="shared" si="73"/>
        <v>73037.051149999999</v>
      </c>
      <c r="H2347" t="str">
        <f>VLOOKUP(A2347,[2]!Filtered_Customer_Data[#All],9,FALSE)</f>
        <v>Mass Customer</v>
      </c>
      <c r="I2347" t="str">
        <f>VLOOKUP(A2347,Filtered_Customer_Data[#All],4,FALSE)</f>
        <v>Female</v>
      </c>
      <c r="J2347" t="str">
        <f>VLOOKUP(A2347,Filtered_Customer_Data[#All],8,FALSE)</f>
        <v>Unknown</v>
      </c>
      <c r="K2347" t="str">
        <f>VLOOKUP(A2347,Filtered_Customer_Data[#All],7,FALSE)</f>
        <v>Nurse Practicioner</v>
      </c>
    </row>
    <row r="2348" spans="1:11" x14ac:dyDescent="0.3">
      <c r="A2348">
        <v>2351</v>
      </c>
      <c r="B2348">
        <v>7</v>
      </c>
      <c r="C2348">
        <v>6531.8200000000006</v>
      </c>
      <c r="D2348">
        <f t="shared" si="72"/>
        <v>933.11714285714299</v>
      </c>
      <c r="E2348">
        <v>5.5684399999999998</v>
      </c>
      <c r="F2348">
        <f>VLOOKUP(A2348,[1]!Filtered_Customer_Data[#All],12,FALSE)</f>
        <v>10</v>
      </c>
      <c r="G2348">
        <f t="shared" si="73"/>
        <v>51960.068229714292</v>
      </c>
      <c r="H2348" t="str">
        <f>VLOOKUP(A2348,[2]!Filtered_Customer_Data[#All],9,FALSE)</f>
        <v>Affluent Customer</v>
      </c>
      <c r="I2348" t="str">
        <f>VLOOKUP(A2348,Filtered_Customer_Data[#All],4,FALSE)</f>
        <v>Female</v>
      </c>
      <c r="J2348" t="str">
        <f>VLOOKUP(A2348,Filtered_Customer_Data[#All],8,FALSE)</f>
        <v>Retail</v>
      </c>
      <c r="K2348" t="str">
        <f>VLOOKUP(A2348,Filtered_Customer_Data[#All],7,FALSE)</f>
        <v>Assistant Professor</v>
      </c>
    </row>
    <row r="2349" spans="1:11" x14ac:dyDescent="0.3">
      <c r="A2349">
        <v>2352</v>
      </c>
      <c r="B2349">
        <v>1</v>
      </c>
      <c r="C2349">
        <v>1292.8399999999999</v>
      </c>
      <c r="D2349">
        <f t="shared" si="72"/>
        <v>1292.8399999999999</v>
      </c>
      <c r="E2349">
        <v>5.5684399999999998</v>
      </c>
      <c r="F2349">
        <f>VLOOKUP(A2349,[1]!Filtered_Customer_Data[#All],12,FALSE)</f>
        <v>13</v>
      </c>
      <c r="G2349">
        <f t="shared" si="73"/>
        <v>93588.325604799989</v>
      </c>
      <c r="H2349" t="str">
        <f>VLOOKUP(A2349,[2]!Filtered_Customer_Data[#All],9,FALSE)</f>
        <v>Mass Customer</v>
      </c>
      <c r="I2349" t="str">
        <f>VLOOKUP(A2349,Filtered_Customer_Data[#All],4,FALSE)</f>
        <v>Female</v>
      </c>
      <c r="J2349" t="str">
        <f>VLOOKUP(A2349,Filtered_Customer_Data[#All],8,FALSE)</f>
        <v>Unknown</v>
      </c>
      <c r="K2349" t="str">
        <f>VLOOKUP(A2349,Filtered_Customer_Data[#All],7,FALSE)</f>
        <v>Statistician II</v>
      </c>
    </row>
    <row r="2350" spans="1:11" x14ac:dyDescent="0.3">
      <c r="A2350">
        <v>2353</v>
      </c>
      <c r="B2350">
        <v>10</v>
      </c>
      <c r="C2350">
        <v>11013.74</v>
      </c>
      <c r="D2350">
        <f t="shared" si="72"/>
        <v>1101.374</v>
      </c>
      <c r="E2350">
        <v>5.5684399999999998</v>
      </c>
      <c r="F2350">
        <f>VLOOKUP(A2350,[1]!Filtered_Customer_Data[#All],12,FALSE)</f>
        <v>12</v>
      </c>
      <c r="G2350">
        <f t="shared" si="73"/>
        <v>73595.220438720004</v>
      </c>
      <c r="H2350" t="str">
        <f>VLOOKUP(A2350,[2]!Filtered_Customer_Data[#All],9,FALSE)</f>
        <v>Affluent Customer</v>
      </c>
      <c r="I2350" t="str">
        <f>VLOOKUP(A2350,Filtered_Customer_Data[#All],4,FALSE)</f>
        <v>Male</v>
      </c>
      <c r="J2350" t="str">
        <f>VLOOKUP(A2350,Filtered_Customer_Data[#All],8,FALSE)</f>
        <v>Health</v>
      </c>
      <c r="K2350" t="str">
        <f>VLOOKUP(A2350,Filtered_Customer_Data[#All],7,FALSE)</f>
        <v>Health Coach IV</v>
      </c>
    </row>
    <row r="2351" spans="1:11" x14ac:dyDescent="0.3">
      <c r="A2351">
        <v>2354</v>
      </c>
      <c r="B2351">
        <v>5</v>
      </c>
      <c r="C2351">
        <v>4817.55</v>
      </c>
      <c r="D2351">
        <f t="shared" si="72"/>
        <v>963.51</v>
      </c>
      <c r="E2351">
        <v>5.5684399999999998</v>
      </c>
      <c r="F2351">
        <f>VLOOKUP(A2351,[1]!Filtered_Customer_Data[#All],12,FALSE)</f>
        <v>17</v>
      </c>
      <c r="G2351">
        <f t="shared" si="73"/>
        <v>91209.209614799998</v>
      </c>
      <c r="H2351" t="str">
        <f>VLOOKUP(A2351,[2]!Filtered_Customer_Data[#All],9,FALSE)</f>
        <v>Mass Customer</v>
      </c>
      <c r="I2351" t="str">
        <f>VLOOKUP(A2351,Filtered_Customer_Data[#All],4,FALSE)</f>
        <v>Female</v>
      </c>
      <c r="J2351" t="str">
        <f>VLOOKUP(A2351,Filtered_Customer_Data[#All],8,FALSE)</f>
        <v>Retail</v>
      </c>
      <c r="K2351" t="str">
        <f>VLOOKUP(A2351,Filtered_Customer_Data[#All],7,FALSE)</f>
        <v>Product Engineer</v>
      </c>
    </row>
    <row r="2352" spans="1:11" x14ac:dyDescent="0.3">
      <c r="A2352">
        <v>2355</v>
      </c>
      <c r="B2352">
        <v>5</v>
      </c>
      <c r="C2352">
        <v>5619.56</v>
      </c>
      <c r="D2352">
        <f t="shared" si="72"/>
        <v>1123.912</v>
      </c>
      <c r="E2352">
        <v>5.5684399999999998</v>
      </c>
      <c r="F2352">
        <f>VLOOKUP(A2352,[1]!Filtered_Customer_Data[#All],12,FALSE)</f>
        <v>4</v>
      </c>
      <c r="G2352">
        <f t="shared" si="73"/>
        <v>25033.746149120001</v>
      </c>
      <c r="H2352" t="str">
        <f>VLOOKUP(A2352,[2]!Filtered_Customer_Data[#All],9,FALSE)</f>
        <v>Mass Customer</v>
      </c>
      <c r="I2352" t="str">
        <f>VLOOKUP(A2352,Filtered_Customer_Data[#All],4,FALSE)</f>
        <v>Male</v>
      </c>
      <c r="J2352" t="str">
        <f>VLOOKUP(A2352,Filtered_Customer_Data[#All],8,FALSE)</f>
        <v>Manufacturing</v>
      </c>
      <c r="K2352" t="str">
        <f>VLOOKUP(A2352,Filtered_Customer_Data[#All],7,FALSE)</f>
        <v>Operator</v>
      </c>
    </row>
    <row r="2353" spans="1:11" x14ac:dyDescent="0.3">
      <c r="A2353">
        <v>2356</v>
      </c>
      <c r="B2353">
        <v>4</v>
      </c>
      <c r="C2353">
        <v>5020.2699999999995</v>
      </c>
      <c r="D2353">
        <f t="shared" si="72"/>
        <v>1255.0674999999999</v>
      </c>
      <c r="E2353">
        <v>5.5684399999999998</v>
      </c>
      <c r="F2353">
        <f>VLOOKUP(A2353,[1]!Filtered_Customer_Data[#All],12,FALSE)</f>
        <v>3</v>
      </c>
      <c r="G2353">
        <f t="shared" si="73"/>
        <v>20966.304209099995</v>
      </c>
      <c r="H2353" t="str">
        <f>VLOOKUP(A2353,[2]!Filtered_Customer_Data[#All],9,FALSE)</f>
        <v>Affluent Customer</v>
      </c>
      <c r="I2353" t="str">
        <f>VLOOKUP(A2353,Filtered_Customer_Data[#All],4,FALSE)</f>
        <v>Female</v>
      </c>
      <c r="J2353" t="str">
        <f>VLOOKUP(A2353,Filtered_Customer_Data[#All],8,FALSE)</f>
        <v>Manufacturing</v>
      </c>
      <c r="K2353" t="str">
        <f>VLOOKUP(A2353,Filtered_Customer_Data[#All],7,FALSE)</f>
        <v>Geological Engineer</v>
      </c>
    </row>
    <row r="2354" spans="1:11" x14ac:dyDescent="0.3">
      <c r="A2354">
        <v>2357</v>
      </c>
      <c r="B2354">
        <v>4</v>
      </c>
      <c r="C2354">
        <v>5811.12</v>
      </c>
      <c r="D2354">
        <f t="shared" si="72"/>
        <v>1452.78</v>
      </c>
      <c r="E2354">
        <v>5.5684399999999998</v>
      </c>
      <c r="F2354">
        <f>VLOOKUP(A2354,[1]!Filtered_Customer_Data[#All],12,FALSE)</f>
        <v>6</v>
      </c>
      <c r="G2354">
        <f t="shared" si="73"/>
        <v>48538.309579199995</v>
      </c>
      <c r="H2354" t="str">
        <f>VLOOKUP(A2354,[2]!Filtered_Customer_Data[#All],9,FALSE)</f>
        <v>Mass Customer</v>
      </c>
      <c r="I2354" t="str">
        <f>VLOOKUP(A2354,Filtered_Customer_Data[#All],4,FALSE)</f>
        <v>Female</v>
      </c>
      <c r="J2354" t="str">
        <f>VLOOKUP(A2354,Filtered_Customer_Data[#All],8,FALSE)</f>
        <v>Manufacturing</v>
      </c>
      <c r="K2354" t="str">
        <f>VLOOKUP(A2354,Filtered_Customer_Data[#All],7,FALSE)</f>
        <v>Civil Engineer</v>
      </c>
    </row>
    <row r="2355" spans="1:11" x14ac:dyDescent="0.3">
      <c r="A2355">
        <v>2358</v>
      </c>
      <c r="B2355">
        <v>11</v>
      </c>
      <c r="C2355">
        <v>8523.43</v>
      </c>
      <c r="D2355">
        <f t="shared" si="72"/>
        <v>774.85727272727274</v>
      </c>
      <c r="E2355">
        <v>5.5684399999999998</v>
      </c>
      <c r="F2355">
        <f>VLOOKUP(A2355,[1]!Filtered_Customer_Data[#All],12,FALSE)</f>
        <v>15</v>
      </c>
      <c r="G2355">
        <f t="shared" si="73"/>
        <v>64721.193476181819</v>
      </c>
      <c r="H2355" t="str">
        <f>VLOOKUP(A2355,[2]!Filtered_Customer_Data[#All],9,FALSE)</f>
        <v>High Net Worth</v>
      </c>
      <c r="I2355" t="str">
        <f>VLOOKUP(A2355,Filtered_Customer_Data[#All],4,FALSE)</f>
        <v>Male</v>
      </c>
      <c r="J2355" t="str">
        <f>VLOOKUP(A2355,Filtered_Customer_Data[#All],8,FALSE)</f>
        <v>Retail</v>
      </c>
      <c r="K2355" t="str">
        <f>VLOOKUP(A2355,Filtered_Customer_Data[#All],7,FALSE)</f>
        <v>Senior Sales Associate</v>
      </c>
    </row>
    <row r="2356" spans="1:11" x14ac:dyDescent="0.3">
      <c r="A2356">
        <v>2359</v>
      </c>
      <c r="B2356">
        <v>8</v>
      </c>
      <c r="C2356">
        <v>9029.74</v>
      </c>
      <c r="D2356">
        <f t="shared" si="72"/>
        <v>1128.7175</v>
      </c>
      <c r="E2356">
        <v>5.5684399999999998</v>
      </c>
      <c r="F2356">
        <f>VLOOKUP(A2356,[1]!Filtered_Customer_Data[#All],12,FALSE)</f>
        <v>7</v>
      </c>
      <c r="G2356">
        <f t="shared" si="73"/>
        <v>43996.369729899998</v>
      </c>
      <c r="H2356" t="str">
        <f>VLOOKUP(A2356,[2]!Filtered_Customer_Data[#All],9,FALSE)</f>
        <v>High Net Worth</v>
      </c>
      <c r="I2356" t="str">
        <f>VLOOKUP(A2356,Filtered_Customer_Data[#All],4,FALSE)</f>
        <v>Female</v>
      </c>
      <c r="J2356" t="str">
        <f>VLOOKUP(A2356,Filtered_Customer_Data[#All],8,FALSE)</f>
        <v>Property</v>
      </c>
      <c r="K2356" t="str">
        <f>VLOOKUP(A2356,Filtered_Customer_Data[#All],7,FALSE)</f>
        <v>Mechanical Systems Engineer</v>
      </c>
    </row>
    <row r="2357" spans="1:11" x14ac:dyDescent="0.3">
      <c r="A2357">
        <v>2360</v>
      </c>
      <c r="B2357">
        <v>6</v>
      </c>
      <c r="C2357">
        <v>8601.41</v>
      </c>
      <c r="D2357">
        <f t="shared" si="72"/>
        <v>1433.5683333333334</v>
      </c>
      <c r="E2357">
        <v>5.5684399999999998</v>
      </c>
      <c r="F2357">
        <f>VLOOKUP(A2357,[1]!Filtered_Customer_Data[#All],12,FALSE)</f>
        <v>5</v>
      </c>
      <c r="G2357">
        <f t="shared" si="73"/>
        <v>39913.696250333334</v>
      </c>
      <c r="H2357" t="str">
        <f>VLOOKUP(A2357,[2]!Filtered_Customer_Data[#All],9,FALSE)</f>
        <v>High Net Worth</v>
      </c>
      <c r="I2357" t="str">
        <f>VLOOKUP(A2357,Filtered_Customer_Data[#All],4,FALSE)</f>
        <v>Female</v>
      </c>
      <c r="J2357" t="str">
        <f>VLOOKUP(A2357,Filtered_Customer_Data[#All],8,FALSE)</f>
        <v>Financial Services</v>
      </c>
      <c r="K2357" t="str">
        <f>VLOOKUP(A2357,Filtered_Customer_Data[#All],7,FALSE)</f>
        <v>VP Accounting</v>
      </c>
    </row>
    <row r="2358" spans="1:11" x14ac:dyDescent="0.3">
      <c r="A2358">
        <v>2361</v>
      </c>
      <c r="B2358">
        <v>7</v>
      </c>
      <c r="C2358">
        <v>7640.51</v>
      </c>
      <c r="D2358">
        <f t="shared" si="72"/>
        <v>1091.5014285714285</v>
      </c>
      <c r="E2358">
        <v>5.5684399999999998</v>
      </c>
      <c r="F2358">
        <f>VLOOKUP(A2358,[1]!Filtered_Customer_Data[#All],12,FALSE)</f>
        <v>20</v>
      </c>
      <c r="G2358">
        <f t="shared" si="73"/>
        <v>121559.20429828569</v>
      </c>
      <c r="H2358" t="str">
        <f>VLOOKUP(A2358,[2]!Filtered_Customer_Data[#All],9,FALSE)</f>
        <v>High Net Worth</v>
      </c>
      <c r="I2358" t="str">
        <f>VLOOKUP(A2358,Filtered_Customer_Data[#All],4,FALSE)</f>
        <v>Female</v>
      </c>
      <c r="J2358" t="str">
        <f>VLOOKUP(A2358,Filtered_Customer_Data[#All],8,FALSE)</f>
        <v>Unknown</v>
      </c>
      <c r="K2358" t="str">
        <f>VLOOKUP(A2358,Filtered_Customer_Data[#All],7,FALSE)</f>
        <v>Help Desk Operator</v>
      </c>
    </row>
    <row r="2359" spans="1:11" x14ac:dyDescent="0.3">
      <c r="A2359">
        <v>2362</v>
      </c>
      <c r="B2359">
        <v>3</v>
      </c>
      <c r="C2359">
        <v>3007.23</v>
      </c>
      <c r="D2359">
        <f t="shared" si="72"/>
        <v>1002.41</v>
      </c>
      <c r="E2359">
        <v>5.5684399999999998</v>
      </c>
      <c r="F2359">
        <f>VLOOKUP(A2359,[1]!Filtered_Customer_Data[#All],12,FALSE)</f>
        <v>19</v>
      </c>
      <c r="G2359">
        <f t="shared" si="73"/>
        <v>106055.33886759999</v>
      </c>
      <c r="H2359" t="str">
        <f>VLOOKUP(A2359,[2]!Filtered_Customer_Data[#All],9,FALSE)</f>
        <v>Affluent Customer</v>
      </c>
      <c r="I2359" t="str">
        <f>VLOOKUP(A2359,Filtered_Customer_Data[#All],4,FALSE)</f>
        <v>Male</v>
      </c>
      <c r="J2359" t="str">
        <f>VLOOKUP(A2359,Filtered_Customer_Data[#All],8,FALSE)</f>
        <v>Financial Services</v>
      </c>
      <c r="K2359" t="str">
        <f>VLOOKUP(A2359,Filtered_Customer_Data[#All],7,FALSE)</f>
        <v>Developer II</v>
      </c>
    </row>
    <row r="2360" spans="1:11" x14ac:dyDescent="0.3">
      <c r="A2360">
        <v>2363</v>
      </c>
      <c r="B2360">
        <v>6</v>
      </c>
      <c r="C2360">
        <v>5473.37</v>
      </c>
      <c r="D2360">
        <f t="shared" si="72"/>
        <v>912.22833333333335</v>
      </c>
      <c r="E2360">
        <v>5.5684399999999998</v>
      </c>
      <c r="F2360">
        <f>VLOOKUP(A2360,[1]!Filtered_Customer_Data[#All],12,FALSE)</f>
        <v>16</v>
      </c>
      <c r="G2360">
        <f t="shared" si="73"/>
        <v>81275.019847466669</v>
      </c>
      <c r="H2360" t="str">
        <f>VLOOKUP(A2360,[2]!Filtered_Customer_Data[#All],9,FALSE)</f>
        <v>Mass Customer</v>
      </c>
      <c r="I2360" t="str">
        <f>VLOOKUP(A2360,Filtered_Customer_Data[#All],4,FALSE)</f>
        <v>Male</v>
      </c>
      <c r="J2360" t="str">
        <f>VLOOKUP(A2360,Filtered_Customer_Data[#All],8,FALSE)</f>
        <v>Entertainment</v>
      </c>
      <c r="K2360" t="str">
        <f>VLOOKUP(A2360,Filtered_Customer_Data[#All],7,FALSE)</f>
        <v>Nurse</v>
      </c>
    </row>
    <row r="2361" spans="1:11" x14ac:dyDescent="0.3">
      <c r="A2361">
        <v>2364</v>
      </c>
      <c r="B2361">
        <v>5</v>
      </c>
      <c r="C2361">
        <v>8404.81</v>
      </c>
      <c r="D2361">
        <f t="shared" si="72"/>
        <v>1680.962</v>
      </c>
      <c r="E2361">
        <v>5.5684399999999998</v>
      </c>
      <c r="F2361">
        <f>VLOOKUP(A2361,[1]!Filtered_Customer_Data[#All],12,FALSE)</f>
        <v>13</v>
      </c>
      <c r="G2361">
        <f t="shared" si="73"/>
        <v>121684.36851064001</v>
      </c>
      <c r="H2361" t="str">
        <f>VLOOKUP(A2361,[2]!Filtered_Customer_Data[#All],9,FALSE)</f>
        <v>Mass Customer</v>
      </c>
      <c r="I2361" t="str">
        <f>VLOOKUP(A2361,Filtered_Customer_Data[#All],4,FALSE)</f>
        <v>Male</v>
      </c>
      <c r="J2361" t="str">
        <f>VLOOKUP(A2361,Filtered_Customer_Data[#All],8,FALSE)</f>
        <v>Unknown</v>
      </c>
      <c r="K2361" t="str">
        <f>VLOOKUP(A2361,Filtered_Customer_Data[#All],7,FALSE)</f>
        <v>Speech Pathologist</v>
      </c>
    </row>
    <row r="2362" spans="1:11" x14ac:dyDescent="0.3">
      <c r="A2362">
        <v>2365</v>
      </c>
      <c r="B2362">
        <v>5</v>
      </c>
      <c r="C2362">
        <v>5448.58</v>
      </c>
      <c r="D2362">
        <f t="shared" si="72"/>
        <v>1089.7159999999999</v>
      </c>
      <c r="E2362">
        <v>5.5684399999999998</v>
      </c>
      <c r="F2362">
        <f>VLOOKUP(A2362,[1]!Filtered_Customer_Data[#All],12,FALSE)</f>
        <v>3</v>
      </c>
      <c r="G2362">
        <f t="shared" si="73"/>
        <v>18204.054489119997</v>
      </c>
      <c r="H2362" t="str">
        <f>VLOOKUP(A2362,[2]!Filtered_Customer_Data[#All],9,FALSE)</f>
        <v>Mass Customer</v>
      </c>
      <c r="I2362" t="str">
        <f>VLOOKUP(A2362,Filtered_Customer_Data[#All],4,FALSE)</f>
        <v>Female</v>
      </c>
      <c r="J2362" t="str">
        <f>VLOOKUP(A2362,Filtered_Customer_Data[#All],8,FALSE)</f>
        <v>Argiculture</v>
      </c>
      <c r="K2362" t="str">
        <f>VLOOKUP(A2362,Filtered_Customer_Data[#All],7,FALSE)</f>
        <v>Structural Analysis Engineer</v>
      </c>
    </row>
    <row r="2363" spans="1:11" x14ac:dyDescent="0.3">
      <c r="A2363">
        <v>2366</v>
      </c>
      <c r="B2363">
        <v>5</v>
      </c>
      <c r="C2363">
        <v>5543.9500000000007</v>
      </c>
      <c r="D2363">
        <f t="shared" si="72"/>
        <v>1108.7900000000002</v>
      </c>
      <c r="E2363">
        <v>5.5684399999999998</v>
      </c>
      <c r="F2363">
        <f>VLOOKUP(A2363,[1]!Filtered_Customer_Data[#All],12,FALSE)</f>
        <v>15</v>
      </c>
      <c r="G2363">
        <f t="shared" si="73"/>
        <v>92613.458814000012</v>
      </c>
      <c r="H2363" t="str">
        <f>VLOOKUP(A2363,[2]!Filtered_Customer_Data[#All],9,FALSE)</f>
        <v>Mass Customer</v>
      </c>
      <c r="I2363" t="str">
        <f>VLOOKUP(A2363,Filtered_Customer_Data[#All],4,FALSE)</f>
        <v>Female</v>
      </c>
      <c r="J2363" t="str">
        <f>VLOOKUP(A2363,Filtered_Customer_Data[#All],8,FALSE)</f>
        <v>Health</v>
      </c>
      <c r="K2363" t="str">
        <f>VLOOKUP(A2363,Filtered_Customer_Data[#All],7,FALSE)</f>
        <v>Web Designer I</v>
      </c>
    </row>
    <row r="2364" spans="1:11" x14ac:dyDescent="0.3">
      <c r="A2364">
        <v>2367</v>
      </c>
      <c r="B2364">
        <v>6</v>
      </c>
      <c r="C2364">
        <v>7931.35</v>
      </c>
      <c r="D2364">
        <f t="shared" si="72"/>
        <v>1321.8916666666667</v>
      </c>
      <c r="E2364">
        <v>5.5684399999999998</v>
      </c>
      <c r="F2364">
        <f>VLOOKUP(A2364,[1]!Filtered_Customer_Data[#All],12,FALSE)</f>
        <v>16</v>
      </c>
      <c r="G2364">
        <f t="shared" si="73"/>
        <v>117773.99091733333</v>
      </c>
      <c r="H2364" t="str">
        <f>VLOOKUP(A2364,[2]!Filtered_Customer_Data[#All],9,FALSE)</f>
        <v>Mass Customer</v>
      </c>
      <c r="I2364" t="str">
        <f>VLOOKUP(A2364,Filtered_Customer_Data[#All],4,FALSE)</f>
        <v>Male</v>
      </c>
      <c r="J2364" t="str">
        <f>VLOOKUP(A2364,Filtered_Customer_Data[#All],8,FALSE)</f>
        <v>Manufacturing</v>
      </c>
      <c r="K2364" t="str">
        <f>VLOOKUP(A2364,Filtered_Customer_Data[#All],7,FALSE)</f>
        <v>Electrical Engineer</v>
      </c>
    </row>
    <row r="2365" spans="1:11" x14ac:dyDescent="0.3">
      <c r="A2365">
        <v>2368</v>
      </c>
      <c r="B2365">
        <v>6</v>
      </c>
      <c r="C2365">
        <v>7617.1</v>
      </c>
      <c r="D2365">
        <f t="shared" si="72"/>
        <v>1269.5166666666667</v>
      </c>
      <c r="E2365">
        <v>5.5684399999999998</v>
      </c>
      <c r="F2365">
        <f>VLOOKUP(A2365,[1]!Filtered_Customer_Data[#All],12,FALSE)</f>
        <v>10</v>
      </c>
      <c r="G2365">
        <f t="shared" si="73"/>
        <v>70692.273873333339</v>
      </c>
      <c r="H2365" t="str">
        <f>VLOOKUP(A2365,[2]!Filtered_Customer_Data[#All],9,FALSE)</f>
        <v>Mass Customer</v>
      </c>
      <c r="I2365" t="str">
        <f>VLOOKUP(A2365,Filtered_Customer_Data[#All],4,FALSE)</f>
        <v>Female</v>
      </c>
      <c r="J2365" t="str">
        <f>VLOOKUP(A2365,Filtered_Customer_Data[#All],8,FALSE)</f>
        <v>Manufacturing</v>
      </c>
      <c r="K2365" t="str">
        <f>VLOOKUP(A2365,Filtered_Customer_Data[#All],7,FALSE)</f>
        <v>Chemical Engineer</v>
      </c>
    </row>
    <row r="2366" spans="1:11" x14ac:dyDescent="0.3">
      <c r="A2366">
        <v>2369</v>
      </c>
      <c r="B2366">
        <v>8</v>
      </c>
      <c r="C2366">
        <v>11223.939999999999</v>
      </c>
      <c r="D2366">
        <f t="shared" si="72"/>
        <v>1402.9924999999998</v>
      </c>
      <c r="E2366">
        <v>5.5684399999999998</v>
      </c>
      <c r="F2366">
        <f>VLOOKUP(A2366,[1]!Filtered_Customer_Data[#All],12,FALSE)</f>
        <v>1</v>
      </c>
      <c r="G2366">
        <f t="shared" si="73"/>
        <v>7812.4795566999992</v>
      </c>
      <c r="H2366" t="str">
        <f>VLOOKUP(A2366,[2]!Filtered_Customer_Data[#All],9,FALSE)</f>
        <v>Mass Customer</v>
      </c>
      <c r="I2366" t="str">
        <f>VLOOKUP(A2366,Filtered_Customer_Data[#All],4,FALSE)</f>
        <v>Female</v>
      </c>
      <c r="J2366" t="str">
        <f>VLOOKUP(A2366,Filtered_Customer_Data[#All],8,FALSE)</f>
        <v>Financial Services</v>
      </c>
      <c r="K2366" t="str">
        <f>VLOOKUP(A2366,Filtered_Customer_Data[#All],7,FALSE)</f>
        <v>Financial Analyst</v>
      </c>
    </row>
    <row r="2367" spans="1:11" x14ac:dyDescent="0.3">
      <c r="A2367">
        <v>2370</v>
      </c>
      <c r="B2367">
        <v>3</v>
      </c>
      <c r="C2367">
        <v>3107.9700000000003</v>
      </c>
      <c r="D2367">
        <f t="shared" si="72"/>
        <v>1035.99</v>
      </c>
      <c r="E2367">
        <v>5.5684399999999998</v>
      </c>
      <c r="F2367">
        <f>VLOOKUP(A2367,[1]!Filtered_Customer_Data[#All],12,FALSE)</f>
        <v>7</v>
      </c>
      <c r="G2367">
        <f t="shared" si="73"/>
        <v>40381.937089200001</v>
      </c>
      <c r="H2367" t="str">
        <f>VLOOKUP(A2367,[2]!Filtered_Customer_Data[#All],9,FALSE)</f>
        <v>High Net Worth</v>
      </c>
      <c r="I2367" t="str">
        <f>VLOOKUP(A2367,Filtered_Customer_Data[#All],4,FALSE)</f>
        <v>Female</v>
      </c>
      <c r="J2367" t="str">
        <f>VLOOKUP(A2367,Filtered_Customer_Data[#All],8,FALSE)</f>
        <v>Property</v>
      </c>
      <c r="K2367" t="str">
        <f>VLOOKUP(A2367,Filtered_Customer_Data[#All],7,FALSE)</f>
        <v>Analyst Programmer</v>
      </c>
    </row>
    <row r="2368" spans="1:11" x14ac:dyDescent="0.3">
      <c r="A2368">
        <v>2371</v>
      </c>
      <c r="B2368">
        <v>5</v>
      </c>
      <c r="C2368">
        <v>7720.0999999999995</v>
      </c>
      <c r="D2368">
        <f t="shared" si="72"/>
        <v>1544.02</v>
      </c>
      <c r="E2368">
        <v>5.5684399999999998</v>
      </c>
      <c r="F2368">
        <f>VLOOKUP(A2368,[1]!Filtered_Customer_Data[#All],12,FALSE)</f>
        <v>8</v>
      </c>
      <c r="G2368">
        <f t="shared" si="73"/>
        <v>68782.261830399992</v>
      </c>
      <c r="H2368" t="str">
        <f>VLOOKUP(A2368,[2]!Filtered_Customer_Data[#All],9,FALSE)</f>
        <v>High Net Worth</v>
      </c>
      <c r="I2368" t="str">
        <f>VLOOKUP(A2368,Filtered_Customer_Data[#All],4,FALSE)</f>
        <v>Female</v>
      </c>
      <c r="J2368" t="str">
        <f>VLOOKUP(A2368,Filtered_Customer_Data[#All],8,FALSE)</f>
        <v>Manufacturing</v>
      </c>
      <c r="K2368" t="str">
        <f>VLOOKUP(A2368,Filtered_Customer_Data[#All],7,FALSE)</f>
        <v>Staff Scientist</v>
      </c>
    </row>
    <row r="2369" spans="1:11" x14ac:dyDescent="0.3">
      <c r="A2369">
        <v>2372</v>
      </c>
      <c r="B2369">
        <v>9</v>
      </c>
      <c r="C2369">
        <v>8295</v>
      </c>
      <c r="D2369">
        <f t="shared" si="72"/>
        <v>921.66666666666663</v>
      </c>
      <c r="E2369">
        <v>5.5684399999999998</v>
      </c>
      <c r="F2369">
        <f>VLOOKUP(A2369,[1]!Filtered_Customer_Data[#All],12,FALSE)</f>
        <v>10</v>
      </c>
      <c r="G2369">
        <f t="shared" si="73"/>
        <v>51322.455333333332</v>
      </c>
      <c r="H2369" t="str">
        <f>VLOOKUP(A2369,[2]!Filtered_Customer_Data[#All],9,FALSE)</f>
        <v>Affluent Customer</v>
      </c>
      <c r="I2369" t="str">
        <f>VLOOKUP(A2369,Filtered_Customer_Data[#All],4,FALSE)</f>
        <v>Male</v>
      </c>
      <c r="J2369" t="str">
        <f>VLOOKUP(A2369,Filtered_Customer_Data[#All],8,FALSE)</f>
        <v>Health</v>
      </c>
      <c r="K2369" t="str">
        <f>VLOOKUP(A2369,Filtered_Customer_Data[#All],7,FALSE)</f>
        <v>Clinical Specialist</v>
      </c>
    </row>
    <row r="2370" spans="1:11" x14ac:dyDescent="0.3">
      <c r="A2370">
        <v>2373</v>
      </c>
      <c r="B2370">
        <v>4</v>
      </c>
      <c r="C2370">
        <v>4758.4399999999996</v>
      </c>
      <c r="D2370">
        <f t="shared" si="72"/>
        <v>1189.6099999999999</v>
      </c>
      <c r="E2370">
        <v>5.5684399999999998</v>
      </c>
      <c r="F2370">
        <f>VLOOKUP(A2370,[1]!Filtered_Customer_Data[#All],12,FALSE)</f>
        <v>16</v>
      </c>
      <c r="G2370">
        <f t="shared" si="73"/>
        <v>105988.35053439999</v>
      </c>
      <c r="H2370" t="str">
        <f>VLOOKUP(A2370,[2]!Filtered_Customer_Data[#All],9,FALSE)</f>
        <v>High Net Worth</v>
      </c>
      <c r="I2370" t="str">
        <f>VLOOKUP(A2370,Filtered_Customer_Data[#All],4,FALSE)</f>
        <v>Female</v>
      </c>
      <c r="J2370" t="str">
        <f>VLOOKUP(A2370,Filtered_Customer_Data[#All],8,FALSE)</f>
        <v>Manufacturing</v>
      </c>
      <c r="K2370" t="str">
        <f>VLOOKUP(A2370,Filtered_Customer_Data[#All],7,FALSE)</f>
        <v>Structural Engineer</v>
      </c>
    </row>
    <row r="2371" spans="1:11" x14ac:dyDescent="0.3">
      <c r="A2371">
        <v>2374</v>
      </c>
      <c r="B2371">
        <v>7</v>
      </c>
      <c r="C2371">
        <v>7495.68</v>
      </c>
      <c r="D2371">
        <f t="shared" ref="D2371:D2434" si="74">GETPIVOTDATA("Total Revenue",$A2370,"customer_id",A2371)/GETPIVOTDATA("Total Transaction",$A2370,"customer_id",A2371)</f>
        <v>1070.8114285714287</v>
      </c>
      <c r="E2371">
        <v>5.5684399999999998</v>
      </c>
      <c r="F2371">
        <f>VLOOKUP(A2371,[1]!Filtered_Customer_Data[#All],12,FALSE)</f>
        <v>9</v>
      </c>
      <c r="G2371">
        <f t="shared" ref="G2371:G2434" si="75">D2371*E2371*F2371</f>
        <v>53664.742721828574</v>
      </c>
      <c r="H2371" t="str">
        <f>VLOOKUP(A2371,[2]!Filtered_Customer_Data[#All],9,FALSE)</f>
        <v>Mass Customer</v>
      </c>
      <c r="I2371" t="str">
        <f>VLOOKUP(A2371,Filtered_Customer_Data[#All],4,FALSE)</f>
        <v>Male</v>
      </c>
      <c r="J2371" t="str">
        <f>VLOOKUP(A2371,Filtered_Customer_Data[#All],8,FALSE)</f>
        <v>Financial Services</v>
      </c>
      <c r="K2371" t="str">
        <f>VLOOKUP(A2371,Filtered_Customer_Data[#All],7,FALSE)</f>
        <v>Design Engineer</v>
      </c>
    </row>
    <row r="2372" spans="1:11" x14ac:dyDescent="0.3">
      <c r="A2372">
        <v>2375</v>
      </c>
      <c r="B2372">
        <v>7</v>
      </c>
      <c r="C2372">
        <v>9972.86</v>
      </c>
      <c r="D2372">
        <f t="shared" si="74"/>
        <v>1424.6942857142858</v>
      </c>
      <c r="E2372">
        <v>5.5684399999999998</v>
      </c>
      <c r="F2372">
        <f>VLOOKUP(A2372,[1]!Filtered_Customer_Data[#All],12,FALSE)</f>
        <v>8</v>
      </c>
      <c r="G2372">
        <f t="shared" si="75"/>
        <v>63466.59718674286</v>
      </c>
      <c r="H2372" t="str">
        <f>VLOOKUP(A2372,[2]!Filtered_Customer_Data[#All],9,FALSE)</f>
        <v>Affluent Customer</v>
      </c>
      <c r="I2372" t="str">
        <f>VLOOKUP(A2372,Filtered_Customer_Data[#All],4,FALSE)</f>
        <v>Female</v>
      </c>
      <c r="J2372" t="str">
        <f>VLOOKUP(A2372,Filtered_Customer_Data[#All],8,FALSE)</f>
        <v>Retail</v>
      </c>
      <c r="K2372" t="str">
        <f>VLOOKUP(A2372,Filtered_Customer_Data[#All],7,FALSE)</f>
        <v>Sales Representative</v>
      </c>
    </row>
    <row r="2373" spans="1:11" x14ac:dyDescent="0.3">
      <c r="A2373">
        <v>2376</v>
      </c>
      <c r="B2373">
        <v>3</v>
      </c>
      <c r="C2373">
        <v>3621.9700000000003</v>
      </c>
      <c r="D2373">
        <f t="shared" si="74"/>
        <v>1207.3233333333335</v>
      </c>
      <c r="E2373">
        <v>5.5684399999999998</v>
      </c>
      <c r="F2373">
        <f>VLOOKUP(A2373,[1]!Filtered_Customer_Data[#All],12,FALSE)</f>
        <v>12</v>
      </c>
      <c r="G2373">
        <f t="shared" si="75"/>
        <v>80674.890507200005</v>
      </c>
      <c r="H2373" t="str">
        <f>VLOOKUP(A2373,[2]!Filtered_Customer_Data[#All],9,FALSE)</f>
        <v>High Net Worth</v>
      </c>
      <c r="I2373" t="str">
        <f>VLOOKUP(A2373,Filtered_Customer_Data[#All],4,FALSE)</f>
        <v>Female</v>
      </c>
      <c r="J2373" t="str">
        <f>VLOOKUP(A2373,Filtered_Customer_Data[#All],8,FALSE)</f>
        <v>Unknown</v>
      </c>
      <c r="K2373" t="str">
        <f>VLOOKUP(A2373,Filtered_Customer_Data[#All],7,FALSE)</f>
        <v>Community Outreach Specialist</v>
      </c>
    </row>
    <row r="2374" spans="1:11" x14ac:dyDescent="0.3">
      <c r="A2374">
        <v>2377</v>
      </c>
      <c r="B2374">
        <v>5</v>
      </c>
      <c r="C2374">
        <v>8081.98</v>
      </c>
      <c r="D2374">
        <f t="shared" si="74"/>
        <v>1616.396</v>
      </c>
      <c r="E2374">
        <v>5.5684399999999998</v>
      </c>
      <c r="F2374">
        <f>VLOOKUP(A2374,[1]!Filtered_Customer_Data[#All],12,FALSE)</f>
        <v>2</v>
      </c>
      <c r="G2374">
        <f t="shared" si="75"/>
        <v>18001.60828448</v>
      </c>
      <c r="H2374" t="str">
        <f>VLOOKUP(A2374,[2]!Filtered_Customer_Data[#All],9,FALSE)</f>
        <v>High Net Worth</v>
      </c>
      <c r="I2374" t="str">
        <f>VLOOKUP(A2374,Filtered_Customer_Data[#All],4,FALSE)</f>
        <v>Female</v>
      </c>
      <c r="J2374" t="str">
        <f>VLOOKUP(A2374,Filtered_Customer_Data[#All],8,FALSE)</f>
        <v>IT</v>
      </c>
      <c r="K2374" t="str">
        <f>VLOOKUP(A2374,Filtered_Customer_Data[#All],7,FALSE)</f>
        <v>Analog Circuit Design manager</v>
      </c>
    </row>
    <row r="2375" spans="1:11" x14ac:dyDescent="0.3">
      <c r="A2375">
        <v>2378</v>
      </c>
      <c r="B2375">
        <v>5</v>
      </c>
      <c r="C2375">
        <v>5040.6400000000003</v>
      </c>
      <c r="D2375">
        <f t="shared" si="74"/>
        <v>1008.128</v>
      </c>
      <c r="E2375">
        <v>5.5684399999999998</v>
      </c>
      <c r="F2375">
        <f>VLOOKUP(A2375,[1]!Filtered_Customer_Data[#All],12,FALSE)</f>
        <v>1</v>
      </c>
      <c r="G2375">
        <f t="shared" si="75"/>
        <v>5613.7002803200003</v>
      </c>
      <c r="H2375" t="str">
        <f>VLOOKUP(A2375,[2]!Filtered_Customer_Data[#All],9,FALSE)</f>
        <v>Affluent Customer</v>
      </c>
      <c r="I2375" t="str">
        <f>VLOOKUP(A2375,Filtered_Customer_Data[#All],4,FALSE)</f>
        <v>Female</v>
      </c>
      <c r="J2375" t="str">
        <f>VLOOKUP(A2375,Filtered_Customer_Data[#All],8,FALSE)</f>
        <v>Manufacturing</v>
      </c>
      <c r="K2375" t="str">
        <f>VLOOKUP(A2375,Filtered_Customer_Data[#All],7,FALSE)</f>
        <v>Research Assistant II</v>
      </c>
    </row>
    <row r="2376" spans="1:11" x14ac:dyDescent="0.3">
      <c r="A2376">
        <v>2379</v>
      </c>
      <c r="B2376">
        <v>11</v>
      </c>
      <c r="C2376">
        <v>13030.07</v>
      </c>
      <c r="D2376">
        <f t="shared" si="74"/>
        <v>1184.5518181818181</v>
      </c>
      <c r="E2376">
        <v>5.5684399999999998</v>
      </c>
      <c r="F2376">
        <f>VLOOKUP(A2376,[1]!Filtered_Customer_Data[#All],12,FALSE)</f>
        <v>15</v>
      </c>
      <c r="G2376">
        <f t="shared" si="75"/>
        <v>98941.585896545454</v>
      </c>
      <c r="H2376" t="str">
        <f>VLOOKUP(A2376,[2]!Filtered_Customer_Data[#All],9,FALSE)</f>
        <v>Affluent Customer</v>
      </c>
      <c r="I2376" t="str">
        <f>VLOOKUP(A2376,Filtered_Customer_Data[#All],4,FALSE)</f>
        <v>Female</v>
      </c>
      <c r="J2376" t="str">
        <f>VLOOKUP(A2376,Filtered_Customer_Data[#All],8,FALSE)</f>
        <v>Health</v>
      </c>
      <c r="K2376" t="str">
        <f>VLOOKUP(A2376,Filtered_Customer_Data[#All],7,FALSE)</f>
        <v>Occupational Therapist</v>
      </c>
    </row>
    <row r="2377" spans="1:11" x14ac:dyDescent="0.3">
      <c r="A2377">
        <v>2380</v>
      </c>
      <c r="B2377">
        <v>6</v>
      </c>
      <c r="C2377">
        <v>6658.59</v>
      </c>
      <c r="D2377">
        <f t="shared" si="74"/>
        <v>1109.7650000000001</v>
      </c>
      <c r="E2377">
        <v>5.5684399999999998</v>
      </c>
      <c r="F2377">
        <f>VLOOKUP(A2377,[1]!Filtered_Customer_Data[#All],12,FALSE)</f>
        <v>15</v>
      </c>
      <c r="G2377">
        <f t="shared" si="75"/>
        <v>92694.897249000001</v>
      </c>
      <c r="H2377" t="str">
        <f>VLOOKUP(A2377,[2]!Filtered_Customer_Data[#All],9,FALSE)</f>
        <v>Mass Customer</v>
      </c>
      <c r="I2377" t="str">
        <f>VLOOKUP(A2377,Filtered_Customer_Data[#All],4,FALSE)</f>
        <v>Female</v>
      </c>
      <c r="J2377" t="str">
        <f>VLOOKUP(A2377,Filtered_Customer_Data[#All],8,FALSE)</f>
        <v>Retail</v>
      </c>
      <c r="K2377" t="str">
        <f>VLOOKUP(A2377,Filtered_Customer_Data[#All],7,FALSE)</f>
        <v>Technical Writer</v>
      </c>
    </row>
    <row r="2378" spans="1:11" x14ac:dyDescent="0.3">
      <c r="A2378">
        <v>2381</v>
      </c>
      <c r="B2378">
        <v>7</v>
      </c>
      <c r="C2378">
        <v>7877.93</v>
      </c>
      <c r="D2378">
        <f t="shared" si="74"/>
        <v>1125.4185714285716</v>
      </c>
      <c r="E2378">
        <v>5.5684399999999998</v>
      </c>
      <c r="F2378">
        <f>VLOOKUP(A2378,[1]!Filtered_Customer_Data[#All],12,FALSE)</f>
        <v>5</v>
      </c>
      <c r="G2378">
        <f t="shared" si="75"/>
        <v>31334.128949428574</v>
      </c>
      <c r="H2378" t="str">
        <f>VLOOKUP(A2378,[2]!Filtered_Customer_Data[#All],9,FALSE)</f>
        <v>Affluent Customer</v>
      </c>
      <c r="I2378" t="str">
        <f>VLOOKUP(A2378,Filtered_Customer_Data[#All],4,FALSE)</f>
        <v>Female</v>
      </c>
      <c r="J2378" t="str">
        <f>VLOOKUP(A2378,Filtered_Customer_Data[#All],8,FALSE)</f>
        <v>Argiculture</v>
      </c>
      <c r="K2378" t="str">
        <f>VLOOKUP(A2378,Filtered_Customer_Data[#All],7,FALSE)</f>
        <v>Programmer I</v>
      </c>
    </row>
    <row r="2379" spans="1:11" x14ac:dyDescent="0.3">
      <c r="A2379">
        <v>2382</v>
      </c>
      <c r="B2379">
        <v>7</v>
      </c>
      <c r="C2379">
        <v>3369.77</v>
      </c>
      <c r="D2379">
        <f t="shared" si="74"/>
        <v>481.39571428571429</v>
      </c>
      <c r="E2379">
        <v>5.5684399999999998</v>
      </c>
      <c r="F2379">
        <f>VLOOKUP(A2379,[1]!Filtered_Customer_Data[#All],12,FALSE)</f>
        <v>4</v>
      </c>
      <c r="G2379">
        <f t="shared" si="75"/>
        <v>10722.49260502857</v>
      </c>
      <c r="H2379" t="str">
        <f>VLOOKUP(A2379,[2]!Filtered_Customer_Data[#All],9,FALSE)</f>
        <v>Mass Customer</v>
      </c>
      <c r="I2379" t="str">
        <f>VLOOKUP(A2379,Filtered_Customer_Data[#All],4,FALSE)</f>
        <v>Male</v>
      </c>
      <c r="J2379" t="str">
        <f>VLOOKUP(A2379,Filtered_Customer_Data[#All],8,FALSE)</f>
        <v>Retail</v>
      </c>
      <c r="K2379" t="str">
        <f>VLOOKUP(A2379,Filtered_Customer_Data[#All],7,FALSE)</f>
        <v>Accounting Assistant III</v>
      </c>
    </row>
    <row r="2380" spans="1:11" x14ac:dyDescent="0.3">
      <c r="A2380">
        <v>2383</v>
      </c>
      <c r="B2380">
        <v>9</v>
      </c>
      <c r="C2380">
        <v>13104.08</v>
      </c>
      <c r="D2380">
        <f t="shared" si="74"/>
        <v>1456.0088888888888</v>
      </c>
      <c r="E2380">
        <v>5.5684399999999998</v>
      </c>
      <c r="F2380">
        <f>VLOOKUP(A2380,[1]!Filtered_Customer_Data[#All],12,FALSE)</f>
        <v>15</v>
      </c>
      <c r="G2380">
        <f t="shared" si="75"/>
        <v>121615.47205866665</v>
      </c>
      <c r="H2380" t="str">
        <f>VLOOKUP(A2380,[2]!Filtered_Customer_Data[#All],9,FALSE)</f>
        <v>Mass Customer</v>
      </c>
      <c r="I2380" t="str">
        <f>VLOOKUP(A2380,Filtered_Customer_Data[#All],4,FALSE)</f>
        <v>Female</v>
      </c>
      <c r="J2380" t="str">
        <f>VLOOKUP(A2380,Filtered_Customer_Data[#All],8,FALSE)</f>
        <v>Financial Services</v>
      </c>
      <c r="K2380" t="str">
        <f>VLOOKUP(A2380,Filtered_Customer_Data[#All],7,FALSE)</f>
        <v>Compensation Analyst</v>
      </c>
    </row>
    <row r="2381" spans="1:11" x14ac:dyDescent="0.3">
      <c r="A2381">
        <v>2384</v>
      </c>
      <c r="B2381">
        <v>6</v>
      </c>
      <c r="C2381">
        <v>5845.17</v>
      </c>
      <c r="D2381">
        <f t="shared" si="74"/>
        <v>974.19500000000005</v>
      </c>
      <c r="E2381">
        <v>5.5684399999999998</v>
      </c>
      <c r="F2381">
        <f>VLOOKUP(A2381,[1]!Filtered_Customer_Data[#All],12,FALSE)</f>
        <v>6</v>
      </c>
      <c r="G2381">
        <f t="shared" si="75"/>
        <v>32548.478434800003</v>
      </c>
      <c r="H2381" t="str">
        <f>VLOOKUP(A2381,[2]!Filtered_Customer_Data[#All],9,FALSE)</f>
        <v>High Net Worth</v>
      </c>
      <c r="I2381" t="str">
        <f>VLOOKUP(A2381,Filtered_Customer_Data[#All],4,FALSE)</f>
        <v>Male</v>
      </c>
      <c r="J2381" t="str">
        <f>VLOOKUP(A2381,Filtered_Customer_Data[#All],8,FALSE)</f>
        <v>Health</v>
      </c>
      <c r="K2381" t="str">
        <f>VLOOKUP(A2381,Filtered_Customer_Data[#All],7,FALSE)</f>
        <v>Operator</v>
      </c>
    </row>
    <row r="2382" spans="1:11" x14ac:dyDescent="0.3">
      <c r="A2382">
        <v>2385</v>
      </c>
      <c r="B2382">
        <v>8</v>
      </c>
      <c r="C2382">
        <v>7901.9400000000005</v>
      </c>
      <c r="D2382">
        <f t="shared" si="74"/>
        <v>987.74250000000006</v>
      </c>
      <c r="E2382">
        <v>5.5684399999999998</v>
      </c>
      <c r="F2382">
        <f>VLOOKUP(A2382,[1]!Filtered_Customer_Data[#All],12,FALSE)</f>
        <v>8</v>
      </c>
      <c r="G2382">
        <f t="shared" si="75"/>
        <v>44001.4787736</v>
      </c>
      <c r="H2382" t="str">
        <f>VLOOKUP(A2382,[2]!Filtered_Customer_Data[#All],9,FALSE)</f>
        <v>Mass Customer</v>
      </c>
      <c r="I2382" t="str">
        <f>VLOOKUP(A2382,Filtered_Customer_Data[#All],4,FALSE)</f>
        <v>Male</v>
      </c>
      <c r="J2382" t="str">
        <f>VLOOKUP(A2382,Filtered_Customer_Data[#All],8,FALSE)</f>
        <v>Health</v>
      </c>
      <c r="K2382" t="str">
        <f>VLOOKUP(A2382,Filtered_Customer_Data[#All],7,FALSE)</f>
        <v>Dental Hygienist</v>
      </c>
    </row>
    <row r="2383" spans="1:11" x14ac:dyDescent="0.3">
      <c r="A2383">
        <v>2386</v>
      </c>
      <c r="B2383">
        <v>7</v>
      </c>
      <c r="C2383">
        <v>7710.1200000000008</v>
      </c>
      <c r="D2383">
        <f t="shared" si="74"/>
        <v>1101.4457142857143</v>
      </c>
      <c r="E2383">
        <v>5.5684399999999998</v>
      </c>
      <c r="F2383">
        <f>VLOOKUP(A2383,[1]!Filtered_Customer_Data[#All],12,FALSE)</f>
        <v>2</v>
      </c>
      <c r="G2383">
        <f t="shared" si="75"/>
        <v>12266.668746514286</v>
      </c>
      <c r="H2383" t="str">
        <f>VLOOKUP(A2383,[2]!Filtered_Customer_Data[#All],9,FALSE)</f>
        <v>Mass Customer</v>
      </c>
      <c r="I2383" t="str">
        <f>VLOOKUP(A2383,Filtered_Customer_Data[#All],4,FALSE)</f>
        <v>Female</v>
      </c>
      <c r="J2383" t="str">
        <f>VLOOKUP(A2383,Filtered_Customer_Data[#All],8,FALSE)</f>
        <v>Financial Services</v>
      </c>
      <c r="K2383" t="str">
        <f>VLOOKUP(A2383,Filtered_Customer_Data[#All],7,FALSE)</f>
        <v>Compensation Analyst</v>
      </c>
    </row>
    <row r="2384" spans="1:11" x14ac:dyDescent="0.3">
      <c r="A2384">
        <v>2387</v>
      </c>
      <c r="B2384">
        <v>2</v>
      </c>
      <c r="C2384">
        <v>591.30999999999995</v>
      </c>
      <c r="D2384">
        <f t="shared" si="74"/>
        <v>295.65499999999997</v>
      </c>
      <c r="E2384">
        <v>5.5684399999999998</v>
      </c>
      <c r="F2384">
        <f>VLOOKUP(A2384,[1]!Filtered_Customer_Data[#All],12,FALSE)</f>
        <v>9</v>
      </c>
      <c r="G2384">
        <f t="shared" si="75"/>
        <v>14817.034153799999</v>
      </c>
      <c r="H2384" t="str">
        <f>VLOOKUP(A2384,[2]!Filtered_Customer_Data[#All],9,FALSE)</f>
        <v>High Net Worth</v>
      </c>
      <c r="I2384" t="str">
        <f>VLOOKUP(A2384,Filtered_Customer_Data[#All],4,FALSE)</f>
        <v>Male</v>
      </c>
      <c r="J2384" t="str">
        <f>VLOOKUP(A2384,Filtered_Customer_Data[#All],8,FALSE)</f>
        <v>Unknown</v>
      </c>
      <c r="K2384" t="str">
        <f>VLOOKUP(A2384,Filtered_Customer_Data[#All],7,FALSE)</f>
        <v>Nurse</v>
      </c>
    </row>
    <row r="2385" spans="1:11" x14ac:dyDescent="0.3">
      <c r="A2385">
        <v>2388</v>
      </c>
      <c r="B2385">
        <v>7</v>
      </c>
      <c r="C2385">
        <v>10013.26</v>
      </c>
      <c r="D2385">
        <f t="shared" si="74"/>
        <v>1430.4657142857143</v>
      </c>
      <c r="E2385">
        <v>5.5684399999999998</v>
      </c>
      <c r="F2385">
        <f>VLOOKUP(A2385,[1]!Filtered_Customer_Data[#All],12,FALSE)</f>
        <v>1</v>
      </c>
      <c r="G2385">
        <f t="shared" si="75"/>
        <v>7965.462502057143</v>
      </c>
      <c r="H2385" t="str">
        <f>VLOOKUP(A2385,[2]!Filtered_Customer_Data[#All],9,FALSE)</f>
        <v>Mass Customer</v>
      </c>
      <c r="I2385" t="str">
        <f>VLOOKUP(A2385,Filtered_Customer_Data[#All],4,FALSE)</f>
        <v>Male</v>
      </c>
      <c r="J2385" t="str">
        <f>VLOOKUP(A2385,Filtered_Customer_Data[#All],8,FALSE)</f>
        <v>Financial Services</v>
      </c>
      <c r="K2385" t="str">
        <f>VLOOKUP(A2385,Filtered_Customer_Data[#All],7,FALSE)</f>
        <v>Cost Accountant</v>
      </c>
    </row>
    <row r="2386" spans="1:11" x14ac:dyDescent="0.3">
      <c r="A2386">
        <v>2389</v>
      </c>
      <c r="B2386">
        <v>3</v>
      </c>
      <c r="C2386">
        <v>2456.1800000000003</v>
      </c>
      <c r="D2386">
        <f t="shared" si="74"/>
        <v>818.7266666666668</v>
      </c>
      <c r="E2386">
        <v>5.5684399999999998</v>
      </c>
      <c r="F2386">
        <f>VLOOKUP(A2386,[1]!Filtered_Customer_Data[#All],12,FALSE)</f>
        <v>7</v>
      </c>
      <c r="G2386">
        <f t="shared" si="75"/>
        <v>31913.212238133339</v>
      </c>
      <c r="H2386" t="str">
        <f>VLOOKUP(A2386,[2]!Filtered_Customer_Data[#All],9,FALSE)</f>
        <v>High Net Worth</v>
      </c>
      <c r="I2386" t="str">
        <f>VLOOKUP(A2386,Filtered_Customer_Data[#All],4,FALSE)</f>
        <v>Male</v>
      </c>
      <c r="J2386" t="str">
        <f>VLOOKUP(A2386,Filtered_Customer_Data[#All],8,FALSE)</f>
        <v>Retail</v>
      </c>
      <c r="K2386" t="str">
        <f>VLOOKUP(A2386,Filtered_Customer_Data[#All],7,FALSE)</f>
        <v>Desktop Support Technician</v>
      </c>
    </row>
    <row r="2387" spans="1:11" x14ac:dyDescent="0.3">
      <c r="A2387">
        <v>2390</v>
      </c>
      <c r="B2387">
        <v>6</v>
      </c>
      <c r="C2387">
        <v>8204.630000000001</v>
      </c>
      <c r="D2387">
        <f t="shared" si="74"/>
        <v>1367.4383333333335</v>
      </c>
      <c r="E2387">
        <v>5.5684399999999998</v>
      </c>
      <c r="F2387">
        <f>VLOOKUP(A2387,[1]!Filtered_Customer_Data[#All],12,FALSE)</f>
        <v>12</v>
      </c>
      <c r="G2387">
        <f t="shared" si="75"/>
        <v>91373.979754400003</v>
      </c>
      <c r="H2387" t="str">
        <f>VLOOKUP(A2387,[2]!Filtered_Customer_Data[#All],9,FALSE)</f>
        <v>Mass Customer</v>
      </c>
      <c r="I2387" t="str">
        <f>VLOOKUP(A2387,Filtered_Customer_Data[#All],4,FALSE)</f>
        <v>Female</v>
      </c>
      <c r="J2387" t="str">
        <f>VLOOKUP(A2387,Filtered_Customer_Data[#All],8,FALSE)</f>
        <v>Property</v>
      </c>
      <c r="K2387" t="str">
        <f>VLOOKUP(A2387,Filtered_Customer_Data[#All],7,FALSE)</f>
        <v>Legal Assistant</v>
      </c>
    </row>
    <row r="2388" spans="1:11" x14ac:dyDescent="0.3">
      <c r="A2388">
        <v>2391</v>
      </c>
      <c r="B2388">
        <v>10</v>
      </c>
      <c r="C2388">
        <v>10874.649999999998</v>
      </c>
      <c r="D2388">
        <f t="shared" si="74"/>
        <v>1087.4649999999997</v>
      </c>
      <c r="E2388">
        <v>5.5684399999999998</v>
      </c>
      <c r="F2388">
        <f>VLOOKUP(A2388,[1]!Filtered_Customer_Data[#All],12,FALSE)</f>
        <v>14</v>
      </c>
      <c r="G2388">
        <f t="shared" si="75"/>
        <v>84776.770464399975</v>
      </c>
      <c r="H2388" t="str">
        <f>VLOOKUP(A2388,[2]!Filtered_Customer_Data[#All],9,FALSE)</f>
        <v>Mass Customer</v>
      </c>
      <c r="I2388" t="str">
        <f>VLOOKUP(A2388,Filtered_Customer_Data[#All],4,FALSE)</f>
        <v>Female</v>
      </c>
      <c r="J2388" t="str">
        <f>VLOOKUP(A2388,Filtered_Customer_Data[#All],8,FALSE)</f>
        <v>Health</v>
      </c>
      <c r="K2388" t="str">
        <f>VLOOKUP(A2388,Filtered_Customer_Data[#All],7,FALSE)</f>
        <v>Nurse Practicioner</v>
      </c>
    </row>
    <row r="2389" spans="1:11" x14ac:dyDescent="0.3">
      <c r="A2389">
        <v>2392</v>
      </c>
      <c r="B2389">
        <v>5</v>
      </c>
      <c r="C2389">
        <v>5215.1799999999994</v>
      </c>
      <c r="D2389">
        <f t="shared" si="74"/>
        <v>1043.0359999999998</v>
      </c>
      <c r="E2389">
        <v>5.5684399999999998</v>
      </c>
      <c r="F2389">
        <f>VLOOKUP(A2389,[1]!Filtered_Customer_Data[#All],12,FALSE)</f>
        <v>2</v>
      </c>
      <c r="G2389">
        <f t="shared" si="75"/>
        <v>11616.166767679997</v>
      </c>
      <c r="H2389" t="str">
        <f>VLOOKUP(A2389,[2]!Filtered_Customer_Data[#All],9,FALSE)</f>
        <v>Affluent Customer</v>
      </c>
      <c r="I2389" t="str">
        <f>VLOOKUP(A2389,Filtered_Customer_Data[#All],4,FALSE)</f>
        <v>Female</v>
      </c>
      <c r="J2389" t="str">
        <f>VLOOKUP(A2389,Filtered_Customer_Data[#All],8,FALSE)</f>
        <v>Manufacturing</v>
      </c>
      <c r="K2389" t="str">
        <f>VLOOKUP(A2389,Filtered_Customer_Data[#All],7,FALSE)</f>
        <v>Marketing Assistant</v>
      </c>
    </row>
    <row r="2390" spans="1:11" x14ac:dyDescent="0.3">
      <c r="A2390">
        <v>2393</v>
      </c>
      <c r="B2390">
        <v>2</v>
      </c>
      <c r="C2390">
        <v>1228.76</v>
      </c>
      <c r="D2390">
        <f t="shared" si="74"/>
        <v>614.38</v>
      </c>
      <c r="E2390">
        <v>5.5684399999999998</v>
      </c>
      <c r="F2390">
        <f>VLOOKUP(A2390,[1]!Filtered_Customer_Data[#All],12,FALSE)</f>
        <v>11</v>
      </c>
      <c r="G2390">
        <f t="shared" si="75"/>
        <v>37632.519839199995</v>
      </c>
      <c r="H2390" t="str">
        <f>VLOOKUP(A2390,[2]!Filtered_Customer_Data[#All],9,FALSE)</f>
        <v>High Net Worth</v>
      </c>
      <c r="I2390" t="str">
        <f>VLOOKUP(A2390,Filtered_Customer_Data[#All],4,FALSE)</f>
        <v>Female</v>
      </c>
      <c r="J2390" t="str">
        <f>VLOOKUP(A2390,Filtered_Customer_Data[#All],8,FALSE)</f>
        <v>Health</v>
      </c>
      <c r="K2390" t="str">
        <f>VLOOKUP(A2390,Filtered_Customer_Data[#All],7,FALSE)</f>
        <v>Registered Nurse</v>
      </c>
    </row>
    <row r="2391" spans="1:11" x14ac:dyDescent="0.3">
      <c r="A2391">
        <v>2394</v>
      </c>
      <c r="B2391">
        <v>1</v>
      </c>
      <c r="C2391">
        <v>980.37</v>
      </c>
      <c r="D2391">
        <f t="shared" si="74"/>
        <v>980.37</v>
      </c>
      <c r="E2391">
        <v>5.5684399999999998</v>
      </c>
      <c r="F2391">
        <f>VLOOKUP(A2391,[1]!Filtered_Customer_Data[#All],12,FALSE)</f>
        <v>7</v>
      </c>
      <c r="G2391">
        <f t="shared" si="75"/>
        <v>38213.9206596</v>
      </c>
      <c r="H2391" t="str">
        <f>VLOOKUP(A2391,[2]!Filtered_Customer_Data[#All],9,FALSE)</f>
        <v>Mass Customer</v>
      </c>
      <c r="I2391" t="str">
        <f>VLOOKUP(A2391,Filtered_Customer_Data[#All],4,FALSE)</f>
        <v>Female</v>
      </c>
      <c r="J2391" t="str">
        <f>VLOOKUP(A2391,Filtered_Customer_Data[#All],8,FALSE)</f>
        <v>Unknown</v>
      </c>
      <c r="K2391" t="str">
        <f>VLOOKUP(A2391,Filtered_Customer_Data[#All],7,FALSE)</f>
        <v>GIS Technical Architect</v>
      </c>
    </row>
    <row r="2392" spans="1:11" x14ac:dyDescent="0.3">
      <c r="A2392">
        <v>2395</v>
      </c>
      <c r="B2392">
        <v>1</v>
      </c>
      <c r="C2392">
        <v>230.91</v>
      </c>
      <c r="D2392">
        <f t="shared" si="74"/>
        <v>230.91</v>
      </c>
      <c r="E2392">
        <v>5.5684399999999998</v>
      </c>
      <c r="F2392">
        <f>VLOOKUP(A2392,[1]!Filtered_Customer_Data[#All],12,FALSE)</f>
        <v>16</v>
      </c>
      <c r="G2392">
        <f t="shared" si="75"/>
        <v>20572.9356864</v>
      </c>
      <c r="H2392" t="str">
        <f>VLOOKUP(A2392,[2]!Filtered_Customer_Data[#All],9,FALSE)</f>
        <v>High Net Worth</v>
      </c>
      <c r="I2392" t="str">
        <f>VLOOKUP(A2392,Filtered_Customer_Data[#All],4,FALSE)</f>
        <v>Male</v>
      </c>
      <c r="J2392" t="str">
        <f>VLOOKUP(A2392,Filtered_Customer_Data[#All],8,FALSE)</f>
        <v>Unknown</v>
      </c>
      <c r="K2392" t="str">
        <f>VLOOKUP(A2392,Filtered_Customer_Data[#All],7,FALSE)</f>
        <v>Executive Secretary</v>
      </c>
    </row>
    <row r="2393" spans="1:11" x14ac:dyDescent="0.3">
      <c r="A2393">
        <v>2396</v>
      </c>
      <c r="B2393">
        <v>4</v>
      </c>
      <c r="C2393">
        <v>4326.13</v>
      </c>
      <c r="D2393">
        <f t="shared" si="74"/>
        <v>1081.5325</v>
      </c>
      <c r="E2393">
        <v>5.5684399999999998</v>
      </c>
      <c r="F2393">
        <f>VLOOKUP(A2393,[1]!Filtered_Customer_Data[#All],12,FALSE)</f>
        <v>7</v>
      </c>
      <c r="G2393">
        <f t="shared" si="75"/>
        <v>42157.141840100005</v>
      </c>
      <c r="H2393" t="str">
        <f>VLOOKUP(A2393,[2]!Filtered_Customer_Data[#All],9,FALSE)</f>
        <v>Affluent Customer</v>
      </c>
      <c r="I2393" t="str">
        <f>VLOOKUP(A2393,Filtered_Customer_Data[#All],4,FALSE)</f>
        <v>Female</v>
      </c>
      <c r="J2393" t="str">
        <f>VLOOKUP(A2393,Filtered_Customer_Data[#All],8,FALSE)</f>
        <v>Retail</v>
      </c>
      <c r="K2393" t="str">
        <f>VLOOKUP(A2393,Filtered_Customer_Data[#All],7,FALSE)</f>
        <v>Recruiter</v>
      </c>
    </row>
    <row r="2394" spans="1:11" x14ac:dyDescent="0.3">
      <c r="A2394">
        <v>2397</v>
      </c>
      <c r="B2394">
        <v>9</v>
      </c>
      <c r="C2394">
        <v>10464.009999999998</v>
      </c>
      <c r="D2394">
        <f t="shared" si="74"/>
        <v>1162.6677777777777</v>
      </c>
      <c r="E2394">
        <v>5.5684399999999998</v>
      </c>
      <c r="F2394">
        <f>VLOOKUP(A2394,[1]!Filtered_Customer_Data[#All],12,FALSE)</f>
        <v>4</v>
      </c>
      <c r="G2394">
        <f t="shared" si="75"/>
        <v>25896.983041955555</v>
      </c>
      <c r="H2394" t="str">
        <f>VLOOKUP(A2394,[2]!Filtered_Customer_Data[#All],9,FALSE)</f>
        <v>Affluent Customer</v>
      </c>
      <c r="I2394" t="str">
        <f>VLOOKUP(A2394,Filtered_Customer_Data[#All],4,FALSE)</f>
        <v>Male</v>
      </c>
      <c r="J2394" t="str">
        <f>VLOOKUP(A2394,Filtered_Customer_Data[#All],8,FALSE)</f>
        <v>Retail</v>
      </c>
      <c r="K2394" t="str">
        <f>VLOOKUP(A2394,Filtered_Customer_Data[#All],7,FALSE)</f>
        <v>Analyst Programmer</v>
      </c>
    </row>
    <row r="2395" spans="1:11" x14ac:dyDescent="0.3">
      <c r="A2395">
        <v>2398</v>
      </c>
      <c r="B2395">
        <v>3</v>
      </c>
      <c r="C2395">
        <v>2426.9300000000003</v>
      </c>
      <c r="D2395">
        <f t="shared" si="74"/>
        <v>808.9766666666668</v>
      </c>
      <c r="E2395">
        <v>5.5684399999999998</v>
      </c>
      <c r="F2395">
        <f>VLOOKUP(A2395,[1]!Filtered_Customer_Data[#All],12,FALSE)</f>
        <v>1</v>
      </c>
      <c r="G2395">
        <f t="shared" si="75"/>
        <v>4504.7380297333339</v>
      </c>
      <c r="H2395" t="str">
        <f>VLOOKUP(A2395,[2]!Filtered_Customer_Data[#All],9,FALSE)</f>
        <v>High Net Worth</v>
      </c>
      <c r="I2395" t="str">
        <f>VLOOKUP(A2395,Filtered_Customer_Data[#All],4,FALSE)</f>
        <v>Female</v>
      </c>
      <c r="J2395" t="str">
        <f>VLOOKUP(A2395,Filtered_Customer_Data[#All],8,FALSE)</f>
        <v>Financial Services</v>
      </c>
      <c r="K2395" t="str">
        <f>VLOOKUP(A2395,Filtered_Customer_Data[#All],7,FALSE)</f>
        <v>Administrative Assistant IV</v>
      </c>
    </row>
    <row r="2396" spans="1:11" x14ac:dyDescent="0.3">
      <c r="A2396">
        <v>2399</v>
      </c>
      <c r="B2396">
        <v>6</v>
      </c>
      <c r="C2396">
        <v>6424.4400000000005</v>
      </c>
      <c r="D2396">
        <f t="shared" si="74"/>
        <v>1070.74</v>
      </c>
      <c r="E2396">
        <v>5.5684399999999998</v>
      </c>
      <c r="F2396">
        <f>VLOOKUP(A2396,[1]!Filtered_Customer_Data[#All],12,FALSE)</f>
        <v>14</v>
      </c>
      <c r="G2396">
        <f t="shared" si="75"/>
        <v>83472.920238400009</v>
      </c>
      <c r="H2396" t="str">
        <f>VLOOKUP(A2396,[2]!Filtered_Customer_Data[#All],9,FALSE)</f>
        <v>High Net Worth</v>
      </c>
      <c r="I2396" t="str">
        <f>VLOOKUP(A2396,Filtered_Customer_Data[#All],4,FALSE)</f>
        <v>Female</v>
      </c>
      <c r="J2396" t="str">
        <f>VLOOKUP(A2396,Filtered_Customer_Data[#All],8,FALSE)</f>
        <v>Manufacturing</v>
      </c>
      <c r="K2396" t="str">
        <f>VLOOKUP(A2396,Filtered_Customer_Data[#All],7,FALSE)</f>
        <v>Software Consultant</v>
      </c>
    </row>
    <row r="2397" spans="1:11" x14ac:dyDescent="0.3">
      <c r="A2397">
        <v>2400</v>
      </c>
      <c r="B2397">
        <v>8</v>
      </c>
      <c r="C2397">
        <v>10452.280000000001</v>
      </c>
      <c r="D2397">
        <f t="shared" si="74"/>
        <v>1306.5350000000001</v>
      </c>
      <c r="E2397">
        <v>5.5684399999999998</v>
      </c>
      <c r="F2397">
        <f>VLOOKUP(A2397,[1]!Filtered_Customer_Data[#All],12,FALSE)</f>
        <v>22</v>
      </c>
      <c r="G2397">
        <f t="shared" si="75"/>
        <v>160057.95861880001</v>
      </c>
      <c r="H2397" t="str">
        <f>VLOOKUP(A2397,[2]!Filtered_Customer_Data[#All],9,FALSE)</f>
        <v>Mass Customer</v>
      </c>
      <c r="I2397" t="str">
        <f>VLOOKUP(A2397,Filtered_Customer_Data[#All],4,FALSE)</f>
        <v>Male</v>
      </c>
      <c r="J2397" t="str">
        <f>VLOOKUP(A2397,Filtered_Customer_Data[#All],8,FALSE)</f>
        <v>Property</v>
      </c>
      <c r="K2397" t="str">
        <f>VLOOKUP(A2397,Filtered_Customer_Data[#All],7,FALSE)</f>
        <v>Office Assistant III</v>
      </c>
    </row>
    <row r="2398" spans="1:11" x14ac:dyDescent="0.3">
      <c r="A2398">
        <v>2401</v>
      </c>
      <c r="B2398">
        <v>8</v>
      </c>
      <c r="C2398">
        <v>10935.93</v>
      </c>
      <c r="D2398">
        <f t="shared" si="74"/>
        <v>1366.99125</v>
      </c>
      <c r="E2398">
        <v>5.5684399999999998</v>
      </c>
      <c r="F2398">
        <f>VLOOKUP(A2398,[1]!Filtered_Customer_Data[#All],12,FALSE)</f>
        <v>15</v>
      </c>
      <c r="G2398">
        <f t="shared" si="75"/>
        <v>114180.13134225001</v>
      </c>
      <c r="H2398" t="str">
        <f>VLOOKUP(A2398,[2]!Filtered_Customer_Data[#All],9,FALSE)</f>
        <v>Mass Customer</v>
      </c>
      <c r="I2398" t="str">
        <f>VLOOKUP(A2398,Filtered_Customer_Data[#All],4,FALSE)</f>
        <v>Male</v>
      </c>
      <c r="J2398" t="str">
        <f>VLOOKUP(A2398,Filtered_Customer_Data[#All],8,FALSE)</f>
        <v>Unknown</v>
      </c>
      <c r="K2398" t="str">
        <f>VLOOKUP(A2398,Filtered_Customer_Data[#All],7,FALSE)</f>
        <v>Staff Scientist</v>
      </c>
    </row>
    <row r="2399" spans="1:11" x14ac:dyDescent="0.3">
      <c r="A2399">
        <v>2402</v>
      </c>
      <c r="B2399">
        <v>3</v>
      </c>
      <c r="C2399">
        <v>4490.75</v>
      </c>
      <c r="D2399">
        <f t="shared" si="74"/>
        <v>1496.9166666666667</v>
      </c>
      <c r="E2399">
        <v>5.5684399999999998</v>
      </c>
      <c r="F2399">
        <f>VLOOKUP(A2399,[1]!Filtered_Customer_Data[#All],12,FALSE)</f>
        <v>8</v>
      </c>
      <c r="G2399">
        <f t="shared" si="75"/>
        <v>66683.925146666661</v>
      </c>
      <c r="H2399" t="str">
        <f>VLOOKUP(A2399,[2]!Filtered_Customer_Data[#All],9,FALSE)</f>
        <v>Mass Customer</v>
      </c>
      <c r="I2399" t="str">
        <f>VLOOKUP(A2399,Filtered_Customer_Data[#All],4,FALSE)</f>
        <v>Female</v>
      </c>
      <c r="J2399" t="str">
        <f>VLOOKUP(A2399,Filtered_Customer_Data[#All],8,FALSE)</f>
        <v>Financial Services</v>
      </c>
      <c r="K2399" t="str">
        <f>VLOOKUP(A2399,Filtered_Customer_Data[#All],7,FALSE)</f>
        <v>Cost Accountant</v>
      </c>
    </row>
    <row r="2400" spans="1:11" x14ac:dyDescent="0.3">
      <c r="A2400">
        <v>2403</v>
      </c>
      <c r="B2400">
        <v>5</v>
      </c>
      <c r="C2400">
        <v>3202.84</v>
      </c>
      <c r="D2400">
        <f t="shared" si="74"/>
        <v>640.56799999999998</v>
      </c>
      <c r="E2400">
        <v>5.5684399999999998</v>
      </c>
      <c r="F2400">
        <f>VLOOKUP(A2400,[1]!Filtered_Customer_Data[#All],12,FALSE)</f>
        <v>12</v>
      </c>
      <c r="G2400">
        <f t="shared" si="75"/>
        <v>42803.57368704</v>
      </c>
      <c r="H2400" t="str">
        <f>VLOOKUP(A2400,[2]!Filtered_Customer_Data[#All],9,FALSE)</f>
        <v>Affluent Customer</v>
      </c>
      <c r="I2400" t="str">
        <f>VLOOKUP(A2400,Filtered_Customer_Data[#All],4,FALSE)</f>
        <v>Female</v>
      </c>
      <c r="J2400" t="str">
        <f>VLOOKUP(A2400,Filtered_Customer_Data[#All],8,FALSE)</f>
        <v>Financial Services</v>
      </c>
      <c r="K2400" t="str">
        <f>VLOOKUP(A2400,Filtered_Customer_Data[#All],7,FALSE)</f>
        <v>Technical Writer</v>
      </c>
    </row>
    <row r="2401" spans="1:11" x14ac:dyDescent="0.3">
      <c r="A2401">
        <v>2404</v>
      </c>
      <c r="B2401">
        <v>5</v>
      </c>
      <c r="C2401">
        <v>7607.1999999999989</v>
      </c>
      <c r="D2401">
        <f t="shared" si="74"/>
        <v>1521.4399999999998</v>
      </c>
      <c r="E2401">
        <v>5.5684399999999998</v>
      </c>
      <c r="F2401">
        <f>VLOOKUP(A2401,[1]!Filtered_Customer_Data[#All],12,FALSE)</f>
        <v>6</v>
      </c>
      <c r="G2401">
        <f t="shared" si="75"/>
        <v>50832.284121599994</v>
      </c>
      <c r="H2401" t="str">
        <f>VLOOKUP(A2401,[2]!Filtered_Customer_Data[#All],9,FALSE)</f>
        <v>Mass Customer</v>
      </c>
      <c r="I2401" t="str">
        <f>VLOOKUP(A2401,Filtered_Customer_Data[#All],4,FALSE)</f>
        <v>Male</v>
      </c>
      <c r="J2401" t="str">
        <f>VLOOKUP(A2401,Filtered_Customer_Data[#All],8,FALSE)</f>
        <v>Retail</v>
      </c>
      <c r="K2401" t="str">
        <f>VLOOKUP(A2401,Filtered_Customer_Data[#All],7,FALSE)</f>
        <v>Graphic Designer</v>
      </c>
    </row>
    <row r="2402" spans="1:11" x14ac:dyDescent="0.3">
      <c r="A2402">
        <v>2405</v>
      </c>
      <c r="B2402">
        <v>5</v>
      </c>
      <c r="C2402">
        <v>2817.81</v>
      </c>
      <c r="D2402">
        <f t="shared" si="74"/>
        <v>563.56200000000001</v>
      </c>
      <c r="E2402">
        <v>5.5684399999999998</v>
      </c>
      <c r="F2402">
        <f>VLOOKUP(A2402,[1]!Filtered_Customer_Data[#All],12,FALSE)</f>
        <v>18</v>
      </c>
      <c r="G2402">
        <f t="shared" si="75"/>
        <v>56486.901299040001</v>
      </c>
      <c r="H2402" t="str">
        <f>VLOOKUP(A2402,[2]!Filtered_Customer_Data[#All],9,FALSE)</f>
        <v>Mass Customer</v>
      </c>
      <c r="I2402" t="str">
        <f>VLOOKUP(A2402,Filtered_Customer_Data[#All],4,FALSE)</f>
        <v>Female</v>
      </c>
      <c r="J2402" t="str">
        <f>VLOOKUP(A2402,Filtered_Customer_Data[#All],8,FALSE)</f>
        <v>Unknown</v>
      </c>
      <c r="K2402" t="str">
        <f>VLOOKUP(A2402,Filtered_Customer_Data[#All],7,FALSE)</f>
        <v>Structural Analysis Engineer</v>
      </c>
    </row>
    <row r="2403" spans="1:11" x14ac:dyDescent="0.3">
      <c r="A2403">
        <v>2406</v>
      </c>
      <c r="B2403">
        <v>4</v>
      </c>
      <c r="C2403">
        <v>4117.37</v>
      </c>
      <c r="D2403">
        <f t="shared" si="74"/>
        <v>1029.3425</v>
      </c>
      <c r="E2403">
        <v>5.5684399999999998</v>
      </c>
      <c r="F2403">
        <f>VLOOKUP(A2403,[1]!Filtered_Customer_Data[#All],12,FALSE)</f>
        <v>9</v>
      </c>
      <c r="G2403">
        <f t="shared" si="75"/>
        <v>51586.487556299995</v>
      </c>
      <c r="H2403" t="str">
        <f>VLOOKUP(A2403,[2]!Filtered_Customer_Data[#All],9,FALSE)</f>
        <v>Affluent Customer</v>
      </c>
      <c r="I2403" t="str">
        <f>VLOOKUP(A2403,Filtered_Customer_Data[#All],4,FALSE)</f>
        <v>Male</v>
      </c>
      <c r="J2403" t="str">
        <f>VLOOKUP(A2403,Filtered_Customer_Data[#All],8,FALSE)</f>
        <v>Unknown</v>
      </c>
      <c r="K2403" t="str">
        <f>VLOOKUP(A2403,Filtered_Customer_Data[#All],7,FALSE)</f>
        <v>Executive Secretary</v>
      </c>
    </row>
    <row r="2404" spans="1:11" x14ac:dyDescent="0.3">
      <c r="A2404">
        <v>2407</v>
      </c>
      <c r="B2404">
        <v>5</v>
      </c>
      <c r="C2404">
        <v>5107.5300000000007</v>
      </c>
      <c r="D2404">
        <f t="shared" si="74"/>
        <v>1021.5060000000001</v>
      </c>
      <c r="E2404">
        <v>5.5684399999999998</v>
      </c>
      <c r="F2404">
        <f>VLOOKUP(A2404,[1]!Filtered_Customer_Data[#All],12,FALSE)</f>
        <v>6</v>
      </c>
      <c r="G2404">
        <f t="shared" si="75"/>
        <v>34129.169223839999</v>
      </c>
      <c r="H2404" t="str">
        <f>VLOOKUP(A2404,[2]!Filtered_Customer_Data[#All],9,FALSE)</f>
        <v>High Net Worth</v>
      </c>
      <c r="I2404" t="str">
        <f>VLOOKUP(A2404,Filtered_Customer_Data[#All],4,FALSE)</f>
        <v>Female</v>
      </c>
      <c r="J2404" t="str">
        <f>VLOOKUP(A2404,Filtered_Customer_Data[#All],8,FALSE)</f>
        <v>Financial Services</v>
      </c>
      <c r="K2404" t="str">
        <f>VLOOKUP(A2404,Filtered_Customer_Data[#All],7,FALSE)</f>
        <v>Unknown</v>
      </c>
    </row>
    <row r="2405" spans="1:11" x14ac:dyDescent="0.3">
      <c r="A2405">
        <v>2408</v>
      </c>
      <c r="B2405">
        <v>3</v>
      </c>
      <c r="C2405">
        <v>3920.17</v>
      </c>
      <c r="D2405">
        <f t="shared" si="74"/>
        <v>1306.7233333333334</v>
      </c>
      <c r="E2405">
        <v>5.5684399999999998</v>
      </c>
      <c r="F2405">
        <f>VLOOKUP(A2405,[1]!Filtered_Customer_Data[#All],12,FALSE)</f>
        <v>16</v>
      </c>
      <c r="G2405">
        <f t="shared" si="75"/>
        <v>116422.56765226666</v>
      </c>
      <c r="H2405" t="str">
        <f>VLOOKUP(A2405,[2]!Filtered_Customer_Data[#All],9,FALSE)</f>
        <v>Mass Customer</v>
      </c>
      <c r="I2405" t="str">
        <f>VLOOKUP(A2405,Filtered_Customer_Data[#All],4,FALSE)</f>
        <v>Female</v>
      </c>
      <c r="J2405" t="str">
        <f>VLOOKUP(A2405,Filtered_Customer_Data[#All],8,FALSE)</f>
        <v>Health</v>
      </c>
      <c r="K2405" t="str">
        <f>VLOOKUP(A2405,Filtered_Customer_Data[#All],7,FALSE)</f>
        <v>VP Marketing</v>
      </c>
    </row>
    <row r="2406" spans="1:11" x14ac:dyDescent="0.3">
      <c r="A2406">
        <v>2409</v>
      </c>
      <c r="B2406">
        <v>7</v>
      </c>
      <c r="C2406">
        <v>7117.35</v>
      </c>
      <c r="D2406">
        <f t="shared" si="74"/>
        <v>1016.7642857142857</v>
      </c>
      <c r="E2406">
        <v>5.5684399999999998</v>
      </c>
      <c r="F2406">
        <f>VLOOKUP(A2406,[1]!Filtered_Customer_Data[#All],12,FALSE)</f>
        <v>12</v>
      </c>
      <c r="G2406">
        <f t="shared" si="75"/>
        <v>67941.491029714292</v>
      </c>
      <c r="H2406" t="str">
        <f>VLOOKUP(A2406,[2]!Filtered_Customer_Data[#All],9,FALSE)</f>
        <v>Mass Customer</v>
      </c>
      <c r="I2406" t="str">
        <f>VLOOKUP(A2406,Filtered_Customer_Data[#All],4,FALSE)</f>
        <v>Female</v>
      </c>
      <c r="J2406" t="str">
        <f>VLOOKUP(A2406,Filtered_Customer_Data[#All],8,FALSE)</f>
        <v>Health</v>
      </c>
      <c r="K2406" t="str">
        <f>VLOOKUP(A2406,Filtered_Customer_Data[#All],7,FALSE)</f>
        <v>Unknown</v>
      </c>
    </row>
    <row r="2407" spans="1:11" x14ac:dyDescent="0.3">
      <c r="A2407">
        <v>2410</v>
      </c>
      <c r="B2407">
        <v>6</v>
      </c>
      <c r="C2407">
        <v>6772.0199999999995</v>
      </c>
      <c r="D2407">
        <f t="shared" si="74"/>
        <v>1128.6699999999998</v>
      </c>
      <c r="E2407">
        <v>5.5684399999999998</v>
      </c>
      <c r="F2407">
        <f>VLOOKUP(A2407,[1]!Filtered_Customer_Data[#All],12,FALSE)</f>
        <v>21</v>
      </c>
      <c r="G2407">
        <f t="shared" si="75"/>
        <v>131983.55467079999</v>
      </c>
      <c r="H2407" t="str">
        <f>VLOOKUP(A2407,[2]!Filtered_Customer_Data[#All],9,FALSE)</f>
        <v>Mass Customer</v>
      </c>
      <c r="I2407" t="str">
        <f>VLOOKUP(A2407,Filtered_Customer_Data[#All],4,FALSE)</f>
        <v>Female</v>
      </c>
      <c r="J2407" t="str">
        <f>VLOOKUP(A2407,Filtered_Customer_Data[#All],8,FALSE)</f>
        <v>Manufacturing</v>
      </c>
      <c r="K2407" t="str">
        <f>VLOOKUP(A2407,Filtered_Customer_Data[#All],7,FALSE)</f>
        <v>Geological Engineer</v>
      </c>
    </row>
    <row r="2408" spans="1:11" x14ac:dyDescent="0.3">
      <c r="A2408">
        <v>2411</v>
      </c>
      <c r="B2408">
        <v>4</v>
      </c>
      <c r="C2408">
        <v>6535.3899999999994</v>
      </c>
      <c r="D2408">
        <f t="shared" si="74"/>
        <v>1633.8474999999999</v>
      </c>
      <c r="E2408">
        <v>5.5684399999999998</v>
      </c>
      <c r="F2408">
        <f>VLOOKUP(A2408,[1]!Filtered_Customer_Data[#All],12,FALSE)</f>
        <v>13</v>
      </c>
      <c r="G2408">
        <f t="shared" si="75"/>
        <v>118273.76304769999</v>
      </c>
      <c r="H2408" t="str">
        <f>VLOOKUP(A2408,[2]!Filtered_Customer_Data[#All],9,FALSE)</f>
        <v>High Net Worth</v>
      </c>
      <c r="I2408" t="str">
        <f>VLOOKUP(A2408,Filtered_Customer_Data[#All],4,FALSE)</f>
        <v>Male</v>
      </c>
      <c r="J2408" t="str">
        <f>VLOOKUP(A2408,Filtered_Customer_Data[#All],8,FALSE)</f>
        <v>Financial Services</v>
      </c>
      <c r="K2408" t="str">
        <f>VLOOKUP(A2408,Filtered_Customer_Data[#All],7,FALSE)</f>
        <v>Technical Writer</v>
      </c>
    </row>
    <row r="2409" spans="1:11" x14ac:dyDescent="0.3">
      <c r="A2409">
        <v>2412</v>
      </c>
      <c r="B2409">
        <v>6</v>
      </c>
      <c r="C2409">
        <v>7097.64</v>
      </c>
      <c r="D2409">
        <f t="shared" si="74"/>
        <v>1182.94</v>
      </c>
      <c r="E2409">
        <v>5.5684399999999998</v>
      </c>
      <c r="F2409">
        <f>VLOOKUP(A2409,[1]!Filtered_Customer_Data[#All],12,FALSE)</f>
        <v>8</v>
      </c>
      <c r="G2409">
        <f t="shared" si="75"/>
        <v>52697.043308799999</v>
      </c>
      <c r="H2409" t="str">
        <f>VLOOKUP(A2409,[2]!Filtered_Customer_Data[#All],9,FALSE)</f>
        <v>Affluent Customer</v>
      </c>
      <c r="I2409" t="str">
        <f>VLOOKUP(A2409,Filtered_Customer_Data[#All],4,FALSE)</f>
        <v>Female</v>
      </c>
      <c r="J2409" t="str">
        <f>VLOOKUP(A2409,Filtered_Customer_Data[#All],8,FALSE)</f>
        <v>Manufacturing</v>
      </c>
      <c r="K2409" t="str">
        <f>VLOOKUP(A2409,Filtered_Customer_Data[#All],7,FALSE)</f>
        <v>Chemical Engineer</v>
      </c>
    </row>
    <row r="2410" spans="1:11" x14ac:dyDescent="0.3">
      <c r="A2410">
        <v>2413</v>
      </c>
      <c r="B2410">
        <v>7</v>
      </c>
      <c r="C2410">
        <v>8666.869999999999</v>
      </c>
      <c r="D2410">
        <f t="shared" si="74"/>
        <v>1238.1242857142856</v>
      </c>
      <c r="E2410">
        <v>5.5684399999999998</v>
      </c>
      <c r="F2410">
        <f>VLOOKUP(A2410,[1]!Filtered_Customer_Data[#All],12,FALSE)</f>
        <v>17</v>
      </c>
      <c r="G2410">
        <f t="shared" si="75"/>
        <v>117205.15355822856</v>
      </c>
      <c r="H2410" t="str">
        <f>VLOOKUP(A2410,[2]!Filtered_Customer_Data[#All],9,FALSE)</f>
        <v>High Net Worth</v>
      </c>
      <c r="I2410" t="str">
        <f>VLOOKUP(A2410,Filtered_Customer_Data[#All],4,FALSE)</f>
        <v>Male</v>
      </c>
      <c r="J2410" t="str">
        <f>VLOOKUP(A2410,Filtered_Customer_Data[#All],8,FALSE)</f>
        <v>Manufacturing</v>
      </c>
      <c r="K2410" t="str">
        <f>VLOOKUP(A2410,Filtered_Customer_Data[#All],7,FALSE)</f>
        <v>Environmental Specialist</v>
      </c>
    </row>
    <row r="2411" spans="1:11" x14ac:dyDescent="0.3">
      <c r="A2411">
        <v>2414</v>
      </c>
      <c r="B2411">
        <v>3</v>
      </c>
      <c r="C2411">
        <v>4553.33</v>
      </c>
      <c r="D2411">
        <f t="shared" si="74"/>
        <v>1517.7766666666666</v>
      </c>
      <c r="E2411">
        <v>5.5684399999999998</v>
      </c>
      <c r="F2411">
        <f>VLOOKUP(A2411,[1]!Filtered_Customer_Data[#All],12,FALSE)</f>
        <v>11</v>
      </c>
      <c r="G2411">
        <f t="shared" si="75"/>
        <v>92968.131319066655</v>
      </c>
      <c r="H2411" t="str">
        <f>VLOOKUP(A2411,[2]!Filtered_Customer_Data[#All],9,FALSE)</f>
        <v>Mass Customer</v>
      </c>
      <c r="I2411" t="str">
        <f>VLOOKUP(A2411,Filtered_Customer_Data[#All],4,FALSE)</f>
        <v>Undefined</v>
      </c>
      <c r="J2411" t="str">
        <f>VLOOKUP(A2411,Filtered_Customer_Data[#All],8,FALSE)</f>
        <v>Health</v>
      </c>
      <c r="K2411" t="str">
        <f>VLOOKUP(A2411,Filtered_Customer_Data[#All],7,FALSE)</f>
        <v>Registered Nurse</v>
      </c>
    </row>
    <row r="2412" spans="1:11" x14ac:dyDescent="0.3">
      <c r="A2412">
        <v>2415</v>
      </c>
      <c r="B2412">
        <v>5</v>
      </c>
      <c r="C2412">
        <v>4412.09</v>
      </c>
      <c r="D2412">
        <f t="shared" si="74"/>
        <v>882.41800000000001</v>
      </c>
      <c r="E2412">
        <v>5.5684399999999998</v>
      </c>
      <c r="F2412">
        <f>VLOOKUP(A2412,[1]!Filtered_Customer_Data[#All],12,FALSE)</f>
        <v>3</v>
      </c>
      <c r="G2412">
        <f t="shared" si="75"/>
        <v>14741.075063759999</v>
      </c>
      <c r="H2412" t="str">
        <f>VLOOKUP(A2412,[2]!Filtered_Customer_Data[#All],9,FALSE)</f>
        <v>Mass Customer</v>
      </c>
      <c r="I2412" t="str">
        <f>VLOOKUP(A2412,Filtered_Customer_Data[#All],4,FALSE)</f>
        <v>Male</v>
      </c>
      <c r="J2412" t="str">
        <f>VLOOKUP(A2412,Filtered_Customer_Data[#All],8,FALSE)</f>
        <v>Manufacturing</v>
      </c>
      <c r="K2412" t="str">
        <f>VLOOKUP(A2412,Filtered_Customer_Data[#All],7,FALSE)</f>
        <v>Web Designer II</v>
      </c>
    </row>
    <row r="2413" spans="1:11" x14ac:dyDescent="0.3">
      <c r="A2413">
        <v>2416</v>
      </c>
      <c r="B2413">
        <v>2</v>
      </c>
      <c r="C2413">
        <v>2220.23</v>
      </c>
      <c r="D2413">
        <f t="shared" si="74"/>
        <v>1110.115</v>
      </c>
      <c r="E2413">
        <v>5.5684399999999998</v>
      </c>
      <c r="F2413">
        <f>VLOOKUP(A2413,[1]!Filtered_Customer_Data[#All],12,FALSE)</f>
        <v>16</v>
      </c>
      <c r="G2413">
        <f t="shared" si="75"/>
        <v>98905.740329599997</v>
      </c>
      <c r="H2413" t="str">
        <f>VLOOKUP(A2413,[2]!Filtered_Customer_Data[#All],9,FALSE)</f>
        <v>Affluent Customer</v>
      </c>
      <c r="I2413" t="str">
        <f>VLOOKUP(A2413,Filtered_Customer_Data[#All],4,FALSE)</f>
        <v>Male</v>
      </c>
      <c r="J2413" t="str">
        <f>VLOOKUP(A2413,Filtered_Customer_Data[#All],8,FALSE)</f>
        <v>Health</v>
      </c>
      <c r="K2413" t="str">
        <f>VLOOKUP(A2413,Filtered_Customer_Data[#All],7,FALSE)</f>
        <v>Office Assistant I</v>
      </c>
    </row>
    <row r="2414" spans="1:11" x14ac:dyDescent="0.3">
      <c r="A2414">
        <v>2417</v>
      </c>
      <c r="B2414">
        <v>1</v>
      </c>
      <c r="C2414">
        <v>1129.1300000000001</v>
      </c>
      <c r="D2414">
        <f t="shared" si="74"/>
        <v>1129.1300000000001</v>
      </c>
      <c r="E2414">
        <v>5.5684399999999998</v>
      </c>
      <c r="F2414">
        <f>VLOOKUP(A2414,[1]!Filtered_Customer_Data[#All],12,FALSE)</f>
        <v>22</v>
      </c>
      <c r="G2414">
        <f t="shared" si="75"/>
        <v>138324.83845840002</v>
      </c>
      <c r="H2414" t="str">
        <f>VLOOKUP(A2414,[2]!Filtered_Customer_Data[#All],9,FALSE)</f>
        <v>Affluent Customer</v>
      </c>
      <c r="I2414" t="str">
        <f>VLOOKUP(A2414,Filtered_Customer_Data[#All],4,FALSE)</f>
        <v>Female</v>
      </c>
      <c r="J2414" t="str">
        <f>VLOOKUP(A2414,Filtered_Customer_Data[#All],8,FALSE)</f>
        <v>Unknown</v>
      </c>
      <c r="K2414" t="str">
        <f>VLOOKUP(A2414,Filtered_Customer_Data[#All],7,FALSE)</f>
        <v>Nurse</v>
      </c>
    </row>
    <row r="2415" spans="1:11" x14ac:dyDescent="0.3">
      <c r="A2415">
        <v>2418</v>
      </c>
      <c r="B2415">
        <v>7</v>
      </c>
      <c r="C2415">
        <v>9068.2800000000007</v>
      </c>
      <c r="D2415">
        <f t="shared" si="74"/>
        <v>1295.4685714285715</v>
      </c>
      <c r="E2415">
        <v>5.5684399999999998</v>
      </c>
      <c r="F2415">
        <f>VLOOKUP(A2415,[1]!Filtered_Customer_Data[#All],12,FALSE)</f>
        <v>13</v>
      </c>
      <c r="G2415">
        <f t="shared" si="75"/>
        <v>93778.607154514291</v>
      </c>
      <c r="H2415" t="str">
        <f>VLOOKUP(A2415,[2]!Filtered_Customer_Data[#All],9,FALSE)</f>
        <v>Mass Customer</v>
      </c>
      <c r="I2415" t="str">
        <f>VLOOKUP(A2415,Filtered_Customer_Data[#All],4,FALSE)</f>
        <v>Female</v>
      </c>
      <c r="J2415" t="str">
        <f>VLOOKUP(A2415,Filtered_Customer_Data[#All],8,FALSE)</f>
        <v>Property</v>
      </c>
      <c r="K2415" t="str">
        <f>VLOOKUP(A2415,Filtered_Customer_Data[#All],7,FALSE)</f>
        <v>Software Engineer III</v>
      </c>
    </row>
    <row r="2416" spans="1:11" x14ac:dyDescent="0.3">
      <c r="A2416">
        <v>2419</v>
      </c>
      <c r="B2416">
        <v>8</v>
      </c>
      <c r="C2416">
        <v>8651.869999999999</v>
      </c>
      <c r="D2416">
        <f t="shared" si="74"/>
        <v>1081.4837499999999</v>
      </c>
      <c r="E2416">
        <v>5.5684399999999998</v>
      </c>
      <c r="F2416">
        <f>VLOOKUP(A2416,[1]!Filtered_Customer_Data[#All],12,FALSE)</f>
        <v>9</v>
      </c>
      <c r="G2416">
        <f t="shared" si="75"/>
        <v>54199.596355649992</v>
      </c>
      <c r="H2416" t="str">
        <f>VLOOKUP(A2416,[2]!Filtered_Customer_Data[#All],9,FALSE)</f>
        <v>High Net Worth</v>
      </c>
      <c r="I2416" t="str">
        <f>VLOOKUP(A2416,Filtered_Customer_Data[#All],4,FALSE)</f>
        <v>Male</v>
      </c>
      <c r="J2416" t="str">
        <f>VLOOKUP(A2416,Filtered_Customer_Data[#All],8,FALSE)</f>
        <v>Property</v>
      </c>
      <c r="K2416" t="str">
        <f>VLOOKUP(A2416,Filtered_Customer_Data[#All],7,FALSE)</f>
        <v>Physical Therapy Assistant</v>
      </c>
    </row>
    <row r="2417" spans="1:11" x14ac:dyDescent="0.3">
      <c r="A2417">
        <v>2420</v>
      </c>
      <c r="B2417">
        <v>3</v>
      </c>
      <c r="C2417">
        <v>2367.71</v>
      </c>
      <c r="D2417">
        <f t="shared" si="74"/>
        <v>789.23666666666668</v>
      </c>
      <c r="E2417">
        <v>5.5684399999999998</v>
      </c>
      <c r="F2417">
        <f>VLOOKUP(A2417,[1]!Filtered_Customer_Data[#All],12,FALSE)</f>
        <v>16</v>
      </c>
      <c r="G2417">
        <f t="shared" si="75"/>
        <v>70317.072386133339</v>
      </c>
      <c r="H2417" t="str">
        <f>VLOOKUP(A2417,[2]!Filtered_Customer_Data[#All],9,FALSE)</f>
        <v>High Net Worth</v>
      </c>
      <c r="I2417" t="str">
        <f>VLOOKUP(A2417,Filtered_Customer_Data[#All],4,FALSE)</f>
        <v>Female</v>
      </c>
      <c r="J2417" t="str">
        <f>VLOOKUP(A2417,Filtered_Customer_Data[#All],8,FALSE)</f>
        <v>Financial Services</v>
      </c>
      <c r="K2417" t="str">
        <f>VLOOKUP(A2417,Filtered_Customer_Data[#All],7,FALSE)</f>
        <v>Staff Scientist</v>
      </c>
    </row>
    <row r="2418" spans="1:11" x14ac:dyDescent="0.3">
      <c r="A2418">
        <v>2421</v>
      </c>
      <c r="B2418">
        <v>6</v>
      </c>
      <c r="C2418">
        <v>2836.38</v>
      </c>
      <c r="D2418">
        <f t="shared" si="74"/>
        <v>472.73</v>
      </c>
      <c r="E2418">
        <v>5.5684399999999998</v>
      </c>
      <c r="F2418">
        <f>VLOOKUP(A2418,[1]!Filtered_Customer_Data[#All],12,FALSE)</f>
        <v>13</v>
      </c>
      <c r="G2418">
        <f t="shared" si="75"/>
        <v>34220.792335600003</v>
      </c>
      <c r="H2418" t="str">
        <f>VLOOKUP(A2418,[2]!Filtered_Customer_Data[#All],9,FALSE)</f>
        <v>Affluent Customer</v>
      </c>
      <c r="I2418" t="str">
        <f>VLOOKUP(A2418,Filtered_Customer_Data[#All],4,FALSE)</f>
        <v>Female</v>
      </c>
      <c r="J2418" t="str">
        <f>VLOOKUP(A2418,Filtered_Customer_Data[#All],8,FALSE)</f>
        <v>Health</v>
      </c>
      <c r="K2418" t="str">
        <f>VLOOKUP(A2418,Filtered_Customer_Data[#All],7,FALSE)</f>
        <v>Research Nurse</v>
      </c>
    </row>
    <row r="2419" spans="1:11" x14ac:dyDescent="0.3">
      <c r="A2419">
        <v>2422</v>
      </c>
      <c r="B2419">
        <v>5</v>
      </c>
      <c r="C2419">
        <v>4670.18</v>
      </c>
      <c r="D2419">
        <f t="shared" si="74"/>
        <v>934.03600000000006</v>
      </c>
      <c r="E2419">
        <v>5.5684399999999998</v>
      </c>
      <c r="F2419">
        <f>VLOOKUP(A2419,[1]!Filtered_Customer_Data[#All],12,FALSE)</f>
        <v>13</v>
      </c>
      <c r="G2419">
        <f t="shared" si="75"/>
        <v>67614.604509919998</v>
      </c>
      <c r="H2419" t="str">
        <f>VLOOKUP(A2419,[2]!Filtered_Customer_Data[#All],9,FALSE)</f>
        <v>High Net Worth</v>
      </c>
      <c r="I2419" t="str">
        <f>VLOOKUP(A2419,Filtered_Customer_Data[#All],4,FALSE)</f>
        <v>Female</v>
      </c>
      <c r="J2419" t="str">
        <f>VLOOKUP(A2419,Filtered_Customer_Data[#All],8,FALSE)</f>
        <v>Entertainment</v>
      </c>
      <c r="K2419" t="str">
        <f>VLOOKUP(A2419,Filtered_Customer_Data[#All],7,FALSE)</f>
        <v>Librarian</v>
      </c>
    </row>
    <row r="2420" spans="1:11" x14ac:dyDescent="0.3">
      <c r="A2420">
        <v>2423</v>
      </c>
      <c r="B2420">
        <v>1</v>
      </c>
      <c r="C2420">
        <v>202.62</v>
      </c>
      <c r="D2420">
        <f t="shared" si="74"/>
        <v>202.62</v>
      </c>
      <c r="E2420">
        <v>5.5684399999999998</v>
      </c>
      <c r="F2420">
        <f>VLOOKUP(A2420,[1]!Filtered_Customer_Data[#All],12,FALSE)</f>
        <v>20</v>
      </c>
      <c r="G2420">
        <f t="shared" si="75"/>
        <v>22565.546255999998</v>
      </c>
      <c r="H2420" t="str">
        <f>VLOOKUP(A2420,[2]!Filtered_Customer_Data[#All],9,FALSE)</f>
        <v>Mass Customer</v>
      </c>
      <c r="I2420" t="str">
        <f>VLOOKUP(A2420,Filtered_Customer_Data[#All],4,FALSE)</f>
        <v>Male</v>
      </c>
      <c r="J2420" t="str">
        <f>VLOOKUP(A2420,Filtered_Customer_Data[#All],8,FALSE)</f>
        <v>IT</v>
      </c>
      <c r="K2420" t="str">
        <f>VLOOKUP(A2420,Filtered_Customer_Data[#All],7,FALSE)</f>
        <v>Professor</v>
      </c>
    </row>
    <row r="2421" spans="1:11" x14ac:dyDescent="0.3">
      <c r="A2421">
        <v>2424</v>
      </c>
      <c r="B2421">
        <v>6</v>
      </c>
      <c r="C2421">
        <v>5579.9499999999989</v>
      </c>
      <c r="D2421">
        <f t="shared" si="74"/>
        <v>929.99166666666645</v>
      </c>
      <c r="E2421">
        <v>5.5684399999999998</v>
      </c>
      <c r="F2421">
        <f>VLOOKUP(A2421,[1]!Filtered_Customer_Data[#All],12,FALSE)</f>
        <v>15</v>
      </c>
      <c r="G2421">
        <f t="shared" si="75"/>
        <v>77679.041944999975</v>
      </c>
      <c r="H2421" t="str">
        <f>VLOOKUP(A2421,[2]!Filtered_Customer_Data[#All],9,FALSE)</f>
        <v>Affluent Customer</v>
      </c>
      <c r="I2421" t="str">
        <f>VLOOKUP(A2421,Filtered_Customer_Data[#All],4,FALSE)</f>
        <v>Male</v>
      </c>
      <c r="J2421" t="str">
        <f>VLOOKUP(A2421,Filtered_Customer_Data[#All],8,FALSE)</f>
        <v>Unknown</v>
      </c>
      <c r="K2421" t="str">
        <f>VLOOKUP(A2421,Filtered_Customer_Data[#All],7,FALSE)</f>
        <v>Unknown</v>
      </c>
    </row>
    <row r="2422" spans="1:11" x14ac:dyDescent="0.3">
      <c r="A2422">
        <v>2425</v>
      </c>
      <c r="B2422">
        <v>9</v>
      </c>
      <c r="C2422">
        <v>8310.5</v>
      </c>
      <c r="D2422">
        <f t="shared" si="74"/>
        <v>923.38888888888891</v>
      </c>
      <c r="E2422">
        <v>5.5684399999999998</v>
      </c>
      <c r="F2422">
        <f>VLOOKUP(A2422,[1]!Filtered_Customer_Data[#All],12,FALSE)</f>
        <v>11</v>
      </c>
      <c r="G2422">
        <f t="shared" si="75"/>
        <v>56560.191868888891</v>
      </c>
      <c r="H2422" t="str">
        <f>VLOOKUP(A2422,[2]!Filtered_Customer_Data[#All],9,FALSE)</f>
        <v>Mass Customer</v>
      </c>
      <c r="I2422" t="str">
        <f>VLOOKUP(A2422,Filtered_Customer_Data[#All],4,FALSE)</f>
        <v>Male</v>
      </c>
      <c r="J2422" t="str">
        <f>VLOOKUP(A2422,Filtered_Customer_Data[#All],8,FALSE)</f>
        <v>Unknown</v>
      </c>
      <c r="K2422" t="str">
        <f>VLOOKUP(A2422,Filtered_Customer_Data[#All],7,FALSE)</f>
        <v>Help Desk Technician</v>
      </c>
    </row>
    <row r="2423" spans="1:11" x14ac:dyDescent="0.3">
      <c r="A2423">
        <v>2426</v>
      </c>
      <c r="B2423">
        <v>5</v>
      </c>
      <c r="C2423">
        <v>8399.89</v>
      </c>
      <c r="D2423">
        <f t="shared" si="74"/>
        <v>1679.9779999999998</v>
      </c>
      <c r="E2423">
        <v>5.5684399999999998</v>
      </c>
      <c r="F2423">
        <f>VLOOKUP(A2423,[1]!Filtered_Customer_Data[#All],12,FALSE)</f>
        <v>11</v>
      </c>
      <c r="G2423">
        <f t="shared" si="75"/>
        <v>102903.42363751998</v>
      </c>
      <c r="H2423" t="str">
        <f>VLOOKUP(A2423,[2]!Filtered_Customer_Data[#All],9,FALSE)</f>
        <v>Affluent Customer</v>
      </c>
      <c r="I2423" t="str">
        <f>VLOOKUP(A2423,Filtered_Customer_Data[#All],4,FALSE)</f>
        <v>Undefined</v>
      </c>
      <c r="J2423" t="str">
        <f>VLOOKUP(A2423,Filtered_Customer_Data[#All],8,FALSE)</f>
        <v>IT</v>
      </c>
      <c r="K2423" t="str">
        <f>VLOOKUP(A2423,Filtered_Customer_Data[#All],7,FALSE)</f>
        <v>Unknown</v>
      </c>
    </row>
    <row r="2424" spans="1:11" x14ac:dyDescent="0.3">
      <c r="A2424">
        <v>2427</v>
      </c>
      <c r="B2424">
        <v>6</v>
      </c>
      <c r="C2424">
        <v>7962.3600000000006</v>
      </c>
      <c r="D2424">
        <f t="shared" si="74"/>
        <v>1327.0600000000002</v>
      </c>
      <c r="E2424">
        <v>5.5684399999999998</v>
      </c>
      <c r="F2424">
        <f>VLOOKUP(A2424,[1]!Filtered_Customer_Data[#All],12,FALSE)</f>
        <v>2</v>
      </c>
      <c r="G2424">
        <f t="shared" si="75"/>
        <v>14779.307972800001</v>
      </c>
      <c r="H2424" t="str">
        <f>VLOOKUP(A2424,[2]!Filtered_Customer_Data[#All],9,FALSE)</f>
        <v>High Net Worth</v>
      </c>
      <c r="I2424" t="str">
        <f>VLOOKUP(A2424,Filtered_Customer_Data[#All],4,FALSE)</f>
        <v>Female</v>
      </c>
      <c r="J2424" t="str">
        <f>VLOOKUP(A2424,Filtered_Customer_Data[#All],8,FALSE)</f>
        <v>Unknown</v>
      </c>
      <c r="K2424" t="str">
        <f>VLOOKUP(A2424,Filtered_Customer_Data[#All],7,FALSE)</f>
        <v>Senior Developer</v>
      </c>
    </row>
    <row r="2425" spans="1:11" x14ac:dyDescent="0.3">
      <c r="A2425">
        <v>2428</v>
      </c>
      <c r="B2425">
        <v>8</v>
      </c>
      <c r="C2425">
        <v>9038.3599999999988</v>
      </c>
      <c r="D2425">
        <f t="shared" si="74"/>
        <v>1129.7949999999998</v>
      </c>
      <c r="E2425">
        <v>5.5684399999999998</v>
      </c>
      <c r="F2425">
        <f>VLOOKUP(A2425,[1]!Filtered_Customer_Data[#All],12,FALSE)</f>
        <v>9</v>
      </c>
      <c r="G2425">
        <f t="shared" si="75"/>
        <v>56620.761028199988</v>
      </c>
      <c r="H2425" t="str">
        <f>VLOOKUP(A2425,[2]!Filtered_Customer_Data[#All],9,FALSE)</f>
        <v>Mass Customer</v>
      </c>
      <c r="I2425" t="str">
        <f>VLOOKUP(A2425,Filtered_Customer_Data[#All],4,FALSE)</f>
        <v>Male</v>
      </c>
      <c r="J2425" t="str">
        <f>VLOOKUP(A2425,Filtered_Customer_Data[#All],8,FALSE)</f>
        <v>Unknown</v>
      </c>
      <c r="K2425" t="str">
        <f>VLOOKUP(A2425,Filtered_Customer_Data[#All],7,FALSE)</f>
        <v>Help Desk Operator</v>
      </c>
    </row>
    <row r="2426" spans="1:11" x14ac:dyDescent="0.3">
      <c r="A2426">
        <v>2429</v>
      </c>
      <c r="B2426">
        <v>3</v>
      </c>
      <c r="C2426">
        <v>3811.29</v>
      </c>
      <c r="D2426">
        <f t="shared" si="74"/>
        <v>1270.43</v>
      </c>
      <c r="E2426">
        <v>5.5684399999999998</v>
      </c>
      <c r="F2426">
        <f>VLOOKUP(A2426,[1]!Filtered_Customer_Data[#All],12,FALSE)</f>
        <v>3</v>
      </c>
      <c r="G2426">
        <f t="shared" si="75"/>
        <v>21222.939687599999</v>
      </c>
      <c r="H2426" t="str">
        <f>VLOOKUP(A2426,[2]!Filtered_Customer_Data[#All],9,FALSE)</f>
        <v>Mass Customer</v>
      </c>
      <c r="I2426" t="str">
        <f>VLOOKUP(A2426,Filtered_Customer_Data[#All],4,FALSE)</f>
        <v>Female</v>
      </c>
      <c r="J2426" t="str">
        <f>VLOOKUP(A2426,Filtered_Customer_Data[#All],8,FALSE)</f>
        <v>Manufacturing</v>
      </c>
      <c r="K2426" t="str">
        <f>VLOOKUP(A2426,Filtered_Customer_Data[#All],7,FALSE)</f>
        <v>Assistant Professor</v>
      </c>
    </row>
    <row r="2427" spans="1:11" x14ac:dyDescent="0.3">
      <c r="A2427">
        <v>2430</v>
      </c>
      <c r="B2427">
        <v>4</v>
      </c>
      <c r="C2427">
        <v>3385.21</v>
      </c>
      <c r="D2427">
        <f t="shared" si="74"/>
        <v>846.30250000000001</v>
      </c>
      <c r="E2427">
        <v>5.5684399999999998</v>
      </c>
      <c r="F2427">
        <f>VLOOKUP(A2427,[1]!Filtered_Customer_Data[#All],12,FALSE)</f>
        <v>5</v>
      </c>
      <c r="G2427">
        <f t="shared" si="75"/>
        <v>23562.923465499996</v>
      </c>
      <c r="H2427" t="str">
        <f>VLOOKUP(A2427,[2]!Filtered_Customer_Data[#All],9,FALSE)</f>
        <v>Mass Customer</v>
      </c>
      <c r="I2427" t="str">
        <f>VLOOKUP(A2427,Filtered_Customer_Data[#All],4,FALSE)</f>
        <v>Male</v>
      </c>
      <c r="J2427" t="str">
        <f>VLOOKUP(A2427,Filtered_Customer_Data[#All],8,FALSE)</f>
        <v>Unknown</v>
      </c>
      <c r="K2427" t="str">
        <f>VLOOKUP(A2427,Filtered_Customer_Data[#All],7,FALSE)</f>
        <v>Quality Engineer</v>
      </c>
    </row>
    <row r="2428" spans="1:11" x14ac:dyDescent="0.3">
      <c r="A2428">
        <v>2431</v>
      </c>
      <c r="B2428">
        <v>2</v>
      </c>
      <c r="C2428">
        <v>1447.1799999999998</v>
      </c>
      <c r="D2428">
        <f t="shared" si="74"/>
        <v>723.58999999999992</v>
      </c>
      <c r="E2428">
        <v>5.5684399999999998</v>
      </c>
      <c r="F2428">
        <f>VLOOKUP(A2428,[1]!Filtered_Customer_Data[#All],12,FALSE)</f>
        <v>2</v>
      </c>
      <c r="G2428">
        <f t="shared" si="75"/>
        <v>8058.5349991999992</v>
      </c>
      <c r="H2428" t="str">
        <f>VLOOKUP(A2428,[2]!Filtered_Customer_Data[#All],9,FALSE)</f>
        <v>Mass Customer</v>
      </c>
      <c r="I2428" t="str">
        <f>VLOOKUP(A2428,Filtered_Customer_Data[#All],4,FALSE)</f>
        <v>Male</v>
      </c>
      <c r="J2428" t="str">
        <f>VLOOKUP(A2428,Filtered_Customer_Data[#All],8,FALSE)</f>
        <v>Financial Services</v>
      </c>
      <c r="K2428" t="str">
        <f>VLOOKUP(A2428,Filtered_Customer_Data[#All],7,FALSE)</f>
        <v>Senior Cost Accountant</v>
      </c>
    </row>
    <row r="2429" spans="1:11" x14ac:dyDescent="0.3">
      <c r="A2429">
        <v>2432</v>
      </c>
      <c r="B2429">
        <v>5</v>
      </c>
      <c r="C2429">
        <v>3930.31</v>
      </c>
      <c r="D2429">
        <f t="shared" si="74"/>
        <v>786.06200000000001</v>
      </c>
      <c r="E2429">
        <v>5.5684399999999998</v>
      </c>
      <c r="F2429">
        <f>VLOOKUP(A2429,[1]!Filtered_Customer_Data[#All],12,FALSE)</f>
        <v>5</v>
      </c>
      <c r="G2429">
        <f t="shared" si="75"/>
        <v>21885.695416399998</v>
      </c>
      <c r="H2429" t="str">
        <f>VLOOKUP(A2429,[2]!Filtered_Customer_Data[#All],9,FALSE)</f>
        <v>Affluent Customer</v>
      </c>
      <c r="I2429" t="str">
        <f>VLOOKUP(A2429,Filtered_Customer_Data[#All],4,FALSE)</f>
        <v>Female</v>
      </c>
      <c r="J2429" t="str">
        <f>VLOOKUP(A2429,Filtered_Customer_Data[#All],8,FALSE)</f>
        <v>Manufacturing</v>
      </c>
      <c r="K2429" t="str">
        <f>VLOOKUP(A2429,Filtered_Customer_Data[#All],7,FALSE)</f>
        <v>Nuclear Power Engineer</v>
      </c>
    </row>
    <row r="2430" spans="1:11" x14ac:dyDescent="0.3">
      <c r="A2430">
        <v>2433</v>
      </c>
      <c r="B2430">
        <v>10</v>
      </c>
      <c r="C2430">
        <v>10945.11</v>
      </c>
      <c r="D2430">
        <f t="shared" si="74"/>
        <v>1094.511</v>
      </c>
      <c r="E2430">
        <v>5.5684399999999998</v>
      </c>
      <c r="F2430">
        <f>VLOOKUP(A2430,[1]!Filtered_Customer_Data[#All],12,FALSE)</f>
        <v>8</v>
      </c>
      <c r="G2430">
        <f t="shared" si="75"/>
        <v>48757.750662719998</v>
      </c>
      <c r="H2430" t="str">
        <f>VLOOKUP(A2430,[2]!Filtered_Customer_Data[#All],9,FALSE)</f>
        <v>High Net Worth</v>
      </c>
      <c r="I2430" t="str">
        <f>VLOOKUP(A2430,Filtered_Customer_Data[#All],4,FALSE)</f>
        <v>Male</v>
      </c>
      <c r="J2430" t="str">
        <f>VLOOKUP(A2430,Filtered_Customer_Data[#All],8,FALSE)</f>
        <v>Unknown</v>
      </c>
      <c r="K2430" t="str">
        <f>VLOOKUP(A2430,Filtered_Customer_Data[#All],7,FALSE)</f>
        <v>Nurse Practicioner</v>
      </c>
    </row>
    <row r="2431" spans="1:11" x14ac:dyDescent="0.3">
      <c r="A2431">
        <v>2434</v>
      </c>
      <c r="B2431">
        <v>9</v>
      </c>
      <c r="C2431">
        <v>10024.41</v>
      </c>
      <c r="D2431">
        <f t="shared" si="74"/>
        <v>1113.8233333333333</v>
      </c>
      <c r="E2431">
        <v>5.5684399999999998</v>
      </c>
      <c r="F2431">
        <f>VLOOKUP(A2431,[1]!Filtered_Customer_Data[#All],12,FALSE)</f>
        <v>18</v>
      </c>
      <c r="G2431">
        <f t="shared" si="75"/>
        <v>111640.65124079998</v>
      </c>
      <c r="H2431" t="str">
        <f>VLOOKUP(A2431,[2]!Filtered_Customer_Data[#All],9,FALSE)</f>
        <v>Affluent Customer</v>
      </c>
      <c r="I2431" t="str">
        <f>VLOOKUP(A2431,Filtered_Customer_Data[#All],4,FALSE)</f>
        <v>Male</v>
      </c>
      <c r="J2431" t="str">
        <f>VLOOKUP(A2431,Filtered_Customer_Data[#All],8,FALSE)</f>
        <v>Unknown</v>
      </c>
      <c r="K2431" t="str">
        <f>VLOOKUP(A2431,Filtered_Customer_Data[#All],7,FALSE)</f>
        <v>Environmental Specialist</v>
      </c>
    </row>
    <row r="2432" spans="1:11" x14ac:dyDescent="0.3">
      <c r="A2432">
        <v>2435</v>
      </c>
      <c r="B2432">
        <v>5</v>
      </c>
      <c r="C2432">
        <v>6950.49</v>
      </c>
      <c r="D2432">
        <f t="shared" si="74"/>
        <v>1390.098</v>
      </c>
      <c r="E2432">
        <v>5.5684399999999998</v>
      </c>
      <c r="F2432">
        <f>VLOOKUP(A2432,[1]!Filtered_Customer_Data[#All],12,FALSE)</f>
        <v>14</v>
      </c>
      <c r="G2432">
        <f t="shared" si="75"/>
        <v>108369.48229967999</v>
      </c>
      <c r="H2432" t="str">
        <f>VLOOKUP(A2432,[2]!Filtered_Customer_Data[#All],9,FALSE)</f>
        <v>Mass Customer</v>
      </c>
      <c r="I2432" t="str">
        <f>VLOOKUP(A2432,Filtered_Customer_Data[#All],4,FALSE)</f>
        <v>Female</v>
      </c>
      <c r="J2432" t="str">
        <f>VLOOKUP(A2432,Filtered_Customer_Data[#All],8,FALSE)</f>
        <v>Manufacturing</v>
      </c>
      <c r="K2432" t="str">
        <f>VLOOKUP(A2432,Filtered_Customer_Data[#All],7,FALSE)</f>
        <v>Account Coordinator</v>
      </c>
    </row>
    <row r="2433" spans="1:11" x14ac:dyDescent="0.3">
      <c r="A2433">
        <v>2436</v>
      </c>
      <c r="B2433">
        <v>4</v>
      </c>
      <c r="C2433">
        <v>3919.84</v>
      </c>
      <c r="D2433">
        <f t="shared" si="74"/>
        <v>979.96</v>
      </c>
      <c r="E2433">
        <v>5.5684399999999998</v>
      </c>
      <c r="F2433">
        <f>VLOOKUP(A2433,[1]!Filtered_Customer_Data[#All],12,FALSE)</f>
        <v>4</v>
      </c>
      <c r="G2433">
        <f t="shared" si="75"/>
        <v>21827.393849600001</v>
      </c>
      <c r="H2433" t="str">
        <f>VLOOKUP(A2433,[2]!Filtered_Customer_Data[#All],9,FALSE)</f>
        <v>Mass Customer</v>
      </c>
      <c r="I2433" t="str">
        <f>VLOOKUP(A2433,Filtered_Customer_Data[#All],4,FALSE)</f>
        <v>Male</v>
      </c>
      <c r="J2433" t="str">
        <f>VLOOKUP(A2433,Filtered_Customer_Data[#All],8,FALSE)</f>
        <v>IT</v>
      </c>
      <c r="K2433" t="str">
        <f>VLOOKUP(A2433,Filtered_Customer_Data[#All],7,FALSE)</f>
        <v>Help Desk Technician</v>
      </c>
    </row>
    <row r="2434" spans="1:11" x14ac:dyDescent="0.3">
      <c r="A2434">
        <v>2437</v>
      </c>
      <c r="B2434">
        <v>2</v>
      </c>
      <c r="C2434">
        <v>1436.8</v>
      </c>
      <c r="D2434">
        <f t="shared" si="74"/>
        <v>718.4</v>
      </c>
      <c r="E2434">
        <v>5.5684399999999998</v>
      </c>
      <c r="F2434">
        <f>VLOOKUP(A2434,[1]!Filtered_Customer_Data[#All],12,FALSE)</f>
        <v>18</v>
      </c>
      <c r="G2434">
        <f t="shared" si="75"/>
        <v>72006.611327999999</v>
      </c>
      <c r="H2434" t="str">
        <f>VLOOKUP(A2434,[2]!Filtered_Customer_Data[#All],9,FALSE)</f>
        <v>Mass Customer</v>
      </c>
      <c r="I2434" t="str">
        <f>VLOOKUP(A2434,Filtered_Customer_Data[#All],4,FALSE)</f>
        <v>Female</v>
      </c>
      <c r="J2434" t="str">
        <f>VLOOKUP(A2434,Filtered_Customer_Data[#All],8,FALSE)</f>
        <v>Financial Services</v>
      </c>
      <c r="K2434" t="str">
        <f>VLOOKUP(A2434,Filtered_Customer_Data[#All],7,FALSE)</f>
        <v>Marketing Manager</v>
      </c>
    </row>
    <row r="2435" spans="1:11" x14ac:dyDescent="0.3">
      <c r="A2435">
        <v>2438</v>
      </c>
      <c r="B2435">
        <v>7</v>
      </c>
      <c r="C2435">
        <v>6007.49</v>
      </c>
      <c r="D2435">
        <f t="shared" ref="D2435:D2498" si="76">GETPIVOTDATA("Total Revenue",$A2434,"customer_id",A2435)/GETPIVOTDATA("Total Transaction",$A2434,"customer_id",A2435)</f>
        <v>858.21285714285716</v>
      </c>
      <c r="E2435">
        <v>5.5684399999999998</v>
      </c>
      <c r="F2435">
        <f>VLOOKUP(A2435,[1]!Filtered_Customer_Data[#All],12,FALSE)</f>
        <v>4</v>
      </c>
      <c r="G2435">
        <f t="shared" ref="G2435:G2498" si="77">D2435*E2435*F2435</f>
        <v>19115.627208914284</v>
      </c>
      <c r="H2435" t="str">
        <f>VLOOKUP(A2435,[2]!Filtered_Customer_Data[#All],9,FALSE)</f>
        <v>Mass Customer</v>
      </c>
      <c r="I2435" t="str">
        <f>VLOOKUP(A2435,Filtered_Customer_Data[#All],4,FALSE)</f>
        <v>Female</v>
      </c>
      <c r="J2435" t="str">
        <f>VLOOKUP(A2435,Filtered_Customer_Data[#All],8,FALSE)</f>
        <v>Manufacturing</v>
      </c>
      <c r="K2435" t="str">
        <f>VLOOKUP(A2435,Filtered_Customer_Data[#All],7,FALSE)</f>
        <v>Speech Pathologist</v>
      </c>
    </row>
    <row r="2436" spans="1:11" x14ac:dyDescent="0.3">
      <c r="A2436">
        <v>2439</v>
      </c>
      <c r="B2436">
        <v>6</v>
      </c>
      <c r="C2436">
        <v>5841.7999999999993</v>
      </c>
      <c r="D2436">
        <f t="shared" si="76"/>
        <v>973.63333333333321</v>
      </c>
      <c r="E2436">
        <v>5.5684399999999998</v>
      </c>
      <c r="F2436">
        <f>VLOOKUP(A2436,[1]!Filtered_Customer_Data[#All],12,FALSE)</f>
        <v>15</v>
      </c>
      <c r="G2436">
        <f t="shared" si="77"/>
        <v>81324.281979999985</v>
      </c>
      <c r="H2436" t="str">
        <f>VLOOKUP(A2436,[2]!Filtered_Customer_Data[#All],9,FALSE)</f>
        <v>Affluent Customer</v>
      </c>
      <c r="I2436" t="str">
        <f>VLOOKUP(A2436,Filtered_Customer_Data[#All],4,FALSE)</f>
        <v>Female</v>
      </c>
      <c r="J2436" t="str">
        <f>VLOOKUP(A2436,Filtered_Customer_Data[#All],8,FALSE)</f>
        <v>Manufacturing</v>
      </c>
      <c r="K2436" t="str">
        <f>VLOOKUP(A2436,Filtered_Customer_Data[#All],7,FALSE)</f>
        <v>Unknown</v>
      </c>
    </row>
    <row r="2437" spans="1:11" x14ac:dyDescent="0.3">
      <c r="A2437">
        <v>2440</v>
      </c>
      <c r="B2437">
        <v>4</v>
      </c>
      <c r="C2437">
        <v>5001.4400000000005</v>
      </c>
      <c r="D2437">
        <f t="shared" si="76"/>
        <v>1250.3600000000001</v>
      </c>
      <c r="E2437">
        <v>5.5684399999999998</v>
      </c>
      <c r="F2437">
        <f>VLOOKUP(A2437,[1]!Filtered_Customer_Data[#All],12,FALSE)</f>
        <v>8</v>
      </c>
      <c r="G2437">
        <f t="shared" si="77"/>
        <v>55700.437107200007</v>
      </c>
      <c r="H2437" t="str">
        <f>VLOOKUP(A2437,[2]!Filtered_Customer_Data[#All],9,FALSE)</f>
        <v>Affluent Customer</v>
      </c>
      <c r="I2437" t="str">
        <f>VLOOKUP(A2437,Filtered_Customer_Data[#All],4,FALSE)</f>
        <v>Female</v>
      </c>
      <c r="J2437" t="str">
        <f>VLOOKUP(A2437,Filtered_Customer_Data[#All],8,FALSE)</f>
        <v>Manufacturing</v>
      </c>
      <c r="K2437" t="str">
        <f>VLOOKUP(A2437,Filtered_Customer_Data[#All],7,FALSE)</f>
        <v>Engineer II</v>
      </c>
    </row>
    <row r="2438" spans="1:11" x14ac:dyDescent="0.3">
      <c r="A2438">
        <v>2441</v>
      </c>
      <c r="B2438">
        <v>2</v>
      </c>
      <c r="C2438">
        <v>2059.61</v>
      </c>
      <c r="D2438">
        <f t="shared" si="76"/>
        <v>1029.8050000000001</v>
      </c>
      <c r="E2438">
        <v>5.5684399999999998</v>
      </c>
      <c r="F2438">
        <f>VLOOKUP(A2438,[1]!Filtered_Customer_Data[#All],12,FALSE)</f>
        <v>5</v>
      </c>
      <c r="G2438">
        <f t="shared" si="77"/>
        <v>28672.036771000003</v>
      </c>
      <c r="H2438" t="str">
        <f>VLOOKUP(A2438,[2]!Filtered_Customer_Data[#All],9,FALSE)</f>
        <v>High Net Worth</v>
      </c>
      <c r="I2438" t="str">
        <f>VLOOKUP(A2438,Filtered_Customer_Data[#All],4,FALSE)</f>
        <v>Female</v>
      </c>
      <c r="J2438" t="str">
        <f>VLOOKUP(A2438,Filtered_Customer_Data[#All],8,FALSE)</f>
        <v>Property</v>
      </c>
      <c r="K2438" t="str">
        <f>VLOOKUP(A2438,Filtered_Customer_Data[#All],7,FALSE)</f>
        <v>Unknown</v>
      </c>
    </row>
    <row r="2439" spans="1:11" x14ac:dyDescent="0.3">
      <c r="A2439">
        <v>2442</v>
      </c>
      <c r="B2439">
        <v>6</v>
      </c>
      <c r="C2439">
        <v>5014.1400000000003</v>
      </c>
      <c r="D2439">
        <f t="shared" si="76"/>
        <v>835.69</v>
      </c>
      <c r="E2439">
        <v>5.5684399999999998</v>
      </c>
      <c r="F2439">
        <f>VLOOKUP(A2439,[1]!Filtered_Customer_Data[#All],12,FALSE)</f>
        <v>17</v>
      </c>
      <c r="G2439">
        <f t="shared" si="77"/>
        <v>79109.323601200012</v>
      </c>
      <c r="H2439" t="str">
        <f>VLOOKUP(A2439,[2]!Filtered_Customer_Data[#All],9,FALSE)</f>
        <v>Affluent Customer</v>
      </c>
      <c r="I2439" t="str">
        <f>VLOOKUP(A2439,Filtered_Customer_Data[#All],4,FALSE)</f>
        <v>Male</v>
      </c>
      <c r="J2439" t="str">
        <f>VLOOKUP(A2439,Filtered_Customer_Data[#All],8,FALSE)</f>
        <v>Health</v>
      </c>
      <c r="K2439" t="str">
        <f>VLOOKUP(A2439,Filtered_Customer_Data[#All],7,FALSE)</f>
        <v>Social Worker</v>
      </c>
    </row>
    <row r="2440" spans="1:11" x14ac:dyDescent="0.3">
      <c r="A2440">
        <v>2443</v>
      </c>
      <c r="B2440">
        <v>6</v>
      </c>
      <c r="C2440">
        <v>6182.6800000000012</v>
      </c>
      <c r="D2440">
        <f t="shared" si="76"/>
        <v>1030.4466666666669</v>
      </c>
      <c r="E2440">
        <v>5.5684399999999998</v>
      </c>
      <c r="F2440">
        <f>VLOOKUP(A2440,[1]!Filtered_Customer_Data[#All],12,FALSE)</f>
        <v>20</v>
      </c>
      <c r="G2440">
        <f t="shared" si="77"/>
        <v>114759.60873066669</v>
      </c>
      <c r="H2440" t="str">
        <f>VLOOKUP(A2440,[2]!Filtered_Customer_Data[#All],9,FALSE)</f>
        <v>High Net Worth</v>
      </c>
      <c r="I2440" t="str">
        <f>VLOOKUP(A2440,Filtered_Customer_Data[#All],4,FALSE)</f>
        <v>Male</v>
      </c>
      <c r="J2440" t="str">
        <f>VLOOKUP(A2440,Filtered_Customer_Data[#All],8,FALSE)</f>
        <v>Property</v>
      </c>
      <c r="K2440" t="str">
        <f>VLOOKUP(A2440,Filtered_Customer_Data[#All],7,FALSE)</f>
        <v>Computer Systems Analyst I</v>
      </c>
    </row>
    <row r="2441" spans="1:11" x14ac:dyDescent="0.3">
      <c r="A2441">
        <v>2444</v>
      </c>
      <c r="B2441">
        <v>4</v>
      </c>
      <c r="C2441">
        <v>5166.3600000000006</v>
      </c>
      <c r="D2441">
        <f t="shared" si="76"/>
        <v>1291.5900000000001</v>
      </c>
      <c r="E2441">
        <v>5.5684399999999998</v>
      </c>
      <c r="F2441">
        <f>VLOOKUP(A2441,[1]!Filtered_Customer_Data[#All],12,FALSE)</f>
        <v>11</v>
      </c>
      <c r="G2441">
        <f t="shared" si="77"/>
        <v>79113.555615600009</v>
      </c>
      <c r="H2441" t="str">
        <f>VLOOKUP(A2441,[2]!Filtered_Customer_Data[#All],9,FALSE)</f>
        <v>High Net Worth</v>
      </c>
      <c r="I2441" t="str">
        <f>VLOOKUP(A2441,Filtered_Customer_Data[#All],4,FALSE)</f>
        <v>Male</v>
      </c>
      <c r="J2441" t="str">
        <f>VLOOKUP(A2441,Filtered_Customer_Data[#All],8,FALSE)</f>
        <v>Manufacturing</v>
      </c>
      <c r="K2441" t="str">
        <f>VLOOKUP(A2441,Filtered_Customer_Data[#All],7,FALSE)</f>
        <v>Associate Professor</v>
      </c>
    </row>
    <row r="2442" spans="1:11" x14ac:dyDescent="0.3">
      <c r="A2442">
        <v>2445</v>
      </c>
      <c r="B2442">
        <v>5</v>
      </c>
      <c r="C2442">
        <v>5245.2100000000009</v>
      </c>
      <c r="D2442">
        <f t="shared" si="76"/>
        <v>1049.0420000000001</v>
      </c>
      <c r="E2442">
        <v>5.5684399999999998</v>
      </c>
      <c r="F2442">
        <f>VLOOKUP(A2442,[1]!Filtered_Customer_Data[#All],12,FALSE)</f>
        <v>18</v>
      </c>
      <c r="G2442">
        <f t="shared" si="77"/>
        <v>105147.49382064001</v>
      </c>
      <c r="H2442" t="str">
        <f>VLOOKUP(A2442,[2]!Filtered_Customer_Data[#All],9,FALSE)</f>
        <v>Affluent Customer</v>
      </c>
      <c r="I2442" t="str">
        <f>VLOOKUP(A2442,Filtered_Customer_Data[#All],4,FALSE)</f>
        <v>Male</v>
      </c>
      <c r="J2442" t="str">
        <f>VLOOKUP(A2442,Filtered_Customer_Data[#All],8,FALSE)</f>
        <v>Retail</v>
      </c>
      <c r="K2442" t="str">
        <f>VLOOKUP(A2442,Filtered_Customer_Data[#All],7,FALSE)</f>
        <v>Quality Control Specialist</v>
      </c>
    </row>
    <row r="2443" spans="1:11" x14ac:dyDescent="0.3">
      <c r="A2443">
        <v>2446</v>
      </c>
      <c r="B2443">
        <v>7</v>
      </c>
      <c r="C2443">
        <v>9602.64</v>
      </c>
      <c r="D2443">
        <f t="shared" si="76"/>
        <v>1371.8057142857142</v>
      </c>
      <c r="E2443">
        <v>5.5684399999999998</v>
      </c>
      <c r="F2443">
        <f>VLOOKUP(A2443,[1]!Filtered_Customer_Data[#All],12,FALSE)</f>
        <v>17</v>
      </c>
      <c r="G2443">
        <f t="shared" si="77"/>
        <v>129859.90279817142</v>
      </c>
      <c r="H2443" t="str">
        <f>VLOOKUP(A2443,[2]!Filtered_Customer_Data[#All],9,FALSE)</f>
        <v>Affluent Customer</v>
      </c>
      <c r="I2443" t="str">
        <f>VLOOKUP(A2443,Filtered_Customer_Data[#All],4,FALSE)</f>
        <v>Male</v>
      </c>
      <c r="J2443" t="str">
        <f>VLOOKUP(A2443,Filtered_Customer_Data[#All],8,FALSE)</f>
        <v>Retail</v>
      </c>
      <c r="K2443" t="str">
        <f>VLOOKUP(A2443,Filtered_Customer_Data[#All],7,FALSE)</f>
        <v>Unknown</v>
      </c>
    </row>
    <row r="2444" spans="1:11" x14ac:dyDescent="0.3">
      <c r="A2444">
        <v>2447</v>
      </c>
      <c r="B2444">
        <v>7</v>
      </c>
      <c r="C2444">
        <v>7729.6399999999994</v>
      </c>
      <c r="D2444">
        <f t="shared" si="76"/>
        <v>1104.2342857142855</v>
      </c>
      <c r="E2444">
        <v>5.5684399999999998</v>
      </c>
      <c r="F2444">
        <f>VLOOKUP(A2444,[1]!Filtered_Customer_Data[#All],12,FALSE)</f>
        <v>2</v>
      </c>
      <c r="G2444">
        <f t="shared" si="77"/>
        <v>12297.724731885712</v>
      </c>
      <c r="H2444" t="str">
        <f>VLOOKUP(A2444,[2]!Filtered_Customer_Data[#All],9,FALSE)</f>
        <v>Affluent Customer</v>
      </c>
      <c r="I2444" t="str">
        <f>VLOOKUP(A2444,Filtered_Customer_Data[#All],4,FALSE)</f>
        <v>Male</v>
      </c>
      <c r="J2444" t="str">
        <f>VLOOKUP(A2444,Filtered_Customer_Data[#All],8,FALSE)</f>
        <v>Unknown</v>
      </c>
      <c r="K2444" t="str">
        <f>VLOOKUP(A2444,Filtered_Customer_Data[#All],7,FALSE)</f>
        <v>Tax Accountant</v>
      </c>
    </row>
    <row r="2445" spans="1:11" x14ac:dyDescent="0.3">
      <c r="A2445">
        <v>2448</v>
      </c>
      <c r="B2445">
        <v>6</v>
      </c>
      <c r="C2445">
        <v>5418.88</v>
      </c>
      <c r="D2445">
        <f t="shared" si="76"/>
        <v>903.14666666666665</v>
      </c>
      <c r="E2445">
        <v>5.5684399999999998</v>
      </c>
      <c r="F2445">
        <f>VLOOKUP(A2445,[1]!Filtered_Customer_Data[#All],12,FALSE)</f>
        <v>10</v>
      </c>
      <c r="G2445">
        <f t="shared" si="77"/>
        <v>50291.180245333337</v>
      </c>
      <c r="H2445" t="str">
        <f>VLOOKUP(A2445,[2]!Filtered_Customer_Data[#All],9,FALSE)</f>
        <v>High Net Worth</v>
      </c>
      <c r="I2445" t="str">
        <f>VLOOKUP(A2445,Filtered_Customer_Data[#All],4,FALSE)</f>
        <v>Female</v>
      </c>
      <c r="J2445" t="str">
        <f>VLOOKUP(A2445,Filtered_Customer_Data[#All],8,FALSE)</f>
        <v>Property</v>
      </c>
      <c r="K2445" t="str">
        <f>VLOOKUP(A2445,Filtered_Customer_Data[#All],7,FALSE)</f>
        <v>Structural Analysis Engineer</v>
      </c>
    </row>
    <row r="2446" spans="1:11" x14ac:dyDescent="0.3">
      <c r="A2446">
        <v>2449</v>
      </c>
      <c r="B2446">
        <v>5</v>
      </c>
      <c r="C2446">
        <v>6836.9600000000009</v>
      </c>
      <c r="D2446">
        <f t="shared" si="76"/>
        <v>1367.3920000000003</v>
      </c>
      <c r="E2446">
        <v>5.5684399999999998</v>
      </c>
      <c r="F2446">
        <f>VLOOKUP(A2446,[1]!Filtered_Customer_Data[#All],12,FALSE)</f>
        <v>8</v>
      </c>
      <c r="G2446">
        <f t="shared" si="77"/>
        <v>60913.922467840013</v>
      </c>
      <c r="H2446" t="str">
        <f>VLOOKUP(A2446,[2]!Filtered_Customer_Data[#All],9,FALSE)</f>
        <v>Affluent Customer</v>
      </c>
      <c r="I2446" t="str">
        <f>VLOOKUP(A2446,Filtered_Customer_Data[#All],4,FALSE)</f>
        <v>Male</v>
      </c>
      <c r="J2446" t="str">
        <f>VLOOKUP(A2446,Filtered_Customer_Data[#All],8,FALSE)</f>
        <v>Unknown</v>
      </c>
      <c r="K2446" t="str">
        <f>VLOOKUP(A2446,Filtered_Customer_Data[#All],7,FALSE)</f>
        <v>Tax Accountant</v>
      </c>
    </row>
    <row r="2447" spans="1:11" x14ac:dyDescent="0.3">
      <c r="A2447">
        <v>2450</v>
      </c>
      <c r="B2447">
        <v>2</v>
      </c>
      <c r="C2447">
        <v>3861.74</v>
      </c>
      <c r="D2447">
        <f t="shared" si="76"/>
        <v>1930.87</v>
      </c>
      <c r="E2447">
        <v>5.5684399999999998</v>
      </c>
      <c r="F2447">
        <f>VLOOKUP(A2447,[1]!Filtered_Customer_Data[#All],12,FALSE)</f>
        <v>7</v>
      </c>
      <c r="G2447">
        <f t="shared" si="77"/>
        <v>75263.536199599999</v>
      </c>
      <c r="H2447" t="str">
        <f>VLOOKUP(A2447,[2]!Filtered_Customer_Data[#All],9,FALSE)</f>
        <v>Affluent Customer</v>
      </c>
      <c r="I2447" t="str">
        <f>VLOOKUP(A2447,Filtered_Customer_Data[#All],4,FALSE)</f>
        <v>Male</v>
      </c>
      <c r="J2447" t="str">
        <f>VLOOKUP(A2447,Filtered_Customer_Data[#All],8,FALSE)</f>
        <v>Retail</v>
      </c>
      <c r="K2447" t="str">
        <f>VLOOKUP(A2447,Filtered_Customer_Data[#All],7,FALSE)</f>
        <v>Structural Engineer</v>
      </c>
    </row>
    <row r="2448" spans="1:11" x14ac:dyDescent="0.3">
      <c r="A2448">
        <v>2451</v>
      </c>
      <c r="B2448">
        <v>3</v>
      </c>
      <c r="C2448">
        <v>3247.8500000000004</v>
      </c>
      <c r="D2448">
        <f t="shared" si="76"/>
        <v>1082.6166666666668</v>
      </c>
      <c r="E2448">
        <v>5.5684399999999998</v>
      </c>
      <c r="F2448">
        <f>VLOOKUP(A2448,[1]!Filtered_Customer_Data[#All],12,FALSE)</f>
        <v>18</v>
      </c>
      <c r="G2448">
        <f t="shared" si="77"/>
        <v>108512.74712400002</v>
      </c>
      <c r="H2448" t="str">
        <f>VLOOKUP(A2448,[2]!Filtered_Customer_Data[#All],9,FALSE)</f>
        <v>Affluent Customer</v>
      </c>
      <c r="I2448" t="str">
        <f>VLOOKUP(A2448,Filtered_Customer_Data[#All],4,FALSE)</f>
        <v>Male</v>
      </c>
      <c r="J2448" t="str">
        <f>VLOOKUP(A2448,Filtered_Customer_Data[#All],8,FALSE)</f>
        <v>Argiculture</v>
      </c>
      <c r="K2448" t="str">
        <f>VLOOKUP(A2448,Filtered_Customer_Data[#All],7,FALSE)</f>
        <v>Editor</v>
      </c>
    </row>
    <row r="2449" spans="1:11" x14ac:dyDescent="0.3">
      <c r="A2449">
        <v>2452</v>
      </c>
      <c r="B2449">
        <v>4</v>
      </c>
      <c r="C2449">
        <v>4209.71</v>
      </c>
      <c r="D2449">
        <f t="shared" si="76"/>
        <v>1052.4275</v>
      </c>
      <c r="E2449">
        <v>5.5684399999999998</v>
      </c>
      <c r="F2449">
        <f>VLOOKUP(A2449,[1]!Filtered_Customer_Data[#All],12,FALSE)</f>
        <v>17</v>
      </c>
      <c r="G2449">
        <f t="shared" si="77"/>
        <v>99626.449597700004</v>
      </c>
      <c r="H2449" t="str">
        <f>VLOOKUP(A2449,[2]!Filtered_Customer_Data[#All],9,FALSE)</f>
        <v>Mass Customer</v>
      </c>
      <c r="I2449" t="str">
        <f>VLOOKUP(A2449,Filtered_Customer_Data[#All],4,FALSE)</f>
        <v>Female</v>
      </c>
      <c r="J2449" t="str">
        <f>VLOOKUP(A2449,Filtered_Customer_Data[#All],8,FALSE)</f>
        <v>Manufacturing</v>
      </c>
      <c r="K2449" t="str">
        <f>VLOOKUP(A2449,Filtered_Customer_Data[#All],7,FALSE)</f>
        <v>Chemical Engineer</v>
      </c>
    </row>
    <row r="2450" spans="1:11" x14ac:dyDescent="0.3">
      <c r="A2450">
        <v>2453</v>
      </c>
      <c r="B2450">
        <v>6</v>
      </c>
      <c r="C2450">
        <v>4683.4699999999993</v>
      </c>
      <c r="D2450">
        <f t="shared" si="76"/>
        <v>780.57833333333326</v>
      </c>
      <c r="E2450">
        <v>5.5684399999999998</v>
      </c>
      <c r="F2450">
        <f>VLOOKUP(A2450,[1]!Filtered_Customer_Data[#All],12,FALSE)</f>
        <v>9</v>
      </c>
      <c r="G2450">
        <f t="shared" si="77"/>
        <v>39119.432530199992</v>
      </c>
      <c r="H2450" t="str">
        <f>VLOOKUP(A2450,[2]!Filtered_Customer_Data[#All],9,FALSE)</f>
        <v>High Net Worth</v>
      </c>
      <c r="I2450" t="str">
        <f>VLOOKUP(A2450,Filtered_Customer_Data[#All],4,FALSE)</f>
        <v>Female</v>
      </c>
      <c r="J2450" t="str">
        <f>VLOOKUP(A2450,Filtered_Customer_Data[#All],8,FALSE)</f>
        <v>Telecommunications</v>
      </c>
      <c r="K2450" t="str">
        <f>VLOOKUP(A2450,Filtered_Customer_Data[#All],7,FALSE)</f>
        <v>Safety Technician II</v>
      </c>
    </row>
    <row r="2451" spans="1:11" x14ac:dyDescent="0.3">
      <c r="A2451">
        <v>2454</v>
      </c>
      <c r="B2451">
        <v>10</v>
      </c>
      <c r="C2451">
        <v>11477.219999999998</v>
      </c>
      <c r="D2451">
        <f t="shared" si="76"/>
        <v>1147.7219999999998</v>
      </c>
      <c r="E2451">
        <v>5.5684399999999998</v>
      </c>
      <c r="F2451">
        <f>VLOOKUP(A2451,[1]!Filtered_Customer_Data[#All],12,FALSE)</f>
        <v>12</v>
      </c>
      <c r="G2451">
        <f t="shared" si="77"/>
        <v>76692.253124159979</v>
      </c>
      <c r="H2451" t="str">
        <f>VLOOKUP(A2451,[2]!Filtered_Customer_Data[#All],9,FALSE)</f>
        <v>Mass Customer</v>
      </c>
      <c r="I2451" t="str">
        <f>VLOOKUP(A2451,Filtered_Customer_Data[#All],4,FALSE)</f>
        <v>Female</v>
      </c>
      <c r="J2451" t="str">
        <f>VLOOKUP(A2451,Filtered_Customer_Data[#All],8,FALSE)</f>
        <v>Property</v>
      </c>
      <c r="K2451" t="str">
        <f>VLOOKUP(A2451,Filtered_Customer_Data[#All],7,FALSE)</f>
        <v>Senior Sales Associate</v>
      </c>
    </row>
    <row r="2452" spans="1:11" x14ac:dyDescent="0.3">
      <c r="A2452">
        <v>2455</v>
      </c>
      <c r="B2452">
        <v>8</v>
      </c>
      <c r="C2452">
        <v>8482.9199999999983</v>
      </c>
      <c r="D2452">
        <f t="shared" si="76"/>
        <v>1060.3649999999998</v>
      </c>
      <c r="E2452">
        <v>5.5684399999999998</v>
      </c>
      <c r="F2452">
        <f>VLOOKUP(A2452,[1]!Filtered_Customer_Data[#All],12,FALSE)</f>
        <v>21</v>
      </c>
      <c r="G2452">
        <f t="shared" si="77"/>
        <v>123996.15649259996</v>
      </c>
      <c r="H2452" t="str">
        <f>VLOOKUP(A2452,[2]!Filtered_Customer_Data[#All],9,FALSE)</f>
        <v>Mass Customer</v>
      </c>
      <c r="I2452" t="str">
        <f>VLOOKUP(A2452,Filtered_Customer_Data[#All],4,FALSE)</f>
        <v>Female</v>
      </c>
      <c r="J2452" t="str">
        <f>VLOOKUP(A2452,Filtered_Customer_Data[#All],8,FALSE)</f>
        <v>Manufacturing</v>
      </c>
      <c r="K2452" t="str">
        <f>VLOOKUP(A2452,Filtered_Customer_Data[#All],7,FALSE)</f>
        <v>Unknown</v>
      </c>
    </row>
    <row r="2453" spans="1:11" x14ac:dyDescent="0.3">
      <c r="A2453">
        <v>2456</v>
      </c>
      <c r="B2453">
        <v>5</v>
      </c>
      <c r="C2453">
        <v>5167.12</v>
      </c>
      <c r="D2453">
        <f t="shared" si="76"/>
        <v>1033.424</v>
      </c>
      <c r="E2453">
        <v>5.5684399999999998</v>
      </c>
      <c r="F2453">
        <f>VLOOKUP(A2453,[1]!Filtered_Customer_Data[#All],12,FALSE)</f>
        <v>10</v>
      </c>
      <c r="G2453">
        <f t="shared" si="77"/>
        <v>57545.595385599998</v>
      </c>
      <c r="H2453" t="str">
        <f>VLOOKUP(A2453,[2]!Filtered_Customer_Data[#All],9,FALSE)</f>
        <v>Mass Customer</v>
      </c>
      <c r="I2453" t="str">
        <f>VLOOKUP(A2453,Filtered_Customer_Data[#All],4,FALSE)</f>
        <v>Male</v>
      </c>
      <c r="J2453" t="str">
        <f>VLOOKUP(A2453,Filtered_Customer_Data[#All],8,FALSE)</f>
        <v>Unknown</v>
      </c>
      <c r="K2453" t="str">
        <f>VLOOKUP(A2453,Filtered_Customer_Data[#All],7,FALSE)</f>
        <v>Sales Associate</v>
      </c>
    </row>
    <row r="2454" spans="1:11" x14ac:dyDescent="0.3">
      <c r="A2454">
        <v>2457</v>
      </c>
      <c r="B2454">
        <v>6</v>
      </c>
      <c r="C2454">
        <v>8023.24</v>
      </c>
      <c r="D2454">
        <f t="shared" si="76"/>
        <v>1337.2066666666667</v>
      </c>
      <c r="E2454">
        <v>5.5684399999999998</v>
      </c>
      <c r="F2454">
        <f>VLOOKUP(A2454,[1]!Filtered_Customer_Data[#All],12,FALSE)</f>
        <v>15</v>
      </c>
      <c r="G2454">
        <f t="shared" si="77"/>
        <v>111692.32636400001</v>
      </c>
      <c r="H2454" t="str">
        <f>VLOOKUP(A2454,[2]!Filtered_Customer_Data[#All],9,FALSE)</f>
        <v>High Net Worth</v>
      </c>
      <c r="I2454" t="str">
        <f>VLOOKUP(A2454,Filtered_Customer_Data[#All],4,FALSE)</f>
        <v>Male</v>
      </c>
      <c r="J2454" t="str">
        <f>VLOOKUP(A2454,Filtered_Customer_Data[#All],8,FALSE)</f>
        <v>IT</v>
      </c>
      <c r="K2454" t="str">
        <f>VLOOKUP(A2454,Filtered_Customer_Data[#All],7,FALSE)</f>
        <v>Developer IV</v>
      </c>
    </row>
    <row r="2455" spans="1:11" x14ac:dyDescent="0.3">
      <c r="A2455">
        <v>2458</v>
      </c>
      <c r="B2455">
        <v>7</v>
      </c>
      <c r="C2455">
        <v>11224.23</v>
      </c>
      <c r="D2455">
        <f t="shared" si="76"/>
        <v>1603.4614285714285</v>
      </c>
      <c r="E2455">
        <v>5.5684399999999998</v>
      </c>
      <c r="F2455">
        <f>VLOOKUP(A2455,[1]!Filtered_Customer_Data[#All],12,FALSE)</f>
        <v>5</v>
      </c>
      <c r="G2455">
        <f t="shared" si="77"/>
        <v>44643.893786571425</v>
      </c>
      <c r="H2455" t="str">
        <f>VLOOKUP(A2455,[2]!Filtered_Customer_Data[#All],9,FALSE)</f>
        <v>High Net Worth</v>
      </c>
      <c r="I2455" t="str">
        <f>VLOOKUP(A2455,Filtered_Customer_Data[#All],4,FALSE)</f>
        <v>Female</v>
      </c>
      <c r="J2455" t="str">
        <f>VLOOKUP(A2455,Filtered_Customer_Data[#All],8,FALSE)</f>
        <v>Manufacturing</v>
      </c>
      <c r="K2455" t="str">
        <f>VLOOKUP(A2455,Filtered_Customer_Data[#All],7,FALSE)</f>
        <v>Media Manager II</v>
      </c>
    </row>
    <row r="2456" spans="1:11" x14ac:dyDescent="0.3">
      <c r="A2456">
        <v>2459</v>
      </c>
      <c r="B2456">
        <v>11</v>
      </c>
      <c r="C2456">
        <v>11877.189999999999</v>
      </c>
      <c r="D2456">
        <f t="shared" si="76"/>
        <v>1079.7445454545452</v>
      </c>
      <c r="E2456">
        <v>5.5684399999999998</v>
      </c>
      <c r="F2456">
        <f>VLOOKUP(A2456,[1]!Filtered_Customer_Data[#All],12,FALSE)</f>
        <v>18</v>
      </c>
      <c r="G2456">
        <f t="shared" si="77"/>
        <v>108224.86890043633</v>
      </c>
      <c r="H2456" t="str">
        <f>VLOOKUP(A2456,[2]!Filtered_Customer_Data[#All],9,FALSE)</f>
        <v>High Net Worth</v>
      </c>
      <c r="I2456" t="str">
        <f>VLOOKUP(A2456,Filtered_Customer_Data[#All],4,FALSE)</f>
        <v>Female</v>
      </c>
      <c r="J2456" t="str">
        <f>VLOOKUP(A2456,Filtered_Customer_Data[#All],8,FALSE)</f>
        <v>Manufacturing</v>
      </c>
      <c r="K2456" t="str">
        <f>VLOOKUP(A2456,Filtered_Customer_Data[#All],7,FALSE)</f>
        <v>Quality Engineer</v>
      </c>
    </row>
    <row r="2457" spans="1:11" x14ac:dyDescent="0.3">
      <c r="A2457">
        <v>2460</v>
      </c>
      <c r="B2457">
        <v>4</v>
      </c>
      <c r="C2457">
        <v>4291.6399999999994</v>
      </c>
      <c r="D2457">
        <f t="shared" si="76"/>
        <v>1072.9099999999999</v>
      </c>
      <c r="E2457">
        <v>5.5684399999999998</v>
      </c>
      <c r="F2457">
        <f>VLOOKUP(A2457,[1]!Filtered_Customer_Data[#All],12,FALSE)</f>
        <v>12</v>
      </c>
      <c r="G2457">
        <f t="shared" si="77"/>
        <v>71693.219524799992</v>
      </c>
      <c r="H2457" t="str">
        <f>VLOOKUP(A2457,[2]!Filtered_Customer_Data[#All],9,FALSE)</f>
        <v>High Net Worth</v>
      </c>
      <c r="I2457" t="str">
        <f>VLOOKUP(A2457,Filtered_Customer_Data[#All],4,FALSE)</f>
        <v>Male</v>
      </c>
      <c r="J2457" t="str">
        <f>VLOOKUP(A2457,Filtered_Customer_Data[#All],8,FALSE)</f>
        <v>Manufacturing</v>
      </c>
      <c r="K2457" t="str">
        <f>VLOOKUP(A2457,Filtered_Customer_Data[#All],7,FALSE)</f>
        <v>Nurse Practicioner</v>
      </c>
    </row>
    <row r="2458" spans="1:11" x14ac:dyDescent="0.3">
      <c r="A2458">
        <v>2461</v>
      </c>
      <c r="B2458">
        <v>6</v>
      </c>
      <c r="C2458">
        <v>4090.26</v>
      </c>
      <c r="D2458">
        <f t="shared" si="76"/>
        <v>681.71</v>
      </c>
      <c r="E2458">
        <v>5.5684399999999998</v>
      </c>
      <c r="F2458">
        <f>VLOOKUP(A2458,[1]!Filtered_Customer_Data[#All],12,FALSE)</f>
        <v>17</v>
      </c>
      <c r="G2458">
        <f t="shared" si="77"/>
        <v>64533.040950800001</v>
      </c>
      <c r="H2458" t="str">
        <f>VLOOKUP(A2458,[2]!Filtered_Customer_Data[#All],9,FALSE)</f>
        <v>Affluent Customer</v>
      </c>
      <c r="I2458" t="str">
        <f>VLOOKUP(A2458,Filtered_Customer_Data[#All],4,FALSE)</f>
        <v>Male</v>
      </c>
      <c r="J2458" t="str">
        <f>VLOOKUP(A2458,Filtered_Customer_Data[#All],8,FALSE)</f>
        <v>Unknown</v>
      </c>
      <c r="K2458" t="str">
        <f>VLOOKUP(A2458,Filtered_Customer_Data[#All],7,FALSE)</f>
        <v>Speech Pathologist</v>
      </c>
    </row>
    <row r="2459" spans="1:11" x14ac:dyDescent="0.3">
      <c r="A2459">
        <v>2462</v>
      </c>
      <c r="B2459">
        <v>6</v>
      </c>
      <c r="C2459">
        <v>5779.98</v>
      </c>
      <c r="D2459">
        <f t="shared" si="76"/>
        <v>963.32999999999993</v>
      </c>
      <c r="E2459">
        <v>5.5684399999999998</v>
      </c>
      <c r="F2459">
        <f>VLOOKUP(A2459,[1]!Filtered_Customer_Data[#All],12,FALSE)</f>
        <v>21</v>
      </c>
      <c r="G2459">
        <f t="shared" si="77"/>
        <v>112649.15140919999</v>
      </c>
      <c r="H2459" t="str">
        <f>VLOOKUP(A2459,[2]!Filtered_Customer_Data[#All],9,FALSE)</f>
        <v>Affluent Customer</v>
      </c>
      <c r="I2459" t="str">
        <f>VLOOKUP(A2459,Filtered_Customer_Data[#All],4,FALSE)</f>
        <v>Male</v>
      </c>
      <c r="J2459" t="str">
        <f>VLOOKUP(A2459,Filtered_Customer_Data[#All],8,FALSE)</f>
        <v>Entertainment</v>
      </c>
      <c r="K2459" t="str">
        <f>VLOOKUP(A2459,Filtered_Customer_Data[#All],7,FALSE)</f>
        <v>Assistant Media Planner</v>
      </c>
    </row>
    <row r="2460" spans="1:11" x14ac:dyDescent="0.3">
      <c r="A2460">
        <v>2463</v>
      </c>
      <c r="B2460">
        <v>8</v>
      </c>
      <c r="C2460">
        <v>9906.8900000000012</v>
      </c>
      <c r="D2460">
        <f t="shared" si="76"/>
        <v>1238.3612500000002</v>
      </c>
      <c r="E2460">
        <v>5.5684399999999998</v>
      </c>
      <c r="F2460">
        <f>VLOOKUP(A2460,[1]!Filtered_Customer_Data[#All],12,FALSE)</f>
        <v>12</v>
      </c>
      <c r="G2460">
        <f t="shared" si="77"/>
        <v>82748.883827400015</v>
      </c>
      <c r="H2460" t="str">
        <f>VLOOKUP(A2460,[2]!Filtered_Customer_Data[#All],9,FALSE)</f>
        <v>Mass Customer</v>
      </c>
      <c r="I2460" t="str">
        <f>VLOOKUP(A2460,Filtered_Customer_Data[#All],4,FALSE)</f>
        <v>Female</v>
      </c>
      <c r="J2460" t="str">
        <f>VLOOKUP(A2460,Filtered_Customer_Data[#All],8,FALSE)</f>
        <v>Health</v>
      </c>
      <c r="K2460" t="str">
        <f>VLOOKUP(A2460,Filtered_Customer_Data[#All],7,FALSE)</f>
        <v>Pharmacist</v>
      </c>
    </row>
    <row r="2461" spans="1:11" x14ac:dyDescent="0.3">
      <c r="A2461">
        <v>2464</v>
      </c>
      <c r="B2461">
        <v>13</v>
      </c>
      <c r="C2461">
        <v>14574.06</v>
      </c>
      <c r="D2461">
        <f t="shared" si="76"/>
        <v>1121.0815384615385</v>
      </c>
      <c r="E2461">
        <v>5.5684399999999998</v>
      </c>
      <c r="F2461">
        <f>VLOOKUP(A2461,[1]!Filtered_Customer_Data[#All],12,FALSE)</f>
        <v>6</v>
      </c>
      <c r="G2461">
        <f t="shared" si="77"/>
        <v>37456.051692184614</v>
      </c>
      <c r="H2461" t="str">
        <f>VLOOKUP(A2461,[2]!Filtered_Customer_Data[#All],9,FALSE)</f>
        <v>Mass Customer</v>
      </c>
      <c r="I2461" t="str">
        <f>VLOOKUP(A2461,Filtered_Customer_Data[#All],4,FALSE)</f>
        <v>Male</v>
      </c>
      <c r="J2461" t="str">
        <f>VLOOKUP(A2461,Filtered_Customer_Data[#All],8,FALSE)</f>
        <v>Retail</v>
      </c>
      <c r="K2461" t="str">
        <f>VLOOKUP(A2461,Filtered_Customer_Data[#All],7,FALSE)</f>
        <v>Speech Pathologist</v>
      </c>
    </row>
    <row r="2462" spans="1:11" x14ac:dyDescent="0.3">
      <c r="A2462">
        <v>2465</v>
      </c>
      <c r="B2462">
        <v>9</v>
      </c>
      <c r="C2462">
        <v>9114.4599999999991</v>
      </c>
      <c r="D2462">
        <f t="shared" si="76"/>
        <v>1012.7177777777777</v>
      </c>
      <c r="E2462">
        <v>5.5684399999999998</v>
      </c>
      <c r="F2462">
        <f>VLOOKUP(A2462,[1]!Filtered_Customer_Data[#All],12,FALSE)</f>
        <v>2</v>
      </c>
      <c r="G2462">
        <f t="shared" si="77"/>
        <v>11278.516364977777</v>
      </c>
      <c r="H2462" t="str">
        <f>VLOOKUP(A2462,[2]!Filtered_Customer_Data[#All],9,FALSE)</f>
        <v>Mass Customer</v>
      </c>
      <c r="I2462" t="str">
        <f>VLOOKUP(A2462,Filtered_Customer_Data[#All],4,FALSE)</f>
        <v>Female</v>
      </c>
      <c r="J2462" t="str">
        <f>VLOOKUP(A2462,Filtered_Customer_Data[#All],8,FALSE)</f>
        <v>Unknown</v>
      </c>
      <c r="K2462" t="str">
        <f>VLOOKUP(A2462,Filtered_Customer_Data[#All],7,FALSE)</f>
        <v>Senior Editor</v>
      </c>
    </row>
    <row r="2463" spans="1:11" x14ac:dyDescent="0.3">
      <c r="A2463">
        <v>2466</v>
      </c>
      <c r="B2463">
        <v>5</v>
      </c>
      <c r="C2463">
        <v>4796.1400000000003</v>
      </c>
      <c r="D2463">
        <f t="shared" si="76"/>
        <v>959.22800000000007</v>
      </c>
      <c r="E2463">
        <v>5.5684399999999998</v>
      </c>
      <c r="F2463">
        <f>VLOOKUP(A2463,[1]!Filtered_Customer_Data[#All],12,FALSE)</f>
        <v>16</v>
      </c>
      <c r="G2463">
        <f t="shared" si="77"/>
        <v>85462.457029120007</v>
      </c>
      <c r="H2463" t="str">
        <f>VLOOKUP(A2463,[2]!Filtered_Customer_Data[#All],9,FALSE)</f>
        <v>High Net Worth</v>
      </c>
      <c r="I2463" t="str">
        <f>VLOOKUP(A2463,Filtered_Customer_Data[#All],4,FALSE)</f>
        <v>Male</v>
      </c>
      <c r="J2463" t="str">
        <f>VLOOKUP(A2463,Filtered_Customer_Data[#All],8,FALSE)</f>
        <v>Entertainment</v>
      </c>
      <c r="K2463" t="str">
        <f>VLOOKUP(A2463,Filtered_Customer_Data[#All],7,FALSE)</f>
        <v>Software Test Engineer IV</v>
      </c>
    </row>
    <row r="2464" spans="1:11" x14ac:dyDescent="0.3">
      <c r="A2464">
        <v>2467</v>
      </c>
      <c r="B2464">
        <v>5</v>
      </c>
      <c r="C2464">
        <v>2590.13</v>
      </c>
      <c r="D2464">
        <f t="shared" si="76"/>
        <v>518.02600000000007</v>
      </c>
      <c r="E2464">
        <v>5.5684399999999998</v>
      </c>
      <c r="F2464">
        <f>VLOOKUP(A2464,[1]!Filtered_Customer_Data[#All],12,FALSE)</f>
        <v>4</v>
      </c>
      <c r="G2464">
        <f t="shared" si="77"/>
        <v>11538.38679776</v>
      </c>
      <c r="H2464" t="str">
        <f>VLOOKUP(A2464,[2]!Filtered_Customer_Data[#All],9,FALSE)</f>
        <v>Affluent Customer</v>
      </c>
      <c r="I2464" t="str">
        <f>VLOOKUP(A2464,Filtered_Customer_Data[#All],4,FALSE)</f>
        <v>Female</v>
      </c>
      <c r="J2464" t="str">
        <f>VLOOKUP(A2464,Filtered_Customer_Data[#All],8,FALSE)</f>
        <v>Manufacturing</v>
      </c>
      <c r="K2464" t="str">
        <f>VLOOKUP(A2464,Filtered_Customer_Data[#All],7,FALSE)</f>
        <v>Engineer III</v>
      </c>
    </row>
    <row r="2465" spans="1:11" x14ac:dyDescent="0.3">
      <c r="A2465">
        <v>2468</v>
      </c>
      <c r="B2465">
        <v>9</v>
      </c>
      <c r="C2465">
        <v>11893.32</v>
      </c>
      <c r="D2465">
        <f t="shared" si="76"/>
        <v>1321.48</v>
      </c>
      <c r="E2465">
        <v>5.5684399999999998</v>
      </c>
      <c r="F2465">
        <f>VLOOKUP(A2465,[1]!Filtered_Customer_Data[#All],12,FALSE)</f>
        <v>1</v>
      </c>
      <c r="G2465">
        <f t="shared" si="77"/>
        <v>7358.5820911999999</v>
      </c>
      <c r="H2465" t="str">
        <f>VLOOKUP(A2465,[2]!Filtered_Customer_Data[#All],9,FALSE)</f>
        <v>High Net Worth</v>
      </c>
      <c r="I2465" t="str">
        <f>VLOOKUP(A2465,Filtered_Customer_Data[#All],4,FALSE)</f>
        <v>Male</v>
      </c>
      <c r="J2465" t="str">
        <f>VLOOKUP(A2465,Filtered_Customer_Data[#All],8,FALSE)</f>
        <v>Retail</v>
      </c>
      <c r="K2465" t="str">
        <f>VLOOKUP(A2465,Filtered_Customer_Data[#All],7,FALSE)</f>
        <v>Marketing Assistant</v>
      </c>
    </row>
    <row r="2466" spans="1:11" x14ac:dyDescent="0.3">
      <c r="A2466">
        <v>2469</v>
      </c>
      <c r="B2466">
        <v>7</v>
      </c>
      <c r="C2466">
        <v>10397.56</v>
      </c>
      <c r="D2466">
        <f t="shared" si="76"/>
        <v>1485.3657142857141</v>
      </c>
      <c r="E2466">
        <v>5.5684399999999998</v>
      </c>
      <c r="F2466">
        <f>VLOOKUP(A2466,[1]!Filtered_Customer_Data[#All],12,FALSE)</f>
        <v>11</v>
      </c>
      <c r="G2466">
        <f t="shared" si="77"/>
        <v>90982.868438628546</v>
      </c>
      <c r="H2466" t="str">
        <f>VLOOKUP(A2466,[2]!Filtered_Customer_Data[#All],9,FALSE)</f>
        <v>Mass Customer</v>
      </c>
      <c r="I2466" t="str">
        <f>VLOOKUP(A2466,Filtered_Customer_Data[#All],4,FALSE)</f>
        <v>Undefined</v>
      </c>
      <c r="J2466" t="str">
        <f>VLOOKUP(A2466,Filtered_Customer_Data[#All],8,FALSE)</f>
        <v>IT</v>
      </c>
      <c r="K2466" t="str">
        <f>VLOOKUP(A2466,Filtered_Customer_Data[#All],7,FALSE)</f>
        <v>Accounting Assistant II</v>
      </c>
    </row>
    <row r="2467" spans="1:11" x14ac:dyDescent="0.3">
      <c r="A2467">
        <v>2470</v>
      </c>
      <c r="B2467">
        <v>4</v>
      </c>
      <c r="C2467">
        <v>3356.1</v>
      </c>
      <c r="D2467">
        <f t="shared" si="76"/>
        <v>839.02499999999998</v>
      </c>
      <c r="E2467">
        <v>5.5684399999999998</v>
      </c>
      <c r="F2467">
        <f>VLOOKUP(A2467,[1]!Filtered_Customer_Data[#All],12,FALSE)</f>
        <v>13</v>
      </c>
      <c r="G2467">
        <f t="shared" si="77"/>
        <v>60736.784822999995</v>
      </c>
      <c r="H2467" t="str">
        <f>VLOOKUP(A2467,[2]!Filtered_Customer_Data[#All],9,FALSE)</f>
        <v>Mass Customer</v>
      </c>
      <c r="I2467" t="str">
        <f>VLOOKUP(A2467,Filtered_Customer_Data[#All],4,FALSE)</f>
        <v>Male</v>
      </c>
      <c r="J2467" t="str">
        <f>VLOOKUP(A2467,Filtered_Customer_Data[#All],8,FALSE)</f>
        <v>Argiculture</v>
      </c>
      <c r="K2467" t="str">
        <f>VLOOKUP(A2467,Filtered_Customer_Data[#All],7,FALSE)</f>
        <v>Unknown</v>
      </c>
    </row>
    <row r="2468" spans="1:11" x14ac:dyDescent="0.3">
      <c r="A2468">
        <v>2471</v>
      </c>
      <c r="B2468">
        <v>5</v>
      </c>
      <c r="C2468">
        <v>5699.45</v>
      </c>
      <c r="D2468">
        <f t="shared" si="76"/>
        <v>1139.8899999999999</v>
      </c>
      <c r="E2468">
        <v>5.5684399999999998</v>
      </c>
      <c r="F2468">
        <f>VLOOKUP(A2468,[1]!Filtered_Customer_Data[#All],12,FALSE)</f>
        <v>8</v>
      </c>
      <c r="G2468">
        <f t="shared" si="77"/>
        <v>50779.272572799993</v>
      </c>
      <c r="H2468" t="str">
        <f>VLOOKUP(A2468,[2]!Filtered_Customer_Data[#All],9,FALSE)</f>
        <v>Mass Customer</v>
      </c>
      <c r="I2468" t="str">
        <f>VLOOKUP(A2468,Filtered_Customer_Data[#All],4,FALSE)</f>
        <v>Male</v>
      </c>
      <c r="J2468" t="str">
        <f>VLOOKUP(A2468,Filtered_Customer_Data[#All],8,FALSE)</f>
        <v>Manufacturing</v>
      </c>
      <c r="K2468" t="str">
        <f>VLOOKUP(A2468,Filtered_Customer_Data[#All],7,FALSE)</f>
        <v>Geological Engineer</v>
      </c>
    </row>
    <row r="2469" spans="1:11" x14ac:dyDescent="0.3">
      <c r="A2469">
        <v>2472</v>
      </c>
      <c r="B2469">
        <v>6</v>
      </c>
      <c r="C2469">
        <v>7612.35</v>
      </c>
      <c r="D2469">
        <f t="shared" si="76"/>
        <v>1268.7250000000001</v>
      </c>
      <c r="E2469">
        <v>5.5684399999999998</v>
      </c>
      <c r="F2469">
        <f>VLOOKUP(A2469,[1]!Filtered_Customer_Data[#All],12,FALSE)</f>
        <v>16</v>
      </c>
      <c r="G2469">
        <f t="shared" si="77"/>
        <v>113037.10462400001</v>
      </c>
      <c r="H2469" t="str">
        <f>VLOOKUP(A2469,[2]!Filtered_Customer_Data[#All],9,FALSE)</f>
        <v>High Net Worth</v>
      </c>
      <c r="I2469" t="str">
        <f>VLOOKUP(A2469,Filtered_Customer_Data[#All],4,FALSE)</f>
        <v>Male</v>
      </c>
      <c r="J2469" t="str">
        <f>VLOOKUP(A2469,Filtered_Customer_Data[#All],8,FALSE)</f>
        <v>Health</v>
      </c>
      <c r="K2469" t="str">
        <f>VLOOKUP(A2469,Filtered_Customer_Data[#All],7,FALSE)</f>
        <v>Product Engineer</v>
      </c>
    </row>
    <row r="2470" spans="1:11" x14ac:dyDescent="0.3">
      <c r="A2470">
        <v>2473</v>
      </c>
      <c r="B2470">
        <v>5</v>
      </c>
      <c r="C2470">
        <v>4256.68</v>
      </c>
      <c r="D2470">
        <f t="shared" si="76"/>
        <v>851.33600000000001</v>
      </c>
      <c r="E2470">
        <v>5.5684399999999998</v>
      </c>
      <c r="F2470">
        <f>VLOOKUP(A2470,[1]!Filtered_Customer_Data[#All],12,FALSE)</f>
        <v>13</v>
      </c>
      <c r="G2470">
        <f t="shared" si="77"/>
        <v>61627.974665919995</v>
      </c>
      <c r="H2470" t="str">
        <f>VLOOKUP(A2470,[2]!Filtered_Customer_Data[#All],9,FALSE)</f>
        <v>Mass Customer</v>
      </c>
      <c r="I2470" t="str">
        <f>VLOOKUP(A2470,Filtered_Customer_Data[#All],4,FALSE)</f>
        <v>Male</v>
      </c>
      <c r="J2470" t="str">
        <f>VLOOKUP(A2470,Filtered_Customer_Data[#All],8,FALSE)</f>
        <v>Entertainment</v>
      </c>
      <c r="K2470" t="str">
        <f>VLOOKUP(A2470,Filtered_Customer_Data[#All],7,FALSE)</f>
        <v>Administrative Assistant I</v>
      </c>
    </row>
    <row r="2471" spans="1:11" x14ac:dyDescent="0.3">
      <c r="A2471">
        <v>2474</v>
      </c>
      <c r="B2471">
        <v>7</v>
      </c>
      <c r="C2471">
        <v>7884.07</v>
      </c>
      <c r="D2471">
        <f t="shared" si="76"/>
        <v>1126.2957142857142</v>
      </c>
      <c r="E2471">
        <v>5.5684399999999998</v>
      </c>
      <c r="F2471">
        <f>VLOOKUP(A2471,[1]!Filtered_Customer_Data[#All],12,FALSE)</f>
        <v>6</v>
      </c>
      <c r="G2471">
        <f t="shared" si="77"/>
        <v>37630.260643542853</v>
      </c>
      <c r="H2471" t="str">
        <f>VLOOKUP(A2471,[2]!Filtered_Customer_Data[#All],9,FALSE)</f>
        <v>High Net Worth</v>
      </c>
      <c r="I2471" t="str">
        <f>VLOOKUP(A2471,Filtered_Customer_Data[#All],4,FALSE)</f>
        <v>Female</v>
      </c>
      <c r="J2471" t="str">
        <f>VLOOKUP(A2471,Filtered_Customer_Data[#All],8,FALSE)</f>
        <v>Argiculture</v>
      </c>
      <c r="K2471" t="str">
        <f>VLOOKUP(A2471,Filtered_Customer_Data[#All],7,FALSE)</f>
        <v>Executive Secretary</v>
      </c>
    </row>
    <row r="2472" spans="1:11" x14ac:dyDescent="0.3">
      <c r="A2472">
        <v>2475</v>
      </c>
      <c r="B2472">
        <v>7</v>
      </c>
      <c r="C2472">
        <v>10009.91</v>
      </c>
      <c r="D2472">
        <f t="shared" si="76"/>
        <v>1429.9871428571428</v>
      </c>
      <c r="E2472">
        <v>5.5684399999999998</v>
      </c>
      <c r="F2472">
        <f>VLOOKUP(A2472,[1]!Filtered_Customer_Data[#All],12,FALSE)</f>
        <v>20</v>
      </c>
      <c r="G2472">
        <f t="shared" si="77"/>
        <v>159255.95211542855</v>
      </c>
      <c r="H2472" t="str">
        <f>VLOOKUP(A2472,[2]!Filtered_Customer_Data[#All],9,FALSE)</f>
        <v>Mass Customer</v>
      </c>
      <c r="I2472" t="str">
        <f>VLOOKUP(A2472,Filtered_Customer_Data[#All],4,FALSE)</f>
        <v>Female</v>
      </c>
      <c r="J2472" t="str">
        <f>VLOOKUP(A2472,Filtered_Customer_Data[#All],8,FALSE)</f>
        <v>Unknown</v>
      </c>
      <c r="K2472" t="str">
        <f>VLOOKUP(A2472,Filtered_Customer_Data[#All],7,FALSE)</f>
        <v>Quality Control Specialist</v>
      </c>
    </row>
    <row r="2473" spans="1:11" x14ac:dyDescent="0.3">
      <c r="A2473">
        <v>2476</v>
      </c>
      <c r="B2473">
        <v>14</v>
      </c>
      <c r="C2473">
        <v>14578.689999999999</v>
      </c>
      <c r="D2473">
        <f t="shared" si="76"/>
        <v>1041.3349999999998</v>
      </c>
      <c r="E2473">
        <v>5.5684399999999998</v>
      </c>
      <c r="F2473">
        <f>VLOOKUP(A2473,[1]!Filtered_Customer_Data[#All],12,FALSE)</f>
        <v>17</v>
      </c>
      <c r="G2473">
        <f t="shared" si="77"/>
        <v>98576.394945799984</v>
      </c>
      <c r="H2473" t="str">
        <f>VLOOKUP(A2473,[2]!Filtered_Customer_Data[#All],9,FALSE)</f>
        <v>High Net Worth</v>
      </c>
      <c r="I2473" t="str">
        <f>VLOOKUP(A2473,Filtered_Customer_Data[#All],4,FALSE)</f>
        <v>Male</v>
      </c>
      <c r="J2473" t="str">
        <f>VLOOKUP(A2473,Filtered_Customer_Data[#All],8,FALSE)</f>
        <v>Property</v>
      </c>
      <c r="K2473" t="str">
        <f>VLOOKUP(A2473,Filtered_Customer_Data[#All],7,FALSE)</f>
        <v>Administrative Officer</v>
      </c>
    </row>
    <row r="2474" spans="1:11" x14ac:dyDescent="0.3">
      <c r="A2474">
        <v>2477</v>
      </c>
      <c r="B2474">
        <v>1</v>
      </c>
      <c r="C2474">
        <v>2005.66</v>
      </c>
      <c r="D2474">
        <f t="shared" si="76"/>
        <v>2005.66</v>
      </c>
      <c r="E2474">
        <v>5.5684399999999998</v>
      </c>
      <c r="F2474">
        <f>VLOOKUP(A2474,[1]!Filtered_Customer_Data[#All],12,FALSE)</f>
        <v>10</v>
      </c>
      <c r="G2474">
        <f t="shared" si="77"/>
        <v>111683.973704</v>
      </c>
      <c r="H2474" t="str">
        <f>VLOOKUP(A2474,[2]!Filtered_Customer_Data[#All],9,FALSE)</f>
        <v>Affluent Customer</v>
      </c>
      <c r="I2474" t="str">
        <f>VLOOKUP(A2474,Filtered_Customer_Data[#All],4,FALSE)</f>
        <v>Male</v>
      </c>
      <c r="J2474" t="str">
        <f>VLOOKUP(A2474,Filtered_Customer_Data[#All],8,FALSE)</f>
        <v>Manufacturing</v>
      </c>
      <c r="K2474" t="str">
        <f>VLOOKUP(A2474,Filtered_Customer_Data[#All],7,FALSE)</f>
        <v>Electrical Engineer</v>
      </c>
    </row>
    <row r="2475" spans="1:11" x14ac:dyDescent="0.3">
      <c r="A2475">
        <v>2478</v>
      </c>
      <c r="B2475">
        <v>6</v>
      </c>
      <c r="C2475">
        <v>4323.68</v>
      </c>
      <c r="D2475">
        <f t="shared" si="76"/>
        <v>720.61333333333334</v>
      </c>
      <c r="E2475">
        <v>5.5684399999999998</v>
      </c>
      <c r="F2475">
        <f>VLOOKUP(A2475,[1]!Filtered_Customer_Data[#All],12,FALSE)</f>
        <v>10</v>
      </c>
      <c r="G2475">
        <f t="shared" si="77"/>
        <v>40126.921098666666</v>
      </c>
      <c r="H2475" t="str">
        <f>VLOOKUP(A2475,[2]!Filtered_Customer_Data[#All],9,FALSE)</f>
        <v>Affluent Customer</v>
      </c>
      <c r="I2475" t="str">
        <f>VLOOKUP(A2475,Filtered_Customer_Data[#All],4,FALSE)</f>
        <v>Male</v>
      </c>
      <c r="J2475" t="str">
        <f>VLOOKUP(A2475,Filtered_Customer_Data[#All],8,FALSE)</f>
        <v>Financial Services</v>
      </c>
      <c r="K2475" t="str">
        <f>VLOOKUP(A2475,Filtered_Customer_Data[#All],7,FALSE)</f>
        <v>Senior Cost Accountant</v>
      </c>
    </row>
    <row r="2476" spans="1:11" x14ac:dyDescent="0.3">
      <c r="A2476">
        <v>2479</v>
      </c>
      <c r="B2476">
        <v>6</v>
      </c>
      <c r="C2476">
        <v>2933.17</v>
      </c>
      <c r="D2476">
        <f t="shared" si="76"/>
        <v>488.86166666666668</v>
      </c>
      <c r="E2476">
        <v>5.5684399999999998</v>
      </c>
      <c r="F2476">
        <f>VLOOKUP(A2476,[1]!Filtered_Customer_Data[#All],12,FALSE)</f>
        <v>5</v>
      </c>
      <c r="G2476">
        <f t="shared" si="77"/>
        <v>13610.984295666667</v>
      </c>
      <c r="H2476" t="str">
        <f>VLOOKUP(A2476,[2]!Filtered_Customer_Data[#All],9,FALSE)</f>
        <v>Mass Customer</v>
      </c>
      <c r="I2476" t="str">
        <f>VLOOKUP(A2476,Filtered_Customer_Data[#All],4,FALSE)</f>
        <v>Female</v>
      </c>
      <c r="J2476" t="str">
        <f>VLOOKUP(A2476,Filtered_Customer_Data[#All],8,FALSE)</f>
        <v>Retail</v>
      </c>
      <c r="K2476" t="str">
        <f>VLOOKUP(A2476,Filtered_Customer_Data[#All],7,FALSE)</f>
        <v>Community Outreach Specialist</v>
      </c>
    </row>
    <row r="2477" spans="1:11" x14ac:dyDescent="0.3">
      <c r="A2477">
        <v>2480</v>
      </c>
      <c r="B2477">
        <v>5</v>
      </c>
      <c r="C2477">
        <v>6781.5</v>
      </c>
      <c r="D2477">
        <f t="shared" si="76"/>
        <v>1356.3</v>
      </c>
      <c r="E2477">
        <v>5.5684399999999998</v>
      </c>
      <c r="F2477">
        <f>VLOOKUP(A2477,[1]!Filtered_Customer_Data[#All],12,FALSE)</f>
        <v>16</v>
      </c>
      <c r="G2477">
        <f t="shared" si="77"/>
        <v>120839.60275199999</v>
      </c>
      <c r="H2477" t="str">
        <f>VLOOKUP(A2477,[2]!Filtered_Customer_Data[#All],9,FALSE)</f>
        <v>High Net Worth</v>
      </c>
      <c r="I2477" t="str">
        <f>VLOOKUP(A2477,Filtered_Customer_Data[#All],4,FALSE)</f>
        <v>Female</v>
      </c>
      <c r="J2477" t="str">
        <f>VLOOKUP(A2477,Filtered_Customer_Data[#All],8,FALSE)</f>
        <v>Manufacturing</v>
      </c>
      <c r="K2477" t="str">
        <f>VLOOKUP(A2477,Filtered_Customer_Data[#All],7,FALSE)</f>
        <v>Nuclear Power Engineer</v>
      </c>
    </row>
    <row r="2478" spans="1:11" x14ac:dyDescent="0.3">
      <c r="A2478">
        <v>2481</v>
      </c>
      <c r="B2478">
        <v>7</v>
      </c>
      <c r="C2478">
        <v>5825.4</v>
      </c>
      <c r="D2478">
        <f t="shared" si="76"/>
        <v>832.19999999999993</v>
      </c>
      <c r="E2478">
        <v>5.5684399999999998</v>
      </c>
      <c r="F2478">
        <f>VLOOKUP(A2478,[1]!Filtered_Customer_Data[#All],12,FALSE)</f>
        <v>12</v>
      </c>
      <c r="G2478">
        <f t="shared" si="77"/>
        <v>55608.669215999995</v>
      </c>
      <c r="H2478" t="str">
        <f>VLOOKUP(A2478,[2]!Filtered_Customer_Data[#All],9,FALSE)</f>
        <v>Mass Customer</v>
      </c>
      <c r="I2478" t="str">
        <f>VLOOKUP(A2478,Filtered_Customer_Data[#All],4,FALSE)</f>
        <v>Female</v>
      </c>
      <c r="J2478" t="str">
        <f>VLOOKUP(A2478,Filtered_Customer_Data[#All],8,FALSE)</f>
        <v>Manufacturing</v>
      </c>
      <c r="K2478" t="str">
        <f>VLOOKUP(A2478,Filtered_Customer_Data[#All],7,FALSE)</f>
        <v>Chief Design Engineer</v>
      </c>
    </row>
    <row r="2479" spans="1:11" x14ac:dyDescent="0.3">
      <c r="A2479">
        <v>2482</v>
      </c>
      <c r="B2479">
        <v>3</v>
      </c>
      <c r="C2479">
        <v>3110.6899999999996</v>
      </c>
      <c r="D2479">
        <f t="shared" si="76"/>
        <v>1036.8966666666665</v>
      </c>
      <c r="E2479">
        <v>5.5684399999999998</v>
      </c>
      <c r="F2479">
        <f>VLOOKUP(A2479,[1]!Filtered_Customer_Data[#All],12,FALSE)</f>
        <v>10</v>
      </c>
      <c r="G2479">
        <f t="shared" si="77"/>
        <v>57738.968745333324</v>
      </c>
      <c r="H2479" t="str">
        <f>VLOOKUP(A2479,[2]!Filtered_Customer_Data[#All],9,FALSE)</f>
        <v>Mass Customer</v>
      </c>
      <c r="I2479" t="str">
        <f>VLOOKUP(A2479,Filtered_Customer_Data[#All],4,FALSE)</f>
        <v>Male</v>
      </c>
      <c r="J2479" t="str">
        <f>VLOOKUP(A2479,Filtered_Customer_Data[#All],8,FALSE)</f>
        <v>Health</v>
      </c>
      <c r="K2479" t="str">
        <f>VLOOKUP(A2479,Filtered_Customer_Data[#All],7,FALSE)</f>
        <v>Pharmacist</v>
      </c>
    </row>
    <row r="2480" spans="1:11" x14ac:dyDescent="0.3">
      <c r="A2480">
        <v>2483</v>
      </c>
      <c r="B2480">
        <v>5</v>
      </c>
      <c r="C2480">
        <v>3026.94</v>
      </c>
      <c r="D2480">
        <f t="shared" si="76"/>
        <v>605.38800000000003</v>
      </c>
      <c r="E2480">
        <v>5.5684399999999998</v>
      </c>
      <c r="F2480">
        <f>VLOOKUP(A2480,[1]!Filtered_Customer_Data[#All],12,FALSE)</f>
        <v>10</v>
      </c>
      <c r="G2480">
        <f t="shared" si="77"/>
        <v>33710.667547199999</v>
      </c>
      <c r="H2480" t="str">
        <f>VLOOKUP(A2480,[2]!Filtered_Customer_Data[#All],9,FALSE)</f>
        <v>Mass Customer</v>
      </c>
      <c r="I2480" t="str">
        <f>VLOOKUP(A2480,Filtered_Customer_Data[#All],4,FALSE)</f>
        <v>Female</v>
      </c>
      <c r="J2480" t="str">
        <f>VLOOKUP(A2480,Filtered_Customer_Data[#All],8,FALSE)</f>
        <v>Manufacturing</v>
      </c>
      <c r="K2480" t="str">
        <f>VLOOKUP(A2480,Filtered_Customer_Data[#All],7,FALSE)</f>
        <v>Unknown</v>
      </c>
    </row>
    <row r="2481" spans="1:11" x14ac:dyDescent="0.3">
      <c r="A2481">
        <v>2484</v>
      </c>
      <c r="B2481">
        <v>5</v>
      </c>
      <c r="C2481">
        <v>5401.62</v>
      </c>
      <c r="D2481">
        <f t="shared" si="76"/>
        <v>1080.3240000000001</v>
      </c>
      <c r="E2481">
        <v>5.5684399999999998</v>
      </c>
      <c r="F2481">
        <f>VLOOKUP(A2481,[1]!Filtered_Customer_Data[#All],12,FALSE)</f>
        <v>14</v>
      </c>
      <c r="G2481">
        <f t="shared" si="77"/>
        <v>84220.071243839993</v>
      </c>
      <c r="H2481" t="str">
        <f>VLOOKUP(A2481,[2]!Filtered_Customer_Data[#All],9,FALSE)</f>
        <v>Mass Customer</v>
      </c>
      <c r="I2481" t="str">
        <f>VLOOKUP(A2481,Filtered_Customer_Data[#All],4,FALSE)</f>
        <v>Female</v>
      </c>
      <c r="J2481" t="str">
        <f>VLOOKUP(A2481,Filtered_Customer_Data[#All],8,FALSE)</f>
        <v>Property</v>
      </c>
      <c r="K2481" t="str">
        <f>VLOOKUP(A2481,Filtered_Customer_Data[#All],7,FALSE)</f>
        <v>Senior Quality Engineer</v>
      </c>
    </row>
    <row r="2482" spans="1:11" x14ac:dyDescent="0.3">
      <c r="A2482">
        <v>2485</v>
      </c>
      <c r="B2482">
        <v>5</v>
      </c>
      <c r="C2482">
        <v>4974.8400000000011</v>
      </c>
      <c r="D2482">
        <f t="shared" si="76"/>
        <v>994.96800000000019</v>
      </c>
      <c r="E2482">
        <v>5.5684399999999998</v>
      </c>
      <c r="F2482">
        <f>VLOOKUP(A2482,[1]!Filtered_Customer_Data[#All],12,FALSE)</f>
        <v>12</v>
      </c>
      <c r="G2482">
        <f t="shared" si="77"/>
        <v>66485.035319040006</v>
      </c>
      <c r="H2482" t="str">
        <f>VLOOKUP(A2482,[2]!Filtered_Customer_Data[#All],9,FALSE)</f>
        <v>Mass Customer</v>
      </c>
      <c r="I2482" t="str">
        <f>VLOOKUP(A2482,Filtered_Customer_Data[#All],4,FALSE)</f>
        <v>Male</v>
      </c>
      <c r="J2482" t="str">
        <f>VLOOKUP(A2482,Filtered_Customer_Data[#All],8,FALSE)</f>
        <v>Unknown</v>
      </c>
      <c r="K2482" t="str">
        <f>VLOOKUP(A2482,Filtered_Customer_Data[#All],7,FALSE)</f>
        <v>Help Desk Technician</v>
      </c>
    </row>
    <row r="2483" spans="1:11" x14ac:dyDescent="0.3">
      <c r="A2483">
        <v>2486</v>
      </c>
      <c r="B2483">
        <v>2</v>
      </c>
      <c r="C2483">
        <v>3246.42</v>
      </c>
      <c r="D2483">
        <f t="shared" si="76"/>
        <v>1623.21</v>
      </c>
      <c r="E2483">
        <v>5.5684399999999998</v>
      </c>
      <c r="F2483">
        <f>VLOOKUP(A2483,[1]!Filtered_Customer_Data[#All],12,FALSE)</f>
        <v>5</v>
      </c>
      <c r="G2483">
        <f t="shared" si="77"/>
        <v>45193.737461999997</v>
      </c>
      <c r="H2483" t="str">
        <f>VLOOKUP(A2483,[2]!Filtered_Customer_Data[#All],9,FALSE)</f>
        <v>Mass Customer</v>
      </c>
      <c r="I2483" t="str">
        <f>VLOOKUP(A2483,Filtered_Customer_Data[#All],4,FALSE)</f>
        <v>Female</v>
      </c>
      <c r="J2483" t="str">
        <f>VLOOKUP(A2483,Filtered_Customer_Data[#All],8,FALSE)</f>
        <v>Manufacturing</v>
      </c>
      <c r="K2483" t="str">
        <f>VLOOKUP(A2483,Filtered_Customer_Data[#All],7,FALSE)</f>
        <v>Structural Engineer</v>
      </c>
    </row>
    <row r="2484" spans="1:11" x14ac:dyDescent="0.3">
      <c r="A2484">
        <v>2487</v>
      </c>
      <c r="B2484">
        <v>4</v>
      </c>
      <c r="C2484">
        <v>2978.6400000000003</v>
      </c>
      <c r="D2484">
        <f t="shared" si="76"/>
        <v>744.66000000000008</v>
      </c>
      <c r="E2484">
        <v>5.5684399999999998</v>
      </c>
      <c r="F2484">
        <f>VLOOKUP(A2484,[1]!Filtered_Customer_Data[#All],12,FALSE)</f>
        <v>14</v>
      </c>
      <c r="G2484">
        <f t="shared" si="77"/>
        <v>58052.323425600007</v>
      </c>
      <c r="H2484" t="str">
        <f>VLOOKUP(A2484,[2]!Filtered_Customer_Data[#All],9,FALSE)</f>
        <v>Affluent Customer</v>
      </c>
      <c r="I2484" t="str">
        <f>VLOOKUP(A2484,Filtered_Customer_Data[#All],4,FALSE)</f>
        <v>Male</v>
      </c>
      <c r="J2484" t="str">
        <f>VLOOKUP(A2484,Filtered_Customer_Data[#All],8,FALSE)</f>
        <v>IT</v>
      </c>
      <c r="K2484" t="str">
        <f>VLOOKUP(A2484,Filtered_Customer_Data[#All],7,FALSE)</f>
        <v>Operator</v>
      </c>
    </row>
    <row r="2485" spans="1:11" x14ac:dyDescent="0.3">
      <c r="A2485">
        <v>2488</v>
      </c>
      <c r="B2485">
        <v>6</v>
      </c>
      <c r="C2485">
        <v>6900.39</v>
      </c>
      <c r="D2485">
        <f t="shared" si="76"/>
        <v>1150.0650000000001</v>
      </c>
      <c r="E2485">
        <v>5.5684399999999998</v>
      </c>
      <c r="F2485">
        <f>VLOOKUP(A2485,[1]!Filtered_Customer_Data[#All],12,FALSE)</f>
        <v>7</v>
      </c>
      <c r="G2485">
        <f t="shared" si="77"/>
        <v>44828.475640199998</v>
      </c>
      <c r="H2485" t="str">
        <f>VLOOKUP(A2485,[2]!Filtered_Customer_Data[#All],9,FALSE)</f>
        <v>Mass Customer</v>
      </c>
      <c r="I2485" t="str">
        <f>VLOOKUP(A2485,Filtered_Customer_Data[#All],4,FALSE)</f>
        <v>Female</v>
      </c>
      <c r="J2485" t="str">
        <f>VLOOKUP(A2485,Filtered_Customer_Data[#All],8,FALSE)</f>
        <v>Financial Services</v>
      </c>
      <c r="K2485" t="str">
        <f>VLOOKUP(A2485,Filtered_Customer_Data[#All],7,FALSE)</f>
        <v>Senior Financial Analyst</v>
      </c>
    </row>
    <row r="2486" spans="1:11" x14ac:dyDescent="0.3">
      <c r="A2486">
        <v>2489</v>
      </c>
      <c r="B2486">
        <v>8</v>
      </c>
      <c r="C2486">
        <v>11411.16</v>
      </c>
      <c r="D2486">
        <f t="shared" si="76"/>
        <v>1426.395</v>
      </c>
      <c r="E2486">
        <v>5.5684399999999998</v>
      </c>
      <c r="F2486">
        <f>VLOOKUP(A2486,[1]!Filtered_Customer_Data[#All],12,FALSE)</f>
        <v>15</v>
      </c>
      <c r="G2486">
        <f t="shared" si="77"/>
        <v>119141.92460699999</v>
      </c>
      <c r="H2486" t="str">
        <f>VLOOKUP(A2486,[2]!Filtered_Customer_Data[#All],9,FALSE)</f>
        <v>Mass Customer</v>
      </c>
      <c r="I2486" t="str">
        <f>VLOOKUP(A2486,Filtered_Customer_Data[#All],4,FALSE)</f>
        <v>Female</v>
      </c>
      <c r="J2486" t="str">
        <f>VLOOKUP(A2486,Filtered_Customer_Data[#All],8,FALSE)</f>
        <v>Retail</v>
      </c>
      <c r="K2486" t="str">
        <f>VLOOKUP(A2486,Filtered_Customer_Data[#All],7,FALSE)</f>
        <v>Speech Pathologist</v>
      </c>
    </row>
    <row r="2487" spans="1:11" x14ac:dyDescent="0.3">
      <c r="A2487">
        <v>2490</v>
      </c>
      <c r="B2487">
        <v>4</v>
      </c>
      <c r="C2487">
        <v>6095.51</v>
      </c>
      <c r="D2487">
        <f t="shared" si="76"/>
        <v>1523.8775000000001</v>
      </c>
      <c r="E2487">
        <v>5.5684399999999998</v>
      </c>
      <c r="F2487">
        <f>VLOOKUP(A2487,[1]!Filtered_Customer_Data[#All],12,FALSE)</f>
        <v>5</v>
      </c>
      <c r="G2487">
        <f t="shared" si="77"/>
        <v>42428.102130500003</v>
      </c>
      <c r="H2487" t="str">
        <f>VLOOKUP(A2487,[2]!Filtered_Customer_Data[#All],9,FALSE)</f>
        <v>Mass Customer</v>
      </c>
      <c r="I2487" t="str">
        <f>VLOOKUP(A2487,Filtered_Customer_Data[#All],4,FALSE)</f>
        <v>Male</v>
      </c>
      <c r="J2487" t="str">
        <f>VLOOKUP(A2487,Filtered_Customer_Data[#All],8,FALSE)</f>
        <v>Health</v>
      </c>
      <c r="K2487" t="str">
        <f>VLOOKUP(A2487,Filtered_Customer_Data[#All],7,FALSE)</f>
        <v>Unknown</v>
      </c>
    </row>
    <row r="2488" spans="1:11" x14ac:dyDescent="0.3">
      <c r="A2488">
        <v>2491</v>
      </c>
      <c r="B2488">
        <v>5</v>
      </c>
      <c r="C2488">
        <v>3045.56</v>
      </c>
      <c r="D2488">
        <f t="shared" si="76"/>
        <v>609.11199999999997</v>
      </c>
      <c r="E2488">
        <v>5.5684399999999998</v>
      </c>
      <c r="F2488">
        <f>VLOOKUP(A2488,[1]!Filtered_Customer_Data[#All],12,FALSE)</f>
        <v>14</v>
      </c>
      <c r="G2488">
        <f t="shared" si="77"/>
        <v>47485.250753919994</v>
      </c>
      <c r="H2488" t="str">
        <f>VLOOKUP(A2488,[2]!Filtered_Customer_Data[#All],9,FALSE)</f>
        <v>Mass Customer</v>
      </c>
      <c r="I2488" t="str">
        <f>VLOOKUP(A2488,Filtered_Customer_Data[#All],4,FALSE)</f>
        <v>Male</v>
      </c>
      <c r="J2488" t="str">
        <f>VLOOKUP(A2488,Filtered_Customer_Data[#All],8,FALSE)</f>
        <v>Health</v>
      </c>
      <c r="K2488" t="str">
        <f>VLOOKUP(A2488,Filtered_Customer_Data[#All],7,FALSE)</f>
        <v>Clinical Specialist</v>
      </c>
    </row>
    <row r="2489" spans="1:11" x14ac:dyDescent="0.3">
      <c r="A2489">
        <v>2492</v>
      </c>
      <c r="B2489">
        <v>10</v>
      </c>
      <c r="C2489">
        <v>12661.35</v>
      </c>
      <c r="D2489">
        <f t="shared" si="76"/>
        <v>1266.135</v>
      </c>
      <c r="E2489">
        <v>5.5684399999999998</v>
      </c>
      <c r="F2489">
        <f>VLOOKUP(A2489,[1]!Filtered_Customer_Data[#All],12,FALSE)</f>
        <v>9</v>
      </c>
      <c r="G2489">
        <f t="shared" si="77"/>
        <v>63453.571014599998</v>
      </c>
      <c r="H2489" t="str">
        <f>VLOOKUP(A2489,[2]!Filtered_Customer_Data[#All],9,FALSE)</f>
        <v>High Net Worth</v>
      </c>
      <c r="I2489" t="str">
        <f>VLOOKUP(A2489,Filtered_Customer_Data[#All],4,FALSE)</f>
        <v>Male</v>
      </c>
      <c r="J2489" t="str">
        <f>VLOOKUP(A2489,Filtered_Customer_Data[#All],8,FALSE)</f>
        <v>Manufacturing</v>
      </c>
      <c r="K2489" t="str">
        <f>VLOOKUP(A2489,Filtered_Customer_Data[#All],7,FALSE)</f>
        <v>Design Engineer</v>
      </c>
    </row>
    <row r="2490" spans="1:11" x14ac:dyDescent="0.3">
      <c r="A2490">
        <v>2493</v>
      </c>
      <c r="B2490">
        <v>3</v>
      </c>
      <c r="C2490">
        <v>3796.09</v>
      </c>
      <c r="D2490">
        <f t="shared" si="76"/>
        <v>1265.3633333333335</v>
      </c>
      <c r="E2490">
        <v>5.5684399999999998</v>
      </c>
      <c r="F2490">
        <f>VLOOKUP(A2490,[1]!Filtered_Customer_Data[#All],12,FALSE)</f>
        <v>17</v>
      </c>
      <c r="G2490">
        <f t="shared" si="77"/>
        <v>119783.69659773335</v>
      </c>
      <c r="H2490" t="str">
        <f>VLOOKUP(A2490,[2]!Filtered_Customer_Data[#All],9,FALSE)</f>
        <v>Mass Customer</v>
      </c>
      <c r="I2490" t="str">
        <f>VLOOKUP(A2490,Filtered_Customer_Data[#All],4,FALSE)</f>
        <v>Male</v>
      </c>
      <c r="J2490" t="str">
        <f>VLOOKUP(A2490,Filtered_Customer_Data[#All],8,FALSE)</f>
        <v>Entertainment</v>
      </c>
      <c r="K2490" t="str">
        <f>VLOOKUP(A2490,Filtered_Customer_Data[#All],7,FALSE)</f>
        <v>Assistant Media Planner</v>
      </c>
    </row>
    <row r="2491" spans="1:11" x14ac:dyDescent="0.3">
      <c r="A2491">
        <v>2494</v>
      </c>
      <c r="B2491">
        <v>7</v>
      </c>
      <c r="C2491">
        <v>6744.39</v>
      </c>
      <c r="D2491">
        <f t="shared" si="76"/>
        <v>963.48428571428576</v>
      </c>
      <c r="E2491">
        <v>5.5684399999999998</v>
      </c>
      <c r="F2491">
        <f>VLOOKUP(A2491,[1]!Filtered_Customer_Data[#All],12,FALSE)</f>
        <v>16</v>
      </c>
      <c r="G2491">
        <f t="shared" si="77"/>
        <v>85841.670975085712</v>
      </c>
      <c r="H2491" t="str">
        <f>VLOOKUP(A2491,[2]!Filtered_Customer_Data[#All],9,FALSE)</f>
        <v>High Net Worth</v>
      </c>
      <c r="I2491" t="str">
        <f>VLOOKUP(A2491,Filtered_Customer_Data[#All],4,FALSE)</f>
        <v>Female</v>
      </c>
      <c r="J2491" t="str">
        <f>VLOOKUP(A2491,Filtered_Customer_Data[#All],8,FALSE)</f>
        <v>Manufacturing</v>
      </c>
      <c r="K2491" t="str">
        <f>VLOOKUP(A2491,Filtered_Customer_Data[#All],7,FALSE)</f>
        <v>Senior Sales Associate</v>
      </c>
    </row>
    <row r="2492" spans="1:11" x14ac:dyDescent="0.3">
      <c r="A2492">
        <v>2495</v>
      </c>
      <c r="B2492">
        <v>8</v>
      </c>
      <c r="C2492">
        <v>5497.11</v>
      </c>
      <c r="D2492">
        <f t="shared" si="76"/>
        <v>687.13874999999996</v>
      </c>
      <c r="E2492">
        <v>5.5684399999999998</v>
      </c>
      <c r="F2492">
        <f>VLOOKUP(A2492,[1]!Filtered_Customer_Data[#All],12,FALSE)</f>
        <v>17</v>
      </c>
      <c r="G2492">
        <f t="shared" si="77"/>
        <v>65046.945317849997</v>
      </c>
      <c r="H2492" t="str">
        <f>VLOOKUP(A2492,[2]!Filtered_Customer_Data[#All],9,FALSE)</f>
        <v>Affluent Customer</v>
      </c>
      <c r="I2492" t="str">
        <f>VLOOKUP(A2492,Filtered_Customer_Data[#All],4,FALSE)</f>
        <v>Female</v>
      </c>
      <c r="J2492" t="str">
        <f>VLOOKUP(A2492,Filtered_Customer_Data[#All],8,FALSE)</f>
        <v>IT</v>
      </c>
      <c r="K2492" t="str">
        <f>VLOOKUP(A2492,Filtered_Customer_Data[#All],7,FALSE)</f>
        <v>Assistant Professor</v>
      </c>
    </row>
    <row r="2493" spans="1:11" x14ac:dyDescent="0.3">
      <c r="A2493">
        <v>2496</v>
      </c>
      <c r="B2493">
        <v>5</v>
      </c>
      <c r="C2493">
        <v>2095.52</v>
      </c>
      <c r="D2493">
        <f t="shared" si="76"/>
        <v>419.10399999999998</v>
      </c>
      <c r="E2493">
        <v>5.5684399999999998</v>
      </c>
      <c r="F2493">
        <f>VLOOKUP(A2493,[1]!Filtered_Customer_Data[#All],12,FALSE)</f>
        <v>21</v>
      </c>
      <c r="G2493">
        <f t="shared" si="77"/>
        <v>49008.865032959999</v>
      </c>
      <c r="H2493" t="str">
        <f>VLOOKUP(A2493,[2]!Filtered_Customer_Data[#All],9,FALSE)</f>
        <v>Mass Customer</v>
      </c>
      <c r="I2493" t="str">
        <f>VLOOKUP(A2493,Filtered_Customer_Data[#All],4,FALSE)</f>
        <v>Male</v>
      </c>
      <c r="J2493" t="str">
        <f>VLOOKUP(A2493,Filtered_Customer_Data[#All],8,FALSE)</f>
        <v>Manufacturing</v>
      </c>
      <c r="K2493" t="str">
        <f>VLOOKUP(A2493,Filtered_Customer_Data[#All],7,FALSE)</f>
        <v>Web Developer II</v>
      </c>
    </row>
    <row r="2494" spans="1:11" x14ac:dyDescent="0.3">
      <c r="A2494">
        <v>2497</v>
      </c>
      <c r="B2494">
        <v>4</v>
      </c>
      <c r="C2494">
        <v>4265.4400000000005</v>
      </c>
      <c r="D2494">
        <f t="shared" si="76"/>
        <v>1066.3600000000001</v>
      </c>
      <c r="E2494">
        <v>5.5684399999999998</v>
      </c>
      <c r="F2494">
        <f>VLOOKUP(A2494,[1]!Filtered_Customer_Data[#All],12,FALSE)</f>
        <v>12</v>
      </c>
      <c r="G2494">
        <f t="shared" si="77"/>
        <v>71255.540140800003</v>
      </c>
      <c r="H2494" t="str">
        <f>VLOOKUP(A2494,[2]!Filtered_Customer_Data[#All],9,FALSE)</f>
        <v>Affluent Customer</v>
      </c>
      <c r="I2494" t="str">
        <f>VLOOKUP(A2494,Filtered_Customer_Data[#All],4,FALSE)</f>
        <v>Male</v>
      </c>
      <c r="J2494" t="str">
        <f>VLOOKUP(A2494,Filtered_Customer_Data[#All],8,FALSE)</f>
        <v>Property</v>
      </c>
      <c r="K2494" t="str">
        <f>VLOOKUP(A2494,Filtered_Customer_Data[#All],7,FALSE)</f>
        <v>Administrative Assistant IV</v>
      </c>
    </row>
    <row r="2495" spans="1:11" x14ac:dyDescent="0.3">
      <c r="A2495">
        <v>2498</v>
      </c>
      <c r="B2495">
        <v>8</v>
      </c>
      <c r="C2495">
        <v>9981.9100000000017</v>
      </c>
      <c r="D2495">
        <f t="shared" si="76"/>
        <v>1247.7387500000002</v>
      </c>
      <c r="E2495">
        <v>5.5684399999999998</v>
      </c>
      <c r="F2495">
        <f>VLOOKUP(A2495,[1]!Filtered_Customer_Data[#All],12,FALSE)</f>
        <v>8</v>
      </c>
      <c r="G2495">
        <f t="shared" si="77"/>
        <v>55583.666920400006</v>
      </c>
      <c r="H2495" t="str">
        <f>VLOOKUP(A2495,[2]!Filtered_Customer_Data[#All],9,FALSE)</f>
        <v>High Net Worth</v>
      </c>
      <c r="I2495" t="str">
        <f>VLOOKUP(A2495,Filtered_Customer_Data[#All],4,FALSE)</f>
        <v>Female</v>
      </c>
      <c r="J2495" t="str">
        <f>VLOOKUP(A2495,Filtered_Customer_Data[#All],8,FALSE)</f>
        <v>Retail</v>
      </c>
      <c r="K2495" t="str">
        <f>VLOOKUP(A2495,Filtered_Customer_Data[#All],7,FALSE)</f>
        <v>Software Test Engineer III</v>
      </c>
    </row>
    <row r="2496" spans="1:11" x14ac:dyDescent="0.3">
      <c r="A2496">
        <v>2499</v>
      </c>
      <c r="B2496">
        <v>3</v>
      </c>
      <c r="C2496">
        <v>3848.0699999999997</v>
      </c>
      <c r="D2496">
        <f t="shared" si="76"/>
        <v>1282.6899999999998</v>
      </c>
      <c r="E2496">
        <v>5.5684399999999998</v>
      </c>
      <c r="F2496">
        <f>VLOOKUP(A2496,[1]!Filtered_Customer_Data[#All],12,FALSE)</f>
        <v>14</v>
      </c>
      <c r="G2496">
        <f t="shared" si="77"/>
        <v>99996.152250399988</v>
      </c>
      <c r="H2496" t="str">
        <f>VLOOKUP(A2496,[2]!Filtered_Customer_Data[#All],9,FALSE)</f>
        <v>Mass Customer</v>
      </c>
      <c r="I2496" t="str">
        <f>VLOOKUP(A2496,Filtered_Customer_Data[#All],4,FALSE)</f>
        <v>Female</v>
      </c>
      <c r="J2496" t="str">
        <f>VLOOKUP(A2496,Filtered_Customer_Data[#All],8,FALSE)</f>
        <v>Retail</v>
      </c>
      <c r="K2496" t="str">
        <f>VLOOKUP(A2496,Filtered_Customer_Data[#All],7,FALSE)</f>
        <v>Account Representative I</v>
      </c>
    </row>
    <row r="2497" spans="1:11" x14ac:dyDescent="0.3">
      <c r="A2497">
        <v>2500</v>
      </c>
      <c r="B2497">
        <v>3</v>
      </c>
      <c r="C2497">
        <v>2535.87</v>
      </c>
      <c r="D2497">
        <f t="shared" si="76"/>
        <v>845.29</v>
      </c>
      <c r="E2497">
        <v>5.5684399999999998</v>
      </c>
      <c r="F2497">
        <f>VLOOKUP(A2497,[1]!Filtered_Customer_Data[#All],12,FALSE)</f>
        <v>17</v>
      </c>
      <c r="G2497">
        <f t="shared" si="77"/>
        <v>80018.093009199991</v>
      </c>
      <c r="H2497" t="str">
        <f>VLOOKUP(A2497,[2]!Filtered_Customer_Data[#All],9,FALSE)</f>
        <v>High Net Worth</v>
      </c>
      <c r="I2497" t="str">
        <f>VLOOKUP(A2497,Filtered_Customer_Data[#All],4,FALSE)</f>
        <v>Female</v>
      </c>
      <c r="J2497" t="str">
        <f>VLOOKUP(A2497,Filtered_Customer_Data[#All],8,FALSE)</f>
        <v>Property</v>
      </c>
      <c r="K2497" t="str">
        <f>VLOOKUP(A2497,Filtered_Customer_Data[#All],7,FALSE)</f>
        <v>Senior Developer</v>
      </c>
    </row>
    <row r="2498" spans="1:11" x14ac:dyDescent="0.3">
      <c r="A2498">
        <v>2501</v>
      </c>
      <c r="B2498">
        <v>7</v>
      </c>
      <c r="C2498">
        <v>7685.1200000000008</v>
      </c>
      <c r="D2498">
        <f t="shared" si="76"/>
        <v>1097.8742857142859</v>
      </c>
      <c r="E2498">
        <v>5.5684399999999998</v>
      </c>
      <c r="F2498">
        <f>VLOOKUP(A2498,[1]!Filtered_Customer_Data[#All],12,FALSE)</f>
        <v>10</v>
      </c>
      <c r="G2498">
        <f t="shared" si="77"/>
        <v>61134.470875428582</v>
      </c>
      <c r="H2498" t="str">
        <f>VLOOKUP(A2498,[2]!Filtered_Customer_Data[#All],9,FALSE)</f>
        <v>Mass Customer</v>
      </c>
      <c r="I2498" t="str">
        <f>VLOOKUP(A2498,Filtered_Customer_Data[#All],4,FALSE)</f>
        <v>Female</v>
      </c>
      <c r="J2498" t="str">
        <f>VLOOKUP(A2498,Filtered_Customer_Data[#All],8,FALSE)</f>
        <v>Financial Services</v>
      </c>
      <c r="K2498" t="str">
        <f>VLOOKUP(A2498,Filtered_Customer_Data[#All],7,FALSE)</f>
        <v>Actuary</v>
      </c>
    </row>
    <row r="2499" spans="1:11" x14ac:dyDescent="0.3">
      <c r="A2499">
        <v>2502</v>
      </c>
      <c r="B2499">
        <v>5</v>
      </c>
      <c r="C2499">
        <v>4196.26</v>
      </c>
      <c r="D2499">
        <f t="shared" ref="D2499:D2562" si="78">GETPIVOTDATA("Total Revenue",$A2498,"customer_id",A2499)/GETPIVOTDATA("Total Transaction",$A2498,"customer_id",A2499)</f>
        <v>839.25200000000007</v>
      </c>
      <c r="E2499">
        <v>5.5684399999999998</v>
      </c>
      <c r="F2499">
        <f>VLOOKUP(A2499,[1]!Filtered_Customer_Data[#All],12,FALSE)</f>
        <v>11</v>
      </c>
      <c r="G2499">
        <f t="shared" ref="G2499:G2562" si="79">D2499*E2499*F2499</f>
        <v>51406.568475680004</v>
      </c>
      <c r="H2499" t="str">
        <f>VLOOKUP(A2499,[2]!Filtered_Customer_Data[#All],9,FALSE)</f>
        <v>Mass Customer</v>
      </c>
      <c r="I2499" t="str">
        <f>VLOOKUP(A2499,Filtered_Customer_Data[#All],4,FALSE)</f>
        <v>Female</v>
      </c>
      <c r="J2499" t="str">
        <f>VLOOKUP(A2499,Filtered_Customer_Data[#All],8,FALSE)</f>
        <v>Manufacturing</v>
      </c>
      <c r="K2499" t="str">
        <f>VLOOKUP(A2499,Filtered_Customer_Data[#All],7,FALSE)</f>
        <v>Structural Engineer</v>
      </c>
    </row>
    <row r="2500" spans="1:11" x14ac:dyDescent="0.3">
      <c r="A2500">
        <v>2503</v>
      </c>
      <c r="B2500">
        <v>4</v>
      </c>
      <c r="C2500">
        <v>4951</v>
      </c>
      <c r="D2500">
        <f t="shared" si="78"/>
        <v>1237.75</v>
      </c>
      <c r="E2500">
        <v>5.5684399999999998</v>
      </c>
      <c r="F2500">
        <f>VLOOKUP(A2500,[1]!Filtered_Customer_Data[#All],12,FALSE)</f>
        <v>10</v>
      </c>
      <c r="G2500">
        <f t="shared" si="79"/>
        <v>68923.366099999999</v>
      </c>
      <c r="H2500" t="str">
        <f>VLOOKUP(A2500,[2]!Filtered_Customer_Data[#All],9,FALSE)</f>
        <v>Affluent Customer</v>
      </c>
      <c r="I2500" t="str">
        <f>VLOOKUP(A2500,Filtered_Customer_Data[#All],4,FALSE)</f>
        <v>Male</v>
      </c>
      <c r="J2500" t="str">
        <f>VLOOKUP(A2500,Filtered_Customer_Data[#All],8,FALSE)</f>
        <v>Health</v>
      </c>
      <c r="K2500" t="str">
        <f>VLOOKUP(A2500,Filtered_Customer_Data[#All],7,FALSE)</f>
        <v>Budget/Accounting Analyst I</v>
      </c>
    </row>
    <row r="2501" spans="1:11" x14ac:dyDescent="0.3">
      <c r="A2501">
        <v>2504</v>
      </c>
      <c r="B2501">
        <v>5</v>
      </c>
      <c r="C2501">
        <v>5458.1799999999994</v>
      </c>
      <c r="D2501">
        <f t="shared" si="78"/>
        <v>1091.636</v>
      </c>
      <c r="E2501">
        <v>5.5684399999999998</v>
      </c>
      <c r="F2501">
        <f>VLOOKUP(A2501,[1]!Filtered_Customer_Data[#All],12,FALSE)</f>
        <v>2</v>
      </c>
      <c r="G2501">
        <f t="shared" si="79"/>
        <v>12157.41913568</v>
      </c>
      <c r="H2501" t="str">
        <f>VLOOKUP(A2501,[2]!Filtered_Customer_Data[#All],9,FALSE)</f>
        <v>Mass Customer</v>
      </c>
      <c r="I2501" t="str">
        <f>VLOOKUP(A2501,Filtered_Customer_Data[#All],4,FALSE)</f>
        <v>Male</v>
      </c>
      <c r="J2501" t="str">
        <f>VLOOKUP(A2501,Filtered_Customer_Data[#All],8,FALSE)</f>
        <v>Property</v>
      </c>
      <c r="K2501" t="str">
        <f>VLOOKUP(A2501,Filtered_Customer_Data[#All],7,FALSE)</f>
        <v>Unknown</v>
      </c>
    </row>
    <row r="2502" spans="1:11" x14ac:dyDescent="0.3">
      <c r="A2502">
        <v>2505</v>
      </c>
      <c r="B2502">
        <v>9</v>
      </c>
      <c r="C2502">
        <v>10295.31</v>
      </c>
      <c r="D2502">
        <f t="shared" si="78"/>
        <v>1143.9233333333332</v>
      </c>
      <c r="E2502">
        <v>5.5684399999999998</v>
      </c>
      <c r="F2502">
        <f>VLOOKUP(A2502,[1]!Filtered_Customer_Data[#All],12,FALSE)</f>
        <v>3</v>
      </c>
      <c r="G2502">
        <f t="shared" si="79"/>
        <v>19109.605338799996</v>
      </c>
      <c r="H2502" t="str">
        <f>VLOOKUP(A2502,[2]!Filtered_Customer_Data[#All],9,FALSE)</f>
        <v>High Net Worth</v>
      </c>
      <c r="I2502" t="str">
        <f>VLOOKUP(A2502,Filtered_Customer_Data[#All],4,FALSE)</f>
        <v>Female</v>
      </c>
      <c r="J2502" t="str">
        <f>VLOOKUP(A2502,Filtered_Customer_Data[#All],8,FALSE)</f>
        <v>Financial Services</v>
      </c>
      <c r="K2502" t="str">
        <f>VLOOKUP(A2502,Filtered_Customer_Data[#All],7,FALSE)</f>
        <v>VP Marketing</v>
      </c>
    </row>
    <row r="2503" spans="1:11" x14ac:dyDescent="0.3">
      <c r="A2503">
        <v>2506</v>
      </c>
      <c r="B2503">
        <v>4</v>
      </c>
      <c r="C2503">
        <v>5594.41</v>
      </c>
      <c r="D2503">
        <f t="shared" si="78"/>
        <v>1398.6025</v>
      </c>
      <c r="E2503">
        <v>5.5684399999999998</v>
      </c>
      <c r="F2503">
        <f>VLOOKUP(A2503,[1]!Filtered_Customer_Data[#All],12,FALSE)</f>
        <v>9</v>
      </c>
      <c r="G2503">
        <f t="shared" si="79"/>
        <v>70092.306945899996</v>
      </c>
      <c r="H2503" t="str">
        <f>VLOOKUP(A2503,[2]!Filtered_Customer_Data[#All],9,FALSE)</f>
        <v>Affluent Customer</v>
      </c>
      <c r="I2503" t="str">
        <f>VLOOKUP(A2503,Filtered_Customer_Data[#All],4,FALSE)</f>
        <v>Female</v>
      </c>
      <c r="J2503" t="str">
        <f>VLOOKUP(A2503,Filtered_Customer_Data[#All],8,FALSE)</f>
        <v>Health</v>
      </c>
      <c r="K2503" t="str">
        <f>VLOOKUP(A2503,Filtered_Customer_Data[#All],7,FALSE)</f>
        <v>Unknown</v>
      </c>
    </row>
    <row r="2504" spans="1:11" x14ac:dyDescent="0.3">
      <c r="A2504">
        <v>2507</v>
      </c>
      <c r="B2504">
        <v>4</v>
      </c>
      <c r="C2504">
        <v>5405</v>
      </c>
      <c r="D2504">
        <f t="shared" si="78"/>
        <v>1351.25</v>
      </c>
      <c r="E2504">
        <v>5.5684399999999998</v>
      </c>
      <c r="F2504">
        <f>VLOOKUP(A2504,[1]!Filtered_Customer_Data[#All],12,FALSE)</f>
        <v>8</v>
      </c>
      <c r="G2504">
        <f t="shared" si="79"/>
        <v>60194.8364</v>
      </c>
      <c r="H2504" t="str">
        <f>VLOOKUP(A2504,[2]!Filtered_Customer_Data[#All],9,FALSE)</f>
        <v>Affluent Customer</v>
      </c>
      <c r="I2504" t="str">
        <f>VLOOKUP(A2504,Filtered_Customer_Data[#All],4,FALSE)</f>
        <v>Female</v>
      </c>
      <c r="J2504" t="str">
        <f>VLOOKUP(A2504,Filtered_Customer_Data[#All],8,FALSE)</f>
        <v>Health</v>
      </c>
      <c r="K2504" t="str">
        <f>VLOOKUP(A2504,Filtered_Customer_Data[#All],7,FALSE)</f>
        <v>Biostatistician III</v>
      </c>
    </row>
    <row r="2505" spans="1:11" x14ac:dyDescent="0.3">
      <c r="A2505">
        <v>2508</v>
      </c>
      <c r="B2505">
        <v>10</v>
      </c>
      <c r="C2505">
        <v>12948.97</v>
      </c>
      <c r="D2505">
        <f t="shared" si="78"/>
        <v>1294.8969999999999</v>
      </c>
      <c r="E2505">
        <v>5.5684399999999998</v>
      </c>
      <c r="F2505">
        <f>VLOOKUP(A2505,[1]!Filtered_Customer_Data[#All],12,FALSE)</f>
        <v>3</v>
      </c>
      <c r="G2505">
        <f t="shared" si="79"/>
        <v>21631.668752040001</v>
      </c>
      <c r="H2505" t="str">
        <f>VLOOKUP(A2505,[2]!Filtered_Customer_Data[#All],9,FALSE)</f>
        <v>Mass Customer</v>
      </c>
      <c r="I2505" t="str">
        <f>VLOOKUP(A2505,Filtered_Customer_Data[#All],4,FALSE)</f>
        <v>Male</v>
      </c>
      <c r="J2505" t="str">
        <f>VLOOKUP(A2505,Filtered_Customer_Data[#All],8,FALSE)</f>
        <v>Unknown</v>
      </c>
      <c r="K2505" t="str">
        <f>VLOOKUP(A2505,Filtered_Customer_Data[#All],7,FALSE)</f>
        <v>Information Systems Manager</v>
      </c>
    </row>
    <row r="2506" spans="1:11" x14ac:dyDescent="0.3">
      <c r="A2506">
        <v>2509</v>
      </c>
      <c r="B2506">
        <v>8</v>
      </c>
      <c r="C2506">
        <v>8313.9</v>
      </c>
      <c r="D2506">
        <f t="shared" si="78"/>
        <v>1039.2375</v>
      </c>
      <c r="E2506">
        <v>5.5684399999999998</v>
      </c>
      <c r="F2506">
        <f>VLOOKUP(A2506,[1]!Filtered_Customer_Data[#All],12,FALSE)</f>
        <v>7</v>
      </c>
      <c r="G2506">
        <f t="shared" si="79"/>
        <v>40508.521651499999</v>
      </c>
      <c r="H2506" t="str">
        <f>VLOOKUP(A2506,[2]!Filtered_Customer_Data[#All],9,FALSE)</f>
        <v>Mass Customer</v>
      </c>
      <c r="I2506" t="str">
        <f>VLOOKUP(A2506,Filtered_Customer_Data[#All],4,FALSE)</f>
        <v>Male</v>
      </c>
      <c r="J2506" t="str">
        <f>VLOOKUP(A2506,Filtered_Customer_Data[#All],8,FALSE)</f>
        <v>Financial Services</v>
      </c>
      <c r="K2506" t="str">
        <f>VLOOKUP(A2506,Filtered_Customer_Data[#All],7,FALSE)</f>
        <v>Help Desk Technician</v>
      </c>
    </row>
    <row r="2507" spans="1:11" x14ac:dyDescent="0.3">
      <c r="A2507">
        <v>2510</v>
      </c>
      <c r="B2507">
        <v>6</v>
      </c>
      <c r="C2507">
        <v>8315.0399999999991</v>
      </c>
      <c r="D2507">
        <f t="shared" si="78"/>
        <v>1385.84</v>
      </c>
      <c r="E2507">
        <v>5.5684399999999998</v>
      </c>
      <c r="F2507">
        <f>VLOOKUP(A2507,[1]!Filtered_Customer_Data[#All],12,FALSE)</f>
        <v>7</v>
      </c>
      <c r="G2507">
        <f t="shared" si="79"/>
        <v>54018.768227199995</v>
      </c>
      <c r="H2507" t="str">
        <f>VLOOKUP(A2507,[2]!Filtered_Customer_Data[#All],9,FALSE)</f>
        <v>Mass Customer</v>
      </c>
      <c r="I2507" t="str">
        <f>VLOOKUP(A2507,Filtered_Customer_Data[#All],4,FALSE)</f>
        <v>Male</v>
      </c>
      <c r="J2507" t="str">
        <f>VLOOKUP(A2507,Filtered_Customer_Data[#All],8,FALSE)</f>
        <v>Manufacturing</v>
      </c>
      <c r="K2507" t="str">
        <f>VLOOKUP(A2507,Filtered_Customer_Data[#All],7,FALSE)</f>
        <v>Human Resources Manager</v>
      </c>
    </row>
    <row r="2508" spans="1:11" x14ac:dyDescent="0.3">
      <c r="A2508">
        <v>2511</v>
      </c>
      <c r="B2508">
        <v>4</v>
      </c>
      <c r="C2508">
        <v>5381.1900000000005</v>
      </c>
      <c r="D2508">
        <f t="shared" si="78"/>
        <v>1345.2975000000001</v>
      </c>
      <c r="E2508">
        <v>5.5684399999999998</v>
      </c>
      <c r="F2508">
        <f>VLOOKUP(A2508,[1]!Filtered_Customer_Data[#All],12,FALSE)</f>
        <v>4</v>
      </c>
      <c r="G2508">
        <f t="shared" si="79"/>
        <v>29964.833643600003</v>
      </c>
      <c r="H2508" t="str">
        <f>VLOOKUP(A2508,[2]!Filtered_Customer_Data[#All],9,FALSE)</f>
        <v>Mass Customer</v>
      </c>
      <c r="I2508" t="str">
        <f>VLOOKUP(A2508,Filtered_Customer_Data[#All],4,FALSE)</f>
        <v>Male</v>
      </c>
      <c r="J2508" t="str">
        <f>VLOOKUP(A2508,Filtered_Customer_Data[#All],8,FALSE)</f>
        <v>Financial Services</v>
      </c>
      <c r="K2508" t="str">
        <f>VLOOKUP(A2508,Filtered_Customer_Data[#All],7,FALSE)</f>
        <v>Technical Writer</v>
      </c>
    </row>
    <row r="2509" spans="1:11" x14ac:dyDescent="0.3">
      <c r="A2509">
        <v>2512</v>
      </c>
      <c r="B2509">
        <v>6</v>
      </c>
      <c r="C2509">
        <v>5536.07</v>
      </c>
      <c r="D2509">
        <f t="shared" si="78"/>
        <v>922.67833333333328</v>
      </c>
      <c r="E2509">
        <v>5.5684399999999998</v>
      </c>
      <c r="F2509">
        <f>VLOOKUP(A2509,[1]!Filtered_Customer_Data[#All],12,FALSE)</f>
        <v>19</v>
      </c>
      <c r="G2509">
        <f t="shared" si="79"/>
        <v>97619.699830866652</v>
      </c>
      <c r="H2509" t="str">
        <f>VLOOKUP(A2509,[2]!Filtered_Customer_Data[#All],9,FALSE)</f>
        <v>High Net Worth</v>
      </c>
      <c r="I2509" t="str">
        <f>VLOOKUP(A2509,Filtered_Customer_Data[#All],4,FALSE)</f>
        <v>Male</v>
      </c>
      <c r="J2509" t="str">
        <f>VLOOKUP(A2509,Filtered_Customer_Data[#All],8,FALSE)</f>
        <v>Unknown</v>
      </c>
      <c r="K2509" t="str">
        <f>VLOOKUP(A2509,Filtered_Customer_Data[#All],7,FALSE)</f>
        <v>Web Developer I</v>
      </c>
    </row>
    <row r="2510" spans="1:11" x14ac:dyDescent="0.3">
      <c r="A2510">
        <v>2513</v>
      </c>
      <c r="B2510">
        <v>7</v>
      </c>
      <c r="C2510">
        <v>8203.2900000000009</v>
      </c>
      <c r="D2510">
        <f t="shared" si="78"/>
        <v>1171.8985714285716</v>
      </c>
      <c r="E2510">
        <v>5.5684399999999998</v>
      </c>
      <c r="F2510">
        <f>VLOOKUP(A2510,[1]!Filtered_Customer_Data[#All],12,FALSE)</f>
        <v>12</v>
      </c>
      <c r="G2510">
        <f t="shared" si="79"/>
        <v>78307.76257302858</v>
      </c>
      <c r="H2510" t="str">
        <f>VLOOKUP(A2510,[2]!Filtered_Customer_Data[#All],9,FALSE)</f>
        <v>Mass Customer</v>
      </c>
      <c r="I2510" t="str">
        <f>VLOOKUP(A2510,Filtered_Customer_Data[#All],4,FALSE)</f>
        <v>Male</v>
      </c>
      <c r="J2510" t="str">
        <f>VLOOKUP(A2510,Filtered_Customer_Data[#All],8,FALSE)</f>
        <v>Property</v>
      </c>
      <c r="K2510" t="str">
        <f>VLOOKUP(A2510,Filtered_Customer_Data[#All],7,FALSE)</f>
        <v>Structural Analysis Engineer</v>
      </c>
    </row>
    <row r="2511" spans="1:11" x14ac:dyDescent="0.3">
      <c r="A2511">
        <v>2514</v>
      </c>
      <c r="B2511">
        <v>3</v>
      </c>
      <c r="C2511">
        <v>4414.0499999999993</v>
      </c>
      <c r="D2511">
        <f t="shared" si="78"/>
        <v>1471.3499999999997</v>
      </c>
      <c r="E2511">
        <v>5.5684399999999998</v>
      </c>
      <c r="F2511">
        <f>VLOOKUP(A2511,[1]!Filtered_Customer_Data[#All],12,FALSE)</f>
        <v>17</v>
      </c>
      <c r="G2511">
        <f t="shared" si="79"/>
        <v>139283.11129799997</v>
      </c>
      <c r="H2511" t="str">
        <f>VLOOKUP(A2511,[2]!Filtered_Customer_Data[#All],9,FALSE)</f>
        <v>High Net Worth</v>
      </c>
      <c r="I2511" t="str">
        <f>VLOOKUP(A2511,Filtered_Customer_Data[#All],4,FALSE)</f>
        <v>Male</v>
      </c>
      <c r="J2511" t="str">
        <f>VLOOKUP(A2511,Filtered_Customer_Data[#All],8,FALSE)</f>
        <v>Financial Services</v>
      </c>
      <c r="K2511" t="str">
        <f>VLOOKUP(A2511,Filtered_Customer_Data[#All],7,FALSE)</f>
        <v>Senior Financial Analyst</v>
      </c>
    </row>
    <row r="2512" spans="1:11" x14ac:dyDescent="0.3">
      <c r="A2512">
        <v>2515</v>
      </c>
      <c r="B2512">
        <v>3</v>
      </c>
      <c r="C2512">
        <v>4764.5200000000004</v>
      </c>
      <c r="D2512">
        <f t="shared" si="78"/>
        <v>1588.1733333333334</v>
      </c>
      <c r="E2512">
        <v>5.5684399999999998</v>
      </c>
      <c r="F2512">
        <f>VLOOKUP(A2512,[1]!Filtered_Customer_Data[#All],12,FALSE)</f>
        <v>3</v>
      </c>
      <c r="G2512">
        <f t="shared" si="79"/>
        <v>26530.943748800004</v>
      </c>
      <c r="H2512" t="str">
        <f>VLOOKUP(A2512,[2]!Filtered_Customer_Data[#All],9,FALSE)</f>
        <v>Affluent Customer</v>
      </c>
      <c r="I2512" t="str">
        <f>VLOOKUP(A2512,Filtered_Customer_Data[#All],4,FALSE)</f>
        <v>Female</v>
      </c>
      <c r="J2512" t="str">
        <f>VLOOKUP(A2512,Filtered_Customer_Data[#All],8,FALSE)</f>
        <v>Retail</v>
      </c>
      <c r="K2512" t="str">
        <f>VLOOKUP(A2512,Filtered_Customer_Data[#All],7,FALSE)</f>
        <v>Unknown</v>
      </c>
    </row>
    <row r="2513" spans="1:11" x14ac:dyDescent="0.3">
      <c r="A2513">
        <v>2516</v>
      </c>
      <c r="B2513">
        <v>3</v>
      </c>
      <c r="C2513">
        <v>1978.9299999999998</v>
      </c>
      <c r="D2513">
        <f t="shared" si="78"/>
        <v>659.64333333333332</v>
      </c>
      <c r="E2513">
        <v>5.5684399999999998</v>
      </c>
      <c r="F2513">
        <f>VLOOKUP(A2513,[1]!Filtered_Customer_Data[#All],12,FALSE)</f>
        <v>19</v>
      </c>
      <c r="G2513">
        <f t="shared" si="79"/>
        <v>69790.50213826666</v>
      </c>
      <c r="H2513" t="str">
        <f>VLOOKUP(A2513,[2]!Filtered_Customer_Data[#All],9,FALSE)</f>
        <v>Mass Customer</v>
      </c>
      <c r="I2513" t="str">
        <f>VLOOKUP(A2513,Filtered_Customer_Data[#All],4,FALSE)</f>
        <v>Female</v>
      </c>
      <c r="J2513" t="str">
        <f>VLOOKUP(A2513,Filtered_Customer_Data[#All],8,FALSE)</f>
        <v>Health</v>
      </c>
      <c r="K2513" t="str">
        <f>VLOOKUP(A2513,Filtered_Customer_Data[#All],7,FALSE)</f>
        <v>Registered Nurse</v>
      </c>
    </row>
    <row r="2514" spans="1:11" x14ac:dyDescent="0.3">
      <c r="A2514">
        <v>2517</v>
      </c>
      <c r="B2514">
        <v>3</v>
      </c>
      <c r="C2514">
        <v>4813.4000000000005</v>
      </c>
      <c r="D2514">
        <f t="shared" si="78"/>
        <v>1604.4666666666669</v>
      </c>
      <c r="E2514">
        <v>5.5684399999999998</v>
      </c>
      <c r="F2514">
        <f>VLOOKUP(A2514,[1]!Filtered_Customer_Data[#All],12,FALSE)</f>
        <v>9</v>
      </c>
      <c r="G2514">
        <f t="shared" si="79"/>
        <v>80409.387288000013</v>
      </c>
      <c r="H2514" t="str">
        <f>VLOOKUP(A2514,[2]!Filtered_Customer_Data[#All],9,FALSE)</f>
        <v>Mass Customer</v>
      </c>
      <c r="I2514" t="str">
        <f>VLOOKUP(A2514,Filtered_Customer_Data[#All],4,FALSE)</f>
        <v>Female</v>
      </c>
      <c r="J2514" t="str">
        <f>VLOOKUP(A2514,Filtered_Customer_Data[#All],8,FALSE)</f>
        <v>Health</v>
      </c>
      <c r="K2514" t="str">
        <f>VLOOKUP(A2514,Filtered_Customer_Data[#All],7,FALSE)</f>
        <v>Research Nurse</v>
      </c>
    </row>
    <row r="2515" spans="1:11" x14ac:dyDescent="0.3">
      <c r="A2515">
        <v>2518</v>
      </c>
      <c r="B2515">
        <v>5</v>
      </c>
      <c r="C2515">
        <v>7538.4699999999993</v>
      </c>
      <c r="D2515">
        <f t="shared" si="78"/>
        <v>1507.694</v>
      </c>
      <c r="E2515">
        <v>5.5684399999999998</v>
      </c>
      <c r="F2515">
        <f>VLOOKUP(A2515,[1]!Filtered_Customer_Data[#All],12,FALSE)</f>
        <v>19</v>
      </c>
      <c r="G2515">
        <f t="shared" si="79"/>
        <v>159514.56796983999</v>
      </c>
      <c r="H2515" t="str">
        <f>VLOOKUP(A2515,[2]!Filtered_Customer_Data[#All],9,FALSE)</f>
        <v>Mass Customer</v>
      </c>
      <c r="I2515" t="str">
        <f>VLOOKUP(A2515,Filtered_Customer_Data[#All],4,FALSE)</f>
        <v>Female</v>
      </c>
      <c r="J2515" t="str">
        <f>VLOOKUP(A2515,Filtered_Customer_Data[#All],8,FALSE)</f>
        <v>Unknown</v>
      </c>
      <c r="K2515" t="str">
        <f>VLOOKUP(A2515,Filtered_Customer_Data[#All],7,FALSE)</f>
        <v>Recruiting Manager</v>
      </c>
    </row>
    <row r="2516" spans="1:11" x14ac:dyDescent="0.3">
      <c r="A2516">
        <v>2519</v>
      </c>
      <c r="B2516">
        <v>4</v>
      </c>
      <c r="C2516">
        <v>2487.2200000000003</v>
      </c>
      <c r="D2516">
        <f t="shared" si="78"/>
        <v>621.80500000000006</v>
      </c>
      <c r="E2516">
        <v>5.5684399999999998</v>
      </c>
      <c r="F2516">
        <f>VLOOKUP(A2516,[1]!Filtered_Customer_Data[#All],12,FALSE)</f>
        <v>5</v>
      </c>
      <c r="G2516">
        <f t="shared" si="79"/>
        <v>17312.419171000001</v>
      </c>
      <c r="H2516" t="str">
        <f>VLOOKUP(A2516,[2]!Filtered_Customer_Data[#All],9,FALSE)</f>
        <v>Mass Customer</v>
      </c>
      <c r="I2516" t="str">
        <f>VLOOKUP(A2516,Filtered_Customer_Data[#All],4,FALSE)</f>
        <v>Male</v>
      </c>
      <c r="J2516" t="str">
        <f>VLOOKUP(A2516,Filtered_Customer_Data[#All],8,FALSE)</f>
        <v>Manufacturing</v>
      </c>
      <c r="K2516" t="str">
        <f>VLOOKUP(A2516,Filtered_Customer_Data[#All],7,FALSE)</f>
        <v>Senior Developer</v>
      </c>
    </row>
    <row r="2517" spans="1:11" x14ac:dyDescent="0.3">
      <c r="A2517">
        <v>2520</v>
      </c>
      <c r="B2517">
        <v>5</v>
      </c>
      <c r="C2517">
        <v>4496.29</v>
      </c>
      <c r="D2517">
        <f t="shared" si="78"/>
        <v>899.25800000000004</v>
      </c>
      <c r="E2517">
        <v>5.5684399999999998</v>
      </c>
      <c r="F2517">
        <f>VLOOKUP(A2517,[1]!Filtered_Customer_Data[#All],12,FALSE)</f>
        <v>10</v>
      </c>
      <c r="G2517">
        <f t="shared" si="79"/>
        <v>50074.642175199995</v>
      </c>
      <c r="H2517" t="str">
        <f>VLOOKUP(A2517,[2]!Filtered_Customer_Data[#All],9,FALSE)</f>
        <v>Affluent Customer</v>
      </c>
      <c r="I2517" t="str">
        <f>VLOOKUP(A2517,Filtered_Customer_Data[#All],4,FALSE)</f>
        <v>Male</v>
      </c>
      <c r="J2517" t="str">
        <f>VLOOKUP(A2517,Filtered_Customer_Data[#All],8,FALSE)</f>
        <v>Retail</v>
      </c>
      <c r="K2517" t="str">
        <f>VLOOKUP(A2517,Filtered_Customer_Data[#All],7,FALSE)</f>
        <v>Accountant III</v>
      </c>
    </row>
    <row r="2518" spans="1:11" x14ac:dyDescent="0.3">
      <c r="A2518">
        <v>2521</v>
      </c>
      <c r="B2518">
        <v>3</v>
      </c>
      <c r="C2518">
        <v>3422.3</v>
      </c>
      <c r="D2518">
        <f t="shared" si="78"/>
        <v>1140.7666666666667</v>
      </c>
      <c r="E2518">
        <v>5.5684399999999998</v>
      </c>
      <c r="F2518">
        <f>VLOOKUP(A2518,[1]!Filtered_Customer_Data[#All],12,FALSE)</f>
        <v>3</v>
      </c>
      <c r="G2518">
        <f t="shared" si="79"/>
        <v>19056.872211999998</v>
      </c>
      <c r="H2518" t="str">
        <f>VLOOKUP(A2518,[2]!Filtered_Customer_Data[#All],9,FALSE)</f>
        <v>High Net Worth</v>
      </c>
      <c r="I2518" t="str">
        <f>VLOOKUP(A2518,Filtered_Customer_Data[#All],4,FALSE)</f>
        <v>Female</v>
      </c>
      <c r="J2518" t="str">
        <f>VLOOKUP(A2518,Filtered_Customer_Data[#All],8,FALSE)</f>
        <v>Manufacturing</v>
      </c>
      <c r="K2518" t="str">
        <f>VLOOKUP(A2518,Filtered_Customer_Data[#All],7,FALSE)</f>
        <v>Chemical Engineer</v>
      </c>
    </row>
    <row r="2519" spans="1:11" x14ac:dyDescent="0.3">
      <c r="A2519">
        <v>2522</v>
      </c>
      <c r="B2519">
        <v>7</v>
      </c>
      <c r="C2519">
        <v>8458.08</v>
      </c>
      <c r="D2519">
        <f t="shared" si="78"/>
        <v>1208.2971428571429</v>
      </c>
      <c r="E2519">
        <v>5.5684399999999998</v>
      </c>
      <c r="F2519">
        <f>VLOOKUP(A2519,[1]!Filtered_Customer_Data[#All],12,FALSE)</f>
        <v>14</v>
      </c>
      <c r="G2519">
        <f t="shared" si="79"/>
        <v>94196.621990400003</v>
      </c>
      <c r="H2519" t="str">
        <f>VLOOKUP(A2519,[2]!Filtered_Customer_Data[#All],9,FALSE)</f>
        <v>High Net Worth</v>
      </c>
      <c r="I2519" t="str">
        <f>VLOOKUP(A2519,Filtered_Customer_Data[#All],4,FALSE)</f>
        <v>Male</v>
      </c>
      <c r="J2519" t="str">
        <f>VLOOKUP(A2519,Filtered_Customer_Data[#All],8,FALSE)</f>
        <v>Unknown</v>
      </c>
      <c r="K2519" t="str">
        <f>VLOOKUP(A2519,Filtered_Customer_Data[#All],7,FALSE)</f>
        <v>Unknown</v>
      </c>
    </row>
    <row r="2520" spans="1:11" x14ac:dyDescent="0.3">
      <c r="A2520">
        <v>2523</v>
      </c>
      <c r="B2520">
        <v>9</v>
      </c>
      <c r="C2520">
        <v>8492.7800000000007</v>
      </c>
      <c r="D2520">
        <f t="shared" si="78"/>
        <v>943.64222222222224</v>
      </c>
      <c r="E2520">
        <v>5.5684399999999998</v>
      </c>
      <c r="F2520">
        <f>VLOOKUP(A2520,[1]!Filtered_Customer_Data[#All],12,FALSE)</f>
        <v>9</v>
      </c>
      <c r="G2520">
        <f t="shared" si="79"/>
        <v>47291.535863199999</v>
      </c>
      <c r="H2520" t="str">
        <f>VLOOKUP(A2520,[2]!Filtered_Customer_Data[#All],9,FALSE)</f>
        <v>Mass Customer</v>
      </c>
      <c r="I2520" t="str">
        <f>VLOOKUP(A2520,Filtered_Customer_Data[#All],4,FALSE)</f>
        <v>Female</v>
      </c>
      <c r="J2520" t="str">
        <f>VLOOKUP(A2520,Filtered_Customer_Data[#All],8,FALSE)</f>
        <v>Financial Services</v>
      </c>
      <c r="K2520" t="str">
        <f>VLOOKUP(A2520,Filtered_Customer_Data[#All],7,FALSE)</f>
        <v>VP Marketing</v>
      </c>
    </row>
    <row r="2521" spans="1:11" x14ac:dyDescent="0.3">
      <c r="A2521">
        <v>2524</v>
      </c>
      <c r="B2521">
        <v>6</v>
      </c>
      <c r="C2521">
        <v>4384.97</v>
      </c>
      <c r="D2521">
        <f t="shared" si="78"/>
        <v>730.82833333333338</v>
      </c>
      <c r="E2521">
        <v>5.5684399999999998</v>
      </c>
      <c r="F2521">
        <f>VLOOKUP(A2521,[1]!Filtered_Customer_Data[#All],12,FALSE)</f>
        <v>8</v>
      </c>
      <c r="G2521">
        <f t="shared" si="79"/>
        <v>32556.589795733333</v>
      </c>
      <c r="H2521" t="str">
        <f>VLOOKUP(A2521,[2]!Filtered_Customer_Data[#All],9,FALSE)</f>
        <v>Mass Customer</v>
      </c>
      <c r="I2521" t="str">
        <f>VLOOKUP(A2521,Filtered_Customer_Data[#All],4,FALSE)</f>
        <v>Male</v>
      </c>
      <c r="J2521" t="str">
        <f>VLOOKUP(A2521,Filtered_Customer_Data[#All],8,FALSE)</f>
        <v>Retail</v>
      </c>
      <c r="K2521" t="str">
        <f>VLOOKUP(A2521,Filtered_Customer_Data[#All],7,FALSE)</f>
        <v>Help Desk Technician</v>
      </c>
    </row>
    <row r="2522" spans="1:11" x14ac:dyDescent="0.3">
      <c r="A2522">
        <v>2525</v>
      </c>
      <c r="B2522">
        <v>1</v>
      </c>
      <c r="C2522">
        <v>1977.36</v>
      </c>
      <c r="D2522">
        <f t="shared" si="78"/>
        <v>1977.36</v>
      </c>
      <c r="E2522">
        <v>5.5684399999999998</v>
      </c>
      <c r="F2522">
        <f>VLOOKUP(A2522,[1]!Filtered_Customer_Data[#All],12,FALSE)</f>
        <v>8</v>
      </c>
      <c r="G2522">
        <f t="shared" si="79"/>
        <v>88086.484147199997</v>
      </c>
      <c r="H2522" t="str">
        <f>VLOOKUP(A2522,[2]!Filtered_Customer_Data[#All],9,FALSE)</f>
        <v>Mass Customer</v>
      </c>
      <c r="I2522" t="str">
        <f>VLOOKUP(A2522,Filtered_Customer_Data[#All],4,FALSE)</f>
        <v>Male</v>
      </c>
      <c r="J2522" t="str">
        <f>VLOOKUP(A2522,Filtered_Customer_Data[#All],8,FALSE)</f>
        <v>Financial Services</v>
      </c>
      <c r="K2522" t="str">
        <f>VLOOKUP(A2522,Filtered_Customer_Data[#All],7,FALSE)</f>
        <v>Cost Accountant</v>
      </c>
    </row>
    <row r="2523" spans="1:11" x14ac:dyDescent="0.3">
      <c r="A2523">
        <v>2526</v>
      </c>
      <c r="B2523">
        <v>6</v>
      </c>
      <c r="C2523">
        <v>6039.1100000000006</v>
      </c>
      <c r="D2523">
        <f t="shared" si="78"/>
        <v>1006.5183333333334</v>
      </c>
      <c r="E2523">
        <v>5.5684399999999998</v>
      </c>
      <c r="F2523">
        <f>VLOOKUP(A2523,[1]!Filtered_Customer_Data[#All],12,FALSE)</f>
        <v>8</v>
      </c>
      <c r="G2523">
        <f t="shared" si="79"/>
        <v>44837.895584533333</v>
      </c>
      <c r="H2523" t="str">
        <f>VLOOKUP(A2523,[2]!Filtered_Customer_Data[#All],9,FALSE)</f>
        <v>Mass Customer</v>
      </c>
      <c r="I2523" t="str">
        <f>VLOOKUP(A2523,Filtered_Customer_Data[#All],4,FALSE)</f>
        <v>Male</v>
      </c>
      <c r="J2523" t="str">
        <f>VLOOKUP(A2523,Filtered_Customer_Data[#All],8,FALSE)</f>
        <v>Manufacturing</v>
      </c>
      <c r="K2523" t="str">
        <f>VLOOKUP(A2523,Filtered_Customer_Data[#All],7,FALSE)</f>
        <v>Software Test Engineer II</v>
      </c>
    </row>
    <row r="2524" spans="1:11" x14ac:dyDescent="0.3">
      <c r="A2524">
        <v>2527</v>
      </c>
      <c r="B2524">
        <v>7</v>
      </c>
      <c r="C2524">
        <v>8751.73</v>
      </c>
      <c r="D2524">
        <f t="shared" si="78"/>
        <v>1250.2471428571428</v>
      </c>
      <c r="E2524">
        <v>5.5684399999999998</v>
      </c>
      <c r="F2524">
        <f>VLOOKUP(A2524,[1]!Filtered_Customer_Data[#All],12,FALSE)</f>
        <v>16</v>
      </c>
      <c r="G2524">
        <f t="shared" si="79"/>
        <v>111390.81920274284</v>
      </c>
      <c r="H2524" t="str">
        <f>VLOOKUP(A2524,[2]!Filtered_Customer_Data[#All],9,FALSE)</f>
        <v>Affluent Customer</v>
      </c>
      <c r="I2524" t="str">
        <f>VLOOKUP(A2524,Filtered_Customer_Data[#All],4,FALSE)</f>
        <v>Female</v>
      </c>
      <c r="J2524" t="str">
        <f>VLOOKUP(A2524,Filtered_Customer_Data[#All],8,FALSE)</f>
        <v>Unknown</v>
      </c>
      <c r="K2524" t="str">
        <f>VLOOKUP(A2524,Filtered_Customer_Data[#All],7,FALSE)</f>
        <v>Technical Writer</v>
      </c>
    </row>
    <row r="2525" spans="1:11" x14ac:dyDescent="0.3">
      <c r="A2525">
        <v>2528</v>
      </c>
      <c r="B2525">
        <v>7</v>
      </c>
      <c r="C2525">
        <v>9485.91</v>
      </c>
      <c r="D2525">
        <f t="shared" si="78"/>
        <v>1355.1299999999999</v>
      </c>
      <c r="E2525">
        <v>5.5684399999999998</v>
      </c>
      <c r="F2525">
        <f>VLOOKUP(A2525,[1]!Filtered_Customer_Data[#All],12,FALSE)</f>
        <v>15</v>
      </c>
      <c r="G2525">
        <f t="shared" si="79"/>
        <v>113189.40145799998</v>
      </c>
      <c r="H2525" t="str">
        <f>VLOOKUP(A2525,[2]!Filtered_Customer_Data[#All],9,FALSE)</f>
        <v>Affluent Customer</v>
      </c>
      <c r="I2525" t="str">
        <f>VLOOKUP(A2525,Filtered_Customer_Data[#All],4,FALSE)</f>
        <v>Male</v>
      </c>
      <c r="J2525" t="str">
        <f>VLOOKUP(A2525,Filtered_Customer_Data[#All],8,FALSE)</f>
        <v>Financial Services</v>
      </c>
      <c r="K2525" t="str">
        <f>VLOOKUP(A2525,Filtered_Customer_Data[#All],7,FALSE)</f>
        <v>Senior Editor</v>
      </c>
    </row>
    <row r="2526" spans="1:11" x14ac:dyDescent="0.3">
      <c r="A2526">
        <v>2529</v>
      </c>
      <c r="B2526">
        <v>7</v>
      </c>
      <c r="C2526">
        <v>9000.92</v>
      </c>
      <c r="D2526">
        <f t="shared" si="78"/>
        <v>1285.8457142857144</v>
      </c>
      <c r="E2526">
        <v>5.5684399999999998</v>
      </c>
      <c r="F2526">
        <f>VLOOKUP(A2526,[1]!Filtered_Customer_Data[#All],12,FALSE)</f>
        <v>10</v>
      </c>
      <c r="G2526">
        <f t="shared" si="79"/>
        <v>71601.547092571433</v>
      </c>
      <c r="H2526" t="str">
        <f>VLOOKUP(A2526,[2]!Filtered_Customer_Data[#All],9,FALSE)</f>
        <v>High Net Worth</v>
      </c>
      <c r="I2526" t="str">
        <f>VLOOKUP(A2526,Filtered_Customer_Data[#All],4,FALSE)</f>
        <v>Male</v>
      </c>
      <c r="J2526" t="str">
        <f>VLOOKUP(A2526,Filtered_Customer_Data[#All],8,FALSE)</f>
        <v>Manufacturing</v>
      </c>
      <c r="K2526" t="str">
        <f>VLOOKUP(A2526,Filtered_Customer_Data[#All],7,FALSE)</f>
        <v>Quality Engineer</v>
      </c>
    </row>
    <row r="2527" spans="1:11" x14ac:dyDescent="0.3">
      <c r="A2527">
        <v>2530</v>
      </c>
      <c r="B2527">
        <v>6</v>
      </c>
      <c r="C2527">
        <v>3794.98</v>
      </c>
      <c r="D2527">
        <f t="shared" si="78"/>
        <v>632.49666666666667</v>
      </c>
      <c r="E2527">
        <v>5.5684399999999998</v>
      </c>
      <c r="F2527">
        <f>VLOOKUP(A2527,[1]!Filtered_Customer_Data[#All],12,FALSE)</f>
        <v>18</v>
      </c>
      <c r="G2527">
        <f t="shared" si="79"/>
        <v>63396.355293599998</v>
      </c>
      <c r="H2527" t="str">
        <f>VLOOKUP(A2527,[2]!Filtered_Customer_Data[#All],9,FALSE)</f>
        <v>Mass Customer</v>
      </c>
      <c r="I2527" t="str">
        <f>VLOOKUP(A2527,Filtered_Customer_Data[#All],4,FALSE)</f>
        <v>Female</v>
      </c>
      <c r="J2527" t="str">
        <f>VLOOKUP(A2527,Filtered_Customer_Data[#All],8,FALSE)</f>
        <v>Property</v>
      </c>
      <c r="K2527" t="str">
        <f>VLOOKUP(A2527,Filtered_Customer_Data[#All],7,FALSE)</f>
        <v>Business Systems Development Analyst</v>
      </c>
    </row>
    <row r="2528" spans="1:11" x14ac:dyDescent="0.3">
      <c r="A2528">
        <v>2531</v>
      </c>
      <c r="B2528">
        <v>7</v>
      </c>
      <c r="C2528">
        <v>7233.38</v>
      </c>
      <c r="D2528">
        <f t="shared" si="78"/>
        <v>1033.3399999999999</v>
      </c>
      <c r="E2528">
        <v>5.5684399999999998</v>
      </c>
      <c r="F2528">
        <f>VLOOKUP(A2528,[1]!Filtered_Customer_Data[#All],12,FALSE)</f>
        <v>8</v>
      </c>
      <c r="G2528">
        <f t="shared" si="79"/>
        <v>46032.734316799993</v>
      </c>
      <c r="H2528" t="str">
        <f>VLOOKUP(A2528,[2]!Filtered_Customer_Data[#All],9,FALSE)</f>
        <v>High Net Worth</v>
      </c>
      <c r="I2528" t="str">
        <f>VLOOKUP(A2528,Filtered_Customer_Data[#All],4,FALSE)</f>
        <v>Male</v>
      </c>
      <c r="J2528" t="str">
        <f>VLOOKUP(A2528,Filtered_Customer_Data[#All],8,FALSE)</f>
        <v>Property</v>
      </c>
      <c r="K2528" t="str">
        <f>VLOOKUP(A2528,Filtered_Customer_Data[#All],7,FALSE)</f>
        <v>Teacher</v>
      </c>
    </row>
    <row r="2529" spans="1:11" x14ac:dyDescent="0.3">
      <c r="A2529">
        <v>2532</v>
      </c>
      <c r="B2529">
        <v>1</v>
      </c>
      <c r="C2529">
        <v>71.489999999999995</v>
      </c>
      <c r="D2529">
        <f t="shared" si="78"/>
        <v>71.489999999999995</v>
      </c>
      <c r="E2529">
        <v>5.5684399999999998</v>
      </c>
      <c r="F2529">
        <f>VLOOKUP(A2529,[1]!Filtered_Customer_Data[#All],12,FALSE)</f>
        <v>11</v>
      </c>
      <c r="G2529">
        <f t="shared" si="79"/>
        <v>4378.9655315999998</v>
      </c>
      <c r="H2529" t="str">
        <f>VLOOKUP(A2529,[2]!Filtered_Customer_Data[#All],9,FALSE)</f>
        <v>Mass Customer</v>
      </c>
      <c r="I2529" t="str">
        <f>VLOOKUP(A2529,Filtered_Customer_Data[#All],4,FALSE)</f>
        <v>Female</v>
      </c>
      <c r="J2529" t="str">
        <f>VLOOKUP(A2529,Filtered_Customer_Data[#All],8,FALSE)</f>
        <v>Manufacturing</v>
      </c>
      <c r="K2529" t="str">
        <f>VLOOKUP(A2529,Filtered_Customer_Data[#All],7,FALSE)</f>
        <v>Unknown</v>
      </c>
    </row>
    <row r="2530" spans="1:11" x14ac:dyDescent="0.3">
      <c r="A2530">
        <v>2533</v>
      </c>
      <c r="B2530">
        <v>3</v>
      </c>
      <c r="C2530">
        <v>4689.75</v>
      </c>
      <c r="D2530">
        <f t="shared" si="78"/>
        <v>1563.25</v>
      </c>
      <c r="E2530">
        <v>5.5684399999999998</v>
      </c>
      <c r="F2530">
        <f>VLOOKUP(A2530,[1]!Filtered_Customer_Data[#All],12,FALSE)</f>
        <v>5</v>
      </c>
      <c r="G2530">
        <f t="shared" si="79"/>
        <v>43524.319150000003</v>
      </c>
      <c r="H2530" t="str">
        <f>VLOOKUP(A2530,[2]!Filtered_Customer_Data[#All],9,FALSE)</f>
        <v>Affluent Customer</v>
      </c>
      <c r="I2530" t="str">
        <f>VLOOKUP(A2530,Filtered_Customer_Data[#All],4,FALSE)</f>
        <v>Male</v>
      </c>
      <c r="J2530" t="str">
        <f>VLOOKUP(A2530,Filtered_Customer_Data[#All],8,FALSE)</f>
        <v>Health</v>
      </c>
      <c r="K2530" t="str">
        <f>VLOOKUP(A2530,Filtered_Customer_Data[#All],7,FALSE)</f>
        <v>Speech Pathologist</v>
      </c>
    </row>
    <row r="2531" spans="1:11" x14ac:dyDescent="0.3">
      <c r="A2531">
        <v>2534</v>
      </c>
      <c r="B2531">
        <v>7</v>
      </c>
      <c r="C2531">
        <v>8069.62</v>
      </c>
      <c r="D2531">
        <f t="shared" si="78"/>
        <v>1152.8028571428572</v>
      </c>
      <c r="E2531">
        <v>5.5684399999999998</v>
      </c>
      <c r="F2531">
        <f>VLOOKUP(A2531,[1]!Filtered_Customer_Data[#All],12,FALSE)</f>
        <v>12</v>
      </c>
      <c r="G2531">
        <f t="shared" si="79"/>
        <v>77031.762501942867</v>
      </c>
      <c r="H2531" t="str">
        <f>VLOOKUP(A2531,[2]!Filtered_Customer_Data[#All],9,FALSE)</f>
        <v>Affluent Customer</v>
      </c>
      <c r="I2531" t="str">
        <f>VLOOKUP(A2531,Filtered_Customer_Data[#All],4,FALSE)</f>
        <v>Female</v>
      </c>
      <c r="J2531" t="str">
        <f>VLOOKUP(A2531,Filtered_Customer_Data[#All],8,FALSE)</f>
        <v>Manufacturing</v>
      </c>
      <c r="K2531" t="str">
        <f>VLOOKUP(A2531,Filtered_Customer_Data[#All],7,FALSE)</f>
        <v>Research Associate</v>
      </c>
    </row>
    <row r="2532" spans="1:11" x14ac:dyDescent="0.3">
      <c r="A2532">
        <v>2535</v>
      </c>
      <c r="B2532">
        <v>6</v>
      </c>
      <c r="C2532">
        <v>5517.49</v>
      </c>
      <c r="D2532">
        <f t="shared" si="78"/>
        <v>919.58166666666659</v>
      </c>
      <c r="E2532">
        <v>5.5684399999999998</v>
      </c>
      <c r="F2532">
        <f>VLOOKUP(A2532,[1]!Filtered_Customer_Data[#All],12,FALSE)</f>
        <v>13</v>
      </c>
      <c r="G2532">
        <f t="shared" si="79"/>
        <v>66568.259367133316</v>
      </c>
      <c r="H2532" t="str">
        <f>VLOOKUP(A2532,[2]!Filtered_Customer_Data[#All],9,FALSE)</f>
        <v>Affluent Customer</v>
      </c>
      <c r="I2532" t="str">
        <f>VLOOKUP(A2532,Filtered_Customer_Data[#All],4,FALSE)</f>
        <v>Male</v>
      </c>
      <c r="J2532" t="str">
        <f>VLOOKUP(A2532,Filtered_Customer_Data[#All],8,FALSE)</f>
        <v>Financial Services</v>
      </c>
      <c r="K2532" t="str">
        <f>VLOOKUP(A2532,Filtered_Customer_Data[#All],7,FALSE)</f>
        <v>Accountant III</v>
      </c>
    </row>
    <row r="2533" spans="1:11" x14ac:dyDescent="0.3">
      <c r="A2533">
        <v>2536</v>
      </c>
      <c r="B2533">
        <v>6</v>
      </c>
      <c r="C2533">
        <v>9145.1</v>
      </c>
      <c r="D2533">
        <f t="shared" si="78"/>
        <v>1524.1833333333334</v>
      </c>
      <c r="E2533">
        <v>5.5684399999999998</v>
      </c>
      <c r="F2533">
        <f>VLOOKUP(A2533,[1]!Filtered_Customer_Data[#All],12,FALSE)</f>
        <v>16</v>
      </c>
      <c r="G2533">
        <f t="shared" si="79"/>
        <v>135797.17505066667</v>
      </c>
      <c r="H2533" t="str">
        <f>VLOOKUP(A2533,[2]!Filtered_Customer_Data[#All],9,FALSE)</f>
        <v>Mass Customer</v>
      </c>
      <c r="I2533" t="str">
        <f>VLOOKUP(A2533,Filtered_Customer_Data[#All],4,FALSE)</f>
        <v>Female</v>
      </c>
      <c r="J2533" t="str">
        <f>VLOOKUP(A2533,Filtered_Customer_Data[#All],8,FALSE)</f>
        <v>Health</v>
      </c>
      <c r="K2533" t="str">
        <f>VLOOKUP(A2533,Filtered_Customer_Data[#All],7,FALSE)</f>
        <v>Associate Professor</v>
      </c>
    </row>
    <row r="2534" spans="1:11" x14ac:dyDescent="0.3">
      <c r="A2534">
        <v>2537</v>
      </c>
      <c r="B2534">
        <v>11</v>
      </c>
      <c r="C2534">
        <v>11743.039999999999</v>
      </c>
      <c r="D2534">
        <f t="shared" si="78"/>
        <v>1067.5490909090909</v>
      </c>
      <c r="E2534">
        <v>5.5684399999999998</v>
      </c>
      <c r="F2534">
        <f>VLOOKUP(A2534,[1]!Filtered_Customer_Data[#All],12,FALSE)</f>
        <v>12</v>
      </c>
      <c r="G2534">
        <f t="shared" si="79"/>
        <v>71334.996717381815</v>
      </c>
      <c r="H2534" t="str">
        <f>VLOOKUP(A2534,[2]!Filtered_Customer_Data[#All],9,FALSE)</f>
        <v>Affluent Customer</v>
      </c>
      <c r="I2534" t="str">
        <f>VLOOKUP(A2534,Filtered_Customer_Data[#All],4,FALSE)</f>
        <v>Female</v>
      </c>
      <c r="J2534" t="str">
        <f>VLOOKUP(A2534,Filtered_Customer_Data[#All],8,FALSE)</f>
        <v>Unknown</v>
      </c>
      <c r="K2534" t="str">
        <f>VLOOKUP(A2534,Filtered_Customer_Data[#All],7,FALSE)</f>
        <v>Senior Quality Engineer</v>
      </c>
    </row>
    <row r="2535" spans="1:11" x14ac:dyDescent="0.3">
      <c r="A2535">
        <v>2538</v>
      </c>
      <c r="B2535">
        <v>9</v>
      </c>
      <c r="C2535">
        <v>11849.7</v>
      </c>
      <c r="D2535">
        <f t="shared" si="78"/>
        <v>1316.6333333333334</v>
      </c>
      <c r="E2535">
        <v>5.5684399999999998</v>
      </c>
      <c r="F2535">
        <f>VLOOKUP(A2535,[1]!Filtered_Customer_Data[#All],12,FALSE)</f>
        <v>20</v>
      </c>
      <c r="G2535">
        <f t="shared" si="79"/>
        <v>146631.87437333335</v>
      </c>
      <c r="H2535" t="str">
        <f>VLOOKUP(A2535,[2]!Filtered_Customer_Data[#All],9,FALSE)</f>
        <v>High Net Worth</v>
      </c>
      <c r="I2535" t="str">
        <f>VLOOKUP(A2535,Filtered_Customer_Data[#All],4,FALSE)</f>
        <v>Female</v>
      </c>
      <c r="J2535" t="str">
        <f>VLOOKUP(A2535,Filtered_Customer_Data[#All],8,FALSE)</f>
        <v>Unknown</v>
      </c>
      <c r="K2535" t="str">
        <f>VLOOKUP(A2535,Filtered_Customer_Data[#All],7,FALSE)</f>
        <v>Unknown</v>
      </c>
    </row>
    <row r="2536" spans="1:11" x14ac:dyDescent="0.3">
      <c r="A2536">
        <v>2539</v>
      </c>
      <c r="B2536">
        <v>5</v>
      </c>
      <c r="C2536">
        <v>5493.46</v>
      </c>
      <c r="D2536">
        <f t="shared" si="78"/>
        <v>1098.692</v>
      </c>
      <c r="E2536">
        <v>5.5684399999999998</v>
      </c>
      <c r="F2536">
        <f>VLOOKUP(A2536,[1]!Filtered_Customer_Data[#All],12,FALSE)</f>
        <v>12</v>
      </c>
      <c r="G2536">
        <f t="shared" si="79"/>
        <v>73416.005765759997</v>
      </c>
      <c r="H2536" t="str">
        <f>VLOOKUP(A2536,[2]!Filtered_Customer_Data[#All],9,FALSE)</f>
        <v>Affluent Customer</v>
      </c>
      <c r="I2536" t="str">
        <f>VLOOKUP(A2536,Filtered_Customer_Data[#All],4,FALSE)</f>
        <v>Male</v>
      </c>
      <c r="J2536" t="str">
        <f>VLOOKUP(A2536,Filtered_Customer_Data[#All],8,FALSE)</f>
        <v>Manufacturing</v>
      </c>
      <c r="K2536" t="str">
        <f>VLOOKUP(A2536,Filtered_Customer_Data[#All],7,FALSE)</f>
        <v>Nuclear Power Engineer</v>
      </c>
    </row>
    <row r="2537" spans="1:11" x14ac:dyDescent="0.3">
      <c r="A2537">
        <v>2540</v>
      </c>
      <c r="B2537">
        <v>7</v>
      </c>
      <c r="C2537">
        <v>7819.7300000000005</v>
      </c>
      <c r="D2537">
        <f t="shared" si="78"/>
        <v>1117.1042857142859</v>
      </c>
      <c r="E2537">
        <v>5.5684399999999998</v>
      </c>
      <c r="F2537">
        <f>VLOOKUP(A2537,[1]!Filtered_Customer_Data[#All],12,FALSE)</f>
        <v>11</v>
      </c>
      <c r="G2537">
        <f t="shared" si="79"/>
        <v>68425.810076171445</v>
      </c>
      <c r="H2537" t="str">
        <f>VLOOKUP(A2537,[2]!Filtered_Customer_Data[#All],9,FALSE)</f>
        <v>Mass Customer</v>
      </c>
      <c r="I2537" t="str">
        <f>VLOOKUP(A2537,Filtered_Customer_Data[#All],4,FALSE)</f>
        <v>Undefined</v>
      </c>
      <c r="J2537" t="str">
        <f>VLOOKUP(A2537,Filtered_Customer_Data[#All],8,FALSE)</f>
        <v>IT</v>
      </c>
      <c r="K2537" t="str">
        <f>VLOOKUP(A2537,Filtered_Customer_Data[#All],7,FALSE)</f>
        <v>Executive Secretary</v>
      </c>
    </row>
    <row r="2538" spans="1:11" x14ac:dyDescent="0.3">
      <c r="A2538">
        <v>2541</v>
      </c>
      <c r="B2538">
        <v>2</v>
      </c>
      <c r="C2538">
        <v>3358.87</v>
      </c>
      <c r="D2538">
        <f t="shared" si="78"/>
        <v>1679.4349999999999</v>
      </c>
      <c r="E2538">
        <v>5.5684399999999998</v>
      </c>
      <c r="F2538">
        <f>VLOOKUP(A2538,[1]!Filtered_Customer_Data[#All],12,FALSE)</f>
        <v>2</v>
      </c>
      <c r="G2538">
        <f t="shared" si="79"/>
        <v>18703.666062799999</v>
      </c>
      <c r="H2538" t="str">
        <f>VLOOKUP(A2538,[2]!Filtered_Customer_Data[#All],9,FALSE)</f>
        <v>High Net Worth</v>
      </c>
      <c r="I2538" t="str">
        <f>VLOOKUP(A2538,Filtered_Customer_Data[#All],4,FALSE)</f>
        <v>Male</v>
      </c>
      <c r="J2538" t="str">
        <f>VLOOKUP(A2538,Filtered_Customer_Data[#All],8,FALSE)</f>
        <v>Financial Services</v>
      </c>
      <c r="K2538" t="str">
        <f>VLOOKUP(A2538,Filtered_Customer_Data[#All],7,FALSE)</f>
        <v>Software Engineer II</v>
      </c>
    </row>
    <row r="2539" spans="1:11" x14ac:dyDescent="0.3">
      <c r="A2539">
        <v>2542</v>
      </c>
      <c r="B2539">
        <v>7</v>
      </c>
      <c r="C2539">
        <v>10741.16</v>
      </c>
      <c r="D2539">
        <f t="shared" si="78"/>
        <v>1534.4514285714286</v>
      </c>
      <c r="E2539">
        <v>5.5684399999999998</v>
      </c>
      <c r="F2539">
        <f>VLOOKUP(A2539,[1]!Filtered_Customer_Data[#All],12,FALSE)</f>
        <v>12</v>
      </c>
      <c r="G2539">
        <f t="shared" si="79"/>
        <v>102534.00855497143</v>
      </c>
      <c r="H2539" t="str">
        <f>VLOOKUP(A2539,[2]!Filtered_Customer_Data[#All],9,FALSE)</f>
        <v>Affluent Customer</v>
      </c>
      <c r="I2539" t="str">
        <f>VLOOKUP(A2539,Filtered_Customer_Data[#All],4,FALSE)</f>
        <v>Female</v>
      </c>
      <c r="J2539" t="str">
        <f>VLOOKUP(A2539,Filtered_Customer_Data[#All],8,FALSE)</f>
        <v>Property</v>
      </c>
      <c r="K2539" t="str">
        <f>VLOOKUP(A2539,Filtered_Customer_Data[#All],7,FALSE)</f>
        <v>Accounting Assistant I</v>
      </c>
    </row>
    <row r="2540" spans="1:11" x14ac:dyDescent="0.3">
      <c r="A2540">
        <v>2543</v>
      </c>
      <c r="B2540">
        <v>4</v>
      </c>
      <c r="C2540">
        <v>5543.4600000000009</v>
      </c>
      <c r="D2540">
        <f t="shared" si="78"/>
        <v>1385.8650000000002</v>
      </c>
      <c r="E2540">
        <v>5.5684399999999998</v>
      </c>
      <c r="F2540">
        <f>VLOOKUP(A2540,[1]!Filtered_Customer_Data[#All],12,FALSE)</f>
        <v>2</v>
      </c>
      <c r="G2540">
        <f t="shared" si="79"/>
        <v>15434.212201200002</v>
      </c>
      <c r="H2540" t="str">
        <f>VLOOKUP(A2540,[2]!Filtered_Customer_Data[#All],9,FALSE)</f>
        <v>Affluent Customer</v>
      </c>
      <c r="I2540" t="str">
        <f>VLOOKUP(A2540,Filtered_Customer_Data[#All],4,FALSE)</f>
        <v>Male</v>
      </c>
      <c r="J2540" t="str">
        <f>VLOOKUP(A2540,Filtered_Customer_Data[#All],8,FALSE)</f>
        <v>Unknown</v>
      </c>
      <c r="K2540" t="str">
        <f>VLOOKUP(A2540,Filtered_Customer_Data[#All],7,FALSE)</f>
        <v>Web Developer III</v>
      </c>
    </row>
    <row r="2541" spans="1:11" x14ac:dyDescent="0.3">
      <c r="A2541">
        <v>2544</v>
      </c>
      <c r="B2541">
        <v>6</v>
      </c>
      <c r="C2541">
        <v>6633.58</v>
      </c>
      <c r="D2541">
        <f t="shared" si="78"/>
        <v>1105.5966666666666</v>
      </c>
      <c r="E2541">
        <v>5.5684399999999998</v>
      </c>
      <c r="F2541">
        <f>VLOOKUP(A2541,[1]!Filtered_Customer_Data[#All],12,FALSE)</f>
        <v>16</v>
      </c>
      <c r="G2541">
        <f t="shared" si="79"/>
        <v>98503.179240533325</v>
      </c>
      <c r="H2541" t="str">
        <f>VLOOKUP(A2541,[2]!Filtered_Customer_Data[#All],9,FALSE)</f>
        <v>Mass Customer</v>
      </c>
      <c r="I2541" t="str">
        <f>VLOOKUP(A2541,Filtered_Customer_Data[#All],4,FALSE)</f>
        <v>Male</v>
      </c>
      <c r="J2541" t="str">
        <f>VLOOKUP(A2541,Filtered_Customer_Data[#All],8,FALSE)</f>
        <v>Manufacturing</v>
      </c>
      <c r="K2541" t="str">
        <f>VLOOKUP(A2541,Filtered_Customer_Data[#All],7,FALSE)</f>
        <v>VP Marketing</v>
      </c>
    </row>
    <row r="2542" spans="1:11" x14ac:dyDescent="0.3">
      <c r="A2542">
        <v>2545</v>
      </c>
      <c r="B2542">
        <v>3</v>
      </c>
      <c r="C2542">
        <v>2916.92</v>
      </c>
      <c r="D2542">
        <f t="shared" si="78"/>
        <v>972.30666666666673</v>
      </c>
      <c r="E2542">
        <v>5.5684399999999998</v>
      </c>
      <c r="F2542">
        <f>VLOOKUP(A2542,[1]!Filtered_Customer_Data[#All],12,FALSE)</f>
        <v>16</v>
      </c>
      <c r="G2542">
        <f t="shared" si="79"/>
        <v>86627.701358933336</v>
      </c>
      <c r="H2542" t="str">
        <f>VLOOKUP(A2542,[2]!Filtered_Customer_Data[#All],9,FALSE)</f>
        <v>Mass Customer</v>
      </c>
      <c r="I2542" t="str">
        <f>VLOOKUP(A2542,Filtered_Customer_Data[#All],4,FALSE)</f>
        <v>Female</v>
      </c>
      <c r="J2542" t="str">
        <f>VLOOKUP(A2542,Filtered_Customer_Data[#All],8,FALSE)</f>
        <v>Manufacturing</v>
      </c>
      <c r="K2542" t="str">
        <f>VLOOKUP(A2542,Filtered_Customer_Data[#All],7,FALSE)</f>
        <v>Tax Accountant</v>
      </c>
    </row>
    <row r="2543" spans="1:11" x14ac:dyDescent="0.3">
      <c r="A2543">
        <v>2546</v>
      </c>
      <c r="B2543">
        <v>4</v>
      </c>
      <c r="C2543">
        <v>2419.0100000000002</v>
      </c>
      <c r="D2543">
        <f t="shared" si="78"/>
        <v>604.75250000000005</v>
      </c>
      <c r="E2543">
        <v>5.5684399999999998</v>
      </c>
      <c r="F2543">
        <f>VLOOKUP(A2543,[1]!Filtered_Customer_Data[#All],12,FALSE)</f>
        <v>11</v>
      </c>
      <c r="G2543">
        <f t="shared" si="79"/>
        <v>37042.808122100003</v>
      </c>
      <c r="H2543" t="str">
        <f>VLOOKUP(A2543,[2]!Filtered_Customer_Data[#All],9,FALSE)</f>
        <v>High Net Worth</v>
      </c>
      <c r="I2543" t="str">
        <f>VLOOKUP(A2543,Filtered_Customer_Data[#All],4,FALSE)</f>
        <v>Female</v>
      </c>
      <c r="J2543" t="str">
        <f>VLOOKUP(A2543,Filtered_Customer_Data[#All],8,FALSE)</f>
        <v>Manufacturing</v>
      </c>
      <c r="K2543" t="str">
        <f>VLOOKUP(A2543,Filtered_Customer_Data[#All],7,FALSE)</f>
        <v>Assistant Professor</v>
      </c>
    </row>
    <row r="2544" spans="1:11" x14ac:dyDescent="0.3">
      <c r="A2544">
        <v>2547</v>
      </c>
      <c r="B2544">
        <v>3</v>
      </c>
      <c r="C2544">
        <v>2217.0600000000004</v>
      </c>
      <c r="D2544">
        <f t="shared" si="78"/>
        <v>739.0200000000001</v>
      </c>
      <c r="E2544">
        <v>5.5684399999999998</v>
      </c>
      <c r="F2544">
        <f>VLOOKUP(A2544,[1]!Filtered_Customer_Data[#All],12,FALSE)</f>
        <v>14</v>
      </c>
      <c r="G2544">
        <f t="shared" si="79"/>
        <v>57612.639403200003</v>
      </c>
      <c r="H2544" t="str">
        <f>VLOOKUP(A2544,[2]!Filtered_Customer_Data[#All],9,FALSE)</f>
        <v>Mass Customer</v>
      </c>
      <c r="I2544" t="str">
        <f>VLOOKUP(A2544,Filtered_Customer_Data[#All],4,FALSE)</f>
        <v>Female</v>
      </c>
      <c r="J2544" t="str">
        <f>VLOOKUP(A2544,Filtered_Customer_Data[#All],8,FALSE)</f>
        <v>Health</v>
      </c>
      <c r="K2544" t="str">
        <f>VLOOKUP(A2544,Filtered_Customer_Data[#All],7,FALSE)</f>
        <v>Social Worker</v>
      </c>
    </row>
    <row r="2545" spans="1:11" x14ac:dyDescent="0.3">
      <c r="A2545">
        <v>2548</v>
      </c>
      <c r="B2545">
        <v>13</v>
      </c>
      <c r="C2545">
        <v>14027.079999999998</v>
      </c>
      <c r="D2545">
        <f t="shared" si="78"/>
        <v>1079.0061538461537</v>
      </c>
      <c r="E2545">
        <v>5.5684399999999998</v>
      </c>
      <c r="F2545">
        <f>VLOOKUP(A2545,[1]!Filtered_Customer_Data[#All],12,FALSE)</f>
        <v>13</v>
      </c>
      <c r="G2545">
        <f t="shared" si="79"/>
        <v>78108.953355199978</v>
      </c>
      <c r="H2545" t="str">
        <f>VLOOKUP(A2545,[2]!Filtered_Customer_Data[#All],9,FALSE)</f>
        <v>Mass Customer</v>
      </c>
      <c r="I2545" t="str">
        <f>VLOOKUP(A2545,Filtered_Customer_Data[#All],4,FALSE)</f>
        <v>Female</v>
      </c>
      <c r="J2545" t="str">
        <f>VLOOKUP(A2545,Filtered_Customer_Data[#All],8,FALSE)</f>
        <v>Unknown</v>
      </c>
      <c r="K2545" t="str">
        <f>VLOOKUP(A2545,Filtered_Customer_Data[#All],7,FALSE)</f>
        <v>Chief Design Engineer</v>
      </c>
    </row>
    <row r="2546" spans="1:11" x14ac:dyDescent="0.3">
      <c r="A2546">
        <v>2549</v>
      </c>
      <c r="B2546">
        <v>4</v>
      </c>
      <c r="C2546">
        <v>6211</v>
      </c>
      <c r="D2546">
        <f t="shared" si="78"/>
        <v>1552.75</v>
      </c>
      <c r="E2546">
        <v>5.5684399999999998</v>
      </c>
      <c r="F2546">
        <f>VLOOKUP(A2546,[1]!Filtered_Customer_Data[#All],12,FALSE)</f>
        <v>4</v>
      </c>
      <c r="G2546">
        <f t="shared" si="79"/>
        <v>34585.580840000002</v>
      </c>
      <c r="H2546" t="str">
        <f>VLOOKUP(A2546,[2]!Filtered_Customer_Data[#All],9,FALSE)</f>
        <v>Mass Customer</v>
      </c>
      <c r="I2546" t="str">
        <f>VLOOKUP(A2546,Filtered_Customer_Data[#All],4,FALSE)</f>
        <v>Male</v>
      </c>
      <c r="J2546" t="str">
        <f>VLOOKUP(A2546,Filtered_Customer_Data[#All],8,FALSE)</f>
        <v>Health</v>
      </c>
      <c r="K2546" t="str">
        <f>VLOOKUP(A2546,Filtered_Customer_Data[#All],7,FALSE)</f>
        <v>Pharmacist</v>
      </c>
    </row>
    <row r="2547" spans="1:11" x14ac:dyDescent="0.3">
      <c r="A2547">
        <v>2550</v>
      </c>
      <c r="B2547">
        <v>5</v>
      </c>
      <c r="C2547">
        <v>6139.76</v>
      </c>
      <c r="D2547">
        <f t="shared" si="78"/>
        <v>1227.952</v>
      </c>
      <c r="E2547">
        <v>5.5684399999999998</v>
      </c>
      <c r="F2547">
        <f>VLOOKUP(A2547,[1]!Filtered_Customer_Data[#All],12,FALSE)</f>
        <v>4</v>
      </c>
      <c r="G2547">
        <f t="shared" si="79"/>
        <v>27351.108139519998</v>
      </c>
      <c r="H2547" t="str">
        <f>VLOOKUP(A2547,[2]!Filtered_Customer_Data[#All],9,FALSE)</f>
        <v>Mass Customer</v>
      </c>
      <c r="I2547" t="str">
        <f>VLOOKUP(A2547,Filtered_Customer_Data[#All],4,FALSE)</f>
        <v>Male</v>
      </c>
      <c r="J2547" t="str">
        <f>VLOOKUP(A2547,Filtered_Customer_Data[#All],8,FALSE)</f>
        <v>Health</v>
      </c>
      <c r="K2547" t="str">
        <f>VLOOKUP(A2547,Filtered_Customer_Data[#All],7,FALSE)</f>
        <v>Pharmacist</v>
      </c>
    </row>
    <row r="2548" spans="1:11" x14ac:dyDescent="0.3">
      <c r="A2548">
        <v>2551</v>
      </c>
      <c r="B2548">
        <v>4</v>
      </c>
      <c r="C2548">
        <v>4894.9800000000005</v>
      </c>
      <c r="D2548">
        <f t="shared" si="78"/>
        <v>1223.7450000000001</v>
      </c>
      <c r="E2548">
        <v>5.5684399999999998</v>
      </c>
      <c r="F2548">
        <f>VLOOKUP(A2548,[1]!Filtered_Customer_Data[#All],12,FALSE)</f>
        <v>5</v>
      </c>
      <c r="G2548">
        <f t="shared" si="79"/>
        <v>34071.753039000003</v>
      </c>
      <c r="H2548" t="str">
        <f>VLOOKUP(A2548,[2]!Filtered_Customer_Data[#All],9,FALSE)</f>
        <v>Mass Customer</v>
      </c>
      <c r="I2548" t="str">
        <f>VLOOKUP(A2548,Filtered_Customer_Data[#All],4,FALSE)</f>
        <v>Female</v>
      </c>
      <c r="J2548" t="str">
        <f>VLOOKUP(A2548,Filtered_Customer_Data[#All],8,FALSE)</f>
        <v>Unknown</v>
      </c>
      <c r="K2548" t="str">
        <f>VLOOKUP(A2548,Filtered_Customer_Data[#All],7,FALSE)</f>
        <v>VP Quality Control</v>
      </c>
    </row>
    <row r="2549" spans="1:11" x14ac:dyDescent="0.3">
      <c r="A2549">
        <v>2552</v>
      </c>
      <c r="B2549">
        <v>6</v>
      </c>
      <c r="C2549">
        <v>8603.02</v>
      </c>
      <c r="D2549">
        <f t="shared" si="78"/>
        <v>1433.8366666666668</v>
      </c>
      <c r="E2549">
        <v>5.5684399999999998</v>
      </c>
      <c r="F2549">
        <f>VLOOKUP(A2549,[1]!Filtered_Customer_Data[#All],12,FALSE)</f>
        <v>17</v>
      </c>
      <c r="G2549">
        <f t="shared" si="79"/>
        <v>135731.96861826666</v>
      </c>
      <c r="H2549" t="str">
        <f>VLOOKUP(A2549,[2]!Filtered_Customer_Data[#All],9,FALSE)</f>
        <v>Affluent Customer</v>
      </c>
      <c r="I2549" t="str">
        <f>VLOOKUP(A2549,Filtered_Customer_Data[#All],4,FALSE)</f>
        <v>Male</v>
      </c>
      <c r="J2549" t="str">
        <f>VLOOKUP(A2549,Filtered_Customer_Data[#All],8,FALSE)</f>
        <v>Manufacturing</v>
      </c>
      <c r="K2549" t="str">
        <f>VLOOKUP(A2549,Filtered_Customer_Data[#All],7,FALSE)</f>
        <v>Unknown</v>
      </c>
    </row>
    <row r="2550" spans="1:11" x14ac:dyDescent="0.3">
      <c r="A2550">
        <v>2553</v>
      </c>
      <c r="B2550">
        <v>4</v>
      </c>
      <c r="C2550">
        <v>3830.01</v>
      </c>
      <c r="D2550">
        <f t="shared" si="78"/>
        <v>957.50250000000005</v>
      </c>
      <c r="E2550">
        <v>5.5684399999999998</v>
      </c>
      <c r="F2550">
        <f>VLOOKUP(A2550,[1]!Filtered_Customer_Data[#All],12,FALSE)</f>
        <v>13</v>
      </c>
      <c r="G2550">
        <f t="shared" si="79"/>
        <v>69313.337874300007</v>
      </c>
      <c r="H2550" t="str">
        <f>VLOOKUP(A2550,[2]!Filtered_Customer_Data[#All],9,FALSE)</f>
        <v>High Net Worth</v>
      </c>
      <c r="I2550" t="str">
        <f>VLOOKUP(A2550,Filtered_Customer_Data[#All],4,FALSE)</f>
        <v>Male</v>
      </c>
      <c r="J2550" t="str">
        <f>VLOOKUP(A2550,Filtered_Customer_Data[#All],8,FALSE)</f>
        <v>Unknown</v>
      </c>
      <c r="K2550" t="str">
        <f>VLOOKUP(A2550,Filtered_Customer_Data[#All],7,FALSE)</f>
        <v>Unknown</v>
      </c>
    </row>
    <row r="2551" spans="1:11" x14ac:dyDescent="0.3">
      <c r="A2551">
        <v>2554</v>
      </c>
      <c r="B2551">
        <v>5</v>
      </c>
      <c r="C2551">
        <v>4993.71</v>
      </c>
      <c r="D2551">
        <f t="shared" si="78"/>
        <v>998.74199999999996</v>
      </c>
      <c r="E2551">
        <v>5.5684399999999998</v>
      </c>
      <c r="F2551">
        <f>VLOOKUP(A2551,[1]!Filtered_Customer_Data[#All],12,FALSE)</f>
        <v>12</v>
      </c>
      <c r="G2551">
        <f t="shared" si="79"/>
        <v>66737.218829759993</v>
      </c>
      <c r="H2551" t="str">
        <f>VLOOKUP(A2551,[2]!Filtered_Customer_Data[#All],9,FALSE)</f>
        <v>High Net Worth</v>
      </c>
      <c r="I2551" t="str">
        <f>VLOOKUP(A2551,Filtered_Customer_Data[#All],4,FALSE)</f>
        <v>Female</v>
      </c>
      <c r="J2551" t="str">
        <f>VLOOKUP(A2551,Filtered_Customer_Data[#All],8,FALSE)</f>
        <v>Unknown</v>
      </c>
      <c r="K2551" t="str">
        <f>VLOOKUP(A2551,Filtered_Customer_Data[#All],7,FALSE)</f>
        <v>Software Engineer III</v>
      </c>
    </row>
    <row r="2552" spans="1:11" x14ac:dyDescent="0.3">
      <c r="A2552">
        <v>2555</v>
      </c>
      <c r="B2552">
        <v>5</v>
      </c>
      <c r="C2552">
        <v>7747.1399999999994</v>
      </c>
      <c r="D2552">
        <f t="shared" si="78"/>
        <v>1549.4279999999999</v>
      </c>
      <c r="E2552">
        <v>5.5684399999999998</v>
      </c>
      <c r="F2552">
        <f>VLOOKUP(A2552,[1]!Filtered_Customer_Data[#All],12,FALSE)</f>
        <v>11</v>
      </c>
      <c r="G2552">
        <f t="shared" si="79"/>
        <v>94906.865375519978</v>
      </c>
      <c r="H2552" t="str">
        <f>VLOOKUP(A2552,[2]!Filtered_Customer_Data[#All],9,FALSE)</f>
        <v>Affluent Customer</v>
      </c>
      <c r="I2552" t="str">
        <f>VLOOKUP(A2552,Filtered_Customer_Data[#All],4,FALSE)</f>
        <v>Male</v>
      </c>
      <c r="J2552" t="str">
        <f>VLOOKUP(A2552,Filtered_Customer_Data[#All],8,FALSE)</f>
        <v>Health</v>
      </c>
      <c r="K2552" t="str">
        <f>VLOOKUP(A2552,Filtered_Customer_Data[#All],7,FALSE)</f>
        <v>Health Coach IV</v>
      </c>
    </row>
    <row r="2553" spans="1:11" x14ac:dyDescent="0.3">
      <c r="A2553">
        <v>2556</v>
      </c>
      <c r="B2553">
        <v>2</v>
      </c>
      <c r="C2553">
        <v>1917.48</v>
      </c>
      <c r="D2553">
        <f t="shared" si="78"/>
        <v>958.74</v>
      </c>
      <c r="E2553">
        <v>5.5684399999999998</v>
      </c>
      <c r="F2553">
        <f>VLOOKUP(A2553,[1]!Filtered_Customer_Data[#All],12,FALSE)</f>
        <v>15</v>
      </c>
      <c r="G2553">
        <f t="shared" si="79"/>
        <v>80080.292484000005</v>
      </c>
      <c r="H2553" t="str">
        <f>VLOOKUP(A2553,[2]!Filtered_Customer_Data[#All],9,FALSE)</f>
        <v>Mass Customer</v>
      </c>
      <c r="I2553" t="str">
        <f>VLOOKUP(A2553,Filtered_Customer_Data[#All],4,FALSE)</f>
        <v>Male</v>
      </c>
      <c r="J2553" t="str">
        <f>VLOOKUP(A2553,Filtered_Customer_Data[#All],8,FALSE)</f>
        <v>Health</v>
      </c>
      <c r="K2553" t="str">
        <f>VLOOKUP(A2553,Filtered_Customer_Data[#All],7,FALSE)</f>
        <v>Unknown</v>
      </c>
    </row>
    <row r="2554" spans="1:11" x14ac:dyDescent="0.3">
      <c r="A2554">
        <v>2557</v>
      </c>
      <c r="B2554">
        <v>3</v>
      </c>
      <c r="C2554">
        <v>5222.0600000000004</v>
      </c>
      <c r="D2554">
        <f t="shared" si="78"/>
        <v>1740.6866666666667</v>
      </c>
      <c r="E2554">
        <v>5.5684399999999998</v>
      </c>
      <c r="F2554">
        <f>VLOOKUP(A2554,[1]!Filtered_Customer_Data[#All],12,FALSE)</f>
        <v>19</v>
      </c>
      <c r="G2554">
        <f t="shared" si="79"/>
        <v>184165.27598053333</v>
      </c>
      <c r="H2554" t="str">
        <f>VLOOKUP(A2554,[2]!Filtered_Customer_Data[#All],9,FALSE)</f>
        <v>Mass Customer</v>
      </c>
      <c r="I2554" t="str">
        <f>VLOOKUP(A2554,Filtered_Customer_Data[#All],4,FALSE)</f>
        <v>Female</v>
      </c>
      <c r="J2554" t="str">
        <f>VLOOKUP(A2554,Filtered_Customer_Data[#All],8,FALSE)</f>
        <v>Unknown</v>
      </c>
      <c r="K2554" t="str">
        <f>VLOOKUP(A2554,Filtered_Customer_Data[#All],7,FALSE)</f>
        <v>Unknown</v>
      </c>
    </row>
    <row r="2555" spans="1:11" x14ac:dyDescent="0.3">
      <c r="A2555">
        <v>2558</v>
      </c>
      <c r="B2555">
        <v>4</v>
      </c>
      <c r="C2555">
        <v>5684.29</v>
      </c>
      <c r="D2555">
        <f t="shared" si="78"/>
        <v>1421.0725</v>
      </c>
      <c r="E2555">
        <v>5.5684399999999998</v>
      </c>
      <c r="F2555">
        <f>VLOOKUP(A2555,[1]!Filtered_Customer_Data[#All],12,FALSE)</f>
        <v>20</v>
      </c>
      <c r="G2555">
        <f t="shared" si="79"/>
        <v>158263.13903799999</v>
      </c>
      <c r="H2555" t="str">
        <f>VLOOKUP(A2555,[2]!Filtered_Customer_Data[#All],9,FALSE)</f>
        <v>High Net Worth</v>
      </c>
      <c r="I2555" t="str">
        <f>VLOOKUP(A2555,Filtered_Customer_Data[#All],4,FALSE)</f>
        <v>Female</v>
      </c>
      <c r="J2555" t="str">
        <f>VLOOKUP(A2555,Filtered_Customer_Data[#All],8,FALSE)</f>
        <v>Health</v>
      </c>
      <c r="K2555" t="str">
        <f>VLOOKUP(A2555,Filtered_Customer_Data[#All],7,FALSE)</f>
        <v>Unknown</v>
      </c>
    </row>
    <row r="2556" spans="1:11" x14ac:dyDescent="0.3">
      <c r="A2556">
        <v>2559</v>
      </c>
      <c r="B2556">
        <v>6</v>
      </c>
      <c r="C2556">
        <v>3860.65</v>
      </c>
      <c r="D2556">
        <f t="shared" si="78"/>
        <v>643.44166666666672</v>
      </c>
      <c r="E2556">
        <v>5.5684399999999998</v>
      </c>
      <c r="F2556">
        <f>VLOOKUP(A2556,[1]!Filtered_Customer_Data[#All],12,FALSE)</f>
        <v>8</v>
      </c>
      <c r="G2556">
        <f t="shared" si="79"/>
        <v>28663.730514666669</v>
      </c>
      <c r="H2556" t="str">
        <f>VLOOKUP(A2556,[2]!Filtered_Customer_Data[#All],9,FALSE)</f>
        <v>High Net Worth</v>
      </c>
      <c r="I2556" t="str">
        <f>VLOOKUP(A2556,Filtered_Customer_Data[#All],4,FALSE)</f>
        <v>Female</v>
      </c>
      <c r="J2556" t="str">
        <f>VLOOKUP(A2556,Filtered_Customer_Data[#All],8,FALSE)</f>
        <v>Entertainment</v>
      </c>
      <c r="K2556" t="str">
        <f>VLOOKUP(A2556,Filtered_Customer_Data[#All],7,FALSE)</f>
        <v>Assistant Media Planner</v>
      </c>
    </row>
    <row r="2557" spans="1:11" x14ac:dyDescent="0.3">
      <c r="A2557">
        <v>2560</v>
      </c>
      <c r="B2557">
        <v>11</v>
      </c>
      <c r="C2557">
        <v>9706.619999999999</v>
      </c>
      <c r="D2557">
        <f t="shared" si="78"/>
        <v>882.42</v>
      </c>
      <c r="E2557">
        <v>5.5684399999999998</v>
      </c>
      <c r="F2557">
        <f>VLOOKUP(A2557,[1]!Filtered_Customer_Data[#All],12,FALSE)</f>
        <v>21</v>
      </c>
      <c r="G2557">
        <f t="shared" si="79"/>
        <v>103187.75932079999</v>
      </c>
      <c r="H2557" t="str">
        <f>VLOOKUP(A2557,[2]!Filtered_Customer_Data[#All],9,FALSE)</f>
        <v>Mass Customer</v>
      </c>
      <c r="I2557" t="str">
        <f>VLOOKUP(A2557,Filtered_Customer_Data[#All],4,FALSE)</f>
        <v>Male</v>
      </c>
      <c r="J2557" t="str">
        <f>VLOOKUP(A2557,Filtered_Customer_Data[#All],8,FALSE)</f>
        <v>Unknown</v>
      </c>
      <c r="K2557" t="str">
        <f>VLOOKUP(A2557,Filtered_Customer_Data[#All],7,FALSE)</f>
        <v>Developer IV</v>
      </c>
    </row>
    <row r="2558" spans="1:11" x14ac:dyDescent="0.3">
      <c r="A2558">
        <v>2561</v>
      </c>
      <c r="B2558">
        <v>4</v>
      </c>
      <c r="C2558">
        <v>7146.8600000000006</v>
      </c>
      <c r="D2558">
        <f t="shared" si="78"/>
        <v>1786.7150000000001</v>
      </c>
      <c r="E2558">
        <v>5.5684399999999998</v>
      </c>
      <c r="F2558">
        <f>VLOOKUP(A2558,[1]!Filtered_Customer_Data[#All],12,FALSE)</f>
        <v>15</v>
      </c>
      <c r="G2558">
        <f t="shared" si="79"/>
        <v>149238.22911900003</v>
      </c>
      <c r="H2558" t="str">
        <f>VLOOKUP(A2558,[2]!Filtered_Customer_Data[#All],9,FALSE)</f>
        <v>High Net Worth</v>
      </c>
      <c r="I2558" t="str">
        <f>VLOOKUP(A2558,Filtered_Customer_Data[#All],4,FALSE)</f>
        <v>Female</v>
      </c>
      <c r="J2558" t="str">
        <f>VLOOKUP(A2558,Filtered_Customer_Data[#All],8,FALSE)</f>
        <v>Manufacturing</v>
      </c>
      <c r="K2558" t="str">
        <f>VLOOKUP(A2558,Filtered_Customer_Data[#All],7,FALSE)</f>
        <v>Unknown</v>
      </c>
    </row>
    <row r="2559" spans="1:11" x14ac:dyDescent="0.3">
      <c r="A2559">
        <v>2562</v>
      </c>
      <c r="B2559">
        <v>7</v>
      </c>
      <c r="C2559">
        <v>8220.23</v>
      </c>
      <c r="D2559">
        <f t="shared" si="78"/>
        <v>1174.3185714285714</v>
      </c>
      <c r="E2559">
        <v>5.5684399999999998</v>
      </c>
      <c r="F2559">
        <f>VLOOKUP(A2559,[1]!Filtered_Customer_Data[#All],12,FALSE)</f>
        <v>13</v>
      </c>
      <c r="G2559">
        <f t="shared" si="79"/>
        <v>85008.592576514289</v>
      </c>
      <c r="H2559" t="str">
        <f>VLOOKUP(A2559,[2]!Filtered_Customer_Data[#All],9,FALSE)</f>
        <v>Mass Customer</v>
      </c>
      <c r="I2559" t="str">
        <f>VLOOKUP(A2559,Filtered_Customer_Data[#All],4,FALSE)</f>
        <v>Male</v>
      </c>
      <c r="J2559" t="str">
        <f>VLOOKUP(A2559,Filtered_Customer_Data[#All],8,FALSE)</f>
        <v>Retail</v>
      </c>
      <c r="K2559" t="str">
        <f>VLOOKUP(A2559,Filtered_Customer_Data[#All],7,FALSE)</f>
        <v>Internal Auditor</v>
      </c>
    </row>
    <row r="2560" spans="1:11" x14ac:dyDescent="0.3">
      <c r="A2560">
        <v>2563</v>
      </c>
      <c r="B2560">
        <v>5</v>
      </c>
      <c r="C2560">
        <v>4716.1399999999994</v>
      </c>
      <c r="D2560">
        <f t="shared" si="78"/>
        <v>943.22799999999984</v>
      </c>
      <c r="E2560">
        <v>5.5684399999999998</v>
      </c>
      <c r="F2560">
        <f>VLOOKUP(A2560,[1]!Filtered_Customer_Data[#All],12,FALSE)</f>
        <v>20</v>
      </c>
      <c r="G2560">
        <f t="shared" si="79"/>
        <v>105046.17048639999</v>
      </c>
      <c r="H2560" t="str">
        <f>VLOOKUP(A2560,[2]!Filtered_Customer_Data[#All],9,FALSE)</f>
        <v>Mass Customer</v>
      </c>
      <c r="I2560" t="str">
        <f>VLOOKUP(A2560,Filtered_Customer_Data[#All],4,FALSE)</f>
        <v>Female</v>
      </c>
      <c r="J2560" t="str">
        <f>VLOOKUP(A2560,Filtered_Customer_Data[#All],8,FALSE)</f>
        <v>Unknown</v>
      </c>
      <c r="K2560" t="str">
        <f>VLOOKUP(A2560,Filtered_Customer_Data[#All],7,FALSE)</f>
        <v>Administrative Assistant IV</v>
      </c>
    </row>
    <row r="2561" spans="1:11" x14ac:dyDescent="0.3">
      <c r="A2561">
        <v>2564</v>
      </c>
      <c r="B2561">
        <v>5</v>
      </c>
      <c r="C2561">
        <v>2828.34</v>
      </c>
      <c r="D2561">
        <f t="shared" si="78"/>
        <v>565.66800000000001</v>
      </c>
      <c r="E2561">
        <v>5.5684399999999998</v>
      </c>
      <c r="F2561">
        <f>VLOOKUP(A2561,[1]!Filtered_Customer_Data[#All],12,FALSE)</f>
        <v>15</v>
      </c>
      <c r="G2561">
        <f t="shared" si="79"/>
        <v>47248.324768799997</v>
      </c>
      <c r="H2561" t="str">
        <f>VLOOKUP(A2561,[2]!Filtered_Customer_Data[#All],9,FALSE)</f>
        <v>Mass Customer</v>
      </c>
      <c r="I2561" t="str">
        <f>VLOOKUP(A2561,Filtered_Customer_Data[#All],4,FALSE)</f>
        <v>Female</v>
      </c>
      <c r="J2561" t="str">
        <f>VLOOKUP(A2561,Filtered_Customer_Data[#All],8,FALSE)</f>
        <v>Health</v>
      </c>
      <c r="K2561" t="str">
        <f>VLOOKUP(A2561,Filtered_Customer_Data[#All],7,FALSE)</f>
        <v>Engineer III</v>
      </c>
    </row>
    <row r="2562" spans="1:11" x14ac:dyDescent="0.3">
      <c r="A2562">
        <v>2565</v>
      </c>
      <c r="B2562">
        <v>9</v>
      </c>
      <c r="C2562">
        <v>11516.509999999998</v>
      </c>
      <c r="D2562">
        <f t="shared" si="78"/>
        <v>1279.612222222222</v>
      </c>
      <c r="E2562">
        <v>5.5684399999999998</v>
      </c>
      <c r="F2562">
        <f>VLOOKUP(A2562,[1]!Filtered_Customer_Data[#All],12,FALSE)</f>
        <v>9</v>
      </c>
      <c r="G2562">
        <f t="shared" si="79"/>
        <v>64128.994944399987</v>
      </c>
      <c r="H2562" t="str">
        <f>VLOOKUP(A2562,[2]!Filtered_Customer_Data[#All],9,FALSE)</f>
        <v>Affluent Customer</v>
      </c>
      <c r="I2562" t="str">
        <f>VLOOKUP(A2562,Filtered_Customer_Data[#All],4,FALSE)</f>
        <v>Female</v>
      </c>
      <c r="J2562" t="str">
        <f>VLOOKUP(A2562,Filtered_Customer_Data[#All],8,FALSE)</f>
        <v>Health</v>
      </c>
      <c r="K2562" t="str">
        <f>VLOOKUP(A2562,Filtered_Customer_Data[#All],7,FALSE)</f>
        <v>Junior Executive</v>
      </c>
    </row>
    <row r="2563" spans="1:11" x14ac:dyDescent="0.3">
      <c r="A2563">
        <v>2566</v>
      </c>
      <c r="B2563">
        <v>10</v>
      </c>
      <c r="C2563">
        <v>8489.6</v>
      </c>
      <c r="D2563">
        <f t="shared" ref="D2563:D2626" si="80">GETPIVOTDATA("Total Revenue",$A2562,"customer_id",A2563)/GETPIVOTDATA("Total Transaction",$A2562,"customer_id",A2563)</f>
        <v>848.96</v>
      </c>
      <c r="E2563">
        <v>5.5684399999999998</v>
      </c>
      <c r="F2563">
        <f>VLOOKUP(A2563,[1]!Filtered_Customer_Data[#All],12,FALSE)</f>
        <v>6</v>
      </c>
      <c r="G2563">
        <f t="shared" ref="G2563:G2626" si="81">D2563*E2563*F2563</f>
        <v>28364.296934400001</v>
      </c>
      <c r="H2563" t="str">
        <f>VLOOKUP(A2563,[2]!Filtered_Customer_Data[#All],9,FALSE)</f>
        <v>Affluent Customer</v>
      </c>
      <c r="I2563" t="str">
        <f>VLOOKUP(A2563,Filtered_Customer_Data[#All],4,FALSE)</f>
        <v>Female</v>
      </c>
      <c r="J2563" t="str">
        <f>VLOOKUP(A2563,Filtered_Customer_Data[#All],8,FALSE)</f>
        <v>Entertainment</v>
      </c>
      <c r="K2563" t="str">
        <f>VLOOKUP(A2563,Filtered_Customer_Data[#All],7,FALSE)</f>
        <v>Accountant II</v>
      </c>
    </row>
    <row r="2564" spans="1:11" x14ac:dyDescent="0.3">
      <c r="A2564">
        <v>2567</v>
      </c>
      <c r="B2564">
        <v>4</v>
      </c>
      <c r="C2564">
        <v>5954.21</v>
      </c>
      <c r="D2564">
        <f t="shared" si="80"/>
        <v>1488.5525</v>
      </c>
      <c r="E2564">
        <v>5.5684399999999998</v>
      </c>
      <c r="F2564">
        <f>VLOOKUP(A2564,[1]!Filtered_Customer_Data[#All],12,FALSE)</f>
        <v>22</v>
      </c>
      <c r="G2564">
        <f t="shared" si="81"/>
        <v>182356.13622819999</v>
      </c>
      <c r="H2564" t="str">
        <f>VLOOKUP(A2564,[2]!Filtered_Customer_Data[#All],9,FALSE)</f>
        <v>Mass Customer</v>
      </c>
      <c r="I2564" t="str">
        <f>VLOOKUP(A2564,Filtered_Customer_Data[#All],4,FALSE)</f>
        <v>Male</v>
      </c>
      <c r="J2564" t="str">
        <f>VLOOKUP(A2564,Filtered_Customer_Data[#All],8,FALSE)</f>
        <v>Financial Services</v>
      </c>
      <c r="K2564" t="str">
        <f>VLOOKUP(A2564,Filtered_Customer_Data[#All],7,FALSE)</f>
        <v>Systems Administrator IV</v>
      </c>
    </row>
    <row r="2565" spans="1:11" x14ac:dyDescent="0.3">
      <c r="A2565">
        <v>2568</v>
      </c>
      <c r="B2565">
        <v>4</v>
      </c>
      <c r="C2565">
        <v>3918.87</v>
      </c>
      <c r="D2565">
        <f t="shared" si="80"/>
        <v>979.71749999999997</v>
      </c>
      <c r="E2565">
        <v>5.5684399999999998</v>
      </c>
      <c r="F2565">
        <f>VLOOKUP(A2565,[1]!Filtered_Customer_Data[#All],12,FALSE)</f>
        <v>18</v>
      </c>
      <c r="G2565">
        <f t="shared" si="81"/>
        <v>98198.966082599989</v>
      </c>
      <c r="H2565" t="str">
        <f>VLOOKUP(A2565,[2]!Filtered_Customer_Data[#All],9,FALSE)</f>
        <v>Mass Customer</v>
      </c>
      <c r="I2565" t="str">
        <f>VLOOKUP(A2565,Filtered_Customer_Data[#All],4,FALSE)</f>
        <v>Female</v>
      </c>
      <c r="J2565" t="str">
        <f>VLOOKUP(A2565,Filtered_Customer_Data[#All],8,FALSE)</f>
        <v>Manufacturing</v>
      </c>
      <c r="K2565" t="str">
        <f>VLOOKUP(A2565,Filtered_Customer_Data[#All],7,FALSE)</f>
        <v>Staff Scientist</v>
      </c>
    </row>
    <row r="2566" spans="1:11" x14ac:dyDescent="0.3">
      <c r="A2566">
        <v>2569</v>
      </c>
      <c r="B2566">
        <v>7</v>
      </c>
      <c r="C2566">
        <v>9585.8299999999981</v>
      </c>
      <c r="D2566">
        <f t="shared" si="80"/>
        <v>1369.4042857142854</v>
      </c>
      <c r="E2566">
        <v>5.5684399999999998</v>
      </c>
      <c r="F2566">
        <f>VLOOKUP(A2566,[1]!Filtered_Customer_Data[#All],12,FALSE)</f>
        <v>16</v>
      </c>
      <c r="G2566">
        <f t="shared" si="81"/>
        <v>122007.12961188568</v>
      </c>
      <c r="H2566" t="str">
        <f>VLOOKUP(A2566,[2]!Filtered_Customer_Data[#All],9,FALSE)</f>
        <v>Mass Customer</v>
      </c>
      <c r="I2566" t="str">
        <f>VLOOKUP(A2566,Filtered_Customer_Data[#All],4,FALSE)</f>
        <v>Male</v>
      </c>
      <c r="J2566" t="str">
        <f>VLOOKUP(A2566,Filtered_Customer_Data[#All],8,FALSE)</f>
        <v>Retail</v>
      </c>
      <c r="K2566" t="str">
        <f>VLOOKUP(A2566,Filtered_Customer_Data[#All],7,FALSE)</f>
        <v>VP Quality Control</v>
      </c>
    </row>
    <row r="2567" spans="1:11" x14ac:dyDescent="0.3">
      <c r="A2567">
        <v>2570</v>
      </c>
      <c r="B2567">
        <v>8</v>
      </c>
      <c r="C2567">
        <v>8168.8899999999994</v>
      </c>
      <c r="D2567">
        <f t="shared" si="80"/>
        <v>1021.1112499999999</v>
      </c>
      <c r="E2567">
        <v>5.5684399999999998</v>
      </c>
      <c r="F2567">
        <f>VLOOKUP(A2567,[1]!Filtered_Customer_Data[#All],12,FALSE)</f>
        <v>18</v>
      </c>
      <c r="G2567">
        <f t="shared" si="81"/>
        <v>102347.94112109998</v>
      </c>
      <c r="H2567" t="str">
        <f>VLOOKUP(A2567,[2]!Filtered_Customer_Data[#All],9,FALSE)</f>
        <v>Mass Customer</v>
      </c>
      <c r="I2567" t="str">
        <f>VLOOKUP(A2567,Filtered_Customer_Data[#All],4,FALSE)</f>
        <v>Male</v>
      </c>
      <c r="J2567" t="str">
        <f>VLOOKUP(A2567,Filtered_Customer_Data[#All],8,FALSE)</f>
        <v>Financial Services</v>
      </c>
      <c r="K2567" t="str">
        <f>VLOOKUP(A2567,Filtered_Customer_Data[#All],7,FALSE)</f>
        <v>Professor</v>
      </c>
    </row>
    <row r="2568" spans="1:11" x14ac:dyDescent="0.3">
      <c r="A2568">
        <v>2571</v>
      </c>
      <c r="B2568">
        <v>3</v>
      </c>
      <c r="C2568">
        <v>3652.2799999999997</v>
      </c>
      <c r="D2568">
        <f t="shared" si="80"/>
        <v>1217.4266666666665</v>
      </c>
      <c r="E2568">
        <v>5.5684399999999998</v>
      </c>
      <c r="F2568">
        <f>VLOOKUP(A2568,[1]!Filtered_Customer_Data[#All],12,FALSE)</f>
        <v>7</v>
      </c>
      <c r="G2568">
        <f t="shared" si="81"/>
        <v>47454.171434133328</v>
      </c>
      <c r="H2568" t="str">
        <f>VLOOKUP(A2568,[2]!Filtered_Customer_Data[#All],9,FALSE)</f>
        <v>Affluent Customer</v>
      </c>
      <c r="I2568" t="str">
        <f>VLOOKUP(A2568,Filtered_Customer_Data[#All],4,FALSE)</f>
        <v>Male</v>
      </c>
      <c r="J2568" t="str">
        <f>VLOOKUP(A2568,Filtered_Customer_Data[#All],8,FALSE)</f>
        <v>Health</v>
      </c>
      <c r="K2568" t="str">
        <f>VLOOKUP(A2568,Filtered_Customer_Data[#All],7,FALSE)</f>
        <v>Internal Auditor</v>
      </c>
    </row>
    <row r="2569" spans="1:11" x14ac:dyDescent="0.3">
      <c r="A2569">
        <v>2572</v>
      </c>
      <c r="B2569">
        <v>8</v>
      </c>
      <c r="C2569">
        <v>10111.810000000001</v>
      </c>
      <c r="D2569">
        <f t="shared" si="80"/>
        <v>1263.9762500000002</v>
      </c>
      <c r="E2569">
        <v>5.5684399999999998</v>
      </c>
      <c r="F2569">
        <f>VLOOKUP(A2569,[1]!Filtered_Customer_Data[#All],12,FALSE)</f>
        <v>13</v>
      </c>
      <c r="G2569">
        <f t="shared" si="81"/>
        <v>91498.886824150017</v>
      </c>
      <c r="H2569" t="str">
        <f>VLOOKUP(A2569,[2]!Filtered_Customer_Data[#All],9,FALSE)</f>
        <v>Mass Customer</v>
      </c>
      <c r="I2569" t="str">
        <f>VLOOKUP(A2569,Filtered_Customer_Data[#All],4,FALSE)</f>
        <v>Female</v>
      </c>
      <c r="J2569" t="str">
        <f>VLOOKUP(A2569,Filtered_Customer_Data[#All],8,FALSE)</f>
        <v>Financial Services</v>
      </c>
      <c r="K2569" t="str">
        <f>VLOOKUP(A2569,Filtered_Customer_Data[#All],7,FALSE)</f>
        <v>Engineer III</v>
      </c>
    </row>
    <row r="2570" spans="1:11" x14ac:dyDescent="0.3">
      <c r="A2570">
        <v>2573</v>
      </c>
      <c r="B2570">
        <v>4</v>
      </c>
      <c r="C2570">
        <v>4088.91</v>
      </c>
      <c r="D2570">
        <f t="shared" si="80"/>
        <v>1022.2275</v>
      </c>
      <c r="E2570">
        <v>5.5684399999999998</v>
      </c>
      <c r="F2570">
        <f>VLOOKUP(A2570,[1]!Filtered_Customer_Data[#All],12,FALSE)</f>
        <v>10</v>
      </c>
      <c r="G2570">
        <f t="shared" si="81"/>
        <v>56922.125000999993</v>
      </c>
      <c r="H2570" t="str">
        <f>VLOOKUP(A2570,[2]!Filtered_Customer_Data[#All],9,FALSE)</f>
        <v>Mass Customer</v>
      </c>
      <c r="I2570" t="str">
        <f>VLOOKUP(A2570,Filtered_Customer_Data[#All],4,FALSE)</f>
        <v>Female</v>
      </c>
      <c r="J2570" t="str">
        <f>VLOOKUP(A2570,Filtered_Customer_Data[#All],8,FALSE)</f>
        <v>Unknown</v>
      </c>
      <c r="K2570" t="str">
        <f>VLOOKUP(A2570,Filtered_Customer_Data[#All],7,FALSE)</f>
        <v>Software Engineer I</v>
      </c>
    </row>
    <row r="2571" spans="1:11" x14ac:dyDescent="0.3">
      <c r="A2571">
        <v>2574</v>
      </c>
      <c r="B2571">
        <v>9</v>
      </c>
      <c r="C2571">
        <v>9973.75</v>
      </c>
      <c r="D2571">
        <f t="shared" si="80"/>
        <v>1108.1944444444443</v>
      </c>
      <c r="E2571">
        <v>5.5684399999999998</v>
      </c>
      <c r="F2571">
        <f>VLOOKUP(A2571,[1]!Filtered_Customer_Data[#All],12,FALSE)</f>
        <v>4</v>
      </c>
      <c r="G2571">
        <f t="shared" si="81"/>
        <v>24683.657088888885</v>
      </c>
      <c r="H2571" t="str">
        <f>VLOOKUP(A2571,[2]!Filtered_Customer_Data[#All],9,FALSE)</f>
        <v>Mass Customer</v>
      </c>
      <c r="I2571" t="str">
        <f>VLOOKUP(A2571,Filtered_Customer_Data[#All],4,FALSE)</f>
        <v>Male</v>
      </c>
      <c r="J2571" t="str">
        <f>VLOOKUP(A2571,Filtered_Customer_Data[#All],8,FALSE)</f>
        <v>Manufacturing</v>
      </c>
      <c r="K2571" t="str">
        <f>VLOOKUP(A2571,Filtered_Customer_Data[#All],7,FALSE)</f>
        <v>Unknown</v>
      </c>
    </row>
    <row r="2572" spans="1:11" x14ac:dyDescent="0.3">
      <c r="A2572">
        <v>2575</v>
      </c>
      <c r="B2572">
        <v>5</v>
      </c>
      <c r="C2572">
        <v>4119.5300000000007</v>
      </c>
      <c r="D2572">
        <f t="shared" si="80"/>
        <v>823.90600000000018</v>
      </c>
      <c r="E2572">
        <v>5.5684399999999998</v>
      </c>
      <c r="F2572">
        <f>VLOOKUP(A2572,[1]!Filtered_Customer_Data[#All],12,FALSE)</f>
        <v>16</v>
      </c>
      <c r="G2572">
        <f t="shared" si="81"/>
        <v>73405.938026240008</v>
      </c>
      <c r="H2572" t="str">
        <f>VLOOKUP(A2572,[2]!Filtered_Customer_Data[#All],9,FALSE)</f>
        <v>High Net Worth</v>
      </c>
      <c r="I2572" t="str">
        <f>VLOOKUP(A2572,Filtered_Customer_Data[#All],4,FALSE)</f>
        <v>Male</v>
      </c>
      <c r="J2572" t="str">
        <f>VLOOKUP(A2572,Filtered_Customer_Data[#All],8,FALSE)</f>
        <v>Financial Services</v>
      </c>
      <c r="K2572" t="str">
        <f>VLOOKUP(A2572,Filtered_Customer_Data[#All],7,FALSE)</f>
        <v>Business Systems Development Analyst</v>
      </c>
    </row>
    <row r="2573" spans="1:11" x14ac:dyDescent="0.3">
      <c r="A2573">
        <v>2576</v>
      </c>
      <c r="B2573">
        <v>7</v>
      </c>
      <c r="C2573">
        <v>8271.0300000000007</v>
      </c>
      <c r="D2573">
        <f t="shared" si="80"/>
        <v>1181.5757142857144</v>
      </c>
      <c r="E2573">
        <v>5.5684399999999998</v>
      </c>
      <c r="F2573">
        <f>VLOOKUP(A2573,[1]!Filtered_Customer_Data[#All],12,FALSE)</f>
        <v>13</v>
      </c>
      <c r="G2573">
        <f t="shared" si="81"/>
        <v>85533.935115942862</v>
      </c>
      <c r="H2573" t="str">
        <f>VLOOKUP(A2573,[2]!Filtered_Customer_Data[#All],9,FALSE)</f>
        <v>Mass Customer</v>
      </c>
      <c r="I2573" t="str">
        <f>VLOOKUP(A2573,Filtered_Customer_Data[#All],4,FALSE)</f>
        <v>Female</v>
      </c>
      <c r="J2573" t="str">
        <f>VLOOKUP(A2573,Filtered_Customer_Data[#All],8,FALSE)</f>
        <v>Manufacturing</v>
      </c>
      <c r="K2573" t="str">
        <f>VLOOKUP(A2573,Filtered_Customer_Data[#All],7,FALSE)</f>
        <v>Associate Professor</v>
      </c>
    </row>
    <row r="2574" spans="1:11" x14ac:dyDescent="0.3">
      <c r="A2574">
        <v>2577</v>
      </c>
      <c r="B2574">
        <v>6</v>
      </c>
      <c r="C2574">
        <v>5240.6400000000003</v>
      </c>
      <c r="D2574">
        <f t="shared" si="80"/>
        <v>873.44</v>
      </c>
      <c r="E2574">
        <v>5.5684399999999998</v>
      </c>
      <c r="F2574">
        <f>VLOOKUP(A2574,[1]!Filtered_Customer_Data[#All],12,FALSE)</f>
        <v>10</v>
      </c>
      <c r="G2574">
        <f t="shared" si="81"/>
        <v>48636.982336000001</v>
      </c>
      <c r="H2574" t="str">
        <f>VLOOKUP(A2574,[2]!Filtered_Customer_Data[#All],9,FALSE)</f>
        <v>Mass Customer</v>
      </c>
      <c r="I2574" t="str">
        <f>VLOOKUP(A2574,Filtered_Customer_Data[#All],4,FALSE)</f>
        <v>Male</v>
      </c>
      <c r="J2574" t="str">
        <f>VLOOKUP(A2574,Filtered_Customer_Data[#All],8,FALSE)</f>
        <v>Unknown</v>
      </c>
      <c r="K2574" t="str">
        <f>VLOOKUP(A2574,Filtered_Customer_Data[#All],7,FALSE)</f>
        <v>Operator</v>
      </c>
    </row>
    <row r="2575" spans="1:11" x14ac:dyDescent="0.3">
      <c r="A2575">
        <v>2578</v>
      </c>
      <c r="B2575">
        <v>4</v>
      </c>
      <c r="C2575">
        <v>4676.0199999999995</v>
      </c>
      <c r="D2575">
        <f t="shared" si="80"/>
        <v>1169.0049999999999</v>
      </c>
      <c r="E2575">
        <v>5.5684399999999998</v>
      </c>
      <c r="F2575">
        <f>VLOOKUP(A2575,[1]!Filtered_Customer_Data[#All],12,FALSE)</f>
        <v>3</v>
      </c>
      <c r="G2575">
        <f t="shared" si="81"/>
        <v>19528.602606599998</v>
      </c>
      <c r="H2575" t="str">
        <f>VLOOKUP(A2575,[2]!Filtered_Customer_Data[#All],9,FALSE)</f>
        <v>High Net Worth</v>
      </c>
      <c r="I2575" t="str">
        <f>VLOOKUP(A2575,Filtered_Customer_Data[#All],4,FALSE)</f>
        <v>Male</v>
      </c>
      <c r="J2575" t="str">
        <f>VLOOKUP(A2575,Filtered_Customer_Data[#All],8,FALSE)</f>
        <v>Retail</v>
      </c>
      <c r="K2575" t="str">
        <f>VLOOKUP(A2575,Filtered_Customer_Data[#All],7,FALSE)</f>
        <v>Tax Accountant</v>
      </c>
    </row>
    <row r="2576" spans="1:11" x14ac:dyDescent="0.3">
      <c r="A2576">
        <v>2579</v>
      </c>
      <c r="B2576">
        <v>3</v>
      </c>
      <c r="C2576">
        <v>2288.84</v>
      </c>
      <c r="D2576">
        <f t="shared" si="80"/>
        <v>762.94666666666672</v>
      </c>
      <c r="E2576">
        <v>5.5684399999999998</v>
      </c>
      <c r="F2576">
        <f>VLOOKUP(A2576,[1]!Filtered_Customer_Data[#All],12,FALSE)</f>
        <v>16</v>
      </c>
      <c r="G2576">
        <f t="shared" si="81"/>
        <v>67974.763784533337</v>
      </c>
      <c r="H2576" t="str">
        <f>VLOOKUP(A2576,[2]!Filtered_Customer_Data[#All],9,FALSE)</f>
        <v>Mass Customer</v>
      </c>
      <c r="I2576" t="str">
        <f>VLOOKUP(A2576,Filtered_Customer_Data[#All],4,FALSE)</f>
        <v>Female</v>
      </c>
      <c r="J2576" t="str">
        <f>VLOOKUP(A2576,Filtered_Customer_Data[#All],8,FALSE)</f>
        <v>Manufacturing</v>
      </c>
      <c r="K2576" t="str">
        <f>VLOOKUP(A2576,Filtered_Customer_Data[#All],7,FALSE)</f>
        <v>Desktop Support Technician</v>
      </c>
    </row>
    <row r="2577" spans="1:11" x14ac:dyDescent="0.3">
      <c r="A2577">
        <v>2580</v>
      </c>
      <c r="B2577">
        <v>8</v>
      </c>
      <c r="C2577">
        <v>9493.8599999999988</v>
      </c>
      <c r="D2577">
        <f t="shared" si="80"/>
        <v>1186.7324999999998</v>
      </c>
      <c r="E2577">
        <v>5.5684399999999998</v>
      </c>
      <c r="F2577">
        <f>VLOOKUP(A2577,[1]!Filtered_Customer_Data[#All],12,FALSE)</f>
        <v>13</v>
      </c>
      <c r="G2577">
        <f t="shared" si="81"/>
        <v>85907.233389899979</v>
      </c>
      <c r="H2577" t="str">
        <f>VLOOKUP(A2577,[2]!Filtered_Customer_Data[#All],9,FALSE)</f>
        <v>Mass Customer</v>
      </c>
      <c r="I2577" t="str">
        <f>VLOOKUP(A2577,Filtered_Customer_Data[#All],4,FALSE)</f>
        <v>Female</v>
      </c>
      <c r="J2577" t="str">
        <f>VLOOKUP(A2577,Filtered_Customer_Data[#All],8,FALSE)</f>
        <v>Financial Services</v>
      </c>
      <c r="K2577" t="str">
        <f>VLOOKUP(A2577,Filtered_Customer_Data[#All],7,FALSE)</f>
        <v>Teacher</v>
      </c>
    </row>
    <row r="2578" spans="1:11" x14ac:dyDescent="0.3">
      <c r="A2578">
        <v>2581</v>
      </c>
      <c r="B2578">
        <v>5</v>
      </c>
      <c r="C2578">
        <v>5903.89</v>
      </c>
      <c r="D2578">
        <f t="shared" si="80"/>
        <v>1180.778</v>
      </c>
      <c r="E2578">
        <v>5.5684399999999998</v>
      </c>
      <c r="F2578">
        <f>VLOOKUP(A2578,[1]!Filtered_Customer_Data[#All],12,FALSE)</f>
        <v>11</v>
      </c>
      <c r="G2578">
        <f t="shared" si="81"/>
        <v>72326.005909519998</v>
      </c>
      <c r="H2578" t="str">
        <f>VLOOKUP(A2578,[2]!Filtered_Customer_Data[#All],9,FALSE)</f>
        <v>Affluent Customer</v>
      </c>
      <c r="I2578" t="str">
        <f>VLOOKUP(A2578,Filtered_Customer_Data[#All],4,FALSE)</f>
        <v>Female</v>
      </c>
      <c r="J2578" t="str">
        <f>VLOOKUP(A2578,Filtered_Customer_Data[#All],8,FALSE)</f>
        <v>Manufacturing</v>
      </c>
      <c r="K2578" t="str">
        <f>VLOOKUP(A2578,Filtered_Customer_Data[#All],7,FALSE)</f>
        <v>Unknown</v>
      </c>
    </row>
    <row r="2579" spans="1:11" x14ac:dyDescent="0.3">
      <c r="A2579">
        <v>2582</v>
      </c>
      <c r="B2579">
        <v>5</v>
      </c>
      <c r="C2579">
        <v>5104.43</v>
      </c>
      <c r="D2579">
        <f t="shared" si="80"/>
        <v>1020.8860000000001</v>
      </c>
      <c r="E2579">
        <v>5.5684399999999998</v>
      </c>
      <c r="F2579">
        <f>VLOOKUP(A2579,[1]!Filtered_Customer_Data[#All],12,FALSE)</f>
        <v>7</v>
      </c>
      <c r="G2579">
        <f t="shared" si="81"/>
        <v>39793.197064879998</v>
      </c>
      <c r="H2579" t="str">
        <f>VLOOKUP(A2579,[2]!Filtered_Customer_Data[#All],9,FALSE)</f>
        <v>Mass Customer</v>
      </c>
      <c r="I2579" t="str">
        <f>VLOOKUP(A2579,Filtered_Customer_Data[#All],4,FALSE)</f>
        <v>Male</v>
      </c>
      <c r="J2579" t="str">
        <f>VLOOKUP(A2579,Filtered_Customer_Data[#All],8,FALSE)</f>
        <v>Health</v>
      </c>
      <c r="K2579" t="str">
        <f>VLOOKUP(A2579,Filtered_Customer_Data[#All],7,FALSE)</f>
        <v>Director of Sales</v>
      </c>
    </row>
    <row r="2580" spans="1:11" x14ac:dyDescent="0.3">
      <c r="A2580">
        <v>2583</v>
      </c>
      <c r="B2580">
        <v>4</v>
      </c>
      <c r="C2580">
        <v>4046.6200000000003</v>
      </c>
      <c r="D2580">
        <f t="shared" si="80"/>
        <v>1011.6550000000001</v>
      </c>
      <c r="E2580">
        <v>5.5684399999999998</v>
      </c>
      <c r="F2580">
        <f>VLOOKUP(A2580,[1]!Filtered_Customer_Data[#All],12,FALSE)</f>
        <v>15</v>
      </c>
      <c r="G2580">
        <f t="shared" si="81"/>
        <v>84500.102523000009</v>
      </c>
      <c r="H2580" t="str">
        <f>VLOOKUP(A2580,[2]!Filtered_Customer_Data[#All],9,FALSE)</f>
        <v>Mass Customer</v>
      </c>
      <c r="I2580" t="str">
        <f>VLOOKUP(A2580,Filtered_Customer_Data[#All],4,FALSE)</f>
        <v>Female</v>
      </c>
      <c r="J2580" t="str">
        <f>VLOOKUP(A2580,Filtered_Customer_Data[#All],8,FALSE)</f>
        <v>Property</v>
      </c>
      <c r="K2580" t="str">
        <f>VLOOKUP(A2580,Filtered_Customer_Data[#All],7,FALSE)</f>
        <v>Human Resources Assistant I</v>
      </c>
    </row>
    <row r="2581" spans="1:11" x14ac:dyDescent="0.3">
      <c r="A2581">
        <v>2584</v>
      </c>
      <c r="B2581">
        <v>5</v>
      </c>
      <c r="C2581">
        <v>3983.6100000000006</v>
      </c>
      <c r="D2581">
        <f t="shared" si="80"/>
        <v>796.72200000000009</v>
      </c>
      <c r="E2581">
        <v>5.5684399999999998</v>
      </c>
      <c r="F2581">
        <f>VLOOKUP(A2581,[1]!Filtered_Customer_Data[#All],12,FALSE)</f>
        <v>12</v>
      </c>
      <c r="G2581">
        <f t="shared" si="81"/>
        <v>53237.983844160008</v>
      </c>
      <c r="H2581" t="str">
        <f>VLOOKUP(A2581,[2]!Filtered_Customer_Data[#All],9,FALSE)</f>
        <v>High Net Worth</v>
      </c>
      <c r="I2581" t="str">
        <f>VLOOKUP(A2581,Filtered_Customer_Data[#All],4,FALSE)</f>
        <v>Female</v>
      </c>
      <c r="J2581" t="str">
        <f>VLOOKUP(A2581,Filtered_Customer_Data[#All],8,FALSE)</f>
        <v>Financial Services</v>
      </c>
      <c r="K2581" t="str">
        <f>VLOOKUP(A2581,Filtered_Customer_Data[#All],7,FALSE)</f>
        <v>Technical Writer</v>
      </c>
    </row>
    <row r="2582" spans="1:11" x14ac:dyDescent="0.3">
      <c r="A2582">
        <v>2585</v>
      </c>
      <c r="B2582">
        <v>7</v>
      </c>
      <c r="C2582">
        <v>7066.380000000001</v>
      </c>
      <c r="D2582">
        <f t="shared" si="80"/>
        <v>1009.4828571428573</v>
      </c>
      <c r="E2582">
        <v>5.5684399999999998</v>
      </c>
      <c r="F2582">
        <f>VLOOKUP(A2582,[1]!Filtered_Customer_Data[#All],12,FALSE)</f>
        <v>7</v>
      </c>
      <c r="G2582">
        <f t="shared" si="81"/>
        <v>39348.713047199999</v>
      </c>
      <c r="H2582" t="str">
        <f>VLOOKUP(A2582,[2]!Filtered_Customer_Data[#All],9,FALSE)</f>
        <v>Affluent Customer</v>
      </c>
      <c r="I2582" t="str">
        <f>VLOOKUP(A2582,Filtered_Customer_Data[#All],4,FALSE)</f>
        <v>Male</v>
      </c>
      <c r="J2582" t="str">
        <f>VLOOKUP(A2582,Filtered_Customer_Data[#All],8,FALSE)</f>
        <v>Unknown</v>
      </c>
      <c r="K2582" t="str">
        <f>VLOOKUP(A2582,Filtered_Customer_Data[#All],7,FALSE)</f>
        <v>Geologist III</v>
      </c>
    </row>
    <row r="2583" spans="1:11" x14ac:dyDescent="0.3">
      <c r="A2583">
        <v>2586</v>
      </c>
      <c r="B2583">
        <v>3</v>
      </c>
      <c r="C2583">
        <v>3379.79</v>
      </c>
      <c r="D2583">
        <f t="shared" si="80"/>
        <v>1126.5966666666666</v>
      </c>
      <c r="E2583">
        <v>5.5684399999999998</v>
      </c>
      <c r="F2583">
        <f>VLOOKUP(A2583,[1]!Filtered_Customer_Data[#All],12,FALSE)</f>
        <v>13</v>
      </c>
      <c r="G2583">
        <f t="shared" si="81"/>
        <v>81554.017252933336</v>
      </c>
      <c r="H2583" t="str">
        <f>VLOOKUP(A2583,[2]!Filtered_Customer_Data[#All],9,FALSE)</f>
        <v>Mass Customer</v>
      </c>
      <c r="I2583" t="str">
        <f>VLOOKUP(A2583,Filtered_Customer_Data[#All],4,FALSE)</f>
        <v>Male</v>
      </c>
      <c r="J2583" t="str">
        <f>VLOOKUP(A2583,Filtered_Customer_Data[#All],8,FALSE)</f>
        <v>Financial Services</v>
      </c>
      <c r="K2583" t="str">
        <f>VLOOKUP(A2583,Filtered_Customer_Data[#All],7,FALSE)</f>
        <v>Tax Accountant</v>
      </c>
    </row>
    <row r="2584" spans="1:11" x14ac:dyDescent="0.3">
      <c r="A2584">
        <v>2587</v>
      </c>
      <c r="B2584">
        <v>9</v>
      </c>
      <c r="C2584">
        <v>9007.27</v>
      </c>
      <c r="D2584">
        <f t="shared" si="80"/>
        <v>1000.8077777777778</v>
      </c>
      <c r="E2584">
        <v>5.5684399999999998</v>
      </c>
      <c r="F2584">
        <f>VLOOKUP(A2584,[1]!Filtered_Customer_Data[#All],12,FALSE)</f>
        <v>4</v>
      </c>
      <c r="G2584">
        <f t="shared" si="81"/>
        <v>22291.752248355555</v>
      </c>
      <c r="H2584" t="str">
        <f>VLOOKUP(A2584,[2]!Filtered_Customer_Data[#All],9,FALSE)</f>
        <v>Affluent Customer</v>
      </c>
      <c r="I2584" t="str">
        <f>VLOOKUP(A2584,Filtered_Customer_Data[#All],4,FALSE)</f>
        <v>Female</v>
      </c>
      <c r="J2584" t="str">
        <f>VLOOKUP(A2584,Filtered_Customer_Data[#All],8,FALSE)</f>
        <v>Unknown</v>
      </c>
      <c r="K2584" t="str">
        <f>VLOOKUP(A2584,Filtered_Customer_Data[#All],7,FALSE)</f>
        <v>Data Coordiator</v>
      </c>
    </row>
    <row r="2585" spans="1:11" x14ac:dyDescent="0.3">
      <c r="A2585">
        <v>2588</v>
      </c>
      <c r="B2585">
        <v>3</v>
      </c>
      <c r="C2585">
        <v>5656.6900000000005</v>
      </c>
      <c r="D2585">
        <f t="shared" si="80"/>
        <v>1885.5633333333335</v>
      </c>
      <c r="E2585">
        <v>5.5684399999999998</v>
      </c>
      <c r="F2585">
        <f>VLOOKUP(A2585,[1]!Filtered_Customer_Data[#All],12,FALSE)</f>
        <v>2</v>
      </c>
      <c r="G2585">
        <f t="shared" si="81"/>
        <v>20999.292575733336</v>
      </c>
      <c r="H2585" t="str">
        <f>VLOOKUP(A2585,[2]!Filtered_Customer_Data[#All],9,FALSE)</f>
        <v>High Net Worth</v>
      </c>
      <c r="I2585" t="str">
        <f>VLOOKUP(A2585,Filtered_Customer_Data[#All],4,FALSE)</f>
        <v>Male</v>
      </c>
      <c r="J2585" t="str">
        <f>VLOOKUP(A2585,Filtered_Customer_Data[#All],8,FALSE)</f>
        <v>Unknown</v>
      </c>
      <c r="K2585" t="str">
        <f>VLOOKUP(A2585,Filtered_Customer_Data[#All],7,FALSE)</f>
        <v>Professor</v>
      </c>
    </row>
    <row r="2586" spans="1:11" x14ac:dyDescent="0.3">
      <c r="A2586">
        <v>2589</v>
      </c>
      <c r="B2586">
        <v>5</v>
      </c>
      <c r="C2586">
        <v>5101.5399999999991</v>
      </c>
      <c r="D2586">
        <f t="shared" si="80"/>
        <v>1020.3079999999998</v>
      </c>
      <c r="E2586">
        <v>5.5684399999999998</v>
      </c>
      <c r="F2586">
        <f>VLOOKUP(A2586,[1]!Filtered_Customer_Data[#All],12,FALSE)</f>
        <v>8</v>
      </c>
      <c r="G2586">
        <f t="shared" si="81"/>
        <v>45452.191036159988</v>
      </c>
      <c r="H2586" t="str">
        <f>VLOOKUP(A2586,[2]!Filtered_Customer_Data[#All],9,FALSE)</f>
        <v>High Net Worth</v>
      </c>
      <c r="I2586" t="str">
        <f>VLOOKUP(A2586,Filtered_Customer_Data[#All],4,FALSE)</f>
        <v>Female</v>
      </c>
      <c r="J2586" t="str">
        <f>VLOOKUP(A2586,Filtered_Customer_Data[#All],8,FALSE)</f>
        <v>Unknown</v>
      </c>
      <c r="K2586" t="str">
        <f>VLOOKUP(A2586,Filtered_Customer_Data[#All],7,FALSE)</f>
        <v>Unknown</v>
      </c>
    </row>
    <row r="2587" spans="1:11" x14ac:dyDescent="0.3">
      <c r="A2587">
        <v>2590</v>
      </c>
      <c r="B2587">
        <v>6</v>
      </c>
      <c r="C2587">
        <v>8720.42</v>
      </c>
      <c r="D2587">
        <f t="shared" si="80"/>
        <v>1453.4033333333334</v>
      </c>
      <c r="E2587">
        <v>5.5684399999999998</v>
      </c>
      <c r="F2587">
        <f>VLOOKUP(A2587,[1]!Filtered_Customer_Data[#All],12,FALSE)</f>
        <v>11</v>
      </c>
      <c r="G2587">
        <f t="shared" si="81"/>
        <v>89025.081832133335</v>
      </c>
      <c r="H2587" t="str">
        <f>VLOOKUP(A2587,[2]!Filtered_Customer_Data[#All],9,FALSE)</f>
        <v>Affluent Customer</v>
      </c>
      <c r="I2587" t="str">
        <f>VLOOKUP(A2587,Filtered_Customer_Data[#All],4,FALSE)</f>
        <v>Female</v>
      </c>
      <c r="J2587" t="str">
        <f>VLOOKUP(A2587,Filtered_Customer_Data[#All],8,FALSE)</f>
        <v>Financial Services</v>
      </c>
      <c r="K2587" t="str">
        <f>VLOOKUP(A2587,Filtered_Customer_Data[#All],7,FALSE)</f>
        <v>General Manager</v>
      </c>
    </row>
    <row r="2588" spans="1:11" x14ac:dyDescent="0.3">
      <c r="A2588">
        <v>2591</v>
      </c>
      <c r="B2588">
        <v>6</v>
      </c>
      <c r="C2588">
        <v>9027.7100000000009</v>
      </c>
      <c r="D2588">
        <f t="shared" si="80"/>
        <v>1504.6183333333336</v>
      </c>
      <c r="E2588">
        <v>5.5684399999999998</v>
      </c>
      <c r="F2588">
        <f>VLOOKUP(A2588,[1]!Filtered_Customer_Data[#All],12,FALSE)</f>
        <v>13</v>
      </c>
      <c r="G2588">
        <f t="shared" si="81"/>
        <v>108918.89985686667</v>
      </c>
      <c r="H2588" t="str">
        <f>VLOOKUP(A2588,[2]!Filtered_Customer_Data[#All],9,FALSE)</f>
        <v>High Net Worth</v>
      </c>
      <c r="I2588" t="str">
        <f>VLOOKUP(A2588,Filtered_Customer_Data[#All],4,FALSE)</f>
        <v>Male</v>
      </c>
      <c r="J2588" t="str">
        <f>VLOOKUP(A2588,Filtered_Customer_Data[#All],8,FALSE)</f>
        <v>Retail</v>
      </c>
      <c r="K2588" t="str">
        <f>VLOOKUP(A2588,Filtered_Customer_Data[#All],7,FALSE)</f>
        <v>Unknown</v>
      </c>
    </row>
    <row r="2589" spans="1:11" x14ac:dyDescent="0.3">
      <c r="A2589">
        <v>2592</v>
      </c>
      <c r="B2589">
        <v>8</v>
      </c>
      <c r="C2589">
        <v>11062.61</v>
      </c>
      <c r="D2589">
        <f t="shared" si="80"/>
        <v>1382.8262500000001</v>
      </c>
      <c r="E2589">
        <v>5.5684399999999998</v>
      </c>
      <c r="F2589">
        <f>VLOOKUP(A2589,[1]!Filtered_Customer_Data[#All],12,FALSE)</f>
        <v>1</v>
      </c>
      <c r="G2589">
        <f t="shared" si="81"/>
        <v>7700.1850035500001</v>
      </c>
      <c r="H2589" t="str">
        <f>VLOOKUP(A2589,[2]!Filtered_Customer_Data[#All],9,FALSE)</f>
        <v>Mass Customer</v>
      </c>
      <c r="I2589" t="str">
        <f>VLOOKUP(A2589,Filtered_Customer_Data[#All],4,FALSE)</f>
        <v>Male</v>
      </c>
      <c r="J2589" t="str">
        <f>VLOOKUP(A2589,Filtered_Customer_Data[#All],8,FALSE)</f>
        <v>Financial Services</v>
      </c>
      <c r="K2589" t="str">
        <f>VLOOKUP(A2589,Filtered_Customer_Data[#All],7,FALSE)</f>
        <v>Help Desk Operator</v>
      </c>
    </row>
    <row r="2590" spans="1:11" x14ac:dyDescent="0.3">
      <c r="A2590">
        <v>2593</v>
      </c>
      <c r="B2590">
        <v>4</v>
      </c>
      <c r="C2590">
        <v>3940.2700000000004</v>
      </c>
      <c r="D2590">
        <f t="shared" si="80"/>
        <v>985.06750000000011</v>
      </c>
      <c r="E2590">
        <v>5.5684399999999998</v>
      </c>
      <c r="F2590">
        <f>VLOOKUP(A2590,[1]!Filtered_Customer_Data[#All],12,FALSE)</f>
        <v>19</v>
      </c>
      <c r="G2590">
        <f t="shared" si="81"/>
        <v>104220.49612430001</v>
      </c>
      <c r="H2590" t="str">
        <f>VLOOKUP(A2590,[2]!Filtered_Customer_Data[#All],9,FALSE)</f>
        <v>Affluent Customer</v>
      </c>
      <c r="I2590" t="str">
        <f>VLOOKUP(A2590,Filtered_Customer_Data[#All],4,FALSE)</f>
        <v>Female</v>
      </c>
      <c r="J2590" t="str">
        <f>VLOOKUP(A2590,Filtered_Customer_Data[#All],8,FALSE)</f>
        <v>Manufacturing</v>
      </c>
      <c r="K2590" t="str">
        <f>VLOOKUP(A2590,Filtered_Customer_Data[#All],7,FALSE)</f>
        <v>Nuclear Power Engineer</v>
      </c>
    </row>
    <row r="2591" spans="1:11" x14ac:dyDescent="0.3">
      <c r="A2591">
        <v>2594</v>
      </c>
      <c r="B2591">
        <v>6</v>
      </c>
      <c r="C2591">
        <v>9467.4700000000012</v>
      </c>
      <c r="D2591">
        <f t="shared" si="80"/>
        <v>1577.9116666666669</v>
      </c>
      <c r="E2591">
        <v>5.5684399999999998</v>
      </c>
      <c r="F2591">
        <f>VLOOKUP(A2591,[1]!Filtered_Customer_Data[#All],12,FALSE)</f>
        <v>2</v>
      </c>
      <c r="G2591">
        <f t="shared" si="81"/>
        <v>17573.012882266667</v>
      </c>
      <c r="H2591" t="str">
        <f>VLOOKUP(A2591,[2]!Filtered_Customer_Data[#All],9,FALSE)</f>
        <v>Mass Customer</v>
      </c>
      <c r="I2591" t="str">
        <f>VLOOKUP(A2591,Filtered_Customer_Data[#All],4,FALSE)</f>
        <v>Male</v>
      </c>
      <c r="J2591" t="str">
        <f>VLOOKUP(A2591,Filtered_Customer_Data[#All],8,FALSE)</f>
        <v>Manufacturing</v>
      </c>
      <c r="K2591" t="str">
        <f>VLOOKUP(A2591,Filtered_Customer_Data[#All],7,FALSE)</f>
        <v>Internal Auditor</v>
      </c>
    </row>
    <row r="2592" spans="1:11" x14ac:dyDescent="0.3">
      <c r="A2592">
        <v>2595</v>
      </c>
      <c r="B2592">
        <v>8</v>
      </c>
      <c r="C2592">
        <v>10273.25</v>
      </c>
      <c r="D2592">
        <f t="shared" si="80"/>
        <v>1284.15625</v>
      </c>
      <c r="E2592">
        <v>5.5684399999999998</v>
      </c>
      <c r="F2592">
        <f>VLOOKUP(A2592,[1]!Filtered_Customer_Data[#All],12,FALSE)</f>
        <v>8</v>
      </c>
      <c r="G2592">
        <f t="shared" si="81"/>
        <v>57205.97623</v>
      </c>
      <c r="H2592" t="str">
        <f>VLOOKUP(A2592,[2]!Filtered_Customer_Data[#All],9,FALSE)</f>
        <v>Affluent Customer</v>
      </c>
      <c r="I2592" t="str">
        <f>VLOOKUP(A2592,Filtered_Customer_Data[#All],4,FALSE)</f>
        <v>Male</v>
      </c>
      <c r="J2592" t="str">
        <f>VLOOKUP(A2592,Filtered_Customer_Data[#All],8,FALSE)</f>
        <v>Unknown</v>
      </c>
      <c r="K2592" t="str">
        <f>VLOOKUP(A2592,Filtered_Customer_Data[#All],7,FALSE)</f>
        <v>Nurse Practicioner</v>
      </c>
    </row>
    <row r="2593" spans="1:11" x14ac:dyDescent="0.3">
      <c r="A2593">
        <v>2596</v>
      </c>
      <c r="B2593">
        <v>5</v>
      </c>
      <c r="C2593">
        <v>7674.3899999999994</v>
      </c>
      <c r="D2593">
        <f t="shared" si="80"/>
        <v>1534.8779999999999</v>
      </c>
      <c r="E2593">
        <v>5.5684399999999998</v>
      </c>
      <c r="F2593">
        <f>VLOOKUP(A2593,[1]!Filtered_Customer_Data[#All],12,FALSE)</f>
        <v>13</v>
      </c>
      <c r="G2593">
        <f t="shared" si="81"/>
        <v>111109.38865415999</v>
      </c>
      <c r="H2593" t="str">
        <f>VLOOKUP(A2593,[2]!Filtered_Customer_Data[#All],9,FALSE)</f>
        <v>Affluent Customer</v>
      </c>
      <c r="I2593" t="str">
        <f>VLOOKUP(A2593,Filtered_Customer_Data[#All],4,FALSE)</f>
        <v>Female</v>
      </c>
      <c r="J2593" t="str">
        <f>VLOOKUP(A2593,Filtered_Customer_Data[#All],8,FALSE)</f>
        <v>Unknown</v>
      </c>
      <c r="K2593" t="str">
        <f>VLOOKUP(A2593,Filtered_Customer_Data[#All],7,FALSE)</f>
        <v>Assistant Professor</v>
      </c>
    </row>
    <row r="2594" spans="1:11" x14ac:dyDescent="0.3">
      <c r="A2594">
        <v>2597</v>
      </c>
      <c r="B2594">
        <v>6</v>
      </c>
      <c r="C2594">
        <v>7670.71</v>
      </c>
      <c r="D2594">
        <f t="shared" si="80"/>
        <v>1278.4516666666666</v>
      </c>
      <c r="E2594">
        <v>5.5684399999999998</v>
      </c>
      <c r="F2594">
        <f>VLOOKUP(A2594,[1]!Filtered_Customer_Data[#All],12,FALSE)</f>
        <v>11</v>
      </c>
      <c r="G2594">
        <f t="shared" si="81"/>
        <v>78308.79538606666</v>
      </c>
      <c r="H2594" t="str">
        <f>VLOOKUP(A2594,[2]!Filtered_Customer_Data[#All],9,FALSE)</f>
        <v>High Net Worth</v>
      </c>
      <c r="I2594" t="str">
        <f>VLOOKUP(A2594,Filtered_Customer_Data[#All],4,FALSE)</f>
        <v>Female</v>
      </c>
      <c r="J2594" t="str">
        <f>VLOOKUP(A2594,Filtered_Customer_Data[#All],8,FALSE)</f>
        <v>Manufacturing</v>
      </c>
      <c r="K2594" t="str">
        <f>VLOOKUP(A2594,Filtered_Customer_Data[#All],7,FALSE)</f>
        <v>Civil Engineer</v>
      </c>
    </row>
    <row r="2595" spans="1:11" x14ac:dyDescent="0.3">
      <c r="A2595">
        <v>2598</v>
      </c>
      <c r="B2595">
        <v>5</v>
      </c>
      <c r="C2595">
        <v>6570.66</v>
      </c>
      <c r="D2595">
        <f t="shared" si="80"/>
        <v>1314.1320000000001</v>
      </c>
      <c r="E2595">
        <v>5.5684399999999998</v>
      </c>
      <c r="F2595">
        <f>VLOOKUP(A2595,[1]!Filtered_Customer_Data[#All],12,FALSE)</f>
        <v>9</v>
      </c>
      <c r="G2595">
        <f t="shared" si="81"/>
        <v>65858.986746720009</v>
      </c>
      <c r="H2595" t="str">
        <f>VLOOKUP(A2595,[2]!Filtered_Customer_Data[#All],9,FALSE)</f>
        <v>Affluent Customer</v>
      </c>
      <c r="I2595" t="str">
        <f>VLOOKUP(A2595,Filtered_Customer_Data[#All],4,FALSE)</f>
        <v>Male</v>
      </c>
      <c r="J2595" t="str">
        <f>VLOOKUP(A2595,Filtered_Customer_Data[#All],8,FALSE)</f>
        <v>Manufacturing</v>
      </c>
      <c r="K2595" t="str">
        <f>VLOOKUP(A2595,Filtered_Customer_Data[#All],7,FALSE)</f>
        <v>Senior Developer</v>
      </c>
    </row>
    <row r="2596" spans="1:11" x14ac:dyDescent="0.3">
      <c r="A2596">
        <v>2599</v>
      </c>
      <c r="B2596">
        <v>6</v>
      </c>
      <c r="C2596">
        <v>5641.2699999999995</v>
      </c>
      <c r="D2596">
        <f t="shared" si="80"/>
        <v>940.21166666666659</v>
      </c>
      <c r="E2596">
        <v>5.5684399999999998</v>
      </c>
      <c r="F2596">
        <f>VLOOKUP(A2596,[1]!Filtered_Customer_Data[#All],12,FALSE)</f>
        <v>5</v>
      </c>
      <c r="G2596">
        <f t="shared" si="81"/>
        <v>26177.561265666664</v>
      </c>
      <c r="H2596" t="str">
        <f>VLOOKUP(A2596,[2]!Filtered_Customer_Data[#All],9,FALSE)</f>
        <v>Mass Customer</v>
      </c>
      <c r="I2596" t="str">
        <f>VLOOKUP(A2596,Filtered_Customer_Data[#All],4,FALSE)</f>
        <v>Female</v>
      </c>
      <c r="J2596" t="str">
        <f>VLOOKUP(A2596,Filtered_Customer_Data[#All],8,FALSE)</f>
        <v>Manufacturing</v>
      </c>
      <c r="K2596" t="str">
        <f>VLOOKUP(A2596,Filtered_Customer_Data[#All],7,FALSE)</f>
        <v>VP Marketing</v>
      </c>
    </row>
    <row r="2597" spans="1:11" x14ac:dyDescent="0.3">
      <c r="A2597">
        <v>2600</v>
      </c>
      <c r="B2597">
        <v>3</v>
      </c>
      <c r="C2597">
        <v>4973.54</v>
      </c>
      <c r="D2597">
        <f t="shared" si="80"/>
        <v>1657.8466666666666</v>
      </c>
      <c r="E2597">
        <v>5.5684399999999998</v>
      </c>
      <c r="F2597">
        <f>VLOOKUP(A2597,[1]!Filtered_Customer_Data[#All],12,FALSE)</f>
        <v>1</v>
      </c>
      <c r="G2597">
        <f t="shared" si="81"/>
        <v>9231.6196925333334</v>
      </c>
      <c r="H2597" t="str">
        <f>VLOOKUP(A2597,[2]!Filtered_Customer_Data[#All],9,FALSE)</f>
        <v>Mass Customer</v>
      </c>
      <c r="I2597" t="str">
        <f>VLOOKUP(A2597,Filtered_Customer_Data[#All],4,FALSE)</f>
        <v>Male</v>
      </c>
      <c r="J2597" t="str">
        <f>VLOOKUP(A2597,Filtered_Customer_Data[#All],8,FALSE)</f>
        <v>Financial Services</v>
      </c>
      <c r="K2597" t="str">
        <f>VLOOKUP(A2597,Filtered_Customer_Data[#All],7,FALSE)</f>
        <v>Senior Financial Analyst</v>
      </c>
    </row>
    <row r="2598" spans="1:11" x14ac:dyDescent="0.3">
      <c r="A2598">
        <v>2601</v>
      </c>
      <c r="B2598">
        <v>8</v>
      </c>
      <c r="C2598">
        <v>9798.0300000000007</v>
      </c>
      <c r="D2598">
        <f t="shared" si="80"/>
        <v>1224.7537500000001</v>
      </c>
      <c r="E2598">
        <v>5.5684399999999998</v>
      </c>
      <c r="F2598">
        <f>VLOOKUP(A2598,[1]!Filtered_Customer_Data[#All],12,FALSE)</f>
        <v>13</v>
      </c>
      <c r="G2598">
        <f t="shared" si="81"/>
        <v>88659.581031449998</v>
      </c>
      <c r="H2598" t="str">
        <f>VLOOKUP(A2598,[2]!Filtered_Customer_Data[#All],9,FALSE)</f>
        <v>Affluent Customer</v>
      </c>
      <c r="I2598" t="str">
        <f>VLOOKUP(A2598,Filtered_Customer_Data[#All],4,FALSE)</f>
        <v>Female</v>
      </c>
      <c r="J2598" t="str">
        <f>VLOOKUP(A2598,Filtered_Customer_Data[#All],8,FALSE)</f>
        <v>Financial Services</v>
      </c>
      <c r="K2598" t="str">
        <f>VLOOKUP(A2598,Filtered_Customer_Data[#All],7,FALSE)</f>
        <v>Software Engineer III</v>
      </c>
    </row>
    <row r="2599" spans="1:11" x14ac:dyDescent="0.3">
      <c r="A2599">
        <v>2602</v>
      </c>
      <c r="B2599">
        <v>8</v>
      </c>
      <c r="C2599">
        <v>7898.9100000000008</v>
      </c>
      <c r="D2599">
        <f t="shared" si="80"/>
        <v>987.3637500000001</v>
      </c>
      <c r="E2599">
        <v>5.5684399999999998</v>
      </c>
      <c r="F2599">
        <f>VLOOKUP(A2599,[1]!Filtered_Customer_Data[#All],12,FALSE)</f>
        <v>3</v>
      </c>
      <c r="G2599">
        <f t="shared" si="81"/>
        <v>16494.227400150001</v>
      </c>
      <c r="H2599" t="str">
        <f>VLOOKUP(A2599,[2]!Filtered_Customer_Data[#All],9,FALSE)</f>
        <v>Mass Customer</v>
      </c>
      <c r="I2599" t="str">
        <f>VLOOKUP(A2599,Filtered_Customer_Data[#All],4,FALSE)</f>
        <v>Female</v>
      </c>
      <c r="J2599" t="str">
        <f>VLOOKUP(A2599,Filtered_Customer_Data[#All],8,FALSE)</f>
        <v>Health</v>
      </c>
      <c r="K2599" t="str">
        <f>VLOOKUP(A2599,Filtered_Customer_Data[#All],7,FALSE)</f>
        <v>Structural Analysis Engineer</v>
      </c>
    </row>
    <row r="2600" spans="1:11" x14ac:dyDescent="0.3">
      <c r="A2600">
        <v>2603</v>
      </c>
      <c r="B2600">
        <v>7</v>
      </c>
      <c r="C2600">
        <v>7817.9400000000005</v>
      </c>
      <c r="D2600">
        <f t="shared" si="80"/>
        <v>1116.8485714285714</v>
      </c>
      <c r="E2600">
        <v>5.5684399999999998</v>
      </c>
      <c r="F2600">
        <f>VLOOKUP(A2600,[1]!Filtered_Customer_Data[#All],12,FALSE)</f>
        <v>11</v>
      </c>
      <c r="G2600">
        <f t="shared" si="81"/>
        <v>68410.146849942859</v>
      </c>
      <c r="H2600" t="str">
        <f>VLOOKUP(A2600,[2]!Filtered_Customer_Data[#All],9,FALSE)</f>
        <v>High Net Worth</v>
      </c>
      <c r="I2600" t="str">
        <f>VLOOKUP(A2600,Filtered_Customer_Data[#All],4,FALSE)</f>
        <v>Female</v>
      </c>
      <c r="J2600" t="str">
        <f>VLOOKUP(A2600,Filtered_Customer_Data[#All],8,FALSE)</f>
        <v>Financial Services</v>
      </c>
      <c r="K2600" t="str">
        <f>VLOOKUP(A2600,Filtered_Customer_Data[#All],7,FALSE)</f>
        <v>Nurse</v>
      </c>
    </row>
    <row r="2601" spans="1:11" x14ac:dyDescent="0.3">
      <c r="A2601">
        <v>2604</v>
      </c>
      <c r="B2601">
        <v>6</v>
      </c>
      <c r="C2601">
        <v>6086.83</v>
      </c>
      <c r="D2601">
        <f t="shared" si="80"/>
        <v>1014.4716666666667</v>
      </c>
      <c r="E2601">
        <v>5.5684399999999998</v>
      </c>
      <c r="F2601">
        <f>VLOOKUP(A2601,[1]!Filtered_Customer_Data[#All],12,FALSE)</f>
        <v>7</v>
      </c>
      <c r="G2601">
        <f t="shared" si="81"/>
        <v>39543.172252733333</v>
      </c>
      <c r="H2601" t="str">
        <f>VLOOKUP(A2601,[2]!Filtered_Customer_Data[#All],9,FALSE)</f>
        <v>Mass Customer</v>
      </c>
      <c r="I2601" t="str">
        <f>VLOOKUP(A2601,Filtered_Customer_Data[#All],4,FALSE)</f>
        <v>Male</v>
      </c>
      <c r="J2601" t="str">
        <f>VLOOKUP(A2601,Filtered_Customer_Data[#All],8,FALSE)</f>
        <v>Retail</v>
      </c>
      <c r="K2601" t="str">
        <f>VLOOKUP(A2601,Filtered_Customer_Data[#All],7,FALSE)</f>
        <v>Account Executive</v>
      </c>
    </row>
    <row r="2602" spans="1:11" x14ac:dyDescent="0.3">
      <c r="A2602">
        <v>2605</v>
      </c>
      <c r="B2602">
        <v>5</v>
      </c>
      <c r="C2602">
        <v>6656.2099999999991</v>
      </c>
      <c r="D2602">
        <f t="shared" si="80"/>
        <v>1331.2419999999997</v>
      </c>
      <c r="E2602">
        <v>5.5684399999999998</v>
      </c>
      <c r="F2602">
        <f>VLOOKUP(A2602,[1]!Filtered_Customer_Data[#All],12,FALSE)</f>
        <v>18</v>
      </c>
      <c r="G2602">
        <f t="shared" si="81"/>
        <v>133432.94164463997</v>
      </c>
      <c r="H2602" t="str">
        <f>VLOOKUP(A2602,[2]!Filtered_Customer_Data[#All],9,FALSE)</f>
        <v>High Net Worth</v>
      </c>
      <c r="I2602" t="str">
        <f>VLOOKUP(A2602,Filtered_Customer_Data[#All],4,FALSE)</f>
        <v>Male</v>
      </c>
      <c r="J2602" t="str">
        <f>VLOOKUP(A2602,Filtered_Customer_Data[#All],8,FALSE)</f>
        <v>Health</v>
      </c>
      <c r="K2602" t="str">
        <f>VLOOKUP(A2602,Filtered_Customer_Data[#All],7,FALSE)</f>
        <v>Marketing Manager</v>
      </c>
    </row>
    <row r="2603" spans="1:11" x14ac:dyDescent="0.3">
      <c r="A2603">
        <v>2606</v>
      </c>
      <c r="B2603">
        <v>10</v>
      </c>
      <c r="C2603">
        <v>12338.51</v>
      </c>
      <c r="D2603">
        <f t="shared" si="80"/>
        <v>1233.8510000000001</v>
      </c>
      <c r="E2603">
        <v>5.5684399999999998</v>
      </c>
      <c r="F2603">
        <f>VLOOKUP(A2603,[1]!Filtered_Customer_Data[#All],12,FALSE)</f>
        <v>12</v>
      </c>
      <c r="G2603">
        <f t="shared" si="81"/>
        <v>82447.503149280004</v>
      </c>
      <c r="H2603" t="str">
        <f>VLOOKUP(A2603,[2]!Filtered_Customer_Data[#All],9,FALSE)</f>
        <v>High Net Worth</v>
      </c>
      <c r="I2603" t="str">
        <f>VLOOKUP(A2603,Filtered_Customer_Data[#All],4,FALSE)</f>
        <v>Female</v>
      </c>
      <c r="J2603" t="str">
        <f>VLOOKUP(A2603,Filtered_Customer_Data[#All],8,FALSE)</f>
        <v>Manufacturing</v>
      </c>
      <c r="K2603" t="str">
        <f>VLOOKUP(A2603,Filtered_Customer_Data[#All],7,FALSE)</f>
        <v>Electrical Engineer</v>
      </c>
    </row>
    <row r="2604" spans="1:11" x14ac:dyDescent="0.3">
      <c r="A2604">
        <v>2607</v>
      </c>
      <c r="B2604">
        <v>8</v>
      </c>
      <c r="C2604">
        <v>7870.34</v>
      </c>
      <c r="D2604">
        <f t="shared" si="80"/>
        <v>983.79250000000002</v>
      </c>
      <c r="E2604">
        <v>5.5684399999999998</v>
      </c>
      <c r="F2604">
        <f>VLOOKUP(A2604,[1]!Filtered_Customer_Data[#All],12,FALSE)</f>
        <v>7</v>
      </c>
      <c r="G2604">
        <f t="shared" si="81"/>
        <v>38347.326560900001</v>
      </c>
      <c r="H2604" t="str">
        <f>VLOOKUP(A2604,[2]!Filtered_Customer_Data[#All],9,FALSE)</f>
        <v>Affluent Customer</v>
      </c>
      <c r="I2604" t="str">
        <f>VLOOKUP(A2604,Filtered_Customer_Data[#All],4,FALSE)</f>
        <v>Male</v>
      </c>
      <c r="J2604" t="str">
        <f>VLOOKUP(A2604,Filtered_Customer_Data[#All],8,FALSE)</f>
        <v>Health</v>
      </c>
      <c r="K2604" t="str">
        <f>VLOOKUP(A2604,Filtered_Customer_Data[#All],7,FALSE)</f>
        <v>Registered Nurse</v>
      </c>
    </row>
    <row r="2605" spans="1:11" x14ac:dyDescent="0.3">
      <c r="A2605">
        <v>2608</v>
      </c>
      <c r="B2605">
        <v>7</v>
      </c>
      <c r="C2605">
        <v>4403.82</v>
      </c>
      <c r="D2605">
        <f t="shared" si="80"/>
        <v>629.11714285714277</v>
      </c>
      <c r="E2605">
        <v>5.5684399999999998</v>
      </c>
      <c r="F2605">
        <f>VLOOKUP(A2605,[1]!Filtered_Customer_Data[#All],12,FALSE)</f>
        <v>6</v>
      </c>
      <c r="G2605">
        <f t="shared" si="81"/>
        <v>21019.206377828566</v>
      </c>
      <c r="H2605" t="str">
        <f>VLOOKUP(A2605,[2]!Filtered_Customer_Data[#All],9,FALSE)</f>
        <v>Affluent Customer</v>
      </c>
      <c r="I2605" t="str">
        <f>VLOOKUP(A2605,Filtered_Customer_Data[#All],4,FALSE)</f>
        <v>Female</v>
      </c>
      <c r="J2605" t="str">
        <f>VLOOKUP(A2605,Filtered_Customer_Data[#All],8,FALSE)</f>
        <v>Health</v>
      </c>
      <c r="K2605" t="str">
        <f>VLOOKUP(A2605,Filtered_Customer_Data[#All],7,FALSE)</f>
        <v>Budget/Accounting Analyst III</v>
      </c>
    </row>
    <row r="2606" spans="1:11" x14ac:dyDescent="0.3">
      <c r="A2606">
        <v>2609</v>
      </c>
      <c r="B2606">
        <v>7</v>
      </c>
      <c r="C2606">
        <v>6390.16</v>
      </c>
      <c r="D2606">
        <f t="shared" si="80"/>
        <v>912.88</v>
      </c>
      <c r="E2606">
        <v>5.5684399999999998</v>
      </c>
      <c r="F2606">
        <f>VLOOKUP(A2606,[1]!Filtered_Customer_Data[#All],12,FALSE)</f>
        <v>14</v>
      </c>
      <c r="G2606">
        <f t="shared" si="81"/>
        <v>71166.445100799989</v>
      </c>
      <c r="H2606" t="str">
        <f>VLOOKUP(A2606,[2]!Filtered_Customer_Data[#All],9,FALSE)</f>
        <v>Mass Customer</v>
      </c>
      <c r="I2606" t="str">
        <f>VLOOKUP(A2606,Filtered_Customer_Data[#All],4,FALSE)</f>
        <v>Female</v>
      </c>
      <c r="J2606" t="str">
        <f>VLOOKUP(A2606,Filtered_Customer_Data[#All],8,FALSE)</f>
        <v>Financial Services</v>
      </c>
      <c r="K2606" t="str">
        <f>VLOOKUP(A2606,Filtered_Customer_Data[#All],7,FALSE)</f>
        <v>Compensation Analyst</v>
      </c>
    </row>
    <row r="2607" spans="1:11" x14ac:dyDescent="0.3">
      <c r="A2607">
        <v>2610</v>
      </c>
      <c r="B2607">
        <v>8</v>
      </c>
      <c r="C2607">
        <v>8499.2200000000012</v>
      </c>
      <c r="D2607">
        <f t="shared" si="80"/>
        <v>1062.4025000000001</v>
      </c>
      <c r="E2607">
        <v>5.5684399999999998</v>
      </c>
      <c r="F2607">
        <f>VLOOKUP(A2607,[1]!Filtered_Customer_Data[#All],12,FALSE)</f>
        <v>10</v>
      </c>
      <c r="G2607">
        <f t="shared" si="81"/>
        <v>59159.245771000002</v>
      </c>
      <c r="H2607" t="str">
        <f>VLOOKUP(A2607,[2]!Filtered_Customer_Data[#All],9,FALSE)</f>
        <v>Mass Customer</v>
      </c>
      <c r="I2607" t="str">
        <f>VLOOKUP(A2607,Filtered_Customer_Data[#All],4,FALSE)</f>
        <v>Female</v>
      </c>
      <c r="J2607" t="str">
        <f>VLOOKUP(A2607,Filtered_Customer_Data[#All],8,FALSE)</f>
        <v>IT</v>
      </c>
      <c r="K2607" t="str">
        <f>VLOOKUP(A2607,Filtered_Customer_Data[#All],7,FALSE)</f>
        <v>Account Coordinator</v>
      </c>
    </row>
    <row r="2608" spans="1:11" x14ac:dyDescent="0.3">
      <c r="A2608">
        <v>2611</v>
      </c>
      <c r="B2608">
        <v>7</v>
      </c>
      <c r="C2608">
        <v>5700.5900000000011</v>
      </c>
      <c r="D2608">
        <f t="shared" si="80"/>
        <v>814.37000000000012</v>
      </c>
      <c r="E2608">
        <v>5.5684399999999998</v>
      </c>
      <c r="F2608">
        <f>VLOOKUP(A2608,[1]!Filtered_Customer_Data[#All],12,FALSE)</f>
        <v>9</v>
      </c>
      <c r="G2608">
        <f t="shared" si="81"/>
        <v>40812.934345200003</v>
      </c>
      <c r="H2608" t="str">
        <f>VLOOKUP(A2608,[2]!Filtered_Customer_Data[#All],9,FALSE)</f>
        <v>Affluent Customer</v>
      </c>
      <c r="I2608" t="str">
        <f>VLOOKUP(A2608,Filtered_Customer_Data[#All],4,FALSE)</f>
        <v>Female</v>
      </c>
      <c r="J2608" t="str">
        <f>VLOOKUP(A2608,Filtered_Customer_Data[#All],8,FALSE)</f>
        <v>Financial Services</v>
      </c>
      <c r="K2608" t="str">
        <f>VLOOKUP(A2608,Filtered_Customer_Data[#All],7,FALSE)</f>
        <v>Tax Accountant</v>
      </c>
    </row>
    <row r="2609" spans="1:11" x14ac:dyDescent="0.3">
      <c r="A2609">
        <v>2612</v>
      </c>
      <c r="B2609">
        <v>2</v>
      </c>
      <c r="C2609">
        <v>1924.4700000000003</v>
      </c>
      <c r="D2609">
        <f t="shared" si="80"/>
        <v>962.23500000000013</v>
      </c>
      <c r="E2609">
        <v>5.5684399999999998</v>
      </c>
      <c r="F2609">
        <f>VLOOKUP(A2609,[1]!Filtered_Customer_Data[#All],12,FALSE)</f>
        <v>18</v>
      </c>
      <c r="G2609">
        <f t="shared" si="81"/>
        <v>96446.66154120001</v>
      </c>
      <c r="H2609" t="str">
        <f>VLOOKUP(A2609,[2]!Filtered_Customer_Data[#All],9,FALSE)</f>
        <v>Affluent Customer</v>
      </c>
      <c r="I2609" t="str">
        <f>VLOOKUP(A2609,Filtered_Customer_Data[#All],4,FALSE)</f>
        <v>Male</v>
      </c>
      <c r="J2609" t="str">
        <f>VLOOKUP(A2609,Filtered_Customer_Data[#All],8,FALSE)</f>
        <v>Retail</v>
      </c>
      <c r="K2609" t="str">
        <f>VLOOKUP(A2609,Filtered_Customer_Data[#All],7,FALSE)</f>
        <v>Statistician I</v>
      </c>
    </row>
    <row r="2610" spans="1:11" x14ac:dyDescent="0.3">
      <c r="A2610">
        <v>2613</v>
      </c>
      <c r="B2610">
        <v>5</v>
      </c>
      <c r="C2610">
        <v>4933.9900000000007</v>
      </c>
      <c r="D2610">
        <f t="shared" si="80"/>
        <v>986.79800000000012</v>
      </c>
      <c r="E2610">
        <v>5.5684399999999998</v>
      </c>
      <c r="F2610">
        <f>VLOOKUP(A2610,[1]!Filtered_Customer_Data[#All],12,FALSE)</f>
        <v>16</v>
      </c>
      <c r="G2610">
        <f t="shared" si="81"/>
        <v>87918.807281920002</v>
      </c>
      <c r="H2610" t="str">
        <f>VLOOKUP(A2610,[2]!Filtered_Customer_Data[#All],9,FALSE)</f>
        <v>Mass Customer</v>
      </c>
      <c r="I2610" t="str">
        <f>VLOOKUP(A2610,Filtered_Customer_Data[#All],4,FALSE)</f>
        <v>Male</v>
      </c>
      <c r="J2610" t="str">
        <f>VLOOKUP(A2610,Filtered_Customer_Data[#All],8,FALSE)</f>
        <v>Health</v>
      </c>
      <c r="K2610" t="str">
        <f>VLOOKUP(A2610,Filtered_Customer_Data[#All],7,FALSE)</f>
        <v>Unknown</v>
      </c>
    </row>
    <row r="2611" spans="1:11" x14ac:dyDescent="0.3">
      <c r="A2611">
        <v>2614</v>
      </c>
      <c r="B2611">
        <v>4</v>
      </c>
      <c r="C2611">
        <v>6322.41</v>
      </c>
      <c r="D2611">
        <f t="shared" si="80"/>
        <v>1580.6025</v>
      </c>
      <c r="E2611">
        <v>5.5684399999999998</v>
      </c>
      <c r="F2611">
        <f>VLOOKUP(A2611,[1]!Filtered_Customer_Data[#All],12,FALSE)</f>
        <v>18</v>
      </c>
      <c r="G2611">
        <f t="shared" si="81"/>
        <v>158426.8233318</v>
      </c>
      <c r="H2611" t="str">
        <f>VLOOKUP(A2611,[2]!Filtered_Customer_Data[#All],9,FALSE)</f>
        <v>High Net Worth</v>
      </c>
      <c r="I2611" t="str">
        <f>VLOOKUP(A2611,Filtered_Customer_Data[#All],4,FALSE)</f>
        <v>Male</v>
      </c>
      <c r="J2611" t="str">
        <f>VLOOKUP(A2611,Filtered_Customer_Data[#All],8,FALSE)</f>
        <v>Retail</v>
      </c>
      <c r="K2611" t="str">
        <f>VLOOKUP(A2611,Filtered_Customer_Data[#All],7,FALSE)</f>
        <v>Unknown</v>
      </c>
    </row>
    <row r="2612" spans="1:11" x14ac:dyDescent="0.3">
      <c r="A2612">
        <v>2615</v>
      </c>
      <c r="B2612">
        <v>9</v>
      </c>
      <c r="C2612">
        <v>13460.63</v>
      </c>
      <c r="D2612">
        <f t="shared" si="80"/>
        <v>1495.6255555555554</v>
      </c>
      <c r="E2612">
        <v>5.5684399999999998</v>
      </c>
      <c r="F2612">
        <f>VLOOKUP(A2612,[1]!Filtered_Customer_Data[#All],12,FALSE)</f>
        <v>1</v>
      </c>
      <c r="G2612">
        <f t="shared" si="81"/>
        <v>8328.3011685777765</v>
      </c>
      <c r="H2612" t="str">
        <f>VLOOKUP(A2612,[2]!Filtered_Customer_Data[#All],9,FALSE)</f>
        <v>Mass Customer</v>
      </c>
      <c r="I2612" t="str">
        <f>VLOOKUP(A2612,Filtered_Customer_Data[#All],4,FALSE)</f>
        <v>Female</v>
      </c>
      <c r="J2612" t="str">
        <f>VLOOKUP(A2612,Filtered_Customer_Data[#All],8,FALSE)</f>
        <v>Financial Services</v>
      </c>
      <c r="K2612" t="str">
        <f>VLOOKUP(A2612,Filtered_Customer_Data[#All],7,FALSE)</f>
        <v>Nurse</v>
      </c>
    </row>
    <row r="2613" spans="1:11" x14ac:dyDescent="0.3">
      <c r="A2613">
        <v>2616</v>
      </c>
      <c r="B2613">
        <v>11</v>
      </c>
      <c r="C2613">
        <v>13134.119999999999</v>
      </c>
      <c r="D2613">
        <f t="shared" si="80"/>
        <v>1194.0109090909091</v>
      </c>
      <c r="E2613">
        <v>5.5684399999999998</v>
      </c>
      <c r="F2613">
        <f>VLOOKUP(A2613,[1]!Filtered_Customer_Data[#All],12,FALSE)</f>
        <v>13</v>
      </c>
      <c r="G2613">
        <f t="shared" si="81"/>
        <v>86434.115386036356</v>
      </c>
      <c r="H2613" t="str">
        <f>VLOOKUP(A2613,[2]!Filtered_Customer_Data[#All],9,FALSE)</f>
        <v>High Net Worth</v>
      </c>
      <c r="I2613" t="str">
        <f>VLOOKUP(A2613,Filtered_Customer_Data[#All],4,FALSE)</f>
        <v>Female</v>
      </c>
      <c r="J2613" t="str">
        <f>VLOOKUP(A2613,Filtered_Customer_Data[#All],8,FALSE)</f>
        <v>Unknown</v>
      </c>
      <c r="K2613" t="str">
        <f>VLOOKUP(A2613,Filtered_Customer_Data[#All],7,FALSE)</f>
        <v>Nurse</v>
      </c>
    </row>
    <row r="2614" spans="1:11" x14ac:dyDescent="0.3">
      <c r="A2614">
        <v>2617</v>
      </c>
      <c r="B2614">
        <v>7</v>
      </c>
      <c r="C2614">
        <v>10695.45</v>
      </c>
      <c r="D2614">
        <f t="shared" si="80"/>
        <v>1527.9214285714286</v>
      </c>
      <c r="E2614">
        <v>5.5684399999999998</v>
      </c>
      <c r="F2614">
        <f>VLOOKUP(A2614,[1]!Filtered_Customer_Data[#All],12,FALSE)</f>
        <v>18</v>
      </c>
      <c r="G2614">
        <f t="shared" si="81"/>
        <v>153146.49839485713</v>
      </c>
      <c r="H2614" t="str">
        <f>VLOOKUP(A2614,[2]!Filtered_Customer_Data[#All],9,FALSE)</f>
        <v>High Net Worth</v>
      </c>
      <c r="I2614" t="str">
        <f>VLOOKUP(A2614,Filtered_Customer_Data[#All],4,FALSE)</f>
        <v>Female</v>
      </c>
      <c r="J2614" t="str">
        <f>VLOOKUP(A2614,Filtered_Customer_Data[#All],8,FALSE)</f>
        <v>Health</v>
      </c>
      <c r="K2614" t="str">
        <f>VLOOKUP(A2614,Filtered_Customer_Data[#All],7,FALSE)</f>
        <v>Unknown</v>
      </c>
    </row>
    <row r="2615" spans="1:11" x14ac:dyDescent="0.3">
      <c r="A2615">
        <v>2618</v>
      </c>
      <c r="B2615">
        <v>10</v>
      </c>
      <c r="C2615">
        <v>9670.5899999999983</v>
      </c>
      <c r="D2615">
        <f t="shared" si="80"/>
        <v>967.05899999999986</v>
      </c>
      <c r="E2615">
        <v>5.5684399999999998</v>
      </c>
      <c r="F2615">
        <f>VLOOKUP(A2615,[1]!Filtered_Customer_Data[#All],12,FALSE)</f>
        <v>4</v>
      </c>
      <c r="G2615">
        <f t="shared" si="81"/>
        <v>21540.040071839998</v>
      </c>
      <c r="H2615" t="str">
        <f>VLOOKUP(A2615,[2]!Filtered_Customer_Data[#All],9,FALSE)</f>
        <v>Mass Customer</v>
      </c>
      <c r="I2615" t="str">
        <f>VLOOKUP(A2615,Filtered_Customer_Data[#All],4,FALSE)</f>
        <v>Male</v>
      </c>
      <c r="J2615" t="str">
        <f>VLOOKUP(A2615,Filtered_Customer_Data[#All],8,FALSE)</f>
        <v>Unknown</v>
      </c>
      <c r="K2615" t="str">
        <f>VLOOKUP(A2615,Filtered_Customer_Data[#All],7,FALSE)</f>
        <v>Administrative Assistant IV</v>
      </c>
    </row>
    <row r="2616" spans="1:11" x14ac:dyDescent="0.3">
      <c r="A2616">
        <v>2619</v>
      </c>
      <c r="B2616">
        <v>2</v>
      </c>
      <c r="C2616">
        <v>3869.2699999999995</v>
      </c>
      <c r="D2616">
        <f t="shared" si="80"/>
        <v>1934.6349999999998</v>
      </c>
      <c r="E2616">
        <v>5.5684399999999998</v>
      </c>
      <c r="F2616">
        <f>VLOOKUP(A2616,[1]!Filtered_Customer_Data[#All],12,FALSE)</f>
        <v>14</v>
      </c>
      <c r="G2616">
        <f t="shared" si="81"/>
        <v>150820.58487159997</v>
      </c>
      <c r="H2616" t="str">
        <f>VLOOKUP(A2616,[2]!Filtered_Customer_Data[#All],9,FALSE)</f>
        <v>High Net Worth</v>
      </c>
      <c r="I2616" t="str">
        <f>VLOOKUP(A2616,Filtered_Customer_Data[#All],4,FALSE)</f>
        <v>Female</v>
      </c>
      <c r="J2616" t="str">
        <f>VLOOKUP(A2616,Filtered_Customer_Data[#All],8,FALSE)</f>
        <v>Financial Services</v>
      </c>
      <c r="K2616" t="str">
        <f>VLOOKUP(A2616,Filtered_Customer_Data[#All],7,FALSE)</f>
        <v>Web Designer I</v>
      </c>
    </row>
    <row r="2617" spans="1:11" x14ac:dyDescent="0.3">
      <c r="A2617">
        <v>2620</v>
      </c>
      <c r="B2617">
        <v>8</v>
      </c>
      <c r="C2617">
        <v>8317.9699999999993</v>
      </c>
      <c r="D2617">
        <f t="shared" si="80"/>
        <v>1039.7462499999999</v>
      </c>
      <c r="E2617">
        <v>5.5684399999999998</v>
      </c>
      <c r="F2617">
        <f>VLOOKUP(A2617,[1]!Filtered_Customer_Data[#All],12,FALSE)</f>
        <v>1</v>
      </c>
      <c r="G2617">
        <f t="shared" si="81"/>
        <v>5789.7646083499994</v>
      </c>
      <c r="H2617" t="str">
        <f>VLOOKUP(A2617,[2]!Filtered_Customer_Data[#All],9,FALSE)</f>
        <v>Mass Customer</v>
      </c>
      <c r="I2617" t="str">
        <f>VLOOKUP(A2617,Filtered_Customer_Data[#All],4,FALSE)</f>
        <v>Male</v>
      </c>
      <c r="J2617" t="str">
        <f>VLOOKUP(A2617,Filtered_Customer_Data[#All],8,FALSE)</f>
        <v>Manufacturing</v>
      </c>
      <c r="K2617" t="str">
        <f>VLOOKUP(A2617,Filtered_Customer_Data[#All],7,FALSE)</f>
        <v>Civil Engineer</v>
      </c>
    </row>
    <row r="2618" spans="1:11" x14ac:dyDescent="0.3">
      <c r="A2618">
        <v>2621</v>
      </c>
      <c r="B2618">
        <v>7</v>
      </c>
      <c r="C2618">
        <v>6926.01</v>
      </c>
      <c r="D2618">
        <f t="shared" si="80"/>
        <v>989.43000000000006</v>
      </c>
      <c r="E2618">
        <v>5.5684399999999998</v>
      </c>
      <c r="F2618">
        <f>VLOOKUP(A2618,[1]!Filtered_Customer_Data[#All],12,FALSE)</f>
        <v>15</v>
      </c>
      <c r="G2618">
        <f t="shared" si="81"/>
        <v>82643.723838000005</v>
      </c>
      <c r="H2618" t="str">
        <f>VLOOKUP(A2618,[2]!Filtered_Customer_Data[#All],9,FALSE)</f>
        <v>High Net Worth</v>
      </c>
      <c r="I2618" t="str">
        <f>VLOOKUP(A2618,Filtered_Customer_Data[#All],4,FALSE)</f>
        <v>Female</v>
      </c>
      <c r="J2618" t="str">
        <f>VLOOKUP(A2618,Filtered_Customer_Data[#All],8,FALSE)</f>
        <v>Entertainment</v>
      </c>
      <c r="K2618" t="str">
        <f>VLOOKUP(A2618,Filtered_Customer_Data[#All],7,FALSE)</f>
        <v>Assistant Media Planner</v>
      </c>
    </row>
    <row r="2619" spans="1:11" x14ac:dyDescent="0.3">
      <c r="A2619">
        <v>2622</v>
      </c>
      <c r="B2619">
        <v>7</v>
      </c>
      <c r="C2619">
        <v>6595.2199999999993</v>
      </c>
      <c r="D2619">
        <f t="shared" si="80"/>
        <v>942.17428571428559</v>
      </c>
      <c r="E2619">
        <v>5.5684399999999998</v>
      </c>
      <c r="F2619">
        <f>VLOOKUP(A2619,[1]!Filtered_Customer_Data[#All],12,FALSE)</f>
        <v>16</v>
      </c>
      <c r="G2619">
        <f t="shared" si="81"/>
        <v>83943.055672685703</v>
      </c>
      <c r="H2619" t="str">
        <f>VLOOKUP(A2619,[2]!Filtered_Customer_Data[#All],9,FALSE)</f>
        <v>Mass Customer</v>
      </c>
      <c r="I2619" t="str">
        <f>VLOOKUP(A2619,Filtered_Customer_Data[#All],4,FALSE)</f>
        <v>Male</v>
      </c>
      <c r="J2619" t="str">
        <f>VLOOKUP(A2619,Filtered_Customer_Data[#All],8,FALSE)</f>
        <v>Financial Services</v>
      </c>
      <c r="K2619" t="str">
        <f>VLOOKUP(A2619,Filtered_Customer_Data[#All],7,FALSE)</f>
        <v>Staff Accountant I</v>
      </c>
    </row>
    <row r="2620" spans="1:11" x14ac:dyDescent="0.3">
      <c r="A2620">
        <v>2623</v>
      </c>
      <c r="B2620">
        <v>4</v>
      </c>
      <c r="C2620">
        <v>5764.37</v>
      </c>
      <c r="D2620">
        <f t="shared" si="80"/>
        <v>1441.0925</v>
      </c>
      <c r="E2620">
        <v>5.5684399999999998</v>
      </c>
      <c r="F2620">
        <f>VLOOKUP(A2620,[1]!Filtered_Customer_Data[#All],12,FALSE)</f>
        <v>15</v>
      </c>
      <c r="G2620">
        <f t="shared" si="81"/>
        <v>120369.55681049998</v>
      </c>
      <c r="H2620" t="str">
        <f>VLOOKUP(A2620,[2]!Filtered_Customer_Data[#All],9,FALSE)</f>
        <v>Mass Customer</v>
      </c>
      <c r="I2620" t="str">
        <f>VLOOKUP(A2620,Filtered_Customer_Data[#All],4,FALSE)</f>
        <v>Male</v>
      </c>
      <c r="J2620" t="str">
        <f>VLOOKUP(A2620,Filtered_Customer_Data[#All],8,FALSE)</f>
        <v>Property</v>
      </c>
      <c r="K2620" t="str">
        <f>VLOOKUP(A2620,Filtered_Customer_Data[#All],7,FALSE)</f>
        <v>Media Manager III</v>
      </c>
    </row>
    <row r="2621" spans="1:11" x14ac:dyDescent="0.3">
      <c r="A2621">
        <v>2624</v>
      </c>
      <c r="B2621">
        <v>4</v>
      </c>
      <c r="C2621">
        <v>4940.76</v>
      </c>
      <c r="D2621">
        <f t="shared" si="80"/>
        <v>1235.19</v>
      </c>
      <c r="E2621">
        <v>5.5684399999999998</v>
      </c>
      <c r="F2621">
        <f>VLOOKUP(A2621,[1]!Filtered_Customer_Data[#All],12,FALSE)</f>
        <v>11</v>
      </c>
      <c r="G2621">
        <f t="shared" si="81"/>
        <v>75658.895439600004</v>
      </c>
      <c r="H2621" t="str">
        <f>VLOOKUP(A2621,[2]!Filtered_Customer_Data[#All],9,FALSE)</f>
        <v>Mass Customer</v>
      </c>
      <c r="I2621" t="str">
        <f>VLOOKUP(A2621,Filtered_Customer_Data[#All],4,FALSE)</f>
        <v>Male</v>
      </c>
      <c r="J2621" t="str">
        <f>VLOOKUP(A2621,Filtered_Customer_Data[#All],8,FALSE)</f>
        <v>Retail</v>
      </c>
      <c r="K2621" t="str">
        <f>VLOOKUP(A2621,Filtered_Customer_Data[#All],7,FALSE)</f>
        <v>Community Outreach Specialist</v>
      </c>
    </row>
    <row r="2622" spans="1:11" x14ac:dyDescent="0.3">
      <c r="A2622">
        <v>2625</v>
      </c>
      <c r="B2622">
        <v>4</v>
      </c>
      <c r="C2622">
        <v>3403.67</v>
      </c>
      <c r="D2622">
        <f t="shared" si="80"/>
        <v>850.91750000000002</v>
      </c>
      <c r="E2622">
        <v>5.5684399999999998</v>
      </c>
      <c r="F2622">
        <f>VLOOKUP(A2622,[1]!Filtered_Customer_Data[#All],12,FALSE)</f>
        <v>8</v>
      </c>
      <c r="G2622">
        <f t="shared" si="81"/>
        <v>37906.264349600002</v>
      </c>
      <c r="H2622" t="str">
        <f>VLOOKUP(A2622,[2]!Filtered_Customer_Data[#All],9,FALSE)</f>
        <v>Affluent Customer</v>
      </c>
      <c r="I2622" t="str">
        <f>VLOOKUP(A2622,Filtered_Customer_Data[#All],4,FALSE)</f>
        <v>Female</v>
      </c>
      <c r="J2622" t="str">
        <f>VLOOKUP(A2622,Filtered_Customer_Data[#All],8,FALSE)</f>
        <v>Manufacturing</v>
      </c>
      <c r="K2622" t="str">
        <f>VLOOKUP(A2622,Filtered_Customer_Data[#All],7,FALSE)</f>
        <v>Research Assistant I</v>
      </c>
    </row>
    <row r="2623" spans="1:11" x14ac:dyDescent="0.3">
      <c r="A2623">
        <v>2626</v>
      </c>
      <c r="B2623">
        <v>4</v>
      </c>
      <c r="C2623">
        <v>4263.71</v>
      </c>
      <c r="D2623">
        <f t="shared" si="80"/>
        <v>1065.9275</v>
      </c>
      <c r="E2623">
        <v>5.5684399999999998</v>
      </c>
      <c r="F2623">
        <f>VLOOKUP(A2623,[1]!Filtered_Customer_Data[#All],12,FALSE)</f>
        <v>4</v>
      </c>
      <c r="G2623">
        <f t="shared" si="81"/>
        <v>23742.213312399999</v>
      </c>
      <c r="H2623" t="str">
        <f>VLOOKUP(A2623,[2]!Filtered_Customer_Data[#All],9,FALSE)</f>
        <v>Affluent Customer</v>
      </c>
      <c r="I2623" t="str">
        <f>VLOOKUP(A2623,Filtered_Customer_Data[#All],4,FALSE)</f>
        <v>Male</v>
      </c>
      <c r="J2623" t="str">
        <f>VLOOKUP(A2623,Filtered_Customer_Data[#All],8,FALSE)</f>
        <v>Property</v>
      </c>
      <c r="K2623" t="str">
        <f>VLOOKUP(A2623,Filtered_Customer_Data[#All],7,FALSE)</f>
        <v>Account Coordinator</v>
      </c>
    </row>
    <row r="2624" spans="1:11" x14ac:dyDescent="0.3">
      <c r="A2624">
        <v>2627</v>
      </c>
      <c r="B2624">
        <v>6</v>
      </c>
      <c r="C2624">
        <v>9321.82</v>
      </c>
      <c r="D2624">
        <f t="shared" si="80"/>
        <v>1553.6366666666665</v>
      </c>
      <c r="E2624">
        <v>5.5684399999999998</v>
      </c>
      <c r="F2624">
        <f>VLOOKUP(A2624,[1]!Filtered_Customer_Data[#All],12,FALSE)</f>
        <v>12</v>
      </c>
      <c r="G2624">
        <f t="shared" si="81"/>
        <v>103815.99072159998</v>
      </c>
      <c r="H2624" t="str">
        <f>VLOOKUP(A2624,[2]!Filtered_Customer_Data[#All],9,FALSE)</f>
        <v>Mass Customer</v>
      </c>
      <c r="I2624" t="str">
        <f>VLOOKUP(A2624,Filtered_Customer_Data[#All],4,FALSE)</f>
        <v>Female</v>
      </c>
      <c r="J2624" t="str">
        <f>VLOOKUP(A2624,Filtered_Customer_Data[#All],8,FALSE)</f>
        <v>Retail</v>
      </c>
      <c r="K2624" t="str">
        <f>VLOOKUP(A2624,Filtered_Customer_Data[#All],7,FALSE)</f>
        <v>Budget/Accounting Analyst II</v>
      </c>
    </row>
    <row r="2625" spans="1:11" x14ac:dyDescent="0.3">
      <c r="A2625">
        <v>2628</v>
      </c>
      <c r="B2625">
        <v>4</v>
      </c>
      <c r="C2625">
        <v>4668.82</v>
      </c>
      <c r="D2625">
        <f t="shared" si="80"/>
        <v>1167.2049999999999</v>
      </c>
      <c r="E2625">
        <v>5.5684399999999998</v>
      </c>
      <c r="F2625">
        <f>VLOOKUP(A2625,[1]!Filtered_Customer_Data[#All],12,FALSE)</f>
        <v>1</v>
      </c>
      <c r="G2625">
        <f t="shared" si="81"/>
        <v>6499.511010199999</v>
      </c>
      <c r="H2625" t="str">
        <f>VLOOKUP(A2625,[2]!Filtered_Customer_Data[#All],9,FALSE)</f>
        <v>Affluent Customer</v>
      </c>
      <c r="I2625" t="str">
        <f>VLOOKUP(A2625,Filtered_Customer_Data[#All],4,FALSE)</f>
        <v>Male</v>
      </c>
      <c r="J2625" t="str">
        <f>VLOOKUP(A2625,Filtered_Customer_Data[#All],8,FALSE)</f>
        <v>Entertainment</v>
      </c>
      <c r="K2625" t="str">
        <f>VLOOKUP(A2625,Filtered_Customer_Data[#All],7,FALSE)</f>
        <v>Assistant Media Planner</v>
      </c>
    </row>
    <row r="2626" spans="1:11" x14ac:dyDescent="0.3">
      <c r="A2626">
        <v>2629</v>
      </c>
      <c r="B2626">
        <v>6</v>
      </c>
      <c r="C2626">
        <v>7374.25</v>
      </c>
      <c r="D2626">
        <f t="shared" si="80"/>
        <v>1229.0416666666667</v>
      </c>
      <c r="E2626">
        <v>5.5684399999999998</v>
      </c>
      <c r="F2626">
        <f>VLOOKUP(A2626,[1]!Filtered_Customer_Data[#All],12,FALSE)</f>
        <v>19</v>
      </c>
      <c r="G2626">
        <f t="shared" si="81"/>
        <v>130033.05078833333</v>
      </c>
      <c r="H2626" t="str">
        <f>VLOOKUP(A2626,[2]!Filtered_Customer_Data[#All],9,FALSE)</f>
        <v>High Net Worth</v>
      </c>
      <c r="I2626" t="str">
        <f>VLOOKUP(A2626,Filtered_Customer_Data[#All],4,FALSE)</f>
        <v>Female</v>
      </c>
      <c r="J2626" t="str">
        <f>VLOOKUP(A2626,Filtered_Customer_Data[#All],8,FALSE)</f>
        <v>Entertainment</v>
      </c>
      <c r="K2626" t="str">
        <f>VLOOKUP(A2626,Filtered_Customer_Data[#All],7,FALSE)</f>
        <v>Engineer IV</v>
      </c>
    </row>
    <row r="2627" spans="1:11" x14ac:dyDescent="0.3">
      <c r="A2627">
        <v>2630</v>
      </c>
      <c r="B2627">
        <v>10</v>
      </c>
      <c r="C2627">
        <v>10514.539999999999</v>
      </c>
      <c r="D2627">
        <f t="shared" ref="D2627:D2690" si="82">GETPIVOTDATA("Total Revenue",$A2626,"customer_id",A2627)/GETPIVOTDATA("Total Transaction",$A2626,"customer_id",A2627)</f>
        <v>1051.454</v>
      </c>
      <c r="E2627">
        <v>5.5684399999999998</v>
      </c>
      <c r="F2627">
        <f>VLOOKUP(A2627,[1]!Filtered_Customer_Data[#All],12,FALSE)</f>
        <v>10</v>
      </c>
      <c r="G2627">
        <f t="shared" ref="G2627:G2690" si="83">D2627*E2627*F2627</f>
        <v>58549.5851176</v>
      </c>
      <c r="H2627" t="str">
        <f>VLOOKUP(A2627,[2]!Filtered_Customer_Data[#All],9,FALSE)</f>
        <v>Mass Customer</v>
      </c>
      <c r="I2627" t="str">
        <f>VLOOKUP(A2627,Filtered_Customer_Data[#All],4,FALSE)</f>
        <v>Male</v>
      </c>
      <c r="J2627" t="str">
        <f>VLOOKUP(A2627,Filtered_Customer_Data[#All],8,FALSE)</f>
        <v>Retail</v>
      </c>
      <c r="K2627" t="str">
        <f>VLOOKUP(A2627,Filtered_Customer_Data[#All],7,FALSE)</f>
        <v>Senior Sales Associate</v>
      </c>
    </row>
    <row r="2628" spans="1:11" x14ac:dyDescent="0.3">
      <c r="A2628">
        <v>2631</v>
      </c>
      <c r="B2628">
        <v>3</v>
      </c>
      <c r="C2628">
        <v>3539.6800000000003</v>
      </c>
      <c r="D2628">
        <f t="shared" si="82"/>
        <v>1179.8933333333334</v>
      </c>
      <c r="E2628">
        <v>5.5684399999999998</v>
      </c>
      <c r="F2628">
        <f>VLOOKUP(A2628,[1]!Filtered_Customer_Data[#All],12,FALSE)</f>
        <v>2</v>
      </c>
      <c r="G2628">
        <f t="shared" si="83"/>
        <v>13140.330466133333</v>
      </c>
      <c r="H2628" t="str">
        <f>VLOOKUP(A2628,[2]!Filtered_Customer_Data[#All],9,FALSE)</f>
        <v>Mass Customer</v>
      </c>
      <c r="I2628" t="str">
        <f>VLOOKUP(A2628,Filtered_Customer_Data[#All],4,FALSE)</f>
        <v>Male</v>
      </c>
      <c r="J2628" t="str">
        <f>VLOOKUP(A2628,Filtered_Customer_Data[#All],8,FALSE)</f>
        <v>Financial Services</v>
      </c>
      <c r="K2628" t="str">
        <f>VLOOKUP(A2628,Filtered_Customer_Data[#All],7,FALSE)</f>
        <v>Software Engineer I</v>
      </c>
    </row>
    <row r="2629" spans="1:11" x14ac:dyDescent="0.3">
      <c r="A2629">
        <v>2632</v>
      </c>
      <c r="B2629">
        <v>4</v>
      </c>
      <c r="C2629">
        <v>6590.8600000000006</v>
      </c>
      <c r="D2629">
        <f t="shared" si="82"/>
        <v>1647.7150000000001</v>
      </c>
      <c r="E2629">
        <v>5.5684399999999998</v>
      </c>
      <c r="F2629">
        <f>VLOOKUP(A2629,[1]!Filtered_Customer_Data[#All],12,FALSE)</f>
        <v>16</v>
      </c>
      <c r="G2629">
        <f t="shared" si="83"/>
        <v>146803.23383360001</v>
      </c>
      <c r="H2629" t="str">
        <f>VLOOKUP(A2629,[2]!Filtered_Customer_Data[#All],9,FALSE)</f>
        <v>Mass Customer</v>
      </c>
      <c r="I2629" t="str">
        <f>VLOOKUP(A2629,Filtered_Customer_Data[#All],4,FALSE)</f>
        <v>Male</v>
      </c>
      <c r="J2629" t="str">
        <f>VLOOKUP(A2629,Filtered_Customer_Data[#All],8,FALSE)</f>
        <v>Argiculture</v>
      </c>
      <c r="K2629" t="str">
        <f>VLOOKUP(A2629,Filtered_Customer_Data[#All],7,FALSE)</f>
        <v>Unknown</v>
      </c>
    </row>
    <row r="2630" spans="1:11" x14ac:dyDescent="0.3">
      <c r="A2630">
        <v>2633</v>
      </c>
      <c r="B2630">
        <v>8</v>
      </c>
      <c r="C2630">
        <v>10321.119999999999</v>
      </c>
      <c r="D2630">
        <f t="shared" si="82"/>
        <v>1290.1399999999999</v>
      </c>
      <c r="E2630">
        <v>5.5684399999999998</v>
      </c>
      <c r="F2630">
        <f>VLOOKUP(A2630,[1]!Filtered_Customer_Data[#All],12,FALSE)</f>
        <v>12</v>
      </c>
      <c r="G2630">
        <f t="shared" si="83"/>
        <v>86208.806179199993</v>
      </c>
      <c r="H2630" t="str">
        <f>VLOOKUP(A2630,[2]!Filtered_Customer_Data[#All],9,FALSE)</f>
        <v>Mass Customer</v>
      </c>
      <c r="I2630" t="str">
        <f>VLOOKUP(A2630,Filtered_Customer_Data[#All],4,FALSE)</f>
        <v>Female</v>
      </c>
      <c r="J2630" t="str">
        <f>VLOOKUP(A2630,Filtered_Customer_Data[#All],8,FALSE)</f>
        <v>Property</v>
      </c>
      <c r="K2630" t="str">
        <f>VLOOKUP(A2630,Filtered_Customer_Data[#All],7,FALSE)</f>
        <v>Unknown</v>
      </c>
    </row>
    <row r="2631" spans="1:11" x14ac:dyDescent="0.3">
      <c r="A2631">
        <v>2634</v>
      </c>
      <c r="B2631">
        <v>3</v>
      </c>
      <c r="C2631">
        <v>2614.21</v>
      </c>
      <c r="D2631">
        <f t="shared" si="82"/>
        <v>871.40333333333331</v>
      </c>
      <c r="E2631">
        <v>5.5684399999999998</v>
      </c>
      <c r="F2631">
        <f>VLOOKUP(A2631,[1]!Filtered_Customer_Data[#All],12,FALSE)</f>
        <v>15</v>
      </c>
      <c r="G2631">
        <f t="shared" si="83"/>
        <v>72785.357661999995</v>
      </c>
      <c r="H2631" t="str">
        <f>VLOOKUP(A2631,[2]!Filtered_Customer_Data[#All],9,FALSE)</f>
        <v>High Net Worth</v>
      </c>
      <c r="I2631" t="str">
        <f>VLOOKUP(A2631,Filtered_Customer_Data[#All],4,FALSE)</f>
        <v>Male</v>
      </c>
      <c r="J2631" t="str">
        <f>VLOOKUP(A2631,Filtered_Customer_Data[#All],8,FALSE)</f>
        <v>Financial Services</v>
      </c>
      <c r="K2631" t="str">
        <f>VLOOKUP(A2631,Filtered_Customer_Data[#All],7,FALSE)</f>
        <v>Quality Engineer</v>
      </c>
    </row>
    <row r="2632" spans="1:11" x14ac:dyDescent="0.3">
      <c r="A2632">
        <v>2635</v>
      </c>
      <c r="B2632">
        <v>8</v>
      </c>
      <c r="C2632">
        <v>10781.21</v>
      </c>
      <c r="D2632">
        <f t="shared" si="82"/>
        <v>1347.6512499999999</v>
      </c>
      <c r="E2632">
        <v>5.5684399999999998</v>
      </c>
      <c r="F2632">
        <f>VLOOKUP(A2632,[1]!Filtered_Customer_Data[#All],12,FALSE)</f>
        <v>14</v>
      </c>
      <c r="G2632">
        <f t="shared" si="83"/>
        <v>105060.41177169999</v>
      </c>
      <c r="H2632" t="str">
        <f>VLOOKUP(A2632,[2]!Filtered_Customer_Data[#All],9,FALSE)</f>
        <v>Mass Customer</v>
      </c>
      <c r="I2632" t="str">
        <f>VLOOKUP(A2632,Filtered_Customer_Data[#All],4,FALSE)</f>
        <v>Male</v>
      </c>
      <c r="J2632" t="str">
        <f>VLOOKUP(A2632,Filtered_Customer_Data[#All],8,FALSE)</f>
        <v>Retail</v>
      </c>
      <c r="K2632" t="str">
        <f>VLOOKUP(A2632,Filtered_Customer_Data[#All],7,FALSE)</f>
        <v>Nurse</v>
      </c>
    </row>
    <row r="2633" spans="1:11" x14ac:dyDescent="0.3">
      <c r="A2633">
        <v>2636</v>
      </c>
      <c r="B2633">
        <v>3</v>
      </c>
      <c r="C2633">
        <v>3411.77</v>
      </c>
      <c r="D2633">
        <f t="shared" si="82"/>
        <v>1137.2566666666667</v>
      </c>
      <c r="E2633">
        <v>5.5684399999999998</v>
      </c>
      <c r="F2633">
        <f>VLOOKUP(A2633,[1]!Filtered_Customer_Data[#All],12,FALSE)</f>
        <v>14</v>
      </c>
      <c r="G2633">
        <f t="shared" si="83"/>
        <v>88658.437181066663</v>
      </c>
      <c r="H2633" t="str">
        <f>VLOOKUP(A2633,[2]!Filtered_Customer_Data[#All],9,FALSE)</f>
        <v>High Net Worth</v>
      </c>
      <c r="I2633" t="str">
        <f>VLOOKUP(A2633,Filtered_Customer_Data[#All],4,FALSE)</f>
        <v>Female</v>
      </c>
      <c r="J2633" t="str">
        <f>VLOOKUP(A2633,Filtered_Customer_Data[#All],8,FALSE)</f>
        <v>Manufacturing</v>
      </c>
      <c r="K2633" t="str">
        <f>VLOOKUP(A2633,Filtered_Customer_Data[#All],7,FALSE)</f>
        <v>Nuclear Power Engineer</v>
      </c>
    </row>
    <row r="2634" spans="1:11" x14ac:dyDescent="0.3">
      <c r="A2634">
        <v>2637</v>
      </c>
      <c r="B2634">
        <v>11</v>
      </c>
      <c r="C2634">
        <v>13895.709999999997</v>
      </c>
      <c r="D2634">
        <f t="shared" si="82"/>
        <v>1263.2463636363634</v>
      </c>
      <c r="E2634">
        <v>5.5684399999999998</v>
      </c>
      <c r="F2634">
        <f>VLOOKUP(A2634,[1]!Filtered_Customer_Data[#All],12,FALSE)</f>
        <v>11</v>
      </c>
      <c r="G2634">
        <f t="shared" si="83"/>
        <v>77377.427392399986</v>
      </c>
      <c r="H2634" t="str">
        <f>VLOOKUP(A2634,[2]!Filtered_Customer_Data[#All],9,FALSE)</f>
        <v>Mass Customer</v>
      </c>
      <c r="I2634" t="str">
        <f>VLOOKUP(A2634,Filtered_Customer_Data[#All],4,FALSE)</f>
        <v>Female</v>
      </c>
      <c r="J2634" t="str">
        <f>VLOOKUP(A2634,Filtered_Customer_Data[#All],8,FALSE)</f>
        <v>Retail</v>
      </c>
      <c r="K2634" t="str">
        <f>VLOOKUP(A2634,Filtered_Customer_Data[#All],7,FALSE)</f>
        <v>Help Desk Operator</v>
      </c>
    </row>
    <row r="2635" spans="1:11" x14ac:dyDescent="0.3">
      <c r="A2635">
        <v>2638</v>
      </c>
      <c r="B2635">
        <v>9</v>
      </c>
      <c r="C2635">
        <v>9133.15</v>
      </c>
      <c r="D2635">
        <f t="shared" si="82"/>
        <v>1014.7944444444444</v>
      </c>
      <c r="E2635">
        <v>5.5684399999999998</v>
      </c>
      <c r="F2635">
        <f>VLOOKUP(A2635,[1]!Filtered_Customer_Data[#All],12,FALSE)</f>
        <v>15</v>
      </c>
      <c r="G2635">
        <f t="shared" si="83"/>
        <v>84762.329643333331</v>
      </c>
      <c r="H2635" t="str">
        <f>VLOOKUP(A2635,[2]!Filtered_Customer_Data[#All],9,FALSE)</f>
        <v>Mass Customer</v>
      </c>
      <c r="I2635" t="str">
        <f>VLOOKUP(A2635,Filtered_Customer_Data[#All],4,FALSE)</f>
        <v>Male</v>
      </c>
      <c r="J2635" t="str">
        <f>VLOOKUP(A2635,Filtered_Customer_Data[#All],8,FALSE)</f>
        <v>IT</v>
      </c>
      <c r="K2635" t="str">
        <f>VLOOKUP(A2635,Filtered_Customer_Data[#All],7,FALSE)</f>
        <v>Budget/Accounting Analyst III</v>
      </c>
    </row>
    <row r="2636" spans="1:11" x14ac:dyDescent="0.3">
      <c r="A2636">
        <v>2639</v>
      </c>
      <c r="B2636">
        <v>5</v>
      </c>
      <c r="C2636">
        <v>7255.9600000000009</v>
      </c>
      <c r="D2636">
        <f t="shared" si="82"/>
        <v>1451.1920000000002</v>
      </c>
      <c r="E2636">
        <v>5.5684399999999998</v>
      </c>
      <c r="F2636">
        <f>VLOOKUP(A2636,[1]!Filtered_Customer_Data[#All],12,FALSE)</f>
        <v>10</v>
      </c>
      <c r="G2636">
        <f t="shared" si="83"/>
        <v>80808.755804800006</v>
      </c>
      <c r="H2636" t="str">
        <f>VLOOKUP(A2636,[2]!Filtered_Customer_Data[#All],9,FALSE)</f>
        <v>Mass Customer</v>
      </c>
      <c r="I2636" t="str">
        <f>VLOOKUP(A2636,Filtered_Customer_Data[#All],4,FALSE)</f>
        <v>Female</v>
      </c>
      <c r="J2636" t="str">
        <f>VLOOKUP(A2636,Filtered_Customer_Data[#All],8,FALSE)</f>
        <v>Entertainment</v>
      </c>
      <c r="K2636" t="str">
        <f>VLOOKUP(A2636,Filtered_Customer_Data[#All],7,FALSE)</f>
        <v>Geologist IV</v>
      </c>
    </row>
    <row r="2637" spans="1:11" x14ac:dyDescent="0.3">
      <c r="A2637">
        <v>2640</v>
      </c>
      <c r="B2637">
        <v>11</v>
      </c>
      <c r="C2637">
        <v>11643.470000000003</v>
      </c>
      <c r="D2637">
        <f t="shared" si="82"/>
        <v>1058.497272727273</v>
      </c>
      <c r="E2637">
        <v>5.5684399999999998</v>
      </c>
      <c r="F2637">
        <f>VLOOKUP(A2637,[1]!Filtered_Customer_Data[#All],12,FALSE)</f>
        <v>12</v>
      </c>
      <c r="G2637">
        <f t="shared" si="83"/>
        <v>70730.142640145466</v>
      </c>
      <c r="H2637" t="str">
        <f>VLOOKUP(A2637,[2]!Filtered_Customer_Data[#All],9,FALSE)</f>
        <v>Affluent Customer</v>
      </c>
      <c r="I2637" t="str">
        <f>VLOOKUP(A2637,Filtered_Customer_Data[#All],4,FALSE)</f>
        <v>Male</v>
      </c>
      <c r="J2637" t="str">
        <f>VLOOKUP(A2637,Filtered_Customer_Data[#All],8,FALSE)</f>
        <v>Unknown</v>
      </c>
      <c r="K2637" t="str">
        <f>VLOOKUP(A2637,Filtered_Customer_Data[#All],7,FALSE)</f>
        <v>Computer Systems Analyst IV</v>
      </c>
    </row>
    <row r="2638" spans="1:11" x14ac:dyDescent="0.3">
      <c r="A2638">
        <v>2641</v>
      </c>
      <c r="B2638">
        <v>7</v>
      </c>
      <c r="C2638">
        <v>6132.3200000000006</v>
      </c>
      <c r="D2638">
        <f t="shared" si="82"/>
        <v>876.04571428571433</v>
      </c>
      <c r="E2638">
        <v>5.5684399999999998</v>
      </c>
      <c r="F2638">
        <f>VLOOKUP(A2638,[1]!Filtered_Customer_Data[#All],12,FALSE)</f>
        <v>12</v>
      </c>
      <c r="G2638">
        <f t="shared" si="83"/>
        <v>58538.495967085713</v>
      </c>
      <c r="H2638" t="str">
        <f>VLOOKUP(A2638,[2]!Filtered_Customer_Data[#All],9,FALSE)</f>
        <v>Mass Customer</v>
      </c>
      <c r="I2638" t="str">
        <f>VLOOKUP(A2638,Filtered_Customer_Data[#All],4,FALSE)</f>
        <v>Female</v>
      </c>
      <c r="J2638" t="str">
        <f>VLOOKUP(A2638,Filtered_Customer_Data[#All],8,FALSE)</f>
        <v>Unknown</v>
      </c>
      <c r="K2638" t="str">
        <f>VLOOKUP(A2638,Filtered_Customer_Data[#All],7,FALSE)</f>
        <v>Software Test Engineer I</v>
      </c>
    </row>
    <row r="2639" spans="1:11" x14ac:dyDescent="0.3">
      <c r="A2639">
        <v>2642</v>
      </c>
      <c r="B2639">
        <v>2</v>
      </c>
      <c r="C2639">
        <v>3229.6400000000003</v>
      </c>
      <c r="D2639">
        <f t="shared" si="82"/>
        <v>1614.8200000000002</v>
      </c>
      <c r="E2639">
        <v>5.5684399999999998</v>
      </c>
      <c r="F2639">
        <f>VLOOKUP(A2639,[1]!Filtered_Customer_Data[#All],12,FALSE)</f>
        <v>11</v>
      </c>
      <c r="G2639">
        <f t="shared" si="83"/>
        <v>98912.311088800008</v>
      </c>
      <c r="H2639" t="str">
        <f>VLOOKUP(A2639,[2]!Filtered_Customer_Data[#All],9,FALSE)</f>
        <v>High Net Worth</v>
      </c>
      <c r="I2639" t="str">
        <f>VLOOKUP(A2639,Filtered_Customer_Data[#All],4,FALSE)</f>
        <v>Undefined</v>
      </c>
      <c r="J2639" t="str">
        <f>VLOOKUP(A2639,Filtered_Customer_Data[#All],8,FALSE)</f>
        <v>Financial Services</v>
      </c>
      <c r="K2639" t="str">
        <f>VLOOKUP(A2639,Filtered_Customer_Data[#All],7,FALSE)</f>
        <v>VP Accounting</v>
      </c>
    </row>
    <row r="2640" spans="1:11" x14ac:dyDescent="0.3">
      <c r="A2640">
        <v>2643</v>
      </c>
      <c r="B2640">
        <v>3</v>
      </c>
      <c r="C2640">
        <v>1897.1999999999998</v>
      </c>
      <c r="D2640">
        <f t="shared" si="82"/>
        <v>632.4</v>
      </c>
      <c r="E2640">
        <v>5.5684399999999998</v>
      </c>
      <c r="F2640">
        <f>VLOOKUP(A2640,[1]!Filtered_Customer_Data[#All],12,FALSE)</f>
        <v>18</v>
      </c>
      <c r="G2640">
        <f t="shared" si="83"/>
        <v>63386.666208000002</v>
      </c>
      <c r="H2640" t="str">
        <f>VLOOKUP(A2640,[2]!Filtered_Customer_Data[#All],9,FALSE)</f>
        <v>Affluent Customer</v>
      </c>
      <c r="I2640" t="str">
        <f>VLOOKUP(A2640,Filtered_Customer_Data[#All],4,FALSE)</f>
        <v>Female</v>
      </c>
      <c r="J2640" t="str">
        <f>VLOOKUP(A2640,Filtered_Customer_Data[#All],8,FALSE)</f>
        <v>Unknown</v>
      </c>
      <c r="K2640" t="str">
        <f>VLOOKUP(A2640,Filtered_Customer_Data[#All],7,FALSE)</f>
        <v>Nurse</v>
      </c>
    </row>
    <row r="2641" spans="1:11" x14ac:dyDescent="0.3">
      <c r="A2641">
        <v>2644</v>
      </c>
      <c r="B2641">
        <v>2</v>
      </c>
      <c r="C2641">
        <v>1697.24</v>
      </c>
      <c r="D2641">
        <f t="shared" si="82"/>
        <v>848.62</v>
      </c>
      <c r="E2641">
        <v>5.5684399999999998</v>
      </c>
      <c r="F2641">
        <f>VLOOKUP(A2641,[1]!Filtered_Customer_Data[#All],12,FALSE)</f>
        <v>12</v>
      </c>
      <c r="G2641">
        <f t="shared" si="83"/>
        <v>56705.874633599997</v>
      </c>
      <c r="H2641" t="str">
        <f>VLOOKUP(A2641,[2]!Filtered_Customer_Data[#All],9,FALSE)</f>
        <v>Mass Customer</v>
      </c>
      <c r="I2641" t="str">
        <f>VLOOKUP(A2641,Filtered_Customer_Data[#All],4,FALSE)</f>
        <v>Male</v>
      </c>
      <c r="J2641" t="str">
        <f>VLOOKUP(A2641,Filtered_Customer_Data[#All],8,FALSE)</f>
        <v>IT</v>
      </c>
      <c r="K2641" t="str">
        <f>VLOOKUP(A2641,Filtered_Customer_Data[#All],7,FALSE)</f>
        <v>VP Sales</v>
      </c>
    </row>
    <row r="2642" spans="1:11" x14ac:dyDescent="0.3">
      <c r="A2642">
        <v>2645</v>
      </c>
      <c r="B2642">
        <v>6</v>
      </c>
      <c r="C2642">
        <v>5168.1400000000003</v>
      </c>
      <c r="D2642">
        <f t="shared" si="82"/>
        <v>861.35666666666668</v>
      </c>
      <c r="E2642">
        <v>5.5684399999999998</v>
      </c>
      <c r="F2642">
        <f>VLOOKUP(A2642,[1]!Filtered_Customer_Data[#All],12,FALSE)</f>
        <v>1</v>
      </c>
      <c r="G2642">
        <f t="shared" si="83"/>
        <v>4796.4129169333337</v>
      </c>
      <c r="H2642" t="str">
        <f>VLOOKUP(A2642,[2]!Filtered_Customer_Data[#All],9,FALSE)</f>
        <v>High Net Worth</v>
      </c>
      <c r="I2642" t="str">
        <f>VLOOKUP(A2642,Filtered_Customer_Data[#All],4,FALSE)</f>
        <v>Male</v>
      </c>
      <c r="J2642" t="str">
        <f>VLOOKUP(A2642,Filtered_Customer_Data[#All],8,FALSE)</f>
        <v>IT</v>
      </c>
      <c r="K2642" t="str">
        <f>VLOOKUP(A2642,Filtered_Customer_Data[#All],7,FALSE)</f>
        <v>Technical Writer</v>
      </c>
    </row>
    <row r="2643" spans="1:11" x14ac:dyDescent="0.3">
      <c r="A2643">
        <v>2646</v>
      </c>
      <c r="B2643">
        <v>5</v>
      </c>
      <c r="C2643">
        <v>4987.72</v>
      </c>
      <c r="D2643">
        <f t="shared" si="82"/>
        <v>997.5440000000001</v>
      </c>
      <c r="E2643">
        <v>5.5684399999999998</v>
      </c>
      <c r="F2643">
        <f>VLOOKUP(A2643,[1]!Filtered_Customer_Data[#All],12,FALSE)</f>
        <v>17</v>
      </c>
      <c r="G2643">
        <f t="shared" si="83"/>
        <v>94430.986493120014</v>
      </c>
      <c r="H2643" t="str">
        <f>VLOOKUP(A2643,[2]!Filtered_Customer_Data[#All],9,FALSE)</f>
        <v>Mass Customer</v>
      </c>
      <c r="I2643" t="str">
        <f>VLOOKUP(A2643,Filtered_Customer_Data[#All],4,FALSE)</f>
        <v>Female</v>
      </c>
      <c r="J2643" t="str">
        <f>VLOOKUP(A2643,Filtered_Customer_Data[#All],8,FALSE)</f>
        <v>Retail</v>
      </c>
      <c r="K2643" t="str">
        <f>VLOOKUP(A2643,Filtered_Customer_Data[#All],7,FALSE)</f>
        <v>Sales Representative</v>
      </c>
    </row>
    <row r="2644" spans="1:11" x14ac:dyDescent="0.3">
      <c r="A2644">
        <v>2647</v>
      </c>
      <c r="B2644">
        <v>8</v>
      </c>
      <c r="C2644">
        <v>7977.0900000000011</v>
      </c>
      <c r="D2644">
        <f t="shared" si="82"/>
        <v>997.13625000000013</v>
      </c>
      <c r="E2644">
        <v>5.5684399999999998</v>
      </c>
      <c r="F2644">
        <f>VLOOKUP(A2644,[1]!Filtered_Customer_Data[#All],12,FALSE)</f>
        <v>11</v>
      </c>
      <c r="G2644">
        <f t="shared" si="83"/>
        <v>61077.427179450002</v>
      </c>
      <c r="H2644" t="str">
        <f>VLOOKUP(A2644,[2]!Filtered_Customer_Data[#All],9,FALSE)</f>
        <v>High Net Worth</v>
      </c>
      <c r="I2644" t="str">
        <f>VLOOKUP(A2644,Filtered_Customer_Data[#All],4,FALSE)</f>
        <v>Undefined</v>
      </c>
      <c r="J2644" t="str">
        <f>VLOOKUP(A2644,Filtered_Customer_Data[#All],8,FALSE)</f>
        <v>IT</v>
      </c>
      <c r="K2644" t="str">
        <f>VLOOKUP(A2644,Filtered_Customer_Data[#All],7,FALSE)</f>
        <v>Physical Therapy Assistant</v>
      </c>
    </row>
    <row r="2645" spans="1:11" x14ac:dyDescent="0.3">
      <c r="A2645">
        <v>2648</v>
      </c>
      <c r="B2645">
        <v>5</v>
      </c>
      <c r="C2645">
        <v>6102.130000000001</v>
      </c>
      <c r="D2645">
        <f t="shared" si="82"/>
        <v>1220.4260000000002</v>
      </c>
      <c r="E2645">
        <v>5.5684399999999998</v>
      </c>
      <c r="F2645">
        <f>VLOOKUP(A2645,[1]!Filtered_Customer_Data[#All],12,FALSE)</f>
        <v>1</v>
      </c>
      <c r="G2645">
        <f t="shared" si="83"/>
        <v>6795.8689554400007</v>
      </c>
      <c r="H2645" t="str">
        <f>VLOOKUP(A2645,[2]!Filtered_Customer_Data[#All],9,FALSE)</f>
        <v>Affluent Customer</v>
      </c>
      <c r="I2645" t="str">
        <f>VLOOKUP(A2645,Filtered_Customer_Data[#All],4,FALSE)</f>
        <v>Male</v>
      </c>
      <c r="J2645" t="str">
        <f>VLOOKUP(A2645,Filtered_Customer_Data[#All],8,FALSE)</f>
        <v>Unknown</v>
      </c>
      <c r="K2645" t="str">
        <f>VLOOKUP(A2645,Filtered_Customer_Data[#All],7,FALSE)</f>
        <v>Account Representative I</v>
      </c>
    </row>
    <row r="2646" spans="1:11" x14ac:dyDescent="0.3">
      <c r="A2646">
        <v>2649</v>
      </c>
      <c r="B2646">
        <v>4</v>
      </c>
      <c r="C2646">
        <v>6633.45</v>
      </c>
      <c r="D2646">
        <f t="shared" si="82"/>
        <v>1658.3625</v>
      </c>
      <c r="E2646">
        <v>5.5684399999999998</v>
      </c>
      <c r="F2646">
        <f>VLOOKUP(A2646,[1]!Filtered_Customer_Data[#All],12,FALSE)</f>
        <v>20</v>
      </c>
      <c r="G2646">
        <f t="shared" si="83"/>
        <v>184689.84159</v>
      </c>
      <c r="H2646" t="str">
        <f>VLOOKUP(A2646,[2]!Filtered_Customer_Data[#All],9,FALSE)</f>
        <v>Affluent Customer</v>
      </c>
      <c r="I2646" t="str">
        <f>VLOOKUP(A2646,Filtered_Customer_Data[#All],4,FALSE)</f>
        <v>Male</v>
      </c>
      <c r="J2646" t="str">
        <f>VLOOKUP(A2646,Filtered_Customer_Data[#All],8,FALSE)</f>
        <v>Health</v>
      </c>
      <c r="K2646" t="str">
        <f>VLOOKUP(A2646,Filtered_Customer_Data[#All],7,FALSE)</f>
        <v>Dental Hygienist</v>
      </c>
    </row>
    <row r="2647" spans="1:11" x14ac:dyDescent="0.3">
      <c r="A2647">
        <v>2650</v>
      </c>
      <c r="B2647">
        <v>6</v>
      </c>
      <c r="C2647">
        <v>5688.6500000000005</v>
      </c>
      <c r="D2647">
        <f t="shared" si="82"/>
        <v>948.10833333333346</v>
      </c>
      <c r="E2647">
        <v>5.5684399999999998</v>
      </c>
      <c r="F2647">
        <f>VLOOKUP(A2647,[1]!Filtered_Customer_Data[#All],12,FALSE)</f>
        <v>10</v>
      </c>
      <c r="G2647">
        <f t="shared" si="83"/>
        <v>52794.843676666671</v>
      </c>
      <c r="H2647" t="str">
        <f>VLOOKUP(A2647,[2]!Filtered_Customer_Data[#All],9,FALSE)</f>
        <v>Affluent Customer</v>
      </c>
      <c r="I2647" t="str">
        <f>VLOOKUP(A2647,Filtered_Customer_Data[#All],4,FALSE)</f>
        <v>Female</v>
      </c>
      <c r="J2647" t="str">
        <f>VLOOKUP(A2647,Filtered_Customer_Data[#All],8,FALSE)</f>
        <v>IT</v>
      </c>
      <c r="K2647" t="str">
        <f>VLOOKUP(A2647,Filtered_Customer_Data[#All],7,FALSE)</f>
        <v>Business Systems Development Analyst</v>
      </c>
    </row>
    <row r="2648" spans="1:11" x14ac:dyDescent="0.3">
      <c r="A2648">
        <v>2651</v>
      </c>
      <c r="B2648">
        <v>8</v>
      </c>
      <c r="C2648">
        <v>10121.93</v>
      </c>
      <c r="D2648">
        <f t="shared" si="82"/>
        <v>1265.24125</v>
      </c>
      <c r="E2648">
        <v>5.5684399999999998</v>
      </c>
      <c r="F2648">
        <f>VLOOKUP(A2648,[1]!Filtered_Customer_Data[#All],12,FALSE)</f>
        <v>10</v>
      </c>
      <c r="G2648">
        <f t="shared" si="83"/>
        <v>70454.199861500005</v>
      </c>
      <c r="H2648" t="str">
        <f>VLOOKUP(A2648,[2]!Filtered_Customer_Data[#All],9,FALSE)</f>
        <v>Mass Customer</v>
      </c>
      <c r="I2648" t="str">
        <f>VLOOKUP(A2648,Filtered_Customer_Data[#All],4,FALSE)</f>
        <v>Male</v>
      </c>
      <c r="J2648" t="str">
        <f>VLOOKUP(A2648,Filtered_Customer_Data[#All],8,FALSE)</f>
        <v>Manufacturing</v>
      </c>
      <c r="K2648" t="str">
        <f>VLOOKUP(A2648,Filtered_Customer_Data[#All],7,FALSE)</f>
        <v>Nuclear Power Engineer</v>
      </c>
    </row>
    <row r="2649" spans="1:11" x14ac:dyDescent="0.3">
      <c r="A2649">
        <v>2652</v>
      </c>
      <c r="B2649">
        <v>5</v>
      </c>
      <c r="C2649">
        <v>7176.64</v>
      </c>
      <c r="D2649">
        <f t="shared" si="82"/>
        <v>1435.328</v>
      </c>
      <c r="E2649">
        <v>5.5684399999999998</v>
      </c>
      <c r="F2649">
        <f>VLOOKUP(A2649,[1]!Filtered_Customer_Data[#All],12,FALSE)</f>
        <v>15</v>
      </c>
      <c r="G2649">
        <f t="shared" si="83"/>
        <v>119888.06772479998</v>
      </c>
      <c r="H2649" t="str">
        <f>VLOOKUP(A2649,[2]!Filtered_Customer_Data[#All],9,FALSE)</f>
        <v>Affluent Customer</v>
      </c>
      <c r="I2649" t="str">
        <f>VLOOKUP(A2649,Filtered_Customer_Data[#All],4,FALSE)</f>
        <v>Male</v>
      </c>
      <c r="J2649" t="str">
        <f>VLOOKUP(A2649,Filtered_Customer_Data[#All],8,FALSE)</f>
        <v>Unknown</v>
      </c>
      <c r="K2649" t="str">
        <f>VLOOKUP(A2649,Filtered_Customer_Data[#All],7,FALSE)</f>
        <v>Biostatistician II</v>
      </c>
    </row>
    <row r="2650" spans="1:11" x14ac:dyDescent="0.3">
      <c r="A2650">
        <v>2653</v>
      </c>
      <c r="B2650">
        <v>9</v>
      </c>
      <c r="C2650">
        <v>12315.999999999998</v>
      </c>
      <c r="D2650">
        <f t="shared" si="82"/>
        <v>1368.4444444444443</v>
      </c>
      <c r="E2650">
        <v>5.5684399999999998</v>
      </c>
      <c r="F2650">
        <f>VLOOKUP(A2650,[1]!Filtered_Customer_Data[#All],12,FALSE)</f>
        <v>1</v>
      </c>
      <c r="G2650">
        <f t="shared" si="83"/>
        <v>7620.1007822222218</v>
      </c>
      <c r="H2650" t="str">
        <f>VLOOKUP(A2650,[2]!Filtered_Customer_Data[#All],9,FALSE)</f>
        <v>Affluent Customer</v>
      </c>
      <c r="I2650" t="str">
        <f>VLOOKUP(A2650,Filtered_Customer_Data[#All],4,FALSE)</f>
        <v>Male</v>
      </c>
      <c r="J2650" t="str">
        <f>VLOOKUP(A2650,Filtered_Customer_Data[#All],8,FALSE)</f>
        <v>Health</v>
      </c>
      <c r="K2650" t="str">
        <f>VLOOKUP(A2650,Filtered_Customer_Data[#All],7,FALSE)</f>
        <v>Food Chemist</v>
      </c>
    </row>
    <row r="2651" spans="1:11" x14ac:dyDescent="0.3">
      <c r="A2651">
        <v>2654</v>
      </c>
      <c r="B2651">
        <v>9</v>
      </c>
      <c r="C2651">
        <v>9905.2000000000007</v>
      </c>
      <c r="D2651">
        <f t="shared" si="82"/>
        <v>1100.5777777777778</v>
      </c>
      <c r="E2651">
        <v>5.5684399999999998</v>
      </c>
      <c r="F2651">
        <f>VLOOKUP(A2651,[1]!Filtered_Customer_Data[#All],12,FALSE)</f>
        <v>13</v>
      </c>
      <c r="G2651">
        <f t="shared" si="83"/>
        <v>79670.517171555548</v>
      </c>
      <c r="H2651" t="str">
        <f>VLOOKUP(A2651,[2]!Filtered_Customer_Data[#All],9,FALSE)</f>
        <v>Mass Customer</v>
      </c>
      <c r="I2651" t="str">
        <f>VLOOKUP(A2651,Filtered_Customer_Data[#All],4,FALSE)</f>
        <v>Female</v>
      </c>
      <c r="J2651" t="str">
        <f>VLOOKUP(A2651,Filtered_Customer_Data[#All],8,FALSE)</f>
        <v>Telecommunications</v>
      </c>
      <c r="K2651" t="str">
        <f>VLOOKUP(A2651,Filtered_Customer_Data[#All],7,FALSE)</f>
        <v>Tax Accountant</v>
      </c>
    </row>
    <row r="2652" spans="1:11" x14ac:dyDescent="0.3">
      <c r="A2652">
        <v>2655</v>
      </c>
      <c r="B2652">
        <v>6</v>
      </c>
      <c r="C2652">
        <v>8575.35</v>
      </c>
      <c r="D2652">
        <f t="shared" si="82"/>
        <v>1429.2250000000001</v>
      </c>
      <c r="E2652">
        <v>5.5684399999999998</v>
      </c>
      <c r="F2652">
        <f>VLOOKUP(A2652,[1]!Filtered_Customer_Data[#All],12,FALSE)</f>
        <v>15</v>
      </c>
      <c r="G2652">
        <f t="shared" si="83"/>
        <v>119378.30488500001</v>
      </c>
      <c r="H2652" t="str">
        <f>VLOOKUP(A2652,[2]!Filtered_Customer_Data[#All],9,FALSE)</f>
        <v>Mass Customer</v>
      </c>
      <c r="I2652" t="str">
        <f>VLOOKUP(A2652,Filtered_Customer_Data[#All],4,FALSE)</f>
        <v>Male</v>
      </c>
      <c r="J2652" t="str">
        <f>VLOOKUP(A2652,Filtered_Customer_Data[#All],8,FALSE)</f>
        <v>Manufacturing</v>
      </c>
      <c r="K2652" t="str">
        <f>VLOOKUP(A2652,Filtered_Customer_Data[#All],7,FALSE)</f>
        <v>Nuclear Power Engineer</v>
      </c>
    </row>
    <row r="2653" spans="1:11" x14ac:dyDescent="0.3">
      <c r="A2653">
        <v>2656</v>
      </c>
      <c r="B2653">
        <v>7</v>
      </c>
      <c r="C2653">
        <v>9051.86</v>
      </c>
      <c r="D2653">
        <f t="shared" si="82"/>
        <v>1293.1228571428571</v>
      </c>
      <c r="E2653">
        <v>5.5684399999999998</v>
      </c>
      <c r="F2653">
        <f>VLOOKUP(A2653,[1]!Filtered_Customer_Data[#All],12,FALSE)</f>
        <v>10</v>
      </c>
      <c r="G2653">
        <f t="shared" si="83"/>
        <v>72006.770426285715</v>
      </c>
      <c r="H2653" t="str">
        <f>VLOOKUP(A2653,[2]!Filtered_Customer_Data[#All],9,FALSE)</f>
        <v>Mass Customer</v>
      </c>
      <c r="I2653" t="str">
        <f>VLOOKUP(A2653,Filtered_Customer_Data[#All],4,FALSE)</f>
        <v>Female</v>
      </c>
      <c r="J2653" t="str">
        <f>VLOOKUP(A2653,Filtered_Customer_Data[#All],8,FALSE)</f>
        <v>Unknown</v>
      </c>
      <c r="K2653" t="str">
        <f>VLOOKUP(A2653,Filtered_Customer_Data[#All],7,FALSE)</f>
        <v>Statistician III</v>
      </c>
    </row>
    <row r="2654" spans="1:11" x14ac:dyDescent="0.3">
      <c r="A2654">
        <v>2657</v>
      </c>
      <c r="B2654">
        <v>3</v>
      </c>
      <c r="C2654">
        <v>3891.5</v>
      </c>
      <c r="D2654">
        <f t="shared" si="82"/>
        <v>1297.1666666666667</v>
      </c>
      <c r="E2654">
        <v>5.5684399999999998</v>
      </c>
      <c r="F2654">
        <f>VLOOKUP(A2654,[1]!Filtered_Customer_Data[#All],12,FALSE)</f>
        <v>5</v>
      </c>
      <c r="G2654">
        <f t="shared" si="83"/>
        <v>36115.973766666662</v>
      </c>
      <c r="H2654" t="str">
        <f>VLOOKUP(A2654,[2]!Filtered_Customer_Data[#All],9,FALSE)</f>
        <v>Mass Customer</v>
      </c>
      <c r="I2654" t="str">
        <f>VLOOKUP(A2654,Filtered_Customer_Data[#All],4,FALSE)</f>
        <v>Male</v>
      </c>
      <c r="J2654" t="str">
        <f>VLOOKUP(A2654,Filtered_Customer_Data[#All],8,FALSE)</f>
        <v>Unknown</v>
      </c>
      <c r="K2654" t="str">
        <f>VLOOKUP(A2654,Filtered_Customer_Data[#All],7,FALSE)</f>
        <v>Recruiter</v>
      </c>
    </row>
    <row r="2655" spans="1:11" x14ac:dyDescent="0.3">
      <c r="A2655">
        <v>2658</v>
      </c>
      <c r="B2655">
        <v>5</v>
      </c>
      <c r="C2655">
        <v>3853.98</v>
      </c>
      <c r="D2655">
        <f t="shared" si="82"/>
        <v>770.79600000000005</v>
      </c>
      <c r="E2655">
        <v>5.5684399999999998</v>
      </c>
      <c r="F2655">
        <f>VLOOKUP(A2655,[1]!Filtered_Customer_Data[#All],12,FALSE)</f>
        <v>6</v>
      </c>
      <c r="G2655">
        <f t="shared" si="83"/>
        <v>25752.78766944</v>
      </c>
      <c r="H2655" t="str">
        <f>VLOOKUP(A2655,[2]!Filtered_Customer_Data[#All],9,FALSE)</f>
        <v>Mass Customer</v>
      </c>
      <c r="I2655" t="str">
        <f>VLOOKUP(A2655,Filtered_Customer_Data[#All],4,FALSE)</f>
        <v>Female</v>
      </c>
      <c r="J2655" t="str">
        <f>VLOOKUP(A2655,Filtered_Customer_Data[#All],8,FALSE)</f>
        <v>Manufacturing</v>
      </c>
      <c r="K2655" t="str">
        <f>VLOOKUP(A2655,Filtered_Customer_Data[#All],7,FALSE)</f>
        <v>Unknown</v>
      </c>
    </row>
    <row r="2656" spans="1:11" x14ac:dyDescent="0.3">
      <c r="A2656">
        <v>2659</v>
      </c>
      <c r="B2656">
        <v>12</v>
      </c>
      <c r="C2656">
        <v>11948.479999999998</v>
      </c>
      <c r="D2656">
        <f t="shared" si="82"/>
        <v>995.70666666666648</v>
      </c>
      <c r="E2656">
        <v>5.5684399999999998</v>
      </c>
      <c r="F2656">
        <f>VLOOKUP(A2656,[1]!Filtered_Customer_Data[#All],12,FALSE)</f>
        <v>11</v>
      </c>
      <c r="G2656">
        <f t="shared" si="83"/>
        <v>60989.86114026665</v>
      </c>
      <c r="H2656" t="str">
        <f>VLOOKUP(A2656,[2]!Filtered_Customer_Data[#All],9,FALSE)</f>
        <v>High Net Worth</v>
      </c>
      <c r="I2656" t="str">
        <f>VLOOKUP(A2656,Filtered_Customer_Data[#All],4,FALSE)</f>
        <v>Female</v>
      </c>
      <c r="J2656" t="str">
        <f>VLOOKUP(A2656,Filtered_Customer_Data[#All],8,FALSE)</f>
        <v>Argiculture</v>
      </c>
      <c r="K2656" t="str">
        <f>VLOOKUP(A2656,Filtered_Customer_Data[#All],7,FALSE)</f>
        <v>Professor</v>
      </c>
    </row>
    <row r="2657" spans="1:11" x14ac:dyDescent="0.3">
      <c r="A2657">
        <v>2661</v>
      </c>
      <c r="B2657">
        <v>5</v>
      </c>
      <c r="C2657">
        <v>5712.01</v>
      </c>
      <c r="D2657">
        <f t="shared" si="82"/>
        <v>1142.402</v>
      </c>
      <c r="E2657">
        <v>5.5684399999999998</v>
      </c>
      <c r="F2657">
        <f>VLOOKUP(A2657,[1]!Filtered_Customer_Data[#All],12,FALSE)</f>
        <v>12</v>
      </c>
      <c r="G2657">
        <f t="shared" si="83"/>
        <v>76336.763914559997</v>
      </c>
      <c r="H2657" t="str">
        <f>VLOOKUP(A2657,[2]!Filtered_Customer_Data[#All],9,FALSE)</f>
        <v>High Net Worth</v>
      </c>
      <c r="I2657" t="str">
        <f>VLOOKUP(A2657,Filtered_Customer_Data[#All],4,FALSE)</f>
        <v>Female</v>
      </c>
      <c r="J2657" t="str">
        <f>VLOOKUP(A2657,Filtered_Customer_Data[#All],8,FALSE)</f>
        <v>Financial Services</v>
      </c>
      <c r="K2657" t="str">
        <f>VLOOKUP(A2657,Filtered_Customer_Data[#All],7,FALSE)</f>
        <v>VP Marketing</v>
      </c>
    </row>
    <row r="2658" spans="1:11" x14ac:dyDescent="0.3">
      <c r="A2658">
        <v>2662</v>
      </c>
      <c r="B2658">
        <v>9</v>
      </c>
      <c r="C2658">
        <v>10546.039999999999</v>
      </c>
      <c r="D2658">
        <f t="shared" si="82"/>
        <v>1171.7822222222221</v>
      </c>
      <c r="E2658">
        <v>5.5684399999999998</v>
      </c>
      <c r="F2658">
        <f>VLOOKUP(A2658,[1]!Filtered_Customer_Data[#All],12,FALSE)</f>
        <v>16</v>
      </c>
      <c r="G2658">
        <f t="shared" si="83"/>
        <v>104399.98396017776</v>
      </c>
      <c r="H2658" t="str">
        <f>VLOOKUP(A2658,[2]!Filtered_Customer_Data[#All],9,FALSE)</f>
        <v>Mass Customer</v>
      </c>
      <c r="I2658" t="str">
        <f>VLOOKUP(A2658,Filtered_Customer_Data[#All],4,FALSE)</f>
        <v>Female</v>
      </c>
      <c r="J2658" t="str">
        <f>VLOOKUP(A2658,Filtered_Customer_Data[#All],8,FALSE)</f>
        <v>Property</v>
      </c>
      <c r="K2658" t="str">
        <f>VLOOKUP(A2658,Filtered_Customer_Data[#All],7,FALSE)</f>
        <v>Accountant IV</v>
      </c>
    </row>
    <row r="2659" spans="1:11" x14ac:dyDescent="0.3">
      <c r="A2659">
        <v>2663</v>
      </c>
      <c r="B2659">
        <v>5</v>
      </c>
      <c r="C2659">
        <v>7423.23</v>
      </c>
      <c r="D2659">
        <f t="shared" si="82"/>
        <v>1484.646</v>
      </c>
      <c r="E2659">
        <v>5.5684399999999998</v>
      </c>
      <c r="F2659">
        <f>VLOOKUP(A2659,[1]!Filtered_Customer_Data[#All],12,FALSE)</f>
        <v>19</v>
      </c>
      <c r="G2659">
        <f t="shared" si="83"/>
        <v>157076.08127256</v>
      </c>
      <c r="H2659" t="str">
        <f>VLOOKUP(A2659,[2]!Filtered_Customer_Data[#All],9,FALSE)</f>
        <v>Mass Customer</v>
      </c>
      <c r="I2659" t="str">
        <f>VLOOKUP(A2659,Filtered_Customer_Data[#All],4,FALSE)</f>
        <v>Male</v>
      </c>
      <c r="J2659" t="str">
        <f>VLOOKUP(A2659,Filtered_Customer_Data[#All],8,FALSE)</f>
        <v>Health</v>
      </c>
      <c r="K2659" t="str">
        <f>VLOOKUP(A2659,Filtered_Customer_Data[#All],7,FALSE)</f>
        <v>Environmental Tech</v>
      </c>
    </row>
    <row r="2660" spans="1:11" x14ac:dyDescent="0.3">
      <c r="A2660">
        <v>2664</v>
      </c>
      <c r="B2660">
        <v>7</v>
      </c>
      <c r="C2660">
        <v>6587.43</v>
      </c>
      <c r="D2660">
        <f t="shared" si="82"/>
        <v>941.06142857142856</v>
      </c>
      <c r="E2660">
        <v>5.5684399999999998</v>
      </c>
      <c r="F2660">
        <f>VLOOKUP(A2660,[1]!Filtered_Customer_Data[#All],12,FALSE)</f>
        <v>15</v>
      </c>
      <c r="G2660">
        <f t="shared" si="83"/>
        <v>78603.661519714282</v>
      </c>
      <c r="H2660" t="str">
        <f>VLOOKUP(A2660,[2]!Filtered_Customer_Data[#All],9,FALSE)</f>
        <v>Mass Customer</v>
      </c>
      <c r="I2660" t="str">
        <f>VLOOKUP(A2660,Filtered_Customer_Data[#All],4,FALSE)</f>
        <v>Male</v>
      </c>
      <c r="J2660" t="str">
        <f>VLOOKUP(A2660,Filtered_Customer_Data[#All],8,FALSE)</f>
        <v>Unknown</v>
      </c>
      <c r="K2660" t="str">
        <f>VLOOKUP(A2660,Filtered_Customer_Data[#All],7,FALSE)</f>
        <v>Engineer II</v>
      </c>
    </row>
    <row r="2661" spans="1:11" x14ac:dyDescent="0.3">
      <c r="A2661">
        <v>2665</v>
      </c>
      <c r="B2661">
        <v>3</v>
      </c>
      <c r="C2661">
        <v>5364.68</v>
      </c>
      <c r="D2661">
        <f t="shared" si="82"/>
        <v>1788.2266666666667</v>
      </c>
      <c r="E2661">
        <v>5.5684399999999998</v>
      </c>
      <c r="F2661">
        <f>VLOOKUP(A2661,[1]!Filtered_Customer_Data[#All],12,FALSE)</f>
        <v>17</v>
      </c>
      <c r="G2661">
        <f t="shared" si="83"/>
        <v>169279.75929546665</v>
      </c>
      <c r="H2661" t="str">
        <f>VLOOKUP(A2661,[2]!Filtered_Customer_Data[#All],9,FALSE)</f>
        <v>Mass Customer</v>
      </c>
      <c r="I2661" t="str">
        <f>VLOOKUP(A2661,Filtered_Customer_Data[#All],4,FALSE)</f>
        <v>Male</v>
      </c>
      <c r="J2661" t="str">
        <f>VLOOKUP(A2661,Filtered_Customer_Data[#All],8,FALSE)</f>
        <v>Telecommunications</v>
      </c>
      <c r="K2661" t="str">
        <f>VLOOKUP(A2661,Filtered_Customer_Data[#All],7,FALSE)</f>
        <v>Project Manager</v>
      </c>
    </row>
    <row r="2662" spans="1:11" x14ac:dyDescent="0.3">
      <c r="A2662">
        <v>2666</v>
      </c>
      <c r="B2662">
        <v>4</v>
      </c>
      <c r="C2662">
        <v>4534.8999999999996</v>
      </c>
      <c r="D2662">
        <f t="shared" si="82"/>
        <v>1133.7249999999999</v>
      </c>
      <c r="E2662">
        <v>5.5684399999999998</v>
      </c>
      <c r="F2662">
        <f>VLOOKUP(A2662,[1]!Filtered_Customer_Data[#All],12,FALSE)</f>
        <v>9</v>
      </c>
      <c r="G2662">
        <f t="shared" si="83"/>
        <v>56817.716751</v>
      </c>
      <c r="H2662" t="str">
        <f>VLOOKUP(A2662,[2]!Filtered_Customer_Data[#All],9,FALSE)</f>
        <v>Mass Customer</v>
      </c>
      <c r="I2662" t="str">
        <f>VLOOKUP(A2662,Filtered_Customer_Data[#All],4,FALSE)</f>
        <v>Male</v>
      </c>
      <c r="J2662" t="str">
        <f>VLOOKUP(A2662,Filtered_Customer_Data[#All],8,FALSE)</f>
        <v>Health</v>
      </c>
      <c r="K2662" t="str">
        <f>VLOOKUP(A2662,Filtered_Customer_Data[#All],7,FALSE)</f>
        <v>Occupational Therapist</v>
      </c>
    </row>
    <row r="2663" spans="1:11" x14ac:dyDescent="0.3">
      <c r="A2663">
        <v>2667</v>
      </c>
      <c r="B2663">
        <v>5</v>
      </c>
      <c r="C2663">
        <v>5817.66</v>
      </c>
      <c r="D2663">
        <f t="shared" si="82"/>
        <v>1163.5319999999999</v>
      </c>
      <c r="E2663">
        <v>5.5684399999999998</v>
      </c>
      <c r="F2663">
        <f>VLOOKUP(A2663,[1]!Filtered_Customer_Data[#All],12,FALSE)</f>
        <v>6</v>
      </c>
      <c r="G2663">
        <f t="shared" si="83"/>
        <v>38874.348780479995</v>
      </c>
      <c r="H2663" t="str">
        <f>VLOOKUP(A2663,[2]!Filtered_Customer_Data[#All],9,FALSE)</f>
        <v>Affluent Customer</v>
      </c>
      <c r="I2663" t="str">
        <f>VLOOKUP(A2663,Filtered_Customer_Data[#All],4,FALSE)</f>
        <v>Female</v>
      </c>
      <c r="J2663" t="str">
        <f>VLOOKUP(A2663,Filtered_Customer_Data[#All],8,FALSE)</f>
        <v>Manufacturing</v>
      </c>
      <c r="K2663" t="str">
        <f>VLOOKUP(A2663,Filtered_Customer_Data[#All],7,FALSE)</f>
        <v>Product Engineer</v>
      </c>
    </row>
    <row r="2664" spans="1:11" x14ac:dyDescent="0.3">
      <c r="A2664">
        <v>2668</v>
      </c>
      <c r="B2664">
        <v>5</v>
      </c>
      <c r="C2664">
        <v>3342.3</v>
      </c>
      <c r="D2664">
        <f t="shared" si="82"/>
        <v>668.46</v>
      </c>
      <c r="E2664">
        <v>5.5684399999999998</v>
      </c>
      <c r="F2664">
        <f>VLOOKUP(A2664,[1]!Filtered_Customer_Data[#All],12,FALSE)</f>
        <v>18</v>
      </c>
      <c r="G2664">
        <f t="shared" si="83"/>
        <v>67001.029243199999</v>
      </c>
      <c r="H2664" t="str">
        <f>VLOOKUP(A2664,[2]!Filtered_Customer_Data[#All],9,FALSE)</f>
        <v>Mass Customer</v>
      </c>
      <c r="I2664" t="str">
        <f>VLOOKUP(A2664,Filtered_Customer_Data[#All],4,FALSE)</f>
        <v>Male</v>
      </c>
      <c r="J2664" t="str">
        <f>VLOOKUP(A2664,Filtered_Customer_Data[#All],8,FALSE)</f>
        <v>Health</v>
      </c>
      <c r="K2664" t="str">
        <f>VLOOKUP(A2664,Filtered_Customer_Data[#All],7,FALSE)</f>
        <v>Senior Quality Engineer</v>
      </c>
    </row>
    <row r="2665" spans="1:11" x14ac:dyDescent="0.3">
      <c r="A2665">
        <v>2669</v>
      </c>
      <c r="B2665">
        <v>3</v>
      </c>
      <c r="C2665">
        <v>3552.54</v>
      </c>
      <c r="D2665">
        <f t="shared" si="82"/>
        <v>1184.18</v>
      </c>
      <c r="E2665">
        <v>5.5684399999999998</v>
      </c>
      <c r="F2665">
        <f>VLOOKUP(A2665,[1]!Filtered_Customer_Data[#All],12,FALSE)</f>
        <v>1</v>
      </c>
      <c r="G2665">
        <f t="shared" si="83"/>
        <v>6594.0352792000003</v>
      </c>
      <c r="H2665" t="str">
        <f>VLOOKUP(A2665,[2]!Filtered_Customer_Data[#All],9,FALSE)</f>
        <v>Affluent Customer</v>
      </c>
      <c r="I2665" t="str">
        <f>VLOOKUP(A2665,Filtered_Customer_Data[#All],4,FALSE)</f>
        <v>Male</v>
      </c>
      <c r="J2665" t="str">
        <f>VLOOKUP(A2665,Filtered_Customer_Data[#All],8,FALSE)</f>
        <v>Property</v>
      </c>
      <c r="K2665" t="str">
        <f>VLOOKUP(A2665,Filtered_Customer_Data[#All],7,FALSE)</f>
        <v>Business Systems Development Analyst</v>
      </c>
    </row>
    <row r="2666" spans="1:11" x14ac:dyDescent="0.3">
      <c r="A2666">
        <v>2670</v>
      </c>
      <c r="B2666">
        <v>3</v>
      </c>
      <c r="C2666">
        <v>3290.6800000000003</v>
      </c>
      <c r="D2666">
        <f t="shared" si="82"/>
        <v>1096.8933333333334</v>
      </c>
      <c r="E2666">
        <v>5.5684399999999998</v>
      </c>
      <c r="F2666">
        <f>VLOOKUP(A2666,[1]!Filtered_Customer_Data[#All],12,FALSE)</f>
        <v>18</v>
      </c>
      <c r="G2666">
        <f t="shared" si="83"/>
        <v>109943.7248352</v>
      </c>
      <c r="H2666" t="str">
        <f>VLOOKUP(A2666,[2]!Filtered_Customer_Data[#All],9,FALSE)</f>
        <v>High Net Worth</v>
      </c>
      <c r="I2666" t="str">
        <f>VLOOKUP(A2666,Filtered_Customer_Data[#All],4,FALSE)</f>
        <v>Male</v>
      </c>
      <c r="J2666" t="str">
        <f>VLOOKUP(A2666,Filtered_Customer_Data[#All],8,FALSE)</f>
        <v>Financial Services</v>
      </c>
      <c r="K2666" t="str">
        <f>VLOOKUP(A2666,Filtered_Customer_Data[#All],7,FALSE)</f>
        <v>VP Accounting</v>
      </c>
    </row>
    <row r="2667" spans="1:11" x14ac:dyDescent="0.3">
      <c r="A2667">
        <v>2671</v>
      </c>
      <c r="B2667">
        <v>7</v>
      </c>
      <c r="C2667">
        <v>8811.26</v>
      </c>
      <c r="D2667">
        <f t="shared" si="82"/>
        <v>1258.7514285714285</v>
      </c>
      <c r="E2667">
        <v>5.5684399999999998</v>
      </c>
      <c r="F2667">
        <f>VLOOKUP(A2667,[1]!Filtered_Customer_Data[#All],12,FALSE)</f>
        <v>11</v>
      </c>
      <c r="G2667">
        <f t="shared" si="83"/>
        <v>77102.099854057131</v>
      </c>
      <c r="H2667" t="str">
        <f>VLOOKUP(A2667,[2]!Filtered_Customer_Data[#All],9,FALSE)</f>
        <v>Mass Customer</v>
      </c>
      <c r="I2667" t="str">
        <f>VLOOKUP(A2667,Filtered_Customer_Data[#All],4,FALSE)</f>
        <v>Female</v>
      </c>
      <c r="J2667" t="str">
        <f>VLOOKUP(A2667,Filtered_Customer_Data[#All],8,FALSE)</f>
        <v>Unknown</v>
      </c>
      <c r="K2667" t="str">
        <f>VLOOKUP(A2667,Filtered_Customer_Data[#All],7,FALSE)</f>
        <v>Analyst Programmer</v>
      </c>
    </row>
    <row r="2668" spans="1:11" x14ac:dyDescent="0.3">
      <c r="A2668">
        <v>2672</v>
      </c>
      <c r="B2668">
        <v>8</v>
      </c>
      <c r="C2668">
        <v>8417.0499999999993</v>
      </c>
      <c r="D2668">
        <f t="shared" si="82"/>
        <v>1052.1312499999999</v>
      </c>
      <c r="E2668">
        <v>5.5684399999999998</v>
      </c>
      <c r="F2668">
        <f>VLOOKUP(A2668,[1]!Filtered_Customer_Data[#All],12,FALSE)</f>
        <v>4</v>
      </c>
      <c r="G2668">
        <f t="shared" si="83"/>
        <v>23434.918950999996</v>
      </c>
      <c r="H2668" t="str">
        <f>VLOOKUP(A2668,[2]!Filtered_Customer_Data[#All],9,FALSE)</f>
        <v>Affluent Customer</v>
      </c>
      <c r="I2668" t="str">
        <f>VLOOKUP(A2668,Filtered_Customer_Data[#All],4,FALSE)</f>
        <v>Male</v>
      </c>
      <c r="J2668" t="str">
        <f>VLOOKUP(A2668,Filtered_Customer_Data[#All],8,FALSE)</f>
        <v>Health</v>
      </c>
      <c r="K2668" t="str">
        <f>VLOOKUP(A2668,Filtered_Customer_Data[#All],7,FALSE)</f>
        <v>Clinical Specialist</v>
      </c>
    </row>
    <row r="2669" spans="1:11" x14ac:dyDescent="0.3">
      <c r="A2669">
        <v>2673</v>
      </c>
      <c r="B2669">
        <v>5</v>
      </c>
      <c r="C2669">
        <v>4576.3899999999994</v>
      </c>
      <c r="D2669">
        <f t="shared" si="82"/>
        <v>915.27799999999991</v>
      </c>
      <c r="E2669">
        <v>5.5684399999999998</v>
      </c>
      <c r="F2669">
        <f>VLOOKUP(A2669,[1]!Filtered_Customer_Data[#All],12,FALSE)</f>
        <v>14</v>
      </c>
      <c r="G2669">
        <f t="shared" si="83"/>
        <v>71353.388768479985</v>
      </c>
      <c r="H2669" t="str">
        <f>VLOOKUP(A2669,[2]!Filtered_Customer_Data[#All],9,FALSE)</f>
        <v>Mass Customer</v>
      </c>
      <c r="I2669" t="str">
        <f>VLOOKUP(A2669,Filtered_Customer_Data[#All],4,FALSE)</f>
        <v>Female</v>
      </c>
      <c r="J2669" t="str">
        <f>VLOOKUP(A2669,Filtered_Customer_Data[#All],8,FALSE)</f>
        <v>Unknown</v>
      </c>
      <c r="K2669" t="str">
        <f>VLOOKUP(A2669,Filtered_Customer_Data[#All],7,FALSE)</f>
        <v>Software Consultant</v>
      </c>
    </row>
    <row r="2670" spans="1:11" x14ac:dyDescent="0.3">
      <c r="A2670">
        <v>2674</v>
      </c>
      <c r="B2670">
        <v>5</v>
      </c>
      <c r="C2670">
        <v>6395.9000000000005</v>
      </c>
      <c r="D2670">
        <f t="shared" si="82"/>
        <v>1279.18</v>
      </c>
      <c r="E2670">
        <v>5.5684399999999998</v>
      </c>
      <c r="F2670">
        <f>VLOOKUP(A2670,[1]!Filtered_Customer_Data[#All],12,FALSE)</f>
        <v>5</v>
      </c>
      <c r="G2670">
        <f t="shared" si="83"/>
        <v>35615.185396000001</v>
      </c>
      <c r="H2670" t="str">
        <f>VLOOKUP(A2670,[2]!Filtered_Customer_Data[#All],9,FALSE)</f>
        <v>High Net Worth</v>
      </c>
      <c r="I2670" t="str">
        <f>VLOOKUP(A2670,Filtered_Customer_Data[#All],4,FALSE)</f>
        <v>Female</v>
      </c>
      <c r="J2670" t="str">
        <f>VLOOKUP(A2670,Filtered_Customer_Data[#All],8,FALSE)</f>
        <v>Health</v>
      </c>
      <c r="K2670" t="str">
        <f>VLOOKUP(A2670,Filtered_Customer_Data[#All],7,FALSE)</f>
        <v>Food Chemist</v>
      </c>
    </row>
    <row r="2671" spans="1:11" x14ac:dyDescent="0.3">
      <c r="A2671">
        <v>2675</v>
      </c>
      <c r="B2671">
        <v>5</v>
      </c>
      <c r="C2671">
        <v>5429.7999999999993</v>
      </c>
      <c r="D2671">
        <f t="shared" si="82"/>
        <v>1085.9599999999998</v>
      </c>
      <c r="E2671">
        <v>5.5684399999999998</v>
      </c>
      <c r="F2671">
        <f>VLOOKUP(A2671,[1]!Filtered_Customer_Data[#All],12,FALSE)</f>
        <v>7</v>
      </c>
      <c r="G2671">
        <f t="shared" si="83"/>
        <v>42329.721716799992</v>
      </c>
      <c r="H2671" t="str">
        <f>VLOOKUP(A2671,[2]!Filtered_Customer_Data[#All],9,FALSE)</f>
        <v>Mass Customer</v>
      </c>
      <c r="I2671" t="str">
        <f>VLOOKUP(A2671,Filtered_Customer_Data[#All],4,FALSE)</f>
        <v>Female</v>
      </c>
      <c r="J2671" t="str">
        <f>VLOOKUP(A2671,Filtered_Customer_Data[#All],8,FALSE)</f>
        <v>Retail</v>
      </c>
      <c r="K2671" t="str">
        <f>VLOOKUP(A2671,Filtered_Customer_Data[#All],7,FALSE)</f>
        <v>Media Manager IV</v>
      </c>
    </row>
    <row r="2672" spans="1:11" x14ac:dyDescent="0.3">
      <c r="A2672">
        <v>2676</v>
      </c>
      <c r="B2672">
        <v>6</v>
      </c>
      <c r="C2672">
        <v>7274.78</v>
      </c>
      <c r="D2672">
        <f t="shared" si="82"/>
        <v>1212.4633333333334</v>
      </c>
      <c r="E2672">
        <v>5.5684399999999998</v>
      </c>
      <c r="F2672">
        <f>VLOOKUP(A2672,[1]!Filtered_Customer_Data[#All],12,FALSE)</f>
        <v>12</v>
      </c>
      <c r="G2672">
        <f t="shared" si="83"/>
        <v>81018.351886399993</v>
      </c>
      <c r="H2672" t="str">
        <f>VLOOKUP(A2672,[2]!Filtered_Customer_Data[#All],9,FALSE)</f>
        <v>Mass Customer</v>
      </c>
      <c r="I2672" t="str">
        <f>VLOOKUP(A2672,Filtered_Customer_Data[#All],4,FALSE)</f>
        <v>Male</v>
      </c>
      <c r="J2672" t="str">
        <f>VLOOKUP(A2672,Filtered_Customer_Data[#All],8,FALSE)</f>
        <v>Retail</v>
      </c>
      <c r="K2672" t="str">
        <f>VLOOKUP(A2672,Filtered_Customer_Data[#All],7,FALSE)</f>
        <v>Product Engineer</v>
      </c>
    </row>
    <row r="2673" spans="1:11" x14ac:dyDescent="0.3">
      <c r="A2673">
        <v>2677</v>
      </c>
      <c r="B2673">
        <v>5</v>
      </c>
      <c r="C2673">
        <v>5446.05</v>
      </c>
      <c r="D2673">
        <f t="shared" si="82"/>
        <v>1089.21</v>
      </c>
      <c r="E2673">
        <v>5.5684399999999998</v>
      </c>
      <c r="F2673">
        <f>VLOOKUP(A2673,[1]!Filtered_Customer_Data[#All],12,FALSE)</f>
        <v>10</v>
      </c>
      <c r="G2673">
        <f t="shared" si="83"/>
        <v>60652.005323999998</v>
      </c>
      <c r="H2673" t="str">
        <f>VLOOKUP(A2673,[2]!Filtered_Customer_Data[#All],9,FALSE)</f>
        <v>Mass Customer</v>
      </c>
      <c r="I2673" t="str">
        <f>VLOOKUP(A2673,Filtered_Customer_Data[#All],4,FALSE)</f>
        <v>Male</v>
      </c>
      <c r="J2673" t="str">
        <f>VLOOKUP(A2673,Filtered_Customer_Data[#All],8,FALSE)</f>
        <v>Financial Services</v>
      </c>
      <c r="K2673" t="str">
        <f>VLOOKUP(A2673,Filtered_Customer_Data[#All],7,FALSE)</f>
        <v>Unknown</v>
      </c>
    </row>
    <row r="2674" spans="1:11" x14ac:dyDescent="0.3">
      <c r="A2674">
        <v>2678</v>
      </c>
      <c r="B2674">
        <v>5</v>
      </c>
      <c r="C2674">
        <v>5004.09</v>
      </c>
      <c r="D2674">
        <f t="shared" si="82"/>
        <v>1000.818</v>
      </c>
      <c r="E2674">
        <v>5.5684399999999998</v>
      </c>
      <c r="F2674">
        <f>VLOOKUP(A2674,[1]!Filtered_Customer_Data[#All],12,FALSE)</f>
        <v>11</v>
      </c>
      <c r="G2674">
        <f t="shared" si="83"/>
        <v>61302.94482312</v>
      </c>
      <c r="H2674" t="str">
        <f>VLOOKUP(A2674,[2]!Filtered_Customer_Data[#All],9,FALSE)</f>
        <v>Mass Customer</v>
      </c>
      <c r="I2674" t="str">
        <f>VLOOKUP(A2674,Filtered_Customer_Data[#All],4,FALSE)</f>
        <v>Male</v>
      </c>
      <c r="J2674" t="str">
        <f>VLOOKUP(A2674,Filtered_Customer_Data[#All],8,FALSE)</f>
        <v>Health</v>
      </c>
      <c r="K2674" t="str">
        <f>VLOOKUP(A2674,Filtered_Customer_Data[#All],7,FALSE)</f>
        <v>Sales Associate</v>
      </c>
    </row>
    <row r="2675" spans="1:11" x14ac:dyDescent="0.3">
      <c r="A2675">
        <v>2679</v>
      </c>
      <c r="B2675">
        <v>6</v>
      </c>
      <c r="C2675">
        <v>5660.3099999999995</v>
      </c>
      <c r="D2675">
        <f t="shared" si="82"/>
        <v>943.38499999999988</v>
      </c>
      <c r="E2675">
        <v>5.5684399999999998</v>
      </c>
      <c r="F2675">
        <f>VLOOKUP(A2675,[1]!Filtered_Customer_Data[#All],12,FALSE)</f>
        <v>10</v>
      </c>
      <c r="G2675">
        <f t="shared" si="83"/>
        <v>52531.827693999992</v>
      </c>
      <c r="H2675" t="str">
        <f>VLOOKUP(A2675,[2]!Filtered_Customer_Data[#All],9,FALSE)</f>
        <v>High Net Worth</v>
      </c>
      <c r="I2675" t="str">
        <f>VLOOKUP(A2675,Filtered_Customer_Data[#All],4,FALSE)</f>
        <v>Male</v>
      </c>
      <c r="J2675" t="str">
        <f>VLOOKUP(A2675,Filtered_Customer_Data[#All],8,FALSE)</f>
        <v>Financial Services</v>
      </c>
      <c r="K2675" t="str">
        <f>VLOOKUP(A2675,Filtered_Customer_Data[#All],7,FALSE)</f>
        <v>Director of Sales</v>
      </c>
    </row>
    <row r="2676" spans="1:11" x14ac:dyDescent="0.3">
      <c r="A2676">
        <v>2680</v>
      </c>
      <c r="B2676">
        <v>9</v>
      </c>
      <c r="C2676">
        <v>9177.27</v>
      </c>
      <c r="D2676">
        <f t="shared" si="82"/>
        <v>1019.6966666666667</v>
      </c>
      <c r="E2676">
        <v>5.5684399999999998</v>
      </c>
      <c r="F2676">
        <f>VLOOKUP(A2676,[1]!Filtered_Customer_Data[#All],12,FALSE)</f>
        <v>14</v>
      </c>
      <c r="G2676">
        <f t="shared" si="83"/>
        <v>79493.675891466672</v>
      </c>
      <c r="H2676" t="str">
        <f>VLOOKUP(A2676,[2]!Filtered_Customer_Data[#All],9,FALSE)</f>
        <v>Mass Customer</v>
      </c>
      <c r="I2676" t="str">
        <f>VLOOKUP(A2676,Filtered_Customer_Data[#All],4,FALSE)</f>
        <v>Female</v>
      </c>
      <c r="J2676" t="str">
        <f>VLOOKUP(A2676,Filtered_Customer_Data[#All],8,FALSE)</f>
        <v>Financial Services</v>
      </c>
      <c r="K2676" t="str">
        <f>VLOOKUP(A2676,Filtered_Customer_Data[#All],7,FALSE)</f>
        <v>Financial Analyst</v>
      </c>
    </row>
    <row r="2677" spans="1:11" x14ac:dyDescent="0.3">
      <c r="A2677">
        <v>2681</v>
      </c>
      <c r="B2677">
        <v>5</v>
      </c>
      <c r="C2677">
        <v>4606.83</v>
      </c>
      <c r="D2677">
        <f t="shared" si="82"/>
        <v>921.36599999999999</v>
      </c>
      <c r="E2677">
        <v>5.5684399999999998</v>
      </c>
      <c r="F2677">
        <f>VLOOKUP(A2677,[1]!Filtered_Customer_Data[#All],12,FALSE)</f>
        <v>18</v>
      </c>
      <c r="G2677">
        <f t="shared" si="83"/>
        <v>92350.283202720006</v>
      </c>
      <c r="H2677" t="str">
        <f>VLOOKUP(A2677,[2]!Filtered_Customer_Data[#All],9,FALSE)</f>
        <v>Affluent Customer</v>
      </c>
      <c r="I2677" t="str">
        <f>VLOOKUP(A2677,Filtered_Customer_Data[#All],4,FALSE)</f>
        <v>Female</v>
      </c>
      <c r="J2677" t="str">
        <f>VLOOKUP(A2677,Filtered_Customer_Data[#All],8,FALSE)</f>
        <v>Manufacturing</v>
      </c>
      <c r="K2677" t="str">
        <f>VLOOKUP(A2677,Filtered_Customer_Data[#All],7,FALSE)</f>
        <v>Programmer Analyst III</v>
      </c>
    </row>
    <row r="2678" spans="1:11" x14ac:dyDescent="0.3">
      <c r="A2678">
        <v>2682</v>
      </c>
      <c r="B2678">
        <v>8</v>
      </c>
      <c r="C2678">
        <v>6122.34</v>
      </c>
      <c r="D2678">
        <f t="shared" si="82"/>
        <v>765.29250000000002</v>
      </c>
      <c r="E2678">
        <v>5.5684399999999998</v>
      </c>
      <c r="F2678">
        <f>VLOOKUP(A2678,[1]!Filtered_Customer_Data[#All],12,FALSE)</f>
        <v>20</v>
      </c>
      <c r="G2678">
        <f t="shared" si="83"/>
        <v>85229.707373999991</v>
      </c>
      <c r="H2678" t="str">
        <f>VLOOKUP(A2678,[2]!Filtered_Customer_Data[#All],9,FALSE)</f>
        <v>High Net Worth</v>
      </c>
      <c r="I2678" t="str">
        <f>VLOOKUP(A2678,Filtered_Customer_Data[#All],4,FALSE)</f>
        <v>Female</v>
      </c>
      <c r="J2678" t="str">
        <f>VLOOKUP(A2678,Filtered_Customer_Data[#All],8,FALSE)</f>
        <v>Manufacturing</v>
      </c>
      <c r="K2678" t="str">
        <f>VLOOKUP(A2678,Filtered_Customer_Data[#All],7,FALSE)</f>
        <v>Accountant III</v>
      </c>
    </row>
    <row r="2679" spans="1:11" x14ac:dyDescent="0.3">
      <c r="A2679">
        <v>2683</v>
      </c>
      <c r="B2679">
        <v>6</v>
      </c>
      <c r="C2679">
        <v>7829.8900000000012</v>
      </c>
      <c r="D2679">
        <f t="shared" si="82"/>
        <v>1304.9816666666668</v>
      </c>
      <c r="E2679">
        <v>5.5684399999999998</v>
      </c>
      <c r="F2679">
        <f>VLOOKUP(A2679,[1]!Filtered_Customer_Data[#All],12,FALSE)</f>
        <v>6</v>
      </c>
      <c r="G2679">
        <f t="shared" si="83"/>
        <v>43600.272671600003</v>
      </c>
      <c r="H2679" t="str">
        <f>VLOOKUP(A2679,[2]!Filtered_Customer_Data[#All],9,FALSE)</f>
        <v>Affluent Customer</v>
      </c>
      <c r="I2679" t="str">
        <f>VLOOKUP(A2679,Filtered_Customer_Data[#All],4,FALSE)</f>
        <v>Female</v>
      </c>
      <c r="J2679" t="str">
        <f>VLOOKUP(A2679,Filtered_Customer_Data[#All],8,FALSE)</f>
        <v>Unknown</v>
      </c>
      <c r="K2679" t="str">
        <f>VLOOKUP(A2679,Filtered_Customer_Data[#All],7,FALSE)</f>
        <v>Biostatistician II</v>
      </c>
    </row>
    <row r="2680" spans="1:11" x14ac:dyDescent="0.3">
      <c r="A2680">
        <v>2684</v>
      </c>
      <c r="B2680">
        <v>9</v>
      </c>
      <c r="C2680">
        <v>11938.04</v>
      </c>
      <c r="D2680">
        <f t="shared" si="82"/>
        <v>1326.4488888888891</v>
      </c>
      <c r="E2680">
        <v>5.5684399999999998</v>
      </c>
      <c r="F2680">
        <f>VLOOKUP(A2680,[1]!Filtered_Customer_Data[#All],12,FALSE)</f>
        <v>12</v>
      </c>
      <c r="G2680">
        <f t="shared" si="83"/>
        <v>88635.012610133344</v>
      </c>
      <c r="H2680" t="str">
        <f>VLOOKUP(A2680,[2]!Filtered_Customer_Data[#All],9,FALSE)</f>
        <v>Mass Customer</v>
      </c>
      <c r="I2680" t="str">
        <f>VLOOKUP(A2680,Filtered_Customer_Data[#All],4,FALSE)</f>
        <v>Male</v>
      </c>
      <c r="J2680" t="str">
        <f>VLOOKUP(A2680,Filtered_Customer_Data[#All],8,FALSE)</f>
        <v>Health</v>
      </c>
      <c r="K2680" t="str">
        <f>VLOOKUP(A2680,Filtered_Customer_Data[#All],7,FALSE)</f>
        <v>Health Coach IV</v>
      </c>
    </row>
    <row r="2681" spans="1:11" x14ac:dyDescent="0.3">
      <c r="A2681">
        <v>2685</v>
      </c>
      <c r="B2681">
        <v>6</v>
      </c>
      <c r="C2681">
        <v>5323.86</v>
      </c>
      <c r="D2681">
        <f t="shared" si="82"/>
        <v>887.31</v>
      </c>
      <c r="E2681">
        <v>5.5684399999999998</v>
      </c>
      <c r="F2681">
        <f>VLOOKUP(A2681,[1]!Filtered_Customer_Data[#All],12,FALSE)</f>
        <v>9</v>
      </c>
      <c r="G2681">
        <f t="shared" si="83"/>
        <v>44468.392467599995</v>
      </c>
      <c r="H2681" t="str">
        <f>VLOOKUP(A2681,[2]!Filtered_Customer_Data[#All],9,FALSE)</f>
        <v>Mass Customer</v>
      </c>
      <c r="I2681" t="str">
        <f>VLOOKUP(A2681,Filtered_Customer_Data[#All],4,FALSE)</f>
        <v>Female</v>
      </c>
      <c r="J2681" t="str">
        <f>VLOOKUP(A2681,Filtered_Customer_Data[#All],8,FALSE)</f>
        <v>Unknown</v>
      </c>
      <c r="K2681" t="str">
        <f>VLOOKUP(A2681,Filtered_Customer_Data[#All],7,FALSE)</f>
        <v>Unknown</v>
      </c>
    </row>
    <row r="2682" spans="1:11" x14ac:dyDescent="0.3">
      <c r="A2682">
        <v>2686</v>
      </c>
      <c r="B2682">
        <v>11</v>
      </c>
      <c r="C2682">
        <v>13237.880000000001</v>
      </c>
      <c r="D2682">
        <f t="shared" si="82"/>
        <v>1203.4436363636364</v>
      </c>
      <c r="E2682">
        <v>5.5684399999999998</v>
      </c>
      <c r="F2682">
        <f>VLOOKUP(A2682,[1]!Filtered_Customer_Data[#All],12,FALSE)</f>
        <v>4</v>
      </c>
      <c r="G2682">
        <f t="shared" si="83"/>
        <v>26805.214729890908</v>
      </c>
      <c r="H2682" t="str">
        <f>VLOOKUP(A2682,[2]!Filtered_Customer_Data[#All],9,FALSE)</f>
        <v>Affluent Customer</v>
      </c>
      <c r="I2682" t="str">
        <f>VLOOKUP(A2682,Filtered_Customer_Data[#All],4,FALSE)</f>
        <v>Male</v>
      </c>
      <c r="J2682" t="str">
        <f>VLOOKUP(A2682,Filtered_Customer_Data[#All],8,FALSE)</f>
        <v>Financial Services</v>
      </c>
      <c r="K2682" t="str">
        <f>VLOOKUP(A2682,Filtered_Customer_Data[#All],7,FALSE)</f>
        <v>Automation Specialist II</v>
      </c>
    </row>
    <row r="2683" spans="1:11" x14ac:dyDescent="0.3">
      <c r="A2683">
        <v>2687</v>
      </c>
      <c r="B2683">
        <v>7</v>
      </c>
      <c r="C2683">
        <v>6724.2300000000005</v>
      </c>
      <c r="D2683">
        <f t="shared" si="82"/>
        <v>960.60428571428577</v>
      </c>
      <c r="E2683">
        <v>5.5684399999999998</v>
      </c>
      <c r="F2683">
        <f>VLOOKUP(A2683,[1]!Filtered_Customer_Data[#All],12,FALSE)</f>
        <v>20</v>
      </c>
      <c r="G2683">
        <f t="shared" si="83"/>
        <v>106981.34657485715</v>
      </c>
      <c r="H2683" t="str">
        <f>VLOOKUP(A2683,[2]!Filtered_Customer_Data[#All],9,FALSE)</f>
        <v>High Net Worth</v>
      </c>
      <c r="I2683" t="str">
        <f>VLOOKUP(A2683,Filtered_Customer_Data[#All],4,FALSE)</f>
        <v>Male</v>
      </c>
      <c r="J2683" t="str">
        <f>VLOOKUP(A2683,Filtered_Customer_Data[#All],8,FALSE)</f>
        <v>Manufacturing</v>
      </c>
      <c r="K2683" t="str">
        <f>VLOOKUP(A2683,Filtered_Customer_Data[#All],7,FALSE)</f>
        <v>Chemical Engineer</v>
      </c>
    </row>
    <row r="2684" spans="1:11" x14ac:dyDescent="0.3">
      <c r="A2684">
        <v>2688</v>
      </c>
      <c r="B2684">
        <v>3</v>
      </c>
      <c r="C2684">
        <v>3018.69</v>
      </c>
      <c r="D2684">
        <f t="shared" si="82"/>
        <v>1006.23</v>
      </c>
      <c r="E2684">
        <v>5.5684399999999998</v>
      </c>
      <c r="F2684">
        <f>VLOOKUP(A2684,[1]!Filtered_Customer_Data[#All],12,FALSE)</f>
        <v>13</v>
      </c>
      <c r="G2684">
        <f t="shared" si="83"/>
        <v>72840.707955599995</v>
      </c>
      <c r="H2684" t="str">
        <f>VLOOKUP(A2684,[2]!Filtered_Customer_Data[#All],9,FALSE)</f>
        <v>Mass Customer</v>
      </c>
      <c r="I2684" t="str">
        <f>VLOOKUP(A2684,Filtered_Customer_Data[#All],4,FALSE)</f>
        <v>Male</v>
      </c>
      <c r="J2684" t="str">
        <f>VLOOKUP(A2684,Filtered_Customer_Data[#All],8,FALSE)</f>
        <v>Property</v>
      </c>
      <c r="K2684" t="str">
        <f>VLOOKUP(A2684,Filtered_Customer_Data[#All],7,FALSE)</f>
        <v>Database Administrator III</v>
      </c>
    </row>
    <row r="2685" spans="1:11" x14ac:dyDescent="0.3">
      <c r="A2685">
        <v>2689</v>
      </c>
      <c r="B2685">
        <v>5</v>
      </c>
      <c r="C2685">
        <v>3956.1800000000003</v>
      </c>
      <c r="D2685">
        <f t="shared" si="82"/>
        <v>791.2360000000001</v>
      </c>
      <c r="E2685">
        <v>5.5684399999999998</v>
      </c>
      <c r="F2685">
        <f>VLOOKUP(A2685,[1]!Filtered_Customer_Data[#All],12,FALSE)</f>
        <v>10</v>
      </c>
      <c r="G2685">
        <f t="shared" si="83"/>
        <v>44059.501918399998</v>
      </c>
      <c r="H2685" t="str">
        <f>VLOOKUP(A2685,[2]!Filtered_Customer_Data[#All],9,FALSE)</f>
        <v>Mass Customer</v>
      </c>
      <c r="I2685" t="str">
        <f>VLOOKUP(A2685,Filtered_Customer_Data[#All],4,FALSE)</f>
        <v>Male</v>
      </c>
      <c r="J2685" t="str">
        <f>VLOOKUP(A2685,Filtered_Customer_Data[#All],8,FALSE)</f>
        <v>Unknown</v>
      </c>
      <c r="K2685" t="str">
        <f>VLOOKUP(A2685,Filtered_Customer_Data[#All],7,FALSE)</f>
        <v>Senior Developer</v>
      </c>
    </row>
    <row r="2686" spans="1:11" x14ac:dyDescent="0.3">
      <c r="A2686">
        <v>2690</v>
      </c>
      <c r="B2686">
        <v>4</v>
      </c>
      <c r="C2686">
        <v>5860.55</v>
      </c>
      <c r="D2686">
        <f t="shared" si="82"/>
        <v>1465.1375</v>
      </c>
      <c r="E2686">
        <v>5.5684399999999998</v>
      </c>
      <c r="F2686">
        <f>VLOOKUP(A2686,[1]!Filtered_Customer_Data[#All],12,FALSE)</f>
        <v>12</v>
      </c>
      <c r="G2686">
        <f t="shared" si="83"/>
        <v>97902.363125999997</v>
      </c>
      <c r="H2686" t="str">
        <f>VLOOKUP(A2686,[2]!Filtered_Customer_Data[#All],9,FALSE)</f>
        <v>Affluent Customer</v>
      </c>
      <c r="I2686" t="str">
        <f>VLOOKUP(A2686,Filtered_Customer_Data[#All],4,FALSE)</f>
        <v>Female</v>
      </c>
      <c r="J2686" t="str">
        <f>VLOOKUP(A2686,Filtered_Customer_Data[#All],8,FALSE)</f>
        <v>Health</v>
      </c>
      <c r="K2686" t="str">
        <f>VLOOKUP(A2686,Filtered_Customer_Data[#All],7,FALSE)</f>
        <v>Registered Nurse</v>
      </c>
    </row>
    <row r="2687" spans="1:11" x14ac:dyDescent="0.3">
      <c r="A2687">
        <v>2691</v>
      </c>
      <c r="B2687">
        <v>8</v>
      </c>
      <c r="C2687">
        <v>8562.0499999999993</v>
      </c>
      <c r="D2687">
        <f t="shared" si="82"/>
        <v>1070.2562499999999</v>
      </c>
      <c r="E2687">
        <v>5.5684399999999998</v>
      </c>
      <c r="F2687">
        <f>VLOOKUP(A2687,[1]!Filtered_Customer_Data[#All],12,FALSE)</f>
        <v>18</v>
      </c>
      <c r="G2687">
        <f t="shared" si="83"/>
        <v>107273.83882949999</v>
      </c>
      <c r="H2687" t="str">
        <f>VLOOKUP(A2687,[2]!Filtered_Customer_Data[#All],9,FALSE)</f>
        <v>Mass Customer</v>
      </c>
      <c r="I2687" t="str">
        <f>VLOOKUP(A2687,Filtered_Customer_Data[#All],4,FALSE)</f>
        <v>Male</v>
      </c>
      <c r="J2687" t="str">
        <f>VLOOKUP(A2687,Filtered_Customer_Data[#All],8,FALSE)</f>
        <v>Entertainment</v>
      </c>
      <c r="K2687" t="str">
        <f>VLOOKUP(A2687,Filtered_Customer_Data[#All],7,FALSE)</f>
        <v>Librarian</v>
      </c>
    </row>
    <row r="2688" spans="1:11" x14ac:dyDescent="0.3">
      <c r="A2688">
        <v>2692</v>
      </c>
      <c r="B2688">
        <v>3</v>
      </c>
      <c r="C2688">
        <v>1662.12</v>
      </c>
      <c r="D2688">
        <f t="shared" si="82"/>
        <v>554.04</v>
      </c>
      <c r="E2688">
        <v>5.5684399999999998</v>
      </c>
      <c r="F2688">
        <f>VLOOKUP(A2688,[1]!Filtered_Customer_Data[#All],12,FALSE)</f>
        <v>22</v>
      </c>
      <c r="G2688">
        <f t="shared" si="83"/>
        <v>67873.046947199982</v>
      </c>
      <c r="H2688" t="str">
        <f>VLOOKUP(A2688,[2]!Filtered_Customer_Data[#All],9,FALSE)</f>
        <v>High Net Worth</v>
      </c>
      <c r="I2688" t="str">
        <f>VLOOKUP(A2688,Filtered_Customer_Data[#All],4,FALSE)</f>
        <v>Female</v>
      </c>
      <c r="J2688" t="str">
        <f>VLOOKUP(A2688,Filtered_Customer_Data[#All],8,FALSE)</f>
        <v>Health</v>
      </c>
      <c r="K2688" t="str">
        <f>VLOOKUP(A2688,Filtered_Customer_Data[#All],7,FALSE)</f>
        <v>Research Associate</v>
      </c>
    </row>
    <row r="2689" spans="1:11" x14ac:dyDescent="0.3">
      <c r="A2689">
        <v>2693</v>
      </c>
      <c r="B2689">
        <v>6</v>
      </c>
      <c r="C2689">
        <v>5128.6399999999994</v>
      </c>
      <c r="D2689">
        <f t="shared" si="82"/>
        <v>854.7733333333332</v>
      </c>
      <c r="E2689">
        <v>5.5684399999999998</v>
      </c>
      <c r="F2689">
        <f>VLOOKUP(A2689,[1]!Filtered_Customer_Data[#All],12,FALSE)</f>
        <v>16</v>
      </c>
      <c r="G2689">
        <f t="shared" si="83"/>
        <v>76156.064324266656</v>
      </c>
      <c r="H2689" t="str">
        <f>VLOOKUP(A2689,[2]!Filtered_Customer_Data[#All],9,FALSE)</f>
        <v>High Net Worth</v>
      </c>
      <c r="I2689" t="str">
        <f>VLOOKUP(A2689,Filtered_Customer_Data[#All],4,FALSE)</f>
        <v>Male</v>
      </c>
      <c r="J2689" t="str">
        <f>VLOOKUP(A2689,Filtered_Customer_Data[#All],8,FALSE)</f>
        <v>Health</v>
      </c>
      <c r="K2689" t="str">
        <f>VLOOKUP(A2689,Filtered_Customer_Data[#All],7,FALSE)</f>
        <v>Research Assistant III</v>
      </c>
    </row>
    <row r="2690" spans="1:11" x14ac:dyDescent="0.3">
      <c r="A2690">
        <v>2694</v>
      </c>
      <c r="B2690">
        <v>4</v>
      </c>
      <c r="C2690">
        <v>2766.0899999999997</v>
      </c>
      <c r="D2690">
        <f t="shared" si="82"/>
        <v>691.52249999999992</v>
      </c>
      <c r="E2690">
        <v>5.5684399999999998</v>
      </c>
      <c r="F2690">
        <f>VLOOKUP(A2690,[1]!Filtered_Customer_Data[#All],12,FALSE)</f>
        <v>6</v>
      </c>
      <c r="G2690">
        <f t="shared" si="83"/>
        <v>23104.209299399998</v>
      </c>
      <c r="H2690" t="str">
        <f>VLOOKUP(A2690,[2]!Filtered_Customer_Data[#All],9,FALSE)</f>
        <v>Mass Customer</v>
      </c>
      <c r="I2690" t="str">
        <f>VLOOKUP(A2690,Filtered_Customer_Data[#All],4,FALSE)</f>
        <v>Female</v>
      </c>
      <c r="J2690" t="str">
        <f>VLOOKUP(A2690,Filtered_Customer_Data[#All],8,FALSE)</f>
        <v>Retail</v>
      </c>
      <c r="K2690" t="str">
        <f>VLOOKUP(A2690,Filtered_Customer_Data[#All],7,FALSE)</f>
        <v>Quality Engineer</v>
      </c>
    </row>
    <row r="2691" spans="1:11" x14ac:dyDescent="0.3">
      <c r="A2691">
        <v>2695</v>
      </c>
      <c r="B2691">
        <v>8</v>
      </c>
      <c r="C2691">
        <v>10630.04</v>
      </c>
      <c r="D2691">
        <f t="shared" ref="D2691:D2754" si="84">GETPIVOTDATA("Total Revenue",$A2690,"customer_id",A2691)/GETPIVOTDATA("Total Transaction",$A2690,"customer_id",A2691)</f>
        <v>1328.7550000000001</v>
      </c>
      <c r="E2691">
        <v>5.5684399999999998</v>
      </c>
      <c r="F2691">
        <f>VLOOKUP(A2691,[1]!Filtered_Customer_Data[#All],12,FALSE)</f>
        <v>19</v>
      </c>
      <c r="G2691">
        <f t="shared" ref="G2691:G2754" si="85">D2691*E2691*F2691</f>
        <v>140582.75735180001</v>
      </c>
      <c r="H2691" t="str">
        <f>VLOOKUP(A2691,[2]!Filtered_Customer_Data[#All],9,FALSE)</f>
        <v>Mass Customer</v>
      </c>
      <c r="I2691" t="str">
        <f>VLOOKUP(A2691,Filtered_Customer_Data[#All],4,FALSE)</f>
        <v>Female</v>
      </c>
      <c r="J2691" t="str">
        <f>VLOOKUP(A2691,Filtered_Customer_Data[#All],8,FALSE)</f>
        <v>Manufacturing</v>
      </c>
      <c r="K2691" t="str">
        <f>VLOOKUP(A2691,Filtered_Customer_Data[#All],7,FALSE)</f>
        <v>Statistician II</v>
      </c>
    </row>
    <row r="2692" spans="1:11" x14ac:dyDescent="0.3">
      <c r="A2692">
        <v>2696</v>
      </c>
      <c r="B2692">
        <v>4</v>
      </c>
      <c r="C2692">
        <v>5519.58</v>
      </c>
      <c r="D2692">
        <f t="shared" si="84"/>
        <v>1379.895</v>
      </c>
      <c r="E2692">
        <v>5.5684399999999998</v>
      </c>
      <c r="F2692">
        <f>VLOOKUP(A2692,[1]!Filtered_Customer_Data[#All],12,FALSE)</f>
        <v>11</v>
      </c>
      <c r="G2692">
        <f t="shared" si="85"/>
        <v>84522.487651799995</v>
      </c>
      <c r="H2692" t="str">
        <f>VLOOKUP(A2692,[2]!Filtered_Customer_Data[#All],9,FALSE)</f>
        <v>Mass Customer</v>
      </c>
      <c r="I2692" t="str">
        <f>VLOOKUP(A2692,Filtered_Customer_Data[#All],4,FALSE)</f>
        <v>Undefined</v>
      </c>
      <c r="J2692" t="str">
        <f>VLOOKUP(A2692,Filtered_Customer_Data[#All],8,FALSE)</f>
        <v>Health</v>
      </c>
      <c r="K2692" t="str">
        <f>VLOOKUP(A2692,Filtered_Customer_Data[#All],7,FALSE)</f>
        <v>Social Worker</v>
      </c>
    </row>
    <row r="2693" spans="1:11" x14ac:dyDescent="0.3">
      <c r="A2693">
        <v>2697</v>
      </c>
      <c r="B2693">
        <v>7</v>
      </c>
      <c r="C2693">
        <v>6415.43</v>
      </c>
      <c r="D2693">
        <f t="shared" si="84"/>
        <v>916.49</v>
      </c>
      <c r="E2693">
        <v>5.5684399999999998</v>
      </c>
      <c r="F2693">
        <f>VLOOKUP(A2693,[1]!Filtered_Customer_Data[#All],12,FALSE)</f>
        <v>11</v>
      </c>
      <c r="G2693">
        <f t="shared" si="85"/>
        <v>56137.615331599998</v>
      </c>
      <c r="H2693" t="str">
        <f>VLOOKUP(A2693,[2]!Filtered_Customer_Data[#All],9,FALSE)</f>
        <v>High Net Worth</v>
      </c>
      <c r="I2693" t="str">
        <f>VLOOKUP(A2693,Filtered_Customer_Data[#All],4,FALSE)</f>
        <v>Undefined</v>
      </c>
      <c r="J2693" t="str">
        <f>VLOOKUP(A2693,Filtered_Customer_Data[#All],8,FALSE)</f>
        <v>IT</v>
      </c>
      <c r="K2693" t="str">
        <f>VLOOKUP(A2693,Filtered_Customer_Data[#All],7,FALSE)</f>
        <v>Legal Assistant</v>
      </c>
    </row>
    <row r="2694" spans="1:11" x14ac:dyDescent="0.3">
      <c r="A2694">
        <v>2698</v>
      </c>
      <c r="B2694">
        <v>7</v>
      </c>
      <c r="C2694">
        <v>9054.0499999999993</v>
      </c>
      <c r="D2694">
        <f t="shared" si="84"/>
        <v>1293.4357142857141</v>
      </c>
      <c r="E2694">
        <v>5.5684399999999998</v>
      </c>
      <c r="F2694">
        <f>VLOOKUP(A2694,[1]!Filtered_Customer_Data[#All],12,FALSE)</f>
        <v>20</v>
      </c>
      <c r="G2694">
        <f t="shared" si="85"/>
        <v>144048.38337714283</v>
      </c>
      <c r="H2694" t="str">
        <f>VLOOKUP(A2694,[2]!Filtered_Customer_Data[#All],9,FALSE)</f>
        <v>High Net Worth</v>
      </c>
      <c r="I2694" t="str">
        <f>VLOOKUP(A2694,Filtered_Customer_Data[#All],4,FALSE)</f>
        <v>Female</v>
      </c>
      <c r="J2694" t="str">
        <f>VLOOKUP(A2694,Filtered_Customer_Data[#All],8,FALSE)</f>
        <v>Health</v>
      </c>
      <c r="K2694" t="str">
        <f>VLOOKUP(A2694,Filtered_Customer_Data[#All],7,FALSE)</f>
        <v>Administrative Officer</v>
      </c>
    </row>
    <row r="2695" spans="1:11" x14ac:dyDescent="0.3">
      <c r="A2695">
        <v>2699</v>
      </c>
      <c r="B2695">
        <v>5</v>
      </c>
      <c r="C2695">
        <v>3428.7599999999998</v>
      </c>
      <c r="D2695">
        <f t="shared" si="84"/>
        <v>685.75199999999995</v>
      </c>
      <c r="E2695">
        <v>5.5684399999999998</v>
      </c>
      <c r="F2695">
        <f>VLOOKUP(A2695,[1]!Filtered_Customer_Data[#All],12,FALSE)</f>
        <v>16</v>
      </c>
      <c r="G2695">
        <f t="shared" si="85"/>
        <v>61097.10187007999</v>
      </c>
      <c r="H2695" t="str">
        <f>VLOOKUP(A2695,[2]!Filtered_Customer_Data[#All],9,FALSE)</f>
        <v>Affluent Customer</v>
      </c>
      <c r="I2695" t="str">
        <f>VLOOKUP(A2695,Filtered_Customer_Data[#All],4,FALSE)</f>
        <v>Male</v>
      </c>
      <c r="J2695" t="str">
        <f>VLOOKUP(A2695,Filtered_Customer_Data[#All],8,FALSE)</f>
        <v>Manufacturing</v>
      </c>
      <c r="K2695" t="str">
        <f>VLOOKUP(A2695,Filtered_Customer_Data[#All],7,FALSE)</f>
        <v>Account Representative IV</v>
      </c>
    </row>
    <row r="2696" spans="1:11" x14ac:dyDescent="0.3">
      <c r="A2696">
        <v>2700</v>
      </c>
      <c r="B2696">
        <v>4</v>
      </c>
      <c r="C2696">
        <v>4497.46</v>
      </c>
      <c r="D2696">
        <f t="shared" si="84"/>
        <v>1124.365</v>
      </c>
      <c r="E2696">
        <v>5.5684399999999998</v>
      </c>
      <c r="F2696">
        <f>VLOOKUP(A2696,[1]!Filtered_Customer_Data[#All],12,FALSE)</f>
        <v>2</v>
      </c>
      <c r="G2696">
        <f t="shared" si="85"/>
        <v>12521.9180812</v>
      </c>
      <c r="H2696" t="str">
        <f>VLOOKUP(A2696,[2]!Filtered_Customer_Data[#All],9,FALSE)</f>
        <v>Mass Customer</v>
      </c>
      <c r="I2696" t="str">
        <f>VLOOKUP(A2696,Filtered_Customer_Data[#All],4,FALSE)</f>
        <v>Female</v>
      </c>
      <c r="J2696" t="str">
        <f>VLOOKUP(A2696,Filtered_Customer_Data[#All],8,FALSE)</f>
        <v>Unknown</v>
      </c>
      <c r="K2696" t="str">
        <f>VLOOKUP(A2696,Filtered_Customer_Data[#All],7,FALSE)</f>
        <v>GIS Technical Architect</v>
      </c>
    </row>
    <row r="2697" spans="1:11" x14ac:dyDescent="0.3">
      <c r="A2697">
        <v>2701</v>
      </c>
      <c r="B2697">
        <v>9</v>
      </c>
      <c r="C2697">
        <v>11558.89</v>
      </c>
      <c r="D2697">
        <f t="shared" si="84"/>
        <v>1284.3211111111111</v>
      </c>
      <c r="E2697">
        <v>5.5684399999999998</v>
      </c>
      <c r="F2697">
        <f>VLOOKUP(A2697,[1]!Filtered_Customer_Data[#All],12,FALSE)</f>
        <v>7</v>
      </c>
      <c r="G2697">
        <f t="shared" si="85"/>
        <v>50061.655335688891</v>
      </c>
      <c r="H2697" t="str">
        <f>VLOOKUP(A2697,[2]!Filtered_Customer_Data[#All],9,FALSE)</f>
        <v>Affluent Customer</v>
      </c>
      <c r="I2697" t="str">
        <f>VLOOKUP(A2697,Filtered_Customer_Data[#All],4,FALSE)</f>
        <v>Female</v>
      </c>
      <c r="J2697" t="str">
        <f>VLOOKUP(A2697,Filtered_Customer_Data[#All],8,FALSE)</f>
        <v>Health</v>
      </c>
      <c r="K2697" t="str">
        <f>VLOOKUP(A2697,Filtered_Customer_Data[#All],7,FALSE)</f>
        <v>Dental Hygienist</v>
      </c>
    </row>
    <row r="2698" spans="1:11" x14ac:dyDescent="0.3">
      <c r="A2698">
        <v>2702</v>
      </c>
      <c r="B2698">
        <v>8</v>
      </c>
      <c r="C2698">
        <v>11698.41</v>
      </c>
      <c r="D2698">
        <f t="shared" si="84"/>
        <v>1462.30125</v>
      </c>
      <c r="E2698">
        <v>5.5684399999999998</v>
      </c>
      <c r="F2698">
        <f>VLOOKUP(A2698,[1]!Filtered_Customer_Data[#All],12,FALSE)</f>
        <v>11</v>
      </c>
      <c r="G2698">
        <f t="shared" si="85"/>
        <v>89570.104498050001</v>
      </c>
      <c r="H2698" t="str">
        <f>VLOOKUP(A2698,[2]!Filtered_Customer_Data[#All],9,FALSE)</f>
        <v>Affluent Customer</v>
      </c>
      <c r="I2698" t="str">
        <f>VLOOKUP(A2698,Filtered_Customer_Data[#All],4,FALSE)</f>
        <v>Female</v>
      </c>
      <c r="J2698" t="str">
        <f>VLOOKUP(A2698,Filtered_Customer_Data[#All],8,FALSE)</f>
        <v>Manufacturing</v>
      </c>
      <c r="K2698" t="str">
        <f>VLOOKUP(A2698,Filtered_Customer_Data[#All],7,FALSE)</f>
        <v>Electrical Engineer</v>
      </c>
    </row>
    <row r="2699" spans="1:11" x14ac:dyDescent="0.3">
      <c r="A2699">
        <v>2703</v>
      </c>
      <c r="B2699">
        <v>7</v>
      </c>
      <c r="C2699">
        <v>7330.0499999999993</v>
      </c>
      <c r="D2699">
        <f t="shared" si="84"/>
        <v>1047.1499999999999</v>
      </c>
      <c r="E2699">
        <v>5.5684399999999998</v>
      </c>
      <c r="F2699">
        <f>VLOOKUP(A2699,[1]!Filtered_Customer_Data[#All],12,FALSE)</f>
        <v>18</v>
      </c>
      <c r="G2699">
        <f t="shared" si="85"/>
        <v>104957.85502799999</v>
      </c>
      <c r="H2699" t="str">
        <f>VLOOKUP(A2699,[2]!Filtered_Customer_Data[#All],9,FALSE)</f>
        <v>Affluent Customer</v>
      </c>
      <c r="I2699" t="str">
        <f>VLOOKUP(A2699,Filtered_Customer_Data[#All],4,FALSE)</f>
        <v>Female</v>
      </c>
      <c r="J2699" t="str">
        <f>VLOOKUP(A2699,Filtered_Customer_Data[#All],8,FALSE)</f>
        <v>Manufacturing</v>
      </c>
      <c r="K2699" t="str">
        <f>VLOOKUP(A2699,Filtered_Customer_Data[#All],7,FALSE)</f>
        <v>Unknown</v>
      </c>
    </row>
    <row r="2700" spans="1:11" x14ac:dyDescent="0.3">
      <c r="A2700">
        <v>2704</v>
      </c>
      <c r="B2700">
        <v>3</v>
      </c>
      <c r="C2700">
        <v>1517.27</v>
      </c>
      <c r="D2700">
        <f t="shared" si="84"/>
        <v>505.75666666666666</v>
      </c>
      <c r="E2700">
        <v>5.5684399999999998</v>
      </c>
      <c r="F2700">
        <f>VLOOKUP(A2700,[1]!Filtered_Customer_Data[#All],12,FALSE)</f>
        <v>3</v>
      </c>
      <c r="G2700">
        <f t="shared" si="85"/>
        <v>8448.8269588000003</v>
      </c>
      <c r="H2700" t="str">
        <f>VLOOKUP(A2700,[2]!Filtered_Customer_Data[#All],9,FALSE)</f>
        <v>Affluent Customer</v>
      </c>
      <c r="I2700" t="str">
        <f>VLOOKUP(A2700,Filtered_Customer_Data[#All],4,FALSE)</f>
        <v>Male</v>
      </c>
      <c r="J2700" t="str">
        <f>VLOOKUP(A2700,Filtered_Customer_Data[#All],8,FALSE)</f>
        <v>Retail</v>
      </c>
      <c r="K2700" t="str">
        <f>VLOOKUP(A2700,Filtered_Customer_Data[#All],7,FALSE)</f>
        <v>Account Representative IV</v>
      </c>
    </row>
    <row r="2701" spans="1:11" x14ac:dyDescent="0.3">
      <c r="A2701">
        <v>2705</v>
      </c>
      <c r="B2701">
        <v>8</v>
      </c>
      <c r="C2701">
        <v>10063.400000000001</v>
      </c>
      <c r="D2701">
        <f t="shared" si="84"/>
        <v>1257.9250000000002</v>
      </c>
      <c r="E2701">
        <v>5.5684399999999998</v>
      </c>
      <c r="F2701">
        <f>VLOOKUP(A2701,[1]!Filtered_Customer_Data[#All],12,FALSE)</f>
        <v>3</v>
      </c>
      <c r="G2701">
        <f t="shared" si="85"/>
        <v>21014.039661000003</v>
      </c>
      <c r="H2701" t="str">
        <f>VLOOKUP(A2701,[2]!Filtered_Customer_Data[#All],9,FALSE)</f>
        <v>Mass Customer</v>
      </c>
      <c r="I2701" t="str">
        <f>VLOOKUP(A2701,Filtered_Customer_Data[#All],4,FALSE)</f>
        <v>Female</v>
      </c>
      <c r="J2701" t="str">
        <f>VLOOKUP(A2701,Filtered_Customer_Data[#All],8,FALSE)</f>
        <v>Manufacturing</v>
      </c>
      <c r="K2701" t="str">
        <f>VLOOKUP(A2701,Filtered_Customer_Data[#All],7,FALSE)</f>
        <v>Nuclear Power Engineer</v>
      </c>
    </row>
    <row r="2702" spans="1:11" x14ac:dyDescent="0.3">
      <c r="A2702">
        <v>2706</v>
      </c>
      <c r="B2702">
        <v>3</v>
      </c>
      <c r="C2702">
        <v>2769.3599999999997</v>
      </c>
      <c r="D2702">
        <f t="shared" si="84"/>
        <v>923.11999999999989</v>
      </c>
      <c r="E2702">
        <v>5.5684399999999998</v>
      </c>
      <c r="F2702">
        <f>VLOOKUP(A2702,[1]!Filtered_Customer_Data[#All],12,FALSE)</f>
        <v>6</v>
      </c>
      <c r="G2702">
        <f t="shared" si="85"/>
        <v>30842.029996799996</v>
      </c>
      <c r="H2702" t="str">
        <f>VLOOKUP(A2702,[2]!Filtered_Customer_Data[#All],9,FALSE)</f>
        <v>Affluent Customer</v>
      </c>
      <c r="I2702" t="str">
        <f>VLOOKUP(A2702,Filtered_Customer_Data[#All],4,FALSE)</f>
        <v>Male</v>
      </c>
      <c r="J2702" t="str">
        <f>VLOOKUP(A2702,Filtered_Customer_Data[#All],8,FALSE)</f>
        <v>Retail</v>
      </c>
      <c r="K2702" t="str">
        <f>VLOOKUP(A2702,Filtered_Customer_Data[#All],7,FALSE)</f>
        <v>Desktop Support Technician</v>
      </c>
    </row>
    <row r="2703" spans="1:11" x14ac:dyDescent="0.3">
      <c r="A2703">
        <v>2707</v>
      </c>
      <c r="B2703">
        <v>3</v>
      </c>
      <c r="C2703">
        <v>3934.6000000000004</v>
      </c>
      <c r="D2703">
        <f t="shared" si="84"/>
        <v>1311.5333333333335</v>
      </c>
      <c r="E2703">
        <v>5.5684399999999998</v>
      </c>
      <c r="F2703">
        <f>VLOOKUP(A2703,[1]!Filtered_Customer_Data[#All],12,FALSE)</f>
        <v>5</v>
      </c>
      <c r="G2703">
        <f t="shared" si="85"/>
        <v>36515.973373333334</v>
      </c>
      <c r="H2703" t="str">
        <f>VLOOKUP(A2703,[2]!Filtered_Customer_Data[#All],9,FALSE)</f>
        <v>High Net Worth</v>
      </c>
      <c r="I2703" t="str">
        <f>VLOOKUP(A2703,Filtered_Customer_Data[#All],4,FALSE)</f>
        <v>Male</v>
      </c>
      <c r="J2703" t="str">
        <f>VLOOKUP(A2703,Filtered_Customer_Data[#All],8,FALSE)</f>
        <v>Property</v>
      </c>
      <c r="K2703" t="str">
        <f>VLOOKUP(A2703,Filtered_Customer_Data[#All],7,FALSE)</f>
        <v>Account Coordinator</v>
      </c>
    </row>
    <row r="2704" spans="1:11" x14ac:dyDescent="0.3">
      <c r="A2704">
        <v>2708</v>
      </c>
      <c r="B2704">
        <v>3</v>
      </c>
      <c r="C2704">
        <v>3437.0800000000004</v>
      </c>
      <c r="D2704">
        <f t="shared" si="84"/>
        <v>1145.6933333333334</v>
      </c>
      <c r="E2704">
        <v>5.5684399999999998</v>
      </c>
      <c r="F2704">
        <f>VLOOKUP(A2704,[1]!Filtered_Customer_Data[#All],12,FALSE)</f>
        <v>10</v>
      </c>
      <c r="G2704">
        <f t="shared" si="85"/>
        <v>63797.245850666666</v>
      </c>
      <c r="H2704" t="str">
        <f>VLOOKUP(A2704,[2]!Filtered_Customer_Data[#All],9,FALSE)</f>
        <v>Mass Customer</v>
      </c>
      <c r="I2704" t="str">
        <f>VLOOKUP(A2704,Filtered_Customer_Data[#All],4,FALSE)</f>
        <v>Female</v>
      </c>
      <c r="J2704" t="str">
        <f>VLOOKUP(A2704,Filtered_Customer_Data[#All],8,FALSE)</f>
        <v>Unknown</v>
      </c>
      <c r="K2704" t="str">
        <f>VLOOKUP(A2704,Filtered_Customer_Data[#All],7,FALSE)</f>
        <v>Product Engineer</v>
      </c>
    </row>
    <row r="2705" spans="1:11" x14ac:dyDescent="0.3">
      <c r="A2705">
        <v>2709</v>
      </c>
      <c r="B2705">
        <v>5</v>
      </c>
      <c r="C2705">
        <v>3860.54</v>
      </c>
      <c r="D2705">
        <f t="shared" si="84"/>
        <v>772.10799999999995</v>
      </c>
      <c r="E2705">
        <v>5.5684399999999998</v>
      </c>
      <c r="F2705">
        <f>VLOOKUP(A2705,[1]!Filtered_Customer_Data[#All],12,FALSE)</f>
        <v>6</v>
      </c>
      <c r="G2705">
        <f t="shared" si="85"/>
        <v>25796.622429119998</v>
      </c>
      <c r="H2705" t="str">
        <f>VLOOKUP(A2705,[2]!Filtered_Customer_Data[#All],9,FALSE)</f>
        <v>High Net Worth</v>
      </c>
      <c r="I2705" t="str">
        <f>VLOOKUP(A2705,Filtered_Customer_Data[#All],4,FALSE)</f>
        <v>Male</v>
      </c>
      <c r="J2705" t="str">
        <f>VLOOKUP(A2705,Filtered_Customer_Data[#All],8,FALSE)</f>
        <v>Financial Services</v>
      </c>
      <c r="K2705" t="str">
        <f>VLOOKUP(A2705,Filtered_Customer_Data[#All],7,FALSE)</f>
        <v>Unknown</v>
      </c>
    </row>
    <row r="2706" spans="1:11" x14ac:dyDescent="0.3">
      <c r="A2706">
        <v>2710</v>
      </c>
      <c r="B2706">
        <v>4</v>
      </c>
      <c r="C2706">
        <v>3931.54</v>
      </c>
      <c r="D2706">
        <f t="shared" si="84"/>
        <v>982.88499999999999</v>
      </c>
      <c r="E2706">
        <v>5.5684399999999998</v>
      </c>
      <c r="F2706">
        <f>VLOOKUP(A2706,[1]!Filtered_Customer_Data[#All],12,FALSE)</f>
        <v>2</v>
      </c>
      <c r="G2706">
        <f t="shared" si="85"/>
        <v>10946.272298799999</v>
      </c>
      <c r="H2706" t="str">
        <f>VLOOKUP(A2706,[2]!Filtered_Customer_Data[#All],9,FALSE)</f>
        <v>Mass Customer</v>
      </c>
      <c r="I2706" t="str">
        <f>VLOOKUP(A2706,Filtered_Customer_Data[#All],4,FALSE)</f>
        <v>Male</v>
      </c>
      <c r="J2706" t="str">
        <f>VLOOKUP(A2706,Filtered_Customer_Data[#All],8,FALSE)</f>
        <v>Retail</v>
      </c>
      <c r="K2706" t="str">
        <f>VLOOKUP(A2706,Filtered_Customer_Data[#All],7,FALSE)</f>
        <v>Unknown</v>
      </c>
    </row>
    <row r="2707" spans="1:11" x14ac:dyDescent="0.3">
      <c r="A2707">
        <v>2711</v>
      </c>
      <c r="B2707">
        <v>6</v>
      </c>
      <c r="C2707">
        <v>6439.08</v>
      </c>
      <c r="D2707">
        <f t="shared" si="84"/>
        <v>1073.18</v>
      </c>
      <c r="E2707">
        <v>5.5684399999999998</v>
      </c>
      <c r="F2707">
        <f>VLOOKUP(A2707,[1]!Filtered_Customer_Data[#All],12,FALSE)</f>
        <v>6</v>
      </c>
      <c r="G2707">
        <f t="shared" si="85"/>
        <v>35855.630635200003</v>
      </c>
      <c r="H2707" t="str">
        <f>VLOOKUP(A2707,[2]!Filtered_Customer_Data[#All],9,FALSE)</f>
        <v>Affluent Customer</v>
      </c>
      <c r="I2707" t="str">
        <f>VLOOKUP(A2707,Filtered_Customer_Data[#All],4,FALSE)</f>
        <v>Male</v>
      </c>
      <c r="J2707" t="str">
        <f>VLOOKUP(A2707,Filtered_Customer_Data[#All],8,FALSE)</f>
        <v>Health</v>
      </c>
      <c r="K2707" t="str">
        <f>VLOOKUP(A2707,Filtered_Customer_Data[#All],7,FALSE)</f>
        <v>Biostatistician II</v>
      </c>
    </row>
    <row r="2708" spans="1:11" x14ac:dyDescent="0.3">
      <c r="A2708">
        <v>2712</v>
      </c>
      <c r="B2708">
        <v>6</v>
      </c>
      <c r="C2708">
        <v>6967.0199999999995</v>
      </c>
      <c r="D2708">
        <f t="shared" si="84"/>
        <v>1161.1699999999998</v>
      </c>
      <c r="E2708">
        <v>5.5684399999999998</v>
      </c>
      <c r="F2708">
        <f>VLOOKUP(A2708,[1]!Filtered_Customer_Data[#All],12,FALSE)</f>
        <v>11</v>
      </c>
      <c r="G2708">
        <f t="shared" si="85"/>
        <v>71124.960222799986</v>
      </c>
      <c r="H2708" t="str">
        <f>VLOOKUP(A2708,[2]!Filtered_Customer_Data[#All],9,FALSE)</f>
        <v>High Net Worth</v>
      </c>
      <c r="I2708" t="str">
        <f>VLOOKUP(A2708,Filtered_Customer_Data[#All],4,FALSE)</f>
        <v>Female</v>
      </c>
      <c r="J2708" t="str">
        <f>VLOOKUP(A2708,Filtered_Customer_Data[#All],8,FALSE)</f>
        <v>Manufacturing</v>
      </c>
      <c r="K2708" t="str">
        <f>VLOOKUP(A2708,Filtered_Customer_Data[#All],7,FALSE)</f>
        <v>Tax Accountant</v>
      </c>
    </row>
    <row r="2709" spans="1:11" x14ac:dyDescent="0.3">
      <c r="A2709">
        <v>2713</v>
      </c>
      <c r="B2709">
        <v>2</v>
      </c>
      <c r="C2709">
        <v>1722.85</v>
      </c>
      <c r="D2709">
        <f t="shared" si="84"/>
        <v>861.42499999999995</v>
      </c>
      <c r="E2709">
        <v>5.5684399999999998</v>
      </c>
      <c r="F2709">
        <f>VLOOKUP(A2709,[1]!Filtered_Customer_Data[#All],12,FALSE)</f>
        <v>5</v>
      </c>
      <c r="G2709">
        <f t="shared" si="85"/>
        <v>23983.967134999999</v>
      </c>
      <c r="H2709" t="str">
        <f>VLOOKUP(A2709,[2]!Filtered_Customer_Data[#All],9,FALSE)</f>
        <v>Affluent Customer</v>
      </c>
      <c r="I2709" t="str">
        <f>VLOOKUP(A2709,Filtered_Customer_Data[#All],4,FALSE)</f>
        <v>Male</v>
      </c>
      <c r="J2709" t="str">
        <f>VLOOKUP(A2709,Filtered_Customer_Data[#All],8,FALSE)</f>
        <v>Retail</v>
      </c>
      <c r="K2709" t="str">
        <f>VLOOKUP(A2709,Filtered_Customer_Data[#All],7,FALSE)</f>
        <v>Statistician II</v>
      </c>
    </row>
    <row r="2710" spans="1:11" x14ac:dyDescent="0.3">
      <c r="A2710">
        <v>2714</v>
      </c>
      <c r="B2710">
        <v>5</v>
      </c>
      <c r="C2710">
        <v>4081.8100000000004</v>
      </c>
      <c r="D2710">
        <f t="shared" si="84"/>
        <v>816.36200000000008</v>
      </c>
      <c r="E2710">
        <v>5.5684399999999998</v>
      </c>
      <c r="F2710">
        <f>VLOOKUP(A2710,[1]!Filtered_Customer_Data[#All],12,FALSE)</f>
        <v>1</v>
      </c>
      <c r="G2710">
        <f t="shared" si="85"/>
        <v>4545.8628152800002</v>
      </c>
      <c r="H2710" t="str">
        <f>VLOOKUP(A2710,[2]!Filtered_Customer_Data[#All],9,FALSE)</f>
        <v>High Net Worth</v>
      </c>
      <c r="I2710" t="str">
        <f>VLOOKUP(A2710,Filtered_Customer_Data[#All],4,FALSE)</f>
        <v>Female</v>
      </c>
      <c r="J2710" t="str">
        <f>VLOOKUP(A2710,Filtered_Customer_Data[#All],8,FALSE)</f>
        <v>Health</v>
      </c>
      <c r="K2710" t="str">
        <f>VLOOKUP(A2710,Filtered_Customer_Data[#All],7,FALSE)</f>
        <v>Occupational Therapist</v>
      </c>
    </row>
    <row r="2711" spans="1:11" x14ac:dyDescent="0.3">
      <c r="A2711">
        <v>2715</v>
      </c>
      <c r="B2711">
        <v>5</v>
      </c>
      <c r="C2711">
        <v>6644.62</v>
      </c>
      <c r="D2711">
        <f t="shared" si="84"/>
        <v>1328.924</v>
      </c>
      <c r="E2711">
        <v>5.5684399999999998</v>
      </c>
      <c r="F2711">
        <f>VLOOKUP(A2711,[1]!Filtered_Customer_Data[#All],12,FALSE)</f>
        <v>11</v>
      </c>
      <c r="G2711">
        <f t="shared" si="85"/>
        <v>81400.369144159995</v>
      </c>
      <c r="H2711" t="str">
        <f>VLOOKUP(A2711,[2]!Filtered_Customer_Data[#All],9,FALSE)</f>
        <v>Affluent Customer</v>
      </c>
      <c r="I2711" t="str">
        <f>VLOOKUP(A2711,Filtered_Customer_Data[#All],4,FALSE)</f>
        <v>Male</v>
      </c>
      <c r="J2711" t="str">
        <f>VLOOKUP(A2711,Filtered_Customer_Data[#All],8,FALSE)</f>
        <v>Manufacturing</v>
      </c>
      <c r="K2711" t="str">
        <f>VLOOKUP(A2711,Filtered_Customer_Data[#All],7,FALSE)</f>
        <v>Civil Engineer</v>
      </c>
    </row>
    <row r="2712" spans="1:11" x14ac:dyDescent="0.3">
      <c r="A2712">
        <v>2716</v>
      </c>
      <c r="B2712">
        <v>4</v>
      </c>
      <c r="C2712">
        <v>4529.24</v>
      </c>
      <c r="D2712">
        <f t="shared" si="84"/>
        <v>1132.31</v>
      </c>
      <c r="E2712">
        <v>5.5684399999999998</v>
      </c>
      <c r="F2712">
        <f>VLOOKUP(A2712,[1]!Filtered_Customer_Data[#All],12,FALSE)</f>
        <v>7</v>
      </c>
      <c r="G2712">
        <f t="shared" si="85"/>
        <v>44136.402074799997</v>
      </c>
      <c r="H2712" t="str">
        <f>VLOOKUP(A2712,[2]!Filtered_Customer_Data[#All],9,FALSE)</f>
        <v>Mass Customer</v>
      </c>
      <c r="I2712" t="str">
        <f>VLOOKUP(A2712,Filtered_Customer_Data[#All],4,FALSE)</f>
        <v>Female</v>
      </c>
      <c r="J2712" t="str">
        <f>VLOOKUP(A2712,Filtered_Customer_Data[#All],8,FALSE)</f>
        <v>Entertainment</v>
      </c>
      <c r="K2712" t="str">
        <f>VLOOKUP(A2712,Filtered_Customer_Data[#All],7,FALSE)</f>
        <v>Systems Administrator I</v>
      </c>
    </row>
    <row r="2713" spans="1:11" x14ac:dyDescent="0.3">
      <c r="A2713">
        <v>2717</v>
      </c>
      <c r="B2713">
        <v>9</v>
      </c>
      <c r="C2713">
        <v>9904.869999999999</v>
      </c>
      <c r="D2713">
        <f t="shared" si="84"/>
        <v>1100.5411111111109</v>
      </c>
      <c r="E2713">
        <v>5.5684399999999998</v>
      </c>
      <c r="F2713">
        <f>VLOOKUP(A2713,[1]!Filtered_Customer_Data[#All],12,FALSE)</f>
        <v>13</v>
      </c>
      <c r="G2713">
        <f t="shared" si="85"/>
        <v>79667.862881822206</v>
      </c>
      <c r="H2713" t="str">
        <f>VLOOKUP(A2713,[2]!Filtered_Customer_Data[#All],9,FALSE)</f>
        <v>Mass Customer</v>
      </c>
      <c r="I2713" t="str">
        <f>VLOOKUP(A2713,Filtered_Customer_Data[#All],4,FALSE)</f>
        <v>Male</v>
      </c>
      <c r="J2713" t="str">
        <f>VLOOKUP(A2713,Filtered_Customer_Data[#All],8,FALSE)</f>
        <v>Health</v>
      </c>
      <c r="K2713" t="str">
        <f>VLOOKUP(A2713,Filtered_Customer_Data[#All],7,FALSE)</f>
        <v>Registered Nurse</v>
      </c>
    </row>
    <row r="2714" spans="1:11" x14ac:dyDescent="0.3">
      <c r="A2714">
        <v>2718</v>
      </c>
      <c r="B2714">
        <v>7</v>
      </c>
      <c r="C2714">
        <v>6798.88</v>
      </c>
      <c r="D2714">
        <f t="shared" si="84"/>
        <v>971.26857142857148</v>
      </c>
      <c r="E2714">
        <v>5.5684399999999998</v>
      </c>
      <c r="F2714">
        <f>VLOOKUP(A2714,[1]!Filtered_Customer_Data[#All],12,FALSE)</f>
        <v>14</v>
      </c>
      <c r="G2714">
        <f t="shared" si="85"/>
        <v>75718.310694399988</v>
      </c>
      <c r="H2714" t="str">
        <f>VLOOKUP(A2714,[2]!Filtered_Customer_Data[#All],9,FALSE)</f>
        <v>High Net Worth</v>
      </c>
      <c r="I2714" t="str">
        <f>VLOOKUP(A2714,Filtered_Customer_Data[#All],4,FALSE)</f>
        <v>Male</v>
      </c>
      <c r="J2714" t="str">
        <f>VLOOKUP(A2714,Filtered_Customer_Data[#All],8,FALSE)</f>
        <v>Unknown</v>
      </c>
      <c r="K2714" t="str">
        <f>VLOOKUP(A2714,Filtered_Customer_Data[#All],7,FALSE)</f>
        <v>Software Test Engineer II</v>
      </c>
    </row>
    <row r="2715" spans="1:11" x14ac:dyDescent="0.3">
      <c r="A2715">
        <v>2719</v>
      </c>
      <c r="B2715">
        <v>3</v>
      </c>
      <c r="C2715">
        <v>3061.49</v>
      </c>
      <c r="D2715">
        <f t="shared" si="84"/>
        <v>1020.4966666666666</v>
      </c>
      <c r="E2715">
        <v>5.5684399999999998</v>
      </c>
      <c r="F2715">
        <f>VLOOKUP(A2715,[1]!Filtered_Customer_Data[#All],12,FALSE)</f>
        <v>6</v>
      </c>
      <c r="G2715">
        <f t="shared" si="85"/>
        <v>34095.446751199997</v>
      </c>
      <c r="H2715" t="str">
        <f>VLOOKUP(A2715,[2]!Filtered_Customer_Data[#All],9,FALSE)</f>
        <v>Affluent Customer</v>
      </c>
      <c r="I2715" t="str">
        <f>VLOOKUP(A2715,Filtered_Customer_Data[#All],4,FALSE)</f>
        <v>Male</v>
      </c>
      <c r="J2715" t="str">
        <f>VLOOKUP(A2715,Filtered_Customer_Data[#All],8,FALSE)</f>
        <v>Telecommunications</v>
      </c>
      <c r="K2715" t="str">
        <f>VLOOKUP(A2715,Filtered_Customer_Data[#All],7,FALSE)</f>
        <v>Teacher</v>
      </c>
    </row>
    <row r="2716" spans="1:11" x14ac:dyDescent="0.3">
      <c r="A2716">
        <v>2720</v>
      </c>
      <c r="B2716">
        <v>4</v>
      </c>
      <c r="C2716">
        <v>3710.1900000000005</v>
      </c>
      <c r="D2716">
        <f t="shared" si="84"/>
        <v>927.54750000000013</v>
      </c>
      <c r="E2716">
        <v>5.5684399999999998</v>
      </c>
      <c r="F2716">
        <f>VLOOKUP(A2716,[1]!Filtered_Customer_Data[#All],12,FALSE)</f>
        <v>10</v>
      </c>
      <c r="G2716">
        <f t="shared" si="85"/>
        <v>51649.92600900001</v>
      </c>
      <c r="H2716" t="str">
        <f>VLOOKUP(A2716,[2]!Filtered_Customer_Data[#All],9,FALSE)</f>
        <v>High Net Worth</v>
      </c>
      <c r="I2716" t="str">
        <f>VLOOKUP(A2716,Filtered_Customer_Data[#All],4,FALSE)</f>
        <v>Female</v>
      </c>
      <c r="J2716" t="str">
        <f>VLOOKUP(A2716,Filtered_Customer_Data[#All],8,FALSE)</f>
        <v>Retail</v>
      </c>
      <c r="K2716" t="str">
        <f>VLOOKUP(A2716,Filtered_Customer_Data[#All],7,FALSE)</f>
        <v>Account Coordinator</v>
      </c>
    </row>
    <row r="2717" spans="1:11" x14ac:dyDescent="0.3">
      <c r="A2717">
        <v>2721</v>
      </c>
      <c r="B2717">
        <v>2</v>
      </c>
      <c r="C2717">
        <v>2292.96</v>
      </c>
      <c r="D2717">
        <f t="shared" si="84"/>
        <v>1146.48</v>
      </c>
      <c r="E2717">
        <v>5.5684399999999998</v>
      </c>
      <c r="F2717">
        <f>VLOOKUP(A2717,[1]!Filtered_Customer_Data[#All],12,FALSE)</f>
        <v>17</v>
      </c>
      <c r="G2717">
        <f t="shared" si="85"/>
        <v>108529.78655040001</v>
      </c>
      <c r="H2717" t="str">
        <f>VLOOKUP(A2717,[2]!Filtered_Customer_Data[#All],9,FALSE)</f>
        <v>Mass Customer</v>
      </c>
      <c r="I2717" t="str">
        <f>VLOOKUP(A2717,Filtered_Customer_Data[#All],4,FALSE)</f>
        <v>Male</v>
      </c>
      <c r="J2717" t="str">
        <f>VLOOKUP(A2717,Filtered_Customer_Data[#All],8,FALSE)</f>
        <v>Manufacturing</v>
      </c>
      <c r="K2717" t="str">
        <f>VLOOKUP(A2717,Filtered_Customer_Data[#All],7,FALSE)</f>
        <v>Unknown</v>
      </c>
    </row>
    <row r="2718" spans="1:11" x14ac:dyDescent="0.3">
      <c r="A2718">
        <v>2722</v>
      </c>
      <c r="B2718">
        <v>6</v>
      </c>
      <c r="C2718">
        <v>4806.32</v>
      </c>
      <c r="D2718">
        <f t="shared" si="84"/>
        <v>801.05333333333328</v>
      </c>
      <c r="E2718">
        <v>5.5684399999999998</v>
      </c>
      <c r="F2718">
        <f>VLOOKUP(A2718,[1]!Filtered_Customer_Data[#All],12,FALSE)</f>
        <v>8</v>
      </c>
      <c r="G2718">
        <f t="shared" si="85"/>
        <v>35684.939387733328</v>
      </c>
      <c r="H2718" t="str">
        <f>VLOOKUP(A2718,[2]!Filtered_Customer_Data[#All],9,FALSE)</f>
        <v>Mass Customer</v>
      </c>
      <c r="I2718" t="str">
        <f>VLOOKUP(A2718,Filtered_Customer_Data[#All],4,FALSE)</f>
        <v>Female</v>
      </c>
      <c r="J2718" t="str">
        <f>VLOOKUP(A2718,Filtered_Customer_Data[#All],8,FALSE)</f>
        <v>Health</v>
      </c>
      <c r="K2718" t="str">
        <f>VLOOKUP(A2718,Filtered_Customer_Data[#All],7,FALSE)</f>
        <v>Unknown</v>
      </c>
    </row>
    <row r="2719" spans="1:11" x14ac:dyDescent="0.3">
      <c r="A2719">
        <v>2723</v>
      </c>
      <c r="B2719">
        <v>8</v>
      </c>
      <c r="C2719">
        <v>10565.12</v>
      </c>
      <c r="D2719">
        <f t="shared" si="84"/>
        <v>1320.64</v>
      </c>
      <c r="E2719">
        <v>5.5684399999999998</v>
      </c>
      <c r="F2719">
        <f>VLOOKUP(A2719,[1]!Filtered_Customer_Data[#All],12,FALSE)</f>
        <v>18</v>
      </c>
      <c r="G2719">
        <f t="shared" si="85"/>
        <v>132370.2828288</v>
      </c>
      <c r="H2719" t="str">
        <f>VLOOKUP(A2719,[2]!Filtered_Customer_Data[#All],9,FALSE)</f>
        <v>Mass Customer</v>
      </c>
      <c r="I2719" t="str">
        <f>VLOOKUP(A2719,Filtered_Customer_Data[#All],4,FALSE)</f>
        <v>Female</v>
      </c>
      <c r="J2719" t="str">
        <f>VLOOKUP(A2719,Filtered_Customer_Data[#All],8,FALSE)</f>
        <v>Manufacturing</v>
      </c>
      <c r="K2719" t="str">
        <f>VLOOKUP(A2719,Filtered_Customer_Data[#All],7,FALSE)</f>
        <v>Associate Professor</v>
      </c>
    </row>
    <row r="2720" spans="1:11" x14ac:dyDescent="0.3">
      <c r="A2720">
        <v>2724</v>
      </c>
      <c r="B2720">
        <v>4</v>
      </c>
      <c r="C2720">
        <v>4604.3</v>
      </c>
      <c r="D2720">
        <f t="shared" si="84"/>
        <v>1151.075</v>
      </c>
      <c r="E2720">
        <v>5.5684399999999998</v>
      </c>
      <c r="F2720">
        <f>VLOOKUP(A2720,[1]!Filtered_Customer_Data[#All],12,FALSE)</f>
        <v>4</v>
      </c>
      <c r="G2720">
        <f t="shared" si="85"/>
        <v>25638.768292000001</v>
      </c>
      <c r="H2720" t="str">
        <f>VLOOKUP(A2720,[2]!Filtered_Customer_Data[#All],9,FALSE)</f>
        <v>Mass Customer</v>
      </c>
      <c r="I2720" t="str">
        <f>VLOOKUP(A2720,Filtered_Customer_Data[#All],4,FALSE)</f>
        <v>Male</v>
      </c>
      <c r="J2720" t="str">
        <f>VLOOKUP(A2720,Filtered_Customer_Data[#All],8,FALSE)</f>
        <v>Financial Services</v>
      </c>
      <c r="K2720" t="str">
        <f>VLOOKUP(A2720,Filtered_Customer_Data[#All],7,FALSE)</f>
        <v>Mechanical Systems Engineer</v>
      </c>
    </row>
    <row r="2721" spans="1:11" x14ac:dyDescent="0.3">
      <c r="A2721">
        <v>2725</v>
      </c>
      <c r="B2721">
        <v>4</v>
      </c>
      <c r="C2721">
        <v>2094.38</v>
      </c>
      <c r="D2721">
        <f t="shared" si="84"/>
        <v>523.59500000000003</v>
      </c>
      <c r="E2721">
        <v>5.5684399999999998</v>
      </c>
      <c r="F2721">
        <f>VLOOKUP(A2721,[1]!Filtered_Customer_Data[#All],12,FALSE)</f>
        <v>11</v>
      </c>
      <c r="G2721">
        <f t="shared" si="85"/>
        <v>32071.680759800001</v>
      </c>
      <c r="H2721" t="str">
        <f>VLOOKUP(A2721,[2]!Filtered_Customer_Data[#All],9,FALSE)</f>
        <v>Affluent Customer</v>
      </c>
      <c r="I2721" t="str">
        <f>VLOOKUP(A2721,Filtered_Customer_Data[#All],4,FALSE)</f>
        <v>Female</v>
      </c>
      <c r="J2721" t="str">
        <f>VLOOKUP(A2721,Filtered_Customer_Data[#All],8,FALSE)</f>
        <v>Property</v>
      </c>
      <c r="K2721" t="str">
        <f>VLOOKUP(A2721,Filtered_Customer_Data[#All],7,FALSE)</f>
        <v>Senior Quality Engineer</v>
      </c>
    </row>
    <row r="2722" spans="1:11" x14ac:dyDescent="0.3">
      <c r="A2722">
        <v>2726</v>
      </c>
      <c r="B2722">
        <v>9</v>
      </c>
      <c r="C2722">
        <v>9047.33</v>
      </c>
      <c r="D2722">
        <f t="shared" si="84"/>
        <v>1005.2588888888889</v>
      </c>
      <c r="E2722">
        <v>5.5684399999999998</v>
      </c>
      <c r="F2722">
        <f>VLOOKUP(A2722,[1]!Filtered_Customer_Data[#All],12,FALSE)</f>
        <v>4</v>
      </c>
      <c r="G2722">
        <f t="shared" si="85"/>
        <v>22390.895228977777</v>
      </c>
      <c r="H2722" t="str">
        <f>VLOOKUP(A2722,[2]!Filtered_Customer_Data[#All],9,FALSE)</f>
        <v>Affluent Customer</v>
      </c>
      <c r="I2722" t="str">
        <f>VLOOKUP(A2722,Filtered_Customer_Data[#All],4,FALSE)</f>
        <v>Male</v>
      </c>
      <c r="J2722" t="str">
        <f>VLOOKUP(A2722,Filtered_Customer_Data[#All],8,FALSE)</f>
        <v>Financial Services</v>
      </c>
      <c r="K2722" t="str">
        <f>VLOOKUP(A2722,Filtered_Customer_Data[#All],7,FALSE)</f>
        <v>Administrative Officer</v>
      </c>
    </row>
    <row r="2723" spans="1:11" x14ac:dyDescent="0.3">
      <c r="A2723">
        <v>2727</v>
      </c>
      <c r="B2723">
        <v>5</v>
      </c>
      <c r="C2723">
        <v>8567.85</v>
      </c>
      <c r="D2723">
        <f t="shared" si="84"/>
        <v>1713.5700000000002</v>
      </c>
      <c r="E2723">
        <v>5.5684399999999998</v>
      </c>
      <c r="F2723">
        <f>VLOOKUP(A2723,[1]!Filtered_Customer_Data[#All],12,FALSE)</f>
        <v>2</v>
      </c>
      <c r="G2723">
        <f t="shared" si="85"/>
        <v>19083.823461600001</v>
      </c>
      <c r="H2723" t="str">
        <f>VLOOKUP(A2723,[2]!Filtered_Customer_Data[#All],9,FALSE)</f>
        <v>High Net Worth</v>
      </c>
      <c r="I2723" t="str">
        <f>VLOOKUP(A2723,Filtered_Customer_Data[#All],4,FALSE)</f>
        <v>Female</v>
      </c>
      <c r="J2723" t="str">
        <f>VLOOKUP(A2723,Filtered_Customer_Data[#All],8,FALSE)</f>
        <v>Financial Services</v>
      </c>
      <c r="K2723" t="str">
        <f>VLOOKUP(A2723,Filtered_Customer_Data[#All],7,FALSE)</f>
        <v>Administrative Officer</v>
      </c>
    </row>
    <row r="2724" spans="1:11" x14ac:dyDescent="0.3">
      <c r="A2724">
        <v>2728</v>
      </c>
      <c r="B2724">
        <v>8</v>
      </c>
      <c r="C2724">
        <v>9659.77</v>
      </c>
      <c r="D2724">
        <f t="shared" si="84"/>
        <v>1207.4712500000001</v>
      </c>
      <c r="E2724">
        <v>5.5684399999999998</v>
      </c>
      <c r="F2724">
        <f>VLOOKUP(A2724,[1]!Filtered_Customer_Data[#All],12,FALSE)</f>
        <v>19</v>
      </c>
      <c r="G2724">
        <f t="shared" si="85"/>
        <v>127750.89293964999</v>
      </c>
      <c r="H2724" t="str">
        <f>VLOOKUP(A2724,[2]!Filtered_Customer_Data[#All],9,FALSE)</f>
        <v>High Net Worth</v>
      </c>
      <c r="I2724" t="str">
        <f>VLOOKUP(A2724,Filtered_Customer_Data[#All],4,FALSE)</f>
        <v>Female</v>
      </c>
      <c r="J2724" t="str">
        <f>VLOOKUP(A2724,Filtered_Customer_Data[#All],8,FALSE)</f>
        <v>IT</v>
      </c>
      <c r="K2724" t="str">
        <f>VLOOKUP(A2724,Filtered_Customer_Data[#All],7,FALSE)</f>
        <v>Physical Therapy Assistant</v>
      </c>
    </row>
    <row r="2725" spans="1:11" x14ac:dyDescent="0.3">
      <c r="A2725">
        <v>2729</v>
      </c>
      <c r="B2725">
        <v>6</v>
      </c>
      <c r="C2725">
        <v>8706.4700000000012</v>
      </c>
      <c r="D2725">
        <f t="shared" si="84"/>
        <v>1451.0783333333336</v>
      </c>
      <c r="E2725">
        <v>5.5684399999999998</v>
      </c>
      <c r="F2725">
        <f>VLOOKUP(A2725,[1]!Filtered_Customer_Data[#All],12,FALSE)</f>
        <v>1</v>
      </c>
      <c r="G2725">
        <f t="shared" si="85"/>
        <v>8080.2426344666683</v>
      </c>
      <c r="H2725" t="str">
        <f>VLOOKUP(A2725,[2]!Filtered_Customer_Data[#All],9,FALSE)</f>
        <v>Mass Customer</v>
      </c>
      <c r="I2725" t="str">
        <f>VLOOKUP(A2725,Filtered_Customer_Data[#All],4,FALSE)</f>
        <v>Female</v>
      </c>
      <c r="J2725" t="str">
        <f>VLOOKUP(A2725,Filtered_Customer_Data[#All],8,FALSE)</f>
        <v>Unknown</v>
      </c>
      <c r="K2725" t="str">
        <f>VLOOKUP(A2725,Filtered_Customer_Data[#All],7,FALSE)</f>
        <v>General Manager</v>
      </c>
    </row>
    <row r="2726" spans="1:11" x14ac:dyDescent="0.3">
      <c r="A2726">
        <v>2730</v>
      </c>
      <c r="B2726">
        <v>7</v>
      </c>
      <c r="C2726">
        <v>4649.51</v>
      </c>
      <c r="D2726">
        <f t="shared" si="84"/>
        <v>664.21571428571428</v>
      </c>
      <c r="E2726">
        <v>5.5684399999999998</v>
      </c>
      <c r="F2726">
        <f>VLOOKUP(A2726,[1]!Filtered_Customer_Data[#All],12,FALSE)</f>
        <v>11</v>
      </c>
      <c r="G2726">
        <f t="shared" si="85"/>
        <v>40685.098872628572</v>
      </c>
      <c r="H2726" t="str">
        <f>VLOOKUP(A2726,[2]!Filtered_Customer_Data[#All],9,FALSE)</f>
        <v>Mass Customer</v>
      </c>
      <c r="I2726" t="str">
        <f>VLOOKUP(A2726,Filtered_Customer_Data[#All],4,FALSE)</f>
        <v>Male</v>
      </c>
      <c r="J2726" t="str">
        <f>VLOOKUP(A2726,Filtered_Customer_Data[#All],8,FALSE)</f>
        <v>Financial Services</v>
      </c>
      <c r="K2726" t="str">
        <f>VLOOKUP(A2726,Filtered_Customer_Data[#All],7,FALSE)</f>
        <v>Senior Financial Analyst</v>
      </c>
    </row>
    <row r="2727" spans="1:11" x14ac:dyDescent="0.3">
      <c r="A2727">
        <v>2731</v>
      </c>
      <c r="B2727">
        <v>4</v>
      </c>
      <c r="C2727">
        <v>2409.89</v>
      </c>
      <c r="D2727">
        <f t="shared" si="84"/>
        <v>602.47249999999997</v>
      </c>
      <c r="E2727">
        <v>5.5684399999999998</v>
      </c>
      <c r="F2727">
        <f>VLOOKUP(A2727,[1]!Filtered_Customer_Data[#All],12,FALSE)</f>
        <v>1</v>
      </c>
      <c r="G2727">
        <f t="shared" si="85"/>
        <v>3354.8319678999997</v>
      </c>
      <c r="H2727" t="str">
        <f>VLOOKUP(A2727,[2]!Filtered_Customer_Data[#All],9,FALSE)</f>
        <v>Mass Customer</v>
      </c>
      <c r="I2727" t="str">
        <f>VLOOKUP(A2727,Filtered_Customer_Data[#All],4,FALSE)</f>
        <v>Female</v>
      </c>
      <c r="J2727" t="str">
        <f>VLOOKUP(A2727,Filtered_Customer_Data[#All],8,FALSE)</f>
        <v>Retail</v>
      </c>
      <c r="K2727" t="str">
        <f>VLOOKUP(A2727,Filtered_Customer_Data[#All],7,FALSE)</f>
        <v>Accounting Assistant III</v>
      </c>
    </row>
    <row r="2728" spans="1:11" x14ac:dyDescent="0.3">
      <c r="A2728">
        <v>2732</v>
      </c>
      <c r="B2728">
        <v>9</v>
      </c>
      <c r="C2728">
        <v>6519.7199999999993</v>
      </c>
      <c r="D2728">
        <f t="shared" si="84"/>
        <v>724.4133333333333</v>
      </c>
      <c r="E2728">
        <v>5.5684399999999998</v>
      </c>
      <c r="F2728">
        <f>VLOOKUP(A2728,[1]!Filtered_Customer_Data[#All],12,FALSE)</f>
        <v>7</v>
      </c>
      <c r="G2728">
        <f t="shared" si="85"/>
        <v>28236.965273066664</v>
      </c>
      <c r="H2728" t="str">
        <f>VLOOKUP(A2728,[2]!Filtered_Customer_Data[#All],9,FALSE)</f>
        <v>Mass Customer</v>
      </c>
      <c r="I2728" t="str">
        <f>VLOOKUP(A2728,Filtered_Customer_Data[#All],4,FALSE)</f>
        <v>Female</v>
      </c>
      <c r="J2728" t="str">
        <f>VLOOKUP(A2728,Filtered_Customer_Data[#All],8,FALSE)</f>
        <v>Health</v>
      </c>
      <c r="K2728" t="str">
        <f>VLOOKUP(A2728,Filtered_Customer_Data[#All],7,FALSE)</f>
        <v>Help Desk Operator</v>
      </c>
    </row>
    <row r="2729" spans="1:11" x14ac:dyDescent="0.3">
      <c r="A2729">
        <v>2733</v>
      </c>
      <c r="B2729">
        <v>9</v>
      </c>
      <c r="C2729">
        <v>12972.269999999997</v>
      </c>
      <c r="D2729">
        <f t="shared" si="84"/>
        <v>1441.363333333333</v>
      </c>
      <c r="E2729">
        <v>5.5684399999999998</v>
      </c>
      <c r="F2729">
        <f>VLOOKUP(A2729,[1]!Filtered_Customer_Data[#All],12,FALSE)</f>
        <v>17</v>
      </c>
      <c r="G2729">
        <f t="shared" si="85"/>
        <v>136444.46907773329</v>
      </c>
      <c r="H2729" t="str">
        <f>VLOOKUP(A2729,[2]!Filtered_Customer_Data[#All],9,FALSE)</f>
        <v>Mass Customer</v>
      </c>
      <c r="I2729" t="str">
        <f>VLOOKUP(A2729,Filtered_Customer_Data[#All],4,FALSE)</f>
        <v>Female</v>
      </c>
      <c r="J2729" t="str">
        <f>VLOOKUP(A2729,Filtered_Customer_Data[#All],8,FALSE)</f>
        <v>Manufacturing</v>
      </c>
      <c r="K2729" t="str">
        <f>VLOOKUP(A2729,Filtered_Customer_Data[#All],7,FALSE)</f>
        <v>Analog Circuit Design manager</v>
      </c>
    </row>
    <row r="2730" spans="1:11" x14ac:dyDescent="0.3">
      <c r="A2730">
        <v>2734</v>
      </c>
      <c r="B2730">
        <v>3</v>
      </c>
      <c r="C2730">
        <v>2148.54</v>
      </c>
      <c r="D2730">
        <f t="shared" si="84"/>
        <v>716.18</v>
      </c>
      <c r="E2730">
        <v>5.5684399999999998</v>
      </c>
      <c r="F2730">
        <f>VLOOKUP(A2730,[1]!Filtered_Customer_Data[#All],12,FALSE)</f>
        <v>10</v>
      </c>
      <c r="G2730">
        <f t="shared" si="85"/>
        <v>39880.053591999997</v>
      </c>
      <c r="H2730" t="str">
        <f>VLOOKUP(A2730,[2]!Filtered_Customer_Data[#All],9,FALSE)</f>
        <v>High Net Worth</v>
      </c>
      <c r="I2730" t="str">
        <f>VLOOKUP(A2730,Filtered_Customer_Data[#All],4,FALSE)</f>
        <v>Female</v>
      </c>
      <c r="J2730" t="str">
        <f>VLOOKUP(A2730,Filtered_Customer_Data[#All],8,FALSE)</f>
        <v>Manufacturing</v>
      </c>
      <c r="K2730" t="str">
        <f>VLOOKUP(A2730,Filtered_Customer_Data[#All],7,FALSE)</f>
        <v>Unknown</v>
      </c>
    </row>
    <row r="2731" spans="1:11" x14ac:dyDescent="0.3">
      <c r="A2731">
        <v>2735</v>
      </c>
      <c r="B2731">
        <v>2</v>
      </c>
      <c r="C2731">
        <v>1340.77</v>
      </c>
      <c r="D2731">
        <f t="shared" si="84"/>
        <v>670.38499999999999</v>
      </c>
      <c r="E2731">
        <v>5.5684399999999998</v>
      </c>
      <c r="F2731">
        <f>VLOOKUP(A2731,[1]!Filtered_Customer_Data[#All],12,FALSE)</f>
        <v>14</v>
      </c>
      <c r="G2731">
        <f t="shared" si="85"/>
        <v>52261.981091599999</v>
      </c>
      <c r="H2731" t="str">
        <f>VLOOKUP(A2731,[2]!Filtered_Customer_Data[#All],9,FALSE)</f>
        <v>High Net Worth</v>
      </c>
      <c r="I2731" t="str">
        <f>VLOOKUP(A2731,Filtered_Customer_Data[#All],4,FALSE)</f>
        <v>Male</v>
      </c>
      <c r="J2731" t="str">
        <f>VLOOKUP(A2731,Filtered_Customer_Data[#All],8,FALSE)</f>
        <v>Financial Services</v>
      </c>
      <c r="K2731" t="str">
        <f>VLOOKUP(A2731,Filtered_Customer_Data[#All],7,FALSE)</f>
        <v>Associate Professor</v>
      </c>
    </row>
    <row r="2732" spans="1:11" x14ac:dyDescent="0.3">
      <c r="A2732">
        <v>2736</v>
      </c>
      <c r="B2732">
        <v>5</v>
      </c>
      <c r="C2732">
        <v>4311.28</v>
      </c>
      <c r="D2732">
        <f t="shared" si="84"/>
        <v>862.25599999999997</v>
      </c>
      <c r="E2732">
        <v>5.5684399999999998</v>
      </c>
      <c r="F2732">
        <f>VLOOKUP(A2732,[1]!Filtered_Customer_Data[#All],12,FALSE)</f>
        <v>9</v>
      </c>
      <c r="G2732">
        <f t="shared" si="85"/>
        <v>43212.787205759996</v>
      </c>
      <c r="H2732" t="str">
        <f>VLOOKUP(A2732,[2]!Filtered_Customer_Data[#All],9,FALSE)</f>
        <v>Affluent Customer</v>
      </c>
      <c r="I2732" t="str">
        <f>VLOOKUP(A2732,Filtered_Customer_Data[#All],4,FALSE)</f>
        <v>Male</v>
      </c>
      <c r="J2732" t="str">
        <f>VLOOKUP(A2732,Filtered_Customer_Data[#All],8,FALSE)</f>
        <v>Unknown</v>
      </c>
      <c r="K2732" t="str">
        <f>VLOOKUP(A2732,Filtered_Customer_Data[#All],7,FALSE)</f>
        <v>Accounting Assistant IV</v>
      </c>
    </row>
    <row r="2733" spans="1:11" x14ac:dyDescent="0.3">
      <c r="A2733">
        <v>2737</v>
      </c>
      <c r="B2733">
        <v>9</v>
      </c>
      <c r="C2733">
        <v>10510.1</v>
      </c>
      <c r="D2733">
        <f t="shared" si="84"/>
        <v>1167.788888888889</v>
      </c>
      <c r="E2733">
        <v>5.5684399999999998</v>
      </c>
      <c r="F2733">
        <f>VLOOKUP(A2733,[1]!Filtered_Customer_Data[#All],12,FALSE)</f>
        <v>3</v>
      </c>
      <c r="G2733">
        <f t="shared" si="85"/>
        <v>19508.287081333336</v>
      </c>
      <c r="H2733" t="str">
        <f>VLOOKUP(A2733,[2]!Filtered_Customer_Data[#All],9,FALSE)</f>
        <v>Mass Customer</v>
      </c>
      <c r="I2733" t="str">
        <f>VLOOKUP(A2733,Filtered_Customer_Data[#All],4,FALSE)</f>
        <v>Male</v>
      </c>
      <c r="J2733" t="str">
        <f>VLOOKUP(A2733,Filtered_Customer_Data[#All],8,FALSE)</f>
        <v>Retail</v>
      </c>
      <c r="K2733" t="str">
        <f>VLOOKUP(A2733,Filtered_Customer_Data[#All],7,FALSE)</f>
        <v>Unknown</v>
      </c>
    </row>
    <row r="2734" spans="1:11" x14ac:dyDescent="0.3">
      <c r="A2734">
        <v>2738</v>
      </c>
      <c r="B2734">
        <v>5</v>
      </c>
      <c r="C2734">
        <v>5189.82</v>
      </c>
      <c r="D2734">
        <f t="shared" si="84"/>
        <v>1037.9639999999999</v>
      </c>
      <c r="E2734">
        <v>5.5684399999999998</v>
      </c>
      <c r="F2734">
        <f>VLOOKUP(A2734,[1]!Filtered_Customer_Data[#All],12,FALSE)</f>
        <v>5</v>
      </c>
      <c r="G2734">
        <f t="shared" si="85"/>
        <v>28899.2012808</v>
      </c>
      <c r="H2734" t="str">
        <f>VLOOKUP(A2734,[2]!Filtered_Customer_Data[#All],9,FALSE)</f>
        <v>Mass Customer</v>
      </c>
      <c r="I2734" t="str">
        <f>VLOOKUP(A2734,Filtered_Customer_Data[#All],4,FALSE)</f>
        <v>Female</v>
      </c>
      <c r="J2734" t="str">
        <f>VLOOKUP(A2734,Filtered_Customer_Data[#All],8,FALSE)</f>
        <v>Health</v>
      </c>
      <c r="K2734" t="str">
        <f>VLOOKUP(A2734,Filtered_Customer_Data[#All],7,FALSE)</f>
        <v>Research Nurse</v>
      </c>
    </row>
    <row r="2735" spans="1:11" x14ac:dyDescent="0.3">
      <c r="A2735">
        <v>2739</v>
      </c>
      <c r="B2735">
        <v>2</v>
      </c>
      <c r="C2735">
        <v>743.05000000000007</v>
      </c>
      <c r="D2735">
        <f t="shared" si="84"/>
        <v>371.52500000000003</v>
      </c>
      <c r="E2735">
        <v>5.5684399999999998</v>
      </c>
      <c r="F2735">
        <f>VLOOKUP(A2735,[1]!Filtered_Customer_Data[#All],12,FALSE)</f>
        <v>15</v>
      </c>
      <c r="G2735">
        <f t="shared" si="85"/>
        <v>31032.220065000001</v>
      </c>
      <c r="H2735" t="str">
        <f>VLOOKUP(A2735,[2]!Filtered_Customer_Data[#All],9,FALSE)</f>
        <v>High Net Worth</v>
      </c>
      <c r="I2735" t="str">
        <f>VLOOKUP(A2735,Filtered_Customer_Data[#All],4,FALSE)</f>
        <v>Male</v>
      </c>
      <c r="J2735" t="str">
        <f>VLOOKUP(A2735,Filtered_Customer_Data[#All],8,FALSE)</f>
        <v>Health</v>
      </c>
      <c r="K2735" t="str">
        <f>VLOOKUP(A2735,Filtered_Customer_Data[#All],7,FALSE)</f>
        <v>Mechanical Systems Engineer</v>
      </c>
    </row>
    <row r="2736" spans="1:11" x14ac:dyDescent="0.3">
      <c r="A2736">
        <v>2740</v>
      </c>
      <c r="B2736">
        <v>8</v>
      </c>
      <c r="C2736">
        <v>10497.95</v>
      </c>
      <c r="D2736">
        <f t="shared" si="84"/>
        <v>1312.2437500000001</v>
      </c>
      <c r="E2736">
        <v>5.5684399999999998</v>
      </c>
      <c r="F2736">
        <f>VLOOKUP(A2736,[1]!Filtered_Customer_Data[#All],12,FALSE)</f>
        <v>12</v>
      </c>
      <c r="G2736">
        <f t="shared" si="85"/>
        <v>87685.807047000009</v>
      </c>
      <c r="H2736" t="str">
        <f>VLOOKUP(A2736,[2]!Filtered_Customer_Data[#All],9,FALSE)</f>
        <v>Affluent Customer</v>
      </c>
      <c r="I2736" t="str">
        <f>VLOOKUP(A2736,Filtered_Customer_Data[#All],4,FALSE)</f>
        <v>Female</v>
      </c>
      <c r="J2736" t="str">
        <f>VLOOKUP(A2736,Filtered_Customer_Data[#All],8,FALSE)</f>
        <v>Financial Services</v>
      </c>
      <c r="K2736" t="str">
        <f>VLOOKUP(A2736,Filtered_Customer_Data[#All],7,FALSE)</f>
        <v>Administrative Officer</v>
      </c>
    </row>
    <row r="2737" spans="1:11" x14ac:dyDescent="0.3">
      <c r="A2737">
        <v>2741</v>
      </c>
      <c r="B2737">
        <v>3</v>
      </c>
      <c r="C2737">
        <v>3056.2200000000003</v>
      </c>
      <c r="D2737">
        <f t="shared" si="84"/>
        <v>1018.7400000000001</v>
      </c>
      <c r="E2737">
        <v>5.5684399999999998</v>
      </c>
      <c r="F2737">
        <f>VLOOKUP(A2737,[1]!Filtered_Customer_Data[#All],12,FALSE)</f>
        <v>4</v>
      </c>
      <c r="G2737">
        <f t="shared" si="85"/>
        <v>22691.170262400003</v>
      </c>
      <c r="H2737" t="str">
        <f>VLOOKUP(A2737,[2]!Filtered_Customer_Data[#All],9,FALSE)</f>
        <v>High Net Worth</v>
      </c>
      <c r="I2737" t="str">
        <f>VLOOKUP(A2737,Filtered_Customer_Data[#All],4,FALSE)</f>
        <v>Male</v>
      </c>
      <c r="J2737" t="str">
        <f>VLOOKUP(A2737,Filtered_Customer_Data[#All],8,FALSE)</f>
        <v>Property</v>
      </c>
      <c r="K2737" t="str">
        <f>VLOOKUP(A2737,Filtered_Customer_Data[#All],7,FALSE)</f>
        <v>Statistician II</v>
      </c>
    </row>
    <row r="2738" spans="1:11" x14ac:dyDescent="0.3">
      <c r="A2738">
        <v>2742</v>
      </c>
      <c r="B2738">
        <v>3</v>
      </c>
      <c r="C2738">
        <v>3741.05</v>
      </c>
      <c r="D2738">
        <f t="shared" si="84"/>
        <v>1247.0166666666667</v>
      </c>
      <c r="E2738">
        <v>5.5684399999999998</v>
      </c>
      <c r="F2738">
        <f>VLOOKUP(A2738,[1]!Filtered_Customer_Data[#All],12,FALSE)</f>
        <v>15</v>
      </c>
      <c r="G2738">
        <f t="shared" si="85"/>
        <v>104159.06230999999</v>
      </c>
      <c r="H2738" t="str">
        <f>VLOOKUP(A2738,[2]!Filtered_Customer_Data[#All],9,FALSE)</f>
        <v>High Net Worth</v>
      </c>
      <c r="I2738" t="str">
        <f>VLOOKUP(A2738,Filtered_Customer_Data[#All],4,FALSE)</f>
        <v>Male</v>
      </c>
      <c r="J2738" t="str">
        <f>VLOOKUP(A2738,Filtered_Customer_Data[#All],8,FALSE)</f>
        <v>Financial Services</v>
      </c>
      <c r="K2738" t="str">
        <f>VLOOKUP(A2738,Filtered_Customer_Data[#All],7,FALSE)</f>
        <v>Actuary</v>
      </c>
    </row>
    <row r="2739" spans="1:11" x14ac:dyDescent="0.3">
      <c r="A2739">
        <v>2743</v>
      </c>
      <c r="B2739">
        <v>2</v>
      </c>
      <c r="C2739">
        <v>2956.8</v>
      </c>
      <c r="D2739">
        <f t="shared" si="84"/>
        <v>1478.4</v>
      </c>
      <c r="E2739">
        <v>5.5684399999999998</v>
      </c>
      <c r="F2739">
        <f>VLOOKUP(A2739,[1]!Filtered_Customer_Data[#All],12,FALSE)</f>
        <v>20</v>
      </c>
      <c r="G2739">
        <f t="shared" si="85"/>
        <v>164647.63391999999</v>
      </c>
      <c r="H2739" t="str">
        <f>VLOOKUP(A2739,[2]!Filtered_Customer_Data[#All],9,FALSE)</f>
        <v>High Net Worth</v>
      </c>
      <c r="I2739" t="str">
        <f>VLOOKUP(A2739,Filtered_Customer_Data[#All],4,FALSE)</f>
        <v>Male</v>
      </c>
      <c r="J2739" t="str">
        <f>VLOOKUP(A2739,Filtered_Customer_Data[#All],8,FALSE)</f>
        <v>Health</v>
      </c>
      <c r="K2739" t="str">
        <f>VLOOKUP(A2739,Filtered_Customer_Data[#All],7,FALSE)</f>
        <v>Social Worker</v>
      </c>
    </row>
    <row r="2740" spans="1:11" x14ac:dyDescent="0.3">
      <c r="A2740">
        <v>2744</v>
      </c>
      <c r="B2740">
        <v>3</v>
      </c>
      <c r="C2740">
        <v>3148.36</v>
      </c>
      <c r="D2740">
        <f t="shared" si="84"/>
        <v>1049.4533333333334</v>
      </c>
      <c r="E2740">
        <v>5.5684399999999998</v>
      </c>
      <c r="F2740">
        <f>VLOOKUP(A2740,[1]!Filtered_Customer_Data[#All],12,FALSE)</f>
        <v>3</v>
      </c>
      <c r="G2740">
        <f t="shared" si="85"/>
        <v>17531.453758399999</v>
      </c>
      <c r="H2740" t="str">
        <f>VLOOKUP(A2740,[2]!Filtered_Customer_Data[#All],9,FALSE)</f>
        <v>Mass Customer</v>
      </c>
      <c r="I2740" t="str">
        <f>VLOOKUP(A2740,Filtered_Customer_Data[#All],4,FALSE)</f>
        <v>Male</v>
      </c>
      <c r="J2740" t="str">
        <f>VLOOKUP(A2740,Filtered_Customer_Data[#All],8,FALSE)</f>
        <v>Financial Services</v>
      </c>
      <c r="K2740" t="str">
        <f>VLOOKUP(A2740,Filtered_Customer_Data[#All],7,FALSE)</f>
        <v>Senior Financial Analyst</v>
      </c>
    </row>
    <row r="2741" spans="1:11" x14ac:dyDescent="0.3">
      <c r="A2741">
        <v>2745</v>
      </c>
      <c r="B2741">
        <v>2</v>
      </c>
      <c r="C2741">
        <v>3322.62</v>
      </c>
      <c r="D2741">
        <f t="shared" si="84"/>
        <v>1661.31</v>
      </c>
      <c r="E2741">
        <v>5.5684399999999998</v>
      </c>
      <c r="F2741">
        <f>VLOOKUP(A2741,[1]!Filtered_Customer_Data[#All],12,FALSE)</f>
        <v>18</v>
      </c>
      <c r="G2741">
        <f t="shared" si="85"/>
        <v>166516.29101519997</v>
      </c>
      <c r="H2741" t="str">
        <f>VLOOKUP(A2741,[2]!Filtered_Customer_Data[#All],9,FALSE)</f>
        <v>Mass Customer</v>
      </c>
      <c r="I2741" t="str">
        <f>VLOOKUP(A2741,Filtered_Customer_Data[#All],4,FALSE)</f>
        <v>Female</v>
      </c>
      <c r="J2741" t="str">
        <f>VLOOKUP(A2741,Filtered_Customer_Data[#All],8,FALSE)</f>
        <v>Manufacturing</v>
      </c>
      <c r="K2741" t="str">
        <f>VLOOKUP(A2741,Filtered_Customer_Data[#All],7,FALSE)</f>
        <v>Chemical Engineer</v>
      </c>
    </row>
    <row r="2742" spans="1:11" x14ac:dyDescent="0.3">
      <c r="A2742">
        <v>2746</v>
      </c>
      <c r="B2742">
        <v>3</v>
      </c>
      <c r="C2742">
        <v>3056.2200000000003</v>
      </c>
      <c r="D2742">
        <f t="shared" si="84"/>
        <v>1018.7400000000001</v>
      </c>
      <c r="E2742">
        <v>5.5684399999999998</v>
      </c>
      <c r="F2742">
        <f>VLOOKUP(A2742,[1]!Filtered_Customer_Data[#All],12,FALSE)</f>
        <v>7</v>
      </c>
      <c r="G2742">
        <f t="shared" si="85"/>
        <v>39709.547959200005</v>
      </c>
      <c r="H2742" t="str">
        <f>VLOOKUP(A2742,[2]!Filtered_Customer_Data[#All],9,FALSE)</f>
        <v>High Net Worth</v>
      </c>
      <c r="I2742" t="str">
        <f>VLOOKUP(A2742,Filtered_Customer_Data[#All],4,FALSE)</f>
        <v>Female</v>
      </c>
      <c r="J2742" t="str">
        <f>VLOOKUP(A2742,Filtered_Customer_Data[#All],8,FALSE)</f>
        <v>Financial Services</v>
      </c>
      <c r="K2742" t="str">
        <f>VLOOKUP(A2742,Filtered_Customer_Data[#All],7,FALSE)</f>
        <v>Actuary</v>
      </c>
    </row>
    <row r="2743" spans="1:11" x14ac:dyDescent="0.3">
      <c r="A2743">
        <v>2747</v>
      </c>
      <c r="B2743">
        <v>8</v>
      </c>
      <c r="C2743">
        <v>10528.31</v>
      </c>
      <c r="D2743">
        <f t="shared" si="84"/>
        <v>1316.0387499999999</v>
      </c>
      <c r="E2743">
        <v>5.5684399999999998</v>
      </c>
      <c r="F2743">
        <f>VLOOKUP(A2743,[1]!Filtered_Customer_Data[#All],12,FALSE)</f>
        <v>11</v>
      </c>
      <c r="G2743">
        <f t="shared" si="85"/>
        <v>80611.110987549997</v>
      </c>
      <c r="H2743" t="str">
        <f>VLOOKUP(A2743,[2]!Filtered_Customer_Data[#All],9,FALSE)</f>
        <v>Affluent Customer</v>
      </c>
      <c r="I2743" t="str">
        <f>VLOOKUP(A2743,Filtered_Customer_Data[#All],4,FALSE)</f>
        <v>Female</v>
      </c>
      <c r="J2743" t="str">
        <f>VLOOKUP(A2743,Filtered_Customer_Data[#All],8,FALSE)</f>
        <v>Unknown</v>
      </c>
      <c r="K2743" t="str">
        <f>VLOOKUP(A2743,Filtered_Customer_Data[#All],7,FALSE)</f>
        <v>Software Test Engineer III</v>
      </c>
    </row>
    <row r="2744" spans="1:11" x14ac:dyDescent="0.3">
      <c r="A2744">
        <v>2748</v>
      </c>
      <c r="B2744">
        <v>4</v>
      </c>
      <c r="C2744">
        <v>3952.7</v>
      </c>
      <c r="D2744">
        <f t="shared" si="84"/>
        <v>988.17499999999995</v>
      </c>
      <c r="E2744">
        <v>5.5684399999999998</v>
      </c>
      <c r="F2744">
        <f>VLOOKUP(A2744,[1]!Filtered_Customer_Data[#All],12,FALSE)</f>
        <v>4</v>
      </c>
      <c r="G2744">
        <f t="shared" si="85"/>
        <v>22010.372787999997</v>
      </c>
      <c r="H2744" t="str">
        <f>VLOOKUP(A2744,[2]!Filtered_Customer_Data[#All],9,FALSE)</f>
        <v>Mass Customer</v>
      </c>
      <c r="I2744" t="str">
        <f>VLOOKUP(A2744,Filtered_Customer_Data[#All],4,FALSE)</f>
        <v>Female</v>
      </c>
      <c r="J2744" t="str">
        <f>VLOOKUP(A2744,Filtered_Customer_Data[#All],8,FALSE)</f>
        <v>Financial Services</v>
      </c>
      <c r="K2744" t="str">
        <f>VLOOKUP(A2744,Filtered_Customer_Data[#All],7,FALSE)</f>
        <v>Quality Engineer</v>
      </c>
    </row>
    <row r="2745" spans="1:11" x14ac:dyDescent="0.3">
      <c r="A2745">
        <v>2749</v>
      </c>
      <c r="B2745">
        <v>1</v>
      </c>
      <c r="C2745">
        <v>1061.56</v>
      </c>
      <c r="D2745">
        <f t="shared" si="84"/>
        <v>1061.56</v>
      </c>
      <c r="E2745">
        <v>5.5684399999999998</v>
      </c>
      <c r="F2745">
        <f>VLOOKUP(A2745,[1]!Filtered_Customer_Data[#All],12,FALSE)</f>
        <v>5</v>
      </c>
      <c r="G2745">
        <f t="shared" si="85"/>
        <v>29556.165831999999</v>
      </c>
      <c r="H2745" t="str">
        <f>VLOOKUP(A2745,[2]!Filtered_Customer_Data[#All],9,FALSE)</f>
        <v>Mass Customer</v>
      </c>
      <c r="I2745" t="str">
        <f>VLOOKUP(A2745,Filtered_Customer_Data[#All],4,FALSE)</f>
        <v>Male</v>
      </c>
      <c r="J2745" t="str">
        <f>VLOOKUP(A2745,Filtered_Customer_Data[#All],8,FALSE)</f>
        <v>Retail</v>
      </c>
      <c r="K2745" t="str">
        <f>VLOOKUP(A2745,Filtered_Customer_Data[#All],7,FALSE)</f>
        <v>Sales Representative</v>
      </c>
    </row>
    <row r="2746" spans="1:11" x14ac:dyDescent="0.3">
      <c r="A2746">
        <v>2750</v>
      </c>
      <c r="B2746">
        <v>11</v>
      </c>
      <c r="C2746">
        <v>12349.359999999999</v>
      </c>
      <c r="D2746">
        <f t="shared" si="84"/>
        <v>1122.6690909090908</v>
      </c>
      <c r="E2746">
        <v>5.5684399999999998</v>
      </c>
      <c r="F2746">
        <f>VLOOKUP(A2746,[1]!Filtered_Customer_Data[#All],12,FALSE)</f>
        <v>20</v>
      </c>
      <c r="G2746">
        <f t="shared" si="85"/>
        <v>125030.30945163635</v>
      </c>
      <c r="H2746" t="str">
        <f>VLOOKUP(A2746,[2]!Filtered_Customer_Data[#All],9,FALSE)</f>
        <v>High Net Worth</v>
      </c>
      <c r="I2746" t="str">
        <f>VLOOKUP(A2746,Filtered_Customer_Data[#All],4,FALSE)</f>
        <v>Female</v>
      </c>
      <c r="J2746" t="str">
        <f>VLOOKUP(A2746,Filtered_Customer_Data[#All],8,FALSE)</f>
        <v>Property</v>
      </c>
      <c r="K2746" t="str">
        <f>VLOOKUP(A2746,Filtered_Customer_Data[#All],7,FALSE)</f>
        <v>Unknown</v>
      </c>
    </row>
    <row r="2747" spans="1:11" x14ac:dyDescent="0.3">
      <c r="A2747">
        <v>2751</v>
      </c>
      <c r="B2747">
        <v>8</v>
      </c>
      <c r="C2747">
        <v>9856.4800000000014</v>
      </c>
      <c r="D2747">
        <f t="shared" si="84"/>
        <v>1232.0600000000002</v>
      </c>
      <c r="E2747">
        <v>5.5684399999999998</v>
      </c>
      <c r="F2747">
        <f>VLOOKUP(A2747,[1]!Filtered_Customer_Data[#All],12,FALSE)</f>
        <v>12</v>
      </c>
      <c r="G2747">
        <f t="shared" si="85"/>
        <v>82327.8262368</v>
      </c>
      <c r="H2747" t="str">
        <f>VLOOKUP(A2747,[2]!Filtered_Customer_Data[#All],9,FALSE)</f>
        <v>High Net Worth</v>
      </c>
      <c r="I2747" t="str">
        <f>VLOOKUP(A2747,Filtered_Customer_Data[#All],4,FALSE)</f>
        <v>Male</v>
      </c>
      <c r="J2747" t="str">
        <f>VLOOKUP(A2747,Filtered_Customer_Data[#All],8,FALSE)</f>
        <v>Retail</v>
      </c>
      <c r="K2747" t="str">
        <f>VLOOKUP(A2747,Filtered_Customer_Data[#All],7,FALSE)</f>
        <v>Sales Associate</v>
      </c>
    </row>
    <row r="2748" spans="1:11" x14ac:dyDescent="0.3">
      <c r="A2748">
        <v>2752</v>
      </c>
      <c r="B2748">
        <v>4</v>
      </c>
      <c r="C2748">
        <v>5737.59</v>
      </c>
      <c r="D2748">
        <f t="shared" si="84"/>
        <v>1434.3975</v>
      </c>
      <c r="E2748">
        <v>5.5684399999999998</v>
      </c>
      <c r="F2748">
        <f>VLOOKUP(A2748,[1]!Filtered_Customer_Data[#All],12,FALSE)</f>
        <v>14</v>
      </c>
      <c r="G2748">
        <f t="shared" si="85"/>
        <v>111822.9898086</v>
      </c>
      <c r="H2748" t="str">
        <f>VLOOKUP(A2748,[2]!Filtered_Customer_Data[#All],9,FALSE)</f>
        <v>Affluent Customer</v>
      </c>
      <c r="I2748" t="str">
        <f>VLOOKUP(A2748,Filtered_Customer_Data[#All],4,FALSE)</f>
        <v>Female</v>
      </c>
      <c r="J2748" t="str">
        <f>VLOOKUP(A2748,Filtered_Customer_Data[#All],8,FALSE)</f>
        <v>Retail</v>
      </c>
      <c r="K2748" t="str">
        <f>VLOOKUP(A2748,Filtered_Customer_Data[#All],7,FALSE)</f>
        <v>Sales Representative</v>
      </c>
    </row>
    <row r="2749" spans="1:11" x14ac:dyDescent="0.3">
      <c r="A2749">
        <v>2753</v>
      </c>
      <c r="B2749">
        <v>11</v>
      </c>
      <c r="C2749">
        <v>9649.7999999999993</v>
      </c>
      <c r="D2749">
        <f t="shared" si="84"/>
        <v>877.25454545454534</v>
      </c>
      <c r="E2749">
        <v>5.5684399999999998</v>
      </c>
      <c r="F2749">
        <f>VLOOKUP(A2749,[1]!Filtered_Customer_Data[#All],12,FALSE)</f>
        <v>7</v>
      </c>
      <c r="G2749">
        <f t="shared" si="85"/>
        <v>34194.575107636352</v>
      </c>
      <c r="H2749" t="str">
        <f>VLOOKUP(A2749,[2]!Filtered_Customer_Data[#All],9,FALSE)</f>
        <v>Mass Customer</v>
      </c>
      <c r="I2749" t="str">
        <f>VLOOKUP(A2749,Filtered_Customer_Data[#All],4,FALSE)</f>
        <v>Male</v>
      </c>
      <c r="J2749" t="str">
        <f>VLOOKUP(A2749,Filtered_Customer_Data[#All],8,FALSE)</f>
        <v>Manufacturing</v>
      </c>
      <c r="K2749" t="str">
        <f>VLOOKUP(A2749,Filtered_Customer_Data[#All],7,FALSE)</f>
        <v>Nuclear Power Engineer</v>
      </c>
    </row>
    <row r="2750" spans="1:11" x14ac:dyDescent="0.3">
      <c r="A2750">
        <v>2754</v>
      </c>
      <c r="B2750">
        <v>3</v>
      </c>
      <c r="C2750">
        <v>5568.64</v>
      </c>
      <c r="D2750">
        <f t="shared" si="84"/>
        <v>1856.2133333333334</v>
      </c>
      <c r="E2750">
        <v>5.5684399999999998</v>
      </c>
      <c r="F2750">
        <f>VLOOKUP(A2750,[1]!Filtered_Customer_Data[#All],12,FALSE)</f>
        <v>11</v>
      </c>
      <c r="G2750">
        <f t="shared" si="85"/>
        <v>113698.33831253333</v>
      </c>
      <c r="H2750" t="str">
        <f>VLOOKUP(A2750,[2]!Filtered_Customer_Data[#All],9,FALSE)</f>
        <v>Mass Customer</v>
      </c>
      <c r="I2750" t="str">
        <f>VLOOKUP(A2750,Filtered_Customer_Data[#All],4,FALSE)</f>
        <v>Male</v>
      </c>
      <c r="J2750" t="str">
        <f>VLOOKUP(A2750,Filtered_Customer_Data[#All],8,FALSE)</f>
        <v>Retail</v>
      </c>
      <c r="K2750" t="str">
        <f>VLOOKUP(A2750,Filtered_Customer_Data[#All],7,FALSE)</f>
        <v>Chief Design Engineer</v>
      </c>
    </row>
    <row r="2751" spans="1:11" x14ac:dyDescent="0.3">
      <c r="A2751">
        <v>2755</v>
      </c>
      <c r="B2751">
        <v>11</v>
      </c>
      <c r="C2751">
        <v>10018.130000000001</v>
      </c>
      <c r="D2751">
        <f t="shared" si="84"/>
        <v>910.73909090909103</v>
      </c>
      <c r="E2751">
        <v>5.5684399999999998</v>
      </c>
      <c r="F2751">
        <f>VLOOKUP(A2751,[1]!Filtered_Customer_Data[#All],12,FALSE)</f>
        <v>1</v>
      </c>
      <c r="G2751">
        <f t="shared" si="85"/>
        <v>5071.395983381819</v>
      </c>
      <c r="H2751" t="str">
        <f>VLOOKUP(A2751,[2]!Filtered_Customer_Data[#All],9,FALSE)</f>
        <v>Mass Customer</v>
      </c>
      <c r="I2751" t="str">
        <f>VLOOKUP(A2751,Filtered_Customer_Data[#All],4,FALSE)</f>
        <v>Female</v>
      </c>
      <c r="J2751" t="str">
        <f>VLOOKUP(A2751,Filtered_Customer_Data[#All],8,FALSE)</f>
        <v>Manufacturing</v>
      </c>
      <c r="K2751" t="str">
        <f>VLOOKUP(A2751,Filtered_Customer_Data[#All],7,FALSE)</f>
        <v>Automation Specialist I</v>
      </c>
    </row>
    <row r="2752" spans="1:11" x14ac:dyDescent="0.3">
      <c r="A2752">
        <v>2756</v>
      </c>
      <c r="B2752">
        <v>3</v>
      </c>
      <c r="C2752">
        <v>3384.1800000000003</v>
      </c>
      <c r="D2752">
        <f t="shared" si="84"/>
        <v>1128.0600000000002</v>
      </c>
      <c r="E2752">
        <v>5.5684399999999998</v>
      </c>
      <c r="F2752">
        <f>VLOOKUP(A2752,[1]!Filtered_Customer_Data[#All],12,FALSE)</f>
        <v>8</v>
      </c>
      <c r="G2752">
        <f t="shared" si="85"/>
        <v>50252.275411200004</v>
      </c>
      <c r="H2752" t="str">
        <f>VLOOKUP(A2752,[2]!Filtered_Customer_Data[#All],9,FALSE)</f>
        <v>Mass Customer</v>
      </c>
      <c r="I2752" t="str">
        <f>VLOOKUP(A2752,Filtered_Customer_Data[#All],4,FALSE)</f>
        <v>Female</v>
      </c>
      <c r="J2752" t="str">
        <f>VLOOKUP(A2752,Filtered_Customer_Data[#All],8,FALSE)</f>
        <v>Entertainment</v>
      </c>
      <c r="K2752" t="str">
        <f>VLOOKUP(A2752,Filtered_Customer_Data[#All],7,FALSE)</f>
        <v>Unknown</v>
      </c>
    </row>
    <row r="2753" spans="1:11" x14ac:dyDescent="0.3">
      <c r="A2753">
        <v>2757</v>
      </c>
      <c r="B2753">
        <v>3</v>
      </c>
      <c r="C2753">
        <v>3501.37</v>
      </c>
      <c r="D2753">
        <f t="shared" si="84"/>
        <v>1167.1233333333332</v>
      </c>
      <c r="E2753">
        <v>5.5684399999999998</v>
      </c>
      <c r="F2753">
        <f>VLOOKUP(A2753,[1]!Filtered_Customer_Data[#All],12,FALSE)</f>
        <v>8</v>
      </c>
      <c r="G2753">
        <f t="shared" si="85"/>
        <v>51992.450034133326</v>
      </c>
      <c r="H2753" t="str">
        <f>VLOOKUP(A2753,[2]!Filtered_Customer_Data[#All],9,FALSE)</f>
        <v>Affluent Customer</v>
      </c>
      <c r="I2753" t="str">
        <f>VLOOKUP(A2753,Filtered_Customer_Data[#All],4,FALSE)</f>
        <v>Female</v>
      </c>
      <c r="J2753" t="str">
        <f>VLOOKUP(A2753,Filtered_Customer_Data[#All],8,FALSE)</f>
        <v>Financial Services</v>
      </c>
      <c r="K2753" t="str">
        <f>VLOOKUP(A2753,Filtered_Customer_Data[#All],7,FALSE)</f>
        <v>Unknown</v>
      </c>
    </row>
    <row r="2754" spans="1:11" x14ac:dyDescent="0.3">
      <c r="A2754">
        <v>2758</v>
      </c>
      <c r="B2754">
        <v>3</v>
      </c>
      <c r="C2754">
        <v>2230.06</v>
      </c>
      <c r="D2754">
        <f t="shared" si="84"/>
        <v>743.35333333333335</v>
      </c>
      <c r="E2754">
        <v>5.5684399999999998</v>
      </c>
      <c r="F2754">
        <f>VLOOKUP(A2754,[1]!Filtered_Customer_Data[#All],12,FALSE)</f>
        <v>19</v>
      </c>
      <c r="G2754">
        <f t="shared" si="85"/>
        <v>78647.050273866655</v>
      </c>
      <c r="H2754" t="str">
        <f>VLOOKUP(A2754,[2]!Filtered_Customer_Data[#All],9,FALSE)</f>
        <v>Affluent Customer</v>
      </c>
      <c r="I2754" t="str">
        <f>VLOOKUP(A2754,Filtered_Customer_Data[#All],4,FALSE)</f>
        <v>Male</v>
      </c>
      <c r="J2754" t="str">
        <f>VLOOKUP(A2754,Filtered_Customer_Data[#All],8,FALSE)</f>
        <v>Manufacturing</v>
      </c>
      <c r="K2754" t="str">
        <f>VLOOKUP(A2754,Filtered_Customer_Data[#All],7,FALSE)</f>
        <v>Unknown</v>
      </c>
    </row>
    <row r="2755" spans="1:11" x14ac:dyDescent="0.3">
      <c r="A2755">
        <v>2759</v>
      </c>
      <c r="B2755">
        <v>5</v>
      </c>
      <c r="C2755">
        <v>5619.73</v>
      </c>
      <c r="D2755">
        <f t="shared" ref="D2755:D2818" si="86">GETPIVOTDATA("Total Revenue",$A2754,"customer_id",A2755)/GETPIVOTDATA("Total Transaction",$A2754,"customer_id",A2755)</f>
        <v>1123.9459999999999</v>
      </c>
      <c r="E2755">
        <v>5.5684399999999998</v>
      </c>
      <c r="F2755">
        <f>VLOOKUP(A2755,[1]!Filtered_Customer_Data[#All],12,FALSE)</f>
        <v>1</v>
      </c>
      <c r="G2755">
        <f t="shared" ref="G2755:G2818" si="87">D2755*E2755*F2755</f>
        <v>6258.6258642399989</v>
      </c>
      <c r="H2755" t="str">
        <f>VLOOKUP(A2755,[2]!Filtered_Customer_Data[#All],9,FALSE)</f>
        <v>Affluent Customer</v>
      </c>
      <c r="I2755" t="str">
        <f>VLOOKUP(A2755,Filtered_Customer_Data[#All],4,FALSE)</f>
        <v>Female</v>
      </c>
      <c r="J2755" t="str">
        <f>VLOOKUP(A2755,Filtered_Customer_Data[#All],8,FALSE)</f>
        <v>Health</v>
      </c>
      <c r="K2755" t="str">
        <f>VLOOKUP(A2755,Filtered_Customer_Data[#All],7,FALSE)</f>
        <v>Operator</v>
      </c>
    </row>
    <row r="2756" spans="1:11" x14ac:dyDescent="0.3">
      <c r="A2756">
        <v>2760</v>
      </c>
      <c r="B2756">
        <v>4</v>
      </c>
      <c r="C2756">
        <v>4168.87</v>
      </c>
      <c r="D2756">
        <f t="shared" si="86"/>
        <v>1042.2175</v>
      </c>
      <c r="E2756">
        <v>5.5684399999999998</v>
      </c>
      <c r="F2756">
        <f>VLOOKUP(A2756,[1]!Filtered_Customer_Data[#All],12,FALSE)</f>
        <v>11</v>
      </c>
      <c r="G2756">
        <f t="shared" si="87"/>
        <v>63838.781772699993</v>
      </c>
      <c r="H2756" t="str">
        <f>VLOOKUP(A2756,[2]!Filtered_Customer_Data[#All],9,FALSE)</f>
        <v>Mass Customer</v>
      </c>
      <c r="I2756" t="str">
        <f>VLOOKUP(A2756,Filtered_Customer_Data[#All],4,FALSE)</f>
        <v>Male</v>
      </c>
      <c r="J2756" t="str">
        <f>VLOOKUP(A2756,Filtered_Customer_Data[#All],8,FALSE)</f>
        <v>Property</v>
      </c>
      <c r="K2756" t="str">
        <f>VLOOKUP(A2756,Filtered_Customer_Data[#All],7,FALSE)</f>
        <v>Teacher</v>
      </c>
    </row>
    <row r="2757" spans="1:11" x14ac:dyDescent="0.3">
      <c r="A2757">
        <v>2761</v>
      </c>
      <c r="B2757">
        <v>9</v>
      </c>
      <c r="C2757">
        <v>10079.419999999998</v>
      </c>
      <c r="D2757">
        <f t="shared" si="86"/>
        <v>1119.9355555555553</v>
      </c>
      <c r="E2757">
        <v>5.5684399999999998</v>
      </c>
      <c r="F2757">
        <f>VLOOKUP(A2757,[1]!Filtered_Customer_Data[#All],12,FALSE)</f>
        <v>19</v>
      </c>
      <c r="G2757">
        <f t="shared" si="87"/>
        <v>118489.58495457775</v>
      </c>
      <c r="H2757" t="str">
        <f>VLOOKUP(A2757,[2]!Filtered_Customer_Data[#All],9,FALSE)</f>
        <v>Mass Customer</v>
      </c>
      <c r="I2757" t="str">
        <f>VLOOKUP(A2757,Filtered_Customer_Data[#All],4,FALSE)</f>
        <v>Female</v>
      </c>
      <c r="J2757" t="str">
        <f>VLOOKUP(A2757,Filtered_Customer_Data[#All],8,FALSE)</f>
        <v>Financial Services</v>
      </c>
      <c r="K2757" t="str">
        <f>VLOOKUP(A2757,Filtered_Customer_Data[#All],7,FALSE)</f>
        <v>Information Systems Manager</v>
      </c>
    </row>
    <row r="2758" spans="1:11" x14ac:dyDescent="0.3">
      <c r="A2758">
        <v>2762</v>
      </c>
      <c r="B2758">
        <v>9</v>
      </c>
      <c r="C2758">
        <v>13073.58</v>
      </c>
      <c r="D2758">
        <f t="shared" si="86"/>
        <v>1452.62</v>
      </c>
      <c r="E2758">
        <v>5.5684399999999998</v>
      </c>
      <c r="F2758">
        <f>VLOOKUP(A2758,[1]!Filtered_Customer_Data[#All],12,FALSE)</f>
        <v>9</v>
      </c>
      <c r="G2758">
        <f t="shared" si="87"/>
        <v>72799.445815199986</v>
      </c>
      <c r="H2758" t="str">
        <f>VLOOKUP(A2758,[2]!Filtered_Customer_Data[#All],9,FALSE)</f>
        <v>Mass Customer</v>
      </c>
      <c r="I2758" t="str">
        <f>VLOOKUP(A2758,Filtered_Customer_Data[#All],4,FALSE)</f>
        <v>Female</v>
      </c>
      <c r="J2758" t="str">
        <f>VLOOKUP(A2758,Filtered_Customer_Data[#All],8,FALSE)</f>
        <v>Manufacturing</v>
      </c>
      <c r="K2758" t="str">
        <f>VLOOKUP(A2758,Filtered_Customer_Data[#All],7,FALSE)</f>
        <v>Unknown</v>
      </c>
    </row>
    <row r="2759" spans="1:11" x14ac:dyDescent="0.3">
      <c r="A2759">
        <v>2763</v>
      </c>
      <c r="B2759">
        <v>9</v>
      </c>
      <c r="C2759">
        <v>6496.6399999999994</v>
      </c>
      <c r="D2759">
        <f t="shared" si="86"/>
        <v>721.84888888888884</v>
      </c>
      <c r="E2759">
        <v>5.5684399999999998</v>
      </c>
      <c r="F2759">
        <f>VLOOKUP(A2759,[1]!Filtered_Customer_Data[#All],12,FALSE)</f>
        <v>10</v>
      </c>
      <c r="G2759">
        <f t="shared" si="87"/>
        <v>40195.722268444442</v>
      </c>
      <c r="H2759" t="str">
        <f>VLOOKUP(A2759,[2]!Filtered_Customer_Data[#All],9,FALSE)</f>
        <v>Mass Customer</v>
      </c>
      <c r="I2759" t="str">
        <f>VLOOKUP(A2759,Filtered_Customer_Data[#All],4,FALSE)</f>
        <v>Female</v>
      </c>
      <c r="J2759" t="str">
        <f>VLOOKUP(A2759,Filtered_Customer_Data[#All],8,FALSE)</f>
        <v>Financial Services</v>
      </c>
      <c r="K2759" t="str">
        <f>VLOOKUP(A2759,Filtered_Customer_Data[#All],7,FALSE)</f>
        <v>Actuary</v>
      </c>
    </row>
    <row r="2760" spans="1:11" x14ac:dyDescent="0.3">
      <c r="A2760">
        <v>2764</v>
      </c>
      <c r="B2760">
        <v>3</v>
      </c>
      <c r="C2760">
        <v>1639.08</v>
      </c>
      <c r="D2760">
        <f t="shared" si="86"/>
        <v>546.36</v>
      </c>
      <c r="E2760">
        <v>5.5684399999999998</v>
      </c>
      <c r="F2760">
        <f>VLOOKUP(A2760,[1]!Filtered_Customer_Data[#All],12,FALSE)</f>
        <v>20</v>
      </c>
      <c r="G2760">
        <f t="shared" si="87"/>
        <v>60847.457567999998</v>
      </c>
      <c r="H2760" t="str">
        <f>VLOOKUP(A2760,[2]!Filtered_Customer_Data[#All],9,FALSE)</f>
        <v>Mass Customer</v>
      </c>
      <c r="I2760" t="str">
        <f>VLOOKUP(A2760,Filtered_Customer_Data[#All],4,FALSE)</f>
        <v>Female</v>
      </c>
      <c r="J2760" t="str">
        <f>VLOOKUP(A2760,Filtered_Customer_Data[#All],8,FALSE)</f>
        <v>Financial Services</v>
      </c>
      <c r="K2760" t="str">
        <f>VLOOKUP(A2760,Filtered_Customer_Data[#All],7,FALSE)</f>
        <v>Unknown</v>
      </c>
    </row>
    <row r="2761" spans="1:11" x14ac:dyDescent="0.3">
      <c r="A2761">
        <v>2765</v>
      </c>
      <c r="B2761">
        <v>6</v>
      </c>
      <c r="C2761">
        <v>8522.02</v>
      </c>
      <c r="D2761">
        <f t="shared" si="86"/>
        <v>1420.3366666666668</v>
      </c>
      <c r="E2761">
        <v>5.5684399999999998</v>
      </c>
      <c r="F2761">
        <f>VLOOKUP(A2761,[1]!Filtered_Customer_Data[#All],12,FALSE)</f>
        <v>7</v>
      </c>
      <c r="G2761">
        <f t="shared" si="87"/>
        <v>55363.416556933342</v>
      </c>
      <c r="H2761" t="str">
        <f>VLOOKUP(A2761,[2]!Filtered_Customer_Data[#All],9,FALSE)</f>
        <v>Mass Customer</v>
      </c>
      <c r="I2761" t="str">
        <f>VLOOKUP(A2761,Filtered_Customer_Data[#All],4,FALSE)</f>
        <v>Male</v>
      </c>
      <c r="J2761" t="str">
        <f>VLOOKUP(A2761,Filtered_Customer_Data[#All],8,FALSE)</f>
        <v>IT</v>
      </c>
      <c r="K2761" t="str">
        <f>VLOOKUP(A2761,Filtered_Customer_Data[#All],7,FALSE)</f>
        <v>Unknown</v>
      </c>
    </row>
    <row r="2762" spans="1:11" x14ac:dyDescent="0.3">
      <c r="A2762">
        <v>2766</v>
      </c>
      <c r="B2762">
        <v>6</v>
      </c>
      <c r="C2762">
        <v>8740.06</v>
      </c>
      <c r="D2762">
        <f t="shared" si="86"/>
        <v>1456.6766666666665</v>
      </c>
      <c r="E2762">
        <v>5.5684399999999998</v>
      </c>
      <c r="F2762">
        <f>VLOOKUP(A2762,[1]!Filtered_Customer_Data[#All],12,FALSE)</f>
        <v>8</v>
      </c>
      <c r="G2762">
        <f t="shared" si="87"/>
        <v>64891.332941866654</v>
      </c>
      <c r="H2762" t="str">
        <f>VLOOKUP(A2762,[2]!Filtered_Customer_Data[#All],9,FALSE)</f>
        <v>High Net Worth</v>
      </c>
      <c r="I2762" t="str">
        <f>VLOOKUP(A2762,Filtered_Customer_Data[#All],4,FALSE)</f>
        <v>Female</v>
      </c>
      <c r="J2762" t="str">
        <f>VLOOKUP(A2762,Filtered_Customer_Data[#All],8,FALSE)</f>
        <v>Financial Services</v>
      </c>
      <c r="K2762" t="str">
        <f>VLOOKUP(A2762,Filtered_Customer_Data[#All],7,FALSE)</f>
        <v>Financial Advisor</v>
      </c>
    </row>
    <row r="2763" spans="1:11" x14ac:dyDescent="0.3">
      <c r="A2763">
        <v>2767</v>
      </c>
      <c r="B2763">
        <v>3</v>
      </c>
      <c r="C2763">
        <v>2597.41</v>
      </c>
      <c r="D2763">
        <f t="shared" si="86"/>
        <v>865.80333333333328</v>
      </c>
      <c r="E2763">
        <v>5.5684399999999998</v>
      </c>
      <c r="F2763">
        <f>VLOOKUP(A2763,[1]!Filtered_Customer_Data[#All],12,FALSE)</f>
        <v>22</v>
      </c>
      <c r="G2763">
        <f t="shared" si="87"/>
        <v>106065.82609626665</v>
      </c>
      <c r="H2763" t="str">
        <f>VLOOKUP(A2763,[2]!Filtered_Customer_Data[#All],9,FALSE)</f>
        <v>High Net Worth</v>
      </c>
      <c r="I2763" t="str">
        <f>VLOOKUP(A2763,Filtered_Customer_Data[#All],4,FALSE)</f>
        <v>Female</v>
      </c>
      <c r="J2763" t="str">
        <f>VLOOKUP(A2763,Filtered_Customer_Data[#All],8,FALSE)</f>
        <v>Property</v>
      </c>
      <c r="K2763" t="str">
        <f>VLOOKUP(A2763,Filtered_Customer_Data[#All],7,FALSE)</f>
        <v>Desktop Support Technician</v>
      </c>
    </row>
    <row r="2764" spans="1:11" x14ac:dyDescent="0.3">
      <c r="A2764">
        <v>2768</v>
      </c>
      <c r="B2764">
        <v>6</v>
      </c>
      <c r="C2764">
        <v>6811.9400000000005</v>
      </c>
      <c r="D2764">
        <f t="shared" si="86"/>
        <v>1135.3233333333335</v>
      </c>
      <c r="E2764">
        <v>5.5684399999999998</v>
      </c>
      <c r="F2764">
        <f>VLOOKUP(A2764,[1]!Filtered_Customer_Data[#All],12,FALSE)</f>
        <v>3</v>
      </c>
      <c r="G2764">
        <f t="shared" si="87"/>
        <v>18965.939586800003</v>
      </c>
      <c r="H2764" t="str">
        <f>VLOOKUP(A2764,[2]!Filtered_Customer_Data[#All],9,FALSE)</f>
        <v>Mass Customer</v>
      </c>
      <c r="I2764" t="str">
        <f>VLOOKUP(A2764,Filtered_Customer_Data[#All],4,FALSE)</f>
        <v>Male</v>
      </c>
      <c r="J2764" t="str">
        <f>VLOOKUP(A2764,Filtered_Customer_Data[#All],8,FALSE)</f>
        <v>Manufacturing</v>
      </c>
      <c r="K2764" t="str">
        <f>VLOOKUP(A2764,Filtered_Customer_Data[#All],7,FALSE)</f>
        <v>Executive Secretary</v>
      </c>
    </row>
    <row r="2765" spans="1:11" x14ac:dyDescent="0.3">
      <c r="A2765">
        <v>2769</v>
      </c>
      <c r="B2765">
        <v>6</v>
      </c>
      <c r="C2765">
        <v>8004.25</v>
      </c>
      <c r="D2765">
        <f t="shared" si="86"/>
        <v>1334.0416666666667</v>
      </c>
      <c r="E2765">
        <v>5.5684399999999998</v>
      </c>
      <c r="F2765">
        <f>VLOOKUP(A2765,[1]!Filtered_Customer_Data[#All],12,FALSE)</f>
        <v>15</v>
      </c>
      <c r="G2765">
        <f t="shared" si="87"/>
        <v>111427.964675</v>
      </c>
      <c r="H2765" t="str">
        <f>VLOOKUP(A2765,[2]!Filtered_Customer_Data[#All],9,FALSE)</f>
        <v>Affluent Customer</v>
      </c>
      <c r="I2765" t="str">
        <f>VLOOKUP(A2765,Filtered_Customer_Data[#All],4,FALSE)</f>
        <v>Male</v>
      </c>
      <c r="J2765" t="str">
        <f>VLOOKUP(A2765,Filtered_Customer_Data[#All],8,FALSE)</f>
        <v>Manufacturing</v>
      </c>
      <c r="K2765" t="str">
        <f>VLOOKUP(A2765,Filtered_Customer_Data[#All],7,FALSE)</f>
        <v>Product Engineer</v>
      </c>
    </row>
    <row r="2766" spans="1:11" x14ac:dyDescent="0.3">
      <c r="A2766">
        <v>2770</v>
      </c>
      <c r="B2766">
        <v>9</v>
      </c>
      <c r="C2766">
        <v>13728.699999999999</v>
      </c>
      <c r="D2766">
        <f t="shared" si="86"/>
        <v>1525.411111111111</v>
      </c>
      <c r="E2766">
        <v>5.5684399999999998</v>
      </c>
      <c r="F2766">
        <f>VLOOKUP(A2766,[1]!Filtered_Customer_Data[#All],12,FALSE)</f>
        <v>13</v>
      </c>
      <c r="G2766">
        <f t="shared" si="87"/>
        <v>110424.08321822222</v>
      </c>
      <c r="H2766" t="str">
        <f>VLOOKUP(A2766,[2]!Filtered_Customer_Data[#All],9,FALSE)</f>
        <v>High Net Worth</v>
      </c>
      <c r="I2766" t="str">
        <f>VLOOKUP(A2766,Filtered_Customer_Data[#All],4,FALSE)</f>
        <v>Male</v>
      </c>
      <c r="J2766" t="str">
        <f>VLOOKUP(A2766,Filtered_Customer_Data[#All],8,FALSE)</f>
        <v>Manufacturing</v>
      </c>
      <c r="K2766" t="str">
        <f>VLOOKUP(A2766,Filtered_Customer_Data[#All],7,FALSE)</f>
        <v>VP Quality Control</v>
      </c>
    </row>
    <row r="2767" spans="1:11" x14ac:dyDescent="0.3">
      <c r="A2767">
        <v>2771</v>
      </c>
      <c r="B2767">
        <v>5</v>
      </c>
      <c r="C2767">
        <v>8579.48</v>
      </c>
      <c r="D2767">
        <f t="shared" si="86"/>
        <v>1715.896</v>
      </c>
      <c r="E2767">
        <v>5.5684399999999998</v>
      </c>
      <c r="F2767">
        <f>VLOOKUP(A2767,[1]!Filtered_Customer_Data[#All],12,FALSE)</f>
        <v>10</v>
      </c>
      <c r="G2767">
        <f t="shared" si="87"/>
        <v>95548.639222400001</v>
      </c>
      <c r="H2767" t="str">
        <f>VLOOKUP(A2767,[2]!Filtered_Customer_Data[#All],9,FALSE)</f>
        <v>Affluent Customer</v>
      </c>
      <c r="I2767" t="str">
        <f>VLOOKUP(A2767,Filtered_Customer_Data[#All],4,FALSE)</f>
        <v>Female</v>
      </c>
      <c r="J2767" t="str">
        <f>VLOOKUP(A2767,Filtered_Customer_Data[#All],8,FALSE)</f>
        <v>Retail</v>
      </c>
      <c r="K2767" t="str">
        <f>VLOOKUP(A2767,Filtered_Customer_Data[#All],7,FALSE)</f>
        <v>Recruiting Manager</v>
      </c>
    </row>
    <row r="2768" spans="1:11" x14ac:dyDescent="0.3">
      <c r="A2768">
        <v>2772</v>
      </c>
      <c r="B2768">
        <v>5</v>
      </c>
      <c r="C2768">
        <v>5138.68</v>
      </c>
      <c r="D2768">
        <f t="shared" si="86"/>
        <v>1027.7360000000001</v>
      </c>
      <c r="E2768">
        <v>5.5684399999999998</v>
      </c>
      <c r="F2768">
        <f>VLOOKUP(A2768,[1]!Filtered_Customer_Data[#All],12,FALSE)</f>
        <v>13</v>
      </c>
      <c r="G2768">
        <f t="shared" si="87"/>
        <v>74397.521273920007</v>
      </c>
      <c r="H2768" t="str">
        <f>VLOOKUP(A2768,[2]!Filtered_Customer_Data[#All],9,FALSE)</f>
        <v>Affluent Customer</v>
      </c>
      <c r="I2768" t="str">
        <f>VLOOKUP(A2768,Filtered_Customer_Data[#All],4,FALSE)</f>
        <v>Male</v>
      </c>
      <c r="J2768" t="str">
        <f>VLOOKUP(A2768,Filtered_Customer_Data[#All],8,FALSE)</f>
        <v>Property</v>
      </c>
      <c r="K2768" t="str">
        <f>VLOOKUP(A2768,Filtered_Customer_Data[#All],7,FALSE)</f>
        <v>Quality Engineer</v>
      </c>
    </row>
    <row r="2769" spans="1:11" x14ac:dyDescent="0.3">
      <c r="A2769">
        <v>2773</v>
      </c>
      <c r="B2769">
        <v>4</v>
      </c>
      <c r="C2769">
        <v>4179.1899999999996</v>
      </c>
      <c r="D2769">
        <f t="shared" si="86"/>
        <v>1044.7974999999999</v>
      </c>
      <c r="E2769">
        <v>5.5684399999999998</v>
      </c>
      <c r="F2769">
        <f>VLOOKUP(A2769,[1]!Filtered_Customer_Data[#All],12,FALSE)</f>
        <v>20</v>
      </c>
      <c r="G2769">
        <f t="shared" si="87"/>
        <v>116357.84381799998</v>
      </c>
      <c r="H2769" t="str">
        <f>VLOOKUP(A2769,[2]!Filtered_Customer_Data[#All],9,FALSE)</f>
        <v>Mass Customer</v>
      </c>
      <c r="I2769" t="str">
        <f>VLOOKUP(A2769,Filtered_Customer_Data[#All],4,FALSE)</f>
        <v>Male</v>
      </c>
      <c r="J2769" t="str">
        <f>VLOOKUP(A2769,Filtered_Customer_Data[#All],8,FALSE)</f>
        <v>Manufacturing</v>
      </c>
      <c r="K2769" t="str">
        <f>VLOOKUP(A2769,Filtered_Customer_Data[#All],7,FALSE)</f>
        <v>Structural Engineer</v>
      </c>
    </row>
    <row r="2770" spans="1:11" x14ac:dyDescent="0.3">
      <c r="A2770">
        <v>2774</v>
      </c>
      <c r="B2770">
        <v>5</v>
      </c>
      <c r="C2770">
        <v>4479.04</v>
      </c>
      <c r="D2770">
        <f t="shared" si="86"/>
        <v>895.80799999999999</v>
      </c>
      <c r="E2770">
        <v>5.5684399999999998</v>
      </c>
      <c r="F2770">
        <f>VLOOKUP(A2770,[1]!Filtered_Customer_Data[#All],12,FALSE)</f>
        <v>14</v>
      </c>
      <c r="G2770">
        <f t="shared" si="87"/>
        <v>69835.543393279993</v>
      </c>
      <c r="H2770" t="str">
        <f>VLOOKUP(A2770,[2]!Filtered_Customer_Data[#All],9,FALSE)</f>
        <v>Mass Customer</v>
      </c>
      <c r="I2770" t="str">
        <f>VLOOKUP(A2770,Filtered_Customer_Data[#All],4,FALSE)</f>
        <v>Female</v>
      </c>
      <c r="J2770" t="str">
        <f>VLOOKUP(A2770,Filtered_Customer_Data[#All],8,FALSE)</f>
        <v>Manufacturing</v>
      </c>
      <c r="K2770" t="str">
        <f>VLOOKUP(A2770,Filtered_Customer_Data[#All],7,FALSE)</f>
        <v>Unknown</v>
      </c>
    </row>
    <row r="2771" spans="1:11" x14ac:dyDescent="0.3">
      <c r="A2771">
        <v>2775</v>
      </c>
      <c r="B2771">
        <v>6</v>
      </c>
      <c r="C2771">
        <v>6201.93</v>
      </c>
      <c r="D2771">
        <f t="shared" si="86"/>
        <v>1033.655</v>
      </c>
      <c r="E2771">
        <v>5.5684399999999998</v>
      </c>
      <c r="F2771">
        <f>VLOOKUP(A2771,[1]!Filtered_Customer_Data[#All],12,FALSE)</f>
        <v>7</v>
      </c>
      <c r="G2771">
        <f t="shared" si="87"/>
        <v>40290.920937399998</v>
      </c>
      <c r="H2771" t="str">
        <f>VLOOKUP(A2771,[2]!Filtered_Customer_Data[#All],9,FALSE)</f>
        <v>Mass Customer</v>
      </c>
      <c r="I2771" t="str">
        <f>VLOOKUP(A2771,Filtered_Customer_Data[#All],4,FALSE)</f>
        <v>Female</v>
      </c>
      <c r="J2771" t="str">
        <f>VLOOKUP(A2771,Filtered_Customer_Data[#All],8,FALSE)</f>
        <v>Manufacturing</v>
      </c>
      <c r="K2771" t="str">
        <f>VLOOKUP(A2771,Filtered_Customer_Data[#All],7,FALSE)</f>
        <v>Account Executive</v>
      </c>
    </row>
    <row r="2772" spans="1:11" x14ac:dyDescent="0.3">
      <c r="A2772">
        <v>2776</v>
      </c>
      <c r="B2772">
        <v>3</v>
      </c>
      <c r="C2772">
        <v>2259.63</v>
      </c>
      <c r="D2772">
        <f t="shared" si="86"/>
        <v>753.21</v>
      </c>
      <c r="E2772">
        <v>5.5684399999999998</v>
      </c>
      <c r="F2772">
        <f>VLOOKUP(A2772,[1]!Filtered_Customer_Data[#All],12,FALSE)</f>
        <v>16</v>
      </c>
      <c r="G2772">
        <f t="shared" si="87"/>
        <v>67107.275078399995</v>
      </c>
      <c r="H2772" t="str">
        <f>VLOOKUP(A2772,[2]!Filtered_Customer_Data[#All],9,FALSE)</f>
        <v>Mass Customer</v>
      </c>
      <c r="I2772" t="str">
        <f>VLOOKUP(A2772,Filtered_Customer_Data[#All],4,FALSE)</f>
        <v>Male</v>
      </c>
      <c r="J2772" t="str">
        <f>VLOOKUP(A2772,Filtered_Customer_Data[#All],8,FALSE)</f>
        <v>Unknown</v>
      </c>
      <c r="K2772" t="str">
        <f>VLOOKUP(A2772,Filtered_Customer_Data[#All],7,FALSE)</f>
        <v>Unknown</v>
      </c>
    </row>
    <row r="2773" spans="1:11" x14ac:dyDescent="0.3">
      <c r="A2773">
        <v>2777</v>
      </c>
      <c r="B2773">
        <v>6</v>
      </c>
      <c r="C2773">
        <v>6216.71</v>
      </c>
      <c r="D2773">
        <f t="shared" si="86"/>
        <v>1036.1183333333333</v>
      </c>
      <c r="E2773">
        <v>5.5684399999999998</v>
      </c>
      <c r="F2773">
        <f>VLOOKUP(A2773,[1]!Filtered_Customer_Data[#All],12,FALSE)</f>
        <v>1</v>
      </c>
      <c r="G2773">
        <f t="shared" si="87"/>
        <v>5769.5627720666662</v>
      </c>
      <c r="H2773" t="str">
        <f>VLOOKUP(A2773,[2]!Filtered_Customer_Data[#All],9,FALSE)</f>
        <v>Mass Customer</v>
      </c>
      <c r="I2773" t="str">
        <f>VLOOKUP(A2773,Filtered_Customer_Data[#All],4,FALSE)</f>
        <v>Female</v>
      </c>
      <c r="J2773" t="str">
        <f>VLOOKUP(A2773,Filtered_Customer_Data[#All],8,FALSE)</f>
        <v>Health</v>
      </c>
      <c r="K2773" t="str">
        <f>VLOOKUP(A2773,Filtered_Customer_Data[#All],7,FALSE)</f>
        <v>Safety Technician III</v>
      </c>
    </row>
    <row r="2774" spans="1:11" x14ac:dyDescent="0.3">
      <c r="A2774">
        <v>2778</v>
      </c>
      <c r="B2774">
        <v>5</v>
      </c>
      <c r="C2774">
        <v>5669.9</v>
      </c>
      <c r="D2774">
        <f t="shared" si="86"/>
        <v>1133.98</v>
      </c>
      <c r="E2774">
        <v>5.5684399999999998</v>
      </c>
      <c r="F2774">
        <f>VLOOKUP(A2774,[1]!Filtered_Customer_Data[#All],12,FALSE)</f>
        <v>12</v>
      </c>
      <c r="G2774">
        <f t="shared" si="87"/>
        <v>75773.995094399987</v>
      </c>
      <c r="H2774" t="str">
        <f>VLOOKUP(A2774,[2]!Filtered_Customer_Data[#All],9,FALSE)</f>
        <v>Mass Customer</v>
      </c>
      <c r="I2774" t="str">
        <f>VLOOKUP(A2774,Filtered_Customer_Data[#All],4,FALSE)</f>
        <v>Male</v>
      </c>
      <c r="J2774" t="str">
        <f>VLOOKUP(A2774,Filtered_Customer_Data[#All],8,FALSE)</f>
        <v>Financial Services</v>
      </c>
      <c r="K2774" t="str">
        <f>VLOOKUP(A2774,Filtered_Customer_Data[#All],7,FALSE)</f>
        <v>Paralegal</v>
      </c>
    </row>
    <row r="2775" spans="1:11" x14ac:dyDescent="0.3">
      <c r="A2775">
        <v>2779</v>
      </c>
      <c r="B2775">
        <v>5</v>
      </c>
      <c r="C2775">
        <v>6558.7599999999993</v>
      </c>
      <c r="D2775">
        <f t="shared" si="86"/>
        <v>1311.752</v>
      </c>
      <c r="E2775">
        <v>5.5684399999999998</v>
      </c>
      <c r="F2775">
        <f>VLOOKUP(A2775,[1]!Filtered_Customer_Data[#All],12,FALSE)</f>
        <v>11</v>
      </c>
      <c r="G2775">
        <f t="shared" si="87"/>
        <v>80348.535375680003</v>
      </c>
      <c r="H2775" t="str">
        <f>VLOOKUP(A2775,[2]!Filtered_Customer_Data[#All],9,FALSE)</f>
        <v>Affluent Customer</v>
      </c>
      <c r="I2775" t="str">
        <f>VLOOKUP(A2775,Filtered_Customer_Data[#All],4,FALSE)</f>
        <v>Male</v>
      </c>
      <c r="J2775" t="str">
        <f>VLOOKUP(A2775,Filtered_Customer_Data[#All],8,FALSE)</f>
        <v>Unknown</v>
      </c>
      <c r="K2775" t="str">
        <f>VLOOKUP(A2775,Filtered_Customer_Data[#All],7,FALSE)</f>
        <v>Unknown</v>
      </c>
    </row>
    <row r="2776" spans="1:11" x14ac:dyDescent="0.3">
      <c r="A2776">
        <v>2780</v>
      </c>
      <c r="B2776">
        <v>5</v>
      </c>
      <c r="C2776">
        <v>6150.43</v>
      </c>
      <c r="D2776">
        <f t="shared" si="86"/>
        <v>1230.086</v>
      </c>
      <c r="E2776">
        <v>5.5684399999999998</v>
      </c>
      <c r="F2776">
        <f>VLOOKUP(A2776,[1]!Filtered_Customer_Data[#All],12,FALSE)</f>
        <v>16</v>
      </c>
      <c r="G2776">
        <f t="shared" si="87"/>
        <v>109594.56137344</v>
      </c>
      <c r="H2776" t="str">
        <f>VLOOKUP(A2776,[2]!Filtered_Customer_Data[#All],9,FALSE)</f>
        <v>Affluent Customer</v>
      </c>
      <c r="I2776" t="str">
        <f>VLOOKUP(A2776,Filtered_Customer_Data[#All],4,FALSE)</f>
        <v>Male</v>
      </c>
      <c r="J2776" t="str">
        <f>VLOOKUP(A2776,Filtered_Customer_Data[#All],8,FALSE)</f>
        <v>Financial Services</v>
      </c>
      <c r="K2776" t="str">
        <f>VLOOKUP(A2776,Filtered_Customer_Data[#All],7,FALSE)</f>
        <v>Actuary</v>
      </c>
    </row>
    <row r="2777" spans="1:11" x14ac:dyDescent="0.3">
      <c r="A2777">
        <v>2781</v>
      </c>
      <c r="B2777">
        <v>4</v>
      </c>
      <c r="C2777">
        <v>4131.8599999999997</v>
      </c>
      <c r="D2777">
        <f t="shared" si="86"/>
        <v>1032.9649999999999</v>
      </c>
      <c r="E2777">
        <v>5.5684399999999998</v>
      </c>
      <c r="F2777">
        <f>VLOOKUP(A2777,[1]!Filtered_Customer_Data[#All],12,FALSE)</f>
        <v>5</v>
      </c>
      <c r="G2777">
        <f t="shared" si="87"/>
        <v>28760.018122999994</v>
      </c>
      <c r="H2777" t="str">
        <f>VLOOKUP(A2777,[2]!Filtered_Customer_Data[#All],9,FALSE)</f>
        <v>Affluent Customer</v>
      </c>
      <c r="I2777" t="str">
        <f>VLOOKUP(A2777,Filtered_Customer_Data[#All],4,FALSE)</f>
        <v>Female</v>
      </c>
      <c r="J2777" t="str">
        <f>VLOOKUP(A2777,Filtered_Customer_Data[#All],8,FALSE)</f>
        <v>Financial Services</v>
      </c>
      <c r="K2777" t="str">
        <f>VLOOKUP(A2777,Filtered_Customer_Data[#All],7,FALSE)</f>
        <v>VP Sales</v>
      </c>
    </row>
    <row r="2778" spans="1:11" x14ac:dyDescent="0.3">
      <c r="A2778">
        <v>2782</v>
      </c>
      <c r="B2778">
        <v>5</v>
      </c>
      <c r="C2778">
        <v>4995.43</v>
      </c>
      <c r="D2778">
        <f t="shared" si="86"/>
        <v>999.08600000000001</v>
      </c>
      <c r="E2778">
        <v>5.5684399999999998</v>
      </c>
      <c r="F2778">
        <f>VLOOKUP(A2778,[1]!Filtered_Customer_Data[#All],12,FALSE)</f>
        <v>12</v>
      </c>
      <c r="G2778">
        <f t="shared" si="87"/>
        <v>66760.20535008001</v>
      </c>
      <c r="H2778" t="str">
        <f>VLOOKUP(A2778,[2]!Filtered_Customer_Data[#All],9,FALSE)</f>
        <v>Mass Customer</v>
      </c>
      <c r="I2778" t="str">
        <f>VLOOKUP(A2778,Filtered_Customer_Data[#All],4,FALSE)</f>
        <v>Female</v>
      </c>
      <c r="J2778" t="str">
        <f>VLOOKUP(A2778,Filtered_Customer_Data[#All],8,FALSE)</f>
        <v>IT</v>
      </c>
      <c r="K2778" t="str">
        <f>VLOOKUP(A2778,Filtered_Customer_Data[#All],7,FALSE)</f>
        <v>Tax Accountant</v>
      </c>
    </row>
    <row r="2779" spans="1:11" x14ac:dyDescent="0.3">
      <c r="A2779">
        <v>2783</v>
      </c>
      <c r="B2779">
        <v>11</v>
      </c>
      <c r="C2779">
        <v>9019.4399999999987</v>
      </c>
      <c r="D2779">
        <f t="shared" si="86"/>
        <v>819.94909090909084</v>
      </c>
      <c r="E2779">
        <v>5.5684399999999998</v>
      </c>
      <c r="F2779">
        <f>VLOOKUP(A2779,[1]!Filtered_Customer_Data[#All],12,FALSE)</f>
        <v>7</v>
      </c>
      <c r="G2779">
        <f t="shared" si="87"/>
        <v>31960.861210472725</v>
      </c>
      <c r="H2779" t="str">
        <f>VLOOKUP(A2779,[2]!Filtered_Customer_Data[#All],9,FALSE)</f>
        <v>Affluent Customer</v>
      </c>
      <c r="I2779" t="str">
        <f>VLOOKUP(A2779,Filtered_Customer_Data[#All],4,FALSE)</f>
        <v>Male</v>
      </c>
      <c r="J2779" t="str">
        <f>VLOOKUP(A2779,Filtered_Customer_Data[#All],8,FALSE)</f>
        <v>Retail</v>
      </c>
      <c r="K2779" t="str">
        <f>VLOOKUP(A2779,Filtered_Customer_Data[#All],7,FALSE)</f>
        <v>Sales Representative</v>
      </c>
    </row>
    <row r="2780" spans="1:11" x14ac:dyDescent="0.3">
      <c r="A2780">
        <v>2784</v>
      </c>
      <c r="B2780">
        <v>3</v>
      </c>
      <c r="C2780">
        <v>2423.2200000000003</v>
      </c>
      <c r="D2780">
        <f t="shared" si="86"/>
        <v>807.74000000000012</v>
      </c>
      <c r="E2780">
        <v>5.5684399999999998</v>
      </c>
      <c r="F2780">
        <f>VLOOKUP(A2780,[1]!Filtered_Customer_Data[#All],12,FALSE)</f>
        <v>13</v>
      </c>
      <c r="G2780">
        <f t="shared" si="87"/>
        <v>58472.072432800007</v>
      </c>
      <c r="H2780" t="str">
        <f>VLOOKUP(A2780,[2]!Filtered_Customer_Data[#All],9,FALSE)</f>
        <v>Mass Customer</v>
      </c>
      <c r="I2780" t="str">
        <f>VLOOKUP(A2780,Filtered_Customer_Data[#All],4,FALSE)</f>
        <v>Male</v>
      </c>
      <c r="J2780" t="str">
        <f>VLOOKUP(A2780,Filtered_Customer_Data[#All],8,FALSE)</f>
        <v>Manufacturing</v>
      </c>
      <c r="K2780" t="str">
        <f>VLOOKUP(A2780,Filtered_Customer_Data[#All],7,FALSE)</f>
        <v>Geological Engineer</v>
      </c>
    </row>
    <row r="2781" spans="1:11" x14ac:dyDescent="0.3">
      <c r="A2781">
        <v>2785</v>
      </c>
      <c r="B2781">
        <v>6</v>
      </c>
      <c r="C2781">
        <v>9232.9499999999989</v>
      </c>
      <c r="D2781">
        <f t="shared" si="86"/>
        <v>1538.8249999999998</v>
      </c>
      <c r="E2781">
        <v>5.5684399999999998</v>
      </c>
      <c r="F2781">
        <f>VLOOKUP(A2781,[1]!Filtered_Customer_Data[#All],12,FALSE)</f>
        <v>8</v>
      </c>
      <c r="G2781">
        <f t="shared" si="87"/>
        <v>68550.837463999997</v>
      </c>
      <c r="H2781" t="str">
        <f>VLOOKUP(A2781,[2]!Filtered_Customer_Data[#All],9,FALSE)</f>
        <v>Mass Customer</v>
      </c>
      <c r="I2781" t="str">
        <f>VLOOKUP(A2781,Filtered_Customer_Data[#All],4,FALSE)</f>
        <v>Female</v>
      </c>
      <c r="J2781" t="str">
        <f>VLOOKUP(A2781,Filtered_Customer_Data[#All],8,FALSE)</f>
        <v>Financial Services</v>
      </c>
      <c r="K2781" t="str">
        <f>VLOOKUP(A2781,Filtered_Customer_Data[#All],7,FALSE)</f>
        <v>Human Resources Manager</v>
      </c>
    </row>
    <row r="2782" spans="1:11" x14ac:dyDescent="0.3">
      <c r="A2782">
        <v>2786</v>
      </c>
      <c r="B2782">
        <v>6</v>
      </c>
      <c r="C2782">
        <v>4372.2999999999993</v>
      </c>
      <c r="D2782">
        <f t="shared" si="86"/>
        <v>728.71666666666658</v>
      </c>
      <c r="E2782">
        <v>5.5684399999999998</v>
      </c>
      <c r="F2782">
        <f>VLOOKUP(A2782,[1]!Filtered_Customer_Data[#All],12,FALSE)</f>
        <v>11</v>
      </c>
      <c r="G2782">
        <f t="shared" si="87"/>
        <v>44635.965388666657</v>
      </c>
      <c r="H2782" t="str">
        <f>VLOOKUP(A2782,[2]!Filtered_Customer_Data[#All],9,FALSE)</f>
        <v>Mass Customer</v>
      </c>
      <c r="I2782" t="str">
        <f>VLOOKUP(A2782,Filtered_Customer_Data[#All],4,FALSE)</f>
        <v>Male</v>
      </c>
      <c r="J2782" t="str">
        <f>VLOOKUP(A2782,Filtered_Customer_Data[#All],8,FALSE)</f>
        <v>Health</v>
      </c>
      <c r="K2782" t="str">
        <f>VLOOKUP(A2782,Filtered_Customer_Data[#All],7,FALSE)</f>
        <v>Accountant III</v>
      </c>
    </row>
    <row r="2783" spans="1:11" x14ac:dyDescent="0.3">
      <c r="A2783">
        <v>2787</v>
      </c>
      <c r="B2783">
        <v>6</v>
      </c>
      <c r="C2783">
        <v>10014.36</v>
      </c>
      <c r="D2783">
        <f t="shared" si="86"/>
        <v>1669.0600000000002</v>
      </c>
      <c r="E2783">
        <v>5.5684399999999998</v>
      </c>
      <c r="F2783">
        <f>VLOOKUP(A2783,[1]!Filtered_Customer_Data[#All],12,FALSE)</f>
        <v>6</v>
      </c>
      <c r="G2783">
        <f t="shared" si="87"/>
        <v>55764.362798400005</v>
      </c>
      <c r="H2783" t="str">
        <f>VLOOKUP(A2783,[2]!Filtered_Customer_Data[#All],9,FALSE)</f>
        <v>Affluent Customer</v>
      </c>
      <c r="I2783" t="str">
        <f>VLOOKUP(A2783,Filtered_Customer_Data[#All],4,FALSE)</f>
        <v>Female</v>
      </c>
      <c r="J2783" t="str">
        <f>VLOOKUP(A2783,Filtered_Customer_Data[#All],8,FALSE)</f>
        <v>Unknown</v>
      </c>
      <c r="K2783" t="str">
        <f>VLOOKUP(A2783,Filtered_Customer_Data[#All],7,FALSE)</f>
        <v>Marketing Assistant</v>
      </c>
    </row>
    <row r="2784" spans="1:11" x14ac:dyDescent="0.3">
      <c r="A2784">
        <v>2788</v>
      </c>
      <c r="B2784">
        <v>11</v>
      </c>
      <c r="C2784">
        <v>17258.939999999999</v>
      </c>
      <c r="D2784">
        <f t="shared" si="86"/>
        <v>1568.9945454545452</v>
      </c>
      <c r="E2784">
        <v>5.5684399999999998</v>
      </c>
      <c r="F2784">
        <f>VLOOKUP(A2784,[1]!Filtered_Customer_Data[#All],12,FALSE)</f>
        <v>4</v>
      </c>
      <c r="G2784">
        <f t="shared" si="87"/>
        <v>34947.407946763633</v>
      </c>
      <c r="H2784" t="str">
        <f>VLOOKUP(A2784,[2]!Filtered_Customer_Data[#All],9,FALSE)</f>
        <v>Affluent Customer</v>
      </c>
      <c r="I2784" t="str">
        <f>VLOOKUP(A2784,Filtered_Customer_Data[#All],4,FALSE)</f>
        <v>Female</v>
      </c>
      <c r="J2784" t="str">
        <f>VLOOKUP(A2784,Filtered_Customer_Data[#All],8,FALSE)</f>
        <v>Health</v>
      </c>
      <c r="K2784" t="str">
        <f>VLOOKUP(A2784,Filtered_Customer_Data[#All],7,FALSE)</f>
        <v>Social Worker</v>
      </c>
    </row>
    <row r="2785" spans="1:11" x14ac:dyDescent="0.3">
      <c r="A2785">
        <v>2789</v>
      </c>
      <c r="B2785">
        <v>2</v>
      </c>
      <c r="C2785">
        <v>2097.73</v>
      </c>
      <c r="D2785">
        <f t="shared" si="86"/>
        <v>1048.865</v>
      </c>
      <c r="E2785">
        <v>5.5684399999999998</v>
      </c>
      <c r="F2785">
        <f>VLOOKUP(A2785,[1]!Filtered_Customer_Data[#All],12,FALSE)</f>
        <v>7</v>
      </c>
      <c r="G2785">
        <f t="shared" si="87"/>
        <v>40883.792744199993</v>
      </c>
      <c r="H2785" t="str">
        <f>VLOOKUP(A2785,[2]!Filtered_Customer_Data[#All],9,FALSE)</f>
        <v>Affluent Customer</v>
      </c>
      <c r="I2785" t="str">
        <f>VLOOKUP(A2785,Filtered_Customer_Data[#All],4,FALSE)</f>
        <v>Female</v>
      </c>
      <c r="J2785" t="str">
        <f>VLOOKUP(A2785,Filtered_Customer_Data[#All],8,FALSE)</f>
        <v>Financial Services</v>
      </c>
      <c r="K2785" t="str">
        <f>VLOOKUP(A2785,Filtered_Customer_Data[#All],7,FALSE)</f>
        <v>Senior Editor</v>
      </c>
    </row>
    <row r="2786" spans="1:11" x14ac:dyDescent="0.3">
      <c r="A2786">
        <v>2790</v>
      </c>
      <c r="B2786">
        <v>3</v>
      </c>
      <c r="C2786">
        <v>1799.14</v>
      </c>
      <c r="D2786">
        <f t="shared" si="86"/>
        <v>599.71333333333337</v>
      </c>
      <c r="E2786">
        <v>5.5684399999999998</v>
      </c>
      <c r="F2786">
        <f>VLOOKUP(A2786,[1]!Filtered_Customer_Data[#All],12,FALSE)</f>
        <v>20</v>
      </c>
      <c r="G2786">
        <f t="shared" si="87"/>
        <v>66789.354277333332</v>
      </c>
      <c r="H2786" t="str">
        <f>VLOOKUP(A2786,[2]!Filtered_Customer_Data[#All],9,FALSE)</f>
        <v>High Net Worth</v>
      </c>
      <c r="I2786" t="str">
        <f>VLOOKUP(A2786,Filtered_Customer_Data[#All],4,FALSE)</f>
        <v>Female</v>
      </c>
      <c r="J2786" t="str">
        <f>VLOOKUP(A2786,Filtered_Customer_Data[#All],8,FALSE)</f>
        <v>Retail</v>
      </c>
      <c r="K2786" t="str">
        <f>VLOOKUP(A2786,Filtered_Customer_Data[#All],7,FALSE)</f>
        <v>Account Representative IV</v>
      </c>
    </row>
    <row r="2787" spans="1:11" x14ac:dyDescent="0.3">
      <c r="A2787">
        <v>2791</v>
      </c>
      <c r="B2787">
        <v>6</v>
      </c>
      <c r="C2787">
        <v>8909.15</v>
      </c>
      <c r="D2787">
        <f t="shared" si="86"/>
        <v>1484.8583333333333</v>
      </c>
      <c r="E2787">
        <v>5.5684399999999998</v>
      </c>
      <c r="F2787">
        <f>VLOOKUP(A2787,[1]!Filtered_Customer_Data[#All],12,FALSE)</f>
        <v>3</v>
      </c>
      <c r="G2787">
        <f t="shared" si="87"/>
        <v>24805.033613</v>
      </c>
      <c r="H2787" t="str">
        <f>VLOOKUP(A2787,[2]!Filtered_Customer_Data[#All],9,FALSE)</f>
        <v>Mass Customer</v>
      </c>
      <c r="I2787" t="str">
        <f>VLOOKUP(A2787,Filtered_Customer_Data[#All],4,FALSE)</f>
        <v>Male</v>
      </c>
      <c r="J2787" t="str">
        <f>VLOOKUP(A2787,Filtered_Customer_Data[#All],8,FALSE)</f>
        <v>Financial Services</v>
      </c>
      <c r="K2787" t="str">
        <f>VLOOKUP(A2787,Filtered_Customer_Data[#All],7,FALSE)</f>
        <v>Financial Advisor</v>
      </c>
    </row>
    <row r="2788" spans="1:11" x14ac:dyDescent="0.3">
      <c r="A2788">
        <v>2792</v>
      </c>
      <c r="B2788">
        <v>3</v>
      </c>
      <c r="C2788">
        <v>4771.3900000000003</v>
      </c>
      <c r="D2788">
        <f t="shared" si="86"/>
        <v>1590.4633333333334</v>
      </c>
      <c r="E2788">
        <v>5.5684399999999998</v>
      </c>
      <c r="F2788">
        <f>VLOOKUP(A2788,[1]!Filtered_Customer_Data[#All],12,FALSE)</f>
        <v>12</v>
      </c>
      <c r="G2788">
        <f t="shared" si="87"/>
        <v>106276.79572640001</v>
      </c>
      <c r="H2788" t="str">
        <f>VLOOKUP(A2788,[2]!Filtered_Customer_Data[#All],9,FALSE)</f>
        <v>Mass Customer</v>
      </c>
      <c r="I2788" t="str">
        <f>VLOOKUP(A2788,Filtered_Customer_Data[#All],4,FALSE)</f>
        <v>Female</v>
      </c>
      <c r="J2788" t="str">
        <f>VLOOKUP(A2788,Filtered_Customer_Data[#All],8,FALSE)</f>
        <v>Financial Services</v>
      </c>
      <c r="K2788" t="str">
        <f>VLOOKUP(A2788,Filtered_Customer_Data[#All],7,FALSE)</f>
        <v>Web Developer I</v>
      </c>
    </row>
    <row r="2789" spans="1:11" x14ac:dyDescent="0.3">
      <c r="A2789">
        <v>2793</v>
      </c>
      <c r="B2789">
        <v>7</v>
      </c>
      <c r="C2789">
        <v>9763.3700000000008</v>
      </c>
      <c r="D2789">
        <f t="shared" si="86"/>
        <v>1394.767142857143</v>
      </c>
      <c r="E2789">
        <v>5.5684399999999998</v>
      </c>
      <c r="F2789">
        <f>VLOOKUP(A2789,[1]!Filtered_Customer_Data[#All],12,FALSE)</f>
        <v>14</v>
      </c>
      <c r="G2789">
        <f t="shared" si="87"/>
        <v>108733.48008560001</v>
      </c>
      <c r="H2789" t="str">
        <f>VLOOKUP(A2789,[2]!Filtered_Customer_Data[#All],9,FALSE)</f>
        <v>Affluent Customer</v>
      </c>
      <c r="I2789" t="str">
        <f>VLOOKUP(A2789,Filtered_Customer_Data[#All],4,FALSE)</f>
        <v>Male</v>
      </c>
      <c r="J2789" t="str">
        <f>VLOOKUP(A2789,Filtered_Customer_Data[#All],8,FALSE)</f>
        <v>Health</v>
      </c>
      <c r="K2789" t="str">
        <f>VLOOKUP(A2789,Filtered_Customer_Data[#All],7,FALSE)</f>
        <v>Research Nurse</v>
      </c>
    </row>
    <row r="2790" spans="1:11" x14ac:dyDescent="0.3">
      <c r="A2790">
        <v>2794</v>
      </c>
      <c r="B2790">
        <v>7</v>
      </c>
      <c r="C2790">
        <v>7835.25</v>
      </c>
      <c r="D2790">
        <f t="shared" si="86"/>
        <v>1119.3214285714287</v>
      </c>
      <c r="E2790">
        <v>5.5684399999999998</v>
      </c>
      <c r="F2790">
        <f>VLOOKUP(A2790,[1]!Filtered_Customer_Data[#All],12,FALSE)</f>
        <v>18</v>
      </c>
      <c r="G2790">
        <f t="shared" si="87"/>
        <v>112191.73588285715</v>
      </c>
      <c r="H2790" t="str">
        <f>VLOOKUP(A2790,[2]!Filtered_Customer_Data[#All],9,FALSE)</f>
        <v>Mass Customer</v>
      </c>
      <c r="I2790" t="str">
        <f>VLOOKUP(A2790,Filtered_Customer_Data[#All],4,FALSE)</f>
        <v>Female</v>
      </c>
      <c r="J2790" t="str">
        <f>VLOOKUP(A2790,Filtered_Customer_Data[#All],8,FALSE)</f>
        <v>Health</v>
      </c>
      <c r="K2790" t="str">
        <f>VLOOKUP(A2790,Filtered_Customer_Data[#All],7,FALSE)</f>
        <v>Social Worker</v>
      </c>
    </row>
    <row r="2791" spans="1:11" x14ac:dyDescent="0.3">
      <c r="A2791">
        <v>2795</v>
      </c>
      <c r="B2791">
        <v>2</v>
      </c>
      <c r="C2791">
        <v>2369.69</v>
      </c>
      <c r="D2791">
        <f t="shared" si="86"/>
        <v>1184.845</v>
      </c>
      <c r="E2791">
        <v>5.5684399999999998</v>
      </c>
      <c r="F2791">
        <f>VLOOKUP(A2791,[1]!Filtered_Customer_Data[#All],12,FALSE)</f>
        <v>17</v>
      </c>
      <c r="G2791">
        <f t="shared" si="87"/>
        <v>112161.5509606</v>
      </c>
      <c r="H2791" t="str">
        <f>VLOOKUP(A2791,[2]!Filtered_Customer_Data[#All],9,FALSE)</f>
        <v>Mass Customer</v>
      </c>
      <c r="I2791" t="str">
        <f>VLOOKUP(A2791,Filtered_Customer_Data[#All],4,FALSE)</f>
        <v>Female</v>
      </c>
      <c r="J2791" t="str">
        <f>VLOOKUP(A2791,Filtered_Customer_Data[#All],8,FALSE)</f>
        <v>Financial Services</v>
      </c>
      <c r="K2791" t="str">
        <f>VLOOKUP(A2791,Filtered_Customer_Data[#All],7,FALSE)</f>
        <v>Research Assistant III</v>
      </c>
    </row>
    <row r="2792" spans="1:11" x14ac:dyDescent="0.3">
      <c r="A2792">
        <v>2796</v>
      </c>
      <c r="B2792">
        <v>7</v>
      </c>
      <c r="C2792">
        <v>8157.7199999999993</v>
      </c>
      <c r="D2792">
        <f t="shared" si="86"/>
        <v>1165.3885714285714</v>
      </c>
      <c r="E2792">
        <v>5.5684399999999998</v>
      </c>
      <c r="F2792">
        <f>VLOOKUP(A2792,[1]!Filtered_Customer_Data[#All],12,FALSE)</f>
        <v>9</v>
      </c>
      <c r="G2792">
        <f t="shared" si="87"/>
        <v>58404.56703017142</v>
      </c>
      <c r="H2792" t="str">
        <f>VLOOKUP(A2792,[2]!Filtered_Customer_Data[#All],9,FALSE)</f>
        <v>Mass Customer</v>
      </c>
      <c r="I2792" t="str">
        <f>VLOOKUP(A2792,Filtered_Customer_Data[#All],4,FALSE)</f>
        <v>Female</v>
      </c>
      <c r="J2792" t="str">
        <f>VLOOKUP(A2792,Filtered_Customer_Data[#All],8,FALSE)</f>
        <v>Manufacturing</v>
      </c>
      <c r="K2792" t="str">
        <f>VLOOKUP(A2792,Filtered_Customer_Data[#All],7,FALSE)</f>
        <v>Web Designer II</v>
      </c>
    </row>
    <row r="2793" spans="1:11" x14ac:dyDescent="0.3">
      <c r="A2793">
        <v>2797</v>
      </c>
      <c r="B2793">
        <v>6</v>
      </c>
      <c r="C2793">
        <v>4583.92</v>
      </c>
      <c r="D2793">
        <f t="shared" si="86"/>
        <v>763.98666666666668</v>
      </c>
      <c r="E2793">
        <v>5.5684399999999998</v>
      </c>
      <c r="F2793">
        <f>VLOOKUP(A2793,[1]!Filtered_Customer_Data[#All],12,FALSE)</f>
        <v>14</v>
      </c>
      <c r="G2793">
        <f t="shared" si="87"/>
        <v>59558.994797866675</v>
      </c>
      <c r="H2793" t="str">
        <f>VLOOKUP(A2793,[2]!Filtered_Customer_Data[#All],9,FALSE)</f>
        <v>Mass Customer</v>
      </c>
      <c r="I2793" t="str">
        <f>VLOOKUP(A2793,Filtered_Customer_Data[#All],4,FALSE)</f>
        <v>Female</v>
      </c>
      <c r="J2793" t="str">
        <f>VLOOKUP(A2793,Filtered_Customer_Data[#All],8,FALSE)</f>
        <v>IT</v>
      </c>
      <c r="K2793" t="str">
        <f>VLOOKUP(A2793,Filtered_Customer_Data[#All],7,FALSE)</f>
        <v>Unknown</v>
      </c>
    </row>
    <row r="2794" spans="1:11" x14ac:dyDescent="0.3">
      <c r="A2794">
        <v>2798</v>
      </c>
      <c r="B2794">
        <v>5</v>
      </c>
      <c r="C2794">
        <v>3433.4699999999993</v>
      </c>
      <c r="D2794">
        <f t="shared" si="86"/>
        <v>686.69399999999985</v>
      </c>
      <c r="E2794">
        <v>5.5684399999999998</v>
      </c>
      <c r="F2794">
        <f>VLOOKUP(A2794,[1]!Filtered_Customer_Data[#All],12,FALSE)</f>
        <v>5</v>
      </c>
      <c r="G2794">
        <f t="shared" si="87"/>
        <v>19119.071686799994</v>
      </c>
      <c r="H2794" t="str">
        <f>VLOOKUP(A2794,[2]!Filtered_Customer_Data[#All],9,FALSE)</f>
        <v>High Net Worth</v>
      </c>
      <c r="I2794" t="str">
        <f>VLOOKUP(A2794,Filtered_Customer_Data[#All],4,FALSE)</f>
        <v>Male</v>
      </c>
      <c r="J2794" t="str">
        <f>VLOOKUP(A2794,Filtered_Customer_Data[#All],8,FALSE)</f>
        <v>Argiculture</v>
      </c>
      <c r="K2794" t="str">
        <f>VLOOKUP(A2794,Filtered_Customer_Data[#All],7,FALSE)</f>
        <v>Recruiter</v>
      </c>
    </row>
    <row r="2795" spans="1:11" x14ac:dyDescent="0.3">
      <c r="A2795">
        <v>2799</v>
      </c>
      <c r="B2795">
        <v>8</v>
      </c>
      <c r="C2795">
        <v>9916.0899999999983</v>
      </c>
      <c r="D2795">
        <f t="shared" si="86"/>
        <v>1239.5112499999998</v>
      </c>
      <c r="E2795">
        <v>5.5684399999999998</v>
      </c>
      <c r="F2795">
        <f>VLOOKUP(A2795,[1]!Filtered_Customer_Data[#All],12,FALSE)</f>
        <v>18</v>
      </c>
      <c r="G2795">
        <f t="shared" si="87"/>
        <v>124238.59244909998</v>
      </c>
      <c r="H2795" t="str">
        <f>VLOOKUP(A2795,[2]!Filtered_Customer_Data[#All],9,FALSE)</f>
        <v>Mass Customer</v>
      </c>
      <c r="I2795" t="str">
        <f>VLOOKUP(A2795,Filtered_Customer_Data[#All],4,FALSE)</f>
        <v>Female</v>
      </c>
      <c r="J2795" t="str">
        <f>VLOOKUP(A2795,Filtered_Customer_Data[#All],8,FALSE)</f>
        <v>Unknown</v>
      </c>
      <c r="K2795" t="str">
        <f>VLOOKUP(A2795,Filtered_Customer_Data[#All],7,FALSE)</f>
        <v>VP Product Management</v>
      </c>
    </row>
    <row r="2796" spans="1:11" x14ac:dyDescent="0.3">
      <c r="A2796">
        <v>2800</v>
      </c>
      <c r="B2796">
        <v>5</v>
      </c>
      <c r="C2796">
        <v>1193.9000000000001</v>
      </c>
      <c r="D2796">
        <f t="shared" si="86"/>
        <v>238.78000000000003</v>
      </c>
      <c r="E2796">
        <v>5.5684399999999998</v>
      </c>
      <c r="F2796">
        <f>VLOOKUP(A2796,[1]!Filtered_Customer_Data[#All],12,FALSE)</f>
        <v>2</v>
      </c>
      <c r="G2796">
        <f t="shared" si="87"/>
        <v>2659.2642064000001</v>
      </c>
      <c r="H2796" t="str">
        <f>VLOOKUP(A2796,[2]!Filtered_Customer_Data[#All],9,FALSE)</f>
        <v>Mass Customer</v>
      </c>
      <c r="I2796" t="str">
        <f>VLOOKUP(A2796,Filtered_Customer_Data[#All],4,FALSE)</f>
        <v>Female</v>
      </c>
      <c r="J2796" t="str">
        <f>VLOOKUP(A2796,Filtered_Customer_Data[#All],8,FALSE)</f>
        <v>Financial Services</v>
      </c>
      <c r="K2796" t="str">
        <f>VLOOKUP(A2796,Filtered_Customer_Data[#All],7,FALSE)</f>
        <v>Cost Accountant</v>
      </c>
    </row>
    <row r="2797" spans="1:11" x14ac:dyDescent="0.3">
      <c r="A2797">
        <v>2801</v>
      </c>
      <c r="B2797">
        <v>5</v>
      </c>
      <c r="C2797">
        <v>3312.28</v>
      </c>
      <c r="D2797">
        <f t="shared" si="86"/>
        <v>662.45600000000002</v>
      </c>
      <c r="E2797">
        <v>5.5684399999999998</v>
      </c>
      <c r="F2797">
        <f>VLOOKUP(A2797,[1]!Filtered_Customer_Data[#All],12,FALSE)</f>
        <v>10</v>
      </c>
      <c r="G2797">
        <f t="shared" si="87"/>
        <v>36888.464886400005</v>
      </c>
      <c r="H2797" t="str">
        <f>VLOOKUP(A2797,[2]!Filtered_Customer_Data[#All],9,FALSE)</f>
        <v>Mass Customer</v>
      </c>
      <c r="I2797" t="str">
        <f>VLOOKUP(A2797,Filtered_Customer_Data[#All],4,FALSE)</f>
        <v>Female</v>
      </c>
      <c r="J2797" t="str">
        <f>VLOOKUP(A2797,Filtered_Customer_Data[#All],8,FALSE)</f>
        <v>Health</v>
      </c>
      <c r="K2797" t="str">
        <f>VLOOKUP(A2797,Filtered_Customer_Data[#All],7,FALSE)</f>
        <v>Unknown</v>
      </c>
    </row>
    <row r="2798" spans="1:11" x14ac:dyDescent="0.3">
      <c r="A2798">
        <v>2802</v>
      </c>
      <c r="B2798">
        <v>3</v>
      </c>
      <c r="C2798">
        <v>1370.06</v>
      </c>
      <c r="D2798">
        <f t="shared" si="86"/>
        <v>456.68666666666667</v>
      </c>
      <c r="E2798">
        <v>5.5684399999999998</v>
      </c>
      <c r="F2798">
        <f>VLOOKUP(A2798,[1]!Filtered_Customer_Data[#All],12,FALSE)</f>
        <v>3</v>
      </c>
      <c r="G2798">
        <f t="shared" si="87"/>
        <v>7629.0969064000001</v>
      </c>
      <c r="H2798" t="str">
        <f>VLOOKUP(A2798,[2]!Filtered_Customer_Data[#All],9,FALSE)</f>
        <v>Mass Customer</v>
      </c>
      <c r="I2798" t="str">
        <f>VLOOKUP(A2798,Filtered_Customer_Data[#All],4,FALSE)</f>
        <v>Female</v>
      </c>
      <c r="J2798" t="str">
        <f>VLOOKUP(A2798,Filtered_Customer_Data[#All],8,FALSE)</f>
        <v>Financial Services</v>
      </c>
      <c r="K2798" t="str">
        <f>VLOOKUP(A2798,Filtered_Customer_Data[#All],7,FALSE)</f>
        <v>Programmer Analyst I</v>
      </c>
    </row>
    <row r="2799" spans="1:11" x14ac:dyDescent="0.3">
      <c r="A2799">
        <v>2803</v>
      </c>
      <c r="B2799">
        <v>6</v>
      </c>
      <c r="C2799">
        <v>6522.6400000000012</v>
      </c>
      <c r="D2799">
        <f t="shared" si="86"/>
        <v>1087.1066666666668</v>
      </c>
      <c r="E2799">
        <v>5.5684399999999998</v>
      </c>
      <c r="F2799">
        <f>VLOOKUP(A2799,[1]!Filtered_Customer_Data[#All],12,FALSE)</f>
        <v>11</v>
      </c>
      <c r="G2799">
        <f t="shared" si="87"/>
        <v>66588.370716266683</v>
      </c>
      <c r="H2799" t="str">
        <f>VLOOKUP(A2799,[2]!Filtered_Customer_Data[#All],9,FALSE)</f>
        <v>Mass Customer</v>
      </c>
      <c r="I2799" t="str">
        <f>VLOOKUP(A2799,Filtered_Customer_Data[#All],4,FALSE)</f>
        <v>Female</v>
      </c>
      <c r="J2799" t="str">
        <f>VLOOKUP(A2799,Filtered_Customer_Data[#All],8,FALSE)</f>
        <v>Retail</v>
      </c>
      <c r="K2799" t="str">
        <f>VLOOKUP(A2799,Filtered_Customer_Data[#All],7,FALSE)</f>
        <v>Senior Editor</v>
      </c>
    </row>
    <row r="2800" spans="1:11" x14ac:dyDescent="0.3">
      <c r="A2800">
        <v>2804</v>
      </c>
      <c r="B2800">
        <v>7</v>
      </c>
      <c r="C2800">
        <v>6016.75</v>
      </c>
      <c r="D2800">
        <f t="shared" si="86"/>
        <v>859.53571428571433</v>
      </c>
      <c r="E2800">
        <v>5.5684399999999998</v>
      </c>
      <c r="F2800">
        <f>VLOOKUP(A2800,[1]!Filtered_Customer_Data[#All],12,FALSE)</f>
        <v>5</v>
      </c>
      <c r="G2800">
        <f t="shared" si="87"/>
        <v>23931.365264285712</v>
      </c>
      <c r="H2800" t="str">
        <f>VLOOKUP(A2800,[2]!Filtered_Customer_Data[#All],9,FALSE)</f>
        <v>Mass Customer</v>
      </c>
      <c r="I2800" t="str">
        <f>VLOOKUP(A2800,Filtered_Customer_Data[#All],4,FALSE)</f>
        <v>Male</v>
      </c>
      <c r="J2800" t="str">
        <f>VLOOKUP(A2800,Filtered_Customer_Data[#All],8,FALSE)</f>
        <v>Unknown</v>
      </c>
      <c r="K2800" t="str">
        <f>VLOOKUP(A2800,Filtered_Customer_Data[#All],7,FALSE)</f>
        <v>Nurse Practicioner</v>
      </c>
    </row>
    <row r="2801" spans="1:11" x14ac:dyDescent="0.3">
      <c r="A2801">
        <v>2805</v>
      </c>
      <c r="B2801">
        <v>5</v>
      </c>
      <c r="C2801">
        <v>5915.9000000000005</v>
      </c>
      <c r="D2801">
        <f t="shared" si="86"/>
        <v>1183.18</v>
      </c>
      <c r="E2801">
        <v>5.5684399999999998</v>
      </c>
      <c r="F2801">
        <f>VLOOKUP(A2801,[1]!Filtered_Customer_Data[#All],12,FALSE)</f>
        <v>4</v>
      </c>
      <c r="G2801">
        <f t="shared" si="87"/>
        <v>26353.867356800001</v>
      </c>
      <c r="H2801" t="str">
        <f>VLOOKUP(A2801,[2]!Filtered_Customer_Data[#All],9,FALSE)</f>
        <v>High Net Worth</v>
      </c>
      <c r="I2801" t="str">
        <f>VLOOKUP(A2801,Filtered_Customer_Data[#All],4,FALSE)</f>
        <v>Female</v>
      </c>
      <c r="J2801" t="str">
        <f>VLOOKUP(A2801,Filtered_Customer_Data[#All],8,FALSE)</f>
        <v>Manufacturing</v>
      </c>
      <c r="K2801" t="str">
        <f>VLOOKUP(A2801,Filtered_Customer_Data[#All],7,FALSE)</f>
        <v>Unknown</v>
      </c>
    </row>
    <row r="2802" spans="1:11" x14ac:dyDescent="0.3">
      <c r="A2802">
        <v>2806</v>
      </c>
      <c r="B2802">
        <v>8</v>
      </c>
      <c r="C2802">
        <v>8667.06</v>
      </c>
      <c r="D2802">
        <f t="shared" si="86"/>
        <v>1083.3824999999999</v>
      </c>
      <c r="E2802">
        <v>5.5684399999999998</v>
      </c>
      <c r="F2802">
        <f>VLOOKUP(A2802,[1]!Filtered_Customer_Data[#All],12,FALSE)</f>
        <v>3</v>
      </c>
      <c r="G2802">
        <f t="shared" si="87"/>
        <v>18098.251344899996</v>
      </c>
      <c r="H2802" t="str">
        <f>VLOOKUP(A2802,[2]!Filtered_Customer_Data[#All],9,FALSE)</f>
        <v>Mass Customer</v>
      </c>
      <c r="I2802" t="str">
        <f>VLOOKUP(A2802,Filtered_Customer_Data[#All],4,FALSE)</f>
        <v>Male</v>
      </c>
      <c r="J2802" t="str">
        <f>VLOOKUP(A2802,Filtered_Customer_Data[#All],8,FALSE)</f>
        <v>Manufacturing</v>
      </c>
      <c r="K2802" t="str">
        <f>VLOOKUP(A2802,Filtered_Customer_Data[#All],7,FALSE)</f>
        <v>Programmer Analyst II</v>
      </c>
    </row>
    <row r="2803" spans="1:11" x14ac:dyDescent="0.3">
      <c r="A2803">
        <v>2807</v>
      </c>
      <c r="B2803">
        <v>1</v>
      </c>
      <c r="C2803">
        <v>1216.1400000000001</v>
      </c>
      <c r="D2803">
        <f t="shared" si="86"/>
        <v>1216.1400000000001</v>
      </c>
      <c r="E2803">
        <v>5.5684399999999998</v>
      </c>
      <c r="F2803">
        <f>VLOOKUP(A2803,[1]!Filtered_Customer_Data[#All],12,FALSE)</f>
        <v>11</v>
      </c>
      <c r="G2803">
        <f t="shared" si="87"/>
        <v>74492.02883760001</v>
      </c>
      <c r="H2803" t="str">
        <f>VLOOKUP(A2803,[2]!Filtered_Customer_Data[#All],9,FALSE)</f>
        <v>Mass Customer</v>
      </c>
      <c r="I2803" t="str">
        <f>VLOOKUP(A2803,Filtered_Customer_Data[#All],4,FALSE)</f>
        <v>Female</v>
      </c>
      <c r="J2803" t="str">
        <f>VLOOKUP(A2803,Filtered_Customer_Data[#All],8,FALSE)</f>
        <v>Manufacturing</v>
      </c>
      <c r="K2803" t="str">
        <f>VLOOKUP(A2803,Filtered_Customer_Data[#All],7,FALSE)</f>
        <v>Senior Editor</v>
      </c>
    </row>
    <row r="2804" spans="1:11" x14ac:dyDescent="0.3">
      <c r="A2804">
        <v>2808</v>
      </c>
      <c r="B2804">
        <v>5</v>
      </c>
      <c r="C2804">
        <v>6828.2900000000009</v>
      </c>
      <c r="D2804">
        <f t="shared" si="86"/>
        <v>1365.6580000000001</v>
      </c>
      <c r="E2804">
        <v>5.5684399999999998</v>
      </c>
      <c r="F2804">
        <f>VLOOKUP(A2804,[1]!Filtered_Customer_Data[#All],12,FALSE)</f>
        <v>1</v>
      </c>
      <c r="G2804">
        <f t="shared" si="87"/>
        <v>7604.5846335200004</v>
      </c>
      <c r="H2804" t="str">
        <f>VLOOKUP(A2804,[2]!Filtered_Customer_Data[#All],9,FALSE)</f>
        <v>Mass Customer</v>
      </c>
      <c r="I2804" t="str">
        <f>VLOOKUP(A2804,Filtered_Customer_Data[#All],4,FALSE)</f>
        <v>Male</v>
      </c>
      <c r="J2804" t="str">
        <f>VLOOKUP(A2804,Filtered_Customer_Data[#All],8,FALSE)</f>
        <v>Financial Services</v>
      </c>
      <c r="K2804" t="str">
        <f>VLOOKUP(A2804,Filtered_Customer_Data[#All],7,FALSE)</f>
        <v>Actuary</v>
      </c>
    </row>
    <row r="2805" spans="1:11" x14ac:dyDescent="0.3">
      <c r="A2805">
        <v>2809</v>
      </c>
      <c r="B2805">
        <v>3</v>
      </c>
      <c r="C2805">
        <v>2490.58</v>
      </c>
      <c r="D2805">
        <f t="shared" si="86"/>
        <v>830.19333333333327</v>
      </c>
      <c r="E2805">
        <v>5.5684399999999998</v>
      </c>
      <c r="F2805">
        <f>VLOOKUP(A2805,[1]!Filtered_Customer_Data[#All],12,FALSE)</f>
        <v>10</v>
      </c>
      <c r="G2805">
        <f t="shared" si="87"/>
        <v>46228.817650666664</v>
      </c>
      <c r="H2805" t="str">
        <f>VLOOKUP(A2805,[2]!Filtered_Customer_Data[#All],9,FALSE)</f>
        <v>Mass Customer</v>
      </c>
      <c r="I2805" t="str">
        <f>VLOOKUP(A2805,Filtered_Customer_Data[#All],4,FALSE)</f>
        <v>Female</v>
      </c>
      <c r="J2805" t="str">
        <f>VLOOKUP(A2805,Filtered_Customer_Data[#All],8,FALSE)</f>
        <v>Retail</v>
      </c>
      <c r="K2805" t="str">
        <f>VLOOKUP(A2805,Filtered_Customer_Data[#All],7,FALSE)</f>
        <v>Statistician IV</v>
      </c>
    </row>
    <row r="2806" spans="1:11" x14ac:dyDescent="0.3">
      <c r="A2806">
        <v>2810</v>
      </c>
      <c r="B2806">
        <v>6</v>
      </c>
      <c r="C2806">
        <v>3670.18</v>
      </c>
      <c r="D2806">
        <f t="shared" si="86"/>
        <v>611.6966666666666</v>
      </c>
      <c r="E2806">
        <v>5.5684399999999998</v>
      </c>
      <c r="F2806">
        <f>VLOOKUP(A2806,[1]!Filtered_Customer_Data[#All],12,FALSE)</f>
        <v>15</v>
      </c>
      <c r="G2806">
        <f t="shared" si="87"/>
        <v>51092.942797999989</v>
      </c>
      <c r="H2806" t="str">
        <f>VLOOKUP(A2806,[2]!Filtered_Customer_Data[#All],9,FALSE)</f>
        <v>Mass Customer</v>
      </c>
      <c r="I2806" t="str">
        <f>VLOOKUP(A2806,Filtered_Customer_Data[#All],4,FALSE)</f>
        <v>Male</v>
      </c>
      <c r="J2806" t="str">
        <f>VLOOKUP(A2806,Filtered_Customer_Data[#All],8,FALSE)</f>
        <v>Property</v>
      </c>
      <c r="K2806" t="str">
        <f>VLOOKUP(A2806,Filtered_Customer_Data[#All],7,FALSE)</f>
        <v>Unknown</v>
      </c>
    </row>
    <row r="2807" spans="1:11" x14ac:dyDescent="0.3">
      <c r="A2807">
        <v>2811</v>
      </c>
      <c r="B2807">
        <v>5</v>
      </c>
      <c r="C2807">
        <v>4456.3500000000004</v>
      </c>
      <c r="D2807">
        <f t="shared" si="86"/>
        <v>891.2700000000001</v>
      </c>
      <c r="E2807">
        <v>5.5684399999999998</v>
      </c>
      <c r="F2807">
        <f>VLOOKUP(A2807,[1]!Filtered_Customer_Data[#All],12,FALSE)</f>
        <v>22</v>
      </c>
      <c r="G2807">
        <f t="shared" si="87"/>
        <v>109185.63741360001</v>
      </c>
      <c r="H2807" t="str">
        <f>VLOOKUP(A2807,[2]!Filtered_Customer_Data[#All],9,FALSE)</f>
        <v>Mass Customer</v>
      </c>
      <c r="I2807" t="str">
        <f>VLOOKUP(A2807,Filtered_Customer_Data[#All],4,FALSE)</f>
        <v>Female</v>
      </c>
      <c r="J2807" t="str">
        <f>VLOOKUP(A2807,Filtered_Customer_Data[#All],8,FALSE)</f>
        <v>Property</v>
      </c>
      <c r="K2807" t="str">
        <f>VLOOKUP(A2807,Filtered_Customer_Data[#All],7,FALSE)</f>
        <v>Internal Auditor</v>
      </c>
    </row>
    <row r="2808" spans="1:11" x14ac:dyDescent="0.3">
      <c r="A2808">
        <v>2812</v>
      </c>
      <c r="B2808">
        <v>6</v>
      </c>
      <c r="C2808">
        <v>8956.25</v>
      </c>
      <c r="D2808">
        <f t="shared" si="86"/>
        <v>1492.7083333333333</v>
      </c>
      <c r="E2808">
        <v>5.5684399999999998</v>
      </c>
      <c r="F2808">
        <f>VLOOKUP(A2808,[1]!Filtered_Customer_Data[#All],12,FALSE)</f>
        <v>1</v>
      </c>
      <c r="G2808">
        <f t="shared" si="87"/>
        <v>8312.056791666666</v>
      </c>
      <c r="H2808" t="str">
        <f>VLOOKUP(A2808,[2]!Filtered_Customer_Data[#All],9,FALSE)</f>
        <v>High Net Worth</v>
      </c>
      <c r="I2808" t="str">
        <f>VLOOKUP(A2808,Filtered_Customer_Data[#All],4,FALSE)</f>
        <v>Female</v>
      </c>
      <c r="J2808" t="str">
        <f>VLOOKUP(A2808,Filtered_Customer_Data[#All],8,FALSE)</f>
        <v>Unknown</v>
      </c>
      <c r="K2808" t="str">
        <f>VLOOKUP(A2808,Filtered_Customer_Data[#All],7,FALSE)</f>
        <v>Budget/Accounting Analyst IV</v>
      </c>
    </row>
    <row r="2809" spans="1:11" x14ac:dyDescent="0.3">
      <c r="A2809">
        <v>2813</v>
      </c>
      <c r="B2809">
        <v>4</v>
      </c>
      <c r="C2809">
        <v>4560.26</v>
      </c>
      <c r="D2809">
        <f t="shared" si="86"/>
        <v>1140.0650000000001</v>
      </c>
      <c r="E2809">
        <v>5.5684399999999998</v>
      </c>
      <c r="F2809">
        <f>VLOOKUP(A2809,[1]!Filtered_Customer_Data[#All],12,FALSE)</f>
        <v>11</v>
      </c>
      <c r="G2809">
        <f t="shared" si="87"/>
        <v>69832.219034599999</v>
      </c>
      <c r="H2809" t="str">
        <f>VLOOKUP(A2809,[2]!Filtered_Customer_Data[#All],9,FALSE)</f>
        <v>Mass Customer</v>
      </c>
      <c r="I2809" t="str">
        <f>VLOOKUP(A2809,Filtered_Customer_Data[#All],4,FALSE)</f>
        <v>Female</v>
      </c>
      <c r="J2809" t="str">
        <f>VLOOKUP(A2809,Filtered_Customer_Data[#All],8,FALSE)</f>
        <v>Manufacturing</v>
      </c>
      <c r="K2809" t="str">
        <f>VLOOKUP(A2809,Filtered_Customer_Data[#All],7,FALSE)</f>
        <v>Chemical Engineer</v>
      </c>
    </row>
    <row r="2810" spans="1:11" x14ac:dyDescent="0.3">
      <c r="A2810">
        <v>2814</v>
      </c>
      <c r="B2810">
        <v>4</v>
      </c>
      <c r="C2810">
        <v>4851.34</v>
      </c>
      <c r="D2810">
        <f t="shared" si="86"/>
        <v>1212.835</v>
      </c>
      <c r="E2810">
        <v>5.5684399999999998</v>
      </c>
      <c r="F2810">
        <f>VLOOKUP(A2810,[1]!Filtered_Customer_Data[#All],12,FALSE)</f>
        <v>18</v>
      </c>
      <c r="G2810">
        <f t="shared" si="87"/>
        <v>121564.78069320001</v>
      </c>
      <c r="H2810" t="str">
        <f>VLOOKUP(A2810,[2]!Filtered_Customer_Data[#All],9,FALSE)</f>
        <v>High Net Worth</v>
      </c>
      <c r="I2810" t="str">
        <f>VLOOKUP(A2810,Filtered_Customer_Data[#All],4,FALSE)</f>
        <v>Male</v>
      </c>
      <c r="J2810" t="str">
        <f>VLOOKUP(A2810,Filtered_Customer_Data[#All],8,FALSE)</f>
        <v>Property</v>
      </c>
      <c r="K2810" t="str">
        <f>VLOOKUP(A2810,Filtered_Customer_Data[#All],7,FALSE)</f>
        <v>Junior Executive</v>
      </c>
    </row>
    <row r="2811" spans="1:11" x14ac:dyDescent="0.3">
      <c r="A2811">
        <v>2815</v>
      </c>
      <c r="B2811">
        <v>9</v>
      </c>
      <c r="C2811">
        <v>9217.4599999999991</v>
      </c>
      <c r="D2811">
        <f t="shared" si="86"/>
        <v>1024.1622222222222</v>
      </c>
      <c r="E2811">
        <v>5.5684399999999998</v>
      </c>
      <c r="F2811">
        <f>VLOOKUP(A2811,[1]!Filtered_Customer_Data[#All],12,FALSE)</f>
        <v>19</v>
      </c>
      <c r="G2811">
        <f t="shared" si="87"/>
        <v>108356.73180951111</v>
      </c>
      <c r="H2811" t="str">
        <f>VLOOKUP(A2811,[2]!Filtered_Customer_Data[#All],9,FALSE)</f>
        <v>Mass Customer</v>
      </c>
      <c r="I2811" t="str">
        <f>VLOOKUP(A2811,Filtered_Customer_Data[#All],4,FALSE)</f>
        <v>Male</v>
      </c>
      <c r="J2811" t="str">
        <f>VLOOKUP(A2811,Filtered_Customer_Data[#All],8,FALSE)</f>
        <v>Health</v>
      </c>
      <c r="K2811" t="str">
        <f>VLOOKUP(A2811,Filtered_Customer_Data[#All],7,FALSE)</f>
        <v>Unknown</v>
      </c>
    </row>
    <row r="2812" spans="1:11" x14ac:dyDescent="0.3">
      <c r="A2812">
        <v>2816</v>
      </c>
      <c r="B2812">
        <v>10</v>
      </c>
      <c r="C2812">
        <v>13562.73</v>
      </c>
      <c r="D2812">
        <f t="shared" si="86"/>
        <v>1356.2729999999999</v>
      </c>
      <c r="E2812">
        <v>5.5684399999999998</v>
      </c>
      <c r="F2812">
        <f>VLOOKUP(A2812,[1]!Filtered_Customer_Data[#All],12,FALSE)</f>
        <v>14</v>
      </c>
      <c r="G2812">
        <f t="shared" si="87"/>
        <v>105732.54753767999</v>
      </c>
      <c r="H2812" t="str">
        <f>VLOOKUP(A2812,[2]!Filtered_Customer_Data[#All],9,FALSE)</f>
        <v>Mass Customer</v>
      </c>
      <c r="I2812" t="str">
        <f>VLOOKUP(A2812,Filtered_Customer_Data[#All],4,FALSE)</f>
        <v>Female</v>
      </c>
      <c r="J2812" t="str">
        <f>VLOOKUP(A2812,Filtered_Customer_Data[#All],8,FALSE)</f>
        <v>Financial Services</v>
      </c>
      <c r="K2812" t="str">
        <f>VLOOKUP(A2812,Filtered_Customer_Data[#All],7,FALSE)</f>
        <v>Administrative Assistant II</v>
      </c>
    </row>
    <row r="2813" spans="1:11" x14ac:dyDescent="0.3">
      <c r="A2813">
        <v>2817</v>
      </c>
      <c r="B2813">
        <v>3</v>
      </c>
      <c r="C2813">
        <v>4046.6099999999997</v>
      </c>
      <c r="D2813">
        <f t="shared" si="86"/>
        <v>1348.87</v>
      </c>
      <c r="E2813">
        <v>5.5684399999999998</v>
      </c>
      <c r="F2813">
        <f>VLOOKUP(A2813,[1]!Filtered_Customer_Data[#All],12,FALSE)</f>
        <v>6</v>
      </c>
      <c r="G2813">
        <f t="shared" si="87"/>
        <v>45066.609976799991</v>
      </c>
      <c r="H2813" t="str">
        <f>VLOOKUP(A2813,[2]!Filtered_Customer_Data[#All],9,FALSE)</f>
        <v>Affluent Customer</v>
      </c>
      <c r="I2813" t="str">
        <f>VLOOKUP(A2813,Filtered_Customer_Data[#All],4,FALSE)</f>
        <v>Female</v>
      </c>
      <c r="J2813" t="str">
        <f>VLOOKUP(A2813,Filtered_Customer_Data[#All],8,FALSE)</f>
        <v>Financial Services</v>
      </c>
      <c r="K2813" t="str">
        <f>VLOOKUP(A2813,Filtered_Customer_Data[#All],7,FALSE)</f>
        <v>Senior Financial Analyst</v>
      </c>
    </row>
    <row r="2814" spans="1:11" x14ac:dyDescent="0.3">
      <c r="A2814">
        <v>2818</v>
      </c>
      <c r="B2814">
        <v>4</v>
      </c>
      <c r="C2814">
        <v>5234.29</v>
      </c>
      <c r="D2814">
        <f t="shared" si="86"/>
        <v>1308.5725</v>
      </c>
      <c r="E2814">
        <v>5.5684399999999998</v>
      </c>
      <c r="F2814">
        <f>VLOOKUP(A2814,[1]!Filtered_Customer_Data[#All],12,FALSE)</f>
        <v>7</v>
      </c>
      <c r="G2814">
        <f t="shared" si="87"/>
        <v>51006.952163299997</v>
      </c>
      <c r="H2814" t="str">
        <f>VLOOKUP(A2814,[2]!Filtered_Customer_Data[#All],9,FALSE)</f>
        <v>Affluent Customer</v>
      </c>
      <c r="I2814" t="str">
        <f>VLOOKUP(A2814,Filtered_Customer_Data[#All],4,FALSE)</f>
        <v>Male</v>
      </c>
      <c r="J2814" t="str">
        <f>VLOOKUP(A2814,Filtered_Customer_Data[#All],8,FALSE)</f>
        <v>Unknown</v>
      </c>
      <c r="K2814" t="str">
        <f>VLOOKUP(A2814,Filtered_Customer_Data[#All],7,FALSE)</f>
        <v>Software Test Engineer I</v>
      </c>
    </row>
    <row r="2815" spans="1:11" x14ac:dyDescent="0.3">
      <c r="A2815">
        <v>2819</v>
      </c>
      <c r="B2815">
        <v>4</v>
      </c>
      <c r="C2815">
        <v>5543.0199999999995</v>
      </c>
      <c r="D2815">
        <f t="shared" si="86"/>
        <v>1385.7549999999999</v>
      </c>
      <c r="E2815">
        <v>5.5684399999999998</v>
      </c>
      <c r="F2815">
        <f>VLOOKUP(A2815,[1]!Filtered_Customer_Data[#All],12,FALSE)</f>
        <v>14</v>
      </c>
      <c r="G2815">
        <f t="shared" si="87"/>
        <v>108030.91001079998</v>
      </c>
      <c r="H2815" t="str">
        <f>VLOOKUP(A2815,[2]!Filtered_Customer_Data[#All],9,FALSE)</f>
        <v>Affluent Customer</v>
      </c>
      <c r="I2815" t="str">
        <f>VLOOKUP(A2815,Filtered_Customer_Data[#All],4,FALSE)</f>
        <v>Male</v>
      </c>
      <c r="J2815" t="str">
        <f>VLOOKUP(A2815,Filtered_Customer_Data[#All],8,FALSE)</f>
        <v>Manufacturing</v>
      </c>
      <c r="K2815" t="str">
        <f>VLOOKUP(A2815,Filtered_Customer_Data[#All],7,FALSE)</f>
        <v>Executive Secretary</v>
      </c>
    </row>
    <row r="2816" spans="1:11" x14ac:dyDescent="0.3">
      <c r="A2816">
        <v>2820</v>
      </c>
      <c r="B2816">
        <v>7</v>
      </c>
      <c r="C2816">
        <v>8152.6899999999987</v>
      </c>
      <c r="D2816">
        <f t="shared" si="86"/>
        <v>1164.6699999999998</v>
      </c>
      <c r="E2816">
        <v>5.5684399999999998</v>
      </c>
      <c r="F2816">
        <f>VLOOKUP(A2816,[1]!Filtered_Customer_Data[#All],12,FALSE)</f>
        <v>16</v>
      </c>
      <c r="G2816">
        <f t="shared" si="87"/>
        <v>103766.32023679998</v>
      </c>
      <c r="H2816" t="str">
        <f>VLOOKUP(A2816,[2]!Filtered_Customer_Data[#All],9,FALSE)</f>
        <v>Affluent Customer</v>
      </c>
      <c r="I2816" t="str">
        <f>VLOOKUP(A2816,Filtered_Customer_Data[#All],4,FALSE)</f>
        <v>Male</v>
      </c>
      <c r="J2816" t="str">
        <f>VLOOKUP(A2816,Filtered_Customer_Data[#All],8,FALSE)</f>
        <v>Manufacturing</v>
      </c>
      <c r="K2816" t="str">
        <f>VLOOKUP(A2816,Filtered_Customer_Data[#All],7,FALSE)</f>
        <v>Engineer I</v>
      </c>
    </row>
    <row r="2817" spans="1:11" x14ac:dyDescent="0.3">
      <c r="A2817">
        <v>2821</v>
      </c>
      <c r="B2817">
        <v>5</v>
      </c>
      <c r="C2817">
        <v>4455.08</v>
      </c>
      <c r="D2817">
        <f t="shared" si="86"/>
        <v>891.01599999999996</v>
      </c>
      <c r="E2817">
        <v>5.5684399999999998</v>
      </c>
      <c r="F2817">
        <f>VLOOKUP(A2817,[1]!Filtered_Customer_Data[#All],12,FALSE)</f>
        <v>11</v>
      </c>
      <c r="G2817">
        <f t="shared" si="87"/>
        <v>54577.260485439991</v>
      </c>
      <c r="H2817" t="str">
        <f>VLOOKUP(A2817,[2]!Filtered_Customer_Data[#All],9,FALSE)</f>
        <v>Affluent Customer</v>
      </c>
      <c r="I2817" t="str">
        <f>VLOOKUP(A2817,Filtered_Customer_Data[#All],4,FALSE)</f>
        <v>Male</v>
      </c>
      <c r="J2817" t="str">
        <f>VLOOKUP(A2817,Filtered_Customer_Data[#All],8,FALSE)</f>
        <v>Property</v>
      </c>
      <c r="K2817" t="str">
        <f>VLOOKUP(A2817,Filtered_Customer_Data[#All],7,FALSE)</f>
        <v>Human Resources Assistant III</v>
      </c>
    </row>
    <row r="2818" spans="1:11" x14ac:dyDescent="0.3">
      <c r="A2818">
        <v>2822</v>
      </c>
      <c r="B2818">
        <v>8</v>
      </c>
      <c r="C2818">
        <v>8230.66</v>
      </c>
      <c r="D2818">
        <f t="shared" si="86"/>
        <v>1028.8325</v>
      </c>
      <c r="E2818">
        <v>5.5684399999999998</v>
      </c>
      <c r="F2818">
        <f>VLOOKUP(A2818,[1]!Filtered_Customer_Data[#All],12,FALSE)</f>
        <v>3</v>
      </c>
      <c r="G2818">
        <f t="shared" si="87"/>
        <v>17186.976138899998</v>
      </c>
      <c r="H2818" t="str">
        <f>VLOOKUP(A2818,[2]!Filtered_Customer_Data[#All],9,FALSE)</f>
        <v>Mass Customer</v>
      </c>
      <c r="I2818" t="str">
        <f>VLOOKUP(A2818,Filtered_Customer_Data[#All],4,FALSE)</f>
        <v>Female</v>
      </c>
      <c r="J2818" t="str">
        <f>VLOOKUP(A2818,Filtered_Customer_Data[#All],8,FALSE)</f>
        <v>Unknown</v>
      </c>
      <c r="K2818" t="str">
        <f>VLOOKUP(A2818,Filtered_Customer_Data[#All],7,FALSE)</f>
        <v>Professor</v>
      </c>
    </row>
    <row r="2819" spans="1:11" x14ac:dyDescent="0.3">
      <c r="A2819">
        <v>2823</v>
      </c>
      <c r="B2819">
        <v>4</v>
      </c>
      <c r="C2819">
        <v>2040.6100000000001</v>
      </c>
      <c r="D2819">
        <f t="shared" ref="D2819:D2882" si="88">GETPIVOTDATA("Total Revenue",$A2818,"customer_id",A2819)/GETPIVOTDATA("Total Transaction",$A2818,"customer_id",A2819)</f>
        <v>510.15250000000003</v>
      </c>
      <c r="E2819">
        <v>5.5684399999999998</v>
      </c>
      <c r="F2819">
        <f>VLOOKUP(A2819,[1]!Filtered_Customer_Data[#All],12,FALSE)</f>
        <v>7</v>
      </c>
      <c r="G2819">
        <f t="shared" ref="G2819:G2882" si="89">D2819*E2819*F2819</f>
        <v>19885.2751097</v>
      </c>
      <c r="H2819" t="str">
        <f>VLOOKUP(A2819,[2]!Filtered_Customer_Data[#All],9,FALSE)</f>
        <v>Mass Customer</v>
      </c>
      <c r="I2819" t="str">
        <f>VLOOKUP(A2819,Filtered_Customer_Data[#All],4,FALSE)</f>
        <v>Male</v>
      </c>
      <c r="J2819" t="str">
        <f>VLOOKUP(A2819,Filtered_Customer_Data[#All],8,FALSE)</f>
        <v>Property</v>
      </c>
      <c r="K2819" t="str">
        <f>VLOOKUP(A2819,Filtered_Customer_Data[#All],7,FALSE)</f>
        <v>Budget/Accounting Analyst IV</v>
      </c>
    </row>
    <row r="2820" spans="1:11" x14ac:dyDescent="0.3">
      <c r="A2820">
        <v>2824</v>
      </c>
      <c r="B2820">
        <v>6</v>
      </c>
      <c r="C2820">
        <v>8837.81</v>
      </c>
      <c r="D2820">
        <f t="shared" si="88"/>
        <v>1472.9683333333332</v>
      </c>
      <c r="E2820">
        <v>5.5684399999999998</v>
      </c>
      <c r="F2820">
        <f>VLOOKUP(A2820,[1]!Filtered_Customer_Data[#All],12,FALSE)</f>
        <v>7</v>
      </c>
      <c r="G2820">
        <f t="shared" si="89"/>
        <v>57414.950502466665</v>
      </c>
      <c r="H2820" t="str">
        <f>VLOOKUP(A2820,[2]!Filtered_Customer_Data[#All],9,FALSE)</f>
        <v>Affluent Customer</v>
      </c>
      <c r="I2820" t="str">
        <f>VLOOKUP(A2820,Filtered_Customer_Data[#All],4,FALSE)</f>
        <v>Male</v>
      </c>
      <c r="J2820" t="str">
        <f>VLOOKUP(A2820,Filtered_Customer_Data[#All],8,FALSE)</f>
        <v>Entertainment</v>
      </c>
      <c r="K2820" t="str">
        <f>VLOOKUP(A2820,Filtered_Customer_Data[#All],7,FALSE)</f>
        <v>Assistant Media Planner</v>
      </c>
    </row>
    <row r="2821" spans="1:11" x14ac:dyDescent="0.3">
      <c r="A2821">
        <v>2825</v>
      </c>
      <c r="B2821">
        <v>4</v>
      </c>
      <c r="C2821">
        <v>4231.8900000000003</v>
      </c>
      <c r="D2821">
        <f t="shared" si="88"/>
        <v>1057.9725000000001</v>
      </c>
      <c r="E2821">
        <v>5.5684399999999998</v>
      </c>
      <c r="F2821">
        <f>VLOOKUP(A2821,[1]!Filtered_Customer_Data[#All],12,FALSE)</f>
        <v>19</v>
      </c>
      <c r="G2821">
        <f t="shared" si="89"/>
        <v>111933.87137009999</v>
      </c>
      <c r="H2821" t="str">
        <f>VLOOKUP(A2821,[2]!Filtered_Customer_Data[#All],9,FALSE)</f>
        <v>Affluent Customer</v>
      </c>
      <c r="I2821" t="str">
        <f>VLOOKUP(A2821,Filtered_Customer_Data[#All],4,FALSE)</f>
        <v>Female</v>
      </c>
      <c r="J2821" t="str">
        <f>VLOOKUP(A2821,Filtered_Customer_Data[#All],8,FALSE)</f>
        <v>Manufacturing</v>
      </c>
      <c r="K2821" t="str">
        <f>VLOOKUP(A2821,Filtered_Customer_Data[#All],7,FALSE)</f>
        <v>Budget/Accounting Analyst IV</v>
      </c>
    </row>
    <row r="2822" spans="1:11" x14ac:dyDescent="0.3">
      <c r="A2822">
        <v>2826</v>
      </c>
      <c r="B2822">
        <v>12</v>
      </c>
      <c r="C2822">
        <v>11244.57</v>
      </c>
      <c r="D2822">
        <f t="shared" si="88"/>
        <v>937.04750000000001</v>
      </c>
      <c r="E2822">
        <v>5.5684399999999998</v>
      </c>
      <c r="F2822">
        <f>VLOOKUP(A2822,[1]!Filtered_Customer_Data[#All],12,FALSE)</f>
        <v>15</v>
      </c>
      <c r="G2822">
        <f t="shared" si="89"/>
        <v>78268.391713499994</v>
      </c>
      <c r="H2822" t="str">
        <f>VLOOKUP(A2822,[2]!Filtered_Customer_Data[#All],9,FALSE)</f>
        <v>Mass Customer</v>
      </c>
      <c r="I2822" t="str">
        <f>VLOOKUP(A2822,Filtered_Customer_Data[#All],4,FALSE)</f>
        <v>Female</v>
      </c>
      <c r="J2822" t="str">
        <f>VLOOKUP(A2822,Filtered_Customer_Data[#All],8,FALSE)</f>
        <v>Unknown</v>
      </c>
      <c r="K2822" t="str">
        <f>VLOOKUP(A2822,Filtered_Customer_Data[#All],7,FALSE)</f>
        <v>Web Developer II</v>
      </c>
    </row>
    <row r="2823" spans="1:11" x14ac:dyDescent="0.3">
      <c r="A2823">
        <v>2827</v>
      </c>
      <c r="B2823">
        <v>5</v>
      </c>
      <c r="C2823">
        <v>4673.13</v>
      </c>
      <c r="D2823">
        <f t="shared" si="88"/>
        <v>934.62599999999998</v>
      </c>
      <c r="E2823">
        <v>5.5684399999999998</v>
      </c>
      <c r="F2823">
        <f>VLOOKUP(A2823,[1]!Filtered_Customer_Data[#All],12,FALSE)</f>
        <v>14</v>
      </c>
      <c r="G2823">
        <f t="shared" si="89"/>
        <v>72861.723248160008</v>
      </c>
      <c r="H2823" t="str">
        <f>VLOOKUP(A2823,[2]!Filtered_Customer_Data[#All],9,FALSE)</f>
        <v>High Net Worth</v>
      </c>
      <c r="I2823" t="str">
        <f>VLOOKUP(A2823,Filtered_Customer_Data[#All],4,FALSE)</f>
        <v>Female</v>
      </c>
      <c r="J2823" t="str">
        <f>VLOOKUP(A2823,Filtered_Customer_Data[#All],8,FALSE)</f>
        <v>Financial Services</v>
      </c>
      <c r="K2823" t="str">
        <f>VLOOKUP(A2823,Filtered_Customer_Data[#All],7,FALSE)</f>
        <v>Unknown</v>
      </c>
    </row>
    <row r="2824" spans="1:11" x14ac:dyDescent="0.3">
      <c r="A2824">
        <v>2828</v>
      </c>
      <c r="B2824">
        <v>2</v>
      </c>
      <c r="C2824">
        <v>2446.06</v>
      </c>
      <c r="D2824">
        <f t="shared" si="88"/>
        <v>1223.03</v>
      </c>
      <c r="E2824">
        <v>5.5684399999999998</v>
      </c>
      <c r="F2824">
        <f>VLOOKUP(A2824,[1]!Filtered_Customer_Data[#All],12,FALSE)</f>
        <v>4</v>
      </c>
      <c r="G2824">
        <f t="shared" si="89"/>
        <v>27241.476692799999</v>
      </c>
      <c r="H2824" t="str">
        <f>VLOOKUP(A2824,[2]!Filtered_Customer_Data[#All],9,FALSE)</f>
        <v>High Net Worth</v>
      </c>
      <c r="I2824" t="str">
        <f>VLOOKUP(A2824,Filtered_Customer_Data[#All],4,FALSE)</f>
        <v>Female</v>
      </c>
      <c r="J2824" t="str">
        <f>VLOOKUP(A2824,Filtered_Customer_Data[#All],8,FALSE)</f>
        <v>Health</v>
      </c>
      <c r="K2824" t="str">
        <f>VLOOKUP(A2824,Filtered_Customer_Data[#All],7,FALSE)</f>
        <v>Unknown</v>
      </c>
    </row>
    <row r="2825" spans="1:11" x14ac:dyDescent="0.3">
      <c r="A2825">
        <v>2829</v>
      </c>
      <c r="B2825">
        <v>2</v>
      </c>
      <c r="C2825">
        <v>3023.32</v>
      </c>
      <c r="D2825">
        <f t="shared" si="88"/>
        <v>1511.66</v>
      </c>
      <c r="E2825">
        <v>5.5684399999999998</v>
      </c>
      <c r="F2825">
        <f>VLOOKUP(A2825,[1]!Filtered_Customer_Data[#All],12,FALSE)</f>
        <v>11</v>
      </c>
      <c r="G2825">
        <f t="shared" si="89"/>
        <v>92593.468114400006</v>
      </c>
      <c r="H2825" t="str">
        <f>VLOOKUP(A2825,[2]!Filtered_Customer_Data[#All],9,FALSE)</f>
        <v>High Net Worth</v>
      </c>
      <c r="I2825" t="str">
        <f>VLOOKUP(A2825,Filtered_Customer_Data[#All],4,FALSE)</f>
        <v>Female</v>
      </c>
      <c r="J2825" t="str">
        <f>VLOOKUP(A2825,Filtered_Customer_Data[#All],8,FALSE)</f>
        <v>Manufacturing</v>
      </c>
      <c r="K2825" t="str">
        <f>VLOOKUP(A2825,Filtered_Customer_Data[#All],7,FALSE)</f>
        <v>Electrical Engineer</v>
      </c>
    </row>
    <row r="2826" spans="1:11" x14ac:dyDescent="0.3">
      <c r="A2826">
        <v>2830</v>
      </c>
      <c r="B2826">
        <v>5</v>
      </c>
      <c r="C2826">
        <v>4885.5199999999995</v>
      </c>
      <c r="D2826">
        <f t="shared" si="88"/>
        <v>977.10399999999993</v>
      </c>
      <c r="E2826">
        <v>5.5684399999999998</v>
      </c>
      <c r="F2826">
        <f>VLOOKUP(A2826,[1]!Filtered_Customer_Data[#All],12,FALSE)</f>
        <v>9</v>
      </c>
      <c r="G2826">
        <f t="shared" si="89"/>
        <v>48968.50497984</v>
      </c>
      <c r="H2826" t="str">
        <f>VLOOKUP(A2826,[2]!Filtered_Customer_Data[#All],9,FALSE)</f>
        <v>High Net Worth</v>
      </c>
      <c r="I2826" t="str">
        <f>VLOOKUP(A2826,Filtered_Customer_Data[#All],4,FALSE)</f>
        <v>Male</v>
      </c>
      <c r="J2826" t="str">
        <f>VLOOKUP(A2826,Filtered_Customer_Data[#All],8,FALSE)</f>
        <v>Manufacturing</v>
      </c>
      <c r="K2826" t="str">
        <f>VLOOKUP(A2826,Filtered_Customer_Data[#All],7,FALSE)</f>
        <v>Computer Systems Analyst II</v>
      </c>
    </row>
    <row r="2827" spans="1:11" x14ac:dyDescent="0.3">
      <c r="A2827">
        <v>2831</v>
      </c>
      <c r="B2827">
        <v>5</v>
      </c>
      <c r="C2827">
        <v>4904.01</v>
      </c>
      <c r="D2827">
        <f t="shared" si="88"/>
        <v>980.80200000000002</v>
      </c>
      <c r="E2827">
        <v>5.5684399999999998</v>
      </c>
      <c r="F2827">
        <f>VLOOKUP(A2827,[1]!Filtered_Customer_Data[#All],12,FALSE)</f>
        <v>11</v>
      </c>
      <c r="G2827">
        <f t="shared" si="89"/>
        <v>60076.907977679999</v>
      </c>
      <c r="H2827" t="str">
        <f>VLOOKUP(A2827,[2]!Filtered_Customer_Data[#All],9,FALSE)</f>
        <v>Mass Customer</v>
      </c>
      <c r="I2827" t="str">
        <f>VLOOKUP(A2827,Filtered_Customer_Data[#All],4,FALSE)</f>
        <v>Female</v>
      </c>
      <c r="J2827" t="str">
        <f>VLOOKUP(A2827,Filtered_Customer_Data[#All],8,FALSE)</f>
        <v>Health</v>
      </c>
      <c r="K2827" t="str">
        <f>VLOOKUP(A2827,Filtered_Customer_Data[#All],7,FALSE)</f>
        <v>Programmer Analyst I</v>
      </c>
    </row>
    <row r="2828" spans="1:11" x14ac:dyDescent="0.3">
      <c r="A2828">
        <v>2832</v>
      </c>
      <c r="B2828">
        <v>8</v>
      </c>
      <c r="C2828">
        <v>6485.3399999999992</v>
      </c>
      <c r="D2828">
        <f t="shared" si="88"/>
        <v>810.6674999999999</v>
      </c>
      <c r="E2828">
        <v>5.5684399999999998</v>
      </c>
      <c r="F2828">
        <f>VLOOKUP(A2828,[1]!Filtered_Customer_Data[#All],12,FALSE)</f>
        <v>9</v>
      </c>
      <c r="G2828">
        <f t="shared" si="89"/>
        <v>40627.380003299993</v>
      </c>
      <c r="H2828" t="str">
        <f>VLOOKUP(A2828,[2]!Filtered_Customer_Data[#All],9,FALSE)</f>
        <v>Mass Customer</v>
      </c>
      <c r="I2828" t="str">
        <f>VLOOKUP(A2828,Filtered_Customer_Data[#All],4,FALSE)</f>
        <v>Male</v>
      </c>
      <c r="J2828" t="str">
        <f>VLOOKUP(A2828,Filtered_Customer_Data[#All],8,FALSE)</f>
        <v>Telecommunications</v>
      </c>
      <c r="K2828" t="str">
        <f>VLOOKUP(A2828,Filtered_Customer_Data[#All],7,FALSE)</f>
        <v>Recruiter</v>
      </c>
    </row>
    <row r="2829" spans="1:11" x14ac:dyDescent="0.3">
      <c r="A2829">
        <v>2833</v>
      </c>
      <c r="B2829">
        <v>6</v>
      </c>
      <c r="C2829">
        <v>6437.61</v>
      </c>
      <c r="D2829">
        <f t="shared" si="88"/>
        <v>1072.9349999999999</v>
      </c>
      <c r="E2829">
        <v>5.5684399999999998</v>
      </c>
      <c r="F2829">
        <f>VLOOKUP(A2829,[1]!Filtered_Customer_Data[#All],12,FALSE)</f>
        <v>3</v>
      </c>
      <c r="G2829">
        <f t="shared" si="89"/>
        <v>17923.722514199999</v>
      </c>
      <c r="H2829" t="str">
        <f>VLOOKUP(A2829,[2]!Filtered_Customer_Data[#All],9,FALSE)</f>
        <v>Mass Customer</v>
      </c>
      <c r="I2829" t="str">
        <f>VLOOKUP(A2829,Filtered_Customer_Data[#All],4,FALSE)</f>
        <v>Male</v>
      </c>
      <c r="J2829" t="str">
        <f>VLOOKUP(A2829,Filtered_Customer_Data[#All],8,FALSE)</f>
        <v>IT</v>
      </c>
      <c r="K2829" t="str">
        <f>VLOOKUP(A2829,Filtered_Customer_Data[#All],7,FALSE)</f>
        <v>Unknown</v>
      </c>
    </row>
    <row r="2830" spans="1:11" x14ac:dyDescent="0.3">
      <c r="A2830">
        <v>2834</v>
      </c>
      <c r="B2830">
        <v>3</v>
      </c>
      <c r="C2830">
        <v>3603.6800000000003</v>
      </c>
      <c r="D2830">
        <f t="shared" si="88"/>
        <v>1201.2266666666667</v>
      </c>
      <c r="E2830">
        <v>5.5684399999999998</v>
      </c>
      <c r="F2830">
        <f>VLOOKUP(A2830,[1]!Filtered_Customer_Data[#All],12,FALSE)</f>
        <v>9</v>
      </c>
      <c r="G2830">
        <f t="shared" si="89"/>
        <v>60200.627577599997</v>
      </c>
      <c r="H2830" t="str">
        <f>VLOOKUP(A2830,[2]!Filtered_Customer_Data[#All],9,FALSE)</f>
        <v>Affluent Customer</v>
      </c>
      <c r="I2830" t="str">
        <f>VLOOKUP(A2830,Filtered_Customer_Data[#All],4,FALSE)</f>
        <v>Male</v>
      </c>
      <c r="J2830" t="str">
        <f>VLOOKUP(A2830,Filtered_Customer_Data[#All],8,FALSE)</f>
        <v>Retail</v>
      </c>
      <c r="K2830" t="str">
        <f>VLOOKUP(A2830,Filtered_Customer_Data[#All],7,FALSE)</f>
        <v>Unknown</v>
      </c>
    </row>
    <row r="2831" spans="1:11" x14ac:dyDescent="0.3">
      <c r="A2831">
        <v>2835</v>
      </c>
      <c r="B2831">
        <v>3</v>
      </c>
      <c r="C2831">
        <v>1178.3699999999999</v>
      </c>
      <c r="D2831">
        <f t="shared" si="88"/>
        <v>392.78999999999996</v>
      </c>
      <c r="E2831">
        <v>5.5684399999999998</v>
      </c>
      <c r="F2831">
        <f>VLOOKUP(A2831,[1]!Filtered_Customer_Data[#All],12,FALSE)</f>
        <v>2</v>
      </c>
      <c r="G2831">
        <f t="shared" si="89"/>
        <v>4374.4550951999991</v>
      </c>
      <c r="H2831" t="str">
        <f>VLOOKUP(A2831,[2]!Filtered_Customer_Data[#All],9,FALSE)</f>
        <v>Affluent Customer</v>
      </c>
      <c r="I2831" t="str">
        <f>VLOOKUP(A2831,Filtered_Customer_Data[#All],4,FALSE)</f>
        <v>Female</v>
      </c>
      <c r="J2831" t="str">
        <f>VLOOKUP(A2831,Filtered_Customer_Data[#All],8,FALSE)</f>
        <v>Manufacturing</v>
      </c>
      <c r="K2831" t="str">
        <f>VLOOKUP(A2831,Filtered_Customer_Data[#All],7,FALSE)</f>
        <v>Environmental Specialist</v>
      </c>
    </row>
    <row r="2832" spans="1:11" x14ac:dyDescent="0.3">
      <c r="A2832">
        <v>2836</v>
      </c>
      <c r="B2832">
        <v>9</v>
      </c>
      <c r="C2832">
        <v>10868.1</v>
      </c>
      <c r="D2832">
        <f t="shared" si="88"/>
        <v>1207.5666666666666</v>
      </c>
      <c r="E2832">
        <v>5.5684399999999998</v>
      </c>
      <c r="F2832">
        <f>VLOOKUP(A2832,[1]!Filtered_Customer_Data[#All],12,FALSE)</f>
        <v>16</v>
      </c>
      <c r="G2832">
        <f t="shared" si="89"/>
        <v>107588.20046933333</v>
      </c>
      <c r="H2832" t="str">
        <f>VLOOKUP(A2832,[2]!Filtered_Customer_Data[#All],9,FALSE)</f>
        <v>Mass Customer</v>
      </c>
      <c r="I2832" t="str">
        <f>VLOOKUP(A2832,Filtered_Customer_Data[#All],4,FALSE)</f>
        <v>Female</v>
      </c>
      <c r="J2832" t="str">
        <f>VLOOKUP(A2832,Filtered_Customer_Data[#All],8,FALSE)</f>
        <v>Health</v>
      </c>
      <c r="K2832" t="str">
        <f>VLOOKUP(A2832,Filtered_Customer_Data[#All],7,FALSE)</f>
        <v>Clinical Specialist</v>
      </c>
    </row>
    <row r="2833" spans="1:11" x14ac:dyDescent="0.3">
      <c r="A2833">
        <v>2837</v>
      </c>
      <c r="B2833">
        <v>7</v>
      </c>
      <c r="C2833">
        <v>9092.1</v>
      </c>
      <c r="D2833">
        <f t="shared" si="88"/>
        <v>1298.8714285714286</v>
      </c>
      <c r="E2833">
        <v>5.5684399999999998</v>
      </c>
      <c r="F2833">
        <f>VLOOKUP(A2833,[1]!Filtered_Customer_Data[#All],12,FALSE)</f>
        <v>10</v>
      </c>
      <c r="G2833">
        <f t="shared" si="89"/>
        <v>72326.876177142854</v>
      </c>
      <c r="H2833" t="str">
        <f>VLOOKUP(A2833,[2]!Filtered_Customer_Data[#All],9,FALSE)</f>
        <v>Mass Customer</v>
      </c>
      <c r="I2833" t="str">
        <f>VLOOKUP(A2833,Filtered_Customer_Data[#All],4,FALSE)</f>
        <v>Female</v>
      </c>
      <c r="J2833" t="str">
        <f>VLOOKUP(A2833,Filtered_Customer_Data[#All],8,FALSE)</f>
        <v>Retail</v>
      </c>
      <c r="K2833" t="str">
        <f>VLOOKUP(A2833,Filtered_Customer_Data[#All],7,FALSE)</f>
        <v>Unknown</v>
      </c>
    </row>
    <row r="2834" spans="1:11" x14ac:dyDescent="0.3">
      <c r="A2834">
        <v>2838</v>
      </c>
      <c r="B2834">
        <v>3</v>
      </c>
      <c r="C2834">
        <v>2838.62</v>
      </c>
      <c r="D2834">
        <f t="shared" si="88"/>
        <v>946.20666666666659</v>
      </c>
      <c r="E2834">
        <v>5.5684399999999998</v>
      </c>
      <c r="F2834">
        <f>VLOOKUP(A2834,[1]!Filtered_Customer_Data[#All],12,FALSE)</f>
        <v>21</v>
      </c>
      <c r="G2834">
        <f t="shared" si="89"/>
        <v>110646.79606959998</v>
      </c>
      <c r="H2834" t="str">
        <f>VLOOKUP(A2834,[2]!Filtered_Customer_Data[#All],9,FALSE)</f>
        <v>High Net Worth</v>
      </c>
      <c r="I2834" t="str">
        <f>VLOOKUP(A2834,Filtered_Customer_Data[#All],4,FALSE)</f>
        <v>Female</v>
      </c>
      <c r="J2834" t="str">
        <f>VLOOKUP(A2834,Filtered_Customer_Data[#All],8,FALSE)</f>
        <v>Retail</v>
      </c>
      <c r="K2834" t="str">
        <f>VLOOKUP(A2834,Filtered_Customer_Data[#All],7,FALSE)</f>
        <v>Payment Adjustment Coordinator</v>
      </c>
    </row>
    <row r="2835" spans="1:11" x14ac:dyDescent="0.3">
      <c r="A2835">
        <v>2839</v>
      </c>
      <c r="B2835">
        <v>8</v>
      </c>
      <c r="C2835">
        <v>7971.99</v>
      </c>
      <c r="D2835">
        <f t="shared" si="88"/>
        <v>996.49874999999997</v>
      </c>
      <c r="E2835">
        <v>5.5684399999999998</v>
      </c>
      <c r="F2835">
        <f>VLOOKUP(A2835,[1]!Filtered_Customer_Data[#All],12,FALSE)</f>
        <v>10</v>
      </c>
      <c r="G2835">
        <f t="shared" si="89"/>
        <v>55489.434994499999</v>
      </c>
      <c r="H2835" t="str">
        <f>VLOOKUP(A2835,[2]!Filtered_Customer_Data[#All],9,FALSE)</f>
        <v>Mass Customer</v>
      </c>
      <c r="I2835" t="str">
        <f>VLOOKUP(A2835,Filtered_Customer_Data[#All],4,FALSE)</f>
        <v>Female</v>
      </c>
      <c r="J2835" t="str">
        <f>VLOOKUP(A2835,Filtered_Customer_Data[#All],8,FALSE)</f>
        <v>Entertainment</v>
      </c>
      <c r="K2835" t="str">
        <f>VLOOKUP(A2835,Filtered_Customer_Data[#All],7,FALSE)</f>
        <v>Assistant Media Planner</v>
      </c>
    </row>
    <row r="2836" spans="1:11" x14ac:dyDescent="0.3">
      <c r="A2836">
        <v>2840</v>
      </c>
      <c r="B2836">
        <v>4</v>
      </c>
      <c r="C2836">
        <v>3362.7599999999998</v>
      </c>
      <c r="D2836">
        <f t="shared" si="88"/>
        <v>840.68999999999994</v>
      </c>
      <c r="E2836">
        <v>5.5684399999999998</v>
      </c>
      <c r="F2836">
        <f>VLOOKUP(A2836,[1]!Filtered_Customer_Data[#All],12,FALSE)</f>
        <v>9</v>
      </c>
      <c r="G2836">
        <f t="shared" si="89"/>
        <v>42131.986412399994</v>
      </c>
      <c r="H2836" t="str">
        <f>VLOOKUP(A2836,[2]!Filtered_Customer_Data[#All],9,FALSE)</f>
        <v>Mass Customer</v>
      </c>
      <c r="I2836" t="str">
        <f>VLOOKUP(A2836,Filtered_Customer_Data[#All],4,FALSE)</f>
        <v>Male</v>
      </c>
      <c r="J2836" t="str">
        <f>VLOOKUP(A2836,Filtered_Customer_Data[#All],8,FALSE)</f>
        <v>Manufacturing</v>
      </c>
      <c r="K2836" t="str">
        <f>VLOOKUP(A2836,Filtered_Customer_Data[#All],7,FALSE)</f>
        <v>Recruiter</v>
      </c>
    </row>
    <row r="2837" spans="1:11" x14ac:dyDescent="0.3">
      <c r="A2837">
        <v>2841</v>
      </c>
      <c r="B2837">
        <v>7</v>
      </c>
      <c r="C2837">
        <v>10658.349999999999</v>
      </c>
      <c r="D2837">
        <f t="shared" si="88"/>
        <v>1522.6214285714284</v>
      </c>
      <c r="E2837">
        <v>5.5684399999999998</v>
      </c>
      <c r="F2837">
        <f>VLOOKUP(A2837,[1]!Filtered_Customer_Data[#All],12,FALSE)</f>
        <v>16</v>
      </c>
      <c r="G2837">
        <f t="shared" si="89"/>
        <v>135658.01708342854</v>
      </c>
      <c r="H2837" t="str">
        <f>VLOOKUP(A2837,[2]!Filtered_Customer_Data[#All],9,FALSE)</f>
        <v>Mass Customer</v>
      </c>
      <c r="I2837" t="str">
        <f>VLOOKUP(A2837,Filtered_Customer_Data[#All],4,FALSE)</f>
        <v>Female</v>
      </c>
      <c r="J2837" t="str">
        <f>VLOOKUP(A2837,Filtered_Customer_Data[#All],8,FALSE)</f>
        <v>Unknown</v>
      </c>
      <c r="K2837" t="str">
        <f>VLOOKUP(A2837,Filtered_Customer_Data[#All],7,FALSE)</f>
        <v>Recruiting Manager</v>
      </c>
    </row>
    <row r="2838" spans="1:11" x14ac:dyDescent="0.3">
      <c r="A2838">
        <v>2842</v>
      </c>
      <c r="B2838">
        <v>3</v>
      </c>
      <c r="C2838">
        <v>2134.96</v>
      </c>
      <c r="D2838">
        <f t="shared" si="88"/>
        <v>711.65333333333331</v>
      </c>
      <c r="E2838">
        <v>5.5684399999999998</v>
      </c>
      <c r="F2838">
        <f>VLOOKUP(A2838,[1]!Filtered_Customer_Data[#All],12,FALSE)</f>
        <v>6</v>
      </c>
      <c r="G2838">
        <f t="shared" si="89"/>
        <v>23776.793324799997</v>
      </c>
      <c r="H2838" t="str">
        <f>VLOOKUP(A2838,[2]!Filtered_Customer_Data[#All],9,FALSE)</f>
        <v>Mass Customer</v>
      </c>
      <c r="I2838" t="str">
        <f>VLOOKUP(A2838,Filtered_Customer_Data[#All],4,FALSE)</f>
        <v>Female</v>
      </c>
      <c r="J2838" t="str">
        <f>VLOOKUP(A2838,Filtered_Customer_Data[#All],8,FALSE)</f>
        <v>Health</v>
      </c>
      <c r="K2838" t="str">
        <f>VLOOKUP(A2838,Filtered_Customer_Data[#All],7,FALSE)</f>
        <v>Unknown</v>
      </c>
    </row>
    <row r="2839" spans="1:11" x14ac:dyDescent="0.3">
      <c r="A2839">
        <v>2843</v>
      </c>
      <c r="B2839">
        <v>6</v>
      </c>
      <c r="C2839">
        <v>6116.0000000000009</v>
      </c>
      <c r="D2839">
        <f t="shared" si="88"/>
        <v>1019.3333333333335</v>
      </c>
      <c r="E2839">
        <v>5.5684399999999998</v>
      </c>
      <c r="F2839">
        <f>VLOOKUP(A2839,[1]!Filtered_Customer_Data[#All],12,FALSE)</f>
        <v>5</v>
      </c>
      <c r="G2839">
        <f t="shared" si="89"/>
        <v>28380.482533333339</v>
      </c>
      <c r="H2839" t="str">
        <f>VLOOKUP(A2839,[2]!Filtered_Customer_Data[#All],9,FALSE)</f>
        <v>Affluent Customer</v>
      </c>
      <c r="I2839" t="str">
        <f>VLOOKUP(A2839,Filtered_Customer_Data[#All],4,FALSE)</f>
        <v>Female</v>
      </c>
      <c r="J2839" t="str">
        <f>VLOOKUP(A2839,Filtered_Customer_Data[#All],8,FALSE)</f>
        <v>Financial Services</v>
      </c>
      <c r="K2839" t="str">
        <f>VLOOKUP(A2839,Filtered_Customer_Data[#All],7,FALSE)</f>
        <v>Recruiter</v>
      </c>
    </row>
    <row r="2840" spans="1:11" x14ac:dyDescent="0.3">
      <c r="A2840">
        <v>2844</v>
      </c>
      <c r="B2840">
        <v>6</v>
      </c>
      <c r="C2840">
        <v>6778.91</v>
      </c>
      <c r="D2840">
        <f t="shared" si="88"/>
        <v>1129.8183333333334</v>
      </c>
      <c r="E2840">
        <v>5.5684399999999998</v>
      </c>
      <c r="F2840">
        <f>VLOOKUP(A2840,[1]!Filtered_Customer_Data[#All],12,FALSE)</f>
        <v>13</v>
      </c>
      <c r="G2840">
        <f t="shared" si="89"/>
        <v>81787.232800866666</v>
      </c>
      <c r="H2840" t="str">
        <f>VLOOKUP(A2840,[2]!Filtered_Customer_Data[#All],9,FALSE)</f>
        <v>Mass Customer</v>
      </c>
      <c r="I2840" t="str">
        <f>VLOOKUP(A2840,Filtered_Customer_Data[#All],4,FALSE)</f>
        <v>Female</v>
      </c>
      <c r="J2840" t="str">
        <f>VLOOKUP(A2840,Filtered_Customer_Data[#All],8,FALSE)</f>
        <v>Financial Services</v>
      </c>
      <c r="K2840" t="str">
        <f>VLOOKUP(A2840,Filtered_Customer_Data[#All],7,FALSE)</f>
        <v>Unknown</v>
      </c>
    </row>
    <row r="2841" spans="1:11" x14ac:dyDescent="0.3">
      <c r="A2841">
        <v>2845</v>
      </c>
      <c r="B2841">
        <v>8</v>
      </c>
      <c r="C2841">
        <v>8539.2100000000009</v>
      </c>
      <c r="D2841">
        <f t="shared" si="88"/>
        <v>1067.4012500000001</v>
      </c>
      <c r="E2841">
        <v>5.5684399999999998</v>
      </c>
      <c r="F2841">
        <f>VLOOKUP(A2841,[1]!Filtered_Customer_Data[#All],12,FALSE)</f>
        <v>11</v>
      </c>
      <c r="G2841">
        <f t="shared" si="89"/>
        <v>65381.357982050002</v>
      </c>
      <c r="H2841" t="str">
        <f>VLOOKUP(A2841,[2]!Filtered_Customer_Data[#All],9,FALSE)</f>
        <v>Mass Customer</v>
      </c>
      <c r="I2841" t="str">
        <f>VLOOKUP(A2841,Filtered_Customer_Data[#All],4,FALSE)</f>
        <v>Female</v>
      </c>
      <c r="J2841" t="str">
        <f>VLOOKUP(A2841,Filtered_Customer_Data[#All],8,FALSE)</f>
        <v>Unknown</v>
      </c>
      <c r="K2841" t="str">
        <f>VLOOKUP(A2841,Filtered_Customer_Data[#All],7,FALSE)</f>
        <v>Staff Accountant III</v>
      </c>
    </row>
    <row r="2842" spans="1:11" x14ac:dyDescent="0.3">
      <c r="A2842">
        <v>2846</v>
      </c>
      <c r="B2842">
        <v>3</v>
      </c>
      <c r="C2842">
        <v>2298.7800000000002</v>
      </c>
      <c r="D2842">
        <f t="shared" si="88"/>
        <v>766.2600000000001</v>
      </c>
      <c r="E2842">
        <v>5.5684399999999998</v>
      </c>
      <c r="F2842">
        <f>VLOOKUP(A2842,[1]!Filtered_Customer_Data[#All],12,FALSE)</f>
        <v>14</v>
      </c>
      <c r="G2842">
        <f t="shared" si="89"/>
        <v>59736.2196816</v>
      </c>
      <c r="H2842" t="str">
        <f>VLOOKUP(A2842,[2]!Filtered_Customer_Data[#All],9,FALSE)</f>
        <v>Mass Customer</v>
      </c>
      <c r="I2842" t="str">
        <f>VLOOKUP(A2842,Filtered_Customer_Data[#All],4,FALSE)</f>
        <v>Female</v>
      </c>
      <c r="J2842" t="str">
        <f>VLOOKUP(A2842,Filtered_Customer_Data[#All],8,FALSE)</f>
        <v>Property</v>
      </c>
      <c r="K2842" t="str">
        <f>VLOOKUP(A2842,Filtered_Customer_Data[#All],7,FALSE)</f>
        <v>Nurse</v>
      </c>
    </row>
    <row r="2843" spans="1:11" x14ac:dyDescent="0.3">
      <c r="A2843">
        <v>2847</v>
      </c>
      <c r="B2843">
        <v>7</v>
      </c>
      <c r="C2843">
        <v>8251.07</v>
      </c>
      <c r="D2843">
        <f t="shared" si="88"/>
        <v>1178.7242857142858</v>
      </c>
      <c r="E2843">
        <v>5.5684399999999998</v>
      </c>
      <c r="F2843">
        <f>VLOOKUP(A2843,[1]!Filtered_Customer_Data[#All],12,FALSE)</f>
        <v>12</v>
      </c>
      <c r="G2843">
        <f t="shared" si="89"/>
        <v>78763.865538514292</v>
      </c>
      <c r="H2843" t="str">
        <f>VLOOKUP(A2843,[2]!Filtered_Customer_Data[#All],9,FALSE)</f>
        <v>Mass Customer</v>
      </c>
      <c r="I2843" t="str">
        <f>VLOOKUP(A2843,Filtered_Customer_Data[#All],4,FALSE)</f>
        <v>Female</v>
      </c>
      <c r="J2843" t="str">
        <f>VLOOKUP(A2843,Filtered_Customer_Data[#All],8,FALSE)</f>
        <v>Health</v>
      </c>
      <c r="K2843" t="str">
        <f>VLOOKUP(A2843,Filtered_Customer_Data[#All],7,FALSE)</f>
        <v>Occupational Therapist</v>
      </c>
    </row>
    <row r="2844" spans="1:11" x14ac:dyDescent="0.3">
      <c r="A2844">
        <v>2848</v>
      </c>
      <c r="B2844">
        <v>4</v>
      </c>
      <c r="C2844">
        <v>5354.43</v>
      </c>
      <c r="D2844">
        <f t="shared" si="88"/>
        <v>1338.6075000000001</v>
      </c>
      <c r="E2844">
        <v>5.5684399999999998</v>
      </c>
      <c r="F2844">
        <f>VLOOKUP(A2844,[1]!Filtered_Customer_Data[#All],12,FALSE)</f>
        <v>13</v>
      </c>
      <c r="G2844">
        <f t="shared" si="89"/>
        <v>96901.422114899993</v>
      </c>
      <c r="H2844" t="str">
        <f>VLOOKUP(A2844,[2]!Filtered_Customer_Data[#All],9,FALSE)</f>
        <v>Mass Customer</v>
      </c>
      <c r="I2844" t="str">
        <f>VLOOKUP(A2844,Filtered_Customer_Data[#All],4,FALSE)</f>
        <v>Female</v>
      </c>
      <c r="J2844" t="str">
        <f>VLOOKUP(A2844,Filtered_Customer_Data[#All],8,FALSE)</f>
        <v>Property</v>
      </c>
      <c r="K2844" t="str">
        <f>VLOOKUP(A2844,Filtered_Customer_Data[#All],7,FALSE)</f>
        <v>Analyst Programmer</v>
      </c>
    </row>
    <row r="2845" spans="1:11" x14ac:dyDescent="0.3">
      <c r="A2845">
        <v>2849</v>
      </c>
      <c r="B2845">
        <v>4</v>
      </c>
      <c r="C2845">
        <v>4650.96</v>
      </c>
      <c r="D2845">
        <f t="shared" si="88"/>
        <v>1162.74</v>
      </c>
      <c r="E2845">
        <v>5.5684399999999998</v>
      </c>
      <c r="F2845">
        <f>VLOOKUP(A2845,[1]!Filtered_Customer_Data[#All],12,FALSE)</f>
        <v>2</v>
      </c>
      <c r="G2845">
        <f t="shared" si="89"/>
        <v>12949.2958512</v>
      </c>
      <c r="H2845" t="str">
        <f>VLOOKUP(A2845,[2]!Filtered_Customer_Data[#All],9,FALSE)</f>
        <v>High Net Worth</v>
      </c>
      <c r="I2845" t="str">
        <f>VLOOKUP(A2845,Filtered_Customer_Data[#All],4,FALSE)</f>
        <v>Male</v>
      </c>
      <c r="J2845" t="str">
        <f>VLOOKUP(A2845,Filtered_Customer_Data[#All],8,FALSE)</f>
        <v>Unknown</v>
      </c>
      <c r="K2845" t="str">
        <f>VLOOKUP(A2845,Filtered_Customer_Data[#All],7,FALSE)</f>
        <v>Unknown</v>
      </c>
    </row>
    <row r="2846" spans="1:11" x14ac:dyDescent="0.3">
      <c r="A2846">
        <v>2850</v>
      </c>
      <c r="B2846">
        <v>8</v>
      </c>
      <c r="C2846">
        <v>7671.88</v>
      </c>
      <c r="D2846">
        <f t="shared" si="88"/>
        <v>958.98500000000001</v>
      </c>
      <c r="E2846">
        <v>5.5684399999999998</v>
      </c>
      <c r="F2846">
        <f>VLOOKUP(A2846,[1]!Filtered_Customer_Data[#All],12,FALSE)</f>
        <v>5</v>
      </c>
      <c r="G2846">
        <f t="shared" si="89"/>
        <v>26700.252166999999</v>
      </c>
      <c r="H2846" t="str">
        <f>VLOOKUP(A2846,[2]!Filtered_Customer_Data[#All],9,FALSE)</f>
        <v>Mass Customer</v>
      </c>
      <c r="I2846" t="str">
        <f>VLOOKUP(A2846,Filtered_Customer_Data[#All],4,FALSE)</f>
        <v>Female</v>
      </c>
      <c r="J2846" t="str">
        <f>VLOOKUP(A2846,Filtered_Customer_Data[#All],8,FALSE)</f>
        <v>Unknown</v>
      </c>
      <c r="K2846" t="str">
        <f>VLOOKUP(A2846,Filtered_Customer_Data[#All],7,FALSE)</f>
        <v>Director of Sales</v>
      </c>
    </row>
    <row r="2847" spans="1:11" x14ac:dyDescent="0.3">
      <c r="A2847">
        <v>2851</v>
      </c>
      <c r="B2847">
        <v>8</v>
      </c>
      <c r="C2847">
        <v>8746.7800000000007</v>
      </c>
      <c r="D2847">
        <f t="shared" si="88"/>
        <v>1093.3475000000001</v>
      </c>
      <c r="E2847">
        <v>5.5684399999999998</v>
      </c>
      <c r="F2847">
        <f>VLOOKUP(A2847,[1]!Filtered_Customer_Data[#All],12,FALSE)</f>
        <v>16</v>
      </c>
      <c r="G2847">
        <f t="shared" si="89"/>
        <v>97411.839246400006</v>
      </c>
      <c r="H2847" t="str">
        <f>VLOOKUP(A2847,[2]!Filtered_Customer_Data[#All],9,FALSE)</f>
        <v>Affluent Customer</v>
      </c>
      <c r="I2847" t="str">
        <f>VLOOKUP(A2847,Filtered_Customer_Data[#All],4,FALSE)</f>
        <v>Male</v>
      </c>
      <c r="J2847" t="str">
        <f>VLOOKUP(A2847,Filtered_Customer_Data[#All],8,FALSE)</f>
        <v>Entertainment</v>
      </c>
      <c r="K2847" t="str">
        <f>VLOOKUP(A2847,Filtered_Customer_Data[#All],7,FALSE)</f>
        <v>Programmer IV</v>
      </c>
    </row>
    <row r="2848" spans="1:11" x14ac:dyDescent="0.3">
      <c r="A2848">
        <v>2852</v>
      </c>
      <c r="B2848">
        <v>6</v>
      </c>
      <c r="C2848">
        <v>8373.67</v>
      </c>
      <c r="D2848">
        <f t="shared" si="88"/>
        <v>1395.6116666666667</v>
      </c>
      <c r="E2848">
        <v>5.5684399999999998</v>
      </c>
      <c r="F2848">
        <f>VLOOKUP(A2848,[1]!Filtered_Customer_Data[#All],12,FALSE)</f>
        <v>14</v>
      </c>
      <c r="G2848">
        <f t="shared" si="89"/>
        <v>108799.31760786666</v>
      </c>
      <c r="H2848" t="str">
        <f>VLOOKUP(A2848,[2]!Filtered_Customer_Data[#All],9,FALSE)</f>
        <v>High Net Worth</v>
      </c>
      <c r="I2848" t="str">
        <f>VLOOKUP(A2848,Filtered_Customer_Data[#All],4,FALSE)</f>
        <v>Female</v>
      </c>
      <c r="J2848" t="str">
        <f>VLOOKUP(A2848,Filtered_Customer_Data[#All],8,FALSE)</f>
        <v>Property</v>
      </c>
      <c r="K2848" t="str">
        <f>VLOOKUP(A2848,Filtered_Customer_Data[#All],7,FALSE)</f>
        <v>Biostatistician I</v>
      </c>
    </row>
    <row r="2849" spans="1:11" x14ac:dyDescent="0.3">
      <c r="A2849">
        <v>2853</v>
      </c>
      <c r="B2849">
        <v>8</v>
      </c>
      <c r="C2849">
        <v>8836.36</v>
      </c>
      <c r="D2849">
        <f t="shared" si="88"/>
        <v>1104.5450000000001</v>
      </c>
      <c r="E2849">
        <v>5.5684399999999998</v>
      </c>
      <c r="F2849">
        <f>VLOOKUP(A2849,[1]!Filtered_Customer_Data[#All],12,FALSE)</f>
        <v>7</v>
      </c>
      <c r="G2849">
        <f t="shared" si="89"/>
        <v>43054.1479186</v>
      </c>
      <c r="H2849" t="str">
        <f>VLOOKUP(A2849,[2]!Filtered_Customer_Data[#All],9,FALSE)</f>
        <v>High Net Worth</v>
      </c>
      <c r="I2849" t="str">
        <f>VLOOKUP(A2849,Filtered_Customer_Data[#All],4,FALSE)</f>
        <v>Male</v>
      </c>
      <c r="J2849" t="str">
        <f>VLOOKUP(A2849,Filtered_Customer_Data[#All],8,FALSE)</f>
        <v>Retail</v>
      </c>
      <c r="K2849" t="str">
        <f>VLOOKUP(A2849,Filtered_Customer_Data[#All],7,FALSE)</f>
        <v>Executive Secretary</v>
      </c>
    </row>
    <row r="2850" spans="1:11" x14ac:dyDescent="0.3">
      <c r="A2850">
        <v>2854</v>
      </c>
      <c r="B2850">
        <v>3</v>
      </c>
      <c r="C2850">
        <v>3231.58</v>
      </c>
      <c r="D2850">
        <f t="shared" si="88"/>
        <v>1077.1933333333334</v>
      </c>
      <c r="E2850">
        <v>5.5684399999999998</v>
      </c>
      <c r="F2850">
        <f>VLOOKUP(A2850,[1]!Filtered_Customer_Data[#All],12,FALSE)</f>
        <v>11</v>
      </c>
      <c r="G2850">
        <f t="shared" si="89"/>
        <v>65981.150895733328</v>
      </c>
      <c r="H2850" t="str">
        <f>VLOOKUP(A2850,[2]!Filtered_Customer_Data[#All],9,FALSE)</f>
        <v>High Net Worth</v>
      </c>
      <c r="I2850" t="str">
        <f>VLOOKUP(A2850,Filtered_Customer_Data[#All],4,FALSE)</f>
        <v>Undefined</v>
      </c>
      <c r="J2850" t="str">
        <f>VLOOKUP(A2850,Filtered_Customer_Data[#All],8,FALSE)</f>
        <v>IT</v>
      </c>
      <c r="K2850" t="str">
        <f>VLOOKUP(A2850,Filtered_Customer_Data[#All],7,FALSE)</f>
        <v>Project Manager</v>
      </c>
    </row>
    <row r="2851" spans="1:11" x14ac:dyDescent="0.3">
      <c r="A2851">
        <v>2855</v>
      </c>
      <c r="B2851">
        <v>2</v>
      </c>
      <c r="C2851">
        <v>255.35000000000002</v>
      </c>
      <c r="D2851">
        <f t="shared" si="88"/>
        <v>127.67500000000001</v>
      </c>
      <c r="E2851">
        <v>5.5684399999999998</v>
      </c>
      <c r="F2851">
        <f>VLOOKUP(A2851,[1]!Filtered_Customer_Data[#All],12,FALSE)</f>
        <v>17</v>
      </c>
      <c r="G2851">
        <f t="shared" si="89"/>
        <v>12086.159809000001</v>
      </c>
      <c r="H2851" t="str">
        <f>VLOOKUP(A2851,[2]!Filtered_Customer_Data[#All],9,FALSE)</f>
        <v>Mass Customer</v>
      </c>
      <c r="I2851" t="str">
        <f>VLOOKUP(A2851,Filtered_Customer_Data[#All],4,FALSE)</f>
        <v>Female</v>
      </c>
      <c r="J2851" t="str">
        <f>VLOOKUP(A2851,Filtered_Customer_Data[#All],8,FALSE)</f>
        <v>Manufacturing</v>
      </c>
      <c r="K2851" t="str">
        <f>VLOOKUP(A2851,Filtered_Customer_Data[#All],7,FALSE)</f>
        <v>Nurse Practicioner</v>
      </c>
    </row>
    <row r="2852" spans="1:11" x14ac:dyDescent="0.3">
      <c r="A2852">
        <v>2856</v>
      </c>
      <c r="B2852">
        <v>7</v>
      </c>
      <c r="C2852">
        <v>10139.11</v>
      </c>
      <c r="D2852">
        <f t="shared" si="88"/>
        <v>1448.4442857142858</v>
      </c>
      <c r="E2852">
        <v>5.5684399999999998</v>
      </c>
      <c r="F2852">
        <f>VLOOKUP(A2852,[1]!Filtered_Customer_Data[#All],12,FALSE)</f>
        <v>13</v>
      </c>
      <c r="G2852">
        <f t="shared" si="89"/>
        <v>104852.47627845714</v>
      </c>
      <c r="H2852" t="str">
        <f>VLOOKUP(A2852,[2]!Filtered_Customer_Data[#All],9,FALSE)</f>
        <v>Mass Customer</v>
      </c>
      <c r="I2852" t="str">
        <f>VLOOKUP(A2852,Filtered_Customer_Data[#All],4,FALSE)</f>
        <v>Female</v>
      </c>
      <c r="J2852" t="str">
        <f>VLOOKUP(A2852,Filtered_Customer_Data[#All],8,FALSE)</f>
        <v>Financial Services</v>
      </c>
      <c r="K2852" t="str">
        <f>VLOOKUP(A2852,Filtered_Customer_Data[#All],7,FALSE)</f>
        <v>Marketing Manager</v>
      </c>
    </row>
    <row r="2853" spans="1:11" x14ac:dyDescent="0.3">
      <c r="A2853">
        <v>2857</v>
      </c>
      <c r="B2853">
        <v>6</v>
      </c>
      <c r="C2853">
        <v>8974.25</v>
      </c>
      <c r="D2853">
        <f t="shared" si="88"/>
        <v>1495.7083333333333</v>
      </c>
      <c r="E2853">
        <v>5.5684399999999998</v>
      </c>
      <c r="F2853">
        <f>VLOOKUP(A2853,[1]!Filtered_Customer_Data[#All],12,FALSE)</f>
        <v>17</v>
      </c>
      <c r="G2853">
        <f t="shared" si="89"/>
        <v>141588.95589833334</v>
      </c>
      <c r="H2853" t="str">
        <f>VLOOKUP(A2853,[2]!Filtered_Customer_Data[#All],9,FALSE)</f>
        <v>Mass Customer</v>
      </c>
      <c r="I2853" t="str">
        <f>VLOOKUP(A2853,Filtered_Customer_Data[#All],4,FALSE)</f>
        <v>Female</v>
      </c>
      <c r="J2853" t="str">
        <f>VLOOKUP(A2853,Filtered_Customer_Data[#All],8,FALSE)</f>
        <v>Manufacturing</v>
      </c>
      <c r="K2853" t="str">
        <f>VLOOKUP(A2853,Filtered_Customer_Data[#All],7,FALSE)</f>
        <v>Biostatistician I</v>
      </c>
    </row>
    <row r="2854" spans="1:11" x14ac:dyDescent="0.3">
      <c r="A2854">
        <v>2858</v>
      </c>
      <c r="B2854">
        <v>4</v>
      </c>
      <c r="C2854">
        <v>6672.9400000000005</v>
      </c>
      <c r="D2854">
        <f t="shared" si="88"/>
        <v>1668.2350000000001</v>
      </c>
      <c r="E2854">
        <v>5.5684399999999998</v>
      </c>
      <c r="F2854">
        <f>VLOOKUP(A2854,[1]!Filtered_Customer_Data[#All],12,FALSE)</f>
        <v>1</v>
      </c>
      <c r="G2854">
        <f t="shared" si="89"/>
        <v>9289.4665034000009</v>
      </c>
      <c r="H2854" t="str">
        <f>VLOOKUP(A2854,[2]!Filtered_Customer_Data[#All],9,FALSE)</f>
        <v>Mass Customer</v>
      </c>
      <c r="I2854" t="str">
        <f>VLOOKUP(A2854,Filtered_Customer_Data[#All],4,FALSE)</f>
        <v>Male</v>
      </c>
      <c r="J2854" t="str">
        <f>VLOOKUP(A2854,Filtered_Customer_Data[#All],8,FALSE)</f>
        <v>Unknown</v>
      </c>
      <c r="K2854" t="str">
        <f>VLOOKUP(A2854,Filtered_Customer_Data[#All],7,FALSE)</f>
        <v>Recruiting Manager</v>
      </c>
    </row>
    <row r="2855" spans="1:11" x14ac:dyDescent="0.3">
      <c r="A2855">
        <v>2859</v>
      </c>
      <c r="B2855">
        <v>8</v>
      </c>
      <c r="C2855">
        <v>6793.5599999999995</v>
      </c>
      <c r="D2855">
        <f t="shared" si="88"/>
        <v>849.19499999999994</v>
      </c>
      <c r="E2855">
        <v>5.5684399999999998</v>
      </c>
      <c r="F2855">
        <f>VLOOKUP(A2855,[1]!Filtered_Customer_Data[#All],12,FALSE)</f>
        <v>5</v>
      </c>
      <c r="G2855">
        <f t="shared" si="89"/>
        <v>23643.457028999997</v>
      </c>
      <c r="H2855" t="str">
        <f>VLOOKUP(A2855,[2]!Filtered_Customer_Data[#All],9,FALSE)</f>
        <v>High Net Worth</v>
      </c>
      <c r="I2855" t="str">
        <f>VLOOKUP(A2855,Filtered_Customer_Data[#All],4,FALSE)</f>
        <v>Female</v>
      </c>
      <c r="J2855" t="str">
        <f>VLOOKUP(A2855,Filtered_Customer_Data[#All],8,FALSE)</f>
        <v>Argiculture</v>
      </c>
      <c r="K2855" t="str">
        <f>VLOOKUP(A2855,Filtered_Customer_Data[#All],7,FALSE)</f>
        <v>Assistant Professor</v>
      </c>
    </row>
    <row r="2856" spans="1:11" x14ac:dyDescent="0.3">
      <c r="A2856">
        <v>2860</v>
      </c>
      <c r="B2856">
        <v>9</v>
      </c>
      <c r="C2856">
        <v>13804.79</v>
      </c>
      <c r="D2856">
        <f t="shared" si="88"/>
        <v>1533.8655555555556</v>
      </c>
      <c r="E2856">
        <v>5.5684399999999998</v>
      </c>
      <c r="F2856">
        <f>VLOOKUP(A2856,[1]!Filtered_Customer_Data[#All],12,FALSE)</f>
        <v>1</v>
      </c>
      <c r="G2856">
        <f t="shared" si="89"/>
        <v>8541.2383141777773</v>
      </c>
      <c r="H2856" t="str">
        <f>VLOOKUP(A2856,[2]!Filtered_Customer_Data[#All],9,FALSE)</f>
        <v>Mass Customer</v>
      </c>
      <c r="I2856" t="str">
        <f>VLOOKUP(A2856,Filtered_Customer_Data[#All],4,FALSE)</f>
        <v>Female</v>
      </c>
      <c r="J2856" t="str">
        <f>VLOOKUP(A2856,Filtered_Customer_Data[#All],8,FALSE)</f>
        <v>Unknown</v>
      </c>
      <c r="K2856" t="str">
        <f>VLOOKUP(A2856,Filtered_Customer_Data[#All],7,FALSE)</f>
        <v>Physical Therapy Assistant</v>
      </c>
    </row>
    <row r="2857" spans="1:11" x14ac:dyDescent="0.3">
      <c r="A2857">
        <v>2861</v>
      </c>
      <c r="B2857">
        <v>8</v>
      </c>
      <c r="C2857">
        <v>9484.25</v>
      </c>
      <c r="D2857">
        <f t="shared" si="88"/>
        <v>1185.53125</v>
      </c>
      <c r="E2857">
        <v>5.5684399999999998</v>
      </c>
      <c r="F2857">
        <f>VLOOKUP(A2857,[1]!Filtered_Customer_Data[#All],12,FALSE)</f>
        <v>4</v>
      </c>
      <c r="G2857">
        <f t="shared" si="89"/>
        <v>26406.238535</v>
      </c>
      <c r="H2857" t="str">
        <f>VLOOKUP(A2857,[2]!Filtered_Customer_Data[#All],9,FALSE)</f>
        <v>Mass Customer</v>
      </c>
      <c r="I2857" t="str">
        <f>VLOOKUP(A2857,Filtered_Customer_Data[#All],4,FALSE)</f>
        <v>Female</v>
      </c>
      <c r="J2857" t="str">
        <f>VLOOKUP(A2857,Filtered_Customer_Data[#All],8,FALSE)</f>
        <v>Financial Services</v>
      </c>
      <c r="K2857" t="str">
        <f>VLOOKUP(A2857,Filtered_Customer_Data[#All],7,FALSE)</f>
        <v>VP Quality Control</v>
      </c>
    </row>
    <row r="2858" spans="1:11" x14ac:dyDescent="0.3">
      <c r="A2858">
        <v>2862</v>
      </c>
      <c r="B2858">
        <v>5</v>
      </c>
      <c r="C2858">
        <v>4816.96</v>
      </c>
      <c r="D2858">
        <f t="shared" si="88"/>
        <v>963.39200000000005</v>
      </c>
      <c r="E2858">
        <v>5.5684399999999998</v>
      </c>
      <c r="F2858">
        <f>VLOOKUP(A2858,[1]!Filtered_Customer_Data[#All],12,FALSE)</f>
        <v>10</v>
      </c>
      <c r="G2858">
        <f t="shared" si="89"/>
        <v>53645.905484800009</v>
      </c>
      <c r="H2858" t="str">
        <f>VLOOKUP(A2858,[2]!Filtered_Customer_Data[#All],9,FALSE)</f>
        <v>Mass Customer</v>
      </c>
      <c r="I2858" t="str">
        <f>VLOOKUP(A2858,Filtered_Customer_Data[#All],4,FALSE)</f>
        <v>Male</v>
      </c>
      <c r="J2858" t="str">
        <f>VLOOKUP(A2858,Filtered_Customer_Data[#All],8,FALSE)</f>
        <v>Financial Services</v>
      </c>
      <c r="K2858" t="str">
        <f>VLOOKUP(A2858,Filtered_Customer_Data[#All],7,FALSE)</f>
        <v>Cost Accountant</v>
      </c>
    </row>
    <row r="2859" spans="1:11" x14ac:dyDescent="0.3">
      <c r="A2859">
        <v>2863</v>
      </c>
      <c r="B2859">
        <v>1</v>
      </c>
      <c r="C2859">
        <v>544.04999999999995</v>
      </c>
      <c r="D2859">
        <f t="shared" si="88"/>
        <v>544.04999999999995</v>
      </c>
      <c r="E2859">
        <v>5.5684399999999998</v>
      </c>
      <c r="F2859">
        <f>VLOOKUP(A2859,[1]!Filtered_Customer_Data[#All],12,FALSE)</f>
        <v>16</v>
      </c>
      <c r="G2859">
        <f t="shared" si="89"/>
        <v>48472.156511999994</v>
      </c>
      <c r="H2859" t="str">
        <f>VLOOKUP(A2859,[2]!Filtered_Customer_Data[#All],9,FALSE)</f>
        <v>Mass Customer</v>
      </c>
      <c r="I2859" t="str">
        <f>VLOOKUP(A2859,Filtered_Customer_Data[#All],4,FALSE)</f>
        <v>Male</v>
      </c>
      <c r="J2859" t="str">
        <f>VLOOKUP(A2859,Filtered_Customer_Data[#All],8,FALSE)</f>
        <v>Manufacturing</v>
      </c>
      <c r="K2859" t="str">
        <f>VLOOKUP(A2859,Filtered_Customer_Data[#All],7,FALSE)</f>
        <v>Internal Auditor</v>
      </c>
    </row>
    <row r="2860" spans="1:11" x14ac:dyDescent="0.3">
      <c r="A2860">
        <v>2864</v>
      </c>
      <c r="B2860">
        <v>4</v>
      </c>
      <c r="C2860">
        <v>4770.7700000000004</v>
      </c>
      <c r="D2860">
        <f t="shared" si="88"/>
        <v>1192.6925000000001</v>
      </c>
      <c r="E2860">
        <v>5.5684399999999998</v>
      </c>
      <c r="F2860">
        <f>VLOOKUP(A2860,[1]!Filtered_Customer_Data[#All],12,FALSE)</f>
        <v>21</v>
      </c>
      <c r="G2860">
        <f t="shared" si="89"/>
        <v>139470.16911870003</v>
      </c>
      <c r="H2860" t="str">
        <f>VLOOKUP(A2860,[2]!Filtered_Customer_Data[#All],9,FALSE)</f>
        <v>Mass Customer</v>
      </c>
      <c r="I2860" t="str">
        <f>VLOOKUP(A2860,Filtered_Customer_Data[#All],4,FALSE)</f>
        <v>Female</v>
      </c>
      <c r="J2860" t="str">
        <f>VLOOKUP(A2860,Filtered_Customer_Data[#All],8,FALSE)</f>
        <v>IT</v>
      </c>
      <c r="K2860" t="str">
        <f>VLOOKUP(A2860,Filtered_Customer_Data[#All],7,FALSE)</f>
        <v>Analog Circuit Design manager</v>
      </c>
    </row>
    <row r="2861" spans="1:11" x14ac:dyDescent="0.3">
      <c r="A2861">
        <v>2865</v>
      </c>
      <c r="B2861">
        <v>7</v>
      </c>
      <c r="C2861">
        <v>11030.02</v>
      </c>
      <c r="D2861">
        <f t="shared" si="88"/>
        <v>1575.717142857143</v>
      </c>
      <c r="E2861">
        <v>5.5684399999999998</v>
      </c>
      <c r="F2861">
        <f>VLOOKUP(A2861,[1]!Filtered_Customer_Data[#All],12,FALSE)</f>
        <v>3</v>
      </c>
      <c r="G2861">
        <f t="shared" si="89"/>
        <v>26322.859100914291</v>
      </c>
      <c r="H2861" t="str">
        <f>VLOOKUP(A2861,[2]!Filtered_Customer_Data[#All],9,FALSE)</f>
        <v>High Net Worth</v>
      </c>
      <c r="I2861" t="str">
        <f>VLOOKUP(A2861,Filtered_Customer_Data[#All],4,FALSE)</f>
        <v>Female</v>
      </c>
      <c r="J2861" t="str">
        <f>VLOOKUP(A2861,Filtered_Customer_Data[#All],8,FALSE)</f>
        <v>Manufacturing</v>
      </c>
      <c r="K2861" t="str">
        <f>VLOOKUP(A2861,Filtered_Customer_Data[#All],7,FALSE)</f>
        <v>Electrical Engineer</v>
      </c>
    </row>
    <row r="2862" spans="1:11" x14ac:dyDescent="0.3">
      <c r="A2862">
        <v>2866</v>
      </c>
      <c r="B2862">
        <v>4</v>
      </c>
      <c r="C2862">
        <v>4759.37</v>
      </c>
      <c r="D2862">
        <f t="shared" si="88"/>
        <v>1189.8425</v>
      </c>
      <c r="E2862">
        <v>5.5684399999999998</v>
      </c>
      <c r="F2862">
        <f>VLOOKUP(A2862,[1]!Filtered_Customer_Data[#All],12,FALSE)</f>
        <v>7</v>
      </c>
      <c r="G2862">
        <f t="shared" si="89"/>
        <v>46378.965994899998</v>
      </c>
      <c r="H2862" t="str">
        <f>VLOOKUP(A2862,[2]!Filtered_Customer_Data[#All],9,FALSE)</f>
        <v>High Net Worth</v>
      </c>
      <c r="I2862" t="str">
        <f>VLOOKUP(A2862,Filtered_Customer_Data[#All],4,FALSE)</f>
        <v>Male</v>
      </c>
      <c r="J2862" t="str">
        <f>VLOOKUP(A2862,Filtered_Customer_Data[#All],8,FALSE)</f>
        <v>Health</v>
      </c>
      <c r="K2862" t="str">
        <f>VLOOKUP(A2862,Filtered_Customer_Data[#All],7,FALSE)</f>
        <v>Unknown</v>
      </c>
    </row>
    <row r="2863" spans="1:11" x14ac:dyDescent="0.3">
      <c r="A2863">
        <v>2867</v>
      </c>
      <c r="B2863">
        <v>5</v>
      </c>
      <c r="C2863">
        <v>2866.46</v>
      </c>
      <c r="D2863">
        <f t="shared" si="88"/>
        <v>573.29200000000003</v>
      </c>
      <c r="E2863">
        <v>5.5684399999999998</v>
      </c>
      <c r="F2863">
        <f>VLOOKUP(A2863,[1]!Filtered_Customer_Data[#All],12,FALSE)</f>
        <v>12</v>
      </c>
      <c r="G2863">
        <f t="shared" si="89"/>
        <v>38308.105253760004</v>
      </c>
      <c r="H2863" t="str">
        <f>VLOOKUP(A2863,[2]!Filtered_Customer_Data[#All],9,FALSE)</f>
        <v>High Net Worth</v>
      </c>
      <c r="I2863" t="str">
        <f>VLOOKUP(A2863,Filtered_Customer_Data[#All],4,FALSE)</f>
        <v>Male</v>
      </c>
      <c r="J2863" t="str">
        <f>VLOOKUP(A2863,Filtered_Customer_Data[#All],8,FALSE)</f>
        <v>Unknown</v>
      </c>
      <c r="K2863" t="str">
        <f>VLOOKUP(A2863,Filtered_Customer_Data[#All],7,FALSE)</f>
        <v>Sales Associate</v>
      </c>
    </row>
    <row r="2864" spans="1:11" x14ac:dyDescent="0.3">
      <c r="A2864">
        <v>2868</v>
      </c>
      <c r="B2864">
        <v>4</v>
      </c>
      <c r="C2864">
        <v>3572.7300000000005</v>
      </c>
      <c r="D2864">
        <f t="shared" si="88"/>
        <v>893.18250000000012</v>
      </c>
      <c r="E2864">
        <v>5.5684399999999998</v>
      </c>
      <c r="F2864">
        <f>VLOOKUP(A2864,[1]!Filtered_Customer_Data[#All],12,FALSE)</f>
        <v>10</v>
      </c>
      <c r="G2864">
        <f t="shared" si="89"/>
        <v>49736.331603000006</v>
      </c>
      <c r="H2864" t="str">
        <f>VLOOKUP(A2864,[2]!Filtered_Customer_Data[#All],9,FALSE)</f>
        <v>High Net Worth</v>
      </c>
      <c r="I2864" t="str">
        <f>VLOOKUP(A2864,Filtered_Customer_Data[#All],4,FALSE)</f>
        <v>Female</v>
      </c>
      <c r="J2864" t="str">
        <f>VLOOKUP(A2864,Filtered_Customer_Data[#All],8,FALSE)</f>
        <v>Retail</v>
      </c>
      <c r="K2864" t="str">
        <f>VLOOKUP(A2864,Filtered_Customer_Data[#All],7,FALSE)</f>
        <v>Technical Writer</v>
      </c>
    </row>
    <row r="2865" spans="1:11" x14ac:dyDescent="0.3">
      <c r="A2865">
        <v>2869</v>
      </c>
      <c r="B2865">
        <v>6</v>
      </c>
      <c r="C2865">
        <v>6230.41</v>
      </c>
      <c r="D2865">
        <f t="shared" si="88"/>
        <v>1038.4016666666666</v>
      </c>
      <c r="E2865">
        <v>5.5684399999999998</v>
      </c>
      <c r="F2865">
        <f>VLOOKUP(A2865,[1]!Filtered_Customer_Data[#All],12,FALSE)</f>
        <v>2</v>
      </c>
      <c r="G2865">
        <f t="shared" si="89"/>
        <v>11564.554753466666</v>
      </c>
      <c r="H2865" t="str">
        <f>VLOOKUP(A2865,[2]!Filtered_Customer_Data[#All],9,FALSE)</f>
        <v>Affluent Customer</v>
      </c>
      <c r="I2865" t="str">
        <f>VLOOKUP(A2865,Filtered_Customer_Data[#All],4,FALSE)</f>
        <v>Female</v>
      </c>
      <c r="J2865" t="str">
        <f>VLOOKUP(A2865,Filtered_Customer_Data[#All],8,FALSE)</f>
        <v>Manufacturing</v>
      </c>
      <c r="K2865" t="str">
        <f>VLOOKUP(A2865,Filtered_Customer_Data[#All],7,FALSE)</f>
        <v>Unknown</v>
      </c>
    </row>
    <row r="2866" spans="1:11" x14ac:dyDescent="0.3">
      <c r="A2866">
        <v>2870</v>
      </c>
      <c r="B2866">
        <v>2</v>
      </c>
      <c r="C2866">
        <v>599.88</v>
      </c>
      <c r="D2866">
        <f t="shared" si="88"/>
        <v>299.94</v>
      </c>
      <c r="E2866">
        <v>5.5684399999999998</v>
      </c>
      <c r="F2866">
        <f>VLOOKUP(A2866,[1]!Filtered_Customer_Data[#All],12,FALSE)</f>
        <v>11</v>
      </c>
      <c r="G2866">
        <f t="shared" si="89"/>
        <v>18372.176829600001</v>
      </c>
      <c r="H2866" t="str">
        <f>VLOOKUP(A2866,[2]!Filtered_Customer_Data[#All],9,FALSE)</f>
        <v>Mass Customer</v>
      </c>
      <c r="I2866" t="str">
        <f>VLOOKUP(A2866,Filtered_Customer_Data[#All],4,FALSE)</f>
        <v>Male</v>
      </c>
      <c r="J2866" t="str">
        <f>VLOOKUP(A2866,Filtered_Customer_Data[#All],8,FALSE)</f>
        <v>Unknown</v>
      </c>
      <c r="K2866" t="str">
        <f>VLOOKUP(A2866,Filtered_Customer_Data[#All],7,FALSE)</f>
        <v>Unknown</v>
      </c>
    </row>
    <row r="2867" spans="1:11" x14ac:dyDescent="0.3">
      <c r="A2867">
        <v>2871</v>
      </c>
      <c r="B2867">
        <v>6</v>
      </c>
      <c r="C2867">
        <v>4852.74</v>
      </c>
      <c r="D2867">
        <f t="shared" si="88"/>
        <v>808.79</v>
      </c>
      <c r="E2867">
        <v>5.5684399999999998</v>
      </c>
      <c r="F2867">
        <f>VLOOKUP(A2867,[1]!Filtered_Customer_Data[#All],12,FALSE)</f>
        <v>15</v>
      </c>
      <c r="G2867">
        <f t="shared" si="89"/>
        <v>67555.478814000002</v>
      </c>
      <c r="H2867" t="str">
        <f>VLOOKUP(A2867,[2]!Filtered_Customer_Data[#All],9,FALSE)</f>
        <v>High Net Worth</v>
      </c>
      <c r="I2867" t="str">
        <f>VLOOKUP(A2867,Filtered_Customer_Data[#All],4,FALSE)</f>
        <v>Male</v>
      </c>
      <c r="J2867" t="str">
        <f>VLOOKUP(A2867,Filtered_Customer_Data[#All],8,FALSE)</f>
        <v>Entertainment</v>
      </c>
      <c r="K2867" t="str">
        <f>VLOOKUP(A2867,Filtered_Customer_Data[#All],7,FALSE)</f>
        <v>Assistant Media Planner</v>
      </c>
    </row>
    <row r="2868" spans="1:11" x14ac:dyDescent="0.3">
      <c r="A2868">
        <v>2872</v>
      </c>
      <c r="B2868">
        <v>7</v>
      </c>
      <c r="C2868">
        <v>7041.06</v>
      </c>
      <c r="D2868">
        <f t="shared" si="88"/>
        <v>1005.8657142857144</v>
      </c>
      <c r="E2868">
        <v>5.5684399999999998</v>
      </c>
      <c r="F2868">
        <f>VLOOKUP(A2868,[1]!Filtered_Customer_Data[#All],12,FALSE)</f>
        <v>17</v>
      </c>
      <c r="G2868">
        <f t="shared" si="89"/>
        <v>95218.748926971428</v>
      </c>
      <c r="H2868" t="str">
        <f>VLOOKUP(A2868,[2]!Filtered_Customer_Data[#All],9,FALSE)</f>
        <v>Affluent Customer</v>
      </c>
      <c r="I2868" t="str">
        <f>VLOOKUP(A2868,Filtered_Customer_Data[#All],4,FALSE)</f>
        <v>Female</v>
      </c>
      <c r="J2868" t="str">
        <f>VLOOKUP(A2868,Filtered_Customer_Data[#All],8,FALSE)</f>
        <v>Health</v>
      </c>
      <c r="K2868" t="str">
        <f>VLOOKUP(A2868,Filtered_Customer_Data[#All],7,FALSE)</f>
        <v>Assistant Professor</v>
      </c>
    </row>
    <row r="2869" spans="1:11" x14ac:dyDescent="0.3">
      <c r="A2869">
        <v>2873</v>
      </c>
      <c r="B2869">
        <v>3</v>
      </c>
      <c r="C2869">
        <v>3244.63</v>
      </c>
      <c r="D2869">
        <f t="shared" si="88"/>
        <v>1081.5433333333333</v>
      </c>
      <c r="E2869">
        <v>5.5684399999999998</v>
      </c>
      <c r="F2869">
        <f>VLOOKUP(A2869,[1]!Filtered_Customer_Data[#All],12,FALSE)</f>
        <v>13</v>
      </c>
      <c r="G2869">
        <f t="shared" si="89"/>
        <v>78292.619067866661</v>
      </c>
      <c r="H2869" t="str">
        <f>VLOOKUP(A2869,[2]!Filtered_Customer_Data[#All],9,FALSE)</f>
        <v>Mass Customer</v>
      </c>
      <c r="I2869" t="str">
        <f>VLOOKUP(A2869,Filtered_Customer_Data[#All],4,FALSE)</f>
        <v>Female</v>
      </c>
      <c r="J2869" t="str">
        <f>VLOOKUP(A2869,Filtered_Customer_Data[#All],8,FALSE)</f>
        <v>Financial Services</v>
      </c>
      <c r="K2869" t="str">
        <f>VLOOKUP(A2869,Filtered_Customer_Data[#All],7,FALSE)</f>
        <v>Cost Accountant</v>
      </c>
    </row>
    <row r="2870" spans="1:11" x14ac:dyDescent="0.3">
      <c r="A2870">
        <v>2874</v>
      </c>
      <c r="B2870">
        <v>11</v>
      </c>
      <c r="C2870">
        <v>15091.910000000002</v>
      </c>
      <c r="D2870">
        <f t="shared" si="88"/>
        <v>1371.9918181818184</v>
      </c>
      <c r="E2870">
        <v>5.5684399999999998</v>
      </c>
      <c r="F2870">
        <f>VLOOKUP(A2870,[1]!Filtered_Customer_Data[#All],12,FALSE)</f>
        <v>18</v>
      </c>
      <c r="G2870">
        <f t="shared" si="89"/>
        <v>137517.37416065455</v>
      </c>
      <c r="H2870" t="str">
        <f>VLOOKUP(A2870,[2]!Filtered_Customer_Data[#All],9,FALSE)</f>
        <v>Affluent Customer</v>
      </c>
      <c r="I2870" t="str">
        <f>VLOOKUP(A2870,Filtered_Customer_Data[#All],4,FALSE)</f>
        <v>Female</v>
      </c>
      <c r="J2870" t="str">
        <f>VLOOKUP(A2870,Filtered_Customer_Data[#All],8,FALSE)</f>
        <v>Manufacturing</v>
      </c>
      <c r="K2870" t="str">
        <f>VLOOKUP(A2870,Filtered_Customer_Data[#All],7,FALSE)</f>
        <v>Nuclear Power Engineer</v>
      </c>
    </row>
    <row r="2871" spans="1:11" x14ac:dyDescent="0.3">
      <c r="A2871">
        <v>2875</v>
      </c>
      <c r="B2871">
        <v>4</v>
      </c>
      <c r="C2871">
        <v>5883.47</v>
      </c>
      <c r="D2871">
        <f t="shared" si="88"/>
        <v>1470.8675000000001</v>
      </c>
      <c r="E2871">
        <v>5.5684399999999998</v>
      </c>
      <c r="F2871">
        <f>VLOOKUP(A2871,[1]!Filtered_Customer_Data[#All],12,FALSE)</f>
        <v>2</v>
      </c>
      <c r="G2871">
        <f t="shared" si="89"/>
        <v>16380.874843400001</v>
      </c>
      <c r="H2871" t="str">
        <f>VLOOKUP(A2871,[2]!Filtered_Customer_Data[#All],9,FALSE)</f>
        <v>High Net Worth</v>
      </c>
      <c r="I2871" t="str">
        <f>VLOOKUP(A2871,Filtered_Customer_Data[#All],4,FALSE)</f>
        <v>Male</v>
      </c>
      <c r="J2871" t="str">
        <f>VLOOKUP(A2871,Filtered_Customer_Data[#All],8,FALSE)</f>
        <v>Financial Services</v>
      </c>
      <c r="K2871" t="str">
        <f>VLOOKUP(A2871,Filtered_Customer_Data[#All],7,FALSE)</f>
        <v>Financial Analyst</v>
      </c>
    </row>
    <row r="2872" spans="1:11" x14ac:dyDescent="0.3">
      <c r="A2872">
        <v>2877</v>
      </c>
      <c r="B2872">
        <v>9</v>
      </c>
      <c r="C2872">
        <v>8291.58</v>
      </c>
      <c r="D2872">
        <f t="shared" si="88"/>
        <v>921.28666666666663</v>
      </c>
      <c r="E2872">
        <v>5.5684399999999998</v>
      </c>
      <c r="F2872">
        <f>VLOOKUP(A2872,[1]!Filtered_Customer_Data[#All],12,FALSE)</f>
        <v>18</v>
      </c>
      <c r="G2872">
        <f t="shared" si="89"/>
        <v>92342.331470399979</v>
      </c>
      <c r="H2872" t="str">
        <f>VLOOKUP(A2872,[2]!Filtered_Customer_Data[#All],9,FALSE)</f>
        <v>Affluent Customer</v>
      </c>
      <c r="I2872" t="str">
        <f>VLOOKUP(A2872,Filtered_Customer_Data[#All],4,FALSE)</f>
        <v>Male</v>
      </c>
      <c r="J2872" t="str">
        <f>VLOOKUP(A2872,Filtered_Customer_Data[#All],8,FALSE)</f>
        <v>Property</v>
      </c>
      <c r="K2872" t="str">
        <f>VLOOKUP(A2872,Filtered_Customer_Data[#All],7,FALSE)</f>
        <v>Senior Sales Associate</v>
      </c>
    </row>
    <row r="2873" spans="1:11" x14ac:dyDescent="0.3">
      <c r="A2873">
        <v>2878</v>
      </c>
      <c r="B2873">
        <v>3</v>
      </c>
      <c r="C2873">
        <v>2319.39</v>
      </c>
      <c r="D2873">
        <f t="shared" si="88"/>
        <v>773.13</v>
      </c>
      <c r="E2873">
        <v>5.5684399999999998</v>
      </c>
      <c r="F2873">
        <f>VLOOKUP(A2873,[1]!Filtered_Customer_Data[#All],12,FALSE)</f>
        <v>9</v>
      </c>
      <c r="G2873">
        <f t="shared" si="89"/>
        <v>38746.152154799995</v>
      </c>
      <c r="H2873" t="str">
        <f>VLOOKUP(A2873,[2]!Filtered_Customer_Data[#All],9,FALSE)</f>
        <v>Mass Customer</v>
      </c>
      <c r="I2873" t="str">
        <f>VLOOKUP(A2873,Filtered_Customer_Data[#All],4,FALSE)</f>
        <v>Male</v>
      </c>
      <c r="J2873" t="str">
        <f>VLOOKUP(A2873,Filtered_Customer_Data[#All],8,FALSE)</f>
        <v>Property</v>
      </c>
      <c r="K2873" t="str">
        <f>VLOOKUP(A2873,Filtered_Customer_Data[#All],7,FALSE)</f>
        <v>Analog Circuit Design manager</v>
      </c>
    </row>
    <row r="2874" spans="1:11" x14ac:dyDescent="0.3">
      <c r="A2874">
        <v>2879</v>
      </c>
      <c r="B2874">
        <v>8</v>
      </c>
      <c r="C2874">
        <v>9983.98</v>
      </c>
      <c r="D2874">
        <f t="shared" si="88"/>
        <v>1247.9974999999999</v>
      </c>
      <c r="E2874">
        <v>5.5684399999999998</v>
      </c>
      <c r="F2874">
        <f>VLOOKUP(A2874,[1]!Filtered_Customer_Data[#All],12,FALSE)</f>
        <v>5</v>
      </c>
      <c r="G2874">
        <f t="shared" si="89"/>
        <v>34746.995994500001</v>
      </c>
      <c r="H2874" t="str">
        <f>VLOOKUP(A2874,[2]!Filtered_Customer_Data[#All],9,FALSE)</f>
        <v>Mass Customer</v>
      </c>
      <c r="I2874" t="str">
        <f>VLOOKUP(A2874,Filtered_Customer_Data[#All],4,FALSE)</f>
        <v>Female</v>
      </c>
      <c r="J2874" t="str">
        <f>VLOOKUP(A2874,Filtered_Customer_Data[#All],8,FALSE)</f>
        <v>Argiculture</v>
      </c>
      <c r="K2874" t="str">
        <f>VLOOKUP(A2874,Filtered_Customer_Data[#All],7,FALSE)</f>
        <v>Executive Secretary</v>
      </c>
    </row>
    <row r="2875" spans="1:11" x14ac:dyDescent="0.3">
      <c r="A2875">
        <v>2880</v>
      </c>
      <c r="B2875">
        <v>8</v>
      </c>
      <c r="C2875">
        <v>12780.52</v>
      </c>
      <c r="D2875">
        <f t="shared" si="88"/>
        <v>1597.5650000000001</v>
      </c>
      <c r="E2875">
        <v>5.5684399999999998</v>
      </c>
      <c r="F2875">
        <f>VLOOKUP(A2875,[1]!Filtered_Customer_Data[#All],12,FALSE)</f>
        <v>7</v>
      </c>
      <c r="G2875">
        <f t="shared" si="89"/>
        <v>62271.613940199997</v>
      </c>
      <c r="H2875" t="str">
        <f>VLOOKUP(A2875,[2]!Filtered_Customer_Data[#All],9,FALSE)</f>
        <v>Mass Customer</v>
      </c>
      <c r="I2875" t="str">
        <f>VLOOKUP(A2875,Filtered_Customer_Data[#All],4,FALSE)</f>
        <v>Male</v>
      </c>
      <c r="J2875" t="str">
        <f>VLOOKUP(A2875,Filtered_Customer_Data[#All],8,FALSE)</f>
        <v>Health</v>
      </c>
      <c r="K2875" t="str">
        <f>VLOOKUP(A2875,Filtered_Customer_Data[#All],7,FALSE)</f>
        <v>Legal Assistant</v>
      </c>
    </row>
    <row r="2876" spans="1:11" x14ac:dyDescent="0.3">
      <c r="A2876">
        <v>2881</v>
      </c>
      <c r="B2876">
        <v>6</v>
      </c>
      <c r="C2876">
        <v>6506.51</v>
      </c>
      <c r="D2876">
        <f t="shared" si="88"/>
        <v>1084.4183333333333</v>
      </c>
      <c r="E2876">
        <v>5.5684399999999998</v>
      </c>
      <c r="F2876">
        <f>VLOOKUP(A2876,[1]!Filtered_Customer_Data[#All],12,FALSE)</f>
        <v>11</v>
      </c>
      <c r="G2876">
        <f t="shared" si="89"/>
        <v>66423.702664733326</v>
      </c>
      <c r="H2876" t="str">
        <f>VLOOKUP(A2876,[2]!Filtered_Customer_Data[#All],9,FALSE)</f>
        <v>Affluent Customer</v>
      </c>
      <c r="I2876" t="str">
        <f>VLOOKUP(A2876,Filtered_Customer_Data[#All],4,FALSE)</f>
        <v>Male</v>
      </c>
      <c r="J2876" t="str">
        <f>VLOOKUP(A2876,Filtered_Customer_Data[#All],8,FALSE)</f>
        <v>Health</v>
      </c>
      <c r="K2876" t="str">
        <f>VLOOKUP(A2876,Filtered_Customer_Data[#All],7,FALSE)</f>
        <v>Associate Professor</v>
      </c>
    </row>
    <row r="2877" spans="1:11" x14ac:dyDescent="0.3">
      <c r="A2877">
        <v>2882</v>
      </c>
      <c r="B2877">
        <v>2</v>
      </c>
      <c r="C2877">
        <v>2515.6800000000003</v>
      </c>
      <c r="D2877">
        <f t="shared" si="88"/>
        <v>1257.8400000000001</v>
      </c>
      <c r="E2877">
        <v>5.5684399999999998</v>
      </c>
      <c r="F2877">
        <f>VLOOKUP(A2877,[1]!Filtered_Customer_Data[#All],12,FALSE)</f>
        <v>9</v>
      </c>
      <c r="G2877">
        <f t="shared" si="89"/>
        <v>63037.859126400006</v>
      </c>
      <c r="H2877" t="str">
        <f>VLOOKUP(A2877,[2]!Filtered_Customer_Data[#All],9,FALSE)</f>
        <v>Mass Customer</v>
      </c>
      <c r="I2877" t="str">
        <f>VLOOKUP(A2877,Filtered_Customer_Data[#All],4,FALSE)</f>
        <v>Female</v>
      </c>
      <c r="J2877" t="str">
        <f>VLOOKUP(A2877,Filtered_Customer_Data[#All],8,FALSE)</f>
        <v>Manufacturing</v>
      </c>
      <c r="K2877" t="str">
        <f>VLOOKUP(A2877,Filtered_Customer_Data[#All],7,FALSE)</f>
        <v>Chief Design Engineer</v>
      </c>
    </row>
    <row r="2878" spans="1:11" x14ac:dyDescent="0.3">
      <c r="A2878">
        <v>2883</v>
      </c>
      <c r="B2878">
        <v>7</v>
      </c>
      <c r="C2878">
        <v>10571.82</v>
      </c>
      <c r="D2878">
        <f t="shared" si="88"/>
        <v>1510.26</v>
      </c>
      <c r="E2878">
        <v>5.5684399999999998</v>
      </c>
      <c r="F2878">
        <f>VLOOKUP(A2878,[1]!Filtered_Customer_Data[#All],12,FALSE)</f>
        <v>2</v>
      </c>
      <c r="G2878">
        <f t="shared" si="89"/>
        <v>16819.584388799998</v>
      </c>
      <c r="H2878" t="str">
        <f>VLOOKUP(A2878,[2]!Filtered_Customer_Data[#All],9,FALSE)</f>
        <v>Mass Customer</v>
      </c>
      <c r="I2878" t="str">
        <f>VLOOKUP(A2878,Filtered_Customer_Data[#All],4,FALSE)</f>
        <v>Male</v>
      </c>
      <c r="J2878" t="str">
        <f>VLOOKUP(A2878,Filtered_Customer_Data[#All],8,FALSE)</f>
        <v>Financial Services</v>
      </c>
      <c r="K2878" t="str">
        <f>VLOOKUP(A2878,Filtered_Customer_Data[#All],7,FALSE)</f>
        <v>Paralegal</v>
      </c>
    </row>
    <row r="2879" spans="1:11" x14ac:dyDescent="0.3">
      <c r="A2879">
        <v>2884</v>
      </c>
      <c r="B2879">
        <v>8</v>
      </c>
      <c r="C2879">
        <v>6897.4699999999993</v>
      </c>
      <c r="D2879">
        <f t="shared" si="88"/>
        <v>862.18374999999992</v>
      </c>
      <c r="E2879">
        <v>5.5684399999999998</v>
      </c>
      <c r="F2879">
        <f>VLOOKUP(A2879,[1]!Filtered_Customer_Data[#All],12,FALSE)</f>
        <v>15</v>
      </c>
      <c r="G2879">
        <f t="shared" si="89"/>
        <v>72015.277212749992</v>
      </c>
      <c r="H2879" t="str">
        <f>VLOOKUP(A2879,[2]!Filtered_Customer_Data[#All],9,FALSE)</f>
        <v>Mass Customer</v>
      </c>
      <c r="I2879" t="str">
        <f>VLOOKUP(A2879,Filtered_Customer_Data[#All],4,FALSE)</f>
        <v>Female</v>
      </c>
      <c r="J2879" t="str">
        <f>VLOOKUP(A2879,Filtered_Customer_Data[#All],8,FALSE)</f>
        <v>Unknown</v>
      </c>
      <c r="K2879" t="str">
        <f>VLOOKUP(A2879,Filtered_Customer_Data[#All],7,FALSE)</f>
        <v>Assistant Professor</v>
      </c>
    </row>
    <row r="2880" spans="1:11" x14ac:dyDescent="0.3">
      <c r="A2880">
        <v>2885</v>
      </c>
      <c r="B2880">
        <v>9</v>
      </c>
      <c r="C2880">
        <v>12055.64</v>
      </c>
      <c r="D2880">
        <f t="shared" si="88"/>
        <v>1339.5155555555555</v>
      </c>
      <c r="E2880">
        <v>5.5684399999999998</v>
      </c>
      <c r="F2880">
        <f>VLOOKUP(A2880,[1]!Filtered_Customer_Data[#All],12,FALSE)</f>
        <v>4</v>
      </c>
      <c r="G2880">
        <f t="shared" si="89"/>
        <v>29836.048000711107</v>
      </c>
      <c r="H2880" t="str">
        <f>VLOOKUP(A2880,[2]!Filtered_Customer_Data[#All],9,FALSE)</f>
        <v>Mass Customer</v>
      </c>
      <c r="I2880" t="str">
        <f>VLOOKUP(A2880,Filtered_Customer_Data[#All],4,FALSE)</f>
        <v>Female</v>
      </c>
      <c r="J2880" t="str">
        <f>VLOOKUP(A2880,Filtered_Customer_Data[#All],8,FALSE)</f>
        <v>Financial Services</v>
      </c>
      <c r="K2880" t="str">
        <f>VLOOKUP(A2880,Filtered_Customer_Data[#All],7,FALSE)</f>
        <v>Compensation Analyst</v>
      </c>
    </row>
    <row r="2881" spans="1:11" x14ac:dyDescent="0.3">
      <c r="A2881">
        <v>2886</v>
      </c>
      <c r="B2881">
        <v>8</v>
      </c>
      <c r="C2881">
        <v>8504.9499999999989</v>
      </c>
      <c r="D2881">
        <f t="shared" si="88"/>
        <v>1063.1187499999999</v>
      </c>
      <c r="E2881">
        <v>5.5684399999999998</v>
      </c>
      <c r="F2881">
        <f>VLOOKUP(A2881,[1]!Filtered_Customer_Data[#All],12,FALSE)</f>
        <v>14</v>
      </c>
      <c r="G2881">
        <f t="shared" si="89"/>
        <v>82878.781611499988</v>
      </c>
      <c r="H2881" t="str">
        <f>VLOOKUP(A2881,[2]!Filtered_Customer_Data[#All],9,FALSE)</f>
        <v>Mass Customer</v>
      </c>
      <c r="I2881" t="str">
        <f>VLOOKUP(A2881,Filtered_Customer_Data[#All],4,FALSE)</f>
        <v>Female</v>
      </c>
      <c r="J2881" t="str">
        <f>VLOOKUP(A2881,Filtered_Customer_Data[#All],8,FALSE)</f>
        <v>Unknown</v>
      </c>
      <c r="K2881" t="str">
        <f>VLOOKUP(A2881,Filtered_Customer_Data[#All],7,FALSE)</f>
        <v>Nurse Practicioner</v>
      </c>
    </row>
    <row r="2882" spans="1:11" x14ac:dyDescent="0.3">
      <c r="A2882">
        <v>2887</v>
      </c>
      <c r="B2882">
        <v>9</v>
      </c>
      <c r="C2882">
        <v>10892.99</v>
      </c>
      <c r="D2882">
        <f t="shared" si="88"/>
        <v>1210.3322222222223</v>
      </c>
      <c r="E2882">
        <v>5.5684399999999998</v>
      </c>
      <c r="F2882">
        <f>VLOOKUP(A2882,[1]!Filtered_Customer_Data[#All],12,FALSE)</f>
        <v>18</v>
      </c>
      <c r="G2882">
        <f t="shared" si="89"/>
        <v>121313.9224712</v>
      </c>
      <c r="H2882" t="str">
        <f>VLOOKUP(A2882,[2]!Filtered_Customer_Data[#All],9,FALSE)</f>
        <v>High Net Worth</v>
      </c>
      <c r="I2882" t="str">
        <f>VLOOKUP(A2882,Filtered_Customer_Data[#All],4,FALSE)</f>
        <v>Male</v>
      </c>
      <c r="J2882" t="str">
        <f>VLOOKUP(A2882,Filtered_Customer_Data[#All],8,FALSE)</f>
        <v>Financial Services</v>
      </c>
      <c r="K2882" t="str">
        <f>VLOOKUP(A2882,Filtered_Customer_Data[#All],7,FALSE)</f>
        <v>Speech Pathologist</v>
      </c>
    </row>
    <row r="2883" spans="1:11" x14ac:dyDescent="0.3">
      <c r="A2883">
        <v>2888</v>
      </c>
      <c r="B2883">
        <v>6</v>
      </c>
      <c r="C2883">
        <v>7967.07</v>
      </c>
      <c r="D2883">
        <f t="shared" ref="D2883:D2946" si="90">GETPIVOTDATA("Total Revenue",$A2882,"customer_id",A2883)/GETPIVOTDATA("Total Transaction",$A2882,"customer_id",A2883)</f>
        <v>1327.845</v>
      </c>
      <c r="E2883">
        <v>5.5684399999999998</v>
      </c>
      <c r="F2883">
        <f>VLOOKUP(A2883,[1]!Filtered_Customer_Data[#All],12,FALSE)</f>
        <v>16</v>
      </c>
      <c r="G2883">
        <f t="shared" ref="G2883:G2946" si="91">D2883*E2883*F2883</f>
        <v>118304.4033888</v>
      </c>
      <c r="H2883" t="str">
        <f>VLOOKUP(A2883,[2]!Filtered_Customer_Data[#All],9,FALSE)</f>
        <v>High Net Worth</v>
      </c>
      <c r="I2883" t="str">
        <f>VLOOKUP(A2883,Filtered_Customer_Data[#All],4,FALSE)</f>
        <v>Male</v>
      </c>
      <c r="J2883" t="str">
        <f>VLOOKUP(A2883,Filtered_Customer_Data[#All],8,FALSE)</f>
        <v>IT</v>
      </c>
      <c r="K2883" t="str">
        <f>VLOOKUP(A2883,Filtered_Customer_Data[#All],7,FALSE)</f>
        <v>Project Manager</v>
      </c>
    </row>
    <row r="2884" spans="1:11" x14ac:dyDescent="0.3">
      <c r="A2884">
        <v>2889</v>
      </c>
      <c r="B2884">
        <v>5</v>
      </c>
      <c r="C2884">
        <v>6098.48</v>
      </c>
      <c r="D2884">
        <f t="shared" si="90"/>
        <v>1219.6959999999999</v>
      </c>
      <c r="E2884">
        <v>5.5684399999999998</v>
      </c>
      <c r="F2884">
        <f>VLOOKUP(A2884,[1]!Filtered_Customer_Data[#All],12,FALSE)</f>
        <v>8</v>
      </c>
      <c r="G2884">
        <f t="shared" si="91"/>
        <v>54334.431953919993</v>
      </c>
      <c r="H2884" t="str">
        <f>VLOOKUP(A2884,[2]!Filtered_Customer_Data[#All],9,FALSE)</f>
        <v>Mass Customer</v>
      </c>
      <c r="I2884" t="str">
        <f>VLOOKUP(A2884,Filtered_Customer_Data[#All],4,FALSE)</f>
        <v>Male</v>
      </c>
      <c r="J2884" t="str">
        <f>VLOOKUP(A2884,Filtered_Customer_Data[#All],8,FALSE)</f>
        <v>Unknown</v>
      </c>
      <c r="K2884" t="str">
        <f>VLOOKUP(A2884,Filtered_Customer_Data[#All],7,FALSE)</f>
        <v>Assistant Professor</v>
      </c>
    </row>
    <row r="2885" spans="1:11" x14ac:dyDescent="0.3">
      <c r="A2885">
        <v>2890</v>
      </c>
      <c r="B2885">
        <v>7</v>
      </c>
      <c r="C2885">
        <v>8037.32</v>
      </c>
      <c r="D2885">
        <f t="shared" si="90"/>
        <v>1148.1885714285713</v>
      </c>
      <c r="E2885">
        <v>5.5684399999999998</v>
      </c>
      <c r="F2885">
        <f>VLOOKUP(A2885,[1]!Filtered_Customer_Data[#All],12,FALSE)</f>
        <v>20</v>
      </c>
      <c r="G2885">
        <f t="shared" si="91"/>
        <v>127872.38337371427</v>
      </c>
      <c r="H2885" t="str">
        <f>VLOOKUP(A2885,[2]!Filtered_Customer_Data[#All],9,FALSE)</f>
        <v>Affluent Customer</v>
      </c>
      <c r="I2885" t="str">
        <f>VLOOKUP(A2885,Filtered_Customer_Data[#All],4,FALSE)</f>
        <v>Male</v>
      </c>
      <c r="J2885" t="str">
        <f>VLOOKUP(A2885,Filtered_Customer_Data[#All],8,FALSE)</f>
        <v>Unknown</v>
      </c>
      <c r="K2885" t="str">
        <f>VLOOKUP(A2885,Filtered_Customer_Data[#All],7,FALSE)</f>
        <v>Speech Pathologist</v>
      </c>
    </row>
    <row r="2886" spans="1:11" x14ac:dyDescent="0.3">
      <c r="A2886">
        <v>2891</v>
      </c>
      <c r="B2886">
        <v>7</v>
      </c>
      <c r="C2886">
        <v>8583.39</v>
      </c>
      <c r="D2886">
        <f t="shared" si="90"/>
        <v>1226.1985714285713</v>
      </c>
      <c r="E2886">
        <v>5.5684399999999998</v>
      </c>
      <c r="F2886">
        <f>VLOOKUP(A2886,[1]!Filtered_Customer_Data[#All],12,FALSE)</f>
        <v>12</v>
      </c>
      <c r="G2886">
        <f t="shared" si="91"/>
        <v>81936.158077028565</v>
      </c>
      <c r="H2886" t="str">
        <f>VLOOKUP(A2886,[2]!Filtered_Customer_Data[#All],9,FALSE)</f>
        <v>High Net Worth</v>
      </c>
      <c r="I2886" t="str">
        <f>VLOOKUP(A2886,Filtered_Customer_Data[#All],4,FALSE)</f>
        <v>Female</v>
      </c>
      <c r="J2886" t="str">
        <f>VLOOKUP(A2886,Filtered_Customer_Data[#All],8,FALSE)</f>
        <v>Manufacturing</v>
      </c>
      <c r="K2886" t="str">
        <f>VLOOKUP(A2886,Filtered_Customer_Data[#All],7,FALSE)</f>
        <v>Nuclear Power Engineer</v>
      </c>
    </row>
    <row r="2887" spans="1:11" x14ac:dyDescent="0.3">
      <c r="A2887">
        <v>2892</v>
      </c>
      <c r="B2887">
        <v>5</v>
      </c>
      <c r="C2887">
        <v>6697.78</v>
      </c>
      <c r="D2887">
        <f t="shared" si="90"/>
        <v>1339.556</v>
      </c>
      <c r="E2887">
        <v>5.5684399999999998</v>
      </c>
      <c r="F2887">
        <f>VLOOKUP(A2887,[1]!Filtered_Customer_Data[#All],12,FALSE)</f>
        <v>7</v>
      </c>
      <c r="G2887">
        <f t="shared" si="91"/>
        <v>52214.660488479996</v>
      </c>
      <c r="H2887" t="str">
        <f>VLOOKUP(A2887,[2]!Filtered_Customer_Data[#All],9,FALSE)</f>
        <v>Affluent Customer</v>
      </c>
      <c r="I2887" t="str">
        <f>VLOOKUP(A2887,Filtered_Customer_Data[#All],4,FALSE)</f>
        <v>Male</v>
      </c>
      <c r="J2887" t="str">
        <f>VLOOKUP(A2887,Filtered_Customer_Data[#All],8,FALSE)</f>
        <v>Manufacturing</v>
      </c>
      <c r="K2887" t="str">
        <f>VLOOKUP(A2887,Filtered_Customer_Data[#All],7,FALSE)</f>
        <v>Junior Executive</v>
      </c>
    </row>
    <row r="2888" spans="1:11" x14ac:dyDescent="0.3">
      <c r="A2888">
        <v>2893</v>
      </c>
      <c r="B2888">
        <v>3</v>
      </c>
      <c r="C2888">
        <v>4825.25</v>
      </c>
      <c r="D2888">
        <f t="shared" si="90"/>
        <v>1608.4166666666667</v>
      </c>
      <c r="E2888">
        <v>5.5684399999999998</v>
      </c>
      <c r="F2888">
        <f>VLOOKUP(A2888,[1]!Filtered_Customer_Data[#All],12,FALSE)</f>
        <v>11</v>
      </c>
      <c r="G2888">
        <f t="shared" si="91"/>
        <v>98520.088736666672</v>
      </c>
      <c r="H2888" t="str">
        <f>VLOOKUP(A2888,[2]!Filtered_Customer_Data[#All],9,FALSE)</f>
        <v>Mass Customer</v>
      </c>
      <c r="I2888" t="str">
        <f>VLOOKUP(A2888,Filtered_Customer_Data[#All],4,FALSE)</f>
        <v>Male</v>
      </c>
      <c r="J2888" t="str">
        <f>VLOOKUP(A2888,Filtered_Customer_Data[#All],8,FALSE)</f>
        <v>Unknown</v>
      </c>
      <c r="K2888" t="str">
        <f>VLOOKUP(A2888,Filtered_Customer_Data[#All],7,FALSE)</f>
        <v>Analog Circuit Design manager</v>
      </c>
    </row>
    <row r="2889" spans="1:11" x14ac:dyDescent="0.3">
      <c r="A2889">
        <v>2894</v>
      </c>
      <c r="B2889">
        <v>9</v>
      </c>
      <c r="C2889">
        <v>14621.73</v>
      </c>
      <c r="D2889">
        <f t="shared" si="90"/>
        <v>1624.6366666666665</v>
      </c>
      <c r="E2889">
        <v>5.5684399999999998</v>
      </c>
      <c r="F2889">
        <f>VLOOKUP(A2889,[1]!Filtered_Customer_Data[#All],12,FALSE)</f>
        <v>22</v>
      </c>
      <c r="G2889">
        <f t="shared" si="91"/>
        <v>199027.21960293333</v>
      </c>
      <c r="H2889" t="str">
        <f>VLOOKUP(A2889,[2]!Filtered_Customer_Data[#All],9,FALSE)</f>
        <v>Mass Customer</v>
      </c>
      <c r="I2889" t="str">
        <f>VLOOKUP(A2889,Filtered_Customer_Data[#All],4,FALSE)</f>
        <v>Male</v>
      </c>
      <c r="J2889" t="str">
        <f>VLOOKUP(A2889,Filtered_Customer_Data[#All],8,FALSE)</f>
        <v>Financial Services</v>
      </c>
      <c r="K2889" t="str">
        <f>VLOOKUP(A2889,Filtered_Customer_Data[#All],7,FALSE)</f>
        <v>Geologist III</v>
      </c>
    </row>
    <row r="2890" spans="1:11" x14ac:dyDescent="0.3">
      <c r="A2890">
        <v>2895</v>
      </c>
      <c r="B2890">
        <v>2</v>
      </c>
      <c r="C2890">
        <v>1390.68</v>
      </c>
      <c r="D2890">
        <f t="shared" si="90"/>
        <v>695.34</v>
      </c>
      <c r="E2890">
        <v>5.5684399999999998</v>
      </c>
      <c r="F2890">
        <f>VLOOKUP(A2890,[1]!Filtered_Customer_Data[#All],12,FALSE)</f>
        <v>5</v>
      </c>
      <c r="G2890">
        <f t="shared" si="91"/>
        <v>19359.795348</v>
      </c>
      <c r="H2890" t="str">
        <f>VLOOKUP(A2890,[2]!Filtered_Customer_Data[#All],9,FALSE)</f>
        <v>Mass Customer</v>
      </c>
      <c r="I2890" t="str">
        <f>VLOOKUP(A2890,Filtered_Customer_Data[#All],4,FALSE)</f>
        <v>Female</v>
      </c>
      <c r="J2890" t="str">
        <f>VLOOKUP(A2890,Filtered_Customer_Data[#All],8,FALSE)</f>
        <v>Entertainment</v>
      </c>
      <c r="K2890" t="str">
        <f>VLOOKUP(A2890,Filtered_Customer_Data[#All],7,FALSE)</f>
        <v>Librarian</v>
      </c>
    </row>
    <row r="2891" spans="1:11" x14ac:dyDescent="0.3">
      <c r="A2891">
        <v>2896</v>
      </c>
      <c r="B2891">
        <v>2</v>
      </c>
      <c r="C2891">
        <v>2648.5</v>
      </c>
      <c r="D2891">
        <f t="shared" si="90"/>
        <v>1324.25</v>
      </c>
      <c r="E2891">
        <v>5.5684399999999998</v>
      </c>
      <c r="F2891">
        <f>VLOOKUP(A2891,[1]!Filtered_Customer_Data[#All],12,FALSE)</f>
        <v>12</v>
      </c>
      <c r="G2891">
        <f t="shared" si="91"/>
        <v>88488.080040000001</v>
      </c>
      <c r="H2891" t="str">
        <f>VLOOKUP(A2891,[2]!Filtered_Customer_Data[#All],9,FALSE)</f>
        <v>Mass Customer</v>
      </c>
      <c r="I2891" t="str">
        <f>VLOOKUP(A2891,Filtered_Customer_Data[#All],4,FALSE)</f>
        <v>Female</v>
      </c>
      <c r="J2891" t="str">
        <f>VLOOKUP(A2891,Filtered_Customer_Data[#All],8,FALSE)</f>
        <v>Financial Services</v>
      </c>
      <c r="K2891" t="str">
        <f>VLOOKUP(A2891,Filtered_Customer_Data[#All],7,FALSE)</f>
        <v>Financial Advisor</v>
      </c>
    </row>
    <row r="2892" spans="1:11" x14ac:dyDescent="0.3">
      <c r="A2892">
        <v>2897</v>
      </c>
      <c r="B2892">
        <v>5</v>
      </c>
      <c r="C2892">
        <v>4416.7999999999993</v>
      </c>
      <c r="D2892">
        <f t="shared" si="90"/>
        <v>883.3599999999999</v>
      </c>
      <c r="E2892">
        <v>5.5684399999999998</v>
      </c>
      <c r="F2892">
        <f>VLOOKUP(A2892,[1]!Filtered_Customer_Data[#All],12,FALSE)</f>
        <v>5</v>
      </c>
      <c r="G2892">
        <f t="shared" si="91"/>
        <v>24594.685791999997</v>
      </c>
      <c r="H2892" t="str">
        <f>VLOOKUP(A2892,[2]!Filtered_Customer_Data[#All],9,FALSE)</f>
        <v>Affluent Customer</v>
      </c>
      <c r="I2892" t="str">
        <f>VLOOKUP(A2892,Filtered_Customer_Data[#All],4,FALSE)</f>
        <v>Female</v>
      </c>
      <c r="J2892" t="str">
        <f>VLOOKUP(A2892,Filtered_Customer_Data[#All],8,FALSE)</f>
        <v>Manufacturing</v>
      </c>
      <c r="K2892" t="str">
        <f>VLOOKUP(A2892,Filtered_Customer_Data[#All],7,FALSE)</f>
        <v>Assistant Professor</v>
      </c>
    </row>
    <row r="2893" spans="1:11" x14ac:dyDescent="0.3">
      <c r="A2893">
        <v>2898</v>
      </c>
      <c r="B2893">
        <v>4</v>
      </c>
      <c r="C2893">
        <v>4284.3099999999995</v>
      </c>
      <c r="D2893">
        <f t="shared" si="90"/>
        <v>1071.0774999999999</v>
      </c>
      <c r="E2893">
        <v>5.5684399999999998</v>
      </c>
      <c r="F2893">
        <f>VLOOKUP(A2893,[1]!Filtered_Customer_Data[#All],12,FALSE)</f>
        <v>5</v>
      </c>
      <c r="G2893">
        <f t="shared" si="91"/>
        <v>29821.153970499996</v>
      </c>
      <c r="H2893" t="str">
        <f>VLOOKUP(A2893,[2]!Filtered_Customer_Data[#All],9,FALSE)</f>
        <v>Affluent Customer</v>
      </c>
      <c r="I2893" t="str">
        <f>VLOOKUP(A2893,Filtered_Customer_Data[#All],4,FALSE)</f>
        <v>Female</v>
      </c>
      <c r="J2893" t="str">
        <f>VLOOKUP(A2893,Filtered_Customer_Data[#All],8,FALSE)</f>
        <v>Unknown</v>
      </c>
      <c r="K2893" t="str">
        <f>VLOOKUP(A2893,Filtered_Customer_Data[#All],7,FALSE)</f>
        <v>VP Sales</v>
      </c>
    </row>
    <row r="2894" spans="1:11" x14ac:dyDescent="0.3">
      <c r="A2894">
        <v>2899</v>
      </c>
      <c r="B2894">
        <v>6</v>
      </c>
      <c r="C2894">
        <v>6188.15</v>
      </c>
      <c r="D2894">
        <f t="shared" si="90"/>
        <v>1031.3583333333333</v>
      </c>
      <c r="E2894">
        <v>5.5684399999999998</v>
      </c>
      <c r="F2894">
        <f>VLOOKUP(A2894,[1]!Filtered_Customer_Data[#All],12,FALSE)</f>
        <v>4</v>
      </c>
      <c r="G2894">
        <f t="shared" si="91"/>
        <v>22972.227990666666</v>
      </c>
      <c r="H2894" t="str">
        <f>VLOOKUP(A2894,[2]!Filtered_Customer_Data[#All],9,FALSE)</f>
        <v>High Net Worth</v>
      </c>
      <c r="I2894" t="str">
        <f>VLOOKUP(A2894,Filtered_Customer_Data[#All],4,FALSE)</f>
        <v>Female</v>
      </c>
      <c r="J2894" t="str">
        <f>VLOOKUP(A2894,Filtered_Customer_Data[#All],8,FALSE)</f>
        <v>Manufacturing</v>
      </c>
      <c r="K2894" t="str">
        <f>VLOOKUP(A2894,Filtered_Customer_Data[#All],7,FALSE)</f>
        <v>Nuclear Power Engineer</v>
      </c>
    </row>
    <row r="2895" spans="1:11" x14ac:dyDescent="0.3">
      <c r="A2895">
        <v>2900</v>
      </c>
      <c r="B2895">
        <v>3</v>
      </c>
      <c r="C2895">
        <v>4234.34</v>
      </c>
      <c r="D2895">
        <f t="shared" si="90"/>
        <v>1411.4466666666667</v>
      </c>
      <c r="E2895">
        <v>5.5684399999999998</v>
      </c>
      <c r="F2895">
        <f>VLOOKUP(A2895,[1]!Filtered_Customer_Data[#All],12,FALSE)</f>
        <v>18</v>
      </c>
      <c r="G2895">
        <f t="shared" si="91"/>
        <v>141472.00937759998</v>
      </c>
      <c r="H2895" t="str">
        <f>VLOOKUP(A2895,[2]!Filtered_Customer_Data[#All],9,FALSE)</f>
        <v>Mass Customer</v>
      </c>
      <c r="I2895" t="str">
        <f>VLOOKUP(A2895,Filtered_Customer_Data[#All],4,FALSE)</f>
        <v>Male</v>
      </c>
      <c r="J2895" t="str">
        <f>VLOOKUP(A2895,Filtered_Customer_Data[#All],8,FALSE)</f>
        <v>Health</v>
      </c>
      <c r="K2895" t="str">
        <f>VLOOKUP(A2895,Filtered_Customer_Data[#All],7,FALSE)</f>
        <v>Occupational Therapist</v>
      </c>
    </row>
    <row r="2896" spans="1:11" x14ac:dyDescent="0.3">
      <c r="A2896">
        <v>2901</v>
      </c>
      <c r="B2896">
        <v>7</v>
      </c>
      <c r="C2896">
        <v>9512.2100000000009</v>
      </c>
      <c r="D2896">
        <f t="shared" si="90"/>
        <v>1358.8871428571431</v>
      </c>
      <c r="E2896">
        <v>5.5684399999999998</v>
      </c>
      <c r="F2896">
        <f>VLOOKUP(A2896,[1]!Filtered_Customer_Data[#All],12,FALSE)</f>
        <v>6</v>
      </c>
      <c r="G2896">
        <f t="shared" si="91"/>
        <v>45401.289130628582</v>
      </c>
      <c r="H2896" t="str">
        <f>VLOOKUP(A2896,[2]!Filtered_Customer_Data[#All],9,FALSE)</f>
        <v>Mass Customer</v>
      </c>
      <c r="I2896" t="str">
        <f>VLOOKUP(A2896,Filtered_Customer_Data[#All],4,FALSE)</f>
        <v>Male</v>
      </c>
      <c r="J2896" t="str">
        <f>VLOOKUP(A2896,Filtered_Customer_Data[#All],8,FALSE)</f>
        <v>Manufacturing</v>
      </c>
      <c r="K2896" t="str">
        <f>VLOOKUP(A2896,Filtered_Customer_Data[#All],7,FALSE)</f>
        <v>Unknown</v>
      </c>
    </row>
    <row r="2897" spans="1:11" x14ac:dyDescent="0.3">
      <c r="A2897">
        <v>2902</v>
      </c>
      <c r="B2897">
        <v>2</v>
      </c>
      <c r="C2897">
        <v>1591.08</v>
      </c>
      <c r="D2897">
        <f t="shared" si="90"/>
        <v>795.54</v>
      </c>
      <c r="E2897">
        <v>5.5684399999999998</v>
      </c>
      <c r="F2897">
        <f>VLOOKUP(A2897,[1]!Filtered_Customer_Data[#All],12,FALSE)</f>
        <v>7</v>
      </c>
      <c r="G2897">
        <f t="shared" si="91"/>
        <v>31009.4173032</v>
      </c>
      <c r="H2897" t="str">
        <f>VLOOKUP(A2897,[2]!Filtered_Customer_Data[#All],9,FALSE)</f>
        <v>Mass Customer</v>
      </c>
      <c r="I2897" t="str">
        <f>VLOOKUP(A2897,Filtered_Customer_Data[#All],4,FALSE)</f>
        <v>Female</v>
      </c>
      <c r="J2897" t="str">
        <f>VLOOKUP(A2897,Filtered_Customer_Data[#All],8,FALSE)</f>
        <v>Financial Services</v>
      </c>
      <c r="K2897" t="str">
        <f>VLOOKUP(A2897,Filtered_Customer_Data[#All],7,FALSE)</f>
        <v>Human Resources Manager</v>
      </c>
    </row>
    <row r="2898" spans="1:11" x14ac:dyDescent="0.3">
      <c r="A2898">
        <v>2903</v>
      </c>
      <c r="B2898">
        <v>3</v>
      </c>
      <c r="C2898">
        <v>3175.6200000000003</v>
      </c>
      <c r="D2898">
        <f t="shared" si="90"/>
        <v>1058.5400000000002</v>
      </c>
      <c r="E2898">
        <v>5.5684399999999998</v>
      </c>
      <c r="F2898">
        <f>VLOOKUP(A2898,[1]!Filtered_Customer_Data[#All],12,FALSE)</f>
        <v>9</v>
      </c>
      <c r="G2898">
        <f t="shared" si="91"/>
        <v>53049.748298400009</v>
      </c>
      <c r="H2898" t="str">
        <f>VLOOKUP(A2898,[2]!Filtered_Customer_Data[#All],9,FALSE)</f>
        <v>Affluent Customer</v>
      </c>
      <c r="I2898" t="str">
        <f>VLOOKUP(A2898,Filtered_Customer_Data[#All],4,FALSE)</f>
        <v>Male</v>
      </c>
      <c r="J2898" t="str">
        <f>VLOOKUP(A2898,Filtered_Customer_Data[#All],8,FALSE)</f>
        <v>Manufacturing</v>
      </c>
      <c r="K2898" t="str">
        <f>VLOOKUP(A2898,Filtered_Customer_Data[#All],7,FALSE)</f>
        <v>Operator</v>
      </c>
    </row>
    <row r="2899" spans="1:11" x14ac:dyDescent="0.3">
      <c r="A2899">
        <v>2904</v>
      </c>
      <c r="B2899">
        <v>7</v>
      </c>
      <c r="C2899">
        <v>5397.49</v>
      </c>
      <c r="D2899">
        <f t="shared" si="90"/>
        <v>771.06999999999994</v>
      </c>
      <c r="E2899">
        <v>5.5684399999999998</v>
      </c>
      <c r="F2899">
        <f>VLOOKUP(A2899,[1]!Filtered_Customer_Data[#All],12,FALSE)</f>
        <v>11</v>
      </c>
      <c r="G2899">
        <f t="shared" si="91"/>
        <v>47230.227338799989</v>
      </c>
      <c r="H2899" t="str">
        <f>VLOOKUP(A2899,[2]!Filtered_Customer_Data[#All],9,FALSE)</f>
        <v>High Net Worth</v>
      </c>
      <c r="I2899" t="str">
        <f>VLOOKUP(A2899,Filtered_Customer_Data[#All],4,FALSE)</f>
        <v>Female</v>
      </c>
      <c r="J2899" t="str">
        <f>VLOOKUP(A2899,Filtered_Customer_Data[#All],8,FALSE)</f>
        <v>Manufacturing</v>
      </c>
      <c r="K2899" t="str">
        <f>VLOOKUP(A2899,Filtered_Customer_Data[#All],7,FALSE)</f>
        <v>Software Test Engineer III</v>
      </c>
    </row>
    <row r="2900" spans="1:11" x14ac:dyDescent="0.3">
      <c r="A2900">
        <v>2905</v>
      </c>
      <c r="B2900">
        <v>4</v>
      </c>
      <c r="C2900">
        <v>3343.6899999999996</v>
      </c>
      <c r="D2900">
        <f t="shared" si="90"/>
        <v>835.9224999999999</v>
      </c>
      <c r="E2900">
        <v>5.5684399999999998</v>
      </c>
      <c r="F2900">
        <f>VLOOKUP(A2900,[1]!Filtered_Customer_Data[#All],12,FALSE)</f>
        <v>14</v>
      </c>
      <c r="G2900">
        <f t="shared" si="91"/>
        <v>65166.980002599987</v>
      </c>
      <c r="H2900" t="str">
        <f>VLOOKUP(A2900,[2]!Filtered_Customer_Data[#All],9,FALSE)</f>
        <v>Mass Customer</v>
      </c>
      <c r="I2900" t="str">
        <f>VLOOKUP(A2900,Filtered_Customer_Data[#All],4,FALSE)</f>
        <v>Female</v>
      </c>
      <c r="J2900" t="str">
        <f>VLOOKUP(A2900,Filtered_Customer_Data[#All],8,FALSE)</f>
        <v>Unknown</v>
      </c>
      <c r="K2900" t="str">
        <f>VLOOKUP(A2900,Filtered_Customer_Data[#All],7,FALSE)</f>
        <v>Account Representative I</v>
      </c>
    </row>
    <row r="2901" spans="1:11" x14ac:dyDescent="0.3">
      <c r="A2901">
        <v>2906</v>
      </c>
      <c r="B2901">
        <v>4</v>
      </c>
      <c r="C2901">
        <v>4835.93</v>
      </c>
      <c r="D2901">
        <f t="shared" si="90"/>
        <v>1208.9825000000001</v>
      </c>
      <c r="E2901">
        <v>5.5684399999999998</v>
      </c>
      <c r="F2901">
        <f>VLOOKUP(A2901,[1]!Filtered_Customer_Data[#All],12,FALSE)</f>
        <v>4</v>
      </c>
      <c r="G2901">
        <f t="shared" si="91"/>
        <v>26928.586049199999</v>
      </c>
      <c r="H2901" t="str">
        <f>VLOOKUP(A2901,[2]!Filtered_Customer_Data[#All],9,FALSE)</f>
        <v>Mass Customer</v>
      </c>
      <c r="I2901" t="str">
        <f>VLOOKUP(A2901,Filtered_Customer_Data[#All],4,FALSE)</f>
        <v>Female</v>
      </c>
      <c r="J2901" t="str">
        <f>VLOOKUP(A2901,Filtered_Customer_Data[#All],8,FALSE)</f>
        <v>Retail</v>
      </c>
      <c r="K2901" t="str">
        <f>VLOOKUP(A2901,Filtered_Customer_Data[#All],7,FALSE)</f>
        <v>GIS Technical Architect</v>
      </c>
    </row>
    <row r="2902" spans="1:11" x14ac:dyDescent="0.3">
      <c r="A2902">
        <v>2907</v>
      </c>
      <c r="B2902">
        <v>7</v>
      </c>
      <c r="C2902">
        <v>9679.2100000000009</v>
      </c>
      <c r="D2902">
        <f t="shared" si="90"/>
        <v>1382.7442857142858</v>
      </c>
      <c r="E2902">
        <v>5.5684399999999998</v>
      </c>
      <c r="F2902">
        <f>VLOOKUP(A2902,[1]!Filtered_Customer_Data[#All],12,FALSE)</f>
        <v>8</v>
      </c>
      <c r="G2902">
        <f t="shared" si="91"/>
        <v>61597.828722742859</v>
      </c>
      <c r="H2902" t="str">
        <f>VLOOKUP(A2902,[2]!Filtered_Customer_Data[#All],9,FALSE)</f>
        <v>High Net Worth</v>
      </c>
      <c r="I2902" t="str">
        <f>VLOOKUP(A2902,Filtered_Customer_Data[#All],4,FALSE)</f>
        <v>Male</v>
      </c>
      <c r="J2902" t="str">
        <f>VLOOKUP(A2902,Filtered_Customer_Data[#All],8,FALSE)</f>
        <v>Financial Services</v>
      </c>
      <c r="K2902" t="str">
        <f>VLOOKUP(A2902,Filtered_Customer_Data[#All],7,FALSE)</f>
        <v>Senior Financial Analyst</v>
      </c>
    </row>
    <row r="2903" spans="1:11" x14ac:dyDescent="0.3">
      <c r="A2903">
        <v>2908</v>
      </c>
      <c r="B2903">
        <v>6</v>
      </c>
      <c r="C2903">
        <v>3638.1799999999994</v>
      </c>
      <c r="D2903">
        <f t="shared" si="90"/>
        <v>606.36333333333323</v>
      </c>
      <c r="E2903">
        <v>5.5684399999999998</v>
      </c>
      <c r="F2903">
        <f>VLOOKUP(A2903,[1]!Filtered_Customer_Data[#All],12,FALSE)</f>
        <v>11</v>
      </c>
      <c r="G2903">
        <f t="shared" si="91"/>
        <v>37141.476238533323</v>
      </c>
      <c r="H2903" t="str">
        <f>VLOOKUP(A2903,[2]!Filtered_Customer_Data[#All],9,FALSE)</f>
        <v>Affluent Customer</v>
      </c>
      <c r="I2903" t="str">
        <f>VLOOKUP(A2903,Filtered_Customer_Data[#All],4,FALSE)</f>
        <v>Female</v>
      </c>
      <c r="J2903" t="str">
        <f>VLOOKUP(A2903,Filtered_Customer_Data[#All],8,FALSE)</f>
        <v>Health</v>
      </c>
      <c r="K2903" t="str">
        <f>VLOOKUP(A2903,Filtered_Customer_Data[#All],7,FALSE)</f>
        <v>Social Worker</v>
      </c>
    </row>
    <row r="2904" spans="1:11" x14ac:dyDescent="0.3">
      <c r="A2904">
        <v>2909</v>
      </c>
      <c r="B2904">
        <v>7</v>
      </c>
      <c r="C2904">
        <v>7868.9</v>
      </c>
      <c r="D2904">
        <f t="shared" si="90"/>
        <v>1124.1285714285714</v>
      </c>
      <c r="E2904">
        <v>5.5684399999999998</v>
      </c>
      <c r="F2904">
        <f>VLOOKUP(A2904,[1]!Filtered_Customer_Data[#All],12,FALSE)</f>
        <v>6</v>
      </c>
      <c r="G2904">
        <f t="shared" si="91"/>
        <v>37557.855013714281</v>
      </c>
      <c r="H2904" t="str">
        <f>VLOOKUP(A2904,[2]!Filtered_Customer_Data[#All],9,FALSE)</f>
        <v>High Net Worth</v>
      </c>
      <c r="I2904" t="str">
        <f>VLOOKUP(A2904,Filtered_Customer_Data[#All],4,FALSE)</f>
        <v>Female</v>
      </c>
      <c r="J2904" t="str">
        <f>VLOOKUP(A2904,Filtered_Customer_Data[#All],8,FALSE)</f>
        <v>Entertainment</v>
      </c>
      <c r="K2904" t="str">
        <f>VLOOKUP(A2904,Filtered_Customer_Data[#All],7,FALSE)</f>
        <v>Associate Professor</v>
      </c>
    </row>
    <row r="2905" spans="1:11" x14ac:dyDescent="0.3">
      <c r="A2905">
        <v>2910</v>
      </c>
      <c r="B2905">
        <v>7</v>
      </c>
      <c r="C2905">
        <v>4188.58</v>
      </c>
      <c r="D2905">
        <f t="shared" si="90"/>
        <v>598.36857142857139</v>
      </c>
      <c r="E2905">
        <v>5.5684399999999998</v>
      </c>
      <c r="F2905">
        <f>VLOOKUP(A2905,[1]!Filtered_Customer_Data[#All],12,FALSE)</f>
        <v>12</v>
      </c>
      <c r="G2905">
        <f t="shared" si="91"/>
        <v>39983.753854628565</v>
      </c>
      <c r="H2905" t="str">
        <f>VLOOKUP(A2905,[2]!Filtered_Customer_Data[#All],9,FALSE)</f>
        <v>Mass Customer</v>
      </c>
      <c r="I2905" t="str">
        <f>VLOOKUP(A2905,Filtered_Customer_Data[#All],4,FALSE)</f>
        <v>Female</v>
      </c>
      <c r="J2905" t="str">
        <f>VLOOKUP(A2905,Filtered_Customer_Data[#All],8,FALSE)</f>
        <v>Health</v>
      </c>
      <c r="K2905" t="str">
        <f>VLOOKUP(A2905,Filtered_Customer_Data[#All],7,FALSE)</f>
        <v>Registered Nurse</v>
      </c>
    </row>
    <row r="2906" spans="1:11" x14ac:dyDescent="0.3">
      <c r="A2906">
        <v>2911</v>
      </c>
      <c r="B2906">
        <v>2</v>
      </c>
      <c r="C2906">
        <v>1875.15</v>
      </c>
      <c r="D2906">
        <f t="shared" si="90"/>
        <v>937.57500000000005</v>
      </c>
      <c r="E2906">
        <v>5.5684399999999998</v>
      </c>
      <c r="F2906">
        <f>VLOOKUP(A2906,[1]!Filtered_Customer_Data[#All],12,FALSE)</f>
        <v>11</v>
      </c>
      <c r="G2906">
        <f t="shared" si="91"/>
        <v>57429.131463000005</v>
      </c>
      <c r="H2906" t="str">
        <f>VLOOKUP(A2906,[2]!Filtered_Customer_Data[#All],9,FALSE)</f>
        <v>Mass Customer</v>
      </c>
      <c r="I2906" t="str">
        <f>VLOOKUP(A2906,Filtered_Customer_Data[#All],4,FALSE)</f>
        <v>Female</v>
      </c>
      <c r="J2906" t="str">
        <f>VLOOKUP(A2906,Filtered_Customer_Data[#All],8,FALSE)</f>
        <v>Entertainment</v>
      </c>
      <c r="K2906" t="str">
        <f>VLOOKUP(A2906,Filtered_Customer_Data[#All],7,FALSE)</f>
        <v>Assistant Media Planner</v>
      </c>
    </row>
    <row r="2907" spans="1:11" x14ac:dyDescent="0.3">
      <c r="A2907">
        <v>2912</v>
      </c>
      <c r="B2907">
        <v>13</v>
      </c>
      <c r="C2907">
        <v>14149.729999999996</v>
      </c>
      <c r="D2907">
        <f t="shared" si="90"/>
        <v>1088.4407692307689</v>
      </c>
      <c r="E2907">
        <v>5.5684399999999998</v>
      </c>
      <c r="F2907">
        <f>VLOOKUP(A2907,[1]!Filtered_Customer_Data[#All],12,FALSE)</f>
        <v>4</v>
      </c>
      <c r="G2907">
        <f t="shared" si="91"/>
        <v>24243.668468061529</v>
      </c>
      <c r="H2907" t="str">
        <f>VLOOKUP(A2907,[2]!Filtered_Customer_Data[#All],9,FALSE)</f>
        <v>High Net Worth</v>
      </c>
      <c r="I2907" t="str">
        <f>VLOOKUP(A2907,Filtered_Customer_Data[#All],4,FALSE)</f>
        <v>Male</v>
      </c>
      <c r="J2907" t="str">
        <f>VLOOKUP(A2907,Filtered_Customer_Data[#All],8,FALSE)</f>
        <v>Unknown</v>
      </c>
      <c r="K2907" t="str">
        <f>VLOOKUP(A2907,Filtered_Customer_Data[#All],7,FALSE)</f>
        <v>Unknown</v>
      </c>
    </row>
    <row r="2908" spans="1:11" x14ac:dyDescent="0.3">
      <c r="A2908">
        <v>2913</v>
      </c>
      <c r="B2908">
        <v>6</v>
      </c>
      <c r="C2908">
        <v>5130.1100000000006</v>
      </c>
      <c r="D2908">
        <f t="shared" si="90"/>
        <v>855.01833333333343</v>
      </c>
      <c r="E2908">
        <v>5.5684399999999998</v>
      </c>
      <c r="F2908">
        <f>VLOOKUP(A2908,[1]!Filtered_Customer_Data[#All],12,FALSE)</f>
        <v>14</v>
      </c>
      <c r="G2908">
        <f t="shared" si="91"/>
        <v>66655.656032933344</v>
      </c>
      <c r="H2908" t="str">
        <f>VLOOKUP(A2908,[2]!Filtered_Customer_Data[#All],9,FALSE)</f>
        <v>Affluent Customer</v>
      </c>
      <c r="I2908" t="str">
        <f>VLOOKUP(A2908,Filtered_Customer_Data[#All],4,FALSE)</f>
        <v>Male</v>
      </c>
      <c r="J2908" t="str">
        <f>VLOOKUP(A2908,Filtered_Customer_Data[#All],8,FALSE)</f>
        <v>IT</v>
      </c>
      <c r="K2908" t="str">
        <f>VLOOKUP(A2908,Filtered_Customer_Data[#All],7,FALSE)</f>
        <v>VP Quality Control</v>
      </c>
    </row>
    <row r="2909" spans="1:11" x14ac:dyDescent="0.3">
      <c r="A2909">
        <v>2914</v>
      </c>
      <c r="B2909">
        <v>12</v>
      </c>
      <c r="C2909">
        <v>13824.53</v>
      </c>
      <c r="D2909">
        <f t="shared" si="90"/>
        <v>1152.0441666666668</v>
      </c>
      <c r="E2909">
        <v>5.5684399999999998</v>
      </c>
      <c r="F2909">
        <f>VLOOKUP(A2909,[1]!Filtered_Customer_Data[#All],12,FALSE)</f>
        <v>11</v>
      </c>
      <c r="G2909">
        <f t="shared" si="91"/>
        <v>70565.977013766678</v>
      </c>
      <c r="H2909" t="str">
        <f>VLOOKUP(A2909,[2]!Filtered_Customer_Data[#All],9,FALSE)</f>
        <v>Affluent Customer</v>
      </c>
      <c r="I2909" t="str">
        <f>VLOOKUP(A2909,Filtered_Customer_Data[#All],4,FALSE)</f>
        <v>Female</v>
      </c>
      <c r="J2909" t="str">
        <f>VLOOKUP(A2909,Filtered_Customer_Data[#All],8,FALSE)</f>
        <v>Health</v>
      </c>
      <c r="K2909" t="str">
        <f>VLOOKUP(A2909,Filtered_Customer_Data[#All],7,FALSE)</f>
        <v>Health Coach IV</v>
      </c>
    </row>
    <row r="2910" spans="1:11" x14ac:dyDescent="0.3">
      <c r="A2910">
        <v>2915</v>
      </c>
      <c r="B2910">
        <v>7</v>
      </c>
      <c r="C2910">
        <v>6896.26</v>
      </c>
      <c r="D2910">
        <f t="shared" si="90"/>
        <v>985.18000000000006</v>
      </c>
      <c r="E2910">
        <v>5.5684399999999998</v>
      </c>
      <c r="F2910">
        <f>VLOOKUP(A2910,[1]!Filtered_Customer_Data[#All],12,FALSE)</f>
        <v>17</v>
      </c>
      <c r="G2910">
        <f t="shared" si="91"/>
        <v>93260.567226400002</v>
      </c>
      <c r="H2910" t="str">
        <f>VLOOKUP(A2910,[2]!Filtered_Customer_Data[#All],9,FALSE)</f>
        <v>Mass Customer</v>
      </c>
      <c r="I2910" t="str">
        <f>VLOOKUP(A2910,Filtered_Customer_Data[#All],4,FALSE)</f>
        <v>Female</v>
      </c>
      <c r="J2910" t="str">
        <f>VLOOKUP(A2910,Filtered_Customer_Data[#All],8,FALSE)</f>
        <v>Manufacturing</v>
      </c>
      <c r="K2910" t="str">
        <f>VLOOKUP(A2910,Filtered_Customer_Data[#All],7,FALSE)</f>
        <v>Budget/Accounting Analyst IV</v>
      </c>
    </row>
    <row r="2911" spans="1:11" x14ac:dyDescent="0.3">
      <c r="A2911">
        <v>2916</v>
      </c>
      <c r="B2911">
        <v>7</v>
      </c>
      <c r="C2911">
        <v>8475.590000000002</v>
      </c>
      <c r="D2911">
        <f t="shared" si="90"/>
        <v>1210.7985714285717</v>
      </c>
      <c r="E2911">
        <v>5.5684399999999998</v>
      </c>
      <c r="F2911">
        <f>VLOOKUP(A2911,[1]!Filtered_Customer_Data[#All],12,FALSE)</f>
        <v>9</v>
      </c>
      <c r="G2911">
        <f t="shared" si="91"/>
        <v>60680.332773771443</v>
      </c>
      <c r="H2911" t="str">
        <f>VLOOKUP(A2911,[2]!Filtered_Customer_Data[#All],9,FALSE)</f>
        <v>Affluent Customer</v>
      </c>
      <c r="I2911" t="str">
        <f>VLOOKUP(A2911,Filtered_Customer_Data[#All],4,FALSE)</f>
        <v>Male</v>
      </c>
      <c r="J2911" t="str">
        <f>VLOOKUP(A2911,Filtered_Customer_Data[#All],8,FALSE)</f>
        <v>Manufacturing</v>
      </c>
      <c r="K2911" t="str">
        <f>VLOOKUP(A2911,Filtered_Customer_Data[#All],7,FALSE)</f>
        <v>Product Engineer</v>
      </c>
    </row>
    <row r="2912" spans="1:11" x14ac:dyDescent="0.3">
      <c r="A2912">
        <v>2917</v>
      </c>
      <c r="B2912">
        <v>5</v>
      </c>
      <c r="C2912">
        <v>6402.8500000000013</v>
      </c>
      <c r="D2912">
        <f t="shared" si="90"/>
        <v>1280.5700000000002</v>
      </c>
      <c r="E2912">
        <v>5.5684399999999998</v>
      </c>
      <c r="F2912">
        <f>VLOOKUP(A2912,[1]!Filtered_Customer_Data[#All],12,FALSE)</f>
        <v>18</v>
      </c>
      <c r="G2912">
        <f t="shared" si="91"/>
        <v>128353.98979440001</v>
      </c>
      <c r="H2912" t="str">
        <f>VLOOKUP(A2912,[2]!Filtered_Customer_Data[#All],9,FALSE)</f>
        <v>Affluent Customer</v>
      </c>
      <c r="I2912" t="str">
        <f>VLOOKUP(A2912,Filtered_Customer_Data[#All],4,FALSE)</f>
        <v>Male</v>
      </c>
      <c r="J2912" t="str">
        <f>VLOOKUP(A2912,Filtered_Customer_Data[#All],8,FALSE)</f>
        <v>Manufacturing</v>
      </c>
      <c r="K2912" t="str">
        <f>VLOOKUP(A2912,Filtered_Customer_Data[#All],7,FALSE)</f>
        <v>Unknown</v>
      </c>
    </row>
    <row r="2913" spans="1:11" x14ac:dyDescent="0.3">
      <c r="A2913">
        <v>2918</v>
      </c>
      <c r="B2913">
        <v>7</v>
      </c>
      <c r="C2913">
        <v>8939.64</v>
      </c>
      <c r="D2913">
        <f t="shared" si="90"/>
        <v>1277.0914285714284</v>
      </c>
      <c r="E2913">
        <v>5.5684399999999998</v>
      </c>
      <c r="F2913">
        <f>VLOOKUP(A2913,[1]!Filtered_Customer_Data[#All],12,FALSE)</f>
        <v>5</v>
      </c>
      <c r="G2913">
        <f t="shared" si="91"/>
        <v>35557.034972571426</v>
      </c>
      <c r="H2913" t="str">
        <f>VLOOKUP(A2913,[2]!Filtered_Customer_Data[#All],9,FALSE)</f>
        <v>Mass Customer</v>
      </c>
      <c r="I2913" t="str">
        <f>VLOOKUP(A2913,Filtered_Customer_Data[#All],4,FALSE)</f>
        <v>Female</v>
      </c>
      <c r="J2913" t="str">
        <f>VLOOKUP(A2913,Filtered_Customer_Data[#All],8,FALSE)</f>
        <v>Financial Services</v>
      </c>
      <c r="K2913" t="str">
        <f>VLOOKUP(A2913,Filtered_Customer_Data[#All],7,FALSE)</f>
        <v>Unknown</v>
      </c>
    </row>
    <row r="2914" spans="1:11" x14ac:dyDescent="0.3">
      <c r="A2914">
        <v>2919</v>
      </c>
      <c r="B2914">
        <v>6</v>
      </c>
      <c r="C2914">
        <v>5710.05</v>
      </c>
      <c r="D2914">
        <f t="shared" si="90"/>
        <v>951.67500000000007</v>
      </c>
      <c r="E2914">
        <v>5.5684399999999998</v>
      </c>
      <c r="F2914">
        <f>VLOOKUP(A2914,[1]!Filtered_Customer_Data[#All],12,FALSE)</f>
        <v>8</v>
      </c>
      <c r="G2914">
        <f t="shared" si="91"/>
        <v>42394.761096000002</v>
      </c>
      <c r="H2914" t="str">
        <f>VLOOKUP(A2914,[2]!Filtered_Customer_Data[#All],9,FALSE)</f>
        <v>High Net Worth</v>
      </c>
      <c r="I2914" t="str">
        <f>VLOOKUP(A2914,Filtered_Customer_Data[#All],4,FALSE)</f>
        <v>Male</v>
      </c>
      <c r="J2914" t="str">
        <f>VLOOKUP(A2914,Filtered_Customer_Data[#All],8,FALSE)</f>
        <v>Financial Services</v>
      </c>
      <c r="K2914" t="str">
        <f>VLOOKUP(A2914,Filtered_Customer_Data[#All],7,FALSE)</f>
        <v>Safety Technician I</v>
      </c>
    </row>
    <row r="2915" spans="1:11" x14ac:dyDescent="0.3">
      <c r="A2915">
        <v>2920</v>
      </c>
      <c r="B2915">
        <v>2</v>
      </c>
      <c r="C2915">
        <v>2787.82</v>
      </c>
      <c r="D2915">
        <f t="shared" si="90"/>
        <v>1393.91</v>
      </c>
      <c r="E2915">
        <v>5.5684399999999998</v>
      </c>
      <c r="F2915">
        <f>VLOOKUP(A2915,[1]!Filtered_Customer_Data[#All],12,FALSE)</f>
        <v>11</v>
      </c>
      <c r="G2915">
        <f t="shared" si="91"/>
        <v>85380.94620440001</v>
      </c>
      <c r="H2915" t="str">
        <f>VLOOKUP(A2915,[2]!Filtered_Customer_Data[#All],9,FALSE)</f>
        <v>Mass Customer</v>
      </c>
      <c r="I2915" t="str">
        <f>VLOOKUP(A2915,Filtered_Customer_Data[#All],4,FALSE)</f>
        <v>Undefined</v>
      </c>
      <c r="J2915" t="str">
        <f>VLOOKUP(A2915,Filtered_Customer_Data[#All],8,FALSE)</f>
        <v>IT</v>
      </c>
      <c r="K2915" t="str">
        <f>VLOOKUP(A2915,Filtered_Customer_Data[#All],7,FALSE)</f>
        <v>Business Systems Development Analyst</v>
      </c>
    </row>
    <row r="2916" spans="1:11" x14ac:dyDescent="0.3">
      <c r="A2916">
        <v>2921</v>
      </c>
      <c r="B2916">
        <v>5</v>
      </c>
      <c r="C2916">
        <v>4820.3999999999996</v>
      </c>
      <c r="D2916">
        <f t="shared" si="90"/>
        <v>964.07999999999993</v>
      </c>
      <c r="E2916">
        <v>5.5684399999999998</v>
      </c>
      <c r="F2916">
        <f>VLOOKUP(A2916,[1]!Filtered_Customer_Data[#All],12,FALSE)</f>
        <v>7</v>
      </c>
      <c r="G2916">
        <f t="shared" si="91"/>
        <v>37578.951446399995</v>
      </c>
      <c r="H2916" t="str">
        <f>VLOOKUP(A2916,[2]!Filtered_Customer_Data[#All],9,FALSE)</f>
        <v>Mass Customer</v>
      </c>
      <c r="I2916" t="str">
        <f>VLOOKUP(A2916,Filtered_Customer_Data[#All],4,FALSE)</f>
        <v>Female</v>
      </c>
      <c r="J2916" t="str">
        <f>VLOOKUP(A2916,Filtered_Customer_Data[#All],8,FALSE)</f>
        <v>Financial Services</v>
      </c>
      <c r="K2916" t="str">
        <f>VLOOKUP(A2916,Filtered_Customer_Data[#All],7,FALSE)</f>
        <v>Unknown</v>
      </c>
    </row>
    <row r="2917" spans="1:11" x14ac:dyDescent="0.3">
      <c r="A2917">
        <v>2922</v>
      </c>
      <c r="B2917">
        <v>5</v>
      </c>
      <c r="C2917">
        <v>5507.0199999999995</v>
      </c>
      <c r="D2917">
        <f t="shared" si="90"/>
        <v>1101.404</v>
      </c>
      <c r="E2917">
        <v>5.5684399999999998</v>
      </c>
      <c r="F2917">
        <f>VLOOKUP(A2917,[1]!Filtered_Customer_Data[#All],12,FALSE)</f>
        <v>10</v>
      </c>
      <c r="G2917">
        <f t="shared" si="91"/>
        <v>61331.020897599999</v>
      </c>
      <c r="H2917" t="str">
        <f>VLOOKUP(A2917,[2]!Filtered_Customer_Data[#All],9,FALSE)</f>
        <v>Affluent Customer</v>
      </c>
      <c r="I2917" t="str">
        <f>VLOOKUP(A2917,Filtered_Customer_Data[#All],4,FALSE)</f>
        <v>Male</v>
      </c>
      <c r="J2917" t="str">
        <f>VLOOKUP(A2917,Filtered_Customer_Data[#All],8,FALSE)</f>
        <v>Manufacturing</v>
      </c>
      <c r="K2917" t="str">
        <f>VLOOKUP(A2917,Filtered_Customer_Data[#All],7,FALSE)</f>
        <v>Sales Associate</v>
      </c>
    </row>
    <row r="2918" spans="1:11" x14ac:dyDescent="0.3">
      <c r="A2918">
        <v>2923</v>
      </c>
      <c r="B2918">
        <v>7</v>
      </c>
      <c r="C2918">
        <v>6413.1799999999994</v>
      </c>
      <c r="D2918">
        <f t="shared" si="90"/>
        <v>916.16857142857134</v>
      </c>
      <c r="E2918">
        <v>5.5684399999999998</v>
      </c>
      <c r="F2918">
        <f>VLOOKUP(A2918,[1]!Filtered_Customer_Data[#All],12,FALSE)</f>
        <v>4</v>
      </c>
      <c r="G2918">
        <f t="shared" si="91"/>
        <v>20406.518879542855</v>
      </c>
      <c r="H2918" t="str">
        <f>VLOOKUP(A2918,[2]!Filtered_Customer_Data[#All],9,FALSE)</f>
        <v>Affluent Customer</v>
      </c>
      <c r="I2918" t="str">
        <f>VLOOKUP(A2918,Filtered_Customer_Data[#All],4,FALSE)</f>
        <v>Female</v>
      </c>
      <c r="J2918" t="str">
        <f>VLOOKUP(A2918,Filtered_Customer_Data[#All],8,FALSE)</f>
        <v>Unknown</v>
      </c>
      <c r="K2918" t="str">
        <f>VLOOKUP(A2918,Filtered_Customer_Data[#All],7,FALSE)</f>
        <v>Teacher</v>
      </c>
    </row>
    <row r="2919" spans="1:11" x14ac:dyDescent="0.3">
      <c r="A2919">
        <v>2924</v>
      </c>
      <c r="B2919">
        <v>6</v>
      </c>
      <c r="C2919">
        <v>5940.1900000000005</v>
      </c>
      <c r="D2919">
        <f t="shared" si="90"/>
        <v>990.03166666666675</v>
      </c>
      <c r="E2919">
        <v>5.5684399999999998</v>
      </c>
      <c r="F2919">
        <f>VLOOKUP(A2919,[1]!Filtered_Customer_Data[#All],12,FALSE)</f>
        <v>6</v>
      </c>
      <c r="G2919">
        <f t="shared" si="91"/>
        <v>33077.591603599998</v>
      </c>
      <c r="H2919" t="str">
        <f>VLOOKUP(A2919,[2]!Filtered_Customer_Data[#All],9,FALSE)</f>
        <v>Mass Customer</v>
      </c>
      <c r="I2919" t="str">
        <f>VLOOKUP(A2919,Filtered_Customer_Data[#All],4,FALSE)</f>
        <v>Female</v>
      </c>
      <c r="J2919" t="str">
        <f>VLOOKUP(A2919,Filtered_Customer_Data[#All],8,FALSE)</f>
        <v>Entertainment</v>
      </c>
      <c r="K2919" t="str">
        <f>VLOOKUP(A2919,Filtered_Customer_Data[#All],7,FALSE)</f>
        <v>Assistant Media Planner</v>
      </c>
    </row>
    <row r="2920" spans="1:11" x14ac:dyDescent="0.3">
      <c r="A2920">
        <v>2925</v>
      </c>
      <c r="B2920">
        <v>5</v>
      </c>
      <c r="C2920">
        <v>4419.8099999999995</v>
      </c>
      <c r="D2920">
        <f t="shared" si="90"/>
        <v>883.96199999999988</v>
      </c>
      <c r="E2920">
        <v>5.5684399999999998</v>
      </c>
      <c r="F2920">
        <f>VLOOKUP(A2920,[1]!Filtered_Customer_Data[#All],12,FALSE)</f>
        <v>19</v>
      </c>
      <c r="G2920">
        <f t="shared" si="91"/>
        <v>93523.497826319988</v>
      </c>
      <c r="H2920" t="str">
        <f>VLOOKUP(A2920,[2]!Filtered_Customer_Data[#All],9,FALSE)</f>
        <v>Affluent Customer</v>
      </c>
      <c r="I2920" t="str">
        <f>VLOOKUP(A2920,Filtered_Customer_Data[#All],4,FALSE)</f>
        <v>Male</v>
      </c>
      <c r="J2920" t="str">
        <f>VLOOKUP(A2920,Filtered_Customer_Data[#All],8,FALSE)</f>
        <v>Financial Services</v>
      </c>
      <c r="K2920" t="str">
        <f>VLOOKUP(A2920,Filtered_Customer_Data[#All],7,FALSE)</f>
        <v>Business Systems Development Analyst</v>
      </c>
    </row>
    <row r="2921" spans="1:11" x14ac:dyDescent="0.3">
      <c r="A2921">
        <v>2926</v>
      </c>
      <c r="B2921">
        <v>4</v>
      </c>
      <c r="C2921">
        <v>3211.6899999999996</v>
      </c>
      <c r="D2921">
        <f t="shared" si="90"/>
        <v>802.9224999999999</v>
      </c>
      <c r="E2921">
        <v>5.5684399999999998</v>
      </c>
      <c r="F2921">
        <f>VLOOKUP(A2921,[1]!Filtered_Customer_Data[#All],12,FALSE)</f>
        <v>12</v>
      </c>
      <c r="G2921">
        <f t="shared" si="91"/>
        <v>53652.309190799991</v>
      </c>
      <c r="H2921" t="str">
        <f>VLOOKUP(A2921,[2]!Filtered_Customer_Data[#All],9,FALSE)</f>
        <v>High Net Worth</v>
      </c>
      <c r="I2921" t="str">
        <f>VLOOKUP(A2921,Filtered_Customer_Data[#All],4,FALSE)</f>
        <v>Female</v>
      </c>
      <c r="J2921" t="str">
        <f>VLOOKUP(A2921,Filtered_Customer_Data[#All],8,FALSE)</f>
        <v>Health</v>
      </c>
      <c r="K2921" t="str">
        <f>VLOOKUP(A2921,Filtered_Customer_Data[#All],7,FALSE)</f>
        <v>Research Nurse</v>
      </c>
    </row>
    <row r="2922" spans="1:11" x14ac:dyDescent="0.3">
      <c r="A2922">
        <v>2927</v>
      </c>
      <c r="B2922">
        <v>3</v>
      </c>
      <c r="C2922">
        <v>4096.3200000000006</v>
      </c>
      <c r="D2922">
        <f t="shared" si="90"/>
        <v>1365.4400000000003</v>
      </c>
      <c r="E2922">
        <v>5.5684399999999998</v>
      </c>
      <c r="F2922">
        <f>VLOOKUP(A2922,[1]!Filtered_Customer_Data[#All],12,FALSE)</f>
        <v>14</v>
      </c>
      <c r="G2922">
        <f t="shared" si="91"/>
        <v>106447.18999040002</v>
      </c>
      <c r="H2922" t="str">
        <f>VLOOKUP(A2922,[2]!Filtered_Customer_Data[#All],9,FALSE)</f>
        <v>Affluent Customer</v>
      </c>
      <c r="I2922" t="str">
        <f>VLOOKUP(A2922,Filtered_Customer_Data[#All],4,FALSE)</f>
        <v>Male</v>
      </c>
      <c r="J2922" t="str">
        <f>VLOOKUP(A2922,Filtered_Customer_Data[#All],8,FALSE)</f>
        <v>Manufacturing</v>
      </c>
      <c r="K2922" t="str">
        <f>VLOOKUP(A2922,Filtered_Customer_Data[#All],7,FALSE)</f>
        <v>VP Sales</v>
      </c>
    </row>
    <row r="2923" spans="1:11" x14ac:dyDescent="0.3">
      <c r="A2923">
        <v>2928</v>
      </c>
      <c r="B2923">
        <v>5</v>
      </c>
      <c r="C2923">
        <v>6092.18</v>
      </c>
      <c r="D2923">
        <f t="shared" si="90"/>
        <v>1218.4360000000001</v>
      </c>
      <c r="E2923">
        <v>5.5684399999999998</v>
      </c>
      <c r="F2923">
        <f>VLOOKUP(A2923,[1]!Filtered_Customer_Data[#All],12,FALSE)</f>
        <v>5</v>
      </c>
      <c r="G2923">
        <f t="shared" si="91"/>
        <v>33923.938799200005</v>
      </c>
      <c r="H2923" t="str">
        <f>VLOOKUP(A2923,[2]!Filtered_Customer_Data[#All],9,FALSE)</f>
        <v>Mass Customer</v>
      </c>
      <c r="I2923" t="str">
        <f>VLOOKUP(A2923,Filtered_Customer_Data[#All],4,FALSE)</f>
        <v>Male</v>
      </c>
      <c r="J2923" t="str">
        <f>VLOOKUP(A2923,Filtered_Customer_Data[#All],8,FALSE)</f>
        <v>Unknown</v>
      </c>
      <c r="K2923" t="str">
        <f>VLOOKUP(A2923,Filtered_Customer_Data[#All],7,FALSE)</f>
        <v>Office Assistant I</v>
      </c>
    </row>
    <row r="2924" spans="1:11" x14ac:dyDescent="0.3">
      <c r="A2924">
        <v>2929</v>
      </c>
      <c r="B2924">
        <v>9</v>
      </c>
      <c r="C2924">
        <v>10903.630000000001</v>
      </c>
      <c r="D2924">
        <f t="shared" si="90"/>
        <v>1211.5144444444445</v>
      </c>
      <c r="E2924">
        <v>5.5684399999999998</v>
      </c>
      <c r="F2924">
        <f>VLOOKUP(A2924,[1]!Filtered_Customer_Data[#All],12,FALSE)</f>
        <v>2</v>
      </c>
      <c r="G2924">
        <f t="shared" si="91"/>
        <v>13492.490986044444</v>
      </c>
      <c r="H2924" t="str">
        <f>VLOOKUP(A2924,[2]!Filtered_Customer_Data[#All],9,FALSE)</f>
        <v>Mass Customer</v>
      </c>
      <c r="I2924" t="str">
        <f>VLOOKUP(A2924,Filtered_Customer_Data[#All],4,FALSE)</f>
        <v>Male</v>
      </c>
      <c r="J2924" t="str">
        <f>VLOOKUP(A2924,Filtered_Customer_Data[#All],8,FALSE)</f>
        <v>Retail</v>
      </c>
      <c r="K2924" t="str">
        <f>VLOOKUP(A2924,Filtered_Customer_Data[#All],7,FALSE)</f>
        <v>Nurse</v>
      </c>
    </row>
    <row r="2925" spans="1:11" x14ac:dyDescent="0.3">
      <c r="A2925">
        <v>2930</v>
      </c>
      <c r="B2925">
        <v>6</v>
      </c>
      <c r="C2925">
        <v>5079</v>
      </c>
      <c r="D2925">
        <f t="shared" si="90"/>
        <v>846.5</v>
      </c>
      <c r="E2925">
        <v>5.5684399999999998</v>
      </c>
      <c r="F2925">
        <f>VLOOKUP(A2925,[1]!Filtered_Customer_Data[#All],12,FALSE)</f>
        <v>3</v>
      </c>
      <c r="G2925">
        <f t="shared" si="91"/>
        <v>14141.053379999998</v>
      </c>
      <c r="H2925" t="str">
        <f>VLOOKUP(A2925,[2]!Filtered_Customer_Data[#All],9,FALSE)</f>
        <v>Mass Customer</v>
      </c>
      <c r="I2925" t="str">
        <f>VLOOKUP(A2925,Filtered_Customer_Data[#All],4,FALSE)</f>
        <v>Male</v>
      </c>
      <c r="J2925" t="str">
        <f>VLOOKUP(A2925,Filtered_Customer_Data[#All],8,FALSE)</f>
        <v>Entertainment</v>
      </c>
      <c r="K2925" t="str">
        <f>VLOOKUP(A2925,Filtered_Customer_Data[#All],7,FALSE)</f>
        <v>Assistant Media Planner</v>
      </c>
    </row>
    <row r="2926" spans="1:11" x14ac:dyDescent="0.3">
      <c r="A2926">
        <v>2931</v>
      </c>
      <c r="B2926">
        <v>6</v>
      </c>
      <c r="C2926">
        <v>4741.5999999999985</v>
      </c>
      <c r="D2926">
        <f t="shared" si="90"/>
        <v>790.26666666666642</v>
      </c>
      <c r="E2926">
        <v>5.5684399999999998</v>
      </c>
      <c r="F2926">
        <f>VLOOKUP(A2926,[1]!Filtered_Customer_Data[#All],12,FALSE)</f>
        <v>6</v>
      </c>
      <c r="G2926">
        <f t="shared" si="91"/>
        <v>26403.31510399999</v>
      </c>
      <c r="H2926" t="str">
        <f>VLOOKUP(A2926,[2]!Filtered_Customer_Data[#All],9,FALSE)</f>
        <v>Mass Customer</v>
      </c>
      <c r="I2926" t="str">
        <f>VLOOKUP(A2926,Filtered_Customer_Data[#All],4,FALSE)</f>
        <v>Male</v>
      </c>
      <c r="J2926" t="str">
        <f>VLOOKUP(A2926,Filtered_Customer_Data[#All],8,FALSE)</f>
        <v>IT</v>
      </c>
      <c r="K2926" t="str">
        <f>VLOOKUP(A2926,Filtered_Customer_Data[#All],7,FALSE)</f>
        <v>Executive Secretary</v>
      </c>
    </row>
    <row r="2927" spans="1:11" x14ac:dyDescent="0.3">
      <c r="A2927">
        <v>2932</v>
      </c>
      <c r="B2927">
        <v>10</v>
      </c>
      <c r="C2927">
        <v>10991.139999999998</v>
      </c>
      <c r="D2927">
        <f t="shared" si="90"/>
        <v>1099.1139999999998</v>
      </c>
      <c r="E2927">
        <v>5.5684399999999998</v>
      </c>
      <c r="F2927">
        <f>VLOOKUP(A2927,[1]!Filtered_Customer_Data[#All],12,FALSE)</f>
        <v>17</v>
      </c>
      <c r="G2927">
        <f t="shared" si="91"/>
        <v>104045.95615671997</v>
      </c>
      <c r="H2927" t="str">
        <f>VLOOKUP(A2927,[2]!Filtered_Customer_Data[#All],9,FALSE)</f>
        <v>Mass Customer</v>
      </c>
      <c r="I2927" t="str">
        <f>VLOOKUP(A2927,Filtered_Customer_Data[#All],4,FALSE)</f>
        <v>Male</v>
      </c>
      <c r="J2927" t="str">
        <f>VLOOKUP(A2927,Filtered_Customer_Data[#All],8,FALSE)</f>
        <v>IT</v>
      </c>
      <c r="K2927" t="str">
        <f>VLOOKUP(A2927,Filtered_Customer_Data[#All],7,FALSE)</f>
        <v>Account Representative I</v>
      </c>
    </row>
    <row r="2928" spans="1:11" x14ac:dyDescent="0.3">
      <c r="A2928">
        <v>2933</v>
      </c>
      <c r="B2928">
        <v>5</v>
      </c>
      <c r="C2928">
        <v>4806.32</v>
      </c>
      <c r="D2928">
        <f t="shared" si="90"/>
        <v>961.2639999999999</v>
      </c>
      <c r="E2928">
        <v>5.5684399999999998</v>
      </c>
      <c r="F2928">
        <f>VLOOKUP(A2928,[1]!Filtered_Customer_Data[#All],12,FALSE)</f>
        <v>6</v>
      </c>
      <c r="G2928">
        <f t="shared" si="91"/>
        <v>32116.445448959996</v>
      </c>
      <c r="H2928" t="str">
        <f>VLOOKUP(A2928,[2]!Filtered_Customer_Data[#All],9,FALSE)</f>
        <v>Affluent Customer</v>
      </c>
      <c r="I2928" t="str">
        <f>VLOOKUP(A2928,Filtered_Customer_Data[#All],4,FALSE)</f>
        <v>Male</v>
      </c>
      <c r="J2928" t="str">
        <f>VLOOKUP(A2928,Filtered_Customer_Data[#All],8,FALSE)</f>
        <v>Retail</v>
      </c>
      <c r="K2928" t="str">
        <f>VLOOKUP(A2928,Filtered_Customer_Data[#All],7,FALSE)</f>
        <v>Administrative Officer</v>
      </c>
    </row>
    <row r="2929" spans="1:11" x14ac:dyDescent="0.3">
      <c r="A2929">
        <v>2934</v>
      </c>
      <c r="B2929">
        <v>6</v>
      </c>
      <c r="C2929">
        <v>7094.71</v>
      </c>
      <c r="D2929">
        <f t="shared" si="90"/>
        <v>1182.4516666666666</v>
      </c>
      <c r="E2929">
        <v>5.5684399999999998</v>
      </c>
      <c r="F2929">
        <f>VLOOKUP(A2929,[1]!Filtered_Customer_Data[#All],12,FALSE)</f>
        <v>9</v>
      </c>
      <c r="G2929">
        <f t="shared" si="91"/>
        <v>59259.700428599994</v>
      </c>
      <c r="H2929" t="str">
        <f>VLOOKUP(A2929,[2]!Filtered_Customer_Data[#All],9,FALSE)</f>
        <v>Mass Customer</v>
      </c>
      <c r="I2929" t="str">
        <f>VLOOKUP(A2929,Filtered_Customer_Data[#All],4,FALSE)</f>
        <v>Female</v>
      </c>
      <c r="J2929" t="str">
        <f>VLOOKUP(A2929,Filtered_Customer_Data[#All],8,FALSE)</f>
        <v>Telecommunications</v>
      </c>
      <c r="K2929" t="str">
        <f>VLOOKUP(A2929,Filtered_Customer_Data[#All],7,FALSE)</f>
        <v>Media Manager III</v>
      </c>
    </row>
    <row r="2930" spans="1:11" x14ac:dyDescent="0.3">
      <c r="A2930">
        <v>2935</v>
      </c>
      <c r="B2930">
        <v>7</v>
      </c>
      <c r="C2930">
        <v>4508.01</v>
      </c>
      <c r="D2930">
        <f t="shared" si="90"/>
        <v>644.00142857142862</v>
      </c>
      <c r="E2930">
        <v>5.5684399999999998</v>
      </c>
      <c r="F2930">
        <f>VLOOKUP(A2930,[1]!Filtered_Customer_Data[#All],12,FALSE)</f>
        <v>17</v>
      </c>
      <c r="G2930">
        <f t="shared" si="91"/>
        <v>60963.41635354286</v>
      </c>
      <c r="H2930" t="str">
        <f>VLOOKUP(A2930,[2]!Filtered_Customer_Data[#All],9,FALSE)</f>
        <v>Mass Customer</v>
      </c>
      <c r="I2930" t="str">
        <f>VLOOKUP(A2930,Filtered_Customer_Data[#All],4,FALSE)</f>
        <v>Female</v>
      </c>
      <c r="J2930" t="str">
        <f>VLOOKUP(A2930,Filtered_Customer_Data[#All],8,FALSE)</f>
        <v>Manufacturing</v>
      </c>
      <c r="K2930" t="str">
        <f>VLOOKUP(A2930,Filtered_Customer_Data[#All],7,FALSE)</f>
        <v>Unknown</v>
      </c>
    </row>
    <row r="2931" spans="1:11" x14ac:dyDescent="0.3">
      <c r="A2931">
        <v>2936</v>
      </c>
      <c r="B2931">
        <v>7</v>
      </c>
      <c r="C2931">
        <v>10669.63</v>
      </c>
      <c r="D2931">
        <f t="shared" si="90"/>
        <v>1524.232857142857</v>
      </c>
      <c r="E2931">
        <v>5.5684399999999998</v>
      </c>
      <c r="F2931">
        <f>VLOOKUP(A2931,[1]!Filtered_Customer_Data[#All],12,FALSE)</f>
        <v>11</v>
      </c>
      <c r="G2931">
        <f t="shared" si="91"/>
        <v>93363.591321314263</v>
      </c>
      <c r="H2931" t="str">
        <f>VLOOKUP(A2931,[2]!Filtered_Customer_Data[#All],9,FALSE)</f>
        <v>Mass Customer</v>
      </c>
      <c r="I2931" t="str">
        <f>VLOOKUP(A2931,Filtered_Customer_Data[#All],4,FALSE)</f>
        <v>Female</v>
      </c>
      <c r="J2931" t="str">
        <f>VLOOKUP(A2931,Filtered_Customer_Data[#All],8,FALSE)</f>
        <v>Financial Services</v>
      </c>
      <c r="K2931" t="str">
        <f>VLOOKUP(A2931,Filtered_Customer_Data[#All],7,FALSE)</f>
        <v>Project Manager</v>
      </c>
    </row>
    <row r="2932" spans="1:11" x14ac:dyDescent="0.3">
      <c r="A2932">
        <v>2937</v>
      </c>
      <c r="B2932">
        <v>7</v>
      </c>
      <c r="C2932">
        <v>11473.75</v>
      </c>
      <c r="D2932">
        <f t="shared" si="90"/>
        <v>1639.1071428571429</v>
      </c>
      <c r="E2932">
        <v>5.5684399999999998</v>
      </c>
      <c r="F2932">
        <f>VLOOKUP(A2932,[1]!Filtered_Customer_Data[#All],12,FALSE)</f>
        <v>15</v>
      </c>
      <c r="G2932">
        <f t="shared" si="91"/>
        <v>136909.04667857141</v>
      </c>
      <c r="H2932" t="str">
        <f>VLOOKUP(A2932,[2]!Filtered_Customer_Data[#All],9,FALSE)</f>
        <v>Mass Customer</v>
      </c>
      <c r="I2932" t="str">
        <f>VLOOKUP(A2932,Filtered_Customer_Data[#All],4,FALSE)</f>
        <v>Female</v>
      </c>
      <c r="J2932" t="str">
        <f>VLOOKUP(A2932,Filtered_Customer_Data[#All],8,FALSE)</f>
        <v>Financial Services</v>
      </c>
      <c r="K2932" t="str">
        <f>VLOOKUP(A2932,Filtered_Customer_Data[#All],7,FALSE)</f>
        <v>Computer Systems Analyst I</v>
      </c>
    </row>
    <row r="2933" spans="1:11" x14ac:dyDescent="0.3">
      <c r="A2933">
        <v>2938</v>
      </c>
      <c r="B2933">
        <v>5</v>
      </c>
      <c r="C2933">
        <v>7013.27</v>
      </c>
      <c r="D2933">
        <f t="shared" si="90"/>
        <v>1402.654</v>
      </c>
      <c r="E2933">
        <v>5.5684399999999998</v>
      </c>
      <c r="F2933">
        <f>VLOOKUP(A2933,[1]!Filtered_Customer_Data[#All],12,FALSE)</f>
        <v>2</v>
      </c>
      <c r="G2933">
        <f t="shared" si="91"/>
        <v>15621.18927952</v>
      </c>
      <c r="H2933" t="str">
        <f>VLOOKUP(A2933,[2]!Filtered_Customer_Data[#All],9,FALSE)</f>
        <v>Affluent Customer</v>
      </c>
      <c r="I2933" t="str">
        <f>VLOOKUP(A2933,Filtered_Customer_Data[#All],4,FALSE)</f>
        <v>Male</v>
      </c>
      <c r="J2933" t="str">
        <f>VLOOKUP(A2933,Filtered_Customer_Data[#All],8,FALSE)</f>
        <v>Argiculture</v>
      </c>
      <c r="K2933" t="str">
        <f>VLOOKUP(A2933,Filtered_Customer_Data[#All],7,FALSE)</f>
        <v>Assistant Manager</v>
      </c>
    </row>
    <row r="2934" spans="1:11" x14ac:dyDescent="0.3">
      <c r="A2934">
        <v>2939</v>
      </c>
      <c r="B2934">
        <v>4</v>
      </c>
      <c r="C2934">
        <v>3757.8</v>
      </c>
      <c r="D2934">
        <f t="shared" si="90"/>
        <v>939.45</v>
      </c>
      <c r="E2934">
        <v>5.5684399999999998</v>
      </c>
      <c r="F2934">
        <f>VLOOKUP(A2934,[1]!Filtered_Customer_Data[#All],12,FALSE)</f>
        <v>17</v>
      </c>
      <c r="G2934">
        <f t="shared" si="91"/>
        <v>88931.606285999995</v>
      </c>
      <c r="H2934" t="str">
        <f>VLOOKUP(A2934,[2]!Filtered_Customer_Data[#All],9,FALSE)</f>
        <v>Mass Customer</v>
      </c>
      <c r="I2934" t="str">
        <f>VLOOKUP(A2934,Filtered_Customer_Data[#All],4,FALSE)</f>
        <v>Female</v>
      </c>
      <c r="J2934" t="str">
        <f>VLOOKUP(A2934,Filtered_Customer_Data[#All],8,FALSE)</f>
        <v>Unknown</v>
      </c>
      <c r="K2934" t="str">
        <f>VLOOKUP(A2934,Filtered_Customer_Data[#All],7,FALSE)</f>
        <v>GIS Technical Architect</v>
      </c>
    </row>
    <row r="2935" spans="1:11" x14ac:dyDescent="0.3">
      <c r="A2935">
        <v>2940</v>
      </c>
      <c r="B2935">
        <v>7</v>
      </c>
      <c r="C2935">
        <v>6758.78</v>
      </c>
      <c r="D2935">
        <f t="shared" si="90"/>
        <v>965.54</v>
      </c>
      <c r="E2935">
        <v>5.5684399999999998</v>
      </c>
      <c r="F2935">
        <f>VLOOKUP(A2935,[1]!Filtered_Customer_Data[#All],12,FALSE)</f>
        <v>14</v>
      </c>
      <c r="G2935">
        <f t="shared" si="91"/>
        <v>75271.72180639999</v>
      </c>
      <c r="H2935" t="str">
        <f>VLOOKUP(A2935,[2]!Filtered_Customer_Data[#All],9,FALSE)</f>
        <v>Affluent Customer</v>
      </c>
      <c r="I2935" t="str">
        <f>VLOOKUP(A2935,Filtered_Customer_Data[#All],4,FALSE)</f>
        <v>Male</v>
      </c>
      <c r="J2935" t="str">
        <f>VLOOKUP(A2935,Filtered_Customer_Data[#All],8,FALSE)</f>
        <v>Unknown</v>
      </c>
      <c r="K2935" t="str">
        <f>VLOOKUP(A2935,Filtered_Customer_Data[#All],7,FALSE)</f>
        <v>Business Systems Development Analyst</v>
      </c>
    </row>
    <row r="2936" spans="1:11" x14ac:dyDescent="0.3">
      <c r="A2936">
        <v>2941</v>
      </c>
      <c r="B2936">
        <v>5</v>
      </c>
      <c r="C2936">
        <v>4811.55</v>
      </c>
      <c r="D2936">
        <f t="shared" si="90"/>
        <v>962.31000000000006</v>
      </c>
      <c r="E2936">
        <v>5.5684399999999998</v>
      </c>
      <c r="F2936">
        <f>VLOOKUP(A2936,[1]!Filtered_Customer_Data[#All],12,FALSE)</f>
        <v>10</v>
      </c>
      <c r="G2936">
        <f t="shared" si="91"/>
        <v>53585.654964000001</v>
      </c>
      <c r="H2936" t="str">
        <f>VLOOKUP(A2936,[2]!Filtered_Customer_Data[#All],9,FALSE)</f>
        <v>Mass Customer</v>
      </c>
      <c r="I2936" t="str">
        <f>VLOOKUP(A2936,Filtered_Customer_Data[#All],4,FALSE)</f>
        <v>Female</v>
      </c>
      <c r="J2936" t="str">
        <f>VLOOKUP(A2936,Filtered_Customer_Data[#All],8,FALSE)</f>
        <v>Retail</v>
      </c>
      <c r="K2936" t="str">
        <f>VLOOKUP(A2936,Filtered_Customer_Data[#All],7,FALSE)</f>
        <v>Unknown</v>
      </c>
    </row>
    <row r="2937" spans="1:11" x14ac:dyDescent="0.3">
      <c r="A2937">
        <v>2942</v>
      </c>
      <c r="B2937">
        <v>8</v>
      </c>
      <c r="C2937">
        <v>9837.369999999999</v>
      </c>
      <c r="D2937">
        <f t="shared" si="90"/>
        <v>1229.6712499999999</v>
      </c>
      <c r="E2937">
        <v>5.5684399999999998</v>
      </c>
      <c r="F2937">
        <f>VLOOKUP(A2937,[1]!Filtered_Customer_Data[#All],12,FALSE)</f>
        <v>10</v>
      </c>
      <c r="G2937">
        <f t="shared" si="91"/>
        <v>68473.505753499994</v>
      </c>
      <c r="H2937" t="str">
        <f>VLOOKUP(A2937,[2]!Filtered_Customer_Data[#All],9,FALSE)</f>
        <v>High Net Worth</v>
      </c>
      <c r="I2937" t="str">
        <f>VLOOKUP(A2937,Filtered_Customer_Data[#All],4,FALSE)</f>
        <v>Male</v>
      </c>
      <c r="J2937" t="str">
        <f>VLOOKUP(A2937,Filtered_Customer_Data[#All],8,FALSE)</f>
        <v>Unknown</v>
      </c>
      <c r="K2937" t="str">
        <f>VLOOKUP(A2937,Filtered_Customer_Data[#All],7,FALSE)</f>
        <v>Software Engineer III</v>
      </c>
    </row>
    <row r="2938" spans="1:11" x14ac:dyDescent="0.3">
      <c r="A2938">
        <v>2943</v>
      </c>
      <c r="B2938">
        <v>6</v>
      </c>
      <c r="C2938">
        <v>6774.9699999999993</v>
      </c>
      <c r="D2938">
        <f t="shared" si="90"/>
        <v>1129.1616666666666</v>
      </c>
      <c r="E2938">
        <v>5.5684399999999998</v>
      </c>
      <c r="F2938">
        <f>VLOOKUP(A2938,[1]!Filtered_Customer_Data[#All],12,FALSE)</f>
        <v>17</v>
      </c>
      <c r="G2938">
        <f t="shared" si="91"/>
        <v>106890.37284926667</v>
      </c>
      <c r="H2938" t="str">
        <f>VLOOKUP(A2938,[2]!Filtered_Customer_Data[#All],9,FALSE)</f>
        <v>High Net Worth</v>
      </c>
      <c r="I2938" t="str">
        <f>VLOOKUP(A2938,Filtered_Customer_Data[#All],4,FALSE)</f>
        <v>Male</v>
      </c>
      <c r="J2938" t="str">
        <f>VLOOKUP(A2938,Filtered_Customer_Data[#All],8,FALSE)</f>
        <v>Unknown</v>
      </c>
      <c r="K2938" t="str">
        <f>VLOOKUP(A2938,Filtered_Customer_Data[#All],7,FALSE)</f>
        <v>VP Sales</v>
      </c>
    </row>
    <row r="2939" spans="1:11" x14ac:dyDescent="0.3">
      <c r="A2939">
        <v>2944</v>
      </c>
      <c r="B2939">
        <v>6</v>
      </c>
      <c r="C2939">
        <v>4572.33</v>
      </c>
      <c r="D2939">
        <f t="shared" si="90"/>
        <v>762.05499999999995</v>
      </c>
      <c r="E2939">
        <v>5.5684399999999998</v>
      </c>
      <c r="F2939">
        <f>VLOOKUP(A2939,[1]!Filtered_Customer_Data[#All],12,FALSE)</f>
        <v>7</v>
      </c>
      <c r="G2939">
        <f t="shared" si="91"/>
        <v>29704.202809399998</v>
      </c>
      <c r="H2939" t="str">
        <f>VLOOKUP(A2939,[2]!Filtered_Customer_Data[#All],9,FALSE)</f>
        <v>Affluent Customer</v>
      </c>
      <c r="I2939" t="str">
        <f>VLOOKUP(A2939,Filtered_Customer_Data[#All],4,FALSE)</f>
        <v>Male</v>
      </c>
      <c r="J2939" t="str">
        <f>VLOOKUP(A2939,Filtered_Customer_Data[#All],8,FALSE)</f>
        <v>Manufacturing</v>
      </c>
      <c r="K2939" t="str">
        <f>VLOOKUP(A2939,Filtered_Customer_Data[#All],7,FALSE)</f>
        <v>Environmental Specialist</v>
      </c>
    </row>
    <row r="2940" spans="1:11" x14ac:dyDescent="0.3">
      <c r="A2940">
        <v>2945</v>
      </c>
      <c r="B2940">
        <v>3</v>
      </c>
      <c r="C2940">
        <v>2684.96</v>
      </c>
      <c r="D2940">
        <f t="shared" si="90"/>
        <v>894.98666666666668</v>
      </c>
      <c r="E2940">
        <v>5.5684399999999998</v>
      </c>
      <c r="F2940">
        <f>VLOOKUP(A2940,[1]!Filtered_Customer_Data[#All],12,FALSE)</f>
        <v>18</v>
      </c>
      <c r="G2940">
        <f t="shared" si="91"/>
        <v>89706.231974399998</v>
      </c>
      <c r="H2940" t="str">
        <f>VLOOKUP(A2940,[2]!Filtered_Customer_Data[#All],9,FALSE)</f>
        <v>Mass Customer</v>
      </c>
      <c r="I2940" t="str">
        <f>VLOOKUP(A2940,Filtered_Customer_Data[#All],4,FALSE)</f>
        <v>Male</v>
      </c>
      <c r="J2940" t="str">
        <f>VLOOKUP(A2940,Filtered_Customer_Data[#All],8,FALSE)</f>
        <v>Unknown</v>
      </c>
      <c r="K2940" t="str">
        <f>VLOOKUP(A2940,Filtered_Customer_Data[#All],7,FALSE)</f>
        <v>Safety Technician IV</v>
      </c>
    </row>
    <row r="2941" spans="1:11" x14ac:dyDescent="0.3">
      <c r="A2941">
        <v>2946</v>
      </c>
      <c r="B2941">
        <v>10</v>
      </c>
      <c r="C2941">
        <v>9722.73</v>
      </c>
      <c r="D2941">
        <f t="shared" si="90"/>
        <v>972.27299999999991</v>
      </c>
      <c r="E2941">
        <v>5.5684399999999998</v>
      </c>
      <c r="F2941">
        <f>VLOOKUP(A2941,[1]!Filtered_Customer_Data[#All],12,FALSE)</f>
        <v>7</v>
      </c>
      <c r="G2941">
        <f t="shared" si="91"/>
        <v>37898.30704883999</v>
      </c>
      <c r="H2941" t="str">
        <f>VLOOKUP(A2941,[2]!Filtered_Customer_Data[#All],9,FALSE)</f>
        <v>Mass Customer</v>
      </c>
      <c r="I2941" t="str">
        <f>VLOOKUP(A2941,Filtered_Customer_Data[#All],4,FALSE)</f>
        <v>Male</v>
      </c>
      <c r="J2941" t="str">
        <f>VLOOKUP(A2941,Filtered_Customer_Data[#All],8,FALSE)</f>
        <v>Property</v>
      </c>
      <c r="K2941" t="str">
        <f>VLOOKUP(A2941,Filtered_Customer_Data[#All],7,FALSE)</f>
        <v>Unknown</v>
      </c>
    </row>
    <row r="2942" spans="1:11" x14ac:dyDescent="0.3">
      <c r="A2942">
        <v>2947</v>
      </c>
      <c r="B2942">
        <v>5</v>
      </c>
      <c r="C2942">
        <v>4953.82</v>
      </c>
      <c r="D2942">
        <f t="shared" si="90"/>
        <v>990.7639999999999</v>
      </c>
      <c r="E2942">
        <v>5.5684399999999998</v>
      </c>
      <c r="F2942">
        <f>VLOOKUP(A2942,[1]!Filtered_Customer_Data[#All],12,FALSE)</f>
        <v>11</v>
      </c>
      <c r="G2942">
        <f t="shared" si="91"/>
        <v>60687.108769759987</v>
      </c>
      <c r="H2942" t="str">
        <f>VLOOKUP(A2942,[2]!Filtered_Customer_Data[#All],9,FALSE)</f>
        <v>Mass Customer</v>
      </c>
      <c r="I2942" t="str">
        <f>VLOOKUP(A2942,Filtered_Customer_Data[#All],4,FALSE)</f>
        <v>Male</v>
      </c>
      <c r="J2942" t="str">
        <f>VLOOKUP(A2942,Filtered_Customer_Data[#All],8,FALSE)</f>
        <v>Manufacturing</v>
      </c>
      <c r="K2942" t="str">
        <f>VLOOKUP(A2942,Filtered_Customer_Data[#All],7,FALSE)</f>
        <v>Unknown</v>
      </c>
    </row>
    <row r="2943" spans="1:11" x14ac:dyDescent="0.3">
      <c r="A2943">
        <v>2948</v>
      </c>
      <c r="B2943">
        <v>5</v>
      </c>
      <c r="C2943">
        <v>4758.83</v>
      </c>
      <c r="D2943">
        <f t="shared" si="90"/>
        <v>951.76599999999996</v>
      </c>
      <c r="E2943">
        <v>5.5684399999999998</v>
      </c>
      <c r="F2943">
        <f>VLOOKUP(A2943,[1]!Filtered_Customer_Data[#All],12,FALSE)</f>
        <v>2</v>
      </c>
      <c r="G2943">
        <f t="shared" si="91"/>
        <v>10599.703730079998</v>
      </c>
      <c r="H2943" t="str">
        <f>VLOOKUP(A2943,[2]!Filtered_Customer_Data[#All],9,FALSE)</f>
        <v>Mass Customer</v>
      </c>
      <c r="I2943" t="str">
        <f>VLOOKUP(A2943,Filtered_Customer_Data[#All],4,FALSE)</f>
        <v>Male</v>
      </c>
      <c r="J2943" t="str">
        <f>VLOOKUP(A2943,Filtered_Customer_Data[#All],8,FALSE)</f>
        <v>Manufacturing</v>
      </c>
      <c r="K2943" t="str">
        <f>VLOOKUP(A2943,Filtered_Customer_Data[#All],7,FALSE)</f>
        <v>Internal Auditor</v>
      </c>
    </row>
    <row r="2944" spans="1:11" x14ac:dyDescent="0.3">
      <c r="A2944">
        <v>2949</v>
      </c>
      <c r="B2944">
        <v>3</v>
      </c>
      <c r="C2944">
        <v>1857.76</v>
      </c>
      <c r="D2944">
        <f t="shared" si="90"/>
        <v>619.25333333333333</v>
      </c>
      <c r="E2944">
        <v>5.5684399999999998</v>
      </c>
      <c r="F2944">
        <f>VLOOKUP(A2944,[1]!Filtered_Customer_Data[#All],12,FALSE)</f>
        <v>17</v>
      </c>
      <c r="G2944">
        <f t="shared" si="91"/>
        <v>58620.675534933325</v>
      </c>
      <c r="H2944" t="str">
        <f>VLOOKUP(A2944,[2]!Filtered_Customer_Data[#All],9,FALSE)</f>
        <v>Mass Customer</v>
      </c>
      <c r="I2944" t="str">
        <f>VLOOKUP(A2944,Filtered_Customer_Data[#All],4,FALSE)</f>
        <v>Female</v>
      </c>
      <c r="J2944" t="str">
        <f>VLOOKUP(A2944,Filtered_Customer_Data[#All],8,FALSE)</f>
        <v>Telecommunications</v>
      </c>
      <c r="K2944" t="str">
        <f>VLOOKUP(A2944,Filtered_Customer_Data[#All],7,FALSE)</f>
        <v>Unknown</v>
      </c>
    </row>
    <row r="2945" spans="1:11" x14ac:dyDescent="0.3">
      <c r="A2945">
        <v>2950</v>
      </c>
      <c r="B2945">
        <v>3</v>
      </c>
      <c r="C2945">
        <v>1953.15</v>
      </c>
      <c r="D2945">
        <f t="shared" si="90"/>
        <v>651.05000000000007</v>
      </c>
      <c r="E2945">
        <v>5.5684399999999998</v>
      </c>
      <c r="F2945">
        <f>VLOOKUP(A2945,[1]!Filtered_Customer_Data[#All],12,FALSE)</f>
        <v>10</v>
      </c>
      <c r="G2945">
        <f t="shared" si="91"/>
        <v>36253.32862</v>
      </c>
      <c r="H2945" t="str">
        <f>VLOOKUP(A2945,[2]!Filtered_Customer_Data[#All],9,FALSE)</f>
        <v>Mass Customer</v>
      </c>
      <c r="I2945" t="str">
        <f>VLOOKUP(A2945,Filtered_Customer_Data[#All],4,FALSE)</f>
        <v>Male</v>
      </c>
      <c r="J2945" t="str">
        <f>VLOOKUP(A2945,Filtered_Customer_Data[#All],8,FALSE)</f>
        <v>Financial Services</v>
      </c>
      <c r="K2945" t="str">
        <f>VLOOKUP(A2945,Filtered_Customer_Data[#All],7,FALSE)</f>
        <v>Software Engineer I</v>
      </c>
    </row>
    <row r="2946" spans="1:11" x14ac:dyDescent="0.3">
      <c r="A2946">
        <v>2951</v>
      </c>
      <c r="B2946">
        <v>9</v>
      </c>
      <c r="C2946">
        <v>11002.56</v>
      </c>
      <c r="D2946">
        <f t="shared" si="90"/>
        <v>1222.5066666666667</v>
      </c>
      <c r="E2946">
        <v>5.5684399999999998</v>
      </c>
      <c r="F2946">
        <f>VLOOKUP(A2946,[1]!Filtered_Customer_Data[#All],12,FALSE)</f>
        <v>12</v>
      </c>
      <c r="G2946">
        <f t="shared" si="91"/>
        <v>81689.460275199992</v>
      </c>
      <c r="H2946" t="str">
        <f>VLOOKUP(A2946,[2]!Filtered_Customer_Data[#All],9,FALSE)</f>
        <v>High Net Worth</v>
      </c>
      <c r="I2946" t="str">
        <f>VLOOKUP(A2946,Filtered_Customer_Data[#All],4,FALSE)</f>
        <v>Male</v>
      </c>
      <c r="J2946" t="str">
        <f>VLOOKUP(A2946,Filtered_Customer_Data[#All],8,FALSE)</f>
        <v>Financial Services</v>
      </c>
      <c r="K2946" t="str">
        <f>VLOOKUP(A2946,Filtered_Customer_Data[#All],7,FALSE)</f>
        <v>Community Outreach Specialist</v>
      </c>
    </row>
    <row r="2947" spans="1:11" x14ac:dyDescent="0.3">
      <c r="A2947">
        <v>2952</v>
      </c>
      <c r="B2947">
        <v>5</v>
      </c>
      <c r="C2947">
        <v>6242.1000000000013</v>
      </c>
      <c r="D2947">
        <f t="shared" ref="D2947:D3010" si="92">GETPIVOTDATA("Total Revenue",$A2946,"customer_id",A2947)/GETPIVOTDATA("Total Transaction",$A2946,"customer_id",A2947)</f>
        <v>1248.4200000000003</v>
      </c>
      <c r="E2947">
        <v>5.5684399999999998</v>
      </c>
      <c r="F2947">
        <f>VLOOKUP(A2947,[1]!Filtered_Customer_Data[#All],12,FALSE)</f>
        <v>16</v>
      </c>
      <c r="G2947">
        <f t="shared" ref="G2947:G3010" si="93">D2947*E2947*F2947</f>
        <v>111228.02983680002</v>
      </c>
      <c r="H2947" t="str">
        <f>VLOOKUP(A2947,[2]!Filtered_Customer_Data[#All],9,FALSE)</f>
        <v>High Net Worth</v>
      </c>
      <c r="I2947" t="str">
        <f>VLOOKUP(A2947,Filtered_Customer_Data[#All],4,FALSE)</f>
        <v>Female</v>
      </c>
      <c r="J2947" t="str">
        <f>VLOOKUP(A2947,Filtered_Customer_Data[#All],8,FALSE)</f>
        <v>Manufacturing</v>
      </c>
      <c r="K2947" t="str">
        <f>VLOOKUP(A2947,Filtered_Customer_Data[#All],7,FALSE)</f>
        <v>Senior Developer</v>
      </c>
    </row>
    <row r="2948" spans="1:11" x14ac:dyDescent="0.3">
      <c r="A2948">
        <v>2953</v>
      </c>
      <c r="B2948">
        <v>5</v>
      </c>
      <c r="C2948">
        <v>6263.34</v>
      </c>
      <c r="D2948">
        <f t="shared" si="92"/>
        <v>1252.6680000000001</v>
      </c>
      <c r="E2948">
        <v>5.5684399999999998</v>
      </c>
      <c r="F2948">
        <f>VLOOKUP(A2948,[1]!Filtered_Customer_Data[#All],12,FALSE)</f>
        <v>8</v>
      </c>
      <c r="G2948">
        <f t="shared" si="93"/>
        <v>55803.252783360003</v>
      </c>
      <c r="H2948" t="str">
        <f>VLOOKUP(A2948,[2]!Filtered_Customer_Data[#All],9,FALSE)</f>
        <v>High Net Worth</v>
      </c>
      <c r="I2948" t="str">
        <f>VLOOKUP(A2948,Filtered_Customer_Data[#All],4,FALSE)</f>
        <v>Male</v>
      </c>
      <c r="J2948" t="str">
        <f>VLOOKUP(A2948,Filtered_Customer_Data[#All],8,FALSE)</f>
        <v>Health</v>
      </c>
      <c r="K2948" t="str">
        <f>VLOOKUP(A2948,Filtered_Customer_Data[#All],7,FALSE)</f>
        <v>Recruiting Manager</v>
      </c>
    </row>
    <row r="2949" spans="1:11" x14ac:dyDescent="0.3">
      <c r="A2949">
        <v>2954</v>
      </c>
      <c r="B2949">
        <v>5</v>
      </c>
      <c r="C2949">
        <v>4688.92</v>
      </c>
      <c r="D2949">
        <f t="shared" si="92"/>
        <v>937.78399999999999</v>
      </c>
      <c r="E2949">
        <v>5.5684399999999998</v>
      </c>
      <c r="F2949">
        <f>VLOOKUP(A2949,[1]!Filtered_Customer_Data[#All],12,FALSE)</f>
        <v>16</v>
      </c>
      <c r="G2949">
        <f t="shared" si="93"/>
        <v>83551.902991359995</v>
      </c>
      <c r="H2949" t="str">
        <f>VLOOKUP(A2949,[2]!Filtered_Customer_Data[#All],9,FALSE)</f>
        <v>Mass Customer</v>
      </c>
      <c r="I2949" t="str">
        <f>VLOOKUP(A2949,Filtered_Customer_Data[#All],4,FALSE)</f>
        <v>Female</v>
      </c>
      <c r="J2949" t="str">
        <f>VLOOKUP(A2949,Filtered_Customer_Data[#All],8,FALSE)</f>
        <v>Health</v>
      </c>
      <c r="K2949" t="str">
        <f>VLOOKUP(A2949,Filtered_Customer_Data[#All],7,FALSE)</f>
        <v>Pharmacist</v>
      </c>
    </row>
    <row r="2950" spans="1:11" x14ac:dyDescent="0.3">
      <c r="A2950">
        <v>2955</v>
      </c>
      <c r="B2950">
        <v>8</v>
      </c>
      <c r="C2950">
        <v>8309.33</v>
      </c>
      <c r="D2950">
        <f t="shared" si="92"/>
        <v>1038.66625</v>
      </c>
      <c r="E2950">
        <v>5.5684399999999998</v>
      </c>
      <c r="F2950">
        <f>VLOOKUP(A2950,[1]!Filtered_Customer_Data[#All],12,FALSE)</f>
        <v>13</v>
      </c>
      <c r="G2950">
        <f t="shared" si="93"/>
        <v>75188.759010950002</v>
      </c>
      <c r="H2950" t="str">
        <f>VLOOKUP(A2950,[2]!Filtered_Customer_Data[#All],9,FALSE)</f>
        <v>High Net Worth</v>
      </c>
      <c r="I2950" t="str">
        <f>VLOOKUP(A2950,Filtered_Customer_Data[#All],4,FALSE)</f>
        <v>Male</v>
      </c>
      <c r="J2950" t="str">
        <f>VLOOKUP(A2950,Filtered_Customer_Data[#All],8,FALSE)</f>
        <v>Financial Services</v>
      </c>
      <c r="K2950" t="str">
        <f>VLOOKUP(A2950,Filtered_Customer_Data[#All],7,FALSE)</f>
        <v>Community Outreach Specialist</v>
      </c>
    </row>
    <row r="2951" spans="1:11" x14ac:dyDescent="0.3">
      <c r="A2951">
        <v>2956</v>
      </c>
      <c r="B2951">
        <v>7</v>
      </c>
      <c r="C2951">
        <v>5810.69</v>
      </c>
      <c r="D2951">
        <f t="shared" si="92"/>
        <v>830.0985714285714</v>
      </c>
      <c r="E2951">
        <v>5.5684399999999998</v>
      </c>
      <c r="F2951">
        <f>VLOOKUP(A2951,[1]!Filtered_Customer_Data[#All],12,FALSE)</f>
        <v>19</v>
      </c>
      <c r="G2951">
        <f t="shared" si="93"/>
        <v>87824.72769262857</v>
      </c>
      <c r="H2951" t="str">
        <f>VLOOKUP(A2951,[2]!Filtered_Customer_Data[#All],9,FALSE)</f>
        <v>Mass Customer</v>
      </c>
      <c r="I2951" t="str">
        <f>VLOOKUP(A2951,Filtered_Customer_Data[#All],4,FALSE)</f>
        <v>Male</v>
      </c>
      <c r="J2951" t="str">
        <f>VLOOKUP(A2951,Filtered_Customer_Data[#All],8,FALSE)</f>
        <v>Telecommunications</v>
      </c>
      <c r="K2951" t="str">
        <f>VLOOKUP(A2951,Filtered_Customer_Data[#All],7,FALSE)</f>
        <v>Quality Control Specialist</v>
      </c>
    </row>
    <row r="2952" spans="1:11" x14ac:dyDescent="0.3">
      <c r="A2952">
        <v>2957</v>
      </c>
      <c r="B2952">
        <v>3</v>
      </c>
      <c r="C2952">
        <v>3938.5699999999997</v>
      </c>
      <c r="D2952">
        <f t="shared" si="92"/>
        <v>1312.8566666666666</v>
      </c>
      <c r="E2952">
        <v>5.5684399999999998</v>
      </c>
      <c r="F2952">
        <f>VLOOKUP(A2952,[1]!Filtered_Customer_Data[#All],12,FALSE)</f>
        <v>11</v>
      </c>
      <c r="G2952">
        <f t="shared" si="93"/>
        <v>80416.199346266658</v>
      </c>
      <c r="H2952" t="str">
        <f>VLOOKUP(A2952,[2]!Filtered_Customer_Data[#All],9,FALSE)</f>
        <v>Affluent Customer</v>
      </c>
      <c r="I2952" t="str">
        <f>VLOOKUP(A2952,Filtered_Customer_Data[#All],4,FALSE)</f>
        <v>Male</v>
      </c>
      <c r="J2952" t="str">
        <f>VLOOKUP(A2952,Filtered_Customer_Data[#All],8,FALSE)</f>
        <v>Health</v>
      </c>
      <c r="K2952" t="str">
        <f>VLOOKUP(A2952,Filtered_Customer_Data[#All],7,FALSE)</f>
        <v>Social Worker</v>
      </c>
    </row>
    <row r="2953" spans="1:11" x14ac:dyDescent="0.3">
      <c r="A2953">
        <v>2958</v>
      </c>
      <c r="B2953">
        <v>6</v>
      </c>
      <c r="C2953">
        <v>5472.64</v>
      </c>
      <c r="D2953">
        <f t="shared" si="92"/>
        <v>912.10666666666668</v>
      </c>
      <c r="E2953">
        <v>5.5684399999999998</v>
      </c>
      <c r="F2953">
        <f>VLOOKUP(A2953,[1]!Filtered_Customer_Data[#All],12,FALSE)</f>
        <v>14</v>
      </c>
      <c r="G2953">
        <f t="shared" si="93"/>
        <v>71106.157457066671</v>
      </c>
      <c r="H2953" t="str">
        <f>VLOOKUP(A2953,[2]!Filtered_Customer_Data[#All],9,FALSE)</f>
        <v>Affluent Customer</v>
      </c>
      <c r="I2953" t="str">
        <f>VLOOKUP(A2953,Filtered_Customer_Data[#All],4,FALSE)</f>
        <v>Male</v>
      </c>
      <c r="J2953" t="str">
        <f>VLOOKUP(A2953,Filtered_Customer_Data[#All],8,FALSE)</f>
        <v>Manufacturing</v>
      </c>
      <c r="K2953" t="str">
        <f>VLOOKUP(A2953,Filtered_Customer_Data[#All],7,FALSE)</f>
        <v>Health Coach II</v>
      </c>
    </row>
    <row r="2954" spans="1:11" x14ac:dyDescent="0.3">
      <c r="A2954">
        <v>2959</v>
      </c>
      <c r="B2954">
        <v>3</v>
      </c>
      <c r="C2954">
        <v>3525.57</v>
      </c>
      <c r="D2954">
        <f t="shared" si="92"/>
        <v>1175.19</v>
      </c>
      <c r="E2954">
        <v>5.5684399999999998</v>
      </c>
      <c r="F2954">
        <f>VLOOKUP(A2954,[1]!Filtered_Customer_Data[#All],12,FALSE)</f>
        <v>11</v>
      </c>
      <c r="G2954">
        <f t="shared" si="93"/>
        <v>71983.725039600002</v>
      </c>
      <c r="H2954" t="str">
        <f>VLOOKUP(A2954,[2]!Filtered_Customer_Data[#All],9,FALSE)</f>
        <v>Mass Customer</v>
      </c>
      <c r="I2954" t="str">
        <f>VLOOKUP(A2954,Filtered_Customer_Data[#All],4,FALSE)</f>
        <v>Female</v>
      </c>
      <c r="J2954" t="str">
        <f>VLOOKUP(A2954,Filtered_Customer_Data[#All],8,FALSE)</f>
        <v>Health</v>
      </c>
      <c r="K2954" t="str">
        <f>VLOOKUP(A2954,Filtered_Customer_Data[#All],7,FALSE)</f>
        <v>Registered Nurse</v>
      </c>
    </row>
    <row r="2955" spans="1:11" x14ac:dyDescent="0.3">
      <c r="A2955">
        <v>2960</v>
      </c>
      <c r="B2955">
        <v>3</v>
      </c>
      <c r="C2955">
        <v>5056.1000000000004</v>
      </c>
      <c r="D2955">
        <f t="shared" si="92"/>
        <v>1685.3666666666668</v>
      </c>
      <c r="E2955">
        <v>5.5684399999999998</v>
      </c>
      <c r="F2955">
        <f>VLOOKUP(A2955,[1]!Filtered_Customer_Data[#All],12,FALSE)</f>
        <v>16</v>
      </c>
      <c r="G2955">
        <f t="shared" si="93"/>
        <v>150157.81058133335</v>
      </c>
      <c r="H2955" t="str">
        <f>VLOOKUP(A2955,[2]!Filtered_Customer_Data[#All],9,FALSE)</f>
        <v>Mass Customer</v>
      </c>
      <c r="I2955" t="str">
        <f>VLOOKUP(A2955,Filtered_Customer_Data[#All],4,FALSE)</f>
        <v>Female</v>
      </c>
      <c r="J2955" t="str">
        <f>VLOOKUP(A2955,Filtered_Customer_Data[#All],8,FALSE)</f>
        <v>Property</v>
      </c>
      <c r="K2955" t="str">
        <f>VLOOKUP(A2955,Filtered_Customer_Data[#All],7,FALSE)</f>
        <v>Design Engineer</v>
      </c>
    </row>
    <row r="2956" spans="1:11" x14ac:dyDescent="0.3">
      <c r="A2956">
        <v>2961</v>
      </c>
      <c r="B2956">
        <v>6</v>
      </c>
      <c r="C2956">
        <v>8983.52</v>
      </c>
      <c r="D2956">
        <f t="shared" si="92"/>
        <v>1497.2533333333333</v>
      </c>
      <c r="E2956">
        <v>5.5684399999999998</v>
      </c>
      <c r="F2956">
        <f>VLOOKUP(A2956,[1]!Filtered_Customer_Data[#All],12,FALSE)</f>
        <v>12</v>
      </c>
      <c r="G2956">
        <f t="shared" si="93"/>
        <v>100048.38421759999</v>
      </c>
      <c r="H2956" t="str">
        <f>VLOOKUP(A2956,[2]!Filtered_Customer_Data[#All],9,FALSE)</f>
        <v>Mass Customer</v>
      </c>
      <c r="I2956" t="str">
        <f>VLOOKUP(A2956,Filtered_Customer_Data[#All],4,FALSE)</f>
        <v>Male</v>
      </c>
      <c r="J2956" t="str">
        <f>VLOOKUP(A2956,Filtered_Customer_Data[#All],8,FALSE)</f>
        <v>Health</v>
      </c>
      <c r="K2956" t="str">
        <f>VLOOKUP(A2956,Filtered_Customer_Data[#All],7,FALSE)</f>
        <v>Assistant Manager</v>
      </c>
    </row>
    <row r="2957" spans="1:11" x14ac:dyDescent="0.3">
      <c r="A2957">
        <v>2962</v>
      </c>
      <c r="B2957">
        <v>3</v>
      </c>
      <c r="C2957">
        <v>2837.74</v>
      </c>
      <c r="D2957">
        <f t="shared" si="92"/>
        <v>945.9133333333333</v>
      </c>
      <c r="E2957">
        <v>5.5684399999999998</v>
      </c>
      <c r="F2957">
        <f>VLOOKUP(A2957,[1]!Filtered_Customer_Data[#All],12,FALSE)</f>
        <v>15</v>
      </c>
      <c r="G2957">
        <f t="shared" si="93"/>
        <v>79008.924627999993</v>
      </c>
      <c r="H2957" t="str">
        <f>VLOOKUP(A2957,[2]!Filtered_Customer_Data[#All],9,FALSE)</f>
        <v>Mass Customer</v>
      </c>
      <c r="I2957" t="str">
        <f>VLOOKUP(A2957,Filtered_Customer_Data[#All],4,FALSE)</f>
        <v>Female</v>
      </c>
      <c r="J2957" t="str">
        <f>VLOOKUP(A2957,Filtered_Customer_Data[#All],8,FALSE)</f>
        <v>Property</v>
      </c>
      <c r="K2957" t="str">
        <f>VLOOKUP(A2957,Filtered_Customer_Data[#All],7,FALSE)</f>
        <v>Information Systems Manager</v>
      </c>
    </row>
    <row r="2958" spans="1:11" x14ac:dyDescent="0.3">
      <c r="A2958">
        <v>2963</v>
      </c>
      <c r="B2958">
        <v>4</v>
      </c>
      <c r="C2958">
        <v>3028.12</v>
      </c>
      <c r="D2958">
        <f t="shared" si="92"/>
        <v>757.03</v>
      </c>
      <c r="E2958">
        <v>5.5684399999999998</v>
      </c>
      <c r="F2958">
        <f>VLOOKUP(A2958,[1]!Filtered_Customer_Data[#All],12,FALSE)</f>
        <v>11</v>
      </c>
      <c r="G2958">
        <f t="shared" si="93"/>
        <v>46370.2374652</v>
      </c>
      <c r="H2958" t="str">
        <f>VLOOKUP(A2958,[2]!Filtered_Customer_Data[#All],9,FALSE)</f>
        <v>Affluent Customer</v>
      </c>
      <c r="I2958" t="str">
        <f>VLOOKUP(A2958,Filtered_Customer_Data[#All],4,FALSE)</f>
        <v>Undefined</v>
      </c>
      <c r="J2958" t="str">
        <f>VLOOKUP(A2958,Filtered_Customer_Data[#All],8,FALSE)</f>
        <v>IT</v>
      </c>
      <c r="K2958" t="str">
        <f>VLOOKUP(A2958,Filtered_Customer_Data[#All],7,FALSE)</f>
        <v>Safety Technician II</v>
      </c>
    </row>
    <row r="2959" spans="1:11" x14ac:dyDescent="0.3">
      <c r="A2959">
        <v>2964</v>
      </c>
      <c r="B2959">
        <v>2</v>
      </c>
      <c r="C2959">
        <v>3630.46</v>
      </c>
      <c r="D2959">
        <f t="shared" si="92"/>
        <v>1815.23</v>
      </c>
      <c r="E2959">
        <v>5.5684399999999998</v>
      </c>
      <c r="F2959">
        <f>VLOOKUP(A2959,[1]!Filtered_Customer_Data[#All],12,FALSE)</f>
        <v>14</v>
      </c>
      <c r="G2959">
        <f t="shared" si="93"/>
        <v>141511.9907768</v>
      </c>
      <c r="H2959" t="str">
        <f>VLOOKUP(A2959,[2]!Filtered_Customer_Data[#All],9,FALSE)</f>
        <v>Mass Customer</v>
      </c>
      <c r="I2959" t="str">
        <f>VLOOKUP(A2959,Filtered_Customer_Data[#All],4,FALSE)</f>
        <v>Female</v>
      </c>
      <c r="J2959" t="str">
        <f>VLOOKUP(A2959,Filtered_Customer_Data[#All],8,FALSE)</f>
        <v>Telecommunications</v>
      </c>
      <c r="K2959" t="str">
        <f>VLOOKUP(A2959,Filtered_Customer_Data[#All],7,FALSE)</f>
        <v>Product Engineer</v>
      </c>
    </row>
    <row r="2960" spans="1:11" x14ac:dyDescent="0.3">
      <c r="A2960">
        <v>2965</v>
      </c>
      <c r="B2960">
        <v>6</v>
      </c>
      <c r="C2960">
        <v>6158.9299999999994</v>
      </c>
      <c r="D2960">
        <f t="shared" si="92"/>
        <v>1026.4883333333332</v>
      </c>
      <c r="E2960">
        <v>5.5684399999999998</v>
      </c>
      <c r="F2960">
        <f>VLOOKUP(A2960,[1]!Filtered_Customer_Data[#All],12,FALSE)</f>
        <v>8</v>
      </c>
      <c r="G2960">
        <f t="shared" si="93"/>
        <v>45727.509558933329</v>
      </c>
      <c r="H2960" t="str">
        <f>VLOOKUP(A2960,[2]!Filtered_Customer_Data[#All],9,FALSE)</f>
        <v>High Net Worth</v>
      </c>
      <c r="I2960" t="str">
        <f>VLOOKUP(A2960,Filtered_Customer_Data[#All],4,FALSE)</f>
        <v>Female</v>
      </c>
      <c r="J2960" t="str">
        <f>VLOOKUP(A2960,Filtered_Customer_Data[#All],8,FALSE)</f>
        <v>Unknown</v>
      </c>
      <c r="K2960" t="str">
        <f>VLOOKUP(A2960,Filtered_Customer_Data[#All],7,FALSE)</f>
        <v>Unknown</v>
      </c>
    </row>
    <row r="2961" spans="1:11" x14ac:dyDescent="0.3">
      <c r="A2961">
        <v>2966</v>
      </c>
      <c r="B2961">
        <v>5</v>
      </c>
      <c r="C2961">
        <v>5009.32</v>
      </c>
      <c r="D2961">
        <f t="shared" si="92"/>
        <v>1001.8639999999999</v>
      </c>
      <c r="E2961">
        <v>5.5684399999999998</v>
      </c>
      <c r="F2961">
        <f>VLOOKUP(A2961,[1]!Filtered_Customer_Data[#All],12,FALSE)</f>
        <v>5</v>
      </c>
      <c r="G2961">
        <f t="shared" si="93"/>
        <v>27894.097860799997</v>
      </c>
      <c r="H2961" t="str">
        <f>VLOOKUP(A2961,[2]!Filtered_Customer_Data[#All],9,FALSE)</f>
        <v>Mass Customer</v>
      </c>
      <c r="I2961" t="str">
        <f>VLOOKUP(A2961,Filtered_Customer_Data[#All],4,FALSE)</f>
        <v>Female</v>
      </c>
      <c r="J2961" t="str">
        <f>VLOOKUP(A2961,Filtered_Customer_Data[#All],8,FALSE)</f>
        <v>Health</v>
      </c>
      <c r="K2961" t="str">
        <f>VLOOKUP(A2961,Filtered_Customer_Data[#All],7,FALSE)</f>
        <v>Dental Hygienist</v>
      </c>
    </row>
    <row r="2962" spans="1:11" x14ac:dyDescent="0.3">
      <c r="A2962">
        <v>2967</v>
      </c>
      <c r="B2962">
        <v>3</v>
      </c>
      <c r="C2962">
        <v>4699.01</v>
      </c>
      <c r="D2962">
        <f t="shared" si="92"/>
        <v>1566.3366666666668</v>
      </c>
      <c r="E2962">
        <v>5.5684399999999998</v>
      </c>
      <c r="F2962">
        <f>VLOOKUP(A2962,[1]!Filtered_Customer_Data[#All],12,FALSE)</f>
        <v>20</v>
      </c>
      <c r="G2962">
        <f t="shared" si="93"/>
        <v>174441.03496266669</v>
      </c>
      <c r="H2962" t="str">
        <f>VLOOKUP(A2962,[2]!Filtered_Customer_Data[#All],9,FALSE)</f>
        <v>Affluent Customer</v>
      </c>
      <c r="I2962" t="str">
        <f>VLOOKUP(A2962,Filtered_Customer_Data[#All],4,FALSE)</f>
        <v>Male</v>
      </c>
      <c r="J2962" t="str">
        <f>VLOOKUP(A2962,Filtered_Customer_Data[#All],8,FALSE)</f>
        <v>Health</v>
      </c>
      <c r="K2962" t="str">
        <f>VLOOKUP(A2962,Filtered_Customer_Data[#All],7,FALSE)</f>
        <v>Social Worker</v>
      </c>
    </row>
    <row r="2963" spans="1:11" x14ac:dyDescent="0.3">
      <c r="A2963">
        <v>2968</v>
      </c>
      <c r="B2963">
        <v>7</v>
      </c>
      <c r="C2963">
        <v>5052.8999999999996</v>
      </c>
      <c r="D2963">
        <f t="shared" si="92"/>
        <v>721.84285714285704</v>
      </c>
      <c r="E2963">
        <v>5.5684399999999998</v>
      </c>
      <c r="F2963">
        <f>VLOOKUP(A2963,[1]!Filtered_Customer_Data[#All],12,FALSE)</f>
        <v>16</v>
      </c>
      <c r="G2963">
        <f t="shared" si="93"/>
        <v>64312.61823085713</v>
      </c>
      <c r="H2963" t="str">
        <f>VLOOKUP(A2963,[2]!Filtered_Customer_Data[#All],9,FALSE)</f>
        <v>High Net Worth</v>
      </c>
      <c r="I2963" t="str">
        <f>VLOOKUP(A2963,Filtered_Customer_Data[#All],4,FALSE)</f>
        <v>Male</v>
      </c>
      <c r="J2963" t="str">
        <f>VLOOKUP(A2963,Filtered_Customer_Data[#All],8,FALSE)</f>
        <v>Retail</v>
      </c>
      <c r="K2963" t="str">
        <f>VLOOKUP(A2963,Filtered_Customer_Data[#All],7,FALSE)</f>
        <v>Human Resources Assistant III</v>
      </c>
    </row>
    <row r="2964" spans="1:11" x14ac:dyDescent="0.3">
      <c r="A2964">
        <v>2969</v>
      </c>
      <c r="B2964">
        <v>6</v>
      </c>
      <c r="C2964">
        <v>6455.64</v>
      </c>
      <c r="D2964">
        <f t="shared" si="92"/>
        <v>1075.94</v>
      </c>
      <c r="E2964">
        <v>5.5684399999999998</v>
      </c>
      <c r="F2964">
        <f>VLOOKUP(A2964,[1]!Filtered_Customer_Data[#All],12,FALSE)</f>
        <v>6</v>
      </c>
      <c r="G2964">
        <f t="shared" si="93"/>
        <v>35947.844001599995</v>
      </c>
      <c r="H2964" t="str">
        <f>VLOOKUP(A2964,[2]!Filtered_Customer_Data[#All],9,FALSE)</f>
        <v>Mass Customer</v>
      </c>
      <c r="I2964" t="str">
        <f>VLOOKUP(A2964,Filtered_Customer_Data[#All],4,FALSE)</f>
        <v>Male</v>
      </c>
      <c r="J2964" t="str">
        <f>VLOOKUP(A2964,Filtered_Customer_Data[#All],8,FALSE)</f>
        <v>Unknown</v>
      </c>
      <c r="K2964" t="str">
        <f>VLOOKUP(A2964,Filtered_Customer_Data[#All],7,FALSE)</f>
        <v>Database Administrator IV</v>
      </c>
    </row>
    <row r="2965" spans="1:11" x14ac:dyDescent="0.3">
      <c r="A2965">
        <v>2970</v>
      </c>
      <c r="B2965">
        <v>4</v>
      </c>
      <c r="C2965">
        <v>4043.88</v>
      </c>
      <c r="D2965">
        <f t="shared" si="92"/>
        <v>1010.97</v>
      </c>
      <c r="E2965">
        <v>5.5684399999999998</v>
      </c>
      <c r="F2965">
        <f>VLOOKUP(A2965,[1]!Filtered_Customer_Data[#All],12,FALSE)</f>
        <v>5</v>
      </c>
      <c r="G2965">
        <f t="shared" si="93"/>
        <v>28147.628934</v>
      </c>
      <c r="H2965" t="str">
        <f>VLOOKUP(A2965,[2]!Filtered_Customer_Data[#All],9,FALSE)</f>
        <v>Mass Customer</v>
      </c>
      <c r="I2965" t="str">
        <f>VLOOKUP(A2965,Filtered_Customer_Data[#All],4,FALSE)</f>
        <v>Female</v>
      </c>
      <c r="J2965" t="str">
        <f>VLOOKUP(A2965,Filtered_Customer_Data[#All],8,FALSE)</f>
        <v>Financial Services</v>
      </c>
      <c r="K2965" t="str">
        <f>VLOOKUP(A2965,Filtered_Customer_Data[#All],7,FALSE)</f>
        <v>Software Consultant</v>
      </c>
    </row>
    <row r="2966" spans="1:11" x14ac:dyDescent="0.3">
      <c r="A2966">
        <v>2971</v>
      </c>
      <c r="B2966">
        <v>3</v>
      </c>
      <c r="C2966">
        <v>2449.96</v>
      </c>
      <c r="D2966">
        <f t="shared" si="92"/>
        <v>816.65333333333331</v>
      </c>
      <c r="E2966">
        <v>5.5684399999999998</v>
      </c>
      <c r="F2966">
        <f>VLOOKUP(A2966,[1]!Filtered_Customer_Data[#All],12,FALSE)</f>
        <v>8</v>
      </c>
      <c r="G2966">
        <f t="shared" si="93"/>
        <v>36379.88069973333</v>
      </c>
      <c r="H2966" t="str">
        <f>VLOOKUP(A2966,[2]!Filtered_Customer_Data[#All],9,FALSE)</f>
        <v>High Net Worth</v>
      </c>
      <c r="I2966" t="str">
        <f>VLOOKUP(A2966,Filtered_Customer_Data[#All],4,FALSE)</f>
        <v>Female</v>
      </c>
      <c r="J2966" t="str">
        <f>VLOOKUP(A2966,Filtered_Customer_Data[#All],8,FALSE)</f>
        <v>Manufacturing</v>
      </c>
      <c r="K2966" t="str">
        <f>VLOOKUP(A2966,Filtered_Customer_Data[#All],7,FALSE)</f>
        <v>Marketing Assistant</v>
      </c>
    </row>
    <row r="2967" spans="1:11" x14ac:dyDescent="0.3">
      <c r="A2967">
        <v>2972</v>
      </c>
      <c r="B2967">
        <v>4</v>
      </c>
      <c r="C2967">
        <v>3218.41</v>
      </c>
      <c r="D2967">
        <f t="shared" si="92"/>
        <v>804.60249999999996</v>
      </c>
      <c r="E2967">
        <v>5.5684399999999998</v>
      </c>
      <c r="F2967">
        <f>VLOOKUP(A2967,[1]!Filtered_Customer_Data[#All],12,FALSE)</f>
        <v>17</v>
      </c>
      <c r="G2967">
        <f t="shared" si="93"/>
        <v>76166.472666699992</v>
      </c>
      <c r="H2967" t="str">
        <f>VLOOKUP(A2967,[2]!Filtered_Customer_Data[#All],9,FALSE)</f>
        <v>High Net Worth</v>
      </c>
      <c r="I2967" t="str">
        <f>VLOOKUP(A2967,Filtered_Customer_Data[#All],4,FALSE)</f>
        <v>Female</v>
      </c>
      <c r="J2967" t="str">
        <f>VLOOKUP(A2967,Filtered_Customer_Data[#All],8,FALSE)</f>
        <v>Unknown</v>
      </c>
      <c r="K2967" t="str">
        <f>VLOOKUP(A2967,Filtered_Customer_Data[#All],7,FALSE)</f>
        <v>Unknown</v>
      </c>
    </row>
    <row r="2968" spans="1:11" x14ac:dyDescent="0.3">
      <c r="A2968">
        <v>2973</v>
      </c>
      <c r="B2968">
        <v>4</v>
      </c>
      <c r="C2968">
        <v>3872.7299999999996</v>
      </c>
      <c r="D2968">
        <f t="shared" si="92"/>
        <v>968.18249999999989</v>
      </c>
      <c r="E2968">
        <v>5.5684399999999998</v>
      </c>
      <c r="F2968">
        <f>VLOOKUP(A2968,[1]!Filtered_Customer_Data[#All],12,FALSE)</f>
        <v>5</v>
      </c>
      <c r="G2968">
        <f t="shared" si="93"/>
        <v>26956.3308015</v>
      </c>
      <c r="H2968" t="str">
        <f>VLOOKUP(A2968,[2]!Filtered_Customer_Data[#All],9,FALSE)</f>
        <v>High Net Worth</v>
      </c>
      <c r="I2968" t="str">
        <f>VLOOKUP(A2968,Filtered_Customer_Data[#All],4,FALSE)</f>
        <v>Male</v>
      </c>
      <c r="J2968" t="str">
        <f>VLOOKUP(A2968,Filtered_Customer_Data[#All],8,FALSE)</f>
        <v>Health</v>
      </c>
      <c r="K2968" t="str">
        <f>VLOOKUP(A2968,Filtered_Customer_Data[#All],7,FALSE)</f>
        <v>Senior Developer</v>
      </c>
    </row>
    <row r="2969" spans="1:11" x14ac:dyDescent="0.3">
      <c r="A2969">
        <v>2974</v>
      </c>
      <c r="B2969">
        <v>2</v>
      </c>
      <c r="C2969">
        <v>1166.79</v>
      </c>
      <c r="D2969">
        <f t="shared" si="92"/>
        <v>583.39499999999998</v>
      </c>
      <c r="E2969">
        <v>5.5684399999999998</v>
      </c>
      <c r="F2969">
        <f>VLOOKUP(A2969,[1]!Filtered_Customer_Data[#All],12,FALSE)</f>
        <v>15</v>
      </c>
      <c r="G2969">
        <f t="shared" si="93"/>
        <v>48729.000806999997</v>
      </c>
      <c r="H2969" t="str">
        <f>VLOOKUP(A2969,[2]!Filtered_Customer_Data[#All],9,FALSE)</f>
        <v>High Net Worth</v>
      </c>
      <c r="I2969" t="str">
        <f>VLOOKUP(A2969,Filtered_Customer_Data[#All],4,FALSE)</f>
        <v>Female</v>
      </c>
      <c r="J2969" t="str">
        <f>VLOOKUP(A2969,Filtered_Customer_Data[#All],8,FALSE)</f>
        <v>Financial Services</v>
      </c>
      <c r="K2969" t="str">
        <f>VLOOKUP(A2969,Filtered_Customer_Data[#All],7,FALSE)</f>
        <v>Engineer IV</v>
      </c>
    </row>
    <row r="2970" spans="1:11" x14ac:dyDescent="0.3">
      <c r="A2970">
        <v>2975</v>
      </c>
      <c r="B2970">
        <v>3</v>
      </c>
      <c r="C2970">
        <v>4429.83</v>
      </c>
      <c r="D2970">
        <f t="shared" si="92"/>
        <v>1476.61</v>
      </c>
      <c r="E2970">
        <v>5.5684399999999998</v>
      </c>
      <c r="F2970">
        <f>VLOOKUP(A2970,[1]!Filtered_Customer_Data[#All],12,FALSE)</f>
        <v>14</v>
      </c>
      <c r="G2970">
        <f t="shared" si="93"/>
        <v>115113.7986376</v>
      </c>
      <c r="H2970" t="str">
        <f>VLOOKUP(A2970,[2]!Filtered_Customer_Data[#All],9,FALSE)</f>
        <v>Mass Customer</v>
      </c>
      <c r="I2970" t="str">
        <f>VLOOKUP(A2970,Filtered_Customer_Data[#All],4,FALSE)</f>
        <v>Female</v>
      </c>
      <c r="J2970" t="str">
        <f>VLOOKUP(A2970,Filtered_Customer_Data[#All],8,FALSE)</f>
        <v>Financial Services</v>
      </c>
      <c r="K2970" t="str">
        <f>VLOOKUP(A2970,Filtered_Customer_Data[#All],7,FALSE)</f>
        <v>Senior Cost Accountant</v>
      </c>
    </row>
    <row r="2971" spans="1:11" x14ac:dyDescent="0.3">
      <c r="A2971">
        <v>2976</v>
      </c>
      <c r="B2971">
        <v>4</v>
      </c>
      <c r="C2971">
        <v>6239.1500000000005</v>
      </c>
      <c r="D2971">
        <f t="shared" si="92"/>
        <v>1559.7875000000001</v>
      </c>
      <c r="E2971">
        <v>5.5684399999999998</v>
      </c>
      <c r="F2971">
        <f>VLOOKUP(A2971,[1]!Filtered_Customer_Data[#All],12,FALSE)</f>
        <v>8</v>
      </c>
      <c r="G2971">
        <f t="shared" si="93"/>
        <v>69484.664852000002</v>
      </c>
      <c r="H2971" t="str">
        <f>VLOOKUP(A2971,[2]!Filtered_Customer_Data[#All],9,FALSE)</f>
        <v>Mass Customer</v>
      </c>
      <c r="I2971" t="str">
        <f>VLOOKUP(A2971,Filtered_Customer_Data[#All],4,FALSE)</f>
        <v>Male</v>
      </c>
      <c r="J2971" t="str">
        <f>VLOOKUP(A2971,Filtered_Customer_Data[#All],8,FALSE)</f>
        <v>Health</v>
      </c>
      <c r="K2971" t="str">
        <f>VLOOKUP(A2971,Filtered_Customer_Data[#All],7,FALSE)</f>
        <v>Tax Accountant</v>
      </c>
    </row>
    <row r="2972" spans="1:11" x14ac:dyDescent="0.3">
      <c r="A2972">
        <v>2977</v>
      </c>
      <c r="B2972">
        <v>5</v>
      </c>
      <c r="C2972">
        <v>5552.88</v>
      </c>
      <c r="D2972">
        <f t="shared" si="92"/>
        <v>1110.576</v>
      </c>
      <c r="E2972">
        <v>5.5684399999999998</v>
      </c>
      <c r="F2972">
        <f>VLOOKUP(A2972,[1]!Filtered_Customer_Data[#All],12,FALSE)</f>
        <v>18</v>
      </c>
      <c r="G2972">
        <f t="shared" si="93"/>
        <v>111315.16478592</v>
      </c>
      <c r="H2972" t="str">
        <f>VLOOKUP(A2972,[2]!Filtered_Customer_Data[#All],9,FALSE)</f>
        <v>Affluent Customer</v>
      </c>
      <c r="I2972" t="str">
        <f>VLOOKUP(A2972,Filtered_Customer_Data[#All],4,FALSE)</f>
        <v>Female</v>
      </c>
      <c r="J2972" t="str">
        <f>VLOOKUP(A2972,Filtered_Customer_Data[#All],8,FALSE)</f>
        <v>Unknown</v>
      </c>
      <c r="K2972" t="str">
        <f>VLOOKUP(A2972,Filtered_Customer_Data[#All],7,FALSE)</f>
        <v>Community Outreach Specialist</v>
      </c>
    </row>
    <row r="2973" spans="1:11" x14ac:dyDescent="0.3">
      <c r="A2973">
        <v>2978</v>
      </c>
      <c r="B2973">
        <v>3</v>
      </c>
      <c r="C2973">
        <v>2701.22</v>
      </c>
      <c r="D2973">
        <f t="shared" si="92"/>
        <v>900.40666666666664</v>
      </c>
      <c r="E2973">
        <v>5.5684399999999998</v>
      </c>
      <c r="F2973">
        <f>VLOOKUP(A2973,[1]!Filtered_Customer_Data[#All],12,FALSE)</f>
        <v>10</v>
      </c>
      <c r="G2973">
        <f t="shared" si="93"/>
        <v>50138.604989333333</v>
      </c>
      <c r="H2973" t="str">
        <f>VLOOKUP(A2973,[2]!Filtered_Customer_Data[#All],9,FALSE)</f>
        <v>Affluent Customer</v>
      </c>
      <c r="I2973" t="str">
        <f>VLOOKUP(A2973,Filtered_Customer_Data[#All],4,FALSE)</f>
        <v>Male</v>
      </c>
      <c r="J2973" t="str">
        <f>VLOOKUP(A2973,Filtered_Customer_Data[#All],8,FALSE)</f>
        <v>Manufacturing</v>
      </c>
      <c r="K2973" t="str">
        <f>VLOOKUP(A2973,Filtered_Customer_Data[#All],7,FALSE)</f>
        <v>Programmer IV</v>
      </c>
    </row>
    <row r="2974" spans="1:11" x14ac:dyDescent="0.3">
      <c r="A2974">
        <v>2979</v>
      </c>
      <c r="B2974">
        <v>4</v>
      </c>
      <c r="C2974">
        <v>3936.52</v>
      </c>
      <c r="D2974">
        <f t="shared" si="92"/>
        <v>984.13</v>
      </c>
      <c r="E2974">
        <v>5.5684399999999998</v>
      </c>
      <c r="F2974">
        <f>VLOOKUP(A2974,[1]!Filtered_Customer_Data[#All],12,FALSE)</f>
        <v>18</v>
      </c>
      <c r="G2974">
        <f t="shared" si="93"/>
        <v>98641.239429599998</v>
      </c>
      <c r="H2974" t="str">
        <f>VLOOKUP(A2974,[2]!Filtered_Customer_Data[#All],9,FALSE)</f>
        <v>Mass Customer</v>
      </c>
      <c r="I2974" t="str">
        <f>VLOOKUP(A2974,Filtered_Customer_Data[#All],4,FALSE)</f>
        <v>Female</v>
      </c>
      <c r="J2974" t="str">
        <f>VLOOKUP(A2974,Filtered_Customer_Data[#All],8,FALSE)</f>
        <v>Retail</v>
      </c>
      <c r="K2974" t="str">
        <f>VLOOKUP(A2974,Filtered_Customer_Data[#All],7,FALSE)</f>
        <v>Tax Accountant</v>
      </c>
    </row>
    <row r="2975" spans="1:11" x14ac:dyDescent="0.3">
      <c r="A2975">
        <v>2980</v>
      </c>
      <c r="B2975">
        <v>6</v>
      </c>
      <c r="C2975">
        <v>7498.77</v>
      </c>
      <c r="D2975">
        <f t="shared" si="92"/>
        <v>1249.7950000000001</v>
      </c>
      <c r="E2975">
        <v>5.5684399999999998</v>
      </c>
      <c r="F2975">
        <f>VLOOKUP(A2975,[1]!Filtered_Customer_Data[#All],12,FALSE)</f>
        <v>4</v>
      </c>
      <c r="G2975">
        <f t="shared" si="93"/>
        <v>27837.633879200002</v>
      </c>
      <c r="H2975" t="str">
        <f>VLOOKUP(A2975,[2]!Filtered_Customer_Data[#All],9,FALSE)</f>
        <v>Mass Customer</v>
      </c>
      <c r="I2975" t="str">
        <f>VLOOKUP(A2975,Filtered_Customer_Data[#All],4,FALSE)</f>
        <v>Female</v>
      </c>
      <c r="J2975" t="str">
        <f>VLOOKUP(A2975,Filtered_Customer_Data[#All],8,FALSE)</f>
        <v>Manufacturing</v>
      </c>
      <c r="K2975" t="str">
        <f>VLOOKUP(A2975,Filtered_Customer_Data[#All],7,FALSE)</f>
        <v>Chemical Engineer</v>
      </c>
    </row>
    <row r="2976" spans="1:11" x14ac:dyDescent="0.3">
      <c r="A2976">
        <v>2981</v>
      </c>
      <c r="B2976">
        <v>6</v>
      </c>
      <c r="C2976">
        <v>3001.2799999999997</v>
      </c>
      <c r="D2976">
        <f t="shared" si="92"/>
        <v>500.21333333333331</v>
      </c>
      <c r="E2976">
        <v>5.5684399999999998</v>
      </c>
      <c r="F2976">
        <f>VLOOKUP(A2976,[1]!Filtered_Customer_Data[#All],12,FALSE)</f>
        <v>21</v>
      </c>
      <c r="G2976">
        <f t="shared" si="93"/>
        <v>58493.566611199996</v>
      </c>
      <c r="H2976" t="str">
        <f>VLOOKUP(A2976,[2]!Filtered_Customer_Data[#All],9,FALSE)</f>
        <v>High Net Worth</v>
      </c>
      <c r="I2976" t="str">
        <f>VLOOKUP(A2976,Filtered_Customer_Data[#All],4,FALSE)</f>
        <v>Male</v>
      </c>
      <c r="J2976" t="str">
        <f>VLOOKUP(A2976,Filtered_Customer_Data[#All],8,FALSE)</f>
        <v>Retail</v>
      </c>
      <c r="K2976" t="str">
        <f>VLOOKUP(A2976,Filtered_Customer_Data[#All],7,FALSE)</f>
        <v>Sales Representative</v>
      </c>
    </row>
    <row r="2977" spans="1:11" x14ac:dyDescent="0.3">
      <c r="A2977">
        <v>2982</v>
      </c>
      <c r="B2977">
        <v>7</v>
      </c>
      <c r="C2977">
        <v>8987.33</v>
      </c>
      <c r="D2977">
        <f t="shared" si="92"/>
        <v>1283.9042857142856</v>
      </c>
      <c r="E2977">
        <v>5.5684399999999998</v>
      </c>
      <c r="F2977">
        <f>VLOOKUP(A2977,[1]!Filtered_Customer_Data[#All],12,FALSE)</f>
        <v>11</v>
      </c>
      <c r="G2977">
        <f t="shared" si="93"/>
        <v>78642.783788171422</v>
      </c>
      <c r="H2977" t="str">
        <f>VLOOKUP(A2977,[2]!Filtered_Customer_Data[#All],9,FALSE)</f>
        <v>Mass Customer</v>
      </c>
      <c r="I2977" t="str">
        <f>VLOOKUP(A2977,Filtered_Customer_Data[#All],4,FALSE)</f>
        <v>Female</v>
      </c>
      <c r="J2977" t="str">
        <f>VLOOKUP(A2977,Filtered_Customer_Data[#All],8,FALSE)</f>
        <v>Financial Services</v>
      </c>
      <c r="K2977" t="str">
        <f>VLOOKUP(A2977,Filtered_Customer_Data[#All],7,FALSE)</f>
        <v>Senior Cost Accountant</v>
      </c>
    </row>
    <row r="2978" spans="1:11" x14ac:dyDescent="0.3">
      <c r="A2978">
        <v>2983</v>
      </c>
      <c r="B2978">
        <v>5</v>
      </c>
      <c r="C2978">
        <v>7256.5700000000006</v>
      </c>
      <c r="D2978">
        <f t="shared" si="92"/>
        <v>1451.3140000000001</v>
      </c>
      <c r="E2978">
        <v>5.5684399999999998</v>
      </c>
      <c r="F2978">
        <f>VLOOKUP(A2978,[1]!Filtered_Customer_Data[#All],12,FALSE)</f>
        <v>17</v>
      </c>
      <c r="G2978">
        <f t="shared" si="93"/>
        <v>137386.43381272</v>
      </c>
      <c r="H2978" t="str">
        <f>VLOOKUP(A2978,[2]!Filtered_Customer_Data[#All],9,FALSE)</f>
        <v>Mass Customer</v>
      </c>
      <c r="I2978" t="str">
        <f>VLOOKUP(A2978,Filtered_Customer_Data[#All],4,FALSE)</f>
        <v>Male</v>
      </c>
      <c r="J2978" t="str">
        <f>VLOOKUP(A2978,Filtered_Customer_Data[#All],8,FALSE)</f>
        <v>Retail</v>
      </c>
      <c r="K2978" t="str">
        <f>VLOOKUP(A2978,Filtered_Customer_Data[#All],7,FALSE)</f>
        <v>Human Resources Manager</v>
      </c>
    </row>
    <row r="2979" spans="1:11" x14ac:dyDescent="0.3">
      <c r="A2979">
        <v>2984</v>
      </c>
      <c r="B2979">
        <v>4</v>
      </c>
      <c r="C2979">
        <v>6016.24</v>
      </c>
      <c r="D2979">
        <f t="shared" si="92"/>
        <v>1504.06</v>
      </c>
      <c r="E2979">
        <v>5.5684399999999998</v>
      </c>
      <c r="F2979">
        <f>VLOOKUP(A2979,[1]!Filtered_Customer_Data[#All],12,FALSE)</f>
        <v>13</v>
      </c>
      <c r="G2979">
        <f t="shared" si="93"/>
        <v>108878.4822632</v>
      </c>
      <c r="H2979" t="str">
        <f>VLOOKUP(A2979,[2]!Filtered_Customer_Data[#All],9,FALSE)</f>
        <v>Mass Customer</v>
      </c>
      <c r="I2979" t="str">
        <f>VLOOKUP(A2979,Filtered_Customer_Data[#All],4,FALSE)</f>
        <v>Female</v>
      </c>
      <c r="J2979" t="str">
        <f>VLOOKUP(A2979,Filtered_Customer_Data[#All],8,FALSE)</f>
        <v>Manufacturing</v>
      </c>
      <c r="K2979" t="str">
        <f>VLOOKUP(A2979,Filtered_Customer_Data[#All],7,FALSE)</f>
        <v>Payment Adjustment Coordinator</v>
      </c>
    </row>
    <row r="2980" spans="1:11" x14ac:dyDescent="0.3">
      <c r="A2980">
        <v>2985</v>
      </c>
      <c r="B2980">
        <v>10</v>
      </c>
      <c r="C2980">
        <v>10664.07</v>
      </c>
      <c r="D2980">
        <f t="shared" si="92"/>
        <v>1066.4069999999999</v>
      </c>
      <c r="E2980">
        <v>5.5684399999999998</v>
      </c>
      <c r="F2980">
        <f>VLOOKUP(A2980,[1]!Filtered_Customer_Data[#All],12,FALSE)</f>
        <v>14</v>
      </c>
      <c r="G2980">
        <f t="shared" si="93"/>
        <v>83135.127531119986</v>
      </c>
      <c r="H2980" t="str">
        <f>VLOOKUP(A2980,[2]!Filtered_Customer_Data[#All],9,FALSE)</f>
        <v>Affluent Customer</v>
      </c>
      <c r="I2980" t="str">
        <f>VLOOKUP(A2980,Filtered_Customer_Data[#All],4,FALSE)</f>
        <v>Male</v>
      </c>
      <c r="J2980" t="str">
        <f>VLOOKUP(A2980,Filtered_Customer_Data[#All],8,FALSE)</f>
        <v>Retail</v>
      </c>
      <c r="K2980" t="str">
        <f>VLOOKUP(A2980,Filtered_Customer_Data[#All],7,FALSE)</f>
        <v>Sales Representative</v>
      </c>
    </row>
    <row r="2981" spans="1:11" x14ac:dyDescent="0.3">
      <c r="A2981">
        <v>2986</v>
      </c>
      <c r="B2981">
        <v>8</v>
      </c>
      <c r="C2981">
        <v>8549.5500000000011</v>
      </c>
      <c r="D2981">
        <f t="shared" si="92"/>
        <v>1068.6937500000001</v>
      </c>
      <c r="E2981">
        <v>5.5684399999999998</v>
      </c>
      <c r="F2981">
        <f>VLOOKUP(A2981,[1]!Filtered_Customer_Data[#All],12,FALSE)</f>
        <v>13</v>
      </c>
      <c r="G2981">
        <f t="shared" si="93"/>
        <v>77362.441328250003</v>
      </c>
      <c r="H2981" t="str">
        <f>VLOOKUP(A2981,[2]!Filtered_Customer_Data[#All],9,FALSE)</f>
        <v>Mass Customer</v>
      </c>
      <c r="I2981" t="str">
        <f>VLOOKUP(A2981,Filtered_Customer_Data[#All],4,FALSE)</f>
        <v>Male</v>
      </c>
      <c r="J2981" t="str">
        <f>VLOOKUP(A2981,Filtered_Customer_Data[#All],8,FALSE)</f>
        <v>Financial Services</v>
      </c>
      <c r="K2981" t="str">
        <f>VLOOKUP(A2981,Filtered_Customer_Data[#All],7,FALSE)</f>
        <v>Unknown</v>
      </c>
    </row>
    <row r="2982" spans="1:11" x14ac:dyDescent="0.3">
      <c r="A2982">
        <v>2987</v>
      </c>
      <c r="B2982">
        <v>4</v>
      </c>
      <c r="C2982">
        <v>4102.1899999999996</v>
      </c>
      <c r="D2982">
        <f t="shared" si="92"/>
        <v>1025.5474999999999</v>
      </c>
      <c r="E2982">
        <v>5.5684399999999998</v>
      </c>
      <c r="F2982">
        <f>VLOOKUP(A2982,[1]!Filtered_Customer_Data[#All],12,FALSE)</f>
        <v>4</v>
      </c>
      <c r="G2982">
        <f t="shared" si="93"/>
        <v>22842.798883599997</v>
      </c>
      <c r="H2982" t="str">
        <f>VLOOKUP(A2982,[2]!Filtered_Customer_Data[#All],9,FALSE)</f>
        <v>High Net Worth</v>
      </c>
      <c r="I2982" t="str">
        <f>VLOOKUP(A2982,Filtered_Customer_Data[#All],4,FALSE)</f>
        <v>Female</v>
      </c>
      <c r="J2982" t="str">
        <f>VLOOKUP(A2982,Filtered_Customer_Data[#All],8,FALSE)</f>
        <v>Unknown</v>
      </c>
      <c r="K2982" t="str">
        <f>VLOOKUP(A2982,Filtered_Customer_Data[#All],7,FALSE)</f>
        <v>Media Manager II</v>
      </c>
    </row>
    <row r="2983" spans="1:11" x14ac:dyDescent="0.3">
      <c r="A2983">
        <v>2988</v>
      </c>
      <c r="B2983">
        <v>8</v>
      </c>
      <c r="C2983">
        <v>8349.34</v>
      </c>
      <c r="D2983">
        <f t="shared" si="92"/>
        <v>1043.6675</v>
      </c>
      <c r="E2983">
        <v>5.5684399999999998</v>
      </c>
      <c r="F2983">
        <f>VLOOKUP(A2983,[1]!Filtered_Customer_Data[#All],12,FALSE)</f>
        <v>1</v>
      </c>
      <c r="G2983">
        <f t="shared" si="93"/>
        <v>5811.5998536999996</v>
      </c>
      <c r="H2983" t="str">
        <f>VLOOKUP(A2983,[2]!Filtered_Customer_Data[#All],9,FALSE)</f>
        <v>Mass Customer</v>
      </c>
      <c r="I2983" t="str">
        <f>VLOOKUP(A2983,Filtered_Customer_Data[#All],4,FALSE)</f>
        <v>Female</v>
      </c>
      <c r="J2983" t="str">
        <f>VLOOKUP(A2983,Filtered_Customer_Data[#All],8,FALSE)</f>
        <v>Unknown</v>
      </c>
      <c r="K2983" t="str">
        <f>VLOOKUP(A2983,Filtered_Customer_Data[#All],7,FALSE)</f>
        <v>Administrative Officer</v>
      </c>
    </row>
    <row r="2984" spans="1:11" x14ac:dyDescent="0.3">
      <c r="A2984">
        <v>2989</v>
      </c>
      <c r="B2984">
        <v>9</v>
      </c>
      <c r="C2984">
        <v>11757.14</v>
      </c>
      <c r="D2984">
        <f t="shared" si="92"/>
        <v>1306.3488888888887</v>
      </c>
      <c r="E2984">
        <v>5.5684399999999998</v>
      </c>
      <c r="F2984">
        <f>VLOOKUP(A2984,[1]!Filtered_Customer_Data[#All],12,FALSE)</f>
        <v>2</v>
      </c>
      <c r="G2984">
        <f t="shared" si="93"/>
        <v>14548.650813688886</v>
      </c>
      <c r="H2984" t="str">
        <f>VLOOKUP(A2984,[2]!Filtered_Customer_Data[#All],9,FALSE)</f>
        <v>High Net Worth</v>
      </c>
      <c r="I2984" t="str">
        <f>VLOOKUP(A2984,Filtered_Customer_Data[#All],4,FALSE)</f>
        <v>Male</v>
      </c>
      <c r="J2984" t="str">
        <f>VLOOKUP(A2984,Filtered_Customer_Data[#All],8,FALSE)</f>
        <v>Health</v>
      </c>
      <c r="K2984" t="str">
        <f>VLOOKUP(A2984,Filtered_Customer_Data[#All],7,FALSE)</f>
        <v>Dental Hygienist</v>
      </c>
    </row>
    <row r="2985" spans="1:11" x14ac:dyDescent="0.3">
      <c r="A2985">
        <v>2990</v>
      </c>
      <c r="B2985">
        <v>7</v>
      </c>
      <c r="C2985">
        <v>5394.23</v>
      </c>
      <c r="D2985">
        <f t="shared" si="92"/>
        <v>770.60428571428565</v>
      </c>
      <c r="E2985">
        <v>5.5684399999999998</v>
      </c>
      <c r="F2985">
        <f>VLOOKUP(A2985,[1]!Filtered_Customer_Data[#All],12,FALSE)</f>
        <v>8</v>
      </c>
      <c r="G2985">
        <f t="shared" si="93"/>
        <v>34328.50982994285</v>
      </c>
      <c r="H2985" t="str">
        <f>VLOOKUP(A2985,[2]!Filtered_Customer_Data[#All],9,FALSE)</f>
        <v>High Net Worth</v>
      </c>
      <c r="I2985" t="str">
        <f>VLOOKUP(A2985,Filtered_Customer_Data[#All],4,FALSE)</f>
        <v>Male</v>
      </c>
      <c r="J2985" t="str">
        <f>VLOOKUP(A2985,Filtered_Customer_Data[#All],8,FALSE)</f>
        <v>Argiculture</v>
      </c>
      <c r="K2985" t="str">
        <f>VLOOKUP(A2985,Filtered_Customer_Data[#All],7,FALSE)</f>
        <v>GIS Technical Architect</v>
      </c>
    </row>
    <row r="2986" spans="1:11" x14ac:dyDescent="0.3">
      <c r="A2986">
        <v>2991</v>
      </c>
      <c r="B2986">
        <v>6</v>
      </c>
      <c r="C2986">
        <v>5559.9800000000005</v>
      </c>
      <c r="D2986">
        <f t="shared" si="92"/>
        <v>926.66333333333341</v>
      </c>
      <c r="E2986">
        <v>5.5684399999999998</v>
      </c>
      <c r="F2986">
        <f>VLOOKUP(A2986,[1]!Filtered_Customer_Data[#All],12,FALSE)</f>
        <v>11</v>
      </c>
      <c r="G2986">
        <f t="shared" si="93"/>
        <v>56760.760890533333</v>
      </c>
      <c r="H2986" t="str">
        <f>VLOOKUP(A2986,[2]!Filtered_Customer_Data[#All],9,FALSE)</f>
        <v>Mass Customer</v>
      </c>
      <c r="I2986" t="str">
        <f>VLOOKUP(A2986,Filtered_Customer_Data[#All],4,FALSE)</f>
        <v>Female</v>
      </c>
      <c r="J2986" t="str">
        <f>VLOOKUP(A2986,Filtered_Customer_Data[#All],8,FALSE)</f>
        <v>Financial Services</v>
      </c>
      <c r="K2986" t="str">
        <f>VLOOKUP(A2986,Filtered_Customer_Data[#All],7,FALSE)</f>
        <v>Desktop Support Technician</v>
      </c>
    </row>
    <row r="2987" spans="1:11" x14ac:dyDescent="0.3">
      <c r="A2987">
        <v>2992</v>
      </c>
      <c r="B2987">
        <v>8</v>
      </c>
      <c r="C2987">
        <v>10530.96</v>
      </c>
      <c r="D2987">
        <f t="shared" si="92"/>
        <v>1316.37</v>
      </c>
      <c r="E2987">
        <v>5.5684399999999998</v>
      </c>
      <c r="F2987">
        <f>VLOOKUP(A2987,[1]!Filtered_Customer_Data[#All],12,FALSE)</f>
        <v>10</v>
      </c>
      <c r="G2987">
        <f t="shared" si="93"/>
        <v>73301.273627999995</v>
      </c>
      <c r="H2987" t="str">
        <f>VLOOKUP(A2987,[2]!Filtered_Customer_Data[#All],9,FALSE)</f>
        <v>Mass Customer</v>
      </c>
      <c r="I2987" t="str">
        <f>VLOOKUP(A2987,Filtered_Customer_Data[#All],4,FALSE)</f>
        <v>Female</v>
      </c>
      <c r="J2987" t="str">
        <f>VLOOKUP(A2987,Filtered_Customer_Data[#All],8,FALSE)</f>
        <v>Health</v>
      </c>
      <c r="K2987" t="str">
        <f>VLOOKUP(A2987,Filtered_Customer_Data[#All],7,FALSE)</f>
        <v>Clinical Specialist</v>
      </c>
    </row>
    <row r="2988" spans="1:11" x14ac:dyDescent="0.3">
      <c r="A2988">
        <v>2993</v>
      </c>
      <c r="B2988">
        <v>8</v>
      </c>
      <c r="C2988">
        <v>11450.73</v>
      </c>
      <c r="D2988">
        <f t="shared" si="92"/>
        <v>1431.3412499999999</v>
      </c>
      <c r="E2988">
        <v>5.5684399999999998</v>
      </c>
      <c r="F2988">
        <f>VLOOKUP(A2988,[1]!Filtered_Customer_Data[#All],12,FALSE)</f>
        <v>4</v>
      </c>
      <c r="G2988">
        <f t="shared" si="93"/>
        <v>31881.351480599998</v>
      </c>
      <c r="H2988" t="str">
        <f>VLOOKUP(A2988,[2]!Filtered_Customer_Data[#All],9,FALSE)</f>
        <v>Affluent Customer</v>
      </c>
      <c r="I2988" t="str">
        <f>VLOOKUP(A2988,Filtered_Customer_Data[#All],4,FALSE)</f>
        <v>Female</v>
      </c>
      <c r="J2988" t="str">
        <f>VLOOKUP(A2988,Filtered_Customer_Data[#All],8,FALSE)</f>
        <v>Financial Services</v>
      </c>
      <c r="K2988" t="str">
        <f>VLOOKUP(A2988,Filtered_Customer_Data[#All],7,FALSE)</f>
        <v>Graphic Designer</v>
      </c>
    </row>
    <row r="2989" spans="1:11" x14ac:dyDescent="0.3">
      <c r="A2989">
        <v>2994</v>
      </c>
      <c r="B2989">
        <v>3</v>
      </c>
      <c r="C2989">
        <v>719.38</v>
      </c>
      <c r="D2989">
        <f t="shared" si="92"/>
        <v>239.79333333333332</v>
      </c>
      <c r="E2989">
        <v>5.5684399999999998</v>
      </c>
      <c r="F2989">
        <f>VLOOKUP(A2989,[1]!Filtered_Customer_Data[#All],12,FALSE)</f>
        <v>18</v>
      </c>
      <c r="G2989">
        <f t="shared" si="93"/>
        <v>24034.946203199997</v>
      </c>
      <c r="H2989" t="str">
        <f>VLOOKUP(A2989,[2]!Filtered_Customer_Data[#All],9,FALSE)</f>
        <v>Mass Customer</v>
      </c>
      <c r="I2989" t="str">
        <f>VLOOKUP(A2989,Filtered_Customer_Data[#All],4,FALSE)</f>
        <v>Female</v>
      </c>
      <c r="J2989" t="str">
        <f>VLOOKUP(A2989,Filtered_Customer_Data[#All],8,FALSE)</f>
        <v>Manufacturing</v>
      </c>
      <c r="K2989" t="str">
        <f>VLOOKUP(A2989,Filtered_Customer_Data[#All],7,FALSE)</f>
        <v>Accountant II</v>
      </c>
    </row>
    <row r="2990" spans="1:11" x14ac:dyDescent="0.3">
      <c r="A2990">
        <v>2995</v>
      </c>
      <c r="B2990">
        <v>5</v>
      </c>
      <c r="C2990">
        <v>5069.75</v>
      </c>
      <c r="D2990">
        <f t="shared" si="92"/>
        <v>1013.95</v>
      </c>
      <c r="E2990">
        <v>5.5684399999999998</v>
      </c>
      <c r="F2990">
        <f>VLOOKUP(A2990,[1]!Filtered_Customer_Data[#All],12,FALSE)</f>
        <v>2</v>
      </c>
      <c r="G2990">
        <f t="shared" si="93"/>
        <v>11292.239476000001</v>
      </c>
      <c r="H2990" t="str">
        <f>VLOOKUP(A2990,[2]!Filtered_Customer_Data[#All],9,FALSE)</f>
        <v>Mass Customer</v>
      </c>
      <c r="I2990" t="str">
        <f>VLOOKUP(A2990,Filtered_Customer_Data[#All],4,FALSE)</f>
        <v>Male</v>
      </c>
      <c r="J2990" t="str">
        <f>VLOOKUP(A2990,Filtered_Customer_Data[#All],8,FALSE)</f>
        <v>Health</v>
      </c>
      <c r="K2990" t="str">
        <f>VLOOKUP(A2990,Filtered_Customer_Data[#All],7,FALSE)</f>
        <v>Unknown</v>
      </c>
    </row>
    <row r="2991" spans="1:11" x14ac:dyDescent="0.3">
      <c r="A2991">
        <v>2996</v>
      </c>
      <c r="B2991">
        <v>3</v>
      </c>
      <c r="C2991">
        <v>4774.51</v>
      </c>
      <c r="D2991">
        <f t="shared" si="92"/>
        <v>1591.5033333333333</v>
      </c>
      <c r="E2991">
        <v>5.5684399999999998</v>
      </c>
      <c r="F2991">
        <f>VLOOKUP(A2991,[1]!Filtered_Customer_Data[#All],12,FALSE)</f>
        <v>14</v>
      </c>
      <c r="G2991">
        <f t="shared" si="93"/>
        <v>124070.67150053332</v>
      </c>
      <c r="H2991" t="str">
        <f>VLOOKUP(A2991,[2]!Filtered_Customer_Data[#All],9,FALSE)</f>
        <v>Mass Customer</v>
      </c>
      <c r="I2991" t="str">
        <f>VLOOKUP(A2991,Filtered_Customer_Data[#All],4,FALSE)</f>
        <v>Female</v>
      </c>
      <c r="J2991" t="str">
        <f>VLOOKUP(A2991,Filtered_Customer_Data[#All],8,FALSE)</f>
        <v>Financial Services</v>
      </c>
      <c r="K2991" t="str">
        <f>VLOOKUP(A2991,Filtered_Customer_Data[#All],7,FALSE)</f>
        <v>Cost Accountant</v>
      </c>
    </row>
    <row r="2992" spans="1:11" x14ac:dyDescent="0.3">
      <c r="A2992">
        <v>2997</v>
      </c>
      <c r="B2992">
        <v>6</v>
      </c>
      <c r="C2992">
        <v>5293.91</v>
      </c>
      <c r="D2992">
        <f t="shared" si="92"/>
        <v>882.31833333333327</v>
      </c>
      <c r="E2992">
        <v>5.5684399999999998</v>
      </c>
      <c r="F2992">
        <f>VLOOKUP(A2992,[1]!Filtered_Customer_Data[#All],12,FALSE)</f>
        <v>10</v>
      </c>
      <c r="G2992">
        <f t="shared" si="93"/>
        <v>49131.367000666658</v>
      </c>
      <c r="H2992" t="str">
        <f>VLOOKUP(A2992,[2]!Filtered_Customer_Data[#All],9,FALSE)</f>
        <v>Affluent Customer</v>
      </c>
      <c r="I2992" t="str">
        <f>VLOOKUP(A2992,Filtered_Customer_Data[#All],4,FALSE)</f>
        <v>Female</v>
      </c>
      <c r="J2992" t="str">
        <f>VLOOKUP(A2992,Filtered_Customer_Data[#All],8,FALSE)</f>
        <v>Health</v>
      </c>
      <c r="K2992" t="str">
        <f>VLOOKUP(A2992,Filtered_Customer_Data[#All],7,FALSE)</f>
        <v>Computer Systems Analyst II</v>
      </c>
    </row>
    <row r="2993" spans="1:11" x14ac:dyDescent="0.3">
      <c r="A2993">
        <v>2998</v>
      </c>
      <c r="B2993">
        <v>3</v>
      </c>
      <c r="C2993">
        <v>4629.21</v>
      </c>
      <c r="D2993">
        <f t="shared" si="92"/>
        <v>1543.07</v>
      </c>
      <c r="E2993">
        <v>5.5684399999999998</v>
      </c>
      <c r="F2993">
        <f>VLOOKUP(A2993,[1]!Filtered_Customer_Data[#All],12,FALSE)</f>
        <v>2</v>
      </c>
      <c r="G2993">
        <f t="shared" si="93"/>
        <v>17184.985421599999</v>
      </c>
      <c r="H2993" t="str">
        <f>VLOOKUP(A2993,[2]!Filtered_Customer_Data[#All],9,FALSE)</f>
        <v>High Net Worth</v>
      </c>
      <c r="I2993" t="str">
        <f>VLOOKUP(A2993,Filtered_Customer_Data[#All],4,FALSE)</f>
        <v>Female</v>
      </c>
      <c r="J2993" t="str">
        <f>VLOOKUP(A2993,Filtered_Customer_Data[#All],8,FALSE)</f>
        <v>Manufacturing</v>
      </c>
      <c r="K2993" t="str">
        <f>VLOOKUP(A2993,Filtered_Customer_Data[#All],7,FALSE)</f>
        <v>Nurse Practicioner</v>
      </c>
    </row>
    <row r="2994" spans="1:11" x14ac:dyDescent="0.3">
      <c r="A2994">
        <v>2999</v>
      </c>
      <c r="B2994">
        <v>11</v>
      </c>
      <c r="C2994">
        <v>12745.980000000001</v>
      </c>
      <c r="D2994">
        <f t="shared" si="92"/>
        <v>1158.7254545454546</v>
      </c>
      <c r="E2994">
        <v>5.5684399999999998</v>
      </c>
      <c r="F2994">
        <f>VLOOKUP(A2994,[1]!Filtered_Customer_Data[#All],12,FALSE)</f>
        <v>11</v>
      </c>
      <c r="G2994">
        <f t="shared" si="93"/>
        <v>70975.2248712</v>
      </c>
      <c r="H2994" t="str">
        <f>VLOOKUP(A2994,[2]!Filtered_Customer_Data[#All],9,FALSE)</f>
        <v>Affluent Customer</v>
      </c>
      <c r="I2994" t="str">
        <f>VLOOKUP(A2994,Filtered_Customer_Data[#All],4,FALSE)</f>
        <v>Undefined</v>
      </c>
      <c r="J2994" t="str">
        <f>VLOOKUP(A2994,Filtered_Customer_Data[#All],8,FALSE)</f>
        <v>IT</v>
      </c>
      <c r="K2994" t="str">
        <f>VLOOKUP(A2994,Filtered_Customer_Data[#All],7,FALSE)</f>
        <v>Business Systems Development Analyst</v>
      </c>
    </row>
    <row r="2995" spans="1:11" x14ac:dyDescent="0.3">
      <c r="A2995">
        <v>3000</v>
      </c>
      <c r="B2995">
        <v>4</v>
      </c>
      <c r="C2995">
        <v>4848.29</v>
      </c>
      <c r="D2995">
        <f t="shared" si="92"/>
        <v>1212.0725</v>
      </c>
      <c r="E2995">
        <v>5.5684399999999998</v>
      </c>
      <c r="F2995">
        <f>VLOOKUP(A2995,[1]!Filtered_Customer_Data[#All],12,FALSE)</f>
        <v>22</v>
      </c>
      <c r="G2995">
        <f t="shared" si="93"/>
        <v>148485.76582179999</v>
      </c>
      <c r="H2995" t="str">
        <f>VLOOKUP(A2995,[2]!Filtered_Customer_Data[#All],9,FALSE)</f>
        <v>Affluent Customer</v>
      </c>
      <c r="I2995" t="str">
        <f>VLOOKUP(A2995,Filtered_Customer_Data[#All],4,FALSE)</f>
        <v>Male</v>
      </c>
      <c r="J2995" t="str">
        <f>VLOOKUP(A2995,Filtered_Customer_Data[#All],8,FALSE)</f>
        <v>Financial Services</v>
      </c>
      <c r="K2995" t="str">
        <f>VLOOKUP(A2995,Filtered_Customer_Data[#All],7,FALSE)</f>
        <v>Compensation Analyst</v>
      </c>
    </row>
    <row r="2996" spans="1:11" x14ac:dyDescent="0.3">
      <c r="A2996">
        <v>3001</v>
      </c>
      <c r="B2996">
        <v>4</v>
      </c>
      <c r="C2996">
        <v>4664.7999999999993</v>
      </c>
      <c r="D2996">
        <f t="shared" si="92"/>
        <v>1166.1999999999998</v>
      </c>
      <c r="E2996">
        <v>5.5684399999999998</v>
      </c>
      <c r="F2996">
        <f>VLOOKUP(A2996,[1]!Filtered_Customer_Data[#All],12,FALSE)</f>
        <v>20</v>
      </c>
      <c r="G2996">
        <f t="shared" si="93"/>
        <v>129878.29455999998</v>
      </c>
      <c r="H2996" t="str">
        <f>VLOOKUP(A2996,[2]!Filtered_Customer_Data[#All],9,FALSE)</f>
        <v>Mass Customer</v>
      </c>
      <c r="I2996" t="str">
        <f>VLOOKUP(A2996,Filtered_Customer_Data[#All],4,FALSE)</f>
        <v>Male</v>
      </c>
      <c r="J2996" t="str">
        <f>VLOOKUP(A2996,Filtered_Customer_Data[#All],8,FALSE)</f>
        <v>Argiculture</v>
      </c>
      <c r="K2996" t="str">
        <f>VLOOKUP(A2996,Filtered_Customer_Data[#All],7,FALSE)</f>
        <v>Engineer IV</v>
      </c>
    </row>
    <row r="2997" spans="1:11" x14ac:dyDescent="0.3">
      <c r="A2997">
        <v>3002</v>
      </c>
      <c r="B2997">
        <v>6</v>
      </c>
      <c r="C2997">
        <v>5117.8100000000004</v>
      </c>
      <c r="D2997">
        <f t="shared" si="92"/>
        <v>852.96833333333336</v>
      </c>
      <c r="E2997">
        <v>5.5684399999999998</v>
      </c>
      <c r="F2997">
        <f>VLOOKUP(A2997,[1]!Filtered_Customer_Data[#All],12,FALSE)</f>
        <v>16</v>
      </c>
      <c r="G2997">
        <f t="shared" si="93"/>
        <v>75995.247777066674</v>
      </c>
      <c r="H2997" t="str">
        <f>VLOOKUP(A2997,[2]!Filtered_Customer_Data[#All],9,FALSE)</f>
        <v>Mass Customer</v>
      </c>
      <c r="I2997" t="str">
        <f>VLOOKUP(A2997,Filtered_Customer_Data[#All],4,FALSE)</f>
        <v>Male</v>
      </c>
      <c r="J2997" t="str">
        <f>VLOOKUP(A2997,Filtered_Customer_Data[#All],8,FALSE)</f>
        <v>Financial Services</v>
      </c>
      <c r="K2997" t="str">
        <f>VLOOKUP(A2997,Filtered_Customer_Data[#All],7,FALSE)</f>
        <v>Paralegal</v>
      </c>
    </row>
    <row r="2998" spans="1:11" x14ac:dyDescent="0.3">
      <c r="A2998">
        <v>3003</v>
      </c>
      <c r="B2998">
        <v>9</v>
      </c>
      <c r="C2998">
        <v>7885.54</v>
      </c>
      <c r="D2998">
        <f t="shared" si="92"/>
        <v>876.17111111111114</v>
      </c>
      <c r="E2998">
        <v>5.5684399999999998</v>
      </c>
      <c r="F2998">
        <f>VLOOKUP(A2998,[1]!Filtered_Customer_Data[#All],12,FALSE)</f>
        <v>4</v>
      </c>
      <c r="G2998">
        <f t="shared" si="93"/>
        <v>19515.625047822221</v>
      </c>
      <c r="H2998" t="str">
        <f>VLOOKUP(A2998,[2]!Filtered_Customer_Data[#All],9,FALSE)</f>
        <v>Mass Customer</v>
      </c>
      <c r="I2998" t="str">
        <f>VLOOKUP(A2998,Filtered_Customer_Data[#All],4,FALSE)</f>
        <v>Female</v>
      </c>
      <c r="J2998" t="str">
        <f>VLOOKUP(A2998,Filtered_Customer_Data[#All],8,FALSE)</f>
        <v>Retail</v>
      </c>
      <c r="K2998" t="str">
        <f>VLOOKUP(A2998,Filtered_Customer_Data[#All],7,FALSE)</f>
        <v>Web Developer I</v>
      </c>
    </row>
    <row r="2999" spans="1:11" x14ac:dyDescent="0.3">
      <c r="A2999">
        <v>3004</v>
      </c>
      <c r="B2999">
        <v>5</v>
      </c>
      <c r="C2999">
        <v>5048.79</v>
      </c>
      <c r="D2999">
        <f t="shared" si="92"/>
        <v>1009.758</v>
      </c>
      <c r="E2999">
        <v>5.5684399999999998</v>
      </c>
      <c r="F2999">
        <f>VLOOKUP(A2999,[1]!Filtered_Customer_Data[#All],12,FALSE)</f>
        <v>16</v>
      </c>
      <c r="G2999">
        <f t="shared" si="93"/>
        <v>89964.429400320005</v>
      </c>
      <c r="H2999" t="str">
        <f>VLOOKUP(A2999,[2]!Filtered_Customer_Data[#All],9,FALSE)</f>
        <v>Mass Customer</v>
      </c>
      <c r="I2999" t="str">
        <f>VLOOKUP(A2999,Filtered_Customer_Data[#All],4,FALSE)</f>
        <v>Male</v>
      </c>
      <c r="J2999" t="str">
        <f>VLOOKUP(A2999,Filtered_Customer_Data[#All],8,FALSE)</f>
        <v>Health</v>
      </c>
      <c r="K2999" t="str">
        <f>VLOOKUP(A2999,Filtered_Customer_Data[#All],7,FALSE)</f>
        <v>Research Assistant II</v>
      </c>
    </row>
    <row r="3000" spans="1:11" x14ac:dyDescent="0.3">
      <c r="A3000">
        <v>3005</v>
      </c>
      <c r="B3000">
        <v>3</v>
      </c>
      <c r="C3000">
        <v>3682.5499999999997</v>
      </c>
      <c r="D3000">
        <f t="shared" si="92"/>
        <v>1227.5166666666667</v>
      </c>
      <c r="E3000">
        <v>5.5684399999999998</v>
      </c>
      <c r="F3000">
        <f>VLOOKUP(A3000,[1]!Filtered_Customer_Data[#All],12,FALSE)</f>
        <v>8</v>
      </c>
      <c r="G3000">
        <f t="shared" si="93"/>
        <v>54682.823258666664</v>
      </c>
      <c r="H3000" t="str">
        <f>VLOOKUP(A3000,[2]!Filtered_Customer_Data[#All],9,FALSE)</f>
        <v>Affluent Customer</v>
      </c>
      <c r="I3000" t="str">
        <f>VLOOKUP(A3000,Filtered_Customer_Data[#All],4,FALSE)</f>
        <v>Male</v>
      </c>
      <c r="J3000" t="str">
        <f>VLOOKUP(A3000,Filtered_Customer_Data[#All],8,FALSE)</f>
        <v>Property</v>
      </c>
      <c r="K3000" t="str">
        <f>VLOOKUP(A3000,Filtered_Customer_Data[#All],7,FALSE)</f>
        <v>Human Resources Manager</v>
      </c>
    </row>
    <row r="3001" spans="1:11" x14ac:dyDescent="0.3">
      <c r="A3001">
        <v>3006</v>
      </c>
      <c r="B3001">
        <v>4</v>
      </c>
      <c r="C3001">
        <v>5912.1</v>
      </c>
      <c r="D3001">
        <f t="shared" si="92"/>
        <v>1478.0250000000001</v>
      </c>
      <c r="E3001">
        <v>5.5684399999999998</v>
      </c>
      <c r="F3001">
        <f>VLOOKUP(A3001,[1]!Filtered_Customer_Data[#All],12,FALSE)</f>
        <v>21</v>
      </c>
      <c r="G3001">
        <f t="shared" si="93"/>
        <v>172836.16415100003</v>
      </c>
      <c r="H3001" t="str">
        <f>VLOOKUP(A3001,[2]!Filtered_Customer_Data[#All],9,FALSE)</f>
        <v>Mass Customer</v>
      </c>
      <c r="I3001" t="str">
        <f>VLOOKUP(A3001,Filtered_Customer_Data[#All],4,FALSE)</f>
        <v>Female</v>
      </c>
      <c r="J3001" t="str">
        <f>VLOOKUP(A3001,Filtered_Customer_Data[#All],8,FALSE)</f>
        <v>Unknown</v>
      </c>
      <c r="K3001" t="str">
        <f>VLOOKUP(A3001,Filtered_Customer_Data[#All],7,FALSE)</f>
        <v>Unknown</v>
      </c>
    </row>
    <row r="3002" spans="1:11" x14ac:dyDescent="0.3">
      <c r="A3002">
        <v>3007</v>
      </c>
      <c r="B3002">
        <v>7</v>
      </c>
      <c r="C3002">
        <v>8547.34</v>
      </c>
      <c r="D3002">
        <f t="shared" si="92"/>
        <v>1221.0485714285714</v>
      </c>
      <c r="E3002">
        <v>5.5684399999999998</v>
      </c>
      <c r="F3002">
        <f>VLOOKUP(A3002,[1]!Filtered_Customer_Data[#All],12,FALSE)</f>
        <v>16</v>
      </c>
      <c r="G3002">
        <f t="shared" si="93"/>
        <v>108789.37131337143</v>
      </c>
      <c r="H3002" t="str">
        <f>VLOOKUP(A3002,[2]!Filtered_Customer_Data[#All],9,FALSE)</f>
        <v>Mass Customer</v>
      </c>
      <c r="I3002" t="str">
        <f>VLOOKUP(A3002,Filtered_Customer_Data[#All],4,FALSE)</f>
        <v>Male</v>
      </c>
      <c r="J3002" t="str">
        <f>VLOOKUP(A3002,Filtered_Customer_Data[#All],8,FALSE)</f>
        <v>Manufacturing</v>
      </c>
      <c r="K3002" t="str">
        <f>VLOOKUP(A3002,Filtered_Customer_Data[#All],7,FALSE)</f>
        <v>Environmental Tech</v>
      </c>
    </row>
    <row r="3003" spans="1:11" x14ac:dyDescent="0.3">
      <c r="A3003">
        <v>3008</v>
      </c>
      <c r="B3003">
        <v>6</v>
      </c>
      <c r="C3003">
        <v>7710.66</v>
      </c>
      <c r="D3003">
        <f t="shared" si="92"/>
        <v>1285.1099999999999</v>
      </c>
      <c r="E3003">
        <v>5.5684399999999998</v>
      </c>
      <c r="F3003">
        <f>VLOOKUP(A3003,[1]!Filtered_Customer_Data[#All],12,FALSE)</f>
        <v>17</v>
      </c>
      <c r="G3003">
        <f t="shared" si="93"/>
        <v>121652.98478279999</v>
      </c>
      <c r="H3003" t="str">
        <f>VLOOKUP(A3003,[2]!Filtered_Customer_Data[#All],9,FALSE)</f>
        <v>High Net Worth</v>
      </c>
      <c r="I3003" t="str">
        <f>VLOOKUP(A3003,Filtered_Customer_Data[#All],4,FALSE)</f>
        <v>Female</v>
      </c>
      <c r="J3003" t="str">
        <f>VLOOKUP(A3003,Filtered_Customer_Data[#All],8,FALSE)</f>
        <v>Health</v>
      </c>
      <c r="K3003" t="str">
        <f>VLOOKUP(A3003,Filtered_Customer_Data[#All],7,FALSE)</f>
        <v>Unknown</v>
      </c>
    </row>
    <row r="3004" spans="1:11" x14ac:dyDescent="0.3">
      <c r="A3004">
        <v>3009</v>
      </c>
      <c r="B3004">
        <v>4</v>
      </c>
      <c r="C3004">
        <v>4421.04</v>
      </c>
      <c r="D3004">
        <f t="shared" si="92"/>
        <v>1105.26</v>
      </c>
      <c r="E3004">
        <v>5.5684399999999998</v>
      </c>
      <c r="F3004">
        <f>VLOOKUP(A3004,[1]!Filtered_Customer_Data[#All],12,FALSE)</f>
        <v>14</v>
      </c>
      <c r="G3004">
        <f t="shared" si="93"/>
        <v>86164.035921599992</v>
      </c>
      <c r="H3004" t="str">
        <f>VLOOKUP(A3004,[2]!Filtered_Customer_Data[#All],9,FALSE)</f>
        <v>High Net Worth</v>
      </c>
      <c r="I3004" t="str">
        <f>VLOOKUP(A3004,Filtered_Customer_Data[#All],4,FALSE)</f>
        <v>Female</v>
      </c>
      <c r="J3004" t="str">
        <f>VLOOKUP(A3004,Filtered_Customer_Data[#All],8,FALSE)</f>
        <v>Health</v>
      </c>
      <c r="K3004" t="str">
        <f>VLOOKUP(A3004,Filtered_Customer_Data[#All],7,FALSE)</f>
        <v>Unknown</v>
      </c>
    </row>
    <row r="3005" spans="1:11" x14ac:dyDescent="0.3">
      <c r="A3005">
        <v>3010</v>
      </c>
      <c r="B3005">
        <v>5</v>
      </c>
      <c r="C3005">
        <v>4911.6100000000006</v>
      </c>
      <c r="D3005">
        <f t="shared" si="92"/>
        <v>982.32200000000012</v>
      </c>
      <c r="E3005">
        <v>5.5684399999999998</v>
      </c>
      <c r="F3005">
        <f>VLOOKUP(A3005,[1]!Filtered_Customer_Data[#All],12,FALSE)</f>
        <v>5</v>
      </c>
      <c r="G3005">
        <f t="shared" si="93"/>
        <v>27350.005588400003</v>
      </c>
      <c r="H3005" t="str">
        <f>VLOOKUP(A3005,[2]!Filtered_Customer_Data[#All],9,FALSE)</f>
        <v>Affluent Customer</v>
      </c>
      <c r="I3005" t="str">
        <f>VLOOKUP(A3005,Filtered_Customer_Data[#All],4,FALSE)</f>
        <v>Female</v>
      </c>
      <c r="J3005" t="str">
        <f>VLOOKUP(A3005,Filtered_Customer_Data[#All],8,FALSE)</f>
        <v>Unknown</v>
      </c>
      <c r="K3005" t="str">
        <f>VLOOKUP(A3005,Filtered_Customer_Data[#All],7,FALSE)</f>
        <v>Unknown</v>
      </c>
    </row>
    <row r="3006" spans="1:11" x14ac:dyDescent="0.3">
      <c r="A3006">
        <v>3011</v>
      </c>
      <c r="B3006">
        <v>4</v>
      </c>
      <c r="C3006">
        <v>3080.8</v>
      </c>
      <c r="D3006">
        <f t="shared" si="92"/>
        <v>770.2</v>
      </c>
      <c r="E3006">
        <v>5.5684399999999998</v>
      </c>
      <c r="F3006">
        <f>VLOOKUP(A3006,[1]!Filtered_Customer_Data[#All],12,FALSE)</f>
        <v>3</v>
      </c>
      <c r="G3006">
        <f t="shared" si="93"/>
        <v>12866.437464000002</v>
      </c>
      <c r="H3006" t="str">
        <f>VLOOKUP(A3006,[2]!Filtered_Customer_Data[#All],9,FALSE)</f>
        <v>High Net Worth</v>
      </c>
      <c r="I3006" t="str">
        <f>VLOOKUP(A3006,Filtered_Customer_Data[#All],4,FALSE)</f>
        <v>Female</v>
      </c>
      <c r="J3006" t="str">
        <f>VLOOKUP(A3006,Filtered_Customer_Data[#All],8,FALSE)</f>
        <v>Financial Services</v>
      </c>
      <c r="K3006" t="str">
        <f>VLOOKUP(A3006,Filtered_Customer_Data[#All],7,FALSE)</f>
        <v>Staff Scientist</v>
      </c>
    </row>
    <row r="3007" spans="1:11" x14ac:dyDescent="0.3">
      <c r="A3007">
        <v>3012</v>
      </c>
      <c r="B3007">
        <v>6</v>
      </c>
      <c r="C3007">
        <v>9204.57</v>
      </c>
      <c r="D3007">
        <f t="shared" si="92"/>
        <v>1534.095</v>
      </c>
      <c r="E3007">
        <v>5.5684399999999998</v>
      </c>
      <c r="F3007">
        <f>VLOOKUP(A3007,[1]!Filtered_Customer_Data[#All],12,FALSE)</f>
        <v>11</v>
      </c>
      <c r="G3007">
        <f t="shared" si="93"/>
        <v>93967.675579799994</v>
      </c>
      <c r="H3007" t="str">
        <f>VLOOKUP(A3007,[2]!Filtered_Customer_Data[#All],9,FALSE)</f>
        <v>Mass Customer</v>
      </c>
      <c r="I3007" t="str">
        <f>VLOOKUP(A3007,Filtered_Customer_Data[#All],4,FALSE)</f>
        <v>Undefined</v>
      </c>
      <c r="J3007" t="str">
        <f>VLOOKUP(A3007,Filtered_Customer_Data[#All],8,FALSE)</f>
        <v>IT</v>
      </c>
      <c r="K3007" t="str">
        <f>VLOOKUP(A3007,Filtered_Customer_Data[#All],7,FALSE)</f>
        <v>Technical Writer</v>
      </c>
    </row>
    <row r="3008" spans="1:11" x14ac:dyDescent="0.3">
      <c r="A3008">
        <v>3013</v>
      </c>
      <c r="B3008">
        <v>9</v>
      </c>
      <c r="C3008">
        <v>8161.56</v>
      </c>
      <c r="D3008">
        <f t="shared" si="92"/>
        <v>906.84</v>
      </c>
      <c r="E3008">
        <v>5.5684399999999998</v>
      </c>
      <c r="F3008">
        <f>VLOOKUP(A3008,[1]!Filtered_Customer_Data[#All],12,FALSE)</f>
        <v>6</v>
      </c>
      <c r="G3008">
        <f t="shared" si="93"/>
        <v>30298.104777600001</v>
      </c>
      <c r="H3008" t="str">
        <f>VLOOKUP(A3008,[2]!Filtered_Customer_Data[#All],9,FALSE)</f>
        <v>High Net Worth</v>
      </c>
      <c r="I3008" t="str">
        <f>VLOOKUP(A3008,Filtered_Customer_Data[#All],4,FALSE)</f>
        <v>Female</v>
      </c>
      <c r="J3008" t="str">
        <f>VLOOKUP(A3008,Filtered_Customer_Data[#All],8,FALSE)</f>
        <v>Property</v>
      </c>
      <c r="K3008" t="str">
        <f>VLOOKUP(A3008,Filtered_Customer_Data[#All],7,FALSE)</f>
        <v>Office Assistant III</v>
      </c>
    </row>
    <row r="3009" spans="1:11" x14ac:dyDescent="0.3">
      <c r="A3009">
        <v>3014</v>
      </c>
      <c r="B3009">
        <v>9</v>
      </c>
      <c r="C3009">
        <v>8691.0399999999991</v>
      </c>
      <c r="D3009">
        <f t="shared" si="92"/>
        <v>965.67111111111103</v>
      </c>
      <c r="E3009">
        <v>5.5684399999999998</v>
      </c>
      <c r="F3009">
        <f>VLOOKUP(A3009,[1]!Filtered_Customer_Data[#All],12,FALSE)</f>
        <v>1</v>
      </c>
      <c r="G3009">
        <f t="shared" si="93"/>
        <v>5377.2816419555547</v>
      </c>
      <c r="H3009" t="str">
        <f>VLOOKUP(A3009,[2]!Filtered_Customer_Data[#All],9,FALSE)</f>
        <v>High Net Worth</v>
      </c>
      <c r="I3009" t="str">
        <f>VLOOKUP(A3009,Filtered_Customer_Data[#All],4,FALSE)</f>
        <v>Female</v>
      </c>
      <c r="J3009" t="str">
        <f>VLOOKUP(A3009,Filtered_Customer_Data[#All],8,FALSE)</f>
        <v>Unknown</v>
      </c>
      <c r="K3009" t="str">
        <f>VLOOKUP(A3009,Filtered_Customer_Data[#All],7,FALSE)</f>
        <v>Software Engineer II</v>
      </c>
    </row>
    <row r="3010" spans="1:11" x14ac:dyDescent="0.3">
      <c r="A3010">
        <v>3015</v>
      </c>
      <c r="B3010">
        <v>9</v>
      </c>
      <c r="C3010">
        <v>13737.05</v>
      </c>
      <c r="D3010">
        <f t="shared" si="92"/>
        <v>1526.3388888888887</v>
      </c>
      <c r="E3010">
        <v>5.5684399999999998</v>
      </c>
      <c r="F3010">
        <f>VLOOKUP(A3010,[1]!Filtered_Customer_Data[#All],12,FALSE)</f>
        <v>1</v>
      </c>
      <c r="G3010">
        <f t="shared" si="93"/>
        <v>8499.326522444444</v>
      </c>
      <c r="H3010" t="str">
        <f>VLOOKUP(A3010,[2]!Filtered_Customer_Data[#All],9,FALSE)</f>
        <v>Affluent Customer</v>
      </c>
      <c r="I3010" t="str">
        <f>VLOOKUP(A3010,Filtered_Customer_Data[#All],4,FALSE)</f>
        <v>Female</v>
      </c>
      <c r="J3010" t="str">
        <f>VLOOKUP(A3010,Filtered_Customer_Data[#All],8,FALSE)</f>
        <v>Retail</v>
      </c>
      <c r="K3010" t="str">
        <f>VLOOKUP(A3010,Filtered_Customer_Data[#All],7,FALSE)</f>
        <v>Assistant Manager</v>
      </c>
    </row>
    <row r="3011" spans="1:11" x14ac:dyDescent="0.3">
      <c r="A3011">
        <v>3016</v>
      </c>
      <c r="B3011">
        <v>5</v>
      </c>
      <c r="C3011">
        <v>7991.99</v>
      </c>
      <c r="D3011">
        <f t="shared" ref="D3011:D3074" si="94">GETPIVOTDATA("Total Revenue",$A3010,"customer_id",A3011)/GETPIVOTDATA("Total Transaction",$A3010,"customer_id",A3011)</f>
        <v>1598.3979999999999</v>
      </c>
      <c r="E3011">
        <v>5.5684399999999998</v>
      </c>
      <c r="F3011">
        <f>VLOOKUP(A3011,[1]!Filtered_Customer_Data[#All],12,FALSE)</f>
        <v>11</v>
      </c>
      <c r="G3011">
        <f t="shared" ref="G3011:G3074" si="95">D3011*E3011*F3011</f>
        <v>97906.416950319981</v>
      </c>
      <c r="H3011" t="str">
        <f>VLOOKUP(A3011,[2]!Filtered_Customer_Data[#All],9,FALSE)</f>
        <v>High Net Worth</v>
      </c>
      <c r="I3011" t="str">
        <f>VLOOKUP(A3011,Filtered_Customer_Data[#All],4,FALSE)</f>
        <v>Male</v>
      </c>
      <c r="J3011" t="str">
        <f>VLOOKUP(A3011,Filtered_Customer_Data[#All],8,FALSE)</f>
        <v>Financial Services</v>
      </c>
      <c r="K3011" t="str">
        <f>VLOOKUP(A3011,Filtered_Customer_Data[#All],7,FALSE)</f>
        <v>Analog Circuit Design manager</v>
      </c>
    </row>
    <row r="3012" spans="1:11" x14ac:dyDescent="0.3">
      <c r="A3012">
        <v>3017</v>
      </c>
      <c r="B3012">
        <v>4</v>
      </c>
      <c r="C3012">
        <v>5289.49</v>
      </c>
      <c r="D3012">
        <f t="shared" si="94"/>
        <v>1322.3724999999999</v>
      </c>
      <c r="E3012">
        <v>5.5684399999999998</v>
      </c>
      <c r="F3012">
        <f>VLOOKUP(A3012,[1]!Filtered_Customer_Data[#All],12,FALSE)</f>
        <v>7</v>
      </c>
      <c r="G3012">
        <f t="shared" si="95"/>
        <v>51544.863467299998</v>
      </c>
      <c r="H3012" t="str">
        <f>VLOOKUP(A3012,[2]!Filtered_Customer_Data[#All],9,FALSE)</f>
        <v>Affluent Customer</v>
      </c>
      <c r="I3012" t="str">
        <f>VLOOKUP(A3012,Filtered_Customer_Data[#All],4,FALSE)</f>
        <v>Male</v>
      </c>
      <c r="J3012" t="str">
        <f>VLOOKUP(A3012,Filtered_Customer_Data[#All],8,FALSE)</f>
        <v>Financial Services</v>
      </c>
      <c r="K3012" t="str">
        <f>VLOOKUP(A3012,Filtered_Customer_Data[#All],7,FALSE)</f>
        <v>Operator</v>
      </c>
    </row>
    <row r="3013" spans="1:11" x14ac:dyDescent="0.3">
      <c r="A3013">
        <v>3018</v>
      </c>
      <c r="B3013">
        <v>5</v>
      </c>
      <c r="C3013">
        <v>3833.3500000000008</v>
      </c>
      <c r="D3013">
        <f t="shared" si="94"/>
        <v>766.67000000000019</v>
      </c>
      <c r="E3013">
        <v>5.5684399999999998</v>
      </c>
      <c r="F3013">
        <f>VLOOKUP(A3013,[1]!Filtered_Customer_Data[#All],12,FALSE)</f>
        <v>15</v>
      </c>
      <c r="G3013">
        <f t="shared" si="95"/>
        <v>64037.338422000015</v>
      </c>
      <c r="H3013" t="str">
        <f>VLOOKUP(A3013,[2]!Filtered_Customer_Data[#All],9,FALSE)</f>
        <v>High Net Worth</v>
      </c>
      <c r="I3013" t="str">
        <f>VLOOKUP(A3013,Filtered_Customer_Data[#All],4,FALSE)</f>
        <v>Female</v>
      </c>
      <c r="J3013" t="str">
        <f>VLOOKUP(A3013,Filtered_Customer_Data[#All],8,FALSE)</f>
        <v>Unknown</v>
      </c>
      <c r="K3013" t="str">
        <f>VLOOKUP(A3013,Filtered_Customer_Data[#All],7,FALSE)</f>
        <v>Recruiter</v>
      </c>
    </row>
    <row r="3014" spans="1:11" x14ac:dyDescent="0.3">
      <c r="A3014">
        <v>3019</v>
      </c>
      <c r="B3014">
        <v>3</v>
      </c>
      <c r="C3014">
        <v>4258.9799999999996</v>
      </c>
      <c r="D3014">
        <f t="shared" si="94"/>
        <v>1419.6599999999999</v>
      </c>
      <c r="E3014">
        <v>5.5684399999999998</v>
      </c>
      <c r="F3014">
        <f>VLOOKUP(A3014,[1]!Filtered_Customer_Data[#All],12,FALSE)</f>
        <v>14</v>
      </c>
      <c r="G3014">
        <f t="shared" si="95"/>
        <v>110674.08142559999</v>
      </c>
      <c r="H3014" t="str">
        <f>VLOOKUP(A3014,[2]!Filtered_Customer_Data[#All],9,FALSE)</f>
        <v>Affluent Customer</v>
      </c>
      <c r="I3014" t="str">
        <f>VLOOKUP(A3014,Filtered_Customer_Data[#All],4,FALSE)</f>
        <v>Male</v>
      </c>
      <c r="J3014" t="str">
        <f>VLOOKUP(A3014,Filtered_Customer_Data[#All],8,FALSE)</f>
        <v>Manufacturing</v>
      </c>
      <c r="K3014" t="str">
        <f>VLOOKUP(A3014,Filtered_Customer_Data[#All],7,FALSE)</f>
        <v>Community Outreach Specialist</v>
      </c>
    </row>
    <row r="3015" spans="1:11" x14ac:dyDescent="0.3">
      <c r="A3015">
        <v>3020</v>
      </c>
      <c r="B3015">
        <v>11</v>
      </c>
      <c r="C3015">
        <v>10879.600000000002</v>
      </c>
      <c r="D3015">
        <f t="shared" si="94"/>
        <v>989.05454545454563</v>
      </c>
      <c r="E3015">
        <v>5.5684399999999998</v>
      </c>
      <c r="F3015">
        <f>VLOOKUP(A3015,[1]!Filtered_Customer_Data[#All],12,FALSE)</f>
        <v>10</v>
      </c>
      <c r="G3015">
        <f t="shared" si="95"/>
        <v>55074.908930909092</v>
      </c>
      <c r="H3015" t="str">
        <f>VLOOKUP(A3015,[2]!Filtered_Customer_Data[#All],9,FALSE)</f>
        <v>High Net Worth</v>
      </c>
      <c r="I3015" t="str">
        <f>VLOOKUP(A3015,Filtered_Customer_Data[#All],4,FALSE)</f>
        <v>Male</v>
      </c>
      <c r="J3015" t="str">
        <f>VLOOKUP(A3015,Filtered_Customer_Data[#All],8,FALSE)</f>
        <v>Manufacturing</v>
      </c>
      <c r="K3015" t="str">
        <f>VLOOKUP(A3015,Filtered_Customer_Data[#All],7,FALSE)</f>
        <v>Chemical Engineer</v>
      </c>
    </row>
    <row r="3016" spans="1:11" x14ac:dyDescent="0.3">
      <c r="A3016">
        <v>3021</v>
      </c>
      <c r="B3016">
        <v>7</v>
      </c>
      <c r="C3016">
        <v>6493.42</v>
      </c>
      <c r="D3016">
        <f t="shared" si="94"/>
        <v>927.63142857142861</v>
      </c>
      <c r="E3016">
        <v>5.5684399999999998</v>
      </c>
      <c r="F3016">
        <f>VLOOKUP(A3016,[1]!Filtered_Customer_Data[#All],12,FALSE)</f>
        <v>9</v>
      </c>
      <c r="G3016">
        <f t="shared" si="95"/>
        <v>46489.139569028572</v>
      </c>
      <c r="H3016" t="str">
        <f>VLOOKUP(A3016,[2]!Filtered_Customer_Data[#All],9,FALSE)</f>
        <v>Mass Customer</v>
      </c>
      <c r="I3016" t="str">
        <f>VLOOKUP(A3016,Filtered_Customer_Data[#All],4,FALSE)</f>
        <v>Male</v>
      </c>
      <c r="J3016" t="str">
        <f>VLOOKUP(A3016,Filtered_Customer_Data[#All],8,FALSE)</f>
        <v>Unknown</v>
      </c>
      <c r="K3016" t="str">
        <f>VLOOKUP(A3016,Filtered_Customer_Data[#All],7,FALSE)</f>
        <v>Unknown</v>
      </c>
    </row>
    <row r="3017" spans="1:11" x14ac:dyDescent="0.3">
      <c r="A3017">
        <v>3022</v>
      </c>
      <c r="B3017">
        <v>5</v>
      </c>
      <c r="C3017">
        <v>3884.79</v>
      </c>
      <c r="D3017">
        <f t="shared" si="94"/>
        <v>776.95799999999997</v>
      </c>
      <c r="E3017">
        <v>5.5684399999999998</v>
      </c>
      <c r="F3017">
        <f>VLOOKUP(A3017,[1]!Filtered_Customer_Data[#All],12,FALSE)</f>
        <v>8</v>
      </c>
      <c r="G3017">
        <f t="shared" si="95"/>
        <v>34611.552044159995</v>
      </c>
      <c r="H3017" t="str">
        <f>VLOOKUP(A3017,[2]!Filtered_Customer_Data[#All],9,FALSE)</f>
        <v>High Net Worth</v>
      </c>
      <c r="I3017" t="str">
        <f>VLOOKUP(A3017,Filtered_Customer_Data[#All],4,FALSE)</f>
        <v>Female</v>
      </c>
      <c r="J3017" t="str">
        <f>VLOOKUP(A3017,Filtered_Customer_Data[#All],8,FALSE)</f>
        <v>Unknown</v>
      </c>
      <c r="K3017" t="str">
        <f>VLOOKUP(A3017,Filtered_Customer_Data[#All],7,FALSE)</f>
        <v>Unknown</v>
      </c>
    </row>
    <row r="3018" spans="1:11" x14ac:dyDescent="0.3">
      <c r="A3018">
        <v>3023</v>
      </c>
      <c r="B3018">
        <v>4</v>
      </c>
      <c r="C3018">
        <v>2119.85</v>
      </c>
      <c r="D3018">
        <f t="shared" si="94"/>
        <v>529.96249999999998</v>
      </c>
      <c r="E3018">
        <v>5.5684399999999998</v>
      </c>
      <c r="F3018">
        <f>VLOOKUP(A3018,[1]!Filtered_Customer_Data[#All],12,FALSE)</f>
        <v>7</v>
      </c>
      <c r="G3018">
        <f t="shared" si="95"/>
        <v>20657.450684499996</v>
      </c>
      <c r="H3018" t="str">
        <f>VLOOKUP(A3018,[2]!Filtered_Customer_Data[#All],9,FALSE)</f>
        <v>High Net Worth</v>
      </c>
      <c r="I3018" t="str">
        <f>VLOOKUP(A3018,Filtered_Customer_Data[#All],4,FALSE)</f>
        <v>Female</v>
      </c>
      <c r="J3018" t="str">
        <f>VLOOKUP(A3018,Filtered_Customer_Data[#All],8,FALSE)</f>
        <v>IT</v>
      </c>
      <c r="K3018" t="str">
        <f>VLOOKUP(A3018,Filtered_Customer_Data[#All],7,FALSE)</f>
        <v>Accountant I</v>
      </c>
    </row>
    <row r="3019" spans="1:11" x14ac:dyDescent="0.3">
      <c r="A3019">
        <v>3024</v>
      </c>
      <c r="B3019">
        <v>1</v>
      </c>
      <c r="C3019">
        <v>1769.64</v>
      </c>
      <c r="D3019">
        <f t="shared" si="94"/>
        <v>1769.64</v>
      </c>
      <c r="E3019">
        <v>5.5684399999999998</v>
      </c>
      <c r="F3019">
        <f>VLOOKUP(A3019,[1]!Filtered_Customer_Data[#All],12,FALSE)</f>
        <v>12</v>
      </c>
      <c r="G3019">
        <f t="shared" si="95"/>
        <v>118249.60993920002</v>
      </c>
      <c r="H3019" t="str">
        <f>VLOOKUP(A3019,[2]!Filtered_Customer_Data[#All],9,FALSE)</f>
        <v>Mass Customer</v>
      </c>
      <c r="I3019" t="str">
        <f>VLOOKUP(A3019,Filtered_Customer_Data[#All],4,FALSE)</f>
        <v>Male</v>
      </c>
      <c r="J3019" t="str">
        <f>VLOOKUP(A3019,Filtered_Customer_Data[#All],8,FALSE)</f>
        <v>Health</v>
      </c>
      <c r="K3019" t="str">
        <f>VLOOKUP(A3019,Filtered_Customer_Data[#All],7,FALSE)</f>
        <v>Unknown</v>
      </c>
    </row>
    <row r="3020" spans="1:11" x14ac:dyDescent="0.3">
      <c r="A3020">
        <v>3025</v>
      </c>
      <c r="B3020">
        <v>2</v>
      </c>
      <c r="C3020">
        <v>2263.4899999999998</v>
      </c>
      <c r="D3020">
        <f t="shared" si="94"/>
        <v>1131.7449999999999</v>
      </c>
      <c r="E3020">
        <v>5.5684399999999998</v>
      </c>
      <c r="F3020">
        <f>VLOOKUP(A3020,[1]!Filtered_Customer_Data[#All],12,FALSE)</f>
        <v>9</v>
      </c>
      <c r="G3020">
        <f t="shared" si="95"/>
        <v>56718.487150199995</v>
      </c>
      <c r="H3020" t="str">
        <f>VLOOKUP(A3020,[2]!Filtered_Customer_Data[#All],9,FALSE)</f>
        <v>Mass Customer</v>
      </c>
      <c r="I3020" t="str">
        <f>VLOOKUP(A3020,Filtered_Customer_Data[#All],4,FALSE)</f>
        <v>Male</v>
      </c>
      <c r="J3020" t="str">
        <f>VLOOKUP(A3020,Filtered_Customer_Data[#All],8,FALSE)</f>
        <v>Financial Services</v>
      </c>
      <c r="K3020" t="str">
        <f>VLOOKUP(A3020,Filtered_Customer_Data[#All],7,FALSE)</f>
        <v>Compensation Analyst</v>
      </c>
    </row>
    <row r="3021" spans="1:11" x14ac:dyDescent="0.3">
      <c r="A3021">
        <v>3026</v>
      </c>
      <c r="B3021">
        <v>5</v>
      </c>
      <c r="C3021">
        <v>4489.49</v>
      </c>
      <c r="D3021">
        <f t="shared" si="94"/>
        <v>897.89799999999991</v>
      </c>
      <c r="E3021">
        <v>5.5684399999999998</v>
      </c>
      <c r="F3021">
        <f>VLOOKUP(A3021,[1]!Filtered_Customer_Data[#All],12,FALSE)</f>
        <v>5</v>
      </c>
      <c r="G3021">
        <f t="shared" si="95"/>
        <v>24999.455695599994</v>
      </c>
      <c r="H3021" t="str">
        <f>VLOOKUP(A3021,[2]!Filtered_Customer_Data[#All],9,FALSE)</f>
        <v>Mass Customer</v>
      </c>
      <c r="I3021" t="str">
        <f>VLOOKUP(A3021,Filtered_Customer_Data[#All],4,FALSE)</f>
        <v>Female</v>
      </c>
      <c r="J3021" t="str">
        <f>VLOOKUP(A3021,Filtered_Customer_Data[#All],8,FALSE)</f>
        <v>Property</v>
      </c>
      <c r="K3021" t="str">
        <f>VLOOKUP(A3021,Filtered_Customer_Data[#All],7,FALSE)</f>
        <v>Account Representative III</v>
      </c>
    </row>
    <row r="3022" spans="1:11" x14ac:dyDescent="0.3">
      <c r="A3022">
        <v>3027</v>
      </c>
      <c r="B3022">
        <v>5</v>
      </c>
      <c r="C3022">
        <v>3296.91</v>
      </c>
      <c r="D3022">
        <f t="shared" si="94"/>
        <v>659.38199999999995</v>
      </c>
      <c r="E3022">
        <v>5.5684399999999998</v>
      </c>
      <c r="F3022">
        <f>VLOOKUP(A3022,[1]!Filtered_Customer_Data[#All],12,FALSE)</f>
        <v>5</v>
      </c>
      <c r="G3022">
        <f t="shared" si="95"/>
        <v>18358.645520399998</v>
      </c>
      <c r="H3022" t="str">
        <f>VLOOKUP(A3022,[2]!Filtered_Customer_Data[#All],9,FALSE)</f>
        <v>Mass Customer</v>
      </c>
      <c r="I3022" t="str">
        <f>VLOOKUP(A3022,Filtered_Customer_Data[#All],4,FALSE)</f>
        <v>Male</v>
      </c>
      <c r="J3022" t="str">
        <f>VLOOKUP(A3022,Filtered_Customer_Data[#All],8,FALSE)</f>
        <v>Health</v>
      </c>
      <c r="K3022" t="str">
        <f>VLOOKUP(A3022,Filtered_Customer_Data[#All],7,FALSE)</f>
        <v>Research Nurse</v>
      </c>
    </row>
    <row r="3023" spans="1:11" x14ac:dyDescent="0.3">
      <c r="A3023">
        <v>3028</v>
      </c>
      <c r="B3023">
        <v>4</v>
      </c>
      <c r="C3023">
        <v>5030.6899999999996</v>
      </c>
      <c r="D3023">
        <f t="shared" si="94"/>
        <v>1257.6724999999999</v>
      </c>
      <c r="E3023">
        <v>5.5684399999999998</v>
      </c>
      <c r="F3023">
        <f>VLOOKUP(A3023,[1]!Filtered_Customer_Data[#All],12,FALSE)</f>
        <v>20</v>
      </c>
      <c r="G3023">
        <f t="shared" si="95"/>
        <v>140065.47711799998</v>
      </c>
      <c r="H3023" t="str">
        <f>VLOOKUP(A3023,[2]!Filtered_Customer_Data[#All],9,FALSE)</f>
        <v>High Net Worth</v>
      </c>
      <c r="I3023" t="str">
        <f>VLOOKUP(A3023,Filtered_Customer_Data[#All],4,FALSE)</f>
        <v>Female</v>
      </c>
      <c r="J3023" t="str">
        <f>VLOOKUP(A3023,Filtered_Customer_Data[#All],8,FALSE)</f>
        <v>Manufacturing</v>
      </c>
      <c r="K3023" t="str">
        <f>VLOOKUP(A3023,Filtered_Customer_Data[#All],7,FALSE)</f>
        <v>General Manager</v>
      </c>
    </row>
    <row r="3024" spans="1:11" x14ac:dyDescent="0.3">
      <c r="A3024">
        <v>3029</v>
      </c>
      <c r="B3024">
        <v>4</v>
      </c>
      <c r="C3024">
        <v>5099.51</v>
      </c>
      <c r="D3024">
        <f t="shared" si="94"/>
        <v>1274.8775000000001</v>
      </c>
      <c r="E3024">
        <v>5.5684399999999998</v>
      </c>
      <c r="F3024">
        <f>VLOOKUP(A3024,[1]!Filtered_Customer_Data[#All],12,FALSE)</f>
        <v>13</v>
      </c>
      <c r="G3024">
        <f t="shared" si="95"/>
        <v>92288.02525929999</v>
      </c>
      <c r="H3024" t="str">
        <f>VLOOKUP(A3024,[2]!Filtered_Customer_Data[#All],9,FALSE)</f>
        <v>Mass Customer</v>
      </c>
      <c r="I3024" t="str">
        <f>VLOOKUP(A3024,Filtered_Customer_Data[#All],4,FALSE)</f>
        <v>Male</v>
      </c>
      <c r="J3024" t="str">
        <f>VLOOKUP(A3024,Filtered_Customer_Data[#All],8,FALSE)</f>
        <v>Manufacturing</v>
      </c>
      <c r="K3024" t="str">
        <f>VLOOKUP(A3024,Filtered_Customer_Data[#All],7,FALSE)</f>
        <v>Business Systems Development Analyst</v>
      </c>
    </row>
    <row r="3025" spans="1:11" x14ac:dyDescent="0.3">
      <c r="A3025">
        <v>3030</v>
      </c>
      <c r="B3025">
        <v>7</v>
      </c>
      <c r="C3025">
        <v>5700.4</v>
      </c>
      <c r="D3025">
        <f t="shared" si="94"/>
        <v>814.34285714285704</v>
      </c>
      <c r="E3025">
        <v>5.5684399999999998</v>
      </c>
      <c r="F3025">
        <f>VLOOKUP(A3025,[1]!Filtered_Customer_Data[#All],12,FALSE)</f>
        <v>3</v>
      </c>
      <c r="G3025">
        <f t="shared" si="95"/>
        <v>13603.858018285713</v>
      </c>
      <c r="H3025" t="str">
        <f>VLOOKUP(A3025,[2]!Filtered_Customer_Data[#All],9,FALSE)</f>
        <v>Affluent Customer</v>
      </c>
      <c r="I3025" t="str">
        <f>VLOOKUP(A3025,Filtered_Customer_Data[#All],4,FALSE)</f>
        <v>Female</v>
      </c>
      <c r="J3025" t="str">
        <f>VLOOKUP(A3025,Filtered_Customer_Data[#All],8,FALSE)</f>
        <v>Manufacturing</v>
      </c>
      <c r="K3025" t="str">
        <f>VLOOKUP(A3025,Filtered_Customer_Data[#All],7,FALSE)</f>
        <v>Technical Writer</v>
      </c>
    </row>
    <row r="3026" spans="1:11" x14ac:dyDescent="0.3">
      <c r="A3026">
        <v>3031</v>
      </c>
      <c r="B3026">
        <v>5</v>
      </c>
      <c r="C3026">
        <v>6455.51</v>
      </c>
      <c r="D3026">
        <f t="shared" si="94"/>
        <v>1291.1020000000001</v>
      </c>
      <c r="E3026">
        <v>5.5684399999999998</v>
      </c>
      <c r="F3026">
        <f>VLOOKUP(A3026,[1]!Filtered_Customer_Data[#All],12,FALSE)</f>
        <v>5</v>
      </c>
      <c r="G3026">
        <f t="shared" si="95"/>
        <v>35947.120104400004</v>
      </c>
      <c r="H3026" t="str">
        <f>VLOOKUP(A3026,[2]!Filtered_Customer_Data[#All],9,FALSE)</f>
        <v>Mass Customer</v>
      </c>
      <c r="I3026" t="str">
        <f>VLOOKUP(A3026,Filtered_Customer_Data[#All],4,FALSE)</f>
        <v>Male</v>
      </c>
      <c r="J3026" t="str">
        <f>VLOOKUP(A3026,Filtered_Customer_Data[#All],8,FALSE)</f>
        <v>Health</v>
      </c>
      <c r="K3026" t="str">
        <f>VLOOKUP(A3026,Filtered_Customer_Data[#All],7,FALSE)</f>
        <v>Staff Scientist</v>
      </c>
    </row>
    <row r="3027" spans="1:11" x14ac:dyDescent="0.3">
      <c r="A3027">
        <v>3032</v>
      </c>
      <c r="B3027">
        <v>7</v>
      </c>
      <c r="C3027">
        <v>10767.019999999999</v>
      </c>
      <c r="D3027">
        <f t="shared" si="94"/>
        <v>1538.1457142857141</v>
      </c>
      <c r="E3027">
        <v>5.5684399999999998</v>
      </c>
      <c r="F3027">
        <f>VLOOKUP(A3027,[1]!Filtered_Customer_Data[#All],12,FALSE)</f>
        <v>5</v>
      </c>
      <c r="G3027">
        <f t="shared" si="95"/>
        <v>42825.360606285714</v>
      </c>
      <c r="H3027" t="str">
        <f>VLOOKUP(A3027,[2]!Filtered_Customer_Data[#All],9,FALSE)</f>
        <v>Affluent Customer</v>
      </c>
      <c r="I3027" t="str">
        <f>VLOOKUP(A3027,Filtered_Customer_Data[#All],4,FALSE)</f>
        <v>Male</v>
      </c>
      <c r="J3027" t="str">
        <f>VLOOKUP(A3027,Filtered_Customer_Data[#All],8,FALSE)</f>
        <v>Health</v>
      </c>
      <c r="K3027" t="str">
        <f>VLOOKUP(A3027,Filtered_Customer_Data[#All],7,FALSE)</f>
        <v>Analog Circuit Design manager</v>
      </c>
    </row>
    <row r="3028" spans="1:11" x14ac:dyDescent="0.3">
      <c r="A3028">
        <v>3033</v>
      </c>
      <c r="B3028">
        <v>2</v>
      </c>
      <c r="C3028">
        <v>2523.1999999999998</v>
      </c>
      <c r="D3028">
        <f t="shared" si="94"/>
        <v>1261.5999999999999</v>
      </c>
      <c r="E3028">
        <v>5.5684399999999998</v>
      </c>
      <c r="F3028">
        <f>VLOOKUP(A3028,[1]!Filtered_Customer_Data[#All],12,FALSE)</f>
        <v>12</v>
      </c>
      <c r="G3028">
        <f t="shared" si="95"/>
        <v>84301.726847999991</v>
      </c>
      <c r="H3028" t="str">
        <f>VLOOKUP(A3028,[2]!Filtered_Customer_Data[#All],9,FALSE)</f>
        <v>High Net Worth</v>
      </c>
      <c r="I3028" t="str">
        <f>VLOOKUP(A3028,Filtered_Customer_Data[#All],4,FALSE)</f>
        <v>Female</v>
      </c>
      <c r="J3028" t="str">
        <f>VLOOKUP(A3028,Filtered_Customer_Data[#All],8,FALSE)</f>
        <v>Financial Services</v>
      </c>
      <c r="K3028" t="str">
        <f>VLOOKUP(A3028,Filtered_Customer_Data[#All],7,FALSE)</f>
        <v>Administrative Officer</v>
      </c>
    </row>
    <row r="3029" spans="1:11" x14ac:dyDescent="0.3">
      <c r="A3029">
        <v>3034</v>
      </c>
      <c r="B3029">
        <v>5</v>
      </c>
      <c r="C3029">
        <v>5496.7599999999993</v>
      </c>
      <c r="D3029">
        <f t="shared" si="94"/>
        <v>1099.3519999999999</v>
      </c>
      <c r="E3029">
        <v>5.5684399999999998</v>
      </c>
      <c r="F3029">
        <f>VLOOKUP(A3029,[1]!Filtered_Customer_Data[#All],12,FALSE)</f>
        <v>18</v>
      </c>
      <c r="G3029">
        <f t="shared" si="95"/>
        <v>110190.16171583999</v>
      </c>
      <c r="H3029" t="str">
        <f>VLOOKUP(A3029,[2]!Filtered_Customer_Data[#All],9,FALSE)</f>
        <v>Mass Customer</v>
      </c>
      <c r="I3029" t="str">
        <f>VLOOKUP(A3029,Filtered_Customer_Data[#All],4,FALSE)</f>
        <v>Female</v>
      </c>
      <c r="J3029" t="str">
        <f>VLOOKUP(A3029,Filtered_Customer_Data[#All],8,FALSE)</f>
        <v>Manufacturing</v>
      </c>
      <c r="K3029" t="str">
        <f>VLOOKUP(A3029,Filtered_Customer_Data[#All],7,FALSE)</f>
        <v>Web Designer IV</v>
      </c>
    </row>
    <row r="3030" spans="1:11" x14ac:dyDescent="0.3">
      <c r="A3030">
        <v>3035</v>
      </c>
      <c r="B3030">
        <v>5</v>
      </c>
      <c r="C3030">
        <v>4522.24</v>
      </c>
      <c r="D3030">
        <f t="shared" si="94"/>
        <v>904.44799999999998</v>
      </c>
      <c r="E3030">
        <v>5.5684399999999998</v>
      </c>
      <c r="F3030">
        <f>VLOOKUP(A3030,[1]!Filtered_Customer_Data[#All],12,FALSE)</f>
        <v>13</v>
      </c>
      <c r="G3030">
        <f t="shared" si="95"/>
        <v>65472.737474559995</v>
      </c>
      <c r="H3030" t="str">
        <f>VLOOKUP(A3030,[2]!Filtered_Customer_Data[#All],9,FALSE)</f>
        <v>High Net Worth</v>
      </c>
      <c r="I3030" t="str">
        <f>VLOOKUP(A3030,Filtered_Customer_Data[#All],4,FALSE)</f>
        <v>Male</v>
      </c>
      <c r="J3030" t="str">
        <f>VLOOKUP(A3030,Filtered_Customer_Data[#All],8,FALSE)</f>
        <v>Health</v>
      </c>
      <c r="K3030" t="str">
        <f>VLOOKUP(A3030,Filtered_Customer_Data[#All],7,FALSE)</f>
        <v>Associate Professor</v>
      </c>
    </row>
    <row r="3031" spans="1:11" x14ac:dyDescent="0.3">
      <c r="A3031">
        <v>3036</v>
      </c>
      <c r="B3031">
        <v>5</v>
      </c>
      <c r="C3031">
        <v>8620.5299999999988</v>
      </c>
      <c r="D3031">
        <f t="shared" si="94"/>
        <v>1724.1059999999998</v>
      </c>
      <c r="E3031">
        <v>5.5684399999999998</v>
      </c>
      <c r="F3031">
        <f>VLOOKUP(A3031,[1]!Filtered_Customer_Data[#All],12,FALSE)</f>
        <v>11</v>
      </c>
      <c r="G3031">
        <f t="shared" si="95"/>
        <v>105606.38896103998</v>
      </c>
      <c r="H3031" t="str">
        <f>VLOOKUP(A3031,[2]!Filtered_Customer_Data[#All],9,FALSE)</f>
        <v>Affluent Customer</v>
      </c>
      <c r="I3031" t="str">
        <f>VLOOKUP(A3031,Filtered_Customer_Data[#All],4,FALSE)</f>
        <v>Female</v>
      </c>
      <c r="J3031" t="str">
        <f>VLOOKUP(A3031,Filtered_Customer_Data[#All],8,FALSE)</f>
        <v>Property</v>
      </c>
      <c r="K3031" t="str">
        <f>VLOOKUP(A3031,Filtered_Customer_Data[#All],7,FALSE)</f>
        <v>Business Systems Development Analyst</v>
      </c>
    </row>
    <row r="3032" spans="1:11" x14ac:dyDescent="0.3">
      <c r="A3032">
        <v>3037</v>
      </c>
      <c r="B3032">
        <v>3</v>
      </c>
      <c r="C3032">
        <v>2449.3000000000002</v>
      </c>
      <c r="D3032">
        <f t="shared" si="94"/>
        <v>816.43333333333339</v>
      </c>
      <c r="E3032">
        <v>5.5684399999999998</v>
      </c>
      <c r="F3032">
        <f>VLOOKUP(A3032,[1]!Filtered_Customer_Data[#All],12,FALSE)</f>
        <v>18</v>
      </c>
      <c r="G3032">
        <f t="shared" si="95"/>
        <v>81832.680552000005</v>
      </c>
      <c r="H3032" t="str">
        <f>VLOOKUP(A3032,[2]!Filtered_Customer_Data[#All],9,FALSE)</f>
        <v>High Net Worth</v>
      </c>
      <c r="I3032" t="str">
        <f>VLOOKUP(A3032,Filtered_Customer_Data[#All],4,FALSE)</f>
        <v>Female</v>
      </c>
      <c r="J3032" t="str">
        <f>VLOOKUP(A3032,Filtered_Customer_Data[#All],8,FALSE)</f>
        <v>Financial Services</v>
      </c>
      <c r="K3032" t="str">
        <f>VLOOKUP(A3032,Filtered_Customer_Data[#All],7,FALSE)</f>
        <v>Legal Assistant</v>
      </c>
    </row>
    <row r="3033" spans="1:11" x14ac:dyDescent="0.3">
      <c r="A3033">
        <v>3038</v>
      </c>
      <c r="B3033">
        <v>6</v>
      </c>
      <c r="C3033">
        <v>5268.26</v>
      </c>
      <c r="D3033">
        <f t="shared" si="94"/>
        <v>878.04333333333341</v>
      </c>
      <c r="E3033">
        <v>5.5684399999999998</v>
      </c>
      <c r="F3033">
        <f>VLOOKUP(A3033,[1]!Filtered_Customer_Data[#All],12,FALSE)</f>
        <v>13</v>
      </c>
      <c r="G3033">
        <f t="shared" si="95"/>
        <v>63561.311047866679</v>
      </c>
      <c r="H3033" t="str">
        <f>VLOOKUP(A3033,[2]!Filtered_Customer_Data[#All],9,FALSE)</f>
        <v>High Net Worth</v>
      </c>
      <c r="I3033" t="str">
        <f>VLOOKUP(A3033,Filtered_Customer_Data[#All],4,FALSE)</f>
        <v>Female</v>
      </c>
      <c r="J3033" t="str">
        <f>VLOOKUP(A3033,Filtered_Customer_Data[#All],8,FALSE)</f>
        <v>Unknown</v>
      </c>
      <c r="K3033" t="str">
        <f>VLOOKUP(A3033,Filtered_Customer_Data[#All],7,FALSE)</f>
        <v>Senior Developer</v>
      </c>
    </row>
    <row r="3034" spans="1:11" x14ac:dyDescent="0.3">
      <c r="A3034">
        <v>3039</v>
      </c>
      <c r="B3034">
        <v>9</v>
      </c>
      <c r="C3034">
        <v>8652.35</v>
      </c>
      <c r="D3034">
        <f t="shared" si="94"/>
        <v>961.37222222222226</v>
      </c>
      <c r="E3034">
        <v>5.5684399999999998</v>
      </c>
      <c r="F3034">
        <f>VLOOKUP(A3034,[1]!Filtered_Customer_Data[#All],12,FALSE)</f>
        <v>18</v>
      </c>
      <c r="G3034">
        <f t="shared" si="95"/>
        <v>96360.183667999998</v>
      </c>
      <c r="H3034" t="str">
        <f>VLOOKUP(A3034,[2]!Filtered_Customer_Data[#All],9,FALSE)</f>
        <v>Affluent Customer</v>
      </c>
      <c r="I3034" t="str">
        <f>VLOOKUP(A3034,Filtered_Customer_Data[#All],4,FALSE)</f>
        <v>Female</v>
      </c>
      <c r="J3034" t="str">
        <f>VLOOKUP(A3034,Filtered_Customer_Data[#All],8,FALSE)</f>
        <v>Financial Services</v>
      </c>
      <c r="K3034" t="str">
        <f>VLOOKUP(A3034,Filtered_Customer_Data[#All],7,FALSE)</f>
        <v>Unknown</v>
      </c>
    </row>
    <row r="3035" spans="1:11" x14ac:dyDescent="0.3">
      <c r="A3035">
        <v>3040</v>
      </c>
      <c r="B3035">
        <v>1</v>
      </c>
      <c r="C3035">
        <v>2091.4699999999998</v>
      </c>
      <c r="D3035">
        <f t="shared" si="94"/>
        <v>2091.4699999999998</v>
      </c>
      <c r="E3035">
        <v>5.5684399999999998</v>
      </c>
      <c r="F3035">
        <f>VLOOKUP(A3035,[1]!Filtered_Customer_Data[#All],12,FALSE)</f>
        <v>5</v>
      </c>
      <c r="G3035">
        <f t="shared" si="95"/>
        <v>58231.126033999986</v>
      </c>
      <c r="H3035" t="str">
        <f>VLOOKUP(A3035,[2]!Filtered_Customer_Data[#All],9,FALSE)</f>
        <v>Mass Customer</v>
      </c>
      <c r="I3035" t="str">
        <f>VLOOKUP(A3035,Filtered_Customer_Data[#All],4,FALSE)</f>
        <v>Female</v>
      </c>
      <c r="J3035" t="str">
        <f>VLOOKUP(A3035,Filtered_Customer_Data[#All],8,FALSE)</f>
        <v>Retail</v>
      </c>
      <c r="K3035" t="str">
        <f>VLOOKUP(A3035,Filtered_Customer_Data[#All],7,FALSE)</f>
        <v>General Manager</v>
      </c>
    </row>
    <row r="3036" spans="1:11" x14ac:dyDescent="0.3">
      <c r="A3036">
        <v>3041</v>
      </c>
      <c r="B3036">
        <v>2</v>
      </c>
      <c r="C3036">
        <v>3469.37</v>
      </c>
      <c r="D3036">
        <f t="shared" si="94"/>
        <v>1734.6849999999999</v>
      </c>
      <c r="E3036">
        <v>5.5684399999999998</v>
      </c>
      <c r="F3036">
        <f>VLOOKUP(A3036,[1]!Filtered_Customer_Data[#All],12,FALSE)</f>
        <v>11</v>
      </c>
      <c r="G3036">
        <f t="shared" si="95"/>
        <v>106254.3827554</v>
      </c>
      <c r="H3036" t="str">
        <f>VLOOKUP(A3036,[2]!Filtered_Customer_Data[#All],9,FALSE)</f>
        <v>Mass Customer</v>
      </c>
      <c r="I3036" t="str">
        <f>VLOOKUP(A3036,Filtered_Customer_Data[#All],4,FALSE)</f>
        <v>Female</v>
      </c>
      <c r="J3036" t="str">
        <f>VLOOKUP(A3036,Filtered_Customer_Data[#All],8,FALSE)</f>
        <v>Retail</v>
      </c>
      <c r="K3036" t="str">
        <f>VLOOKUP(A3036,Filtered_Customer_Data[#All],7,FALSE)</f>
        <v>Physical Therapy Assistant</v>
      </c>
    </row>
    <row r="3037" spans="1:11" x14ac:dyDescent="0.3">
      <c r="A3037">
        <v>3042</v>
      </c>
      <c r="B3037">
        <v>6</v>
      </c>
      <c r="C3037">
        <v>6916.03</v>
      </c>
      <c r="D3037">
        <f t="shared" si="94"/>
        <v>1152.6716666666666</v>
      </c>
      <c r="E3037">
        <v>5.5684399999999998</v>
      </c>
      <c r="F3037">
        <f>VLOOKUP(A3037,[1]!Filtered_Customer_Data[#All],12,FALSE)</f>
        <v>15</v>
      </c>
      <c r="G3037">
        <f t="shared" si="95"/>
        <v>96278.745232999994</v>
      </c>
      <c r="H3037" t="str">
        <f>VLOOKUP(A3037,[2]!Filtered_Customer_Data[#All],9,FALSE)</f>
        <v>High Net Worth</v>
      </c>
      <c r="I3037" t="str">
        <f>VLOOKUP(A3037,Filtered_Customer_Data[#All],4,FALSE)</f>
        <v>Male</v>
      </c>
      <c r="J3037" t="str">
        <f>VLOOKUP(A3037,Filtered_Customer_Data[#All],8,FALSE)</f>
        <v>Property</v>
      </c>
      <c r="K3037" t="str">
        <f>VLOOKUP(A3037,Filtered_Customer_Data[#All],7,FALSE)</f>
        <v>Engineer II</v>
      </c>
    </row>
    <row r="3038" spans="1:11" x14ac:dyDescent="0.3">
      <c r="A3038">
        <v>3043</v>
      </c>
      <c r="B3038">
        <v>4</v>
      </c>
      <c r="C3038">
        <v>4497.96</v>
      </c>
      <c r="D3038">
        <f t="shared" si="94"/>
        <v>1124.49</v>
      </c>
      <c r="E3038">
        <v>5.5684399999999998</v>
      </c>
      <c r="F3038">
        <f>VLOOKUP(A3038,[1]!Filtered_Customer_Data[#All],12,FALSE)</f>
        <v>18</v>
      </c>
      <c r="G3038">
        <f t="shared" si="95"/>
        <v>112709.7917208</v>
      </c>
      <c r="H3038" t="str">
        <f>VLOOKUP(A3038,[2]!Filtered_Customer_Data[#All],9,FALSE)</f>
        <v>Mass Customer</v>
      </c>
      <c r="I3038" t="str">
        <f>VLOOKUP(A3038,Filtered_Customer_Data[#All],4,FALSE)</f>
        <v>Female</v>
      </c>
      <c r="J3038" t="str">
        <f>VLOOKUP(A3038,Filtered_Customer_Data[#All],8,FALSE)</f>
        <v>Unknown</v>
      </c>
      <c r="K3038" t="str">
        <f>VLOOKUP(A3038,Filtered_Customer_Data[#All],7,FALSE)</f>
        <v>Legal Assistant</v>
      </c>
    </row>
    <row r="3039" spans="1:11" x14ac:dyDescent="0.3">
      <c r="A3039">
        <v>3044</v>
      </c>
      <c r="B3039">
        <v>9</v>
      </c>
      <c r="C3039">
        <v>10768.18</v>
      </c>
      <c r="D3039">
        <f t="shared" si="94"/>
        <v>1196.4644444444446</v>
      </c>
      <c r="E3039">
        <v>5.5684399999999998</v>
      </c>
      <c r="F3039">
        <f>VLOOKUP(A3039,[1]!Filtered_Customer_Data[#All],12,FALSE)</f>
        <v>19</v>
      </c>
      <c r="G3039">
        <f t="shared" si="95"/>
        <v>126586.36894942223</v>
      </c>
      <c r="H3039" t="str">
        <f>VLOOKUP(A3039,[2]!Filtered_Customer_Data[#All],9,FALSE)</f>
        <v>Affluent Customer</v>
      </c>
      <c r="I3039" t="str">
        <f>VLOOKUP(A3039,Filtered_Customer_Data[#All],4,FALSE)</f>
        <v>Male</v>
      </c>
      <c r="J3039" t="str">
        <f>VLOOKUP(A3039,Filtered_Customer_Data[#All],8,FALSE)</f>
        <v>Health</v>
      </c>
      <c r="K3039" t="str">
        <f>VLOOKUP(A3039,Filtered_Customer_Data[#All],7,FALSE)</f>
        <v>Occupational Therapist</v>
      </c>
    </row>
    <row r="3040" spans="1:11" x14ac:dyDescent="0.3">
      <c r="A3040">
        <v>3045</v>
      </c>
      <c r="B3040">
        <v>5</v>
      </c>
      <c r="C3040">
        <v>6795.0400000000009</v>
      </c>
      <c r="D3040">
        <f t="shared" si="94"/>
        <v>1359.0080000000003</v>
      </c>
      <c r="E3040">
        <v>5.5684399999999998</v>
      </c>
      <c r="F3040">
        <f>VLOOKUP(A3040,[1]!Filtered_Customer_Data[#All],12,FALSE)</f>
        <v>2</v>
      </c>
      <c r="G3040">
        <f t="shared" si="95"/>
        <v>15135.109015040003</v>
      </c>
      <c r="H3040" t="str">
        <f>VLOOKUP(A3040,[2]!Filtered_Customer_Data[#All],9,FALSE)</f>
        <v>Affluent Customer</v>
      </c>
      <c r="I3040" t="str">
        <f>VLOOKUP(A3040,Filtered_Customer_Data[#All],4,FALSE)</f>
        <v>Male</v>
      </c>
      <c r="J3040" t="str">
        <f>VLOOKUP(A3040,Filtered_Customer_Data[#All],8,FALSE)</f>
        <v>Financial Services</v>
      </c>
      <c r="K3040" t="str">
        <f>VLOOKUP(A3040,Filtered_Customer_Data[#All],7,FALSE)</f>
        <v>Cost Accountant</v>
      </c>
    </row>
    <row r="3041" spans="1:11" x14ac:dyDescent="0.3">
      <c r="A3041">
        <v>3046</v>
      </c>
      <c r="B3041">
        <v>4</v>
      </c>
      <c r="C3041">
        <v>5855.92</v>
      </c>
      <c r="D3041">
        <f t="shared" si="94"/>
        <v>1463.98</v>
      </c>
      <c r="E3041">
        <v>5.5684399999999998</v>
      </c>
      <c r="F3041">
        <f>VLOOKUP(A3041,[1]!Filtered_Customer_Data[#All],12,FALSE)</f>
        <v>18</v>
      </c>
      <c r="G3041">
        <f t="shared" si="95"/>
        <v>146737.52624159999</v>
      </c>
      <c r="H3041" t="str">
        <f>VLOOKUP(A3041,[2]!Filtered_Customer_Data[#All],9,FALSE)</f>
        <v>Affluent Customer</v>
      </c>
      <c r="I3041" t="str">
        <f>VLOOKUP(A3041,Filtered_Customer_Data[#All],4,FALSE)</f>
        <v>Female</v>
      </c>
      <c r="J3041" t="str">
        <f>VLOOKUP(A3041,Filtered_Customer_Data[#All],8,FALSE)</f>
        <v>Manufacturing</v>
      </c>
      <c r="K3041" t="str">
        <f>VLOOKUP(A3041,Filtered_Customer_Data[#All],7,FALSE)</f>
        <v>Programmer Analyst III</v>
      </c>
    </row>
    <row r="3042" spans="1:11" x14ac:dyDescent="0.3">
      <c r="A3042">
        <v>3047</v>
      </c>
      <c r="B3042">
        <v>5</v>
      </c>
      <c r="C3042">
        <v>6712.3899999999994</v>
      </c>
      <c r="D3042">
        <f t="shared" si="94"/>
        <v>1342.4779999999998</v>
      </c>
      <c r="E3042">
        <v>5.5684399999999998</v>
      </c>
      <c r="F3042">
        <f>VLOOKUP(A3042,[1]!Filtered_Customer_Data[#All],12,FALSE)</f>
        <v>19</v>
      </c>
      <c r="G3042">
        <f t="shared" si="95"/>
        <v>142034.65569207998</v>
      </c>
      <c r="H3042" t="str">
        <f>VLOOKUP(A3042,[2]!Filtered_Customer_Data[#All],9,FALSE)</f>
        <v>Mass Customer</v>
      </c>
      <c r="I3042" t="str">
        <f>VLOOKUP(A3042,Filtered_Customer_Data[#All],4,FALSE)</f>
        <v>Male</v>
      </c>
      <c r="J3042" t="str">
        <f>VLOOKUP(A3042,Filtered_Customer_Data[#All],8,FALSE)</f>
        <v>Retail</v>
      </c>
      <c r="K3042" t="str">
        <f>VLOOKUP(A3042,Filtered_Customer_Data[#All],7,FALSE)</f>
        <v>Speech Pathologist</v>
      </c>
    </row>
    <row r="3043" spans="1:11" x14ac:dyDescent="0.3">
      <c r="A3043">
        <v>3048</v>
      </c>
      <c r="B3043">
        <v>12</v>
      </c>
      <c r="C3043">
        <v>13272.89</v>
      </c>
      <c r="D3043">
        <f t="shared" si="94"/>
        <v>1106.0741666666665</v>
      </c>
      <c r="E3043">
        <v>5.5684399999999998</v>
      </c>
      <c r="F3043">
        <f>VLOOKUP(A3043,[1]!Filtered_Customer_Data[#All],12,FALSE)</f>
        <v>16</v>
      </c>
      <c r="G3043">
        <f t="shared" si="95"/>
        <v>98545.722122133317</v>
      </c>
      <c r="H3043" t="str">
        <f>VLOOKUP(A3043,[2]!Filtered_Customer_Data[#All],9,FALSE)</f>
        <v>Mass Customer</v>
      </c>
      <c r="I3043" t="str">
        <f>VLOOKUP(A3043,Filtered_Customer_Data[#All],4,FALSE)</f>
        <v>Male</v>
      </c>
      <c r="J3043" t="str">
        <f>VLOOKUP(A3043,Filtered_Customer_Data[#All],8,FALSE)</f>
        <v>Manufacturing</v>
      </c>
      <c r="K3043" t="str">
        <f>VLOOKUP(A3043,Filtered_Customer_Data[#All],7,FALSE)</f>
        <v>Legal Assistant</v>
      </c>
    </row>
    <row r="3044" spans="1:11" x14ac:dyDescent="0.3">
      <c r="A3044">
        <v>3049</v>
      </c>
      <c r="B3044">
        <v>3</v>
      </c>
      <c r="C3044">
        <v>3596.57</v>
      </c>
      <c r="D3044">
        <f t="shared" si="94"/>
        <v>1198.8566666666668</v>
      </c>
      <c r="E3044">
        <v>5.5684399999999998</v>
      </c>
      <c r="F3044">
        <f>VLOOKUP(A3044,[1]!Filtered_Customer_Data[#All],12,FALSE)</f>
        <v>12</v>
      </c>
      <c r="G3044">
        <f t="shared" si="95"/>
        <v>80109.137003200012</v>
      </c>
      <c r="H3044" t="str">
        <f>VLOOKUP(A3044,[2]!Filtered_Customer_Data[#All],9,FALSE)</f>
        <v>High Net Worth</v>
      </c>
      <c r="I3044" t="str">
        <f>VLOOKUP(A3044,Filtered_Customer_Data[#All],4,FALSE)</f>
        <v>Male</v>
      </c>
      <c r="J3044" t="str">
        <f>VLOOKUP(A3044,Filtered_Customer_Data[#All],8,FALSE)</f>
        <v>Property</v>
      </c>
      <c r="K3044" t="str">
        <f>VLOOKUP(A3044,Filtered_Customer_Data[#All],7,FALSE)</f>
        <v>Unknown</v>
      </c>
    </row>
    <row r="3045" spans="1:11" x14ac:dyDescent="0.3">
      <c r="A3045">
        <v>3050</v>
      </c>
      <c r="B3045">
        <v>9</v>
      </c>
      <c r="C3045">
        <v>12410.86</v>
      </c>
      <c r="D3045">
        <f t="shared" si="94"/>
        <v>1378.9844444444445</v>
      </c>
      <c r="E3045">
        <v>5.5684399999999998</v>
      </c>
      <c r="F3045">
        <f>VLOOKUP(A3045,[1]!Filtered_Customer_Data[#All],12,FALSE)</f>
        <v>5</v>
      </c>
      <c r="G3045">
        <f t="shared" si="95"/>
        <v>38393.960699111114</v>
      </c>
      <c r="H3045" t="str">
        <f>VLOOKUP(A3045,[2]!Filtered_Customer_Data[#All],9,FALSE)</f>
        <v>High Net Worth</v>
      </c>
      <c r="I3045" t="str">
        <f>VLOOKUP(A3045,Filtered_Customer_Data[#All],4,FALSE)</f>
        <v>Female</v>
      </c>
      <c r="J3045" t="str">
        <f>VLOOKUP(A3045,Filtered_Customer_Data[#All],8,FALSE)</f>
        <v>Unknown</v>
      </c>
      <c r="K3045" t="str">
        <f>VLOOKUP(A3045,Filtered_Customer_Data[#All],7,FALSE)</f>
        <v>Unknown</v>
      </c>
    </row>
    <row r="3046" spans="1:11" x14ac:dyDescent="0.3">
      <c r="A3046">
        <v>3051</v>
      </c>
      <c r="B3046">
        <v>4</v>
      </c>
      <c r="C3046">
        <v>5849.7000000000007</v>
      </c>
      <c r="D3046">
        <f t="shared" si="94"/>
        <v>1462.4250000000002</v>
      </c>
      <c r="E3046">
        <v>5.5684399999999998</v>
      </c>
      <c r="F3046">
        <f>VLOOKUP(A3046,[1]!Filtered_Customer_Data[#All],12,FALSE)</f>
        <v>7</v>
      </c>
      <c r="G3046">
        <f t="shared" si="95"/>
        <v>57003.981069000009</v>
      </c>
      <c r="H3046" t="str">
        <f>VLOOKUP(A3046,[2]!Filtered_Customer_Data[#All],9,FALSE)</f>
        <v>Affluent Customer</v>
      </c>
      <c r="I3046" t="str">
        <f>VLOOKUP(A3046,Filtered_Customer_Data[#All],4,FALSE)</f>
        <v>Female</v>
      </c>
      <c r="J3046" t="str">
        <f>VLOOKUP(A3046,Filtered_Customer_Data[#All],8,FALSE)</f>
        <v>Manufacturing</v>
      </c>
      <c r="K3046" t="str">
        <f>VLOOKUP(A3046,Filtered_Customer_Data[#All],7,FALSE)</f>
        <v>Unknown</v>
      </c>
    </row>
    <row r="3047" spans="1:11" x14ac:dyDescent="0.3">
      <c r="A3047">
        <v>3052</v>
      </c>
      <c r="B3047">
        <v>2</v>
      </c>
      <c r="C3047">
        <v>1216.02</v>
      </c>
      <c r="D3047">
        <f t="shared" si="94"/>
        <v>608.01</v>
      </c>
      <c r="E3047">
        <v>5.5684399999999998</v>
      </c>
      <c r="F3047">
        <f>VLOOKUP(A3047,[1]!Filtered_Customer_Data[#All],12,FALSE)</f>
        <v>18</v>
      </c>
      <c r="G3047">
        <f t="shared" si="95"/>
        <v>60942.009679199997</v>
      </c>
      <c r="H3047" t="str">
        <f>VLOOKUP(A3047,[2]!Filtered_Customer_Data[#All],9,FALSE)</f>
        <v>Mass Customer</v>
      </c>
      <c r="I3047" t="str">
        <f>VLOOKUP(A3047,Filtered_Customer_Data[#All],4,FALSE)</f>
        <v>Female</v>
      </c>
      <c r="J3047" t="str">
        <f>VLOOKUP(A3047,Filtered_Customer_Data[#All],8,FALSE)</f>
        <v>Unknown</v>
      </c>
      <c r="K3047" t="str">
        <f>VLOOKUP(A3047,Filtered_Customer_Data[#All],7,FALSE)</f>
        <v>Teacher</v>
      </c>
    </row>
    <row r="3048" spans="1:11" x14ac:dyDescent="0.3">
      <c r="A3048">
        <v>3053</v>
      </c>
      <c r="B3048">
        <v>4</v>
      </c>
      <c r="C3048">
        <v>3823.2100000000005</v>
      </c>
      <c r="D3048">
        <f t="shared" si="94"/>
        <v>955.80250000000012</v>
      </c>
      <c r="E3048">
        <v>5.5684399999999998</v>
      </c>
      <c r="F3048">
        <f>VLOOKUP(A3048,[1]!Filtered_Customer_Data[#All],12,FALSE)</f>
        <v>17</v>
      </c>
      <c r="G3048">
        <f t="shared" si="95"/>
        <v>90479.59084270001</v>
      </c>
      <c r="H3048" t="str">
        <f>VLOOKUP(A3048,[2]!Filtered_Customer_Data[#All],9,FALSE)</f>
        <v>High Net Worth</v>
      </c>
      <c r="I3048" t="str">
        <f>VLOOKUP(A3048,Filtered_Customer_Data[#All],4,FALSE)</f>
        <v>Female</v>
      </c>
      <c r="J3048" t="str">
        <f>VLOOKUP(A3048,Filtered_Customer_Data[#All],8,FALSE)</f>
        <v>Retail</v>
      </c>
      <c r="K3048" t="str">
        <f>VLOOKUP(A3048,Filtered_Customer_Data[#All],7,FALSE)</f>
        <v>Account Coordinator</v>
      </c>
    </row>
    <row r="3049" spans="1:11" x14ac:dyDescent="0.3">
      <c r="A3049">
        <v>3054</v>
      </c>
      <c r="B3049">
        <v>5</v>
      </c>
      <c r="C3049">
        <v>7022.29</v>
      </c>
      <c r="D3049">
        <f t="shared" si="94"/>
        <v>1404.4580000000001</v>
      </c>
      <c r="E3049">
        <v>5.5684399999999998</v>
      </c>
      <c r="F3049">
        <f>VLOOKUP(A3049,[1]!Filtered_Customer_Data[#All],12,FALSE)</f>
        <v>16</v>
      </c>
      <c r="G3049">
        <f t="shared" si="95"/>
        <v>125130.24168832001</v>
      </c>
      <c r="H3049" t="str">
        <f>VLOOKUP(A3049,[2]!Filtered_Customer_Data[#All],9,FALSE)</f>
        <v>Affluent Customer</v>
      </c>
      <c r="I3049" t="str">
        <f>VLOOKUP(A3049,Filtered_Customer_Data[#All],4,FALSE)</f>
        <v>Female</v>
      </c>
      <c r="J3049" t="str">
        <f>VLOOKUP(A3049,Filtered_Customer_Data[#All],8,FALSE)</f>
        <v>Manufacturing</v>
      </c>
      <c r="K3049" t="str">
        <f>VLOOKUP(A3049,Filtered_Customer_Data[#All],7,FALSE)</f>
        <v>Operator</v>
      </c>
    </row>
    <row r="3050" spans="1:11" x14ac:dyDescent="0.3">
      <c r="A3050">
        <v>3055</v>
      </c>
      <c r="B3050">
        <v>10</v>
      </c>
      <c r="C3050">
        <v>10643.23</v>
      </c>
      <c r="D3050">
        <f t="shared" si="94"/>
        <v>1064.3229999999999</v>
      </c>
      <c r="E3050">
        <v>5.5684399999999998</v>
      </c>
      <c r="F3050">
        <f>VLOOKUP(A3050,[1]!Filtered_Customer_Data[#All],12,FALSE)</f>
        <v>2</v>
      </c>
      <c r="G3050">
        <f t="shared" si="95"/>
        <v>11853.237532239998</v>
      </c>
      <c r="H3050" t="str">
        <f>VLOOKUP(A3050,[2]!Filtered_Customer_Data[#All],9,FALSE)</f>
        <v>Mass Customer</v>
      </c>
      <c r="I3050" t="str">
        <f>VLOOKUP(A3050,Filtered_Customer_Data[#All],4,FALSE)</f>
        <v>Female</v>
      </c>
      <c r="J3050" t="str">
        <f>VLOOKUP(A3050,Filtered_Customer_Data[#All],8,FALSE)</f>
        <v>Unknown</v>
      </c>
      <c r="K3050" t="str">
        <f>VLOOKUP(A3050,Filtered_Customer_Data[#All],7,FALSE)</f>
        <v>General Manager</v>
      </c>
    </row>
    <row r="3051" spans="1:11" x14ac:dyDescent="0.3">
      <c r="A3051">
        <v>3056</v>
      </c>
      <c r="B3051">
        <v>4</v>
      </c>
      <c r="C3051">
        <v>4165.67</v>
      </c>
      <c r="D3051">
        <f t="shared" si="94"/>
        <v>1041.4175</v>
      </c>
      <c r="E3051">
        <v>5.5684399999999998</v>
      </c>
      <c r="F3051">
        <f>VLOOKUP(A3051,[1]!Filtered_Customer_Data[#All],12,FALSE)</f>
        <v>18</v>
      </c>
      <c r="G3051">
        <f t="shared" si="95"/>
        <v>104383.27554659999</v>
      </c>
      <c r="H3051" t="str">
        <f>VLOOKUP(A3051,[2]!Filtered_Customer_Data[#All],9,FALSE)</f>
        <v>Mass Customer</v>
      </c>
      <c r="I3051" t="str">
        <f>VLOOKUP(A3051,Filtered_Customer_Data[#All],4,FALSE)</f>
        <v>Female</v>
      </c>
      <c r="J3051" t="str">
        <f>VLOOKUP(A3051,Filtered_Customer_Data[#All],8,FALSE)</f>
        <v>Entertainment</v>
      </c>
      <c r="K3051" t="str">
        <f>VLOOKUP(A3051,Filtered_Customer_Data[#All],7,FALSE)</f>
        <v>Health Coach II</v>
      </c>
    </row>
    <row r="3052" spans="1:11" x14ac:dyDescent="0.3">
      <c r="A3052">
        <v>3057</v>
      </c>
      <c r="B3052">
        <v>7</v>
      </c>
      <c r="C3052">
        <v>9733.5500000000011</v>
      </c>
      <c r="D3052">
        <f t="shared" si="94"/>
        <v>1390.507142857143</v>
      </c>
      <c r="E3052">
        <v>5.5684399999999998</v>
      </c>
      <c r="F3052">
        <f>VLOOKUP(A3052,[1]!Filtered_Customer_Data[#All],12,FALSE)</f>
        <v>9</v>
      </c>
      <c r="G3052">
        <f t="shared" si="95"/>
        <v>69686.600351142857</v>
      </c>
      <c r="H3052" t="str">
        <f>VLOOKUP(A3052,[2]!Filtered_Customer_Data[#All],9,FALSE)</f>
        <v>Mass Customer</v>
      </c>
      <c r="I3052" t="str">
        <f>VLOOKUP(A3052,Filtered_Customer_Data[#All],4,FALSE)</f>
        <v>Female</v>
      </c>
      <c r="J3052" t="str">
        <f>VLOOKUP(A3052,Filtered_Customer_Data[#All],8,FALSE)</f>
        <v>Unknown</v>
      </c>
      <c r="K3052" t="str">
        <f>VLOOKUP(A3052,Filtered_Customer_Data[#All],7,FALSE)</f>
        <v>Executive Secretary</v>
      </c>
    </row>
    <row r="3053" spans="1:11" x14ac:dyDescent="0.3">
      <c r="A3053">
        <v>3058</v>
      </c>
      <c r="B3053">
        <v>5</v>
      </c>
      <c r="C3053">
        <v>8188.64</v>
      </c>
      <c r="D3053">
        <f t="shared" si="94"/>
        <v>1637.7280000000001</v>
      </c>
      <c r="E3053">
        <v>5.5684399999999998</v>
      </c>
      <c r="F3053">
        <f>VLOOKUP(A3053,[1]!Filtered_Customer_Data[#All],12,FALSE)</f>
        <v>16</v>
      </c>
      <c r="G3053">
        <f t="shared" si="95"/>
        <v>145913.44166911999</v>
      </c>
      <c r="H3053" t="str">
        <f>VLOOKUP(A3053,[2]!Filtered_Customer_Data[#All],9,FALSE)</f>
        <v>Mass Customer</v>
      </c>
      <c r="I3053" t="str">
        <f>VLOOKUP(A3053,Filtered_Customer_Data[#All],4,FALSE)</f>
        <v>Male</v>
      </c>
      <c r="J3053" t="str">
        <f>VLOOKUP(A3053,Filtered_Customer_Data[#All],8,FALSE)</f>
        <v>Manufacturing</v>
      </c>
      <c r="K3053" t="str">
        <f>VLOOKUP(A3053,Filtered_Customer_Data[#All],7,FALSE)</f>
        <v>Human Resources Manager</v>
      </c>
    </row>
    <row r="3054" spans="1:11" x14ac:dyDescent="0.3">
      <c r="A3054">
        <v>3059</v>
      </c>
      <c r="B3054">
        <v>2</v>
      </c>
      <c r="C3054">
        <v>3898.92</v>
      </c>
      <c r="D3054">
        <f t="shared" si="94"/>
        <v>1949.46</v>
      </c>
      <c r="E3054">
        <v>5.5684399999999998</v>
      </c>
      <c r="F3054">
        <f>VLOOKUP(A3054,[1]!Filtered_Customer_Data[#All],12,FALSE)</f>
        <v>17</v>
      </c>
      <c r="G3054">
        <f t="shared" si="95"/>
        <v>184542.6677208</v>
      </c>
      <c r="H3054" t="str">
        <f>VLOOKUP(A3054,[2]!Filtered_Customer_Data[#All],9,FALSE)</f>
        <v>Mass Customer</v>
      </c>
      <c r="I3054" t="str">
        <f>VLOOKUP(A3054,Filtered_Customer_Data[#All],4,FALSE)</f>
        <v>Male</v>
      </c>
      <c r="J3054" t="str">
        <f>VLOOKUP(A3054,Filtered_Customer_Data[#All],8,FALSE)</f>
        <v>Unknown</v>
      </c>
      <c r="K3054" t="str">
        <f>VLOOKUP(A3054,Filtered_Customer_Data[#All],7,FALSE)</f>
        <v>Accountant IV</v>
      </c>
    </row>
    <row r="3055" spans="1:11" x14ac:dyDescent="0.3">
      <c r="A3055">
        <v>3060</v>
      </c>
      <c r="B3055">
        <v>11</v>
      </c>
      <c r="C3055">
        <v>14609.22</v>
      </c>
      <c r="D3055">
        <f t="shared" si="94"/>
        <v>1328.110909090909</v>
      </c>
      <c r="E3055">
        <v>5.5684399999999998</v>
      </c>
      <c r="F3055">
        <f>VLOOKUP(A3055,[1]!Filtered_Customer_Data[#All],12,FALSE)</f>
        <v>6</v>
      </c>
      <c r="G3055">
        <f t="shared" si="95"/>
        <v>44373.035463709086</v>
      </c>
      <c r="H3055" t="str">
        <f>VLOOKUP(A3055,[2]!Filtered_Customer_Data[#All],9,FALSE)</f>
        <v>Mass Customer</v>
      </c>
      <c r="I3055" t="str">
        <f>VLOOKUP(A3055,Filtered_Customer_Data[#All],4,FALSE)</f>
        <v>Male</v>
      </c>
      <c r="J3055" t="str">
        <f>VLOOKUP(A3055,Filtered_Customer_Data[#All],8,FALSE)</f>
        <v>Financial Services</v>
      </c>
      <c r="K3055" t="str">
        <f>VLOOKUP(A3055,Filtered_Customer_Data[#All],7,FALSE)</f>
        <v>VP Accounting</v>
      </c>
    </row>
    <row r="3056" spans="1:11" x14ac:dyDescent="0.3">
      <c r="A3056">
        <v>3061</v>
      </c>
      <c r="B3056">
        <v>9</v>
      </c>
      <c r="C3056">
        <v>8604.5899999999983</v>
      </c>
      <c r="D3056">
        <f t="shared" si="94"/>
        <v>956.06555555555542</v>
      </c>
      <c r="E3056">
        <v>5.5684399999999998</v>
      </c>
      <c r="F3056">
        <f>VLOOKUP(A3056,[1]!Filtered_Customer_Data[#All],12,FALSE)</f>
        <v>3</v>
      </c>
      <c r="G3056">
        <f t="shared" si="95"/>
        <v>15971.38104653333</v>
      </c>
      <c r="H3056" t="str">
        <f>VLOOKUP(A3056,[2]!Filtered_Customer_Data[#All],9,FALSE)</f>
        <v>Affluent Customer</v>
      </c>
      <c r="I3056" t="str">
        <f>VLOOKUP(A3056,Filtered_Customer_Data[#All],4,FALSE)</f>
        <v>Female</v>
      </c>
      <c r="J3056" t="str">
        <f>VLOOKUP(A3056,Filtered_Customer_Data[#All],8,FALSE)</f>
        <v>Manufacturing</v>
      </c>
      <c r="K3056" t="str">
        <f>VLOOKUP(A3056,Filtered_Customer_Data[#All],7,FALSE)</f>
        <v>Office Assistant IV</v>
      </c>
    </row>
    <row r="3057" spans="1:11" x14ac:dyDescent="0.3">
      <c r="A3057">
        <v>3062</v>
      </c>
      <c r="B3057">
        <v>6</v>
      </c>
      <c r="C3057">
        <v>6083.87</v>
      </c>
      <c r="D3057">
        <f t="shared" si="94"/>
        <v>1013.9783333333334</v>
      </c>
      <c r="E3057">
        <v>5.5684399999999998</v>
      </c>
      <c r="F3057">
        <f>VLOOKUP(A3057,[1]!Filtered_Customer_Data[#All],12,FALSE)</f>
        <v>13</v>
      </c>
      <c r="G3057">
        <f t="shared" si="95"/>
        <v>73401.607636066663</v>
      </c>
      <c r="H3057" t="str">
        <f>VLOOKUP(A3057,[2]!Filtered_Customer_Data[#All],9,FALSE)</f>
        <v>Mass Customer</v>
      </c>
      <c r="I3057" t="str">
        <f>VLOOKUP(A3057,Filtered_Customer_Data[#All],4,FALSE)</f>
        <v>Male</v>
      </c>
      <c r="J3057" t="str">
        <f>VLOOKUP(A3057,Filtered_Customer_Data[#All],8,FALSE)</f>
        <v>Manufacturing</v>
      </c>
      <c r="K3057" t="str">
        <f>VLOOKUP(A3057,Filtered_Customer_Data[#All],7,FALSE)</f>
        <v>Civil Engineer</v>
      </c>
    </row>
    <row r="3058" spans="1:11" x14ac:dyDescent="0.3">
      <c r="A3058">
        <v>3063</v>
      </c>
      <c r="B3058">
        <v>4</v>
      </c>
      <c r="C3058">
        <v>1240.6199999999999</v>
      </c>
      <c r="D3058">
        <f t="shared" si="94"/>
        <v>310.15499999999997</v>
      </c>
      <c r="E3058">
        <v>5.5684399999999998</v>
      </c>
      <c r="F3058">
        <f>VLOOKUP(A3058,[1]!Filtered_Customer_Data[#All],12,FALSE)</f>
        <v>2</v>
      </c>
      <c r="G3058">
        <f t="shared" si="95"/>
        <v>3454.1590163999995</v>
      </c>
      <c r="H3058" t="str">
        <f>VLOOKUP(A3058,[2]!Filtered_Customer_Data[#All],9,FALSE)</f>
        <v>Affluent Customer</v>
      </c>
      <c r="I3058" t="str">
        <f>VLOOKUP(A3058,Filtered_Customer_Data[#All],4,FALSE)</f>
        <v>Male</v>
      </c>
      <c r="J3058" t="str">
        <f>VLOOKUP(A3058,Filtered_Customer_Data[#All],8,FALSE)</f>
        <v>Financial Services</v>
      </c>
      <c r="K3058" t="str">
        <f>VLOOKUP(A3058,Filtered_Customer_Data[#All],7,FALSE)</f>
        <v>VP Sales</v>
      </c>
    </row>
    <row r="3059" spans="1:11" x14ac:dyDescent="0.3">
      <c r="A3059">
        <v>3064</v>
      </c>
      <c r="B3059">
        <v>7</v>
      </c>
      <c r="C3059">
        <v>6989.68</v>
      </c>
      <c r="D3059">
        <f t="shared" si="94"/>
        <v>998.52571428571434</v>
      </c>
      <c r="E3059">
        <v>5.5684399999999998</v>
      </c>
      <c r="F3059">
        <f>VLOOKUP(A3059,[1]!Filtered_Customer_Data[#All],12,FALSE)</f>
        <v>4</v>
      </c>
      <c r="G3059">
        <f t="shared" si="95"/>
        <v>22240.922113828572</v>
      </c>
      <c r="H3059" t="str">
        <f>VLOOKUP(A3059,[2]!Filtered_Customer_Data[#All],9,FALSE)</f>
        <v>Affluent Customer</v>
      </c>
      <c r="I3059" t="str">
        <f>VLOOKUP(A3059,Filtered_Customer_Data[#All],4,FALSE)</f>
        <v>Male</v>
      </c>
      <c r="J3059" t="str">
        <f>VLOOKUP(A3059,Filtered_Customer_Data[#All],8,FALSE)</f>
        <v>Financial Services</v>
      </c>
      <c r="K3059" t="str">
        <f>VLOOKUP(A3059,Filtered_Customer_Data[#All],7,FALSE)</f>
        <v>Product Engineer</v>
      </c>
    </row>
    <row r="3060" spans="1:11" x14ac:dyDescent="0.3">
      <c r="A3060">
        <v>3065</v>
      </c>
      <c r="B3060">
        <v>5</v>
      </c>
      <c r="C3060">
        <v>5665.26</v>
      </c>
      <c r="D3060">
        <f t="shared" si="94"/>
        <v>1133.0520000000001</v>
      </c>
      <c r="E3060">
        <v>5.5684399999999998</v>
      </c>
      <c r="F3060">
        <f>VLOOKUP(A3060,[1]!Filtered_Customer_Data[#All],12,FALSE)</f>
        <v>13</v>
      </c>
      <c r="G3060">
        <f t="shared" si="95"/>
        <v>82021.317025440003</v>
      </c>
      <c r="H3060" t="str">
        <f>VLOOKUP(A3060,[2]!Filtered_Customer_Data[#All],9,FALSE)</f>
        <v>High Net Worth</v>
      </c>
      <c r="I3060" t="str">
        <f>VLOOKUP(A3060,Filtered_Customer_Data[#All],4,FALSE)</f>
        <v>Female</v>
      </c>
      <c r="J3060" t="str">
        <f>VLOOKUP(A3060,Filtered_Customer_Data[#All],8,FALSE)</f>
        <v>Financial Services</v>
      </c>
      <c r="K3060" t="str">
        <f>VLOOKUP(A3060,Filtered_Customer_Data[#All],7,FALSE)</f>
        <v>Recruiter</v>
      </c>
    </row>
    <row r="3061" spans="1:11" x14ac:dyDescent="0.3">
      <c r="A3061">
        <v>3066</v>
      </c>
      <c r="B3061">
        <v>4</v>
      </c>
      <c r="C3061">
        <v>3756.25</v>
      </c>
      <c r="D3061">
        <f t="shared" si="94"/>
        <v>939.0625</v>
      </c>
      <c r="E3061">
        <v>5.5684399999999998</v>
      </c>
      <c r="F3061">
        <f>VLOOKUP(A3061,[1]!Filtered_Customer_Data[#All],12,FALSE)</f>
        <v>2</v>
      </c>
      <c r="G3061">
        <f t="shared" si="95"/>
        <v>10458.226375</v>
      </c>
      <c r="H3061" t="str">
        <f>VLOOKUP(A3061,[2]!Filtered_Customer_Data[#All],9,FALSE)</f>
        <v>Affluent Customer</v>
      </c>
      <c r="I3061" t="str">
        <f>VLOOKUP(A3061,Filtered_Customer_Data[#All],4,FALSE)</f>
        <v>Female</v>
      </c>
      <c r="J3061" t="str">
        <f>VLOOKUP(A3061,Filtered_Customer_Data[#All],8,FALSE)</f>
        <v>Financial Services</v>
      </c>
      <c r="K3061" t="str">
        <f>VLOOKUP(A3061,Filtered_Customer_Data[#All],7,FALSE)</f>
        <v>Paralegal</v>
      </c>
    </row>
    <row r="3062" spans="1:11" x14ac:dyDescent="0.3">
      <c r="A3062">
        <v>3067</v>
      </c>
      <c r="B3062">
        <v>6</v>
      </c>
      <c r="C3062">
        <v>7095.87</v>
      </c>
      <c r="D3062">
        <f t="shared" si="94"/>
        <v>1182.645</v>
      </c>
      <c r="E3062">
        <v>5.5684399999999998</v>
      </c>
      <c r="F3062">
        <f>VLOOKUP(A3062,[1]!Filtered_Customer_Data[#All],12,FALSE)</f>
        <v>9</v>
      </c>
      <c r="G3062">
        <f t="shared" si="95"/>
        <v>59269.389514199996</v>
      </c>
      <c r="H3062" t="str">
        <f>VLOOKUP(A3062,[2]!Filtered_Customer_Data[#All],9,FALSE)</f>
        <v>Mass Customer</v>
      </c>
      <c r="I3062" t="str">
        <f>VLOOKUP(A3062,Filtered_Customer_Data[#All],4,FALSE)</f>
        <v>Female</v>
      </c>
      <c r="J3062" t="str">
        <f>VLOOKUP(A3062,Filtered_Customer_Data[#All],8,FALSE)</f>
        <v>Manufacturing</v>
      </c>
      <c r="K3062" t="str">
        <f>VLOOKUP(A3062,Filtered_Customer_Data[#All],7,FALSE)</f>
        <v>Chief Design Engineer</v>
      </c>
    </row>
    <row r="3063" spans="1:11" x14ac:dyDescent="0.3">
      <c r="A3063">
        <v>3068</v>
      </c>
      <c r="B3063">
        <v>6</v>
      </c>
      <c r="C3063">
        <v>5197.79</v>
      </c>
      <c r="D3063">
        <f t="shared" si="94"/>
        <v>866.29833333333329</v>
      </c>
      <c r="E3063">
        <v>5.5684399999999998</v>
      </c>
      <c r="F3063">
        <f>VLOOKUP(A3063,[1]!Filtered_Customer_Data[#All],12,FALSE)</f>
        <v>1</v>
      </c>
      <c r="G3063">
        <f t="shared" si="95"/>
        <v>4823.9302912666662</v>
      </c>
      <c r="H3063" t="str">
        <f>VLOOKUP(A3063,[2]!Filtered_Customer_Data[#All],9,FALSE)</f>
        <v>Affluent Customer</v>
      </c>
      <c r="I3063" t="str">
        <f>VLOOKUP(A3063,Filtered_Customer_Data[#All],4,FALSE)</f>
        <v>Female</v>
      </c>
      <c r="J3063" t="str">
        <f>VLOOKUP(A3063,Filtered_Customer_Data[#All],8,FALSE)</f>
        <v>Manufacturing</v>
      </c>
      <c r="K3063" t="str">
        <f>VLOOKUP(A3063,Filtered_Customer_Data[#All],7,FALSE)</f>
        <v>Automation Specialist I</v>
      </c>
    </row>
    <row r="3064" spans="1:11" x14ac:dyDescent="0.3">
      <c r="A3064">
        <v>3069</v>
      </c>
      <c r="B3064">
        <v>3</v>
      </c>
      <c r="C3064">
        <v>3104.7999999999997</v>
      </c>
      <c r="D3064">
        <f t="shared" si="94"/>
        <v>1034.9333333333332</v>
      </c>
      <c r="E3064">
        <v>5.5684399999999998</v>
      </c>
      <c r="F3064">
        <f>VLOOKUP(A3064,[1]!Filtered_Customer_Data[#All],12,FALSE)</f>
        <v>12</v>
      </c>
      <c r="G3064">
        <f t="shared" si="95"/>
        <v>69155.57004799998</v>
      </c>
      <c r="H3064" t="str">
        <f>VLOOKUP(A3064,[2]!Filtered_Customer_Data[#All],9,FALSE)</f>
        <v>Affluent Customer</v>
      </c>
      <c r="I3064" t="str">
        <f>VLOOKUP(A3064,Filtered_Customer_Data[#All],4,FALSE)</f>
        <v>Female</v>
      </c>
      <c r="J3064" t="str">
        <f>VLOOKUP(A3064,Filtered_Customer_Data[#All],8,FALSE)</f>
        <v>Financial Services</v>
      </c>
      <c r="K3064" t="str">
        <f>VLOOKUP(A3064,Filtered_Customer_Data[#All],7,FALSE)</f>
        <v>Senior Cost Accountant</v>
      </c>
    </row>
    <row r="3065" spans="1:11" x14ac:dyDescent="0.3">
      <c r="A3065">
        <v>3070</v>
      </c>
      <c r="B3065">
        <v>4</v>
      </c>
      <c r="C3065">
        <v>1927.42</v>
      </c>
      <c r="D3065">
        <f t="shared" si="94"/>
        <v>481.85500000000002</v>
      </c>
      <c r="E3065">
        <v>5.5684399999999998</v>
      </c>
      <c r="F3065">
        <f>VLOOKUP(A3065,[1]!Filtered_Customer_Data[#All],12,FALSE)</f>
        <v>1</v>
      </c>
      <c r="G3065">
        <f t="shared" si="95"/>
        <v>2683.1806562000002</v>
      </c>
      <c r="H3065" t="str">
        <f>VLOOKUP(A3065,[2]!Filtered_Customer_Data[#All],9,FALSE)</f>
        <v>Affluent Customer</v>
      </c>
      <c r="I3065" t="str">
        <f>VLOOKUP(A3065,Filtered_Customer_Data[#All],4,FALSE)</f>
        <v>Female</v>
      </c>
      <c r="J3065" t="str">
        <f>VLOOKUP(A3065,Filtered_Customer_Data[#All],8,FALSE)</f>
        <v>Health</v>
      </c>
      <c r="K3065" t="str">
        <f>VLOOKUP(A3065,Filtered_Customer_Data[#All],7,FALSE)</f>
        <v>Account Executive</v>
      </c>
    </row>
    <row r="3066" spans="1:11" x14ac:dyDescent="0.3">
      <c r="A3066">
        <v>3071</v>
      </c>
      <c r="B3066">
        <v>4</v>
      </c>
      <c r="C3066">
        <v>3954.99</v>
      </c>
      <c r="D3066">
        <f t="shared" si="94"/>
        <v>988.74749999999995</v>
      </c>
      <c r="E3066">
        <v>5.5684399999999998</v>
      </c>
      <c r="F3066">
        <f>VLOOKUP(A3066,[1]!Filtered_Customer_Data[#All],12,FALSE)</f>
        <v>12</v>
      </c>
      <c r="G3066">
        <f t="shared" si="95"/>
        <v>66069.373546799994</v>
      </c>
      <c r="H3066" t="str">
        <f>VLOOKUP(A3066,[2]!Filtered_Customer_Data[#All],9,FALSE)</f>
        <v>Mass Customer</v>
      </c>
      <c r="I3066" t="str">
        <f>VLOOKUP(A3066,Filtered_Customer_Data[#All],4,FALSE)</f>
        <v>Female</v>
      </c>
      <c r="J3066" t="str">
        <f>VLOOKUP(A3066,Filtered_Customer_Data[#All],8,FALSE)</f>
        <v>Entertainment</v>
      </c>
      <c r="K3066" t="str">
        <f>VLOOKUP(A3066,Filtered_Customer_Data[#All],7,FALSE)</f>
        <v>Assistant Media Planner</v>
      </c>
    </row>
    <row r="3067" spans="1:11" x14ac:dyDescent="0.3">
      <c r="A3067">
        <v>3072</v>
      </c>
      <c r="B3067">
        <v>7</v>
      </c>
      <c r="C3067">
        <v>7712.87</v>
      </c>
      <c r="D3067">
        <f t="shared" si="94"/>
        <v>1101.8385714285714</v>
      </c>
      <c r="E3067">
        <v>5.5684399999999998</v>
      </c>
      <c r="F3067">
        <f>VLOOKUP(A3067,[1]!Filtered_Customer_Data[#All],12,FALSE)</f>
        <v>10</v>
      </c>
      <c r="G3067">
        <f t="shared" si="95"/>
        <v>61355.219746857139</v>
      </c>
      <c r="H3067" t="str">
        <f>VLOOKUP(A3067,[2]!Filtered_Customer_Data[#All],9,FALSE)</f>
        <v>Mass Customer</v>
      </c>
      <c r="I3067" t="str">
        <f>VLOOKUP(A3067,Filtered_Customer_Data[#All],4,FALSE)</f>
        <v>Male</v>
      </c>
      <c r="J3067" t="str">
        <f>VLOOKUP(A3067,Filtered_Customer_Data[#All],8,FALSE)</f>
        <v>Manufacturing</v>
      </c>
      <c r="K3067" t="str">
        <f>VLOOKUP(A3067,Filtered_Customer_Data[#All],7,FALSE)</f>
        <v>Chemical Engineer</v>
      </c>
    </row>
    <row r="3068" spans="1:11" x14ac:dyDescent="0.3">
      <c r="A3068">
        <v>3073</v>
      </c>
      <c r="B3068">
        <v>3</v>
      </c>
      <c r="C3068">
        <v>3426.9500000000003</v>
      </c>
      <c r="D3068">
        <f t="shared" si="94"/>
        <v>1142.3166666666668</v>
      </c>
      <c r="E3068">
        <v>5.5684399999999998</v>
      </c>
      <c r="F3068">
        <f>VLOOKUP(A3068,[1]!Filtered_Customer_Data[#All],12,FALSE)</f>
        <v>17</v>
      </c>
      <c r="G3068">
        <f t="shared" si="95"/>
        <v>108135.67092866669</v>
      </c>
      <c r="H3068" t="str">
        <f>VLOOKUP(A3068,[2]!Filtered_Customer_Data[#All],9,FALSE)</f>
        <v>Affluent Customer</v>
      </c>
      <c r="I3068" t="str">
        <f>VLOOKUP(A3068,Filtered_Customer_Data[#All],4,FALSE)</f>
        <v>Male</v>
      </c>
      <c r="J3068" t="str">
        <f>VLOOKUP(A3068,Filtered_Customer_Data[#All],8,FALSE)</f>
        <v>Telecommunications</v>
      </c>
      <c r="K3068" t="str">
        <f>VLOOKUP(A3068,Filtered_Customer_Data[#All],7,FALSE)</f>
        <v>Nurse</v>
      </c>
    </row>
    <row r="3069" spans="1:11" x14ac:dyDescent="0.3">
      <c r="A3069">
        <v>3074</v>
      </c>
      <c r="B3069">
        <v>7</v>
      </c>
      <c r="C3069">
        <v>8822.9499999999989</v>
      </c>
      <c r="D3069">
        <f t="shared" si="94"/>
        <v>1260.4214285714284</v>
      </c>
      <c r="E3069">
        <v>5.5684399999999998</v>
      </c>
      <c r="F3069">
        <f>VLOOKUP(A3069,[1]!Filtered_Customer_Data[#All],12,FALSE)</f>
        <v>12</v>
      </c>
      <c r="G3069">
        <f t="shared" si="95"/>
        <v>84222.973196571416</v>
      </c>
      <c r="H3069" t="str">
        <f>VLOOKUP(A3069,[2]!Filtered_Customer_Data[#All],9,FALSE)</f>
        <v>Mass Customer</v>
      </c>
      <c r="I3069" t="str">
        <f>VLOOKUP(A3069,Filtered_Customer_Data[#All],4,FALSE)</f>
        <v>Male</v>
      </c>
      <c r="J3069" t="str">
        <f>VLOOKUP(A3069,Filtered_Customer_Data[#All],8,FALSE)</f>
        <v>Health</v>
      </c>
      <c r="K3069" t="str">
        <f>VLOOKUP(A3069,Filtered_Customer_Data[#All],7,FALSE)</f>
        <v>VP Quality Control</v>
      </c>
    </row>
    <row r="3070" spans="1:11" x14ac:dyDescent="0.3">
      <c r="A3070">
        <v>3075</v>
      </c>
      <c r="B3070">
        <v>6</v>
      </c>
      <c r="C3070">
        <v>5704.8</v>
      </c>
      <c r="D3070">
        <f t="shared" si="94"/>
        <v>950.80000000000007</v>
      </c>
      <c r="E3070">
        <v>5.5684399999999998</v>
      </c>
      <c r="F3070">
        <f>VLOOKUP(A3070,[1]!Filtered_Customer_Data[#All],12,FALSE)</f>
        <v>16</v>
      </c>
      <c r="G3070">
        <f t="shared" si="95"/>
        <v>84711.564032000009</v>
      </c>
      <c r="H3070" t="str">
        <f>VLOOKUP(A3070,[2]!Filtered_Customer_Data[#All],9,FALSE)</f>
        <v>Mass Customer</v>
      </c>
      <c r="I3070" t="str">
        <f>VLOOKUP(A3070,Filtered_Customer_Data[#All],4,FALSE)</f>
        <v>Male</v>
      </c>
      <c r="J3070" t="str">
        <f>VLOOKUP(A3070,Filtered_Customer_Data[#All],8,FALSE)</f>
        <v>Entertainment</v>
      </c>
      <c r="K3070" t="str">
        <f>VLOOKUP(A3070,Filtered_Customer_Data[#All],7,FALSE)</f>
        <v>Unknown</v>
      </c>
    </row>
    <row r="3071" spans="1:11" x14ac:dyDescent="0.3">
      <c r="A3071">
        <v>3076</v>
      </c>
      <c r="B3071">
        <v>4</v>
      </c>
      <c r="C3071">
        <v>4105.8900000000003</v>
      </c>
      <c r="D3071">
        <f t="shared" si="94"/>
        <v>1026.4725000000001</v>
      </c>
      <c r="E3071">
        <v>5.5684399999999998</v>
      </c>
      <c r="F3071">
        <f>VLOOKUP(A3071,[1]!Filtered_Customer_Data[#All],12,FALSE)</f>
        <v>4</v>
      </c>
      <c r="G3071">
        <f t="shared" si="95"/>
        <v>22863.4021116</v>
      </c>
      <c r="H3071" t="str">
        <f>VLOOKUP(A3071,[2]!Filtered_Customer_Data[#All],9,FALSE)</f>
        <v>Mass Customer</v>
      </c>
      <c r="I3071" t="str">
        <f>VLOOKUP(A3071,Filtered_Customer_Data[#All],4,FALSE)</f>
        <v>Female</v>
      </c>
      <c r="J3071" t="str">
        <f>VLOOKUP(A3071,Filtered_Customer_Data[#All],8,FALSE)</f>
        <v>Health</v>
      </c>
      <c r="K3071" t="str">
        <f>VLOOKUP(A3071,Filtered_Customer_Data[#All],7,FALSE)</f>
        <v>Professor</v>
      </c>
    </row>
    <row r="3072" spans="1:11" x14ac:dyDescent="0.3">
      <c r="A3072">
        <v>3077</v>
      </c>
      <c r="B3072">
        <v>7</v>
      </c>
      <c r="C3072">
        <v>8452.6200000000008</v>
      </c>
      <c r="D3072">
        <f t="shared" si="94"/>
        <v>1207.517142857143</v>
      </c>
      <c r="E3072">
        <v>5.5684399999999998</v>
      </c>
      <c r="F3072">
        <f>VLOOKUP(A3072,[1]!Filtered_Customer_Data[#All],12,FALSE)</f>
        <v>2</v>
      </c>
      <c r="G3072">
        <f t="shared" si="95"/>
        <v>13447.973517942857</v>
      </c>
      <c r="H3072" t="str">
        <f>VLOOKUP(A3072,[2]!Filtered_Customer_Data[#All],9,FALSE)</f>
        <v>Affluent Customer</v>
      </c>
      <c r="I3072" t="str">
        <f>VLOOKUP(A3072,Filtered_Customer_Data[#All],4,FALSE)</f>
        <v>Male</v>
      </c>
      <c r="J3072" t="str">
        <f>VLOOKUP(A3072,Filtered_Customer_Data[#All],8,FALSE)</f>
        <v>Manufacturing</v>
      </c>
      <c r="K3072" t="str">
        <f>VLOOKUP(A3072,Filtered_Customer_Data[#All],7,FALSE)</f>
        <v>Information Systems Manager</v>
      </c>
    </row>
    <row r="3073" spans="1:11" x14ac:dyDescent="0.3">
      <c r="A3073">
        <v>3078</v>
      </c>
      <c r="B3073">
        <v>3</v>
      </c>
      <c r="C3073">
        <v>2490.9499999999998</v>
      </c>
      <c r="D3073">
        <f t="shared" si="94"/>
        <v>830.31666666666661</v>
      </c>
      <c r="E3073">
        <v>5.5684399999999998</v>
      </c>
      <c r="F3073">
        <f>VLOOKUP(A3073,[1]!Filtered_Customer_Data[#All],12,FALSE)</f>
        <v>7</v>
      </c>
      <c r="G3073">
        <f t="shared" si="95"/>
        <v>32364.979775333326</v>
      </c>
      <c r="H3073" t="str">
        <f>VLOOKUP(A3073,[2]!Filtered_Customer_Data[#All],9,FALSE)</f>
        <v>Mass Customer</v>
      </c>
      <c r="I3073" t="str">
        <f>VLOOKUP(A3073,Filtered_Customer_Data[#All],4,FALSE)</f>
        <v>Female</v>
      </c>
      <c r="J3073" t="str">
        <f>VLOOKUP(A3073,Filtered_Customer_Data[#All],8,FALSE)</f>
        <v>Retail</v>
      </c>
      <c r="K3073" t="str">
        <f>VLOOKUP(A3073,Filtered_Customer_Data[#All],7,FALSE)</f>
        <v>Safety Technician III</v>
      </c>
    </row>
    <row r="3074" spans="1:11" x14ac:dyDescent="0.3">
      <c r="A3074">
        <v>3079</v>
      </c>
      <c r="B3074">
        <v>4</v>
      </c>
      <c r="C3074">
        <v>4030.71</v>
      </c>
      <c r="D3074">
        <f t="shared" si="94"/>
        <v>1007.6775</v>
      </c>
      <c r="E3074">
        <v>5.5684399999999998</v>
      </c>
      <c r="F3074">
        <f>VLOOKUP(A3074,[1]!Filtered_Customer_Data[#All],12,FALSE)</f>
        <v>20</v>
      </c>
      <c r="G3074">
        <f t="shared" si="95"/>
        <v>112223.83396199999</v>
      </c>
      <c r="H3074" t="str">
        <f>VLOOKUP(A3074,[2]!Filtered_Customer_Data[#All],9,FALSE)</f>
        <v>Mass Customer</v>
      </c>
      <c r="I3074" t="str">
        <f>VLOOKUP(A3074,Filtered_Customer_Data[#All],4,FALSE)</f>
        <v>Male</v>
      </c>
      <c r="J3074" t="str">
        <f>VLOOKUP(A3074,Filtered_Customer_Data[#All],8,FALSE)</f>
        <v>Retail</v>
      </c>
      <c r="K3074" t="str">
        <f>VLOOKUP(A3074,Filtered_Customer_Data[#All],7,FALSE)</f>
        <v>Legal Assistant</v>
      </c>
    </row>
    <row r="3075" spans="1:11" x14ac:dyDescent="0.3">
      <c r="A3075">
        <v>3080</v>
      </c>
      <c r="B3075">
        <v>9</v>
      </c>
      <c r="C3075">
        <v>10388.830000000002</v>
      </c>
      <c r="D3075">
        <f t="shared" ref="D3075:D3138" si="96">GETPIVOTDATA("Total Revenue",$A3074,"customer_id",A3075)/GETPIVOTDATA("Total Transaction",$A3074,"customer_id",A3075)</f>
        <v>1154.3144444444447</v>
      </c>
      <c r="E3075">
        <v>5.5684399999999998</v>
      </c>
      <c r="F3075">
        <f>VLOOKUP(A3075,[1]!Filtered_Customer_Data[#All],12,FALSE)</f>
        <v>10</v>
      </c>
      <c r="G3075">
        <f t="shared" ref="G3075:G3138" si="97">D3075*E3075*F3075</f>
        <v>64277.307250222228</v>
      </c>
      <c r="H3075" t="str">
        <f>VLOOKUP(A3075,[2]!Filtered_Customer_Data[#All],9,FALSE)</f>
        <v>High Net Worth</v>
      </c>
      <c r="I3075" t="str">
        <f>VLOOKUP(A3075,Filtered_Customer_Data[#All],4,FALSE)</f>
        <v>Male</v>
      </c>
      <c r="J3075" t="str">
        <f>VLOOKUP(A3075,Filtered_Customer_Data[#All],8,FALSE)</f>
        <v>Financial Services</v>
      </c>
      <c r="K3075" t="str">
        <f>VLOOKUP(A3075,Filtered_Customer_Data[#All],7,FALSE)</f>
        <v>Graphic Designer</v>
      </c>
    </row>
    <row r="3076" spans="1:11" x14ac:dyDescent="0.3">
      <c r="A3076">
        <v>3081</v>
      </c>
      <c r="B3076">
        <v>6</v>
      </c>
      <c r="C3076">
        <v>8311.18</v>
      </c>
      <c r="D3076">
        <f t="shared" si="96"/>
        <v>1385.1966666666667</v>
      </c>
      <c r="E3076">
        <v>5.5684399999999998</v>
      </c>
      <c r="F3076">
        <f>VLOOKUP(A3076,[1]!Filtered_Customer_Data[#All],12,FALSE)</f>
        <v>9</v>
      </c>
      <c r="G3076">
        <f t="shared" si="97"/>
        <v>69420.4607388</v>
      </c>
      <c r="H3076" t="str">
        <f>VLOOKUP(A3076,[2]!Filtered_Customer_Data[#All],9,FALSE)</f>
        <v>High Net Worth</v>
      </c>
      <c r="I3076" t="str">
        <f>VLOOKUP(A3076,Filtered_Customer_Data[#All],4,FALSE)</f>
        <v>Female</v>
      </c>
      <c r="J3076" t="str">
        <f>VLOOKUP(A3076,Filtered_Customer_Data[#All],8,FALSE)</f>
        <v>Unknown</v>
      </c>
      <c r="K3076" t="str">
        <f>VLOOKUP(A3076,Filtered_Customer_Data[#All],7,FALSE)</f>
        <v>Mechanical Systems Engineer</v>
      </c>
    </row>
    <row r="3077" spans="1:11" x14ac:dyDescent="0.3">
      <c r="A3077">
        <v>3082</v>
      </c>
      <c r="B3077">
        <v>5</v>
      </c>
      <c r="C3077">
        <v>4508.03</v>
      </c>
      <c r="D3077">
        <f t="shared" si="96"/>
        <v>901.60599999999999</v>
      </c>
      <c r="E3077">
        <v>5.5684399999999998</v>
      </c>
      <c r="F3077">
        <f>VLOOKUP(A3077,[1]!Filtered_Customer_Data[#All],12,FALSE)</f>
        <v>2</v>
      </c>
      <c r="G3077">
        <f t="shared" si="97"/>
        <v>10041.077829280001</v>
      </c>
      <c r="H3077" t="str">
        <f>VLOOKUP(A3077,[2]!Filtered_Customer_Data[#All],9,FALSE)</f>
        <v>Mass Customer</v>
      </c>
      <c r="I3077" t="str">
        <f>VLOOKUP(A3077,Filtered_Customer_Data[#All],4,FALSE)</f>
        <v>Male</v>
      </c>
      <c r="J3077" t="str">
        <f>VLOOKUP(A3077,Filtered_Customer_Data[#All],8,FALSE)</f>
        <v>Manufacturing</v>
      </c>
      <c r="K3077" t="str">
        <f>VLOOKUP(A3077,Filtered_Customer_Data[#All],7,FALSE)</f>
        <v>Unknown</v>
      </c>
    </row>
    <row r="3078" spans="1:11" x14ac:dyDescent="0.3">
      <c r="A3078">
        <v>3083</v>
      </c>
      <c r="B3078">
        <v>6</v>
      </c>
      <c r="C3078">
        <v>4366.12</v>
      </c>
      <c r="D3078">
        <f t="shared" si="96"/>
        <v>727.68666666666661</v>
      </c>
      <c r="E3078">
        <v>5.5684399999999998</v>
      </c>
      <c r="F3078">
        <f>VLOOKUP(A3078,[1]!Filtered_Customer_Data[#All],12,FALSE)</f>
        <v>12</v>
      </c>
      <c r="G3078">
        <f t="shared" si="97"/>
        <v>48624.954505599992</v>
      </c>
      <c r="H3078" t="str">
        <f>VLOOKUP(A3078,[2]!Filtered_Customer_Data[#All],9,FALSE)</f>
        <v>Mass Customer</v>
      </c>
      <c r="I3078" t="str">
        <f>VLOOKUP(A3078,Filtered_Customer_Data[#All],4,FALSE)</f>
        <v>Male</v>
      </c>
      <c r="J3078" t="str">
        <f>VLOOKUP(A3078,Filtered_Customer_Data[#All],8,FALSE)</f>
        <v>Unknown</v>
      </c>
      <c r="K3078" t="str">
        <f>VLOOKUP(A3078,Filtered_Customer_Data[#All],7,FALSE)</f>
        <v>Unknown</v>
      </c>
    </row>
    <row r="3079" spans="1:11" x14ac:dyDescent="0.3">
      <c r="A3079">
        <v>3084</v>
      </c>
      <c r="B3079">
        <v>6</v>
      </c>
      <c r="C3079">
        <v>7652.58</v>
      </c>
      <c r="D3079">
        <f t="shared" si="96"/>
        <v>1275.43</v>
      </c>
      <c r="E3079">
        <v>5.5684399999999998</v>
      </c>
      <c r="F3079">
        <f>VLOOKUP(A3079,[1]!Filtered_Customer_Data[#All],12,FALSE)</f>
        <v>16</v>
      </c>
      <c r="G3079">
        <f t="shared" si="97"/>
        <v>113634.4868672</v>
      </c>
      <c r="H3079" t="str">
        <f>VLOOKUP(A3079,[2]!Filtered_Customer_Data[#All],9,FALSE)</f>
        <v>Affluent Customer</v>
      </c>
      <c r="I3079" t="str">
        <f>VLOOKUP(A3079,Filtered_Customer_Data[#All],4,FALSE)</f>
        <v>Female</v>
      </c>
      <c r="J3079" t="str">
        <f>VLOOKUP(A3079,Filtered_Customer_Data[#All],8,FALSE)</f>
        <v>Financial Services</v>
      </c>
      <c r="K3079" t="str">
        <f>VLOOKUP(A3079,Filtered_Customer_Data[#All],7,FALSE)</f>
        <v>Staff Scientist</v>
      </c>
    </row>
    <row r="3080" spans="1:11" x14ac:dyDescent="0.3">
      <c r="A3080">
        <v>3085</v>
      </c>
      <c r="B3080">
        <v>4</v>
      </c>
      <c r="C3080">
        <v>3400.5800000000004</v>
      </c>
      <c r="D3080">
        <f t="shared" si="96"/>
        <v>850.1450000000001</v>
      </c>
      <c r="E3080">
        <v>5.5684399999999998</v>
      </c>
      <c r="F3080">
        <f>VLOOKUP(A3080,[1]!Filtered_Customer_Data[#All],12,FALSE)</f>
        <v>5</v>
      </c>
      <c r="G3080">
        <f t="shared" si="97"/>
        <v>23669.907119000003</v>
      </c>
      <c r="H3080" t="str">
        <f>VLOOKUP(A3080,[2]!Filtered_Customer_Data[#All],9,FALSE)</f>
        <v>Affluent Customer</v>
      </c>
      <c r="I3080" t="str">
        <f>VLOOKUP(A3080,Filtered_Customer_Data[#All],4,FALSE)</f>
        <v>Male</v>
      </c>
      <c r="J3080" t="str">
        <f>VLOOKUP(A3080,Filtered_Customer_Data[#All],8,FALSE)</f>
        <v>Unknown</v>
      </c>
      <c r="K3080" t="str">
        <f>VLOOKUP(A3080,Filtered_Customer_Data[#All],7,FALSE)</f>
        <v>Accountant IV</v>
      </c>
    </row>
    <row r="3081" spans="1:11" x14ac:dyDescent="0.3">
      <c r="A3081">
        <v>3086</v>
      </c>
      <c r="B3081">
        <v>9</v>
      </c>
      <c r="C3081">
        <v>9791.77</v>
      </c>
      <c r="D3081">
        <f t="shared" si="96"/>
        <v>1087.9744444444445</v>
      </c>
      <c r="E3081">
        <v>5.5684399999999998</v>
      </c>
      <c r="F3081">
        <f>VLOOKUP(A3081,[1]!Filtered_Customer_Data[#All],12,FALSE)</f>
        <v>11</v>
      </c>
      <c r="G3081">
        <f t="shared" si="97"/>
        <v>66641.524569644447</v>
      </c>
      <c r="H3081" t="str">
        <f>VLOOKUP(A3081,[2]!Filtered_Customer_Data[#All],9,FALSE)</f>
        <v>High Net Worth</v>
      </c>
      <c r="I3081" t="str">
        <f>VLOOKUP(A3081,Filtered_Customer_Data[#All],4,FALSE)</f>
        <v>Undefined</v>
      </c>
      <c r="J3081" t="str">
        <f>VLOOKUP(A3081,Filtered_Customer_Data[#All],8,FALSE)</f>
        <v>IT</v>
      </c>
      <c r="K3081" t="str">
        <f>VLOOKUP(A3081,Filtered_Customer_Data[#All],7,FALSE)</f>
        <v>Biostatistician I</v>
      </c>
    </row>
    <row r="3082" spans="1:11" x14ac:dyDescent="0.3">
      <c r="A3082">
        <v>3087</v>
      </c>
      <c r="B3082">
        <v>6</v>
      </c>
      <c r="C3082">
        <v>6584.2099999999991</v>
      </c>
      <c r="D3082">
        <f t="shared" si="96"/>
        <v>1097.3683333333331</v>
      </c>
      <c r="E3082">
        <v>5.5684399999999998</v>
      </c>
      <c r="F3082">
        <f>VLOOKUP(A3082,[1]!Filtered_Customer_Data[#All],12,FALSE)</f>
        <v>9</v>
      </c>
      <c r="G3082">
        <f t="shared" si="97"/>
        <v>54995.667498599993</v>
      </c>
      <c r="H3082" t="str">
        <f>VLOOKUP(A3082,[2]!Filtered_Customer_Data[#All],9,FALSE)</f>
        <v>Mass Customer</v>
      </c>
      <c r="I3082" t="str">
        <f>VLOOKUP(A3082,Filtered_Customer_Data[#All],4,FALSE)</f>
        <v>Male</v>
      </c>
      <c r="J3082" t="str">
        <f>VLOOKUP(A3082,Filtered_Customer_Data[#All],8,FALSE)</f>
        <v>Health</v>
      </c>
      <c r="K3082" t="str">
        <f>VLOOKUP(A3082,Filtered_Customer_Data[#All],7,FALSE)</f>
        <v>Social Worker</v>
      </c>
    </row>
    <row r="3083" spans="1:11" x14ac:dyDescent="0.3">
      <c r="A3083">
        <v>3088</v>
      </c>
      <c r="B3083">
        <v>7</v>
      </c>
      <c r="C3083">
        <v>6701.71</v>
      </c>
      <c r="D3083">
        <f t="shared" si="96"/>
        <v>957.38714285714286</v>
      </c>
      <c r="E3083">
        <v>5.5684399999999998</v>
      </c>
      <c r="F3083">
        <f>VLOOKUP(A3083,[1]!Filtered_Customer_Data[#All],12,FALSE)</f>
        <v>17</v>
      </c>
      <c r="G3083">
        <f t="shared" si="97"/>
        <v>90629.598650114291</v>
      </c>
      <c r="H3083" t="str">
        <f>VLOOKUP(A3083,[2]!Filtered_Customer_Data[#All],9,FALSE)</f>
        <v>Affluent Customer</v>
      </c>
      <c r="I3083" t="str">
        <f>VLOOKUP(A3083,Filtered_Customer_Data[#All],4,FALSE)</f>
        <v>Male</v>
      </c>
      <c r="J3083" t="str">
        <f>VLOOKUP(A3083,Filtered_Customer_Data[#All],8,FALSE)</f>
        <v>Retail</v>
      </c>
      <c r="K3083" t="str">
        <f>VLOOKUP(A3083,Filtered_Customer_Data[#All],7,FALSE)</f>
        <v>Unknown</v>
      </c>
    </row>
    <row r="3084" spans="1:11" x14ac:dyDescent="0.3">
      <c r="A3084">
        <v>3089</v>
      </c>
      <c r="B3084">
        <v>4</v>
      </c>
      <c r="C3084">
        <v>6196.130000000001</v>
      </c>
      <c r="D3084">
        <f t="shared" si="96"/>
        <v>1549.0325000000003</v>
      </c>
      <c r="E3084">
        <v>5.5684399999999998</v>
      </c>
      <c r="F3084">
        <f>VLOOKUP(A3084,[1]!Filtered_Customer_Data[#All],12,FALSE)</f>
        <v>2</v>
      </c>
      <c r="G3084">
        <f t="shared" si="97"/>
        <v>17251.389068600001</v>
      </c>
      <c r="H3084" t="str">
        <f>VLOOKUP(A3084,[2]!Filtered_Customer_Data[#All],9,FALSE)</f>
        <v>Affluent Customer</v>
      </c>
      <c r="I3084" t="str">
        <f>VLOOKUP(A3084,Filtered_Customer_Data[#All],4,FALSE)</f>
        <v>Male</v>
      </c>
      <c r="J3084" t="str">
        <f>VLOOKUP(A3084,Filtered_Customer_Data[#All],8,FALSE)</f>
        <v>Manufacturing</v>
      </c>
      <c r="K3084" t="str">
        <f>VLOOKUP(A3084,Filtered_Customer_Data[#All],7,FALSE)</f>
        <v>Web Developer III</v>
      </c>
    </row>
    <row r="3085" spans="1:11" x14ac:dyDescent="0.3">
      <c r="A3085">
        <v>3090</v>
      </c>
      <c r="B3085">
        <v>5</v>
      </c>
      <c r="C3085">
        <v>6006.22</v>
      </c>
      <c r="D3085">
        <f t="shared" si="96"/>
        <v>1201.2440000000001</v>
      </c>
      <c r="E3085">
        <v>5.5684399999999998</v>
      </c>
      <c r="F3085">
        <f>VLOOKUP(A3085,[1]!Filtered_Customer_Data[#All],12,FALSE)</f>
        <v>8</v>
      </c>
      <c r="G3085">
        <f t="shared" si="97"/>
        <v>53512.441114880006</v>
      </c>
      <c r="H3085" t="str">
        <f>VLOOKUP(A3085,[2]!Filtered_Customer_Data[#All],9,FALSE)</f>
        <v>Mass Customer</v>
      </c>
      <c r="I3085" t="str">
        <f>VLOOKUP(A3085,Filtered_Customer_Data[#All],4,FALSE)</f>
        <v>Male</v>
      </c>
      <c r="J3085" t="str">
        <f>VLOOKUP(A3085,Filtered_Customer_Data[#All],8,FALSE)</f>
        <v>Manufacturing</v>
      </c>
      <c r="K3085" t="str">
        <f>VLOOKUP(A3085,Filtered_Customer_Data[#All],7,FALSE)</f>
        <v>Operator</v>
      </c>
    </row>
    <row r="3086" spans="1:11" x14ac:dyDescent="0.3">
      <c r="A3086">
        <v>3091</v>
      </c>
      <c r="B3086">
        <v>2</v>
      </c>
      <c r="C3086">
        <v>1434.48</v>
      </c>
      <c r="D3086">
        <f t="shared" si="96"/>
        <v>717.24</v>
      </c>
      <c r="E3086">
        <v>5.5684399999999998</v>
      </c>
      <c r="F3086">
        <f>VLOOKUP(A3086,[1]!Filtered_Customer_Data[#All],12,FALSE)</f>
        <v>3</v>
      </c>
      <c r="G3086">
        <f t="shared" si="97"/>
        <v>11981.723716799999</v>
      </c>
      <c r="H3086" t="str">
        <f>VLOOKUP(A3086,[2]!Filtered_Customer_Data[#All],9,FALSE)</f>
        <v>Affluent Customer</v>
      </c>
      <c r="I3086" t="str">
        <f>VLOOKUP(A3086,Filtered_Customer_Data[#All],4,FALSE)</f>
        <v>Female</v>
      </c>
      <c r="J3086" t="str">
        <f>VLOOKUP(A3086,Filtered_Customer_Data[#All],8,FALSE)</f>
        <v>Manufacturing</v>
      </c>
      <c r="K3086" t="str">
        <f>VLOOKUP(A3086,Filtered_Customer_Data[#All],7,FALSE)</f>
        <v>Payment Adjustment Coordinator</v>
      </c>
    </row>
    <row r="3087" spans="1:11" x14ac:dyDescent="0.3">
      <c r="A3087">
        <v>3092</v>
      </c>
      <c r="B3087">
        <v>3</v>
      </c>
      <c r="C3087">
        <v>3324.14</v>
      </c>
      <c r="D3087">
        <f t="shared" si="96"/>
        <v>1108.0466666666666</v>
      </c>
      <c r="E3087">
        <v>5.5684399999999998</v>
      </c>
      <c r="F3087">
        <f>VLOOKUP(A3087,[1]!Filtered_Customer_Data[#All],12,FALSE)</f>
        <v>9</v>
      </c>
      <c r="G3087">
        <f t="shared" si="97"/>
        <v>55530.822424799997</v>
      </c>
      <c r="H3087" t="str">
        <f>VLOOKUP(A3087,[2]!Filtered_Customer_Data[#All],9,FALSE)</f>
        <v>Affluent Customer</v>
      </c>
      <c r="I3087" t="str">
        <f>VLOOKUP(A3087,Filtered_Customer_Data[#All],4,FALSE)</f>
        <v>Female</v>
      </c>
      <c r="J3087" t="str">
        <f>VLOOKUP(A3087,Filtered_Customer_Data[#All],8,FALSE)</f>
        <v>Unknown</v>
      </c>
      <c r="K3087" t="str">
        <f>VLOOKUP(A3087,Filtered_Customer_Data[#All],7,FALSE)</f>
        <v>Statistician IV</v>
      </c>
    </row>
    <row r="3088" spans="1:11" x14ac:dyDescent="0.3">
      <c r="A3088">
        <v>3093</v>
      </c>
      <c r="B3088">
        <v>9</v>
      </c>
      <c r="C3088">
        <v>10362.369999999999</v>
      </c>
      <c r="D3088">
        <f t="shared" si="96"/>
        <v>1151.3744444444444</v>
      </c>
      <c r="E3088">
        <v>5.5684399999999998</v>
      </c>
      <c r="F3088">
        <f>VLOOKUP(A3088,[1]!Filtered_Customer_Data[#All],12,FALSE)</f>
        <v>6</v>
      </c>
      <c r="G3088">
        <f t="shared" si="97"/>
        <v>38468.157068533328</v>
      </c>
      <c r="H3088" t="str">
        <f>VLOOKUP(A3088,[2]!Filtered_Customer_Data[#All],9,FALSE)</f>
        <v>High Net Worth</v>
      </c>
      <c r="I3088" t="str">
        <f>VLOOKUP(A3088,Filtered_Customer_Data[#All],4,FALSE)</f>
        <v>Male</v>
      </c>
      <c r="J3088" t="str">
        <f>VLOOKUP(A3088,Filtered_Customer_Data[#All],8,FALSE)</f>
        <v>Property</v>
      </c>
      <c r="K3088" t="str">
        <f>VLOOKUP(A3088,Filtered_Customer_Data[#All],7,FALSE)</f>
        <v>Mechanical Systems Engineer</v>
      </c>
    </row>
    <row r="3089" spans="1:11" x14ac:dyDescent="0.3">
      <c r="A3089">
        <v>3094</v>
      </c>
      <c r="B3089">
        <v>7</v>
      </c>
      <c r="C3089">
        <v>6633.12</v>
      </c>
      <c r="D3089">
        <f t="shared" si="96"/>
        <v>947.58857142857141</v>
      </c>
      <c r="E3089">
        <v>5.5684399999999998</v>
      </c>
      <c r="F3089">
        <f>VLOOKUP(A3089,[1]!Filtered_Customer_Data[#All],12,FALSE)</f>
        <v>17</v>
      </c>
      <c r="G3089">
        <f t="shared" si="97"/>
        <v>89702.031779657147</v>
      </c>
      <c r="H3089" t="str">
        <f>VLOOKUP(A3089,[2]!Filtered_Customer_Data[#All],9,FALSE)</f>
        <v>Mass Customer</v>
      </c>
      <c r="I3089" t="str">
        <f>VLOOKUP(A3089,Filtered_Customer_Data[#All],4,FALSE)</f>
        <v>Male</v>
      </c>
      <c r="J3089" t="str">
        <f>VLOOKUP(A3089,Filtered_Customer_Data[#All],8,FALSE)</f>
        <v>Unknown</v>
      </c>
      <c r="K3089" t="str">
        <f>VLOOKUP(A3089,Filtered_Customer_Data[#All],7,FALSE)</f>
        <v>Biostatistician II</v>
      </c>
    </row>
    <row r="3090" spans="1:11" x14ac:dyDescent="0.3">
      <c r="A3090">
        <v>3095</v>
      </c>
      <c r="B3090">
        <v>5</v>
      </c>
      <c r="C3090">
        <v>7352.3099999999995</v>
      </c>
      <c r="D3090">
        <f t="shared" si="96"/>
        <v>1470.462</v>
      </c>
      <c r="E3090">
        <v>5.5684399999999998</v>
      </c>
      <c r="F3090">
        <f>VLOOKUP(A3090,[1]!Filtered_Customer_Data[#All],12,FALSE)</f>
        <v>2</v>
      </c>
      <c r="G3090">
        <f t="shared" si="97"/>
        <v>16376.35883856</v>
      </c>
      <c r="H3090" t="str">
        <f>VLOOKUP(A3090,[2]!Filtered_Customer_Data[#All],9,FALSE)</f>
        <v>High Net Worth</v>
      </c>
      <c r="I3090" t="str">
        <f>VLOOKUP(A3090,Filtered_Customer_Data[#All],4,FALSE)</f>
        <v>Male</v>
      </c>
      <c r="J3090" t="str">
        <f>VLOOKUP(A3090,Filtered_Customer_Data[#All],8,FALSE)</f>
        <v>Retail</v>
      </c>
      <c r="K3090" t="str">
        <f>VLOOKUP(A3090,Filtered_Customer_Data[#All],7,FALSE)</f>
        <v>Staff Accountant IV</v>
      </c>
    </row>
    <row r="3091" spans="1:11" x14ac:dyDescent="0.3">
      <c r="A3091">
        <v>3096</v>
      </c>
      <c r="B3091">
        <v>3</v>
      </c>
      <c r="C3091">
        <v>5023.0599999999995</v>
      </c>
      <c r="D3091">
        <f t="shared" si="96"/>
        <v>1674.3533333333332</v>
      </c>
      <c r="E3091">
        <v>5.5684399999999998</v>
      </c>
      <c r="F3091">
        <f>VLOOKUP(A3091,[1]!Filtered_Customer_Data[#All],12,FALSE)</f>
        <v>10</v>
      </c>
      <c r="G3091">
        <f t="shared" si="97"/>
        <v>93235.360754666646</v>
      </c>
      <c r="H3091" t="str">
        <f>VLOOKUP(A3091,[2]!Filtered_Customer_Data[#All],9,FALSE)</f>
        <v>Mass Customer</v>
      </c>
      <c r="I3091" t="str">
        <f>VLOOKUP(A3091,Filtered_Customer_Data[#All],4,FALSE)</f>
        <v>Female</v>
      </c>
      <c r="J3091" t="str">
        <f>VLOOKUP(A3091,Filtered_Customer_Data[#All],8,FALSE)</f>
        <v>Financial Services</v>
      </c>
      <c r="K3091" t="str">
        <f>VLOOKUP(A3091,Filtered_Customer_Data[#All],7,FALSE)</f>
        <v>Associate Professor</v>
      </c>
    </row>
    <row r="3092" spans="1:11" x14ac:dyDescent="0.3">
      <c r="A3092">
        <v>3097</v>
      </c>
      <c r="B3092">
        <v>3</v>
      </c>
      <c r="C3092">
        <v>3076.92</v>
      </c>
      <c r="D3092">
        <f t="shared" si="96"/>
        <v>1025.6400000000001</v>
      </c>
      <c r="E3092">
        <v>5.5684399999999998</v>
      </c>
      <c r="F3092">
        <f>VLOOKUP(A3092,[1]!Filtered_Customer_Data[#All],12,FALSE)</f>
        <v>19</v>
      </c>
      <c r="G3092">
        <f t="shared" si="97"/>
        <v>108513.0812304</v>
      </c>
      <c r="H3092" t="str">
        <f>VLOOKUP(A3092,[2]!Filtered_Customer_Data[#All],9,FALSE)</f>
        <v>Affluent Customer</v>
      </c>
      <c r="I3092" t="str">
        <f>VLOOKUP(A3092,Filtered_Customer_Data[#All],4,FALSE)</f>
        <v>Male</v>
      </c>
      <c r="J3092" t="str">
        <f>VLOOKUP(A3092,Filtered_Customer_Data[#All],8,FALSE)</f>
        <v>Financial Services</v>
      </c>
      <c r="K3092" t="str">
        <f>VLOOKUP(A3092,Filtered_Customer_Data[#All],7,FALSE)</f>
        <v>Actuary</v>
      </c>
    </row>
    <row r="3093" spans="1:11" x14ac:dyDescent="0.3">
      <c r="A3093">
        <v>3098</v>
      </c>
      <c r="B3093">
        <v>4</v>
      </c>
      <c r="C3093">
        <v>5235.47</v>
      </c>
      <c r="D3093">
        <f t="shared" si="96"/>
        <v>1308.8675000000001</v>
      </c>
      <c r="E3093">
        <v>5.5684399999999998</v>
      </c>
      <c r="F3093">
        <f>VLOOKUP(A3093,[1]!Filtered_Customer_Data[#All],12,FALSE)</f>
        <v>12</v>
      </c>
      <c r="G3093">
        <f t="shared" si="97"/>
        <v>87460.201700399994</v>
      </c>
      <c r="H3093" t="str">
        <f>VLOOKUP(A3093,[2]!Filtered_Customer_Data[#All],9,FALSE)</f>
        <v>Mass Customer</v>
      </c>
      <c r="I3093" t="str">
        <f>VLOOKUP(A3093,Filtered_Customer_Data[#All],4,FALSE)</f>
        <v>Female</v>
      </c>
      <c r="J3093" t="str">
        <f>VLOOKUP(A3093,Filtered_Customer_Data[#All],8,FALSE)</f>
        <v>Health</v>
      </c>
      <c r="K3093" t="str">
        <f>VLOOKUP(A3093,Filtered_Customer_Data[#All],7,FALSE)</f>
        <v>Dental Hygienist</v>
      </c>
    </row>
    <row r="3094" spans="1:11" x14ac:dyDescent="0.3">
      <c r="A3094">
        <v>3099</v>
      </c>
      <c r="B3094">
        <v>2</v>
      </c>
      <c r="C3094">
        <v>3105.12</v>
      </c>
      <c r="D3094">
        <f t="shared" si="96"/>
        <v>1552.56</v>
      </c>
      <c r="E3094">
        <v>5.5684399999999998</v>
      </c>
      <c r="F3094">
        <f>VLOOKUP(A3094,[1]!Filtered_Customer_Data[#All],12,FALSE)</f>
        <v>3</v>
      </c>
      <c r="G3094">
        <f t="shared" si="97"/>
        <v>25936.011619199999</v>
      </c>
      <c r="H3094" t="str">
        <f>VLOOKUP(A3094,[2]!Filtered_Customer_Data[#All],9,FALSE)</f>
        <v>Mass Customer</v>
      </c>
      <c r="I3094" t="str">
        <f>VLOOKUP(A3094,Filtered_Customer_Data[#All],4,FALSE)</f>
        <v>Female</v>
      </c>
      <c r="J3094" t="str">
        <f>VLOOKUP(A3094,Filtered_Customer_Data[#All],8,FALSE)</f>
        <v>Retail</v>
      </c>
      <c r="K3094" t="str">
        <f>VLOOKUP(A3094,Filtered_Customer_Data[#All],7,FALSE)</f>
        <v>Unknown</v>
      </c>
    </row>
    <row r="3095" spans="1:11" x14ac:dyDescent="0.3">
      <c r="A3095">
        <v>3100</v>
      </c>
      <c r="B3095">
        <v>4</v>
      </c>
      <c r="C3095">
        <v>5579.8700000000008</v>
      </c>
      <c r="D3095">
        <f t="shared" si="96"/>
        <v>1394.9675000000002</v>
      </c>
      <c r="E3095">
        <v>5.5684399999999998</v>
      </c>
      <c r="F3095">
        <f>VLOOKUP(A3095,[1]!Filtered_Customer_Data[#All],12,FALSE)</f>
        <v>7</v>
      </c>
      <c r="G3095">
        <f t="shared" si="97"/>
        <v>54374.549779900008</v>
      </c>
      <c r="H3095" t="str">
        <f>VLOOKUP(A3095,[2]!Filtered_Customer_Data[#All],9,FALSE)</f>
        <v>Mass Customer</v>
      </c>
      <c r="I3095" t="str">
        <f>VLOOKUP(A3095,Filtered_Customer_Data[#All],4,FALSE)</f>
        <v>Female</v>
      </c>
      <c r="J3095" t="str">
        <f>VLOOKUP(A3095,Filtered_Customer_Data[#All],8,FALSE)</f>
        <v>Unknown</v>
      </c>
      <c r="K3095" t="str">
        <f>VLOOKUP(A3095,Filtered_Customer_Data[#All],7,FALSE)</f>
        <v>Recruiter</v>
      </c>
    </row>
    <row r="3096" spans="1:11" x14ac:dyDescent="0.3">
      <c r="A3096">
        <v>3101</v>
      </c>
      <c r="B3096">
        <v>3</v>
      </c>
      <c r="C3096">
        <v>3983.01</v>
      </c>
      <c r="D3096">
        <f t="shared" si="96"/>
        <v>1327.67</v>
      </c>
      <c r="E3096">
        <v>5.5684399999999998</v>
      </c>
      <c r="F3096">
        <f>VLOOKUP(A3096,[1]!Filtered_Customer_Data[#All],12,FALSE)</f>
        <v>12</v>
      </c>
      <c r="G3096">
        <f t="shared" si="97"/>
        <v>88716.608817600005</v>
      </c>
      <c r="H3096" t="str">
        <f>VLOOKUP(A3096,[2]!Filtered_Customer_Data[#All],9,FALSE)</f>
        <v>High Net Worth</v>
      </c>
      <c r="I3096" t="str">
        <f>VLOOKUP(A3096,Filtered_Customer_Data[#All],4,FALSE)</f>
        <v>Male</v>
      </c>
      <c r="J3096" t="str">
        <f>VLOOKUP(A3096,Filtered_Customer_Data[#All],8,FALSE)</f>
        <v>Manufacturing</v>
      </c>
      <c r="K3096" t="str">
        <f>VLOOKUP(A3096,Filtered_Customer_Data[#All],7,FALSE)</f>
        <v>Geological Engineer</v>
      </c>
    </row>
    <row r="3097" spans="1:11" x14ac:dyDescent="0.3">
      <c r="A3097">
        <v>3102</v>
      </c>
      <c r="B3097">
        <v>4</v>
      </c>
      <c r="C3097">
        <v>6100.75</v>
      </c>
      <c r="D3097">
        <f t="shared" si="96"/>
        <v>1525.1875</v>
      </c>
      <c r="E3097">
        <v>5.5684399999999998</v>
      </c>
      <c r="F3097">
        <f>VLOOKUP(A3097,[1]!Filtered_Customer_Data[#All],12,FALSE)</f>
        <v>2</v>
      </c>
      <c r="G3097">
        <f t="shared" si="97"/>
        <v>16985.830164999999</v>
      </c>
      <c r="H3097" t="str">
        <f>VLOOKUP(A3097,[2]!Filtered_Customer_Data[#All],9,FALSE)</f>
        <v>Affluent Customer</v>
      </c>
      <c r="I3097" t="str">
        <f>VLOOKUP(A3097,Filtered_Customer_Data[#All],4,FALSE)</f>
        <v>Male</v>
      </c>
      <c r="J3097" t="str">
        <f>VLOOKUP(A3097,Filtered_Customer_Data[#All],8,FALSE)</f>
        <v>Property</v>
      </c>
      <c r="K3097" t="str">
        <f>VLOOKUP(A3097,Filtered_Customer_Data[#All],7,FALSE)</f>
        <v>Assistant Manager</v>
      </c>
    </row>
    <row r="3098" spans="1:11" x14ac:dyDescent="0.3">
      <c r="A3098">
        <v>3103</v>
      </c>
      <c r="B3098">
        <v>8</v>
      </c>
      <c r="C3098">
        <v>9084.18</v>
      </c>
      <c r="D3098">
        <f t="shared" si="96"/>
        <v>1135.5225</v>
      </c>
      <c r="E3098">
        <v>5.5684399999999998</v>
      </c>
      <c r="F3098">
        <f>VLOOKUP(A3098,[1]!Filtered_Customer_Data[#All],12,FALSE)</f>
        <v>20</v>
      </c>
      <c r="G3098">
        <f t="shared" si="97"/>
        <v>126461.77819799999</v>
      </c>
      <c r="H3098" t="str">
        <f>VLOOKUP(A3098,[2]!Filtered_Customer_Data[#All],9,FALSE)</f>
        <v>Mass Customer</v>
      </c>
      <c r="I3098" t="str">
        <f>VLOOKUP(A3098,Filtered_Customer_Data[#All],4,FALSE)</f>
        <v>Female</v>
      </c>
      <c r="J3098" t="str">
        <f>VLOOKUP(A3098,Filtered_Customer_Data[#All],8,FALSE)</f>
        <v>Retail</v>
      </c>
      <c r="K3098" t="str">
        <f>VLOOKUP(A3098,Filtered_Customer_Data[#All],7,FALSE)</f>
        <v>Safety Technician II</v>
      </c>
    </row>
    <row r="3099" spans="1:11" x14ac:dyDescent="0.3">
      <c r="A3099">
        <v>3104</v>
      </c>
      <c r="B3099">
        <v>5</v>
      </c>
      <c r="C3099">
        <v>5021.03</v>
      </c>
      <c r="D3099">
        <f t="shared" si="96"/>
        <v>1004.2059999999999</v>
      </c>
      <c r="E3099">
        <v>5.5684399999999998</v>
      </c>
      <c r="F3099">
        <f>VLOOKUP(A3099,[1]!Filtered_Customer_Data[#All],12,FALSE)</f>
        <v>2</v>
      </c>
      <c r="G3099">
        <f t="shared" si="97"/>
        <v>11183.721717279999</v>
      </c>
      <c r="H3099" t="str">
        <f>VLOOKUP(A3099,[2]!Filtered_Customer_Data[#All],9,FALSE)</f>
        <v>Mass Customer</v>
      </c>
      <c r="I3099" t="str">
        <f>VLOOKUP(A3099,Filtered_Customer_Data[#All],4,FALSE)</f>
        <v>Female</v>
      </c>
      <c r="J3099" t="str">
        <f>VLOOKUP(A3099,Filtered_Customer_Data[#All],8,FALSE)</f>
        <v>Property</v>
      </c>
      <c r="K3099" t="str">
        <f>VLOOKUP(A3099,Filtered_Customer_Data[#All],7,FALSE)</f>
        <v>Business Systems Development Analyst</v>
      </c>
    </row>
    <row r="3100" spans="1:11" x14ac:dyDescent="0.3">
      <c r="A3100">
        <v>3105</v>
      </c>
      <c r="B3100">
        <v>6</v>
      </c>
      <c r="C3100">
        <v>6820.6</v>
      </c>
      <c r="D3100">
        <f t="shared" si="96"/>
        <v>1136.7666666666667</v>
      </c>
      <c r="E3100">
        <v>5.5684399999999998</v>
      </c>
      <c r="F3100">
        <f>VLOOKUP(A3100,[1]!Filtered_Customer_Data[#All],12,FALSE)</f>
        <v>12</v>
      </c>
      <c r="G3100">
        <f t="shared" si="97"/>
        <v>75960.203727999993</v>
      </c>
      <c r="H3100" t="str">
        <f>VLOOKUP(A3100,[2]!Filtered_Customer_Data[#All],9,FALSE)</f>
        <v>Mass Customer</v>
      </c>
      <c r="I3100" t="str">
        <f>VLOOKUP(A3100,Filtered_Customer_Data[#All],4,FALSE)</f>
        <v>Male</v>
      </c>
      <c r="J3100" t="str">
        <f>VLOOKUP(A3100,Filtered_Customer_Data[#All],8,FALSE)</f>
        <v>Health</v>
      </c>
      <c r="K3100" t="str">
        <f>VLOOKUP(A3100,Filtered_Customer_Data[#All],7,FALSE)</f>
        <v>Teacher</v>
      </c>
    </row>
    <row r="3101" spans="1:11" x14ac:dyDescent="0.3">
      <c r="A3101">
        <v>3106</v>
      </c>
      <c r="B3101">
        <v>4</v>
      </c>
      <c r="C3101">
        <v>3539.25</v>
      </c>
      <c r="D3101">
        <f t="shared" si="96"/>
        <v>884.8125</v>
      </c>
      <c r="E3101">
        <v>5.5684399999999998</v>
      </c>
      <c r="F3101">
        <f>VLOOKUP(A3101,[1]!Filtered_Customer_Data[#All],12,FALSE)</f>
        <v>21</v>
      </c>
      <c r="G3101">
        <f t="shared" si="97"/>
        <v>103467.53166749999</v>
      </c>
      <c r="H3101" t="str">
        <f>VLOOKUP(A3101,[2]!Filtered_Customer_Data[#All],9,FALSE)</f>
        <v>Mass Customer</v>
      </c>
      <c r="I3101" t="str">
        <f>VLOOKUP(A3101,Filtered_Customer_Data[#All],4,FALSE)</f>
        <v>Female</v>
      </c>
      <c r="J3101" t="str">
        <f>VLOOKUP(A3101,Filtered_Customer_Data[#All],8,FALSE)</f>
        <v>Financial Services</v>
      </c>
      <c r="K3101" t="str">
        <f>VLOOKUP(A3101,Filtered_Customer_Data[#All],7,FALSE)</f>
        <v>Unknown</v>
      </c>
    </row>
    <row r="3102" spans="1:11" x14ac:dyDescent="0.3">
      <c r="A3102">
        <v>3107</v>
      </c>
      <c r="B3102">
        <v>3</v>
      </c>
      <c r="C3102">
        <v>3819.28</v>
      </c>
      <c r="D3102">
        <f t="shared" si="96"/>
        <v>1273.0933333333335</v>
      </c>
      <c r="E3102">
        <v>5.5684399999999998</v>
      </c>
      <c r="F3102">
        <f>VLOOKUP(A3102,[1]!Filtered_Customer_Data[#All],12,FALSE)</f>
        <v>9</v>
      </c>
      <c r="G3102">
        <f t="shared" si="97"/>
        <v>63802.294569600002</v>
      </c>
      <c r="H3102" t="str">
        <f>VLOOKUP(A3102,[2]!Filtered_Customer_Data[#All],9,FALSE)</f>
        <v>High Net Worth</v>
      </c>
      <c r="I3102" t="str">
        <f>VLOOKUP(A3102,Filtered_Customer_Data[#All],4,FALSE)</f>
        <v>Female</v>
      </c>
      <c r="J3102" t="str">
        <f>VLOOKUP(A3102,Filtered_Customer_Data[#All],8,FALSE)</f>
        <v>Unknown</v>
      </c>
      <c r="K3102" t="str">
        <f>VLOOKUP(A3102,Filtered_Customer_Data[#All],7,FALSE)</f>
        <v>Legal Assistant</v>
      </c>
    </row>
    <row r="3103" spans="1:11" x14ac:dyDescent="0.3">
      <c r="A3103">
        <v>3108</v>
      </c>
      <c r="B3103">
        <v>7</v>
      </c>
      <c r="C3103">
        <v>10194.969999999999</v>
      </c>
      <c r="D3103">
        <f t="shared" si="96"/>
        <v>1456.4242857142856</v>
      </c>
      <c r="E3103">
        <v>5.5684399999999998</v>
      </c>
      <c r="F3103">
        <f>VLOOKUP(A3103,[1]!Filtered_Customer_Data[#All],12,FALSE)</f>
        <v>10</v>
      </c>
      <c r="G3103">
        <f t="shared" si="97"/>
        <v>81100.112495428562</v>
      </c>
      <c r="H3103" t="str">
        <f>VLOOKUP(A3103,[2]!Filtered_Customer_Data[#All],9,FALSE)</f>
        <v>Mass Customer</v>
      </c>
      <c r="I3103" t="str">
        <f>VLOOKUP(A3103,Filtered_Customer_Data[#All],4,FALSE)</f>
        <v>Male</v>
      </c>
      <c r="J3103" t="str">
        <f>VLOOKUP(A3103,Filtered_Customer_Data[#All],8,FALSE)</f>
        <v>Entertainment</v>
      </c>
      <c r="K3103" t="str">
        <f>VLOOKUP(A3103,Filtered_Customer_Data[#All],7,FALSE)</f>
        <v>Accounting Assistant III</v>
      </c>
    </row>
    <row r="3104" spans="1:11" x14ac:dyDescent="0.3">
      <c r="A3104">
        <v>3109</v>
      </c>
      <c r="B3104">
        <v>5</v>
      </c>
      <c r="C3104">
        <v>6150.85</v>
      </c>
      <c r="D3104">
        <f t="shared" si="96"/>
        <v>1230.17</v>
      </c>
      <c r="E3104">
        <v>5.5684399999999998</v>
      </c>
      <c r="F3104">
        <f>VLOOKUP(A3104,[1]!Filtered_Customer_Data[#All],12,FALSE)</f>
        <v>10</v>
      </c>
      <c r="G3104">
        <f t="shared" si="97"/>
        <v>68501.278348000007</v>
      </c>
      <c r="H3104" t="str">
        <f>VLOOKUP(A3104,[2]!Filtered_Customer_Data[#All],9,FALSE)</f>
        <v>Mass Customer</v>
      </c>
      <c r="I3104" t="str">
        <f>VLOOKUP(A3104,Filtered_Customer_Data[#All],4,FALSE)</f>
        <v>Female</v>
      </c>
      <c r="J3104" t="str">
        <f>VLOOKUP(A3104,Filtered_Customer_Data[#All],8,FALSE)</f>
        <v>Health</v>
      </c>
      <c r="K3104" t="str">
        <f>VLOOKUP(A3104,Filtered_Customer_Data[#All],7,FALSE)</f>
        <v>Automation Specialist II</v>
      </c>
    </row>
    <row r="3105" spans="1:11" x14ac:dyDescent="0.3">
      <c r="A3105">
        <v>3110</v>
      </c>
      <c r="B3105">
        <v>3</v>
      </c>
      <c r="C3105">
        <v>2064.7700000000004</v>
      </c>
      <c r="D3105">
        <f t="shared" si="96"/>
        <v>688.25666666666677</v>
      </c>
      <c r="E3105">
        <v>5.5684399999999998</v>
      </c>
      <c r="F3105">
        <f>VLOOKUP(A3105,[1]!Filtered_Customer_Data[#All],12,FALSE)</f>
        <v>8</v>
      </c>
      <c r="G3105">
        <f t="shared" si="97"/>
        <v>30660.127623466669</v>
      </c>
      <c r="H3105" t="str">
        <f>VLOOKUP(A3105,[2]!Filtered_Customer_Data[#All],9,FALSE)</f>
        <v>Affluent Customer</v>
      </c>
      <c r="I3105" t="str">
        <f>VLOOKUP(A3105,Filtered_Customer_Data[#All],4,FALSE)</f>
        <v>Male</v>
      </c>
      <c r="J3105" t="str">
        <f>VLOOKUP(A3105,Filtered_Customer_Data[#All],8,FALSE)</f>
        <v>IT</v>
      </c>
      <c r="K3105" t="str">
        <f>VLOOKUP(A3105,Filtered_Customer_Data[#All],7,FALSE)</f>
        <v>Community Outreach Specialist</v>
      </c>
    </row>
    <row r="3106" spans="1:11" x14ac:dyDescent="0.3">
      <c r="A3106">
        <v>3111</v>
      </c>
      <c r="B3106">
        <v>4</v>
      </c>
      <c r="C3106">
        <v>3370.16</v>
      </c>
      <c r="D3106">
        <f t="shared" si="96"/>
        <v>842.54</v>
      </c>
      <c r="E3106">
        <v>5.5684399999999998</v>
      </c>
      <c r="F3106">
        <f>VLOOKUP(A3106,[1]!Filtered_Customer_Data[#All],12,FALSE)</f>
        <v>4</v>
      </c>
      <c r="G3106">
        <f t="shared" si="97"/>
        <v>18766.533750399998</v>
      </c>
      <c r="H3106" t="str">
        <f>VLOOKUP(A3106,[2]!Filtered_Customer_Data[#All],9,FALSE)</f>
        <v>Mass Customer</v>
      </c>
      <c r="I3106" t="str">
        <f>VLOOKUP(A3106,Filtered_Customer_Data[#All],4,FALSE)</f>
        <v>Male</v>
      </c>
      <c r="J3106" t="str">
        <f>VLOOKUP(A3106,Filtered_Customer_Data[#All],8,FALSE)</f>
        <v>Financial Services</v>
      </c>
      <c r="K3106" t="str">
        <f>VLOOKUP(A3106,Filtered_Customer_Data[#All],7,FALSE)</f>
        <v>Associate Professor</v>
      </c>
    </row>
    <row r="3107" spans="1:11" x14ac:dyDescent="0.3">
      <c r="A3107">
        <v>3112</v>
      </c>
      <c r="B3107">
        <v>8</v>
      </c>
      <c r="C3107">
        <v>8006.59</v>
      </c>
      <c r="D3107">
        <f t="shared" si="96"/>
        <v>1000.82375</v>
      </c>
      <c r="E3107">
        <v>5.5684399999999998</v>
      </c>
      <c r="F3107">
        <f>VLOOKUP(A3107,[1]!Filtered_Customer_Data[#All],12,FALSE)</f>
        <v>1</v>
      </c>
      <c r="G3107">
        <f t="shared" si="97"/>
        <v>5573.0270024499996</v>
      </c>
      <c r="H3107" t="str">
        <f>VLOOKUP(A3107,[2]!Filtered_Customer_Data[#All],9,FALSE)</f>
        <v>High Net Worth</v>
      </c>
      <c r="I3107" t="str">
        <f>VLOOKUP(A3107,Filtered_Customer_Data[#All],4,FALSE)</f>
        <v>Male</v>
      </c>
      <c r="J3107" t="str">
        <f>VLOOKUP(A3107,Filtered_Customer_Data[#All],8,FALSE)</f>
        <v>Retail</v>
      </c>
      <c r="K3107" t="str">
        <f>VLOOKUP(A3107,Filtered_Customer_Data[#All],7,FALSE)</f>
        <v>Internal Auditor</v>
      </c>
    </row>
    <row r="3108" spans="1:11" x14ac:dyDescent="0.3">
      <c r="A3108">
        <v>3113</v>
      </c>
      <c r="B3108">
        <v>8</v>
      </c>
      <c r="C3108">
        <v>10192.61</v>
      </c>
      <c r="D3108">
        <f t="shared" si="96"/>
        <v>1274.0762500000001</v>
      </c>
      <c r="E3108">
        <v>5.5684399999999998</v>
      </c>
      <c r="F3108">
        <f>VLOOKUP(A3108,[1]!Filtered_Customer_Data[#All],12,FALSE)</f>
        <v>18</v>
      </c>
      <c r="G3108">
        <f t="shared" si="97"/>
        <v>127703.1087639</v>
      </c>
      <c r="H3108" t="str">
        <f>VLOOKUP(A3108,[2]!Filtered_Customer_Data[#All],9,FALSE)</f>
        <v>Mass Customer</v>
      </c>
      <c r="I3108" t="str">
        <f>VLOOKUP(A3108,Filtered_Customer_Data[#All],4,FALSE)</f>
        <v>Female</v>
      </c>
      <c r="J3108" t="str">
        <f>VLOOKUP(A3108,Filtered_Customer_Data[#All],8,FALSE)</f>
        <v>Property</v>
      </c>
      <c r="K3108" t="str">
        <f>VLOOKUP(A3108,Filtered_Customer_Data[#All],7,FALSE)</f>
        <v>Teacher</v>
      </c>
    </row>
    <row r="3109" spans="1:11" x14ac:dyDescent="0.3">
      <c r="A3109">
        <v>3114</v>
      </c>
      <c r="B3109">
        <v>4</v>
      </c>
      <c r="C3109">
        <v>5115.57</v>
      </c>
      <c r="D3109">
        <f t="shared" si="96"/>
        <v>1278.8924999999999</v>
      </c>
      <c r="E3109">
        <v>5.5684399999999998</v>
      </c>
      <c r="F3109">
        <f>VLOOKUP(A3109,[1]!Filtered_Customer_Data[#All],12,FALSE)</f>
        <v>18</v>
      </c>
      <c r="G3109">
        <f t="shared" si="97"/>
        <v>128185.85074859999</v>
      </c>
      <c r="H3109" t="str">
        <f>VLOOKUP(A3109,[2]!Filtered_Customer_Data[#All],9,FALSE)</f>
        <v>Mass Customer</v>
      </c>
      <c r="I3109" t="str">
        <f>VLOOKUP(A3109,Filtered_Customer_Data[#All],4,FALSE)</f>
        <v>Male</v>
      </c>
      <c r="J3109" t="str">
        <f>VLOOKUP(A3109,Filtered_Customer_Data[#All],8,FALSE)</f>
        <v>IT</v>
      </c>
      <c r="K3109" t="str">
        <f>VLOOKUP(A3109,Filtered_Customer_Data[#All],7,FALSE)</f>
        <v>Teacher</v>
      </c>
    </row>
    <row r="3110" spans="1:11" x14ac:dyDescent="0.3">
      <c r="A3110">
        <v>3115</v>
      </c>
      <c r="B3110">
        <v>5</v>
      </c>
      <c r="C3110">
        <v>6326.07</v>
      </c>
      <c r="D3110">
        <f t="shared" si="96"/>
        <v>1265.2139999999999</v>
      </c>
      <c r="E3110">
        <v>5.5684399999999998</v>
      </c>
      <c r="F3110">
        <f>VLOOKUP(A3110,[1]!Filtered_Customer_Data[#All],12,FALSE)</f>
        <v>8</v>
      </c>
      <c r="G3110">
        <f t="shared" si="97"/>
        <v>56362.145969279998</v>
      </c>
      <c r="H3110" t="str">
        <f>VLOOKUP(A3110,[2]!Filtered_Customer_Data[#All],9,FALSE)</f>
        <v>Mass Customer</v>
      </c>
      <c r="I3110" t="str">
        <f>VLOOKUP(A3110,Filtered_Customer_Data[#All],4,FALSE)</f>
        <v>Male</v>
      </c>
      <c r="J3110" t="str">
        <f>VLOOKUP(A3110,Filtered_Customer_Data[#All],8,FALSE)</f>
        <v>Manufacturing</v>
      </c>
      <c r="K3110" t="str">
        <f>VLOOKUP(A3110,Filtered_Customer_Data[#All],7,FALSE)</f>
        <v>Nuclear Power Engineer</v>
      </c>
    </row>
    <row r="3111" spans="1:11" x14ac:dyDescent="0.3">
      <c r="A3111">
        <v>3116</v>
      </c>
      <c r="B3111">
        <v>5</v>
      </c>
      <c r="C3111">
        <v>4665.9799999999996</v>
      </c>
      <c r="D3111">
        <f t="shared" si="96"/>
        <v>933.19599999999991</v>
      </c>
      <c r="E3111">
        <v>5.5684399999999998</v>
      </c>
      <c r="F3111">
        <f>VLOOKUP(A3111,[1]!Filtered_Customer_Data[#All],12,FALSE)</f>
        <v>7</v>
      </c>
      <c r="G3111">
        <f t="shared" si="97"/>
        <v>36375.121539679996</v>
      </c>
      <c r="H3111" t="str">
        <f>VLOOKUP(A3111,[2]!Filtered_Customer_Data[#All],9,FALSE)</f>
        <v>Mass Customer</v>
      </c>
      <c r="I3111" t="str">
        <f>VLOOKUP(A3111,Filtered_Customer_Data[#All],4,FALSE)</f>
        <v>Male</v>
      </c>
      <c r="J3111" t="str">
        <f>VLOOKUP(A3111,Filtered_Customer_Data[#All],8,FALSE)</f>
        <v>Health</v>
      </c>
      <c r="K3111" t="str">
        <f>VLOOKUP(A3111,Filtered_Customer_Data[#All],7,FALSE)</f>
        <v>Unknown</v>
      </c>
    </row>
    <row r="3112" spans="1:11" x14ac:dyDescent="0.3">
      <c r="A3112">
        <v>3117</v>
      </c>
      <c r="B3112">
        <v>9</v>
      </c>
      <c r="C3112">
        <v>12615.479999999998</v>
      </c>
      <c r="D3112">
        <f t="shared" si="96"/>
        <v>1401.7199999999998</v>
      </c>
      <c r="E3112">
        <v>5.5684399999999998</v>
      </c>
      <c r="F3112">
        <f>VLOOKUP(A3112,[1]!Filtered_Customer_Data[#All],12,FALSE)</f>
        <v>6</v>
      </c>
      <c r="G3112">
        <f t="shared" si="97"/>
        <v>46832.362300799992</v>
      </c>
      <c r="H3112" t="str">
        <f>VLOOKUP(A3112,[2]!Filtered_Customer_Data[#All],9,FALSE)</f>
        <v>Affluent Customer</v>
      </c>
      <c r="I3112" t="str">
        <f>VLOOKUP(A3112,Filtered_Customer_Data[#All],4,FALSE)</f>
        <v>Female</v>
      </c>
      <c r="J3112" t="str">
        <f>VLOOKUP(A3112,Filtered_Customer_Data[#All],8,FALSE)</f>
        <v>Financial Services</v>
      </c>
      <c r="K3112" t="str">
        <f>VLOOKUP(A3112,Filtered_Customer_Data[#All],7,FALSE)</f>
        <v>Cost Accountant</v>
      </c>
    </row>
    <row r="3113" spans="1:11" x14ac:dyDescent="0.3">
      <c r="A3113">
        <v>3118</v>
      </c>
      <c r="B3113">
        <v>9</v>
      </c>
      <c r="C3113">
        <v>14065.030000000002</v>
      </c>
      <c r="D3113">
        <f t="shared" si="96"/>
        <v>1562.7811111111114</v>
      </c>
      <c r="E3113">
        <v>5.5684399999999998</v>
      </c>
      <c r="F3113">
        <f>VLOOKUP(A3113,[1]!Filtered_Customer_Data[#All],12,FALSE)</f>
        <v>9</v>
      </c>
      <c r="G3113">
        <f t="shared" si="97"/>
        <v>78320.275653200006</v>
      </c>
      <c r="H3113" t="str">
        <f>VLOOKUP(A3113,[2]!Filtered_Customer_Data[#All],9,FALSE)</f>
        <v>High Net Worth</v>
      </c>
      <c r="I3113" t="str">
        <f>VLOOKUP(A3113,Filtered_Customer_Data[#All],4,FALSE)</f>
        <v>Male</v>
      </c>
      <c r="J3113" t="str">
        <f>VLOOKUP(A3113,Filtered_Customer_Data[#All],8,FALSE)</f>
        <v>Health</v>
      </c>
      <c r="K3113" t="str">
        <f>VLOOKUP(A3113,Filtered_Customer_Data[#All],7,FALSE)</f>
        <v>Occupational Therapist</v>
      </c>
    </row>
    <row r="3114" spans="1:11" x14ac:dyDescent="0.3">
      <c r="A3114">
        <v>3119</v>
      </c>
      <c r="B3114">
        <v>4</v>
      </c>
      <c r="C3114">
        <v>4368.5600000000004</v>
      </c>
      <c r="D3114">
        <f t="shared" si="96"/>
        <v>1092.1400000000001</v>
      </c>
      <c r="E3114">
        <v>5.5684399999999998</v>
      </c>
      <c r="F3114">
        <f>VLOOKUP(A3114,[1]!Filtered_Customer_Data[#All],12,FALSE)</f>
        <v>19</v>
      </c>
      <c r="G3114">
        <f t="shared" si="97"/>
        <v>115548.80517040001</v>
      </c>
      <c r="H3114" t="str">
        <f>VLOOKUP(A3114,[2]!Filtered_Customer_Data[#All],9,FALSE)</f>
        <v>High Net Worth</v>
      </c>
      <c r="I3114" t="str">
        <f>VLOOKUP(A3114,Filtered_Customer_Data[#All],4,FALSE)</f>
        <v>Male</v>
      </c>
      <c r="J3114" t="str">
        <f>VLOOKUP(A3114,Filtered_Customer_Data[#All],8,FALSE)</f>
        <v>Unknown</v>
      </c>
      <c r="K3114" t="str">
        <f>VLOOKUP(A3114,Filtered_Customer_Data[#All],7,FALSE)</f>
        <v>Unknown</v>
      </c>
    </row>
    <row r="3115" spans="1:11" x14ac:dyDescent="0.3">
      <c r="A3115">
        <v>3120</v>
      </c>
      <c r="B3115">
        <v>7</v>
      </c>
      <c r="C3115">
        <v>7351.7000000000007</v>
      </c>
      <c r="D3115">
        <f t="shared" si="96"/>
        <v>1050.2428571428572</v>
      </c>
      <c r="E3115">
        <v>5.5684399999999998</v>
      </c>
      <c r="F3115">
        <f>VLOOKUP(A3115,[1]!Filtered_Customer_Data[#All],12,FALSE)</f>
        <v>10</v>
      </c>
      <c r="G3115">
        <f t="shared" si="97"/>
        <v>58482.143354285719</v>
      </c>
      <c r="H3115" t="str">
        <f>VLOOKUP(A3115,[2]!Filtered_Customer_Data[#All],9,FALSE)</f>
        <v>Mass Customer</v>
      </c>
      <c r="I3115" t="str">
        <f>VLOOKUP(A3115,Filtered_Customer_Data[#All],4,FALSE)</f>
        <v>Female</v>
      </c>
      <c r="J3115" t="str">
        <f>VLOOKUP(A3115,Filtered_Customer_Data[#All],8,FALSE)</f>
        <v>Health</v>
      </c>
      <c r="K3115" t="str">
        <f>VLOOKUP(A3115,Filtered_Customer_Data[#All],7,FALSE)</f>
        <v>Clinical Specialist</v>
      </c>
    </row>
    <row r="3116" spans="1:11" x14ac:dyDescent="0.3">
      <c r="A3116">
        <v>3121</v>
      </c>
      <c r="B3116">
        <v>6</v>
      </c>
      <c r="C3116">
        <v>6379.44</v>
      </c>
      <c r="D3116">
        <f t="shared" si="96"/>
        <v>1063.24</v>
      </c>
      <c r="E3116">
        <v>5.5684399999999998</v>
      </c>
      <c r="F3116">
        <f>VLOOKUP(A3116,[1]!Filtered_Customer_Data[#All],12,FALSE)</f>
        <v>19</v>
      </c>
      <c r="G3116">
        <f t="shared" si="97"/>
        <v>112491.1747664</v>
      </c>
      <c r="H3116" t="str">
        <f>VLOOKUP(A3116,[2]!Filtered_Customer_Data[#All],9,FALSE)</f>
        <v>Mass Customer</v>
      </c>
      <c r="I3116" t="str">
        <f>VLOOKUP(A3116,Filtered_Customer_Data[#All],4,FALSE)</f>
        <v>Male</v>
      </c>
      <c r="J3116" t="str">
        <f>VLOOKUP(A3116,Filtered_Customer_Data[#All],8,FALSE)</f>
        <v>Manufacturing</v>
      </c>
      <c r="K3116" t="str">
        <f>VLOOKUP(A3116,Filtered_Customer_Data[#All],7,FALSE)</f>
        <v>Data Coordiator</v>
      </c>
    </row>
    <row r="3117" spans="1:11" x14ac:dyDescent="0.3">
      <c r="A3117">
        <v>3122</v>
      </c>
      <c r="B3117">
        <v>4</v>
      </c>
      <c r="C3117">
        <v>5814.28</v>
      </c>
      <c r="D3117">
        <f t="shared" si="96"/>
        <v>1453.57</v>
      </c>
      <c r="E3117">
        <v>5.5684399999999998</v>
      </c>
      <c r="F3117">
        <f>VLOOKUP(A3117,[1]!Filtered_Customer_Data[#All],12,FALSE)</f>
        <v>15</v>
      </c>
      <c r="G3117">
        <f t="shared" si="97"/>
        <v>121411.759962</v>
      </c>
      <c r="H3117" t="str">
        <f>VLOOKUP(A3117,[2]!Filtered_Customer_Data[#All],9,FALSE)</f>
        <v>High Net Worth</v>
      </c>
      <c r="I3117" t="str">
        <f>VLOOKUP(A3117,Filtered_Customer_Data[#All],4,FALSE)</f>
        <v>Female</v>
      </c>
      <c r="J3117" t="str">
        <f>VLOOKUP(A3117,Filtered_Customer_Data[#All],8,FALSE)</f>
        <v>Manufacturing</v>
      </c>
      <c r="K3117" t="str">
        <f>VLOOKUP(A3117,Filtered_Customer_Data[#All],7,FALSE)</f>
        <v>Unknown</v>
      </c>
    </row>
    <row r="3118" spans="1:11" x14ac:dyDescent="0.3">
      <c r="A3118">
        <v>3123</v>
      </c>
      <c r="B3118">
        <v>4</v>
      </c>
      <c r="C3118">
        <v>3733.7200000000003</v>
      </c>
      <c r="D3118">
        <f t="shared" si="96"/>
        <v>933.43000000000006</v>
      </c>
      <c r="E3118">
        <v>5.5684399999999998</v>
      </c>
      <c r="F3118">
        <f>VLOOKUP(A3118,[1]!Filtered_Customer_Data[#All],12,FALSE)</f>
        <v>20</v>
      </c>
      <c r="G3118">
        <f t="shared" si="97"/>
        <v>103954.97898400002</v>
      </c>
      <c r="H3118" t="str">
        <f>VLOOKUP(A3118,[2]!Filtered_Customer_Data[#All],9,FALSE)</f>
        <v>High Net Worth</v>
      </c>
      <c r="I3118" t="str">
        <f>VLOOKUP(A3118,Filtered_Customer_Data[#All],4,FALSE)</f>
        <v>Female</v>
      </c>
      <c r="J3118" t="str">
        <f>VLOOKUP(A3118,Filtered_Customer_Data[#All],8,FALSE)</f>
        <v>Health</v>
      </c>
      <c r="K3118" t="str">
        <f>VLOOKUP(A3118,Filtered_Customer_Data[#All],7,FALSE)</f>
        <v>Dental Hygienist</v>
      </c>
    </row>
    <row r="3119" spans="1:11" x14ac:dyDescent="0.3">
      <c r="A3119">
        <v>3124</v>
      </c>
      <c r="B3119">
        <v>3</v>
      </c>
      <c r="C3119">
        <v>2085.1800000000003</v>
      </c>
      <c r="D3119">
        <f t="shared" si="96"/>
        <v>695.06000000000006</v>
      </c>
      <c r="E3119">
        <v>5.5684399999999998</v>
      </c>
      <c r="F3119">
        <f>VLOOKUP(A3119,[1]!Filtered_Customer_Data[#All],12,FALSE)</f>
        <v>9</v>
      </c>
      <c r="G3119">
        <f t="shared" si="97"/>
        <v>34833.599157600001</v>
      </c>
      <c r="H3119" t="str">
        <f>VLOOKUP(A3119,[2]!Filtered_Customer_Data[#All],9,FALSE)</f>
        <v>High Net Worth</v>
      </c>
      <c r="I3119" t="str">
        <f>VLOOKUP(A3119,Filtered_Customer_Data[#All],4,FALSE)</f>
        <v>Female</v>
      </c>
      <c r="J3119" t="str">
        <f>VLOOKUP(A3119,Filtered_Customer_Data[#All],8,FALSE)</f>
        <v>Retail</v>
      </c>
      <c r="K3119" t="str">
        <f>VLOOKUP(A3119,Filtered_Customer_Data[#All],7,FALSE)</f>
        <v>Account Executive</v>
      </c>
    </row>
    <row r="3120" spans="1:11" x14ac:dyDescent="0.3">
      <c r="A3120">
        <v>3125</v>
      </c>
      <c r="B3120">
        <v>4</v>
      </c>
      <c r="C3120">
        <v>4529.16</v>
      </c>
      <c r="D3120">
        <f t="shared" si="96"/>
        <v>1132.29</v>
      </c>
      <c r="E3120">
        <v>5.5684399999999998</v>
      </c>
      <c r="F3120">
        <f>VLOOKUP(A3120,[1]!Filtered_Customer_Data[#All],12,FALSE)</f>
        <v>5</v>
      </c>
      <c r="G3120">
        <f t="shared" si="97"/>
        <v>31525.444638000001</v>
      </c>
      <c r="H3120" t="str">
        <f>VLOOKUP(A3120,[2]!Filtered_Customer_Data[#All],9,FALSE)</f>
        <v>High Net Worth</v>
      </c>
      <c r="I3120" t="str">
        <f>VLOOKUP(A3120,Filtered_Customer_Data[#All],4,FALSE)</f>
        <v>Female</v>
      </c>
      <c r="J3120" t="str">
        <f>VLOOKUP(A3120,Filtered_Customer_Data[#All],8,FALSE)</f>
        <v>Health</v>
      </c>
      <c r="K3120" t="str">
        <f>VLOOKUP(A3120,Filtered_Customer_Data[#All],7,FALSE)</f>
        <v>Social Worker</v>
      </c>
    </row>
    <row r="3121" spans="1:11" x14ac:dyDescent="0.3">
      <c r="A3121">
        <v>3126</v>
      </c>
      <c r="B3121">
        <v>8</v>
      </c>
      <c r="C3121">
        <v>9426.93</v>
      </c>
      <c r="D3121">
        <f t="shared" si="96"/>
        <v>1178.36625</v>
      </c>
      <c r="E3121">
        <v>5.5684399999999998</v>
      </c>
      <c r="F3121">
        <f>VLOOKUP(A3121,[1]!Filtered_Customer_Data[#All],12,FALSE)</f>
        <v>12</v>
      </c>
      <c r="G3121">
        <f t="shared" si="97"/>
        <v>78739.941133799992</v>
      </c>
      <c r="H3121" t="str">
        <f>VLOOKUP(A3121,[2]!Filtered_Customer_Data[#All],9,FALSE)</f>
        <v>High Net Worth</v>
      </c>
      <c r="I3121" t="str">
        <f>VLOOKUP(A3121,Filtered_Customer_Data[#All],4,FALSE)</f>
        <v>Male</v>
      </c>
      <c r="J3121" t="str">
        <f>VLOOKUP(A3121,Filtered_Customer_Data[#All],8,FALSE)</f>
        <v>Financial Services</v>
      </c>
      <c r="K3121" t="str">
        <f>VLOOKUP(A3121,Filtered_Customer_Data[#All],7,FALSE)</f>
        <v>Statistician IV</v>
      </c>
    </row>
    <row r="3122" spans="1:11" x14ac:dyDescent="0.3">
      <c r="A3122">
        <v>3127</v>
      </c>
      <c r="B3122">
        <v>4</v>
      </c>
      <c r="C3122">
        <v>5836.78</v>
      </c>
      <c r="D3122">
        <f t="shared" si="96"/>
        <v>1459.1949999999999</v>
      </c>
      <c r="E3122">
        <v>5.5684399999999998</v>
      </c>
      <c r="F3122">
        <f>VLOOKUP(A3122,[1]!Filtered_Customer_Data[#All],12,FALSE)</f>
        <v>10</v>
      </c>
      <c r="G3122">
        <f t="shared" si="97"/>
        <v>81254.398057999992</v>
      </c>
      <c r="H3122" t="str">
        <f>VLOOKUP(A3122,[2]!Filtered_Customer_Data[#All],9,FALSE)</f>
        <v>Mass Customer</v>
      </c>
      <c r="I3122" t="str">
        <f>VLOOKUP(A3122,Filtered_Customer_Data[#All],4,FALSE)</f>
        <v>Male</v>
      </c>
      <c r="J3122" t="str">
        <f>VLOOKUP(A3122,Filtered_Customer_Data[#All],8,FALSE)</f>
        <v>Health</v>
      </c>
      <c r="K3122" t="str">
        <f>VLOOKUP(A3122,Filtered_Customer_Data[#All],7,FALSE)</f>
        <v>Research Nurse</v>
      </c>
    </row>
    <row r="3123" spans="1:11" x14ac:dyDescent="0.3">
      <c r="A3123">
        <v>3128</v>
      </c>
      <c r="B3123">
        <v>5</v>
      </c>
      <c r="C3123">
        <v>5753.62</v>
      </c>
      <c r="D3123">
        <f t="shared" si="96"/>
        <v>1150.7239999999999</v>
      </c>
      <c r="E3123">
        <v>5.5684399999999998</v>
      </c>
      <c r="F3123">
        <f>VLOOKUP(A3123,[1]!Filtered_Customer_Data[#All],12,FALSE)</f>
        <v>16</v>
      </c>
      <c r="G3123">
        <f t="shared" si="97"/>
        <v>102523.80080895999</v>
      </c>
      <c r="H3123" t="str">
        <f>VLOOKUP(A3123,[2]!Filtered_Customer_Data[#All],9,FALSE)</f>
        <v>High Net Worth</v>
      </c>
      <c r="I3123" t="str">
        <f>VLOOKUP(A3123,Filtered_Customer_Data[#All],4,FALSE)</f>
        <v>Female</v>
      </c>
      <c r="J3123" t="str">
        <f>VLOOKUP(A3123,Filtered_Customer_Data[#All],8,FALSE)</f>
        <v>Manufacturing</v>
      </c>
      <c r="K3123" t="str">
        <f>VLOOKUP(A3123,Filtered_Customer_Data[#All],7,FALSE)</f>
        <v>Geological Engineer</v>
      </c>
    </row>
    <row r="3124" spans="1:11" x14ac:dyDescent="0.3">
      <c r="A3124">
        <v>3129</v>
      </c>
      <c r="B3124">
        <v>5</v>
      </c>
      <c r="C3124">
        <v>6405.0300000000007</v>
      </c>
      <c r="D3124">
        <f t="shared" si="96"/>
        <v>1281.0060000000001</v>
      </c>
      <c r="E3124">
        <v>5.5684399999999998</v>
      </c>
      <c r="F3124">
        <f>VLOOKUP(A3124,[1]!Filtered_Customer_Data[#All],12,FALSE)</f>
        <v>11</v>
      </c>
      <c r="G3124">
        <f t="shared" si="97"/>
        <v>78465.25555704</v>
      </c>
      <c r="H3124" t="str">
        <f>VLOOKUP(A3124,[2]!Filtered_Customer_Data[#All],9,FALSE)</f>
        <v>High Net Worth</v>
      </c>
      <c r="I3124" t="str">
        <f>VLOOKUP(A3124,Filtered_Customer_Data[#All],4,FALSE)</f>
        <v>Female</v>
      </c>
      <c r="J3124" t="str">
        <f>VLOOKUP(A3124,Filtered_Customer_Data[#All],8,FALSE)</f>
        <v>Property</v>
      </c>
      <c r="K3124" t="str">
        <f>VLOOKUP(A3124,Filtered_Customer_Data[#All],7,FALSE)</f>
        <v>Analog Circuit Design manager</v>
      </c>
    </row>
    <row r="3125" spans="1:11" x14ac:dyDescent="0.3">
      <c r="A3125">
        <v>3130</v>
      </c>
      <c r="B3125">
        <v>5</v>
      </c>
      <c r="C3125">
        <v>6539.6</v>
      </c>
      <c r="D3125">
        <f t="shared" si="96"/>
        <v>1307.92</v>
      </c>
      <c r="E3125">
        <v>5.5684399999999998</v>
      </c>
      <c r="F3125">
        <f>VLOOKUP(A3125,[1]!Filtered_Customer_Data[#All],12,FALSE)</f>
        <v>17</v>
      </c>
      <c r="G3125">
        <f t="shared" si="97"/>
        <v>123812.25876160001</v>
      </c>
      <c r="H3125" t="str">
        <f>VLOOKUP(A3125,[2]!Filtered_Customer_Data[#All],9,FALSE)</f>
        <v>Mass Customer</v>
      </c>
      <c r="I3125" t="str">
        <f>VLOOKUP(A3125,Filtered_Customer_Data[#All],4,FALSE)</f>
        <v>Female</v>
      </c>
      <c r="J3125" t="str">
        <f>VLOOKUP(A3125,Filtered_Customer_Data[#All],8,FALSE)</f>
        <v>Telecommunications</v>
      </c>
      <c r="K3125" t="str">
        <f>VLOOKUP(A3125,Filtered_Customer_Data[#All],7,FALSE)</f>
        <v>VP Product Management</v>
      </c>
    </row>
    <row r="3126" spans="1:11" x14ac:dyDescent="0.3">
      <c r="A3126">
        <v>3131</v>
      </c>
      <c r="B3126">
        <v>8</v>
      </c>
      <c r="C3126">
        <v>7333.7</v>
      </c>
      <c r="D3126">
        <f t="shared" si="96"/>
        <v>916.71249999999998</v>
      </c>
      <c r="E3126">
        <v>5.5684399999999998</v>
      </c>
      <c r="F3126">
        <f>VLOOKUP(A3126,[1]!Filtered_Customer_Data[#All],12,FALSE)</f>
        <v>3</v>
      </c>
      <c r="G3126">
        <f t="shared" si="97"/>
        <v>15313.975660499998</v>
      </c>
      <c r="H3126" t="str">
        <f>VLOOKUP(A3126,[2]!Filtered_Customer_Data[#All],9,FALSE)</f>
        <v>Affluent Customer</v>
      </c>
      <c r="I3126" t="str">
        <f>VLOOKUP(A3126,Filtered_Customer_Data[#All],4,FALSE)</f>
        <v>Female</v>
      </c>
      <c r="J3126" t="str">
        <f>VLOOKUP(A3126,Filtered_Customer_Data[#All],8,FALSE)</f>
        <v>Retail</v>
      </c>
      <c r="K3126" t="str">
        <f>VLOOKUP(A3126,Filtered_Customer_Data[#All],7,FALSE)</f>
        <v>Unknown</v>
      </c>
    </row>
    <row r="3127" spans="1:11" x14ac:dyDescent="0.3">
      <c r="A3127">
        <v>3132</v>
      </c>
      <c r="B3127">
        <v>5</v>
      </c>
      <c r="C3127">
        <v>5502.2900000000009</v>
      </c>
      <c r="D3127">
        <f t="shared" si="96"/>
        <v>1100.4580000000001</v>
      </c>
      <c r="E3127">
        <v>5.5684399999999998</v>
      </c>
      <c r="F3127">
        <f>VLOOKUP(A3127,[1]!Filtered_Customer_Data[#All],12,FALSE)</f>
        <v>7</v>
      </c>
      <c r="G3127">
        <f t="shared" si="97"/>
        <v>42894.84041864</v>
      </c>
      <c r="H3127" t="str">
        <f>VLOOKUP(A3127,[2]!Filtered_Customer_Data[#All],9,FALSE)</f>
        <v>Mass Customer</v>
      </c>
      <c r="I3127" t="str">
        <f>VLOOKUP(A3127,Filtered_Customer_Data[#All],4,FALSE)</f>
        <v>Male</v>
      </c>
      <c r="J3127" t="str">
        <f>VLOOKUP(A3127,Filtered_Customer_Data[#All],8,FALSE)</f>
        <v>Retail</v>
      </c>
      <c r="K3127" t="str">
        <f>VLOOKUP(A3127,Filtered_Customer_Data[#All],7,FALSE)</f>
        <v>Sales Representative</v>
      </c>
    </row>
    <row r="3128" spans="1:11" x14ac:dyDescent="0.3">
      <c r="A3128">
        <v>3133</v>
      </c>
      <c r="B3128">
        <v>6</v>
      </c>
      <c r="C3128">
        <v>7335.6100000000006</v>
      </c>
      <c r="D3128">
        <f t="shared" si="96"/>
        <v>1222.6016666666667</v>
      </c>
      <c r="E3128">
        <v>5.5684399999999998</v>
      </c>
      <c r="F3128">
        <f>VLOOKUP(A3128,[1]!Filtered_Customer_Data[#All],12,FALSE)</f>
        <v>2</v>
      </c>
      <c r="G3128">
        <f t="shared" si="97"/>
        <v>13615.968049466666</v>
      </c>
      <c r="H3128" t="str">
        <f>VLOOKUP(A3128,[2]!Filtered_Customer_Data[#All],9,FALSE)</f>
        <v>Mass Customer</v>
      </c>
      <c r="I3128" t="str">
        <f>VLOOKUP(A3128,Filtered_Customer_Data[#All],4,FALSE)</f>
        <v>Female</v>
      </c>
      <c r="J3128" t="str">
        <f>VLOOKUP(A3128,Filtered_Customer_Data[#All],8,FALSE)</f>
        <v>Manufacturing</v>
      </c>
      <c r="K3128" t="str">
        <f>VLOOKUP(A3128,Filtered_Customer_Data[#All],7,FALSE)</f>
        <v>Quality Control Specialist</v>
      </c>
    </row>
    <row r="3129" spans="1:11" x14ac:dyDescent="0.3">
      <c r="A3129">
        <v>3134</v>
      </c>
      <c r="B3129">
        <v>7</v>
      </c>
      <c r="C3129">
        <v>10273.18</v>
      </c>
      <c r="D3129">
        <f t="shared" si="96"/>
        <v>1467.5971428571429</v>
      </c>
      <c r="E3129">
        <v>5.5684399999999998</v>
      </c>
      <c r="F3129">
        <f>VLOOKUP(A3129,[1]!Filtered_Customer_Data[#All],12,FALSE)</f>
        <v>5</v>
      </c>
      <c r="G3129">
        <f t="shared" si="97"/>
        <v>40861.133170857145</v>
      </c>
      <c r="H3129" t="str">
        <f>VLOOKUP(A3129,[2]!Filtered_Customer_Data[#All],9,FALSE)</f>
        <v>Mass Customer</v>
      </c>
      <c r="I3129" t="str">
        <f>VLOOKUP(A3129,Filtered_Customer_Data[#All],4,FALSE)</f>
        <v>Female</v>
      </c>
      <c r="J3129" t="str">
        <f>VLOOKUP(A3129,Filtered_Customer_Data[#All],8,FALSE)</f>
        <v>Manufacturing</v>
      </c>
      <c r="K3129" t="str">
        <f>VLOOKUP(A3129,Filtered_Customer_Data[#All],7,FALSE)</f>
        <v>Unknown</v>
      </c>
    </row>
    <row r="3130" spans="1:11" x14ac:dyDescent="0.3">
      <c r="A3130">
        <v>3135</v>
      </c>
      <c r="B3130">
        <v>7</v>
      </c>
      <c r="C3130">
        <v>7539.8099999999995</v>
      </c>
      <c r="D3130">
        <f t="shared" si="96"/>
        <v>1077.1157142857141</v>
      </c>
      <c r="E3130">
        <v>5.5684399999999998</v>
      </c>
      <c r="F3130">
        <f>VLOOKUP(A3130,[1]!Filtered_Customer_Data[#All],12,FALSE)</f>
        <v>16</v>
      </c>
      <c r="G3130">
        <f t="shared" si="97"/>
        <v>95965.66764891427</v>
      </c>
      <c r="H3130" t="str">
        <f>VLOOKUP(A3130,[2]!Filtered_Customer_Data[#All],9,FALSE)</f>
        <v>Mass Customer</v>
      </c>
      <c r="I3130" t="str">
        <f>VLOOKUP(A3130,Filtered_Customer_Data[#All],4,FALSE)</f>
        <v>Male</v>
      </c>
      <c r="J3130" t="str">
        <f>VLOOKUP(A3130,Filtered_Customer_Data[#All],8,FALSE)</f>
        <v>Financial Services</v>
      </c>
      <c r="K3130" t="str">
        <f>VLOOKUP(A3130,Filtered_Customer_Data[#All],7,FALSE)</f>
        <v>Staff Scientist</v>
      </c>
    </row>
    <row r="3131" spans="1:11" x14ac:dyDescent="0.3">
      <c r="A3131">
        <v>3136</v>
      </c>
      <c r="B3131">
        <v>4</v>
      </c>
      <c r="C3131">
        <v>4905.7599999999993</v>
      </c>
      <c r="D3131">
        <f t="shared" si="96"/>
        <v>1226.4399999999998</v>
      </c>
      <c r="E3131">
        <v>5.5684399999999998</v>
      </c>
      <c r="F3131">
        <f>VLOOKUP(A3131,[1]!Filtered_Customer_Data[#All],12,FALSE)</f>
        <v>3</v>
      </c>
      <c r="G3131">
        <f t="shared" si="97"/>
        <v>20488.072660799997</v>
      </c>
      <c r="H3131" t="str">
        <f>VLOOKUP(A3131,[2]!Filtered_Customer_Data[#All],9,FALSE)</f>
        <v>Mass Customer</v>
      </c>
      <c r="I3131" t="str">
        <f>VLOOKUP(A3131,Filtered_Customer_Data[#All],4,FALSE)</f>
        <v>Male</v>
      </c>
      <c r="J3131" t="str">
        <f>VLOOKUP(A3131,Filtered_Customer_Data[#All],8,FALSE)</f>
        <v>Retail</v>
      </c>
      <c r="K3131" t="str">
        <f>VLOOKUP(A3131,Filtered_Customer_Data[#All],7,FALSE)</f>
        <v>Marketing Manager</v>
      </c>
    </row>
    <row r="3132" spans="1:11" x14ac:dyDescent="0.3">
      <c r="A3132">
        <v>3137</v>
      </c>
      <c r="B3132">
        <v>6</v>
      </c>
      <c r="C3132">
        <v>4587.58</v>
      </c>
      <c r="D3132">
        <f t="shared" si="96"/>
        <v>764.59666666666669</v>
      </c>
      <c r="E3132">
        <v>5.5684399999999998</v>
      </c>
      <c r="F3132">
        <f>VLOOKUP(A3132,[1]!Filtered_Customer_Data[#All],12,FALSE)</f>
        <v>9</v>
      </c>
      <c r="G3132">
        <f t="shared" si="97"/>
        <v>38318.4959628</v>
      </c>
      <c r="H3132" t="str">
        <f>VLOOKUP(A3132,[2]!Filtered_Customer_Data[#All],9,FALSE)</f>
        <v>Mass Customer</v>
      </c>
      <c r="I3132" t="str">
        <f>VLOOKUP(A3132,Filtered_Customer_Data[#All],4,FALSE)</f>
        <v>Female</v>
      </c>
      <c r="J3132" t="str">
        <f>VLOOKUP(A3132,Filtered_Customer_Data[#All],8,FALSE)</f>
        <v>Unknown</v>
      </c>
      <c r="K3132" t="str">
        <f>VLOOKUP(A3132,Filtered_Customer_Data[#All],7,FALSE)</f>
        <v>Web Designer III</v>
      </c>
    </row>
    <row r="3133" spans="1:11" x14ac:dyDescent="0.3">
      <c r="A3133">
        <v>3138</v>
      </c>
      <c r="B3133">
        <v>4</v>
      </c>
      <c r="C3133">
        <v>5084.3</v>
      </c>
      <c r="D3133">
        <f t="shared" si="96"/>
        <v>1271.075</v>
      </c>
      <c r="E3133">
        <v>5.5684399999999998</v>
      </c>
      <c r="F3133">
        <f>VLOOKUP(A3133,[1]!Filtered_Customer_Data[#All],12,FALSE)</f>
        <v>6</v>
      </c>
      <c r="G3133">
        <f t="shared" si="97"/>
        <v>42467.429238000004</v>
      </c>
      <c r="H3133" t="str">
        <f>VLOOKUP(A3133,[2]!Filtered_Customer_Data[#All],9,FALSE)</f>
        <v>Mass Customer</v>
      </c>
      <c r="I3133" t="str">
        <f>VLOOKUP(A3133,Filtered_Customer_Data[#All],4,FALSE)</f>
        <v>Male</v>
      </c>
      <c r="J3133" t="str">
        <f>VLOOKUP(A3133,Filtered_Customer_Data[#All],8,FALSE)</f>
        <v>Financial Services</v>
      </c>
      <c r="K3133" t="str">
        <f>VLOOKUP(A3133,Filtered_Customer_Data[#All],7,FALSE)</f>
        <v>Paralegal</v>
      </c>
    </row>
    <row r="3134" spans="1:11" x14ac:dyDescent="0.3">
      <c r="A3134">
        <v>3139</v>
      </c>
      <c r="B3134">
        <v>3</v>
      </c>
      <c r="C3134">
        <v>2633.05</v>
      </c>
      <c r="D3134">
        <f t="shared" si="96"/>
        <v>877.68333333333339</v>
      </c>
      <c r="E3134">
        <v>5.5684399999999998</v>
      </c>
      <c r="F3134">
        <f>VLOOKUP(A3134,[1]!Filtered_Customer_Data[#All],12,FALSE)</f>
        <v>17</v>
      </c>
      <c r="G3134">
        <f t="shared" si="97"/>
        <v>83084.558671333332</v>
      </c>
      <c r="H3134" t="str">
        <f>VLOOKUP(A3134,[2]!Filtered_Customer_Data[#All],9,FALSE)</f>
        <v>High Net Worth</v>
      </c>
      <c r="I3134" t="str">
        <f>VLOOKUP(A3134,Filtered_Customer_Data[#All],4,FALSE)</f>
        <v>Male</v>
      </c>
      <c r="J3134" t="str">
        <f>VLOOKUP(A3134,Filtered_Customer_Data[#All],8,FALSE)</f>
        <v>Financial Services</v>
      </c>
      <c r="K3134" t="str">
        <f>VLOOKUP(A3134,Filtered_Customer_Data[#All],7,FALSE)</f>
        <v>Paralegal</v>
      </c>
    </row>
    <row r="3135" spans="1:11" x14ac:dyDescent="0.3">
      <c r="A3135">
        <v>3140</v>
      </c>
      <c r="B3135">
        <v>3</v>
      </c>
      <c r="C3135">
        <v>2714.79</v>
      </c>
      <c r="D3135">
        <f t="shared" si="96"/>
        <v>904.93</v>
      </c>
      <c r="E3135">
        <v>5.5684399999999998</v>
      </c>
      <c r="F3135">
        <f>VLOOKUP(A3135,[1]!Filtered_Customer_Data[#All],12,FALSE)</f>
        <v>16</v>
      </c>
      <c r="G3135">
        <f t="shared" si="97"/>
        <v>80624.774547199995</v>
      </c>
      <c r="H3135" t="str">
        <f>VLOOKUP(A3135,[2]!Filtered_Customer_Data[#All],9,FALSE)</f>
        <v>High Net Worth</v>
      </c>
      <c r="I3135" t="str">
        <f>VLOOKUP(A3135,Filtered_Customer_Data[#All],4,FALSE)</f>
        <v>Female</v>
      </c>
      <c r="J3135" t="str">
        <f>VLOOKUP(A3135,Filtered_Customer_Data[#All],8,FALSE)</f>
        <v>Manufacturing</v>
      </c>
      <c r="K3135" t="str">
        <f>VLOOKUP(A3135,Filtered_Customer_Data[#All],7,FALSE)</f>
        <v>Legal Assistant</v>
      </c>
    </row>
    <row r="3136" spans="1:11" x14ac:dyDescent="0.3">
      <c r="A3136">
        <v>3141</v>
      </c>
      <c r="B3136">
        <v>7</v>
      </c>
      <c r="C3136">
        <v>3596.67</v>
      </c>
      <c r="D3136">
        <f t="shared" si="96"/>
        <v>513.81000000000006</v>
      </c>
      <c r="E3136">
        <v>5.5684399999999998</v>
      </c>
      <c r="F3136">
        <f>VLOOKUP(A3136,[1]!Filtered_Customer_Data[#All],12,FALSE)</f>
        <v>3</v>
      </c>
      <c r="G3136">
        <f t="shared" si="97"/>
        <v>8583.3604692000008</v>
      </c>
      <c r="H3136" t="str">
        <f>VLOOKUP(A3136,[2]!Filtered_Customer_Data[#All],9,FALSE)</f>
        <v>Mass Customer</v>
      </c>
      <c r="I3136" t="str">
        <f>VLOOKUP(A3136,Filtered_Customer_Data[#All],4,FALSE)</f>
        <v>Female</v>
      </c>
      <c r="J3136" t="str">
        <f>VLOOKUP(A3136,Filtered_Customer_Data[#All],8,FALSE)</f>
        <v>Retail</v>
      </c>
      <c r="K3136" t="str">
        <f>VLOOKUP(A3136,Filtered_Customer_Data[#All],7,FALSE)</f>
        <v>Associate Professor</v>
      </c>
    </row>
    <row r="3137" spans="1:11" x14ac:dyDescent="0.3">
      <c r="A3137">
        <v>3142</v>
      </c>
      <c r="B3137">
        <v>4</v>
      </c>
      <c r="C3137">
        <v>4004.87</v>
      </c>
      <c r="D3137">
        <f t="shared" si="96"/>
        <v>1001.2175</v>
      </c>
      <c r="E3137">
        <v>5.5684399999999998</v>
      </c>
      <c r="F3137">
        <f>VLOOKUP(A3137,[1]!Filtered_Customer_Data[#All],12,FALSE)</f>
        <v>6</v>
      </c>
      <c r="G3137">
        <f t="shared" si="97"/>
        <v>33451.317454199998</v>
      </c>
      <c r="H3137" t="str">
        <f>VLOOKUP(A3137,[2]!Filtered_Customer_Data[#All],9,FALSE)</f>
        <v>Mass Customer</v>
      </c>
      <c r="I3137" t="str">
        <f>VLOOKUP(A3137,Filtered_Customer_Data[#All],4,FALSE)</f>
        <v>Male</v>
      </c>
      <c r="J3137" t="str">
        <f>VLOOKUP(A3137,Filtered_Customer_Data[#All],8,FALSE)</f>
        <v>Manufacturing</v>
      </c>
      <c r="K3137" t="str">
        <f>VLOOKUP(A3137,Filtered_Customer_Data[#All],7,FALSE)</f>
        <v>Electrical Engineer</v>
      </c>
    </row>
    <row r="3138" spans="1:11" x14ac:dyDescent="0.3">
      <c r="A3138">
        <v>3143</v>
      </c>
      <c r="B3138">
        <v>11</v>
      </c>
      <c r="C3138">
        <v>10532.28</v>
      </c>
      <c r="D3138">
        <f t="shared" si="96"/>
        <v>957.48</v>
      </c>
      <c r="E3138">
        <v>5.5684399999999998</v>
      </c>
      <c r="F3138">
        <f>VLOOKUP(A3138,[1]!Filtered_Customer_Data[#All],12,FALSE)</f>
        <v>5</v>
      </c>
      <c r="G3138">
        <f t="shared" si="97"/>
        <v>26658.349655999999</v>
      </c>
      <c r="H3138" t="str">
        <f>VLOOKUP(A3138,[2]!Filtered_Customer_Data[#All],9,FALSE)</f>
        <v>Mass Customer</v>
      </c>
      <c r="I3138" t="str">
        <f>VLOOKUP(A3138,Filtered_Customer_Data[#All],4,FALSE)</f>
        <v>Female</v>
      </c>
      <c r="J3138" t="str">
        <f>VLOOKUP(A3138,Filtered_Customer_Data[#All],8,FALSE)</f>
        <v>Manufacturing</v>
      </c>
      <c r="K3138" t="str">
        <f>VLOOKUP(A3138,Filtered_Customer_Data[#All],7,FALSE)</f>
        <v>Chief Design Engineer</v>
      </c>
    </row>
    <row r="3139" spans="1:11" x14ac:dyDescent="0.3">
      <c r="A3139">
        <v>3144</v>
      </c>
      <c r="B3139">
        <v>3</v>
      </c>
      <c r="C3139">
        <v>1975.27</v>
      </c>
      <c r="D3139">
        <f t="shared" ref="D3139:D3202" si="98">GETPIVOTDATA("Total Revenue",$A3138,"customer_id",A3139)/GETPIVOTDATA("Total Transaction",$A3138,"customer_id",A3139)</f>
        <v>658.42333333333329</v>
      </c>
      <c r="E3139">
        <v>5.5684399999999998</v>
      </c>
      <c r="F3139">
        <f>VLOOKUP(A3139,[1]!Filtered_Customer_Data[#All],12,FALSE)</f>
        <v>8</v>
      </c>
      <c r="G3139">
        <f t="shared" ref="G3139:G3202" si="99">D3139*E3139*F3139</f>
        <v>29331.126610133331</v>
      </c>
      <c r="H3139" t="str">
        <f>VLOOKUP(A3139,[2]!Filtered_Customer_Data[#All],9,FALSE)</f>
        <v>Mass Customer</v>
      </c>
      <c r="I3139" t="str">
        <f>VLOOKUP(A3139,Filtered_Customer_Data[#All],4,FALSE)</f>
        <v>Male</v>
      </c>
      <c r="J3139" t="str">
        <f>VLOOKUP(A3139,Filtered_Customer_Data[#All],8,FALSE)</f>
        <v>Manufacturing</v>
      </c>
      <c r="K3139" t="str">
        <f>VLOOKUP(A3139,Filtered_Customer_Data[#All],7,FALSE)</f>
        <v>Programmer Analyst III</v>
      </c>
    </row>
    <row r="3140" spans="1:11" x14ac:dyDescent="0.3">
      <c r="A3140">
        <v>3145</v>
      </c>
      <c r="B3140">
        <v>6</v>
      </c>
      <c r="C3140">
        <v>7219.03</v>
      </c>
      <c r="D3140">
        <f t="shared" si="98"/>
        <v>1203.1716666666666</v>
      </c>
      <c r="E3140">
        <v>5.5684399999999998</v>
      </c>
      <c r="F3140">
        <f>VLOOKUP(A3140,[1]!Filtered_Customer_Data[#All],12,FALSE)</f>
        <v>7</v>
      </c>
      <c r="G3140">
        <f t="shared" si="99"/>
        <v>46898.524648733335</v>
      </c>
      <c r="H3140" t="str">
        <f>VLOOKUP(A3140,[2]!Filtered_Customer_Data[#All],9,FALSE)</f>
        <v>High Net Worth</v>
      </c>
      <c r="I3140" t="str">
        <f>VLOOKUP(A3140,Filtered_Customer_Data[#All],4,FALSE)</f>
        <v>Male</v>
      </c>
      <c r="J3140" t="str">
        <f>VLOOKUP(A3140,Filtered_Customer_Data[#All],8,FALSE)</f>
        <v>Financial Services</v>
      </c>
      <c r="K3140" t="str">
        <f>VLOOKUP(A3140,Filtered_Customer_Data[#All],7,FALSE)</f>
        <v>Paralegal</v>
      </c>
    </row>
    <row r="3141" spans="1:11" x14ac:dyDescent="0.3">
      <c r="A3141">
        <v>3146</v>
      </c>
      <c r="B3141">
        <v>8</v>
      </c>
      <c r="C3141">
        <v>11006.289999999999</v>
      </c>
      <c r="D3141">
        <f t="shared" si="98"/>
        <v>1375.7862499999999</v>
      </c>
      <c r="E3141">
        <v>5.5684399999999998</v>
      </c>
      <c r="F3141">
        <f>VLOOKUP(A3141,[1]!Filtered_Customer_Data[#All],12,FALSE)</f>
        <v>15</v>
      </c>
      <c r="G3141">
        <f t="shared" si="99"/>
        <v>114914.74778924999</v>
      </c>
      <c r="H3141" t="str">
        <f>VLOOKUP(A3141,[2]!Filtered_Customer_Data[#All],9,FALSE)</f>
        <v>Mass Customer</v>
      </c>
      <c r="I3141" t="str">
        <f>VLOOKUP(A3141,Filtered_Customer_Data[#All],4,FALSE)</f>
        <v>Female</v>
      </c>
      <c r="J3141" t="str">
        <f>VLOOKUP(A3141,Filtered_Customer_Data[#All],8,FALSE)</f>
        <v>Property</v>
      </c>
      <c r="K3141" t="str">
        <f>VLOOKUP(A3141,Filtered_Customer_Data[#All],7,FALSE)</f>
        <v>Project Manager</v>
      </c>
    </row>
    <row r="3142" spans="1:11" x14ac:dyDescent="0.3">
      <c r="A3142">
        <v>3147</v>
      </c>
      <c r="B3142">
        <v>6</v>
      </c>
      <c r="C3142">
        <v>5237.7700000000004</v>
      </c>
      <c r="D3142">
        <f t="shared" si="98"/>
        <v>872.9616666666667</v>
      </c>
      <c r="E3142">
        <v>5.5684399999999998</v>
      </c>
      <c r="F3142">
        <f>VLOOKUP(A3142,[1]!Filtered_Customer_Data[#All],12,FALSE)</f>
        <v>17</v>
      </c>
      <c r="G3142">
        <f t="shared" si="99"/>
        <v>82637.589273266669</v>
      </c>
      <c r="H3142" t="str">
        <f>VLOOKUP(A3142,[2]!Filtered_Customer_Data[#All],9,FALSE)</f>
        <v>Affluent Customer</v>
      </c>
      <c r="I3142" t="str">
        <f>VLOOKUP(A3142,Filtered_Customer_Data[#All],4,FALSE)</f>
        <v>Female</v>
      </c>
      <c r="J3142" t="str">
        <f>VLOOKUP(A3142,Filtered_Customer_Data[#All],8,FALSE)</f>
        <v>Retail</v>
      </c>
      <c r="K3142" t="str">
        <f>VLOOKUP(A3142,Filtered_Customer_Data[#All],7,FALSE)</f>
        <v>Unknown</v>
      </c>
    </row>
    <row r="3143" spans="1:11" x14ac:dyDescent="0.3">
      <c r="A3143">
        <v>3148</v>
      </c>
      <c r="B3143">
        <v>6</v>
      </c>
      <c r="C3143">
        <v>6033.4</v>
      </c>
      <c r="D3143">
        <f t="shared" si="98"/>
        <v>1005.5666666666666</v>
      </c>
      <c r="E3143">
        <v>5.5684399999999998</v>
      </c>
      <c r="F3143">
        <f>VLOOKUP(A3143,[1]!Filtered_Customer_Data[#All],12,FALSE)</f>
        <v>10</v>
      </c>
      <c r="G3143">
        <f t="shared" si="99"/>
        <v>55994.37649333333</v>
      </c>
      <c r="H3143" t="str">
        <f>VLOOKUP(A3143,[2]!Filtered_Customer_Data[#All],9,FALSE)</f>
        <v>High Net Worth</v>
      </c>
      <c r="I3143" t="str">
        <f>VLOOKUP(A3143,Filtered_Customer_Data[#All],4,FALSE)</f>
        <v>Male</v>
      </c>
      <c r="J3143" t="str">
        <f>VLOOKUP(A3143,Filtered_Customer_Data[#All],8,FALSE)</f>
        <v>Unknown</v>
      </c>
      <c r="K3143" t="str">
        <f>VLOOKUP(A3143,Filtered_Customer_Data[#All],7,FALSE)</f>
        <v>Human Resources Assistant IV</v>
      </c>
    </row>
    <row r="3144" spans="1:11" x14ac:dyDescent="0.3">
      <c r="A3144">
        <v>3149</v>
      </c>
      <c r="B3144">
        <v>3</v>
      </c>
      <c r="C3144">
        <v>3636.56</v>
      </c>
      <c r="D3144">
        <f t="shared" si="98"/>
        <v>1212.1866666666667</v>
      </c>
      <c r="E3144">
        <v>5.5684399999999998</v>
      </c>
      <c r="F3144">
        <f>VLOOKUP(A3144,[1]!Filtered_Customer_Data[#All],12,FALSE)</f>
        <v>5</v>
      </c>
      <c r="G3144">
        <f t="shared" si="99"/>
        <v>33749.943610666669</v>
      </c>
      <c r="H3144" t="str">
        <f>VLOOKUP(A3144,[2]!Filtered_Customer_Data[#All],9,FALSE)</f>
        <v>Affluent Customer</v>
      </c>
      <c r="I3144" t="str">
        <f>VLOOKUP(A3144,Filtered_Customer_Data[#All],4,FALSE)</f>
        <v>Female</v>
      </c>
      <c r="J3144" t="str">
        <f>VLOOKUP(A3144,Filtered_Customer_Data[#All],8,FALSE)</f>
        <v>Unknown</v>
      </c>
      <c r="K3144" t="str">
        <f>VLOOKUP(A3144,Filtered_Customer_Data[#All],7,FALSE)</f>
        <v>Tax Accountant</v>
      </c>
    </row>
    <row r="3145" spans="1:11" x14ac:dyDescent="0.3">
      <c r="A3145">
        <v>3150</v>
      </c>
      <c r="B3145">
        <v>7</v>
      </c>
      <c r="C3145">
        <v>3787.1800000000003</v>
      </c>
      <c r="D3145">
        <f t="shared" si="98"/>
        <v>541.02571428571434</v>
      </c>
      <c r="E3145">
        <v>5.5684399999999998</v>
      </c>
      <c r="F3145">
        <f>VLOOKUP(A3145,[1]!Filtered_Customer_Data[#All],12,FALSE)</f>
        <v>5</v>
      </c>
      <c r="G3145">
        <f t="shared" si="99"/>
        <v>15063.346142285716</v>
      </c>
      <c r="H3145" t="str">
        <f>VLOOKUP(A3145,[2]!Filtered_Customer_Data[#All],9,FALSE)</f>
        <v>Mass Customer</v>
      </c>
      <c r="I3145" t="str">
        <f>VLOOKUP(A3145,Filtered_Customer_Data[#All],4,FALSE)</f>
        <v>Female</v>
      </c>
      <c r="J3145" t="str">
        <f>VLOOKUP(A3145,Filtered_Customer_Data[#All],8,FALSE)</f>
        <v>Financial Services</v>
      </c>
      <c r="K3145" t="str">
        <f>VLOOKUP(A3145,Filtered_Customer_Data[#All],7,FALSE)</f>
        <v>Sales Associate</v>
      </c>
    </row>
    <row r="3146" spans="1:11" x14ac:dyDescent="0.3">
      <c r="A3146">
        <v>3151</v>
      </c>
      <c r="B3146">
        <v>9</v>
      </c>
      <c r="C3146">
        <v>11451.18</v>
      </c>
      <c r="D3146">
        <f t="shared" si="98"/>
        <v>1272.3533333333335</v>
      </c>
      <c r="E3146">
        <v>5.5684399999999998</v>
      </c>
      <c r="F3146">
        <f>VLOOKUP(A3146,[1]!Filtered_Customer_Data[#All],12,FALSE)</f>
        <v>11</v>
      </c>
      <c r="G3146">
        <f t="shared" si="99"/>
        <v>77935.255150133336</v>
      </c>
      <c r="H3146" t="str">
        <f>VLOOKUP(A3146,[2]!Filtered_Customer_Data[#All],9,FALSE)</f>
        <v>Affluent Customer</v>
      </c>
      <c r="I3146" t="str">
        <f>VLOOKUP(A3146,Filtered_Customer_Data[#All],4,FALSE)</f>
        <v>Undefined</v>
      </c>
      <c r="J3146" t="str">
        <f>VLOOKUP(A3146,Filtered_Customer_Data[#All],8,FALSE)</f>
        <v>IT</v>
      </c>
      <c r="K3146" t="str">
        <f>VLOOKUP(A3146,Filtered_Customer_Data[#All],7,FALSE)</f>
        <v>Senior Developer</v>
      </c>
    </row>
    <row r="3147" spans="1:11" x14ac:dyDescent="0.3">
      <c r="A3147">
        <v>3152</v>
      </c>
      <c r="B3147">
        <v>6</v>
      </c>
      <c r="C3147">
        <v>5683.7300000000005</v>
      </c>
      <c r="D3147">
        <f t="shared" si="98"/>
        <v>947.28833333333341</v>
      </c>
      <c r="E3147">
        <v>5.5684399999999998</v>
      </c>
      <c r="F3147">
        <f>VLOOKUP(A3147,[1]!Filtered_Customer_Data[#All],12,FALSE)</f>
        <v>3</v>
      </c>
      <c r="G3147">
        <f t="shared" si="99"/>
        <v>15824.754740600001</v>
      </c>
      <c r="H3147" t="str">
        <f>VLOOKUP(A3147,[2]!Filtered_Customer_Data[#All],9,FALSE)</f>
        <v>High Net Worth</v>
      </c>
      <c r="I3147" t="str">
        <f>VLOOKUP(A3147,Filtered_Customer_Data[#All],4,FALSE)</f>
        <v>Female</v>
      </c>
      <c r="J3147" t="str">
        <f>VLOOKUP(A3147,Filtered_Customer_Data[#All],8,FALSE)</f>
        <v>Financial Services</v>
      </c>
      <c r="K3147" t="str">
        <f>VLOOKUP(A3147,Filtered_Customer_Data[#All],7,FALSE)</f>
        <v>Teacher</v>
      </c>
    </row>
    <row r="3148" spans="1:11" x14ac:dyDescent="0.3">
      <c r="A3148">
        <v>3153</v>
      </c>
      <c r="B3148">
        <v>5</v>
      </c>
      <c r="C3148">
        <v>8533.27</v>
      </c>
      <c r="D3148">
        <f t="shared" si="98"/>
        <v>1706.654</v>
      </c>
      <c r="E3148">
        <v>5.5684399999999998</v>
      </c>
      <c r="F3148">
        <f>VLOOKUP(A3148,[1]!Filtered_Customer_Data[#All],12,FALSE)</f>
        <v>15</v>
      </c>
      <c r="G3148">
        <f t="shared" si="99"/>
        <v>142551.0059964</v>
      </c>
      <c r="H3148" t="str">
        <f>VLOOKUP(A3148,[2]!Filtered_Customer_Data[#All],9,FALSE)</f>
        <v>High Net Worth</v>
      </c>
      <c r="I3148" t="str">
        <f>VLOOKUP(A3148,Filtered_Customer_Data[#All],4,FALSE)</f>
        <v>Female</v>
      </c>
      <c r="J3148" t="str">
        <f>VLOOKUP(A3148,Filtered_Customer_Data[#All],8,FALSE)</f>
        <v>Financial Services</v>
      </c>
      <c r="K3148" t="str">
        <f>VLOOKUP(A3148,Filtered_Customer_Data[#All],7,FALSE)</f>
        <v>Compensation Analyst</v>
      </c>
    </row>
    <row r="3149" spans="1:11" x14ac:dyDescent="0.3">
      <c r="A3149">
        <v>3154</v>
      </c>
      <c r="B3149">
        <v>7</v>
      </c>
      <c r="C3149">
        <v>6780.46</v>
      </c>
      <c r="D3149">
        <f t="shared" si="98"/>
        <v>968.63714285714286</v>
      </c>
      <c r="E3149">
        <v>5.5684399999999998</v>
      </c>
      <c r="F3149">
        <f>VLOOKUP(A3149,[1]!Filtered_Customer_Data[#All],12,FALSE)</f>
        <v>19</v>
      </c>
      <c r="G3149">
        <f t="shared" si="99"/>
        <v>102482.15842365714</v>
      </c>
      <c r="H3149" t="str">
        <f>VLOOKUP(A3149,[2]!Filtered_Customer_Data[#All],9,FALSE)</f>
        <v>Mass Customer</v>
      </c>
      <c r="I3149" t="str">
        <f>VLOOKUP(A3149,Filtered_Customer_Data[#All],4,FALSE)</f>
        <v>Female</v>
      </c>
      <c r="J3149" t="str">
        <f>VLOOKUP(A3149,Filtered_Customer_Data[#All],8,FALSE)</f>
        <v>Telecommunications</v>
      </c>
      <c r="K3149" t="str">
        <f>VLOOKUP(A3149,Filtered_Customer_Data[#All],7,FALSE)</f>
        <v>Desktop Support Technician</v>
      </c>
    </row>
    <row r="3150" spans="1:11" x14ac:dyDescent="0.3">
      <c r="A3150">
        <v>3155</v>
      </c>
      <c r="B3150">
        <v>4</v>
      </c>
      <c r="C3150">
        <v>2692.74</v>
      </c>
      <c r="D3150">
        <f t="shared" si="98"/>
        <v>673.18499999999995</v>
      </c>
      <c r="E3150">
        <v>5.5684399999999998</v>
      </c>
      <c r="F3150">
        <f>VLOOKUP(A3150,[1]!Filtered_Customer_Data[#All],12,FALSE)</f>
        <v>21</v>
      </c>
      <c r="G3150">
        <f t="shared" si="99"/>
        <v>78720.395909399987</v>
      </c>
      <c r="H3150" t="str">
        <f>VLOOKUP(A3150,[2]!Filtered_Customer_Data[#All],9,FALSE)</f>
        <v>Affluent Customer</v>
      </c>
      <c r="I3150" t="str">
        <f>VLOOKUP(A3150,Filtered_Customer_Data[#All],4,FALSE)</f>
        <v>Female</v>
      </c>
      <c r="J3150" t="str">
        <f>VLOOKUP(A3150,Filtered_Customer_Data[#All],8,FALSE)</f>
        <v>IT</v>
      </c>
      <c r="K3150" t="str">
        <f>VLOOKUP(A3150,Filtered_Customer_Data[#All],7,FALSE)</f>
        <v>Office Assistant I</v>
      </c>
    </row>
    <row r="3151" spans="1:11" x14ac:dyDescent="0.3">
      <c r="A3151">
        <v>3156</v>
      </c>
      <c r="B3151">
        <v>3</v>
      </c>
      <c r="C3151">
        <v>3087.91</v>
      </c>
      <c r="D3151">
        <f t="shared" si="98"/>
        <v>1029.3033333333333</v>
      </c>
      <c r="E3151">
        <v>5.5684399999999998</v>
      </c>
      <c r="F3151">
        <f>VLOOKUP(A3151,[1]!Filtered_Customer_Data[#All],12,FALSE)</f>
        <v>4</v>
      </c>
      <c r="G3151">
        <f t="shared" si="99"/>
        <v>22926.455413866664</v>
      </c>
      <c r="H3151" t="str">
        <f>VLOOKUP(A3151,[2]!Filtered_Customer_Data[#All],9,FALSE)</f>
        <v>Mass Customer</v>
      </c>
      <c r="I3151" t="str">
        <f>VLOOKUP(A3151,Filtered_Customer_Data[#All],4,FALSE)</f>
        <v>Male</v>
      </c>
      <c r="J3151" t="str">
        <f>VLOOKUP(A3151,Filtered_Customer_Data[#All],8,FALSE)</f>
        <v>Financial Services</v>
      </c>
      <c r="K3151" t="str">
        <f>VLOOKUP(A3151,Filtered_Customer_Data[#All],7,FALSE)</f>
        <v>Unknown</v>
      </c>
    </row>
    <row r="3152" spans="1:11" x14ac:dyDescent="0.3">
      <c r="A3152">
        <v>3157</v>
      </c>
      <c r="B3152">
        <v>8</v>
      </c>
      <c r="C3152">
        <v>10424.25</v>
      </c>
      <c r="D3152">
        <f t="shared" si="98"/>
        <v>1303.03125</v>
      </c>
      <c r="E3152">
        <v>5.5684399999999998</v>
      </c>
      <c r="F3152">
        <f>VLOOKUP(A3152,[1]!Filtered_Customer_Data[#All],12,FALSE)</f>
        <v>1</v>
      </c>
      <c r="G3152">
        <f t="shared" si="99"/>
        <v>7255.8513337499999</v>
      </c>
      <c r="H3152" t="str">
        <f>VLOOKUP(A3152,[2]!Filtered_Customer_Data[#All],9,FALSE)</f>
        <v>Mass Customer</v>
      </c>
      <c r="I3152" t="str">
        <f>VLOOKUP(A3152,Filtered_Customer_Data[#All],4,FALSE)</f>
        <v>Male</v>
      </c>
      <c r="J3152" t="str">
        <f>VLOOKUP(A3152,Filtered_Customer_Data[#All],8,FALSE)</f>
        <v>Retail</v>
      </c>
      <c r="K3152" t="str">
        <f>VLOOKUP(A3152,Filtered_Customer_Data[#All],7,FALSE)</f>
        <v>Unknown</v>
      </c>
    </row>
    <row r="3153" spans="1:11" x14ac:dyDescent="0.3">
      <c r="A3153">
        <v>3158</v>
      </c>
      <c r="B3153">
        <v>6</v>
      </c>
      <c r="C3153">
        <v>7721.6900000000005</v>
      </c>
      <c r="D3153">
        <f t="shared" si="98"/>
        <v>1286.9483333333335</v>
      </c>
      <c r="E3153">
        <v>5.5684399999999998</v>
      </c>
      <c r="F3153">
        <f>VLOOKUP(A3153,[1]!Filtered_Customer_Data[#All],12,FALSE)</f>
        <v>12</v>
      </c>
      <c r="G3153">
        <f t="shared" si="99"/>
        <v>85995.534927200002</v>
      </c>
      <c r="H3153" t="str">
        <f>VLOOKUP(A3153,[2]!Filtered_Customer_Data[#All],9,FALSE)</f>
        <v>Mass Customer</v>
      </c>
      <c r="I3153" t="str">
        <f>VLOOKUP(A3153,Filtered_Customer_Data[#All],4,FALSE)</f>
        <v>Male</v>
      </c>
      <c r="J3153" t="str">
        <f>VLOOKUP(A3153,Filtered_Customer_Data[#All],8,FALSE)</f>
        <v>Telecommunications</v>
      </c>
      <c r="K3153" t="str">
        <f>VLOOKUP(A3153,Filtered_Customer_Data[#All],7,FALSE)</f>
        <v>VP Quality Control</v>
      </c>
    </row>
    <row r="3154" spans="1:11" x14ac:dyDescent="0.3">
      <c r="A3154">
        <v>3159</v>
      </c>
      <c r="B3154">
        <v>2</v>
      </c>
      <c r="C3154">
        <v>3527.29</v>
      </c>
      <c r="D3154">
        <f t="shared" si="98"/>
        <v>1763.645</v>
      </c>
      <c r="E3154">
        <v>5.5684399999999998</v>
      </c>
      <c r="F3154">
        <f>VLOOKUP(A3154,[1]!Filtered_Customer_Data[#All],12,FALSE)</f>
        <v>12</v>
      </c>
      <c r="G3154">
        <f t="shared" si="99"/>
        <v>117849.01636559999</v>
      </c>
      <c r="H3154" t="str">
        <f>VLOOKUP(A3154,[2]!Filtered_Customer_Data[#All],9,FALSE)</f>
        <v>Affluent Customer</v>
      </c>
      <c r="I3154" t="str">
        <f>VLOOKUP(A3154,Filtered_Customer_Data[#All],4,FALSE)</f>
        <v>Male</v>
      </c>
      <c r="J3154" t="str">
        <f>VLOOKUP(A3154,Filtered_Customer_Data[#All],8,FALSE)</f>
        <v>Financial Services</v>
      </c>
      <c r="K3154" t="str">
        <f>VLOOKUP(A3154,Filtered_Customer_Data[#All],7,FALSE)</f>
        <v>Unknown</v>
      </c>
    </row>
    <row r="3155" spans="1:11" x14ac:dyDescent="0.3">
      <c r="A3155">
        <v>3160</v>
      </c>
      <c r="B3155">
        <v>4</v>
      </c>
      <c r="C3155">
        <v>5296.11</v>
      </c>
      <c r="D3155">
        <f t="shared" si="98"/>
        <v>1324.0274999999999</v>
      </c>
      <c r="E3155">
        <v>5.5684399999999998</v>
      </c>
      <c r="F3155">
        <f>VLOOKUP(A3155,[1]!Filtered_Customer_Data[#All],12,FALSE)</f>
        <v>21</v>
      </c>
      <c r="G3155">
        <f t="shared" si="99"/>
        <v>154828.12153409998</v>
      </c>
      <c r="H3155" t="str">
        <f>VLOOKUP(A3155,[2]!Filtered_Customer_Data[#All],9,FALSE)</f>
        <v>Mass Customer</v>
      </c>
      <c r="I3155" t="str">
        <f>VLOOKUP(A3155,Filtered_Customer_Data[#All],4,FALSE)</f>
        <v>Male</v>
      </c>
      <c r="J3155" t="str">
        <f>VLOOKUP(A3155,Filtered_Customer_Data[#All],8,FALSE)</f>
        <v>IT</v>
      </c>
      <c r="K3155" t="str">
        <f>VLOOKUP(A3155,Filtered_Customer_Data[#All],7,FALSE)</f>
        <v>Mechanical Systems Engineer</v>
      </c>
    </row>
    <row r="3156" spans="1:11" x14ac:dyDescent="0.3">
      <c r="A3156">
        <v>3161</v>
      </c>
      <c r="B3156">
        <v>1</v>
      </c>
      <c r="C3156">
        <v>792.9</v>
      </c>
      <c r="D3156">
        <f t="shared" si="98"/>
        <v>792.9</v>
      </c>
      <c r="E3156">
        <v>5.5684399999999998</v>
      </c>
      <c r="F3156">
        <f>VLOOKUP(A3156,[1]!Filtered_Customer_Data[#All],12,FALSE)</f>
        <v>4</v>
      </c>
      <c r="G3156">
        <f t="shared" si="99"/>
        <v>17660.864303999999</v>
      </c>
      <c r="H3156" t="str">
        <f>VLOOKUP(A3156,[2]!Filtered_Customer_Data[#All],9,FALSE)</f>
        <v>Mass Customer</v>
      </c>
      <c r="I3156" t="str">
        <f>VLOOKUP(A3156,Filtered_Customer_Data[#All],4,FALSE)</f>
        <v>Female</v>
      </c>
      <c r="J3156" t="str">
        <f>VLOOKUP(A3156,Filtered_Customer_Data[#All],8,FALSE)</f>
        <v>Financial Services</v>
      </c>
      <c r="K3156" t="str">
        <f>VLOOKUP(A3156,Filtered_Customer_Data[#All],7,FALSE)</f>
        <v>Unknown</v>
      </c>
    </row>
    <row r="3157" spans="1:11" x14ac:dyDescent="0.3">
      <c r="A3157">
        <v>3162</v>
      </c>
      <c r="B3157">
        <v>2</v>
      </c>
      <c r="C3157">
        <v>2734.17</v>
      </c>
      <c r="D3157">
        <f t="shared" si="98"/>
        <v>1367.085</v>
      </c>
      <c r="E3157">
        <v>5.5684399999999998</v>
      </c>
      <c r="F3157">
        <f>VLOOKUP(A3157,[1]!Filtered_Customer_Data[#All],12,FALSE)</f>
        <v>15</v>
      </c>
      <c r="G3157">
        <f t="shared" si="99"/>
        <v>114187.96196099999</v>
      </c>
      <c r="H3157" t="str">
        <f>VLOOKUP(A3157,[2]!Filtered_Customer_Data[#All],9,FALSE)</f>
        <v>Mass Customer</v>
      </c>
      <c r="I3157" t="str">
        <f>VLOOKUP(A3157,Filtered_Customer_Data[#All],4,FALSE)</f>
        <v>Female</v>
      </c>
      <c r="J3157" t="str">
        <f>VLOOKUP(A3157,Filtered_Customer_Data[#All],8,FALSE)</f>
        <v>Argiculture</v>
      </c>
      <c r="K3157" t="str">
        <f>VLOOKUP(A3157,Filtered_Customer_Data[#All],7,FALSE)</f>
        <v>Media Manager IV</v>
      </c>
    </row>
    <row r="3158" spans="1:11" x14ac:dyDescent="0.3">
      <c r="A3158">
        <v>3163</v>
      </c>
      <c r="B3158">
        <v>6</v>
      </c>
      <c r="C3158">
        <v>5066.6400000000003</v>
      </c>
      <c r="D3158">
        <f t="shared" si="98"/>
        <v>844.44</v>
      </c>
      <c r="E3158">
        <v>5.5684399999999998</v>
      </c>
      <c r="F3158">
        <f>VLOOKUP(A3158,[1]!Filtered_Customer_Data[#All],12,FALSE)</f>
        <v>19</v>
      </c>
      <c r="G3158">
        <f t="shared" si="99"/>
        <v>89342.055998399999</v>
      </c>
      <c r="H3158" t="str">
        <f>VLOOKUP(A3158,[2]!Filtered_Customer_Data[#All],9,FALSE)</f>
        <v>Affluent Customer</v>
      </c>
      <c r="I3158" t="str">
        <f>VLOOKUP(A3158,Filtered_Customer_Data[#All],4,FALSE)</f>
        <v>Male</v>
      </c>
      <c r="J3158" t="str">
        <f>VLOOKUP(A3158,Filtered_Customer_Data[#All],8,FALSE)</f>
        <v>Argiculture</v>
      </c>
      <c r="K3158" t="str">
        <f>VLOOKUP(A3158,Filtered_Customer_Data[#All],7,FALSE)</f>
        <v>Environmental Specialist</v>
      </c>
    </row>
    <row r="3159" spans="1:11" x14ac:dyDescent="0.3">
      <c r="A3159">
        <v>3164</v>
      </c>
      <c r="B3159">
        <v>5</v>
      </c>
      <c r="C3159">
        <v>6151.6600000000008</v>
      </c>
      <c r="D3159">
        <f t="shared" si="98"/>
        <v>1230.3320000000001</v>
      </c>
      <c r="E3159">
        <v>5.5684399999999998</v>
      </c>
      <c r="F3159">
        <f>VLOOKUP(A3159,[1]!Filtered_Customer_Data[#All],12,FALSE)</f>
        <v>14</v>
      </c>
      <c r="G3159">
        <f t="shared" si="99"/>
        <v>95914.41890912001</v>
      </c>
      <c r="H3159" t="str">
        <f>VLOOKUP(A3159,[2]!Filtered_Customer_Data[#All],9,FALSE)</f>
        <v>Mass Customer</v>
      </c>
      <c r="I3159" t="str">
        <f>VLOOKUP(A3159,Filtered_Customer_Data[#All],4,FALSE)</f>
        <v>Female</v>
      </c>
      <c r="J3159" t="str">
        <f>VLOOKUP(A3159,Filtered_Customer_Data[#All],8,FALSE)</f>
        <v>Manufacturing</v>
      </c>
      <c r="K3159" t="str">
        <f>VLOOKUP(A3159,Filtered_Customer_Data[#All],7,FALSE)</f>
        <v>Human Resources Assistant II</v>
      </c>
    </row>
    <row r="3160" spans="1:11" x14ac:dyDescent="0.3">
      <c r="A3160">
        <v>3165</v>
      </c>
      <c r="B3160">
        <v>8</v>
      </c>
      <c r="C3160">
        <v>8775.91</v>
      </c>
      <c r="D3160">
        <f t="shared" si="98"/>
        <v>1096.98875</v>
      </c>
      <c r="E3160">
        <v>5.5684399999999998</v>
      </c>
      <c r="F3160">
        <f>VLOOKUP(A3160,[1]!Filtered_Customer_Data[#All],12,FALSE)</f>
        <v>10</v>
      </c>
      <c r="G3160">
        <f t="shared" si="99"/>
        <v>61085.160350500002</v>
      </c>
      <c r="H3160" t="str">
        <f>VLOOKUP(A3160,[2]!Filtered_Customer_Data[#All],9,FALSE)</f>
        <v>Affluent Customer</v>
      </c>
      <c r="I3160" t="str">
        <f>VLOOKUP(A3160,Filtered_Customer_Data[#All],4,FALSE)</f>
        <v>Female</v>
      </c>
      <c r="J3160" t="str">
        <f>VLOOKUP(A3160,Filtered_Customer_Data[#All],8,FALSE)</f>
        <v>Manufacturing</v>
      </c>
      <c r="K3160" t="str">
        <f>VLOOKUP(A3160,Filtered_Customer_Data[#All],7,FALSE)</f>
        <v>Business Systems Development Analyst</v>
      </c>
    </row>
    <row r="3161" spans="1:11" x14ac:dyDescent="0.3">
      <c r="A3161">
        <v>3166</v>
      </c>
      <c r="B3161">
        <v>7</v>
      </c>
      <c r="C3161">
        <v>9906.0099999999984</v>
      </c>
      <c r="D3161">
        <f t="shared" si="98"/>
        <v>1415.1442857142854</v>
      </c>
      <c r="E3161">
        <v>5.5684399999999998</v>
      </c>
      <c r="F3161">
        <f>VLOOKUP(A3161,[1]!Filtered_Customer_Data[#All],12,FALSE)</f>
        <v>20</v>
      </c>
      <c r="G3161">
        <f t="shared" si="99"/>
        <v>157602.9209268571</v>
      </c>
      <c r="H3161" t="str">
        <f>VLOOKUP(A3161,[2]!Filtered_Customer_Data[#All],9,FALSE)</f>
        <v>Mass Customer</v>
      </c>
      <c r="I3161" t="str">
        <f>VLOOKUP(A3161,Filtered_Customer_Data[#All],4,FALSE)</f>
        <v>Male</v>
      </c>
      <c r="J3161" t="str">
        <f>VLOOKUP(A3161,Filtered_Customer_Data[#All],8,FALSE)</f>
        <v>Health</v>
      </c>
      <c r="K3161" t="str">
        <f>VLOOKUP(A3161,Filtered_Customer_Data[#All],7,FALSE)</f>
        <v>Social Worker</v>
      </c>
    </row>
    <row r="3162" spans="1:11" x14ac:dyDescent="0.3">
      <c r="A3162">
        <v>3167</v>
      </c>
      <c r="B3162">
        <v>3</v>
      </c>
      <c r="C3162">
        <v>3266.8</v>
      </c>
      <c r="D3162">
        <f t="shared" si="98"/>
        <v>1088.9333333333334</v>
      </c>
      <c r="E3162">
        <v>5.5684399999999998</v>
      </c>
      <c r="F3162">
        <f>VLOOKUP(A3162,[1]!Filtered_Customer_Data[#All],12,FALSE)</f>
        <v>5</v>
      </c>
      <c r="G3162">
        <f t="shared" si="99"/>
        <v>30318.299653333335</v>
      </c>
      <c r="H3162" t="str">
        <f>VLOOKUP(A3162,[2]!Filtered_Customer_Data[#All],9,FALSE)</f>
        <v>Mass Customer</v>
      </c>
      <c r="I3162" t="str">
        <f>VLOOKUP(A3162,Filtered_Customer_Data[#All],4,FALSE)</f>
        <v>Male</v>
      </c>
      <c r="J3162" t="str">
        <f>VLOOKUP(A3162,Filtered_Customer_Data[#All],8,FALSE)</f>
        <v>Property</v>
      </c>
      <c r="K3162" t="str">
        <f>VLOOKUP(A3162,Filtered_Customer_Data[#All],7,FALSE)</f>
        <v>Web Designer IV</v>
      </c>
    </row>
    <row r="3163" spans="1:11" x14ac:dyDescent="0.3">
      <c r="A3163">
        <v>3168</v>
      </c>
      <c r="B3163">
        <v>4</v>
      </c>
      <c r="C3163">
        <v>6708.369999999999</v>
      </c>
      <c r="D3163">
        <f t="shared" si="98"/>
        <v>1677.0924999999997</v>
      </c>
      <c r="E3163">
        <v>5.5684399999999998</v>
      </c>
      <c r="F3163">
        <f>VLOOKUP(A3163,[1]!Filtered_Customer_Data[#All],12,FALSE)</f>
        <v>22</v>
      </c>
      <c r="G3163">
        <f t="shared" si="99"/>
        <v>205453.35713539994</v>
      </c>
      <c r="H3163" t="str">
        <f>VLOOKUP(A3163,[2]!Filtered_Customer_Data[#All],9,FALSE)</f>
        <v>Affluent Customer</v>
      </c>
      <c r="I3163" t="str">
        <f>VLOOKUP(A3163,Filtered_Customer_Data[#All],4,FALSE)</f>
        <v>Male</v>
      </c>
      <c r="J3163" t="str">
        <f>VLOOKUP(A3163,Filtered_Customer_Data[#All],8,FALSE)</f>
        <v>Health</v>
      </c>
      <c r="K3163" t="str">
        <f>VLOOKUP(A3163,Filtered_Customer_Data[#All],7,FALSE)</f>
        <v>Assistant Manager</v>
      </c>
    </row>
    <row r="3164" spans="1:11" x14ac:dyDescent="0.3">
      <c r="A3164">
        <v>3169</v>
      </c>
      <c r="B3164">
        <v>7</v>
      </c>
      <c r="C3164">
        <v>6806.9299999999994</v>
      </c>
      <c r="D3164">
        <f t="shared" si="98"/>
        <v>972.41857142857134</v>
      </c>
      <c r="E3164">
        <v>5.5684399999999998</v>
      </c>
      <c r="F3164">
        <f>VLOOKUP(A3164,[1]!Filtered_Customer_Data[#All],12,FALSE)</f>
        <v>19</v>
      </c>
      <c r="G3164">
        <f t="shared" si="99"/>
        <v>102882.23492782857</v>
      </c>
      <c r="H3164" t="str">
        <f>VLOOKUP(A3164,[2]!Filtered_Customer_Data[#All],9,FALSE)</f>
        <v>Mass Customer</v>
      </c>
      <c r="I3164" t="str">
        <f>VLOOKUP(A3164,Filtered_Customer_Data[#All],4,FALSE)</f>
        <v>Male</v>
      </c>
      <c r="J3164" t="str">
        <f>VLOOKUP(A3164,Filtered_Customer_Data[#All],8,FALSE)</f>
        <v>IT</v>
      </c>
      <c r="K3164" t="str">
        <f>VLOOKUP(A3164,Filtered_Customer_Data[#All],7,FALSE)</f>
        <v>Payment Adjustment Coordinator</v>
      </c>
    </row>
    <row r="3165" spans="1:11" x14ac:dyDescent="0.3">
      <c r="A3165">
        <v>3170</v>
      </c>
      <c r="B3165">
        <v>6</v>
      </c>
      <c r="C3165">
        <v>6884.95</v>
      </c>
      <c r="D3165">
        <f t="shared" si="98"/>
        <v>1147.4916666666666</v>
      </c>
      <c r="E3165">
        <v>5.5684399999999998</v>
      </c>
      <c r="F3165">
        <f>VLOOKUP(A3165,[1]!Filtered_Customer_Data[#All],12,FALSE)</f>
        <v>11</v>
      </c>
      <c r="G3165">
        <f t="shared" si="99"/>
        <v>70287.123459666662</v>
      </c>
      <c r="H3165" t="str">
        <f>VLOOKUP(A3165,[2]!Filtered_Customer_Data[#All],9,FALSE)</f>
        <v>Mass Customer</v>
      </c>
      <c r="I3165" t="str">
        <f>VLOOKUP(A3165,Filtered_Customer_Data[#All],4,FALSE)</f>
        <v>Female</v>
      </c>
      <c r="J3165" t="str">
        <f>VLOOKUP(A3165,Filtered_Customer_Data[#All],8,FALSE)</f>
        <v>Entertainment</v>
      </c>
      <c r="K3165" t="str">
        <f>VLOOKUP(A3165,Filtered_Customer_Data[#All],7,FALSE)</f>
        <v>Nurse Practicioner</v>
      </c>
    </row>
    <row r="3166" spans="1:11" x14ac:dyDescent="0.3">
      <c r="A3166">
        <v>3171</v>
      </c>
      <c r="B3166">
        <v>3</v>
      </c>
      <c r="C3166">
        <v>3111.56</v>
      </c>
      <c r="D3166">
        <f t="shared" si="98"/>
        <v>1037.1866666666667</v>
      </c>
      <c r="E3166">
        <v>5.5684399999999998</v>
      </c>
      <c r="F3166">
        <f>VLOOKUP(A3166,[1]!Filtered_Customer_Data[#All],12,FALSE)</f>
        <v>10</v>
      </c>
      <c r="G3166">
        <f t="shared" si="99"/>
        <v>57755.117221333341</v>
      </c>
      <c r="H3166" t="str">
        <f>VLOOKUP(A3166,[2]!Filtered_Customer_Data[#All],9,FALSE)</f>
        <v>Affluent Customer</v>
      </c>
      <c r="I3166" t="str">
        <f>VLOOKUP(A3166,Filtered_Customer_Data[#All],4,FALSE)</f>
        <v>Male</v>
      </c>
      <c r="J3166" t="str">
        <f>VLOOKUP(A3166,Filtered_Customer_Data[#All],8,FALSE)</f>
        <v>Financial Services</v>
      </c>
      <c r="K3166" t="str">
        <f>VLOOKUP(A3166,Filtered_Customer_Data[#All],7,FALSE)</f>
        <v>Account Coordinator</v>
      </c>
    </row>
    <row r="3167" spans="1:11" x14ac:dyDescent="0.3">
      <c r="A3167">
        <v>3172</v>
      </c>
      <c r="B3167">
        <v>4</v>
      </c>
      <c r="C3167">
        <v>3093.31</v>
      </c>
      <c r="D3167">
        <f t="shared" si="98"/>
        <v>773.32749999999999</v>
      </c>
      <c r="E3167">
        <v>5.5684399999999998</v>
      </c>
      <c r="F3167">
        <f>VLOOKUP(A3167,[1]!Filtered_Customer_Data[#All],12,FALSE)</f>
        <v>5</v>
      </c>
      <c r="G3167">
        <f t="shared" si="99"/>
        <v>21531.138920499998</v>
      </c>
      <c r="H3167" t="str">
        <f>VLOOKUP(A3167,[2]!Filtered_Customer_Data[#All],9,FALSE)</f>
        <v>Affluent Customer</v>
      </c>
      <c r="I3167" t="str">
        <f>VLOOKUP(A3167,Filtered_Customer_Data[#All],4,FALSE)</f>
        <v>Female</v>
      </c>
      <c r="J3167" t="str">
        <f>VLOOKUP(A3167,Filtered_Customer_Data[#All],8,FALSE)</f>
        <v>Retail</v>
      </c>
      <c r="K3167" t="str">
        <f>VLOOKUP(A3167,Filtered_Customer_Data[#All],7,FALSE)</f>
        <v>Unknown</v>
      </c>
    </row>
    <row r="3168" spans="1:11" x14ac:dyDescent="0.3">
      <c r="A3168">
        <v>3173</v>
      </c>
      <c r="B3168">
        <v>6</v>
      </c>
      <c r="C3168">
        <v>8425.0400000000009</v>
      </c>
      <c r="D3168">
        <f t="shared" si="98"/>
        <v>1404.1733333333334</v>
      </c>
      <c r="E3168">
        <v>5.5684399999999998</v>
      </c>
      <c r="F3168">
        <f>VLOOKUP(A3168,[1]!Filtered_Customer_Data[#All],12,FALSE)</f>
        <v>1</v>
      </c>
      <c r="G3168">
        <f t="shared" si="99"/>
        <v>7819.0549562666665</v>
      </c>
      <c r="H3168" t="str">
        <f>VLOOKUP(A3168,[2]!Filtered_Customer_Data[#All],9,FALSE)</f>
        <v>Mass Customer</v>
      </c>
      <c r="I3168" t="str">
        <f>VLOOKUP(A3168,Filtered_Customer_Data[#All],4,FALSE)</f>
        <v>Male</v>
      </c>
      <c r="J3168" t="str">
        <f>VLOOKUP(A3168,Filtered_Customer_Data[#All],8,FALSE)</f>
        <v>Health</v>
      </c>
      <c r="K3168" t="str">
        <f>VLOOKUP(A3168,Filtered_Customer_Data[#All],7,FALSE)</f>
        <v>Computer Systems Analyst I</v>
      </c>
    </row>
    <row r="3169" spans="1:11" x14ac:dyDescent="0.3">
      <c r="A3169">
        <v>3174</v>
      </c>
      <c r="B3169">
        <v>6</v>
      </c>
      <c r="C3169">
        <v>4986.21</v>
      </c>
      <c r="D3169">
        <f t="shared" si="98"/>
        <v>831.03499999999997</v>
      </c>
      <c r="E3169">
        <v>5.5684399999999998</v>
      </c>
      <c r="F3169">
        <f>VLOOKUP(A3169,[1]!Filtered_Customer_Data[#All],12,FALSE)</f>
        <v>9</v>
      </c>
      <c r="G3169">
        <f t="shared" si="99"/>
        <v>41648.1168186</v>
      </c>
      <c r="H3169" t="str">
        <f>VLOOKUP(A3169,[2]!Filtered_Customer_Data[#All],9,FALSE)</f>
        <v>Affluent Customer</v>
      </c>
      <c r="I3169" t="str">
        <f>VLOOKUP(A3169,Filtered_Customer_Data[#All],4,FALSE)</f>
        <v>Female</v>
      </c>
      <c r="J3169" t="str">
        <f>VLOOKUP(A3169,Filtered_Customer_Data[#All],8,FALSE)</f>
        <v>Financial Services</v>
      </c>
      <c r="K3169" t="str">
        <f>VLOOKUP(A3169,Filtered_Customer_Data[#All],7,FALSE)</f>
        <v>Research Associate</v>
      </c>
    </row>
    <row r="3170" spans="1:11" x14ac:dyDescent="0.3">
      <c r="A3170">
        <v>3175</v>
      </c>
      <c r="B3170">
        <v>3</v>
      </c>
      <c r="C3170">
        <v>3044.7200000000003</v>
      </c>
      <c r="D3170">
        <f t="shared" si="98"/>
        <v>1014.9066666666668</v>
      </c>
      <c r="E3170">
        <v>5.5684399999999998</v>
      </c>
      <c r="F3170">
        <f>VLOOKUP(A3170,[1]!Filtered_Customer_Data[#All],12,FALSE)</f>
        <v>16</v>
      </c>
      <c r="G3170">
        <f t="shared" si="99"/>
        <v>90423.150062933331</v>
      </c>
      <c r="H3170" t="str">
        <f>VLOOKUP(A3170,[2]!Filtered_Customer_Data[#All],9,FALSE)</f>
        <v>Mass Customer</v>
      </c>
      <c r="I3170" t="str">
        <f>VLOOKUP(A3170,Filtered_Customer_Data[#All],4,FALSE)</f>
        <v>Male</v>
      </c>
      <c r="J3170" t="str">
        <f>VLOOKUP(A3170,Filtered_Customer_Data[#All],8,FALSE)</f>
        <v>Health</v>
      </c>
      <c r="K3170" t="str">
        <f>VLOOKUP(A3170,Filtered_Customer_Data[#All],7,FALSE)</f>
        <v>Operator</v>
      </c>
    </row>
    <row r="3171" spans="1:11" x14ac:dyDescent="0.3">
      <c r="A3171">
        <v>3176</v>
      </c>
      <c r="B3171">
        <v>9</v>
      </c>
      <c r="C3171">
        <v>7167.2699999999995</v>
      </c>
      <c r="D3171">
        <f t="shared" si="98"/>
        <v>796.36333333333323</v>
      </c>
      <c r="E3171">
        <v>5.5684399999999998</v>
      </c>
      <c r="F3171">
        <f>VLOOKUP(A3171,[1]!Filtered_Customer_Data[#All],12,FALSE)</f>
        <v>16</v>
      </c>
      <c r="G3171">
        <f t="shared" si="99"/>
        <v>70952.02303786666</v>
      </c>
      <c r="H3171" t="str">
        <f>VLOOKUP(A3171,[2]!Filtered_Customer_Data[#All],9,FALSE)</f>
        <v>Affluent Customer</v>
      </c>
      <c r="I3171" t="str">
        <f>VLOOKUP(A3171,Filtered_Customer_Data[#All],4,FALSE)</f>
        <v>Male</v>
      </c>
      <c r="J3171" t="str">
        <f>VLOOKUP(A3171,Filtered_Customer_Data[#All],8,FALSE)</f>
        <v>Unknown</v>
      </c>
      <c r="K3171" t="str">
        <f>VLOOKUP(A3171,Filtered_Customer_Data[#All],7,FALSE)</f>
        <v>Physical Therapy Assistant</v>
      </c>
    </row>
    <row r="3172" spans="1:11" x14ac:dyDescent="0.3">
      <c r="A3172">
        <v>3177</v>
      </c>
      <c r="B3172">
        <v>6</v>
      </c>
      <c r="C3172">
        <v>4811.7199999999993</v>
      </c>
      <c r="D3172">
        <f t="shared" si="98"/>
        <v>801.95333333333326</v>
      </c>
      <c r="E3172">
        <v>5.5684399999999998</v>
      </c>
      <c r="F3172">
        <f>VLOOKUP(A3172,[1]!Filtered_Customer_Data[#All],12,FALSE)</f>
        <v>6</v>
      </c>
      <c r="G3172">
        <f t="shared" si="99"/>
        <v>26793.774116799999</v>
      </c>
      <c r="H3172" t="str">
        <f>VLOOKUP(A3172,[2]!Filtered_Customer_Data[#All],9,FALSE)</f>
        <v>Affluent Customer</v>
      </c>
      <c r="I3172" t="str">
        <f>VLOOKUP(A3172,Filtered_Customer_Data[#All],4,FALSE)</f>
        <v>Male</v>
      </c>
      <c r="J3172" t="str">
        <f>VLOOKUP(A3172,Filtered_Customer_Data[#All],8,FALSE)</f>
        <v>Unknown</v>
      </c>
      <c r="K3172" t="str">
        <f>VLOOKUP(A3172,Filtered_Customer_Data[#All],7,FALSE)</f>
        <v>Database Administrator IV</v>
      </c>
    </row>
    <row r="3173" spans="1:11" x14ac:dyDescent="0.3">
      <c r="A3173">
        <v>3178</v>
      </c>
      <c r="B3173">
        <v>5</v>
      </c>
      <c r="C3173">
        <v>6357.4800000000005</v>
      </c>
      <c r="D3173">
        <f t="shared" si="98"/>
        <v>1271.4960000000001</v>
      </c>
      <c r="E3173">
        <v>5.5684399999999998</v>
      </c>
      <c r="F3173">
        <f>VLOOKUP(A3173,[1]!Filtered_Customer_Data[#All],12,FALSE)</f>
        <v>9</v>
      </c>
      <c r="G3173">
        <f t="shared" si="99"/>
        <v>63722.24267616</v>
      </c>
      <c r="H3173" t="str">
        <f>VLOOKUP(A3173,[2]!Filtered_Customer_Data[#All],9,FALSE)</f>
        <v>Mass Customer</v>
      </c>
      <c r="I3173" t="str">
        <f>VLOOKUP(A3173,Filtered_Customer_Data[#All],4,FALSE)</f>
        <v>Male</v>
      </c>
      <c r="J3173" t="str">
        <f>VLOOKUP(A3173,Filtered_Customer_Data[#All],8,FALSE)</f>
        <v>Retail</v>
      </c>
      <c r="K3173" t="str">
        <f>VLOOKUP(A3173,Filtered_Customer_Data[#All],7,FALSE)</f>
        <v>VP Quality Control</v>
      </c>
    </row>
    <row r="3174" spans="1:11" x14ac:dyDescent="0.3">
      <c r="A3174">
        <v>3179</v>
      </c>
      <c r="B3174">
        <v>1</v>
      </c>
      <c r="C3174">
        <v>1148.6400000000001</v>
      </c>
      <c r="D3174">
        <f t="shared" si="98"/>
        <v>1148.6400000000001</v>
      </c>
      <c r="E3174">
        <v>5.5684399999999998</v>
      </c>
      <c r="F3174">
        <f>VLOOKUP(A3174,[1]!Filtered_Customer_Data[#All],12,FALSE)</f>
        <v>17</v>
      </c>
      <c r="G3174">
        <f t="shared" si="99"/>
        <v>108734.25966720001</v>
      </c>
      <c r="H3174" t="str">
        <f>VLOOKUP(A3174,[2]!Filtered_Customer_Data[#All],9,FALSE)</f>
        <v>Affluent Customer</v>
      </c>
      <c r="I3174" t="str">
        <f>VLOOKUP(A3174,Filtered_Customer_Data[#All],4,FALSE)</f>
        <v>Male</v>
      </c>
      <c r="J3174" t="str">
        <f>VLOOKUP(A3174,Filtered_Customer_Data[#All],8,FALSE)</f>
        <v>Entertainment</v>
      </c>
      <c r="K3174" t="str">
        <f>VLOOKUP(A3174,Filtered_Customer_Data[#All],7,FALSE)</f>
        <v>Assistant Media Planner</v>
      </c>
    </row>
    <row r="3175" spans="1:11" x14ac:dyDescent="0.3">
      <c r="A3175">
        <v>3180</v>
      </c>
      <c r="B3175">
        <v>2</v>
      </c>
      <c r="C3175">
        <v>2298.81</v>
      </c>
      <c r="D3175">
        <f t="shared" si="98"/>
        <v>1149.405</v>
      </c>
      <c r="E3175">
        <v>5.5684399999999998</v>
      </c>
      <c r="F3175">
        <f>VLOOKUP(A3175,[1]!Filtered_Customer_Data[#All],12,FALSE)</f>
        <v>19</v>
      </c>
      <c r="G3175">
        <f t="shared" si="99"/>
        <v>121607.4627858</v>
      </c>
      <c r="H3175" t="str">
        <f>VLOOKUP(A3175,[2]!Filtered_Customer_Data[#All],9,FALSE)</f>
        <v>Mass Customer</v>
      </c>
      <c r="I3175" t="str">
        <f>VLOOKUP(A3175,Filtered_Customer_Data[#All],4,FALSE)</f>
        <v>Male</v>
      </c>
      <c r="J3175" t="str">
        <f>VLOOKUP(A3175,Filtered_Customer_Data[#All],8,FALSE)</f>
        <v>IT</v>
      </c>
      <c r="K3175" t="str">
        <f>VLOOKUP(A3175,Filtered_Customer_Data[#All],7,FALSE)</f>
        <v>Business Systems Development Analyst</v>
      </c>
    </row>
    <row r="3176" spans="1:11" x14ac:dyDescent="0.3">
      <c r="A3176">
        <v>3181</v>
      </c>
      <c r="B3176">
        <v>6</v>
      </c>
      <c r="C3176">
        <v>8160.14</v>
      </c>
      <c r="D3176">
        <f t="shared" si="98"/>
        <v>1360.0233333333333</v>
      </c>
      <c r="E3176">
        <v>5.5684399999999998</v>
      </c>
      <c r="F3176">
        <f>VLOOKUP(A3176,[1]!Filtered_Customer_Data[#All],12,FALSE)</f>
        <v>6</v>
      </c>
      <c r="G3176">
        <f t="shared" si="99"/>
        <v>45439.249981599998</v>
      </c>
      <c r="H3176" t="str">
        <f>VLOOKUP(A3176,[2]!Filtered_Customer_Data[#All],9,FALSE)</f>
        <v>High Net Worth</v>
      </c>
      <c r="I3176" t="str">
        <f>VLOOKUP(A3176,Filtered_Customer_Data[#All],4,FALSE)</f>
        <v>Male</v>
      </c>
      <c r="J3176" t="str">
        <f>VLOOKUP(A3176,Filtered_Customer_Data[#All],8,FALSE)</f>
        <v>Financial Services</v>
      </c>
      <c r="K3176" t="str">
        <f>VLOOKUP(A3176,Filtered_Customer_Data[#All],7,FALSE)</f>
        <v>Senior Editor</v>
      </c>
    </row>
    <row r="3177" spans="1:11" x14ac:dyDescent="0.3">
      <c r="A3177">
        <v>3182</v>
      </c>
      <c r="B3177">
        <v>4</v>
      </c>
      <c r="C3177">
        <v>1732.02</v>
      </c>
      <c r="D3177">
        <f t="shared" si="98"/>
        <v>433.005</v>
      </c>
      <c r="E3177">
        <v>5.5684399999999998</v>
      </c>
      <c r="F3177">
        <f>VLOOKUP(A3177,[1]!Filtered_Customer_Data[#All],12,FALSE)</f>
        <v>15</v>
      </c>
      <c r="G3177">
        <f t="shared" si="99"/>
        <v>36167.435432999999</v>
      </c>
      <c r="H3177" t="str">
        <f>VLOOKUP(A3177,[2]!Filtered_Customer_Data[#All],9,FALSE)</f>
        <v>Affluent Customer</v>
      </c>
      <c r="I3177" t="str">
        <f>VLOOKUP(A3177,Filtered_Customer_Data[#All],4,FALSE)</f>
        <v>Female</v>
      </c>
      <c r="J3177" t="str">
        <f>VLOOKUP(A3177,Filtered_Customer_Data[#All],8,FALSE)</f>
        <v>Financial Services</v>
      </c>
      <c r="K3177" t="str">
        <f>VLOOKUP(A3177,Filtered_Customer_Data[#All],7,FALSE)</f>
        <v>Unknown</v>
      </c>
    </row>
    <row r="3178" spans="1:11" x14ac:dyDescent="0.3">
      <c r="A3178">
        <v>3183</v>
      </c>
      <c r="B3178">
        <v>8</v>
      </c>
      <c r="C3178">
        <v>6607.7699999999995</v>
      </c>
      <c r="D3178">
        <f t="shared" si="98"/>
        <v>825.97124999999994</v>
      </c>
      <c r="E3178">
        <v>5.5684399999999998</v>
      </c>
      <c r="F3178">
        <f>VLOOKUP(A3178,[1]!Filtered_Customer_Data[#All],12,FALSE)</f>
        <v>14</v>
      </c>
      <c r="G3178">
        <f t="shared" si="99"/>
        <v>64391.19886289999</v>
      </c>
      <c r="H3178" t="str">
        <f>VLOOKUP(A3178,[2]!Filtered_Customer_Data[#All],9,FALSE)</f>
        <v>Mass Customer</v>
      </c>
      <c r="I3178" t="str">
        <f>VLOOKUP(A3178,Filtered_Customer_Data[#All],4,FALSE)</f>
        <v>Male</v>
      </c>
      <c r="J3178" t="str">
        <f>VLOOKUP(A3178,Filtered_Customer_Data[#All],8,FALSE)</f>
        <v>Health</v>
      </c>
      <c r="K3178" t="str">
        <f>VLOOKUP(A3178,Filtered_Customer_Data[#All],7,FALSE)</f>
        <v>Junior Executive</v>
      </c>
    </row>
    <row r="3179" spans="1:11" x14ac:dyDescent="0.3">
      <c r="A3179">
        <v>3184</v>
      </c>
      <c r="B3179">
        <v>8</v>
      </c>
      <c r="C3179">
        <v>9258.6</v>
      </c>
      <c r="D3179">
        <f t="shared" si="98"/>
        <v>1157.325</v>
      </c>
      <c r="E3179">
        <v>5.5684399999999998</v>
      </c>
      <c r="F3179">
        <f>VLOOKUP(A3179,[1]!Filtered_Customer_Data[#All],12,FALSE)</f>
        <v>7</v>
      </c>
      <c r="G3179">
        <f t="shared" si="99"/>
        <v>45111.463760999999</v>
      </c>
      <c r="H3179" t="str">
        <f>VLOOKUP(A3179,[2]!Filtered_Customer_Data[#All],9,FALSE)</f>
        <v>Affluent Customer</v>
      </c>
      <c r="I3179" t="str">
        <f>VLOOKUP(A3179,Filtered_Customer_Data[#All],4,FALSE)</f>
        <v>Female</v>
      </c>
      <c r="J3179" t="str">
        <f>VLOOKUP(A3179,Filtered_Customer_Data[#All],8,FALSE)</f>
        <v>Manufacturing</v>
      </c>
      <c r="K3179" t="str">
        <f>VLOOKUP(A3179,Filtered_Customer_Data[#All],7,FALSE)</f>
        <v>Civil Engineer</v>
      </c>
    </row>
    <row r="3180" spans="1:11" x14ac:dyDescent="0.3">
      <c r="A3180">
        <v>3185</v>
      </c>
      <c r="B3180">
        <v>7</v>
      </c>
      <c r="C3180">
        <v>6809.119999999999</v>
      </c>
      <c r="D3180">
        <f t="shared" si="98"/>
        <v>972.73142857142841</v>
      </c>
      <c r="E3180">
        <v>5.5684399999999998</v>
      </c>
      <c r="F3180">
        <f>VLOOKUP(A3180,[1]!Filtered_Customer_Data[#All],12,FALSE)</f>
        <v>10</v>
      </c>
      <c r="G3180">
        <f t="shared" si="99"/>
        <v>54165.965961142851</v>
      </c>
      <c r="H3180" t="str">
        <f>VLOOKUP(A3180,[2]!Filtered_Customer_Data[#All],9,FALSE)</f>
        <v>Mass Customer</v>
      </c>
      <c r="I3180" t="str">
        <f>VLOOKUP(A3180,Filtered_Customer_Data[#All],4,FALSE)</f>
        <v>Male</v>
      </c>
      <c r="J3180" t="str">
        <f>VLOOKUP(A3180,Filtered_Customer_Data[#All],8,FALSE)</f>
        <v>Financial Services</v>
      </c>
      <c r="K3180" t="str">
        <f>VLOOKUP(A3180,Filtered_Customer_Data[#All],7,FALSE)</f>
        <v>Senior Financial Analyst</v>
      </c>
    </row>
    <row r="3181" spans="1:11" x14ac:dyDescent="0.3">
      <c r="A3181">
        <v>3186</v>
      </c>
      <c r="B3181">
        <v>5</v>
      </c>
      <c r="C3181">
        <v>5875.91</v>
      </c>
      <c r="D3181">
        <f t="shared" si="98"/>
        <v>1175.182</v>
      </c>
      <c r="E3181">
        <v>5.5684399999999998</v>
      </c>
      <c r="F3181">
        <f>VLOOKUP(A3181,[1]!Filtered_Customer_Data[#All],12,FALSE)</f>
        <v>2</v>
      </c>
      <c r="G3181">
        <f t="shared" si="99"/>
        <v>13087.86091216</v>
      </c>
      <c r="H3181" t="str">
        <f>VLOOKUP(A3181,[2]!Filtered_Customer_Data[#All],9,FALSE)</f>
        <v>Mass Customer</v>
      </c>
      <c r="I3181" t="str">
        <f>VLOOKUP(A3181,Filtered_Customer_Data[#All],4,FALSE)</f>
        <v>Female</v>
      </c>
      <c r="J3181" t="str">
        <f>VLOOKUP(A3181,Filtered_Customer_Data[#All],8,FALSE)</f>
        <v>Unknown</v>
      </c>
      <c r="K3181" t="str">
        <f>VLOOKUP(A3181,Filtered_Customer_Data[#All],7,FALSE)</f>
        <v>Unknown</v>
      </c>
    </row>
    <row r="3182" spans="1:11" x14ac:dyDescent="0.3">
      <c r="A3182">
        <v>3187</v>
      </c>
      <c r="B3182">
        <v>5</v>
      </c>
      <c r="C3182">
        <v>5489.0999999999995</v>
      </c>
      <c r="D3182">
        <f t="shared" si="98"/>
        <v>1097.82</v>
      </c>
      <c r="E3182">
        <v>5.5684399999999998</v>
      </c>
      <c r="F3182">
        <f>VLOOKUP(A3182,[1]!Filtered_Customer_Data[#All],12,FALSE)</f>
        <v>14</v>
      </c>
      <c r="G3182">
        <f t="shared" si="99"/>
        <v>85584.027211199995</v>
      </c>
      <c r="H3182" t="str">
        <f>VLOOKUP(A3182,[2]!Filtered_Customer_Data[#All],9,FALSE)</f>
        <v>Mass Customer</v>
      </c>
      <c r="I3182" t="str">
        <f>VLOOKUP(A3182,Filtered_Customer_Data[#All],4,FALSE)</f>
        <v>Male</v>
      </c>
      <c r="J3182" t="str">
        <f>VLOOKUP(A3182,Filtered_Customer_Data[#All],8,FALSE)</f>
        <v>Financial Services</v>
      </c>
      <c r="K3182" t="str">
        <f>VLOOKUP(A3182,Filtered_Customer_Data[#All],7,FALSE)</f>
        <v>Senior Quality Engineer</v>
      </c>
    </row>
    <row r="3183" spans="1:11" x14ac:dyDescent="0.3">
      <c r="A3183">
        <v>3188</v>
      </c>
      <c r="B3183">
        <v>5</v>
      </c>
      <c r="C3183">
        <v>3932.3099999999995</v>
      </c>
      <c r="D3183">
        <f t="shared" si="98"/>
        <v>786.46199999999988</v>
      </c>
      <c r="E3183">
        <v>5.5684399999999998</v>
      </c>
      <c r="F3183">
        <f>VLOOKUP(A3183,[1]!Filtered_Customer_Data[#All],12,FALSE)</f>
        <v>1</v>
      </c>
      <c r="G3183">
        <f t="shared" si="99"/>
        <v>4379.3664592799996</v>
      </c>
      <c r="H3183" t="str">
        <f>VLOOKUP(A3183,[2]!Filtered_Customer_Data[#All],9,FALSE)</f>
        <v>Mass Customer</v>
      </c>
      <c r="I3183" t="str">
        <f>VLOOKUP(A3183,Filtered_Customer_Data[#All],4,FALSE)</f>
        <v>Male</v>
      </c>
      <c r="J3183" t="str">
        <f>VLOOKUP(A3183,Filtered_Customer_Data[#All],8,FALSE)</f>
        <v>Financial Services</v>
      </c>
      <c r="K3183" t="str">
        <f>VLOOKUP(A3183,Filtered_Customer_Data[#All],7,FALSE)</f>
        <v>Actuary</v>
      </c>
    </row>
    <row r="3184" spans="1:11" x14ac:dyDescent="0.3">
      <c r="A3184">
        <v>3189</v>
      </c>
      <c r="B3184">
        <v>2</v>
      </c>
      <c r="C3184">
        <v>200.7</v>
      </c>
      <c r="D3184">
        <f t="shared" si="98"/>
        <v>100.35</v>
      </c>
      <c r="E3184">
        <v>5.5684399999999998</v>
      </c>
      <c r="F3184">
        <f>VLOOKUP(A3184,[1]!Filtered_Customer_Data[#All],12,FALSE)</f>
        <v>11</v>
      </c>
      <c r="G3184">
        <f t="shared" si="99"/>
        <v>6146.7224939999987</v>
      </c>
      <c r="H3184" t="str">
        <f>VLOOKUP(A3184,[2]!Filtered_Customer_Data[#All],9,FALSE)</f>
        <v>Mass Customer</v>
      </c>
      <c r="I3184" t="str">
        <f>VLOOKUP(A3184,Filtered_Customer_Data[#All],4,FALSE)</f>
        <v>Male</v>
      </c>
      <c r="J3184" t="str">
        <f>VLOOKUP(A3184,Filtered_Customer_Data[#All],8,FALSE)</f>
        <v>Financial Services</v>
      </c>
      <c r="K3184" t="str">
        <f>VLOOKUP(A3184,Filtered_Customer_Data[#All],7,FALSE)</f>
        <v>Environmental Specialist</v>
      </c>
    </row>
    <row r="3185" spans="1:11" x14ac:dyDescent="0.3">
      <c r="A3185">
        <v>3190</v>
      </c>
      <c r="B3185">
        <v>8</v>
      </c>
      <c r="C3185">
        <v>5692.24</v>
      </c>
      <c r="D3185">
        <f t="shared" si="98"/>
        <v>711.53</v>
      </c>
      <c r="E3185">
        <v>5.5684399999999998</v>
      </c>
      <c r="F3185">
        <f>VLOOKUP(A3185,[1]!Filtered_Customer_Data[#All],12,FALSE)</f>
        <v>15</v>
      </c>
      <c r="G3185">
        <f t="shared" si="99"/>
        <v>59431.681698</v>
      </c>
      <c r="H3185" t="str">
        <f>VLOOKUP(A3185,[2]!Filtered_Customer_Data[#All],9,FALSE)</f>
        <v>Affluent Customer</v>
      </c>
      <c r="I3185" t="str">
        <f>VLOOKUP(A3185,Filtered_Customer_Data[#All],4,FALSE)</f>
        <v>Female</v>
      </c>
      <c r="J3185" t="str">
        <f>VLOOKUP(A3185,Filtered_Customer_Data[#All],8,FALSE)</f>
        <v>Unknown</v>
      </c>
      <c r="K3185" t="str">
        <f>VLOOKUP(A3185,Filtered_Customer_Data[#All],7,FALSE)</f>
        <v>Unknown</v>
      </c>
    </row>
    <row r="3186" spans="1:11" x14ac:dyDescent="0.3">
      <c r="A3186">
        <v>3191</v>
      </c>
      <c r="B3186">
        <v>8</v>
      </c>
      <c r="C3186">
        <v>9402.43</v>
      </c>
      <c r="D3186">
        <f t="shared" si="98"/>
        <v>1175.30375</v>
      </c>
      <c r="E3186">
        <v>5.5684399999999998</v>
      </c>
      <c r="F3186">
        <f>VLOOKUP(A3186,[1]!Filtered_Customer_Data[#All],12,FALSE)</f>
        <v>12</v>
      </c>
      <c r="G3186">
        <f t="shared" si="99"/>
        <v>78535.300963800008</v>
      </c>
      <c r="H3186" t="str">
        <f>VLOOKUP(A3186,[2]!Filtered_Customer_Data[#All],9,FALSE)</f>
        <v>Affluent Customer</v>
      </c>
      <c r="I3186" t="str">
        <f>VLOOKUP(A3186,Filtered_Customer_Data[#All],4,FALSE)</f>
        <v>Female</v>
      </c>
      <c r="J3186" t="str">
        <f>VLOOKUP(A3186,Filtered_Customer_Data[#All],8,FALSE)</f>
        <v>Financial Services</v>
      </c>
      <c r="K3186" t="str">
        <f>VLOOKUP(A3186,Filtered_Customer_Data[#All],7,FALSE)</f>
        <v>Director of Sales</v>
      </c>
    </row>
    <row r="3187" spans="1:11" x14ac:dyDescent="0.3">
      <c r="A3187">
        <v>3192</v>
      </c>
      <c r="B3187">
        <v>4</v>
      </c>
      <c r="C3187">
        <v>4871.5199999999995</v>
      </c>
      <c r="D3187">
        <f t="shared" si="98"/>
        <v>1217.8799999999999</v>
      </c>
      <c r="E3187">
        <v>5.5684399999999998</v>
      </c>
      <c r="F3187">
        <f>VLOOKUP(A3187,[1]!Filtered_Customer_Data[#All],12,FALSE)</f>
        <v>16</v>
      </c>
      <c r="G3187">
        <f t="shared" si="99"/>
        <v>108507.06731519998</v>
      </c>
      <c r="H3187" t="str">
        <f>VLOOKUP(A3187,[2]!Filtered_Customer_Data[#All],9,FALSE)</f>
        <v>High Net Worth</v>
      </c>
      <c r="I3187" t="str">
        <f>VLOOKUP(A3187,Filtered_Customer_Data[#All],4,FALSE)</f>
        <v>Female</v>
      </c>
      <c r="J3187" t="str">
        <f>VLOOKUP(A3187,Filtered_Customer_Data[#All],8,FALSE)</f>
        <v>Financial Services</v>
      </c>
      <c r="K3187" t="str">
        <f>VLOOKUP(A3187,Filtered_Customer_Data[#All],7,FALSE)</f>
        <v>Payment Adjustment Coordinator</v>
      </c>
    </row>
    <row r="3188" spans="1:11" x14ac:dyDescent="0.3">
      <c r="A3188">
        <v>3193</v>
      </c>
      <c r="B3188">
        <v>6</v>
      </c>
      <c r="C3188">
        <v>5155.41</v>
      </c>
      <c r="D3188">
        <f t="shared" si="98"/>
        <v>859.23500000000001</v>
      </c>
      <c r="E3188">
        <v>5.5684399999999998</v>
      </c>
      <c r="F3188">
        <f>VLOOKUP(A3188,[1]!Filtered_Customer_Data[#All],12,FALSE)</f>
        <v>7</v>
      </c>
      <c r="G3188">
        <f t="shared" si="99"/>
        <v>33492.1898038</v>
      </c>
      <c r="H3188" t="str">
        <f>VLOOKUP(A3188,[2]!Filtered_Customer_Data[#All],9,FALSE)</f>
        <v>High Net Worth</v>
      </c>
      <c r="I3188" t="str">
        <f>VLOOKUP(A3188,Filtered_Customer_Data[#All],4,FALSE)</f>
        <v>Female</v>
      </c>
      <c r="J3188" t="str">
        <f>VLOOKUP(A3188,Filtered_Customer_Data[#All],8,FALSE)</f>
        <v>Property</v>
      </c>
      <c r="K3188" t="str">
        <f>VLOOKUP(A3188,Filtered_Customer_Data[#All],7,FALSE)</f>
        <v>Web Designer IV</v>
      </c>
    </row>
    <row r="3189" spans="1:11" x14ac:dyDescent="0.3">
      <c r="A3189">
        <v>3194</v>
      </c>
      <c r="B3189">
        <v>3</v>
      </c>
      <c r="C3189">
        <v>3691.67</v>
      </c>
      <c r="D3189">
        <f t="shared" si="98"/>
        <v>1230.5566666666666</v>
      </c>
      <c r="E3189">
        <v>5.5684399999999998</v>
      </c>
      <c r="F3189">
        <f>VLOOKUP(A3189,[1]!Filtered_Customer_Data[#All],12,FALSE)</f>
        <v>11</v>
      </c>
      <c r="G3189">
        <f t="shared" si="99"/>
        <v>75375.090614266664</v>
      </c>
      <c r="H3189" t="str">
        <f>VLOOKUP(A3189,[2]!Filtered_Customer_Data[#All],9,FALSE)</f>
        <v>Mass Customer</v>
      </c>
      <c r="I3189" t="str">
        <f>VLOOKUP(A3189,Filtered_Customer_Data[#All],4,FALSE)</f>
        <v>Male</v>
      </c>
      <c r="J3189" t="str">
        <f>VLOOKUP(A3189,Filtered_Customer_Data[#All],8,FALSE)</f>
        <v>Manufacturing</v>
      </c>
      <c r="K3189" t="str">
        <f>VLOOKUP(A3189,Filtered_Customer_Data[#All],7,FALSE)</f>
        <v>Physical Therapy Assistant</v>
      </c>
    </row>
    <row r="3190" spans="1:11" x14ac:dyDescent="0.3">
      <c r="A3190">
        <v>3195</v>
      </c>
      <c r="B3190">
        <v>8</v>
      </c>
      <c r="C3190">
        <v>7261</v>
      </c>
      <c r="D3190">
        <f t="shared" si="98"/>
        <v>907.625</v>
      </c>
      <c r="E3190">
        <v>5.5684399999999998</v>
      </c>
      <c r="F3190">
        <f>VLOOKUP(A3190,[1]!Filtered_Customer_Data[#All],12,FALSE)</f>
        <v>18</v>
      </c>
      <c r="G3190">
        <f t="shared" si="99"/>
        <v>90972.996389999986</v>
      </c>
      <c r="H3190" t="str">
        <f>VLOOKUP(A3190,[2]!Filtered_Customer_Data[#All],9,FALSE)</f>
        <v>Mass Customer</v>
      </c>
      <c r="I3190" t="str">
        <f>VLOOKUP(A3190,Filtered_Customer_Data[#All],4,FALSE)</f>
        <v>Female</v>
      </c>
      <c r="J3190" t="str">
        <f>VLOOKUP(A3190,Filtered_Customer_Data[#All],8,FALSE)</f>
        <v>Manufacturing</v>
      </c>
      <c r="K3190" t="str">
        <f>VLOOKUP(A3190,Filtered_Customer_Data[#All],7,FALSE)</f>
        <v>Tax Accountant</v>
      </c>
    </row>
    <row r="3191" spans="1:11" x14ac:dyDescent="0.3">
      <c r="A3191">
        <v>3196</v>
      </c>
      <c r="B3191">
        <v>7</v>
      </c>
      <c r="C3191">
        <v>7505.92</v>
      </c>
      <c r="D3191">
        <f t="shared" si="98"/>
        <v>1072.2742857142857</v>
      </c>
      <c r="E3191">
        <v>5.5684399999999998</v>
      </c>
      <c r="F3191">
        <f>VLOOKUP(A3191,[1]!Filtered_Customer_Data[#All],12,FALSE)</f>
        <v>8</v>
      </c>
      <c r="G3191">
        <f t="shared" si="99"/>
        <v>47767.160188342859</v>
      </c>
      <c r="H3191" t="str">
        <f>VLOOKUP(A3191,[2]!Filtered_Customer_Data[#All],9,FALSE)</f>
        <v>Mass Customer</v>
      </c>
      <c r="I3191" t="str">
        <f>VLOOKUP(A3191,Filtered_Customer_Data[#All],4,FALSE)</f>
        <v>Female</v>
      </c>
      <c r="J3191" t="str">
        <f>VLOOKUP(A3191,Filtered_Customer_Data[#All],8,FALSE)</f>
        <v>Health</v>
      </c>
      <c r="K3191" t="str">
        <f>VLOOKUP(A3191,Filtered_Customer_Data[#All],7,FALSE)</f>
        <v>Engineer IV</v>
      </c>
    </row>
    <row r="3192" spans="1:11" x14ac:dyDescent="0.3">
      <c r="A3192">
        <v>3197</v>
      </c>
      <c r="B3192">
        <v>5</v>
      </c>
      <c r="C3192">
        <v>5284.57</v>
      </c>
      <c r="D3192">
        <f t="shared" si="98"/>
        <v>1056.914</v>
      </c>
      <c r="E3192">
        <v>5.5684399999999998</v>
      </c>
      <c r="F3192">
        <f>VLOOKUP(A3192,[1]!Filtered_Customer_Data[#All],12,FALSE)</f>
        <v>14</v>
      </c>
      <c r="G3192">
        <f t="shared" si="99"/>
        <v>82395.070718239993</v>
      </c>
      <c r="H3192" t="str">
        <f>VLOOKUP(A3192,[2]!Filtered_Customer_Data[#All],9,FALSE)</f>
        <v>High Net Worth</v>
      </c>
      <c r="I3192" t="str">
        <f>VLOOKUP(A3192,Filtered_Customer_Data[#All],4,FALSE)</f>
        <v>Male</v>
      </c>
      <c r="J3192" t="str">
        <f>VLOOKUP(A3192,Filtered_Customer_Data[#All],8,FALSE)</f>
        <v>Health</v>
      </c>
      <c r="K3192" t="str">
        <f>VLOOKUP(A3192,Filtered_Customer_Data[#All],7,FALSE)</f>
        <v>Environmental Specialist</v>
      </c>
    </row>
    <row r="3193" spans="1:11" x14ac:dyDescent="0.3">
      <c r="A3193">
        <v>3198</v>
      </c>
      <c r="B3193">
        <v>4</v>
      </c>
      <c r="C3193">
        <v>5693.18</v>
      </c>
      <c r="D3193">
        <f t="shared" si="98"/>
        <v>1423.2950000000001</v>
      </c>
      <c r="E3193">
        <v>5.5684399999999998</v>
      </c>
      <c r="F3193">
        <f>VLOOKUP(A3193,[1]!Filtered_Customer_Data[#All],12,FALSE)</f>
        <v>1</v>
      </c>
      <c r="G3193">
        <f t="shared" si="99"/>
        <v>7925.5328098</v>
      </c>
      <c r="H3193" t="str">
        <f>VLOOKUP(A3193,[2]!Filtered_Customer_Data[#All],9,FALSE)</f>
        <v>Mass Customer</v>
      </c>
      <c r="I3193" t="str">
        <f>VLOOKUP(A3193,Filtered_Customer_Data[#All],4,FALSE)</f>
        <v>Male</v>
      </c>
      <c r="J3193" t="str">
        <f>VLOOKUP(A3193,Filtered_Customer_Data[#All],8,FALSE)</f>
        <v>Manufacturing</v>
      </c>
      <c r="K3193" t="str">
        <f>VLOOKUP(A3193,Filtered_Customer_Data[#All],7,FALSE)</f>
        <v>Media Manager III</v>
      </c>
    </row>
    <row r="3194" spans="1:11" x14ac:dyDescent="0.3">
      <c r="A3194">
        <v>3199</v>
      </c>
      <c r="B3194">
        <v>8</v>
      </c>
      <c r="C3194">
        <v>10703.79</v>
      </c>
      <c r="D3194">
        <f t="shared" si="98"/>
        <v>1337.9737500000001</v>
      </c>
      <c r="E3194">
        <v>5.5684399999999998</v>
      </c>
      <c r="F3194">
        <f>VLOOKUP(A3194,[1]!Filtered_Customer_Data[#All],12,FALSE)</f>
        <v>15</v>
      </c>
      <c r="G3194">
        <f t="shared" si="99"/>
        <v>111756.39822675</v>
      </c>
      <c r="H3194" t="str">
        <f>VLOOKUP(A3194,[2]!Filtered_Customer_Data[#All],9,FALSE)</f>
        <v>Mass Customer</v>
      </c>
      <c r="I3194" t="str">
        <f>VLOOKUP(A3194,Filtered_Customer_Data[#All],4,FALSE)</f>
        <v>Female</v>
      </c>
      <c r="J3194" t="str">
        <f>VLOOKUP(A3194,Filtered_Customer_Data[#All],8,FALSE)</f>
        <v>Unknown</v>
      </c>
      <c r="K3194" t="str">
        <f>VLOOKUP(A3194,Filtered_Customer_Data[#All],7,FALSE)</f>
        <v>Product Engineer</v>
      </c>
    </row>
    <row r="3195" spans="1:11" x14ac:dyDescent="0.3">
      <c r="A3195">
        <v>3200</v>
      </c>
      <c r="B3195">
        <v>5</v>
      </c>
      <c r="C3195">
        <v>4865.6900000000005</v>
      </c>
      <c r="D3195">
        <f t="shared" si="98"/>
        <v>973.13800000000015</v>
      </c>
      <c r="E3195">
        <v>5.5684399999999998</v>
      </c>
      <c r="F3195">
        <f>VLOOKUP(A3195,[1]!Filtered_Customer_Data[#All],12,FALSE)</f>
        <v>1</v>
      </c>
      <c r="G3195">
        <f t="shared" si="99"/>
        <v>5418.8605647200011</v>
      </c>
      <c r="H3195" t="str">
        <f>VLOOKUP(A3195,[2]!Filtered_Customer_Data[#All],9,FALSE)</f>
        <v>Mass Customer</v>
      </c>
      <c r="I3195" t="str">
        <f>VLOOKUP(A3195,Filtered_Customer_Data[#All],4,FALSE)</f>
        <v>Female</v>
      </c>
      <c r="J3195" t="str">
        <f>VLOOKUP(A3195,Filtered_Customer_Data[#All],8,FALSE)</f>
        <v>Manufacturing</v>
      </c>
      <c r="K3195" t="str">
        <f>VLOOKUP(A3195,Filtered_Customer_Data[#All],7,FALSE)</f>
        <v>Environmental Tech</v>
      </c>
    </row>
    <row r="3196" spans="1:11" x14ac:dyDescent="0.3">
      <c r="A3196">
        <v>3201</v>
      </c>
      <c r="B3196">
        <v>7</v>
      </c>
      <c r="C3196">
        <v>7757.7300000000005</v>
      </c>
      <c r="D3196">
        <f t="shared" si="98"/>
        <v>1108.247142857143</v>
      </c>
      <c r="E3196">
        <v>5.5684399999999998</v>
      </c>
      <c r="F3196">
        <f>VLOOKUP(A3196,[1]!Filtered_Customer_Data[#All],12,FALSE)</f>
        <v>1</v>
      </c>
      <c r="G3196">
        <f t="shared" si="99"/>
        <v>6171.2077201714292</v>
      </c>
      <c r="H3196" t="str">
        <f>VLOOKUP(A3196,[2]!Filtered_Customer_Data[#All],9,FALSE)</f>
        <v>Mass Customer</v>
      </c>
      <c r="I3196" t="str">
        <f>VLOOKUP(A3196,Filtered_Customer_Data[#All],4,FALSE)</f>
        <v>Male</v>
      </c>
      <c r="J3196" t="str">
        <f>VLOOKUP(A3196,Filtered_Customer_Data[#All],8,FALSE)</f>
        <v>Financial Services</v>
      </c>
      <c r="K3196" t="str">
        <f>VLOOKUP(A3196,Filtered_Customer_Data[#All],7,FALSE)</f>
        <v>Assistant Professor</v>
      </c>
    </row>
    <row r="3197" spans="1:11" x14ac:dyDescent="0.3">
      <c r="A3197">
        <v>3202</v>
      </c>
      <c r="B3197">
        <v>8</v>
      </c>
      <c r="C3197">
        <v>9341</v>
      </c>
      <c r="D3197">
        <f t="shared" si="98"/>
        <v>1167.625</v>
      </c>
      <c r="E3197">
        <v>5.5684399999999998</v>
      </c>
      <c r="F3197">
        <f>VLOOKUP(A3197,[1]!Filtered_Customer_Data[#All],12,FALSE)</f>
        <v>2</v>
      </c>
      <c r="G3197">
        <f t="shared" si="99"/>
        <v>13003.69951</v>
      </c>
      <c r="H3197" t="str">
        <f>VLOOKUP(A3197,[2]!Filtered_Customer_Data[#All],9,FALSE)</f>
        <v>Mass Customer</v>
      </c>
      <c r="I3197" t="str">
        <f>VLOOKUP(A3197,Filtered_Customer_Data[#All],4,FALSE)</f>
        <v>Male</v>
      </c>
      <c r="J3197" t="str">
        <f>VLOOKUP(A3197,Filtered_Customer_Data[#All],8,FALSE)</f>
        <v>Financial Services</v>
      </c>
      <c r="K3197" t="str">
        <f>VLOOKUP(A3197,Filtered_Customer_Data[#All],7,FALSE)</f>
        <v>Office Assistant IV</v>
      </c>
    </row>
    <row r="3198" spans="1:11" x14ac:dyDescent="0.3">
      <c r="A3198">
        <v>3203</v>
      </c>
      <c r="B3198">
        <v>3</v>
      </c>
      <c r="C3198">
        <v>4714.8099999999995</v>
      </c>
      <c r="D3198">
        <f t="shared" si="98"/>
        <v>1571.6033333333332</v>
      </c>
      <c r="E3198">
        <v>5.5684399999999998</v>
      </c>
      <c r="F3198">
        <f>VLOOKUP(A3198,[1]!Filtered_Customer_Data[#All],12,FALSE)</f>
        <v>7</v>
      </c>
      <c r="G3198">
        <f t="shared" si="99"/>
        <v>61259.652058266664</v>
      </c>
      <c r="H3198" t="str">
        <f>VLOOKUP(A3198,[2]!Filtered_Customer_Data[#All],9,FALSE)</f>
        <v>Affluent Customer</v>
      </c>
      <c r="I3198" t="str">
        <f>VLOOKUP(A3198,Filtered_Customer_Data[#All],4,FALSE)</f>
        <v>Male</v>
      </c>
      <c r="J3198" t="str">
        <f>VLOOKUP(A3198,Filtered_Customer_Data[#All],8,FALSE)</f>
        <v>Unknown</v>
      </c>
      <c r="K3198" t="str">
        <f>VLOOKUP(A3198,Filtered_Customer_Data[#All],7,FALSE)</f>
        <v>GIS Technical Architect</v>
      </c>
    </row>
    <row r="3199" spans="1:11" x14ac:dyDescent="0.3">
      <c r="A3199">
        <v>3204</v>
      </c>
      <c r="B3199">
        <v>9</v>
      </c>
      <c r="C3199">
        <v>12368.289999999999</v>
      </c>
      <c r="D3199">
        <f t="shared" si="98"/>
        <v>1374.2544444444443</v>
      </c>
      <c r="E3199">
        <v>5.5684399999999998</v>
      </c>
      <c r="F3199">
        <f>VLOOKUP(A3199,[1]!Filtered_Customer_Data[#All],12,FALSE)</f>
        <v>4</v>
      </c>
      <c r="G3199">
        <f t="shared" si="99"/>
        <v>30609.813674488883</v>
      </c>
      <c r="H3199" t="str">
        <f>VLOOKUP(A3199,[2]!Filtered_Customer_Data[#All],9,FALSE)</f>
        <v>Mass Customer</v>
      </c>
      <c r="I3199" t="str">
        <f>VLOOKUP(A3199,Filtered_Customer_Data[#All],4,FALSE)</f>
        <v>Female</v>
      </c>
      <c r="J3199" t="str">
        <f>VLOOKUP(A3199,Filtered_Customer_Data[#All],8,FALSE)</f>
        <v>Health</v>
      </c>
      <c r="K3199" t="str">
        <f>VLOOKUP(A3199,Filtered_Customer_Data[#All],7,FALSE)</f>
        <v>Media Manager III</v>
      </c>
    </row>
    <row r="3200" spans="1:11" x14ac:dyDescent="0.3">
      <c r="A3200">
        <v>3205</v>
      </c>
      <c r="B3200">
        <v>6</v>
      </c>
      <c r="C3200">
        <v>6054.93</v>
      </c>
      <c r="D3200">
        <f t="shared" si="98"/>
        <v>1009.1550000000001</v>
      </c>
      <c r="E3200">
        <v>5.5684399999999998</v>
      </c>
      <c r="F3200">
        <f>VLOOKUP(A3200,[1]!Filtered_Customer_Data[#All],12,FALSE)</f>
        <v>20</v>
      </c>
      <c r="G3200">
        <f t="shared" si="99"/>
        <v>112388.38136400002</v>
      </c>
      <c r="H3200" t="str">
        <f>VLOOKUP(A3200,[2]!Filtered_Customer_Data[#All],9,FALSE)</f>
        <v>Mass Customer</v>
      </c>
      <c r="I3200" t="str">
        <f>VLOOKUP(A3200,Filtered_Customer_Data[#All],4,FALSE)</f>
        <v>Male</v>
      </c>
      <c r="J3200" t="str">
        <f>VLOOKUP(A3200,Filtered_Customer_Data[#All],8,FALSE)</f>
        <v>Unknown</v>
      </c>
      <c r="K3200" t="str">
        <f>VLOOKUP(A3200,Filtered_Customer_Data[#All],7,FALSE)</f>
        <v>Account Executive</v>
      </c>
    </row>
    <row r="3201" spans="1:11" x14ac:dyDescent="0.3">
      <c r="A3201">
        <v>3206</v>
      </c>
      <c r="B3201">
        <v>7</v>
      </c>
      <c r="C3201">
        <v>7842.2100000000009</v>
      </c>
      <c r="D3201">
        <f t="shared" si="98"/>
        <v>1120.3157142857144</v>
      </c>
      <c r="E3201">
        <v>5.5684399999999998</v>
      </c>
      <c r="F3201">
        <f>VLOOKUP(A3201,[1]!Filtered_Customer_Data[#All],12,FALSE)</f>
        <v>1</v>
      </c>
      <c r="G3201">
        <f t="shared" si="99"/>
        <v>6238.4108360571436</v>
      </c>
      <c r="H3201" t="str">
        <f>VLOOKUP(A3201,[2]!Filtered_Customer_Data[#All],9,FALSE)</f>
        <v>Mass Customer</v>
      </c>
      <c r="I3201" t="str">
        <f>VLOOKUP(A3201,Filtered_Customer_Data[#All],4,FALSE)</f>
        <v>Female</v>
      </c>
      <c r="J3201" t="str">
        <f>VLOOKUP(A3201,Filtered_Customer_Data[#All],8,FALSE)</f>
        <v>Financial Services</v>
      </c>
      <c r="K3201" t="str">
        <f>VLOOKUP(A3201,Filtered_Customer_Data[#All],7,FALSE)</f>
        <v>Financial Advisor</v>
      </c>
    </row>
    <row r="3202" spans="1:11" x14ac:dyDescent="0.3">
      <c r="A3202">
        <v>3207</v>
      </c>
      <c r="B3202">
        <v>5</v>
      </c>
      <c r="C3202">
        <v>3751.87</v>
      </c>
      <c r="D3202">
        <f t="shared" si="98"/>
        <v>750.37400000000002</v>
      </c>
      <c r="E3202">
        <v>5.5684399999999998</v>
      </c>
      <c r="F3202">
        <f>VLOOKUP(A3202,[1]!Filtered_Customer_Data[#All],12,FALSE)</f>
        <v>21</v>
      </c>
      <c r="G3202">
        <f t="shared" si="99"/>
        <v>87746.664527759989</v>
      </c>
      <c r="H3202" t="str">
        <f>VLOOKUP(A3202,[2]!Filtered_Customer_Data[#All],9,FALSE)</f>
        <v>Mass Customer</v>
      </c>
      <c r="I3202" t="str">
        <f>VLOOKUP(A3202,Filtered_Customer_Data[#All],4,FALSE)</f>
        <v>Female</v>
      </c>
      <c r="J3202" t="str">
        <f>VLOOKUP(A3202,Filtered_Customer_Data[#All],8,FALSE)</f>
        <v>Unknown</v>
      </c>
      <c r="K3202" t="str">
        <f>VLOOKUP(A3202,Filtered_Customer_Data[#All],7,FALSE)</f>
        <v>Unknown</v>
      </c>
    </row>
    <row r="3203" spans="1:11" x14ac:dyDescent="0.3">
      <c r="A3203">
        <v>3208</v>
      </c>
      <c r="B3203">
        <v>8</v>
      </c>
      <c r="C3203">
        <v>9638.4599999999991</v>
      </c>
      <c r="D3203">
        <f t="shared" ref="D3203:D3266" si="100">GETPIVOTDATA("Total Revenue",$A3202,"customer_id",A3203)/GETPIVOTDATA("Total Transaction",$A3202,"customer_id",A3203)</f>
        <v>1204.8074999999999</v>
      </c>
      <c r="E3203">
        <v>5.5684399999999998</v>
      </c>
      <c r="F3203">
        <f>VLOOKUP(A3203,[1]!Filtered_Customer_Data[#All],12,FALSE)</f>
        <v>15</v>
      </c>
      <c r="G3203">
        <f t="shared" ref="G3203:G3266" si="101">D3203*E3203*F3203</f>
        <v>100633.47412949998</v>
      </c>
      <c r="H3203" t="str">
        <f>VLOOKUP(A3203,[2]!Filtered_Customer_Data[#All],9,FALSE)</f>
        <v>High Net Worth</v>
      </c>
      <c r="I3203" t="str">
        <f>VLOOKUP(A3203,Filtered_Customer_Data[#All],4,FALSE)</f>
        <v>Female</v>
      </c>
      <c r="J3203" t="str">
        <f>VLOOKUP(A3203,Filtered_Customer_Data[#All],8,FALSE)</f>
        <v>Unknown</v>
      </c>
      <c r="K3203" t="str">
        <f>VLOOKUP(A3203,Filtered_Customer_Data[#All],7,FALSE)</f>
        <v>VP Marketing</v>
      </c>
    </row>
    <row r="3204" spans="1:11" x14ac:dyDescent="0.3">
      <c r="A3204">
        <v>3209</v>
      </c>
      <c r="B3204">
        <v>4</v>
      </c>
      <c r="C3204">
        <v>3112.4300000000003</v>
      </c>
      <c r="D3204">
        <f t="shared" si="100"/>
        <v>778.10750000000007</v>
      </c>
      <c r="E3204">
        <v>5.5684399999999998</v>
      </c>
      <c r="F3204">
        <f>VLOOKUP(A3204,[1]!Filtered_Customer_Data[#All],12,FALSE)</f>
        <v>15</v>
      </c>
      <c r="G3204">
        <f t="shared" si="101"/>
        <v>64992.673909500008</v>
      </c>
      <c r="H3204" t="str">
        <f>VLOOKUP(A3204,[2]!Filtered_Customer_Data[#All],9,FALSE)</f>
        <v>Affluent Customer</v>
      </c>
      <c r="I3204" t="str">
        <f>VLOOKUP(A3204,Filtered_Customer_Data[#All],4,FALSE)</f>
        <v>Female</v>
      </c>
      <c r="J3204" t="str">
        <f>VLOOKUP(A3204,Filtered_Customer_Data[#All],8,FALSE)</f>
        <v>Manufacturing</v>
      </c>
      <c r="K3204" t="str">
        <f>VLOOKUP(A3204,Filtered_Customer_Data[#All],7,FALSE)</f>
        <v>Civil Engineer</v>
      </c>
    </row>
    <row r="3205" spans="1:11" x14ac:dyDescent="0.3">
      <c r="A3205">
        <v>3210</v>
      </c>
      <c r="B3205">
        <v>5</v>
      </c>
      <c r="C3205">
        <v>3992.0599999999995</v>
      </c>
      <c r="D3205">
        <f t="shared" si="100"/>
        <v>798.41199999999992</v>
      </c>
      <c r="E3205">
        <v>5.5684399999999998</v>
      </c>
      <c r="F3205">
        <f>VLOOKUP(A3205,[1]!Filtered_Customer_Data[#All],12,FALSE)</f>
        <v>1</v>
      </c>
      <c r="G3205">
        <f t="shared" si="101"/>
        <v>4445.9093172799994</v>
      </c>
      <c r="H3205" t="str">
        <f>VLOOKUP(A3205,[2]!Filtered_Customer_Data[#All],9,FALSE)</f>
        <v>Mass Customer</v>
      </c>
      <c r="I3205" t="str">
        <f>VLOOKUP(A3205,Filtered_Customer_Data[#All],4,FALSE)</f>
        <v>Female</v>
      </c>
      <c r="J3205" t="str">
        <f>VLOOKUP(A3205,Filtered_Customer_Data[#All],8,FALSE)</f>
        <v>Manufacturing</v>
      </c>
      <c r="K3205" t="str">
        <f>VLOOKUP(A3205,Filtered_Customer_Data[#All],7,FALSE)</f>
        <v>Junior Executive</v>
      </c>
    </row>
    <row r="3206" spans="1:11" x14ac:dyDescent="0.3">
      <c r="A3206">
        <v>3211</v>
      </c>
      <c r="B3206">
        <v>3</v>
      </c>
      <c r="C3206">
        <v>3667.73</v>
      </c>
      <c r="D3206">
        <f t="shared" si="100"/>
        <v>1222.5766666666666</v>
      </c>
      <c r="E3206">
        <v>5.5684399999999998</v>
      </c>
      <c r="F3206">
        <f>VLOOKUP(A3206,[1]!Filtered_Customer_Data[#All],12,FALSE)</f>
        <v>7</v>
      </c>
      <c r="G3206">
        <f t="shared" si="101"/>
        <v>47654.913696133328</v>
      </c>
      <c r="H3206" t="str">
        <f>VLOOKUP(A3206,[2]!Filtered_Customer_Data[#All],9,FALSE)</f>
        <v>High Net Worth</v>
      </c>
      <c r="I3206" t="str">
        <f>VLOOKUP(A3206,Filtered_Customer_Data[#All],4,FALSE)</f>
        <v>Female</v>
      </c>
      <c r="J3206" t="str">
        <f>VLOOKUP(A3206,Filtered_Customer_Data[#All],8,FALSE)</f>
        <v>Health</v>
      </c>
      <c r="K3206" t="str">
        <f>VLOOKUP(A3206,Filtered_Customer_Data[#All],7,FALSE)</f>
        <v>Automation Specialist II</v>
      </c>
    </row>
    <row r="3207" spans="1:11" x14ac:dyDescent="0.3">
      <c r="A3207">
        <v>3212</v>
      </c>
      <c r="B3207">
        <v>7</v>
      </c>
      <c r="C3207">
        <v>12326.749999999998</v>
      </c>
      <c r="D3207">
        <f t="shared" si="100"/>
        <v>1760.9642857142856</v>
      </c>
      <c r="E3207">
        <v>5.5684399999999998</v>
      </c>
      <c r="F3207">
        <f>VLOOKUP(A3207,[1]!Filtered_Customer_Data[#All],12,FALSE)</f>
        <v>13</v>
      </c>
      <c r="G3207">
        <f t="shared" si="101"/>
        <v>127475.71157285714</v>
      </c>
      <c r="H3207" t="str">
        <f>VLOOKUP(A3207,[2]!Filtered_Customer_Data[#All],9,FALSE)</f>
        <v>Affluent Customer</v>
      </c>
      <c r="I3207" t="str">
        <f>VLOOKUP(A3207,Filtered_Customer_Data[#All],4,FALSE)</f>
        <v>Female</v>
      </c>
      <c r="J3207" t="str">
        <f>VLOOKUP(A3207,Filtered_Customer_Data[#All],8,FALSE)</f>
        <v>Financial Services</v>
      </c>
      <c r="K3207" t="str">
        <f>VLOOKUP(A3207,Filtered_Customer_Data[#All],7,FALSE)</f>
        <v>Analog Circuit Design manager</v>
      </c>
    </row>
    <row r="3208" spans="1:11" x14ac:dyDescent="0.3">
      <c r="A3208">
        <v>3213</v>
      </c>
      <c r="B3208">
        <v>5</v>
      </c>
      <c r="C3208">
        <v>4363.1799999999994</v>
      </c>
      <c r="D3208">
        <f t="shared" si="100"/>
        <v>872.63599999999985</v>
      </c>
      <c r="E3208">
        <v>5.5684399999999998</v>
      </c>
      <c r="F3208">
        <f>VLOOKUP(A3208,[1]!Filtered_Customer_Data[#All],12,FALSE)</f>
        <v>16</v>
      </c>
      <c r="G3208">
        <f t="shared" si="101"/>
        <v>77747.539325439982</v>
      </c>
      <c r="H3208" t="str">
        <f>VLOOKUP(A3208,[2]!Filtered_Customer_Data[#All],9,FALSE)</f>
        <v>Affluent Customer</v>
      </c>
      <c r="I3208" t="str">
        <f>VLOOKUP(A3208,Filtered_Customer_Data[#All],4,FALSE)</f>
        <v>Female</v>
      </c>
      <c r="J3208" t="str">
        <f>VLOOKUP(A3208,Filtered_Customer_Data[#All],8,FALSE)</f>
        <v>Telecommunications</v>
      </c>
      <c r="K3208" t="str">
        <f>VLOOKUP(A3208,Filtered_Customer_Data[#All],7,FALSE)</f>
        <v>Unknown</v>
      </c>
    </row>
    <row r="3209" spans="1:11" x14ac:dyDescent="0.3">
      <c r="A3209">
        <v>3214</v>
      </c>
      <c r="B3209">
        <v>4</v>
      </c>
      <c r="C3209">
        <v>4838.3499999999995</v>
      </c>
      <c r="D3209">
        <f t="shared" si="100"/>
        <v>1209.5874999999999</v>
      </c>
      <c r="E3209">
        <v>5.5684399999999998</v>
      </c>
      <c r="F3209">
        <f>VLOOKUP(A3209,[1]!Filtered_Customer_Data[#All],12,FALSE)</f>
        <v>9</v>
      </c>
      <c r="G3209">
        <f t="shared" si="101"/>
        <v>60619.638766499993</v>
      </c>
      <c r="H3209" t="str">
        <f>VLOOKUP(A3209,[2]!Filtered_Customer_Data[#All],9,FALSE)</f>
        <v>Mass Customer</v>
      </c>
      <c r="I3209" t="str">
        <f>VLOOKUP(A3209,Filtered_Customer_Data[#All],4,FALSE)</f>
        <v>Female</v>
      </c>
      <c r="J3209" t="str">
        <f>VLOOKUP(A3209,Filtered_Customer_Data[#All],8,FALSE)</f>
        <v>Financial Services</v>
      </c>
      <c r="K3209" t="str">
        <f>VLOOKUP(A3209,Filtered_Customer_Data[#All],7,FALSE)</f>
        <v>Software Engineer III</v>
      </c>
    </row>
    <row r="3210" spans="1:11" x14ac:dyDescent="0.3">
      <c r="A3210">
        <v>3215</v>
      </c>
      <c r="B3210">
        <v>7</v>
      </c>
      <c r="C3210">
        <v>11950.24</v>
      </c>
      <c r="D3210">
        <f t="shared" si="100"/>
        <v>1707.1771428571428</v>
      </c>
      <c r="E3210">
        <v>5.5684399999999998</v>
      </c>
      <c r="F3210">
        <f>VLOOKUP(A3210,[1]!Filtered_Customer_Data[#All],12,FALSE)</f>
        <v>7</v>
      </c>
      <c r="G3210">
        <f t="shared" si="101"/>
        <v>66544.194425599999</v>
      </c>
      <c r="H3210" t="str">
        <f>VLOOKUP(A3210,[2]!Filtered_Customer_Data[#All],9,FALSE)</f>
        <v>Mass Customer</v>
      </c>
      <c r="I3210" t="str">
        <f>VLOOKUP(A3210,Filtered_Customer_Data[#All],4,FALSE)</f>
        <v>Male</v>
      </c>
      <c r="J3210" t="str">
        <f>VLOOKUP(A3210,Filtered_Customer_Data[#All],8,FALSE)</f>
        <v>Unknown</v>
      </c>
      <c r="K3210" t="str">
        <f>VLOOKUP(A3210,Filtered_Customer_Data[#All],7,FALSE)</f>
        <v>General Manager</v>
      </c>
    </row>
    <row r="3211" spans="1:11" x14ac:dyDescent="0.3">
      <c r="A3211">
        <v>3216</v>
      </c>
      <c r="B3211">
        <v>4</v>
      </c>
      <c r="C3211">
        <v>3366.82</v>
      </c>
      <c r="D3211">
        <f t="shared" si="100"/>
        <v>841.70500000000004</v>
      </c>
      <c r="E3211">
        <v>5.5684399999999998</v>
      </c>
      <c r="F3211">
        <f>VLOOKUP(A3211,[1]!Filtered_Customer_Data[#All],12,FALSE)</f>
        <v>1</v>
      </c>
      <c r="G3211">
        <f t="shared" si="101"/>
        <v>4686.9837901999999</v>
      </c>
      <c r="H3211" t="str">
        <f>VLOOKUP(A3211,[2]!Filtered_Customer_Data[#All],9,FALSE)</f>
        <v>Mass Customer</v>
      </c>
      <c r="I3211" t="str">
        <f>VLOOKUP(A3211,Filtered_Customer_Data[#All],4,FALSE)</f>
        <v>Male</v>
      </c>
      <c r="J3211" t="str">
        <f>VLOOKUP(A3211,Filtered_Customer_Data[#All],8,FALSE)</f>
        <v>Manufacturing</v>
      </c>
      <c r="K3211" t="str">
        <f>VLOOKUP(A3211,Filtered_Customer_Data[#All],7,FALSE)</f>
        <v>Database Administrator III</v>
      </c>
    </row>
    <row r="3212" spans="1:11" x14ac:dyDescent="0.3">
      <c r="A3212">
        <v>3217</v>
      </c>
      <c r="B3212">
        <v>11</v>
      </c>
      <c r="C3212">
        <v>10733.560000000001</v>
      </c>
      <c r="D3212">
        <f t="shared" si="100"/>
        <v>975.77818181818191</v>
      </c>
      <c r="E3212">
        <v>5.5684399999999998</v>
      </c>
      <c r="F3212">
        <f>VLOOKUP(A3212,[1]!Filtered_Customer_Data[#All],12,FALSE)</f>
        <v>8</v>
      </c>
      <c r="G3212">
        <f t="shared" si="101"/>
        <v>43468.498070109097</v>
      </c>
      <c r="H3212" t="str">
        <f>VLOOKUP(A3212,[2]!Filtered_Customer_Data[#All],9,FALSE)</f>
        <v>Mass Customer</v>
      </c>
      <c r="I3212" t="str">
        <f>VLOOKUP(A3212,Filtered_Customer_Data[#All],4,FALSE)</f>
        <v>Female</v>
      </c>
      <c r="J3212" t="str">
        <f>VLOOKUP(A3212,Filtered_Customer_Data[#All],8,FALSE)</f>
        <v>Manufacturing</v>
      </c>
      <c r="K3212" t="str">
        <f>VLOOKUP(A3212,Filtered_Customer_Data[#All],7,FALSE)</f>
        <v>Physical Therapy Assistant</v>
      </c>
    </row>
    <row r="3213" spans="1:11" x14ac:dyDescent="0.3">
      <c r="A3213">
        <v>3218</v>
      </c>
      <c r="B3213">
        <v>5</v>
      </c>
      <c r="C3213">
        <v>4886.1000000000004</v>
      </c>
      <c r="D3213">
        <f t="shared" si="100"/>
        <v>977.22</v>
      </c>
      <c r="E3213">
        <v>5.5684399999999998</v>
      </c>
      <c r="F3213">
        <f>VLOOKUP(A3213,[1]!Filtered_Customer_Data[#All],12,FALSE)</f>
        <v>22</v>
      </c>
      <c r="G3213">
        <f t="shared" si="101"/>
        <v>119715.0006096</v>
      </c>
      <c r="H3213" t="str">
        <f>VLOOKUP(A3213,[2]!Filtered_Customer_Data[#All],9,FALSE)</f>
        <v>Mass Customer</v>
      </c>
      <c r="I3213" t="str">
        <f>VLOOKUP(A3213,Filtered_Customer_Data[#All],4,FALSE)</f>
        <v>Female</v>
      </c>
      <c r="J3213" t="str">
        <f>VLOOKUP(A3213,Filtered_Customer_Data[#All],8,FALSE)</f>
        <v>Argiculture</v>
      </c>
      <c r="K3213" t="str">
        <f>VLOOKUP(A3213,Filtered_Customer_Data[#All],7,FALSE)</f>
        <v>Information Systems Manager</v>
      </c>
    </row>
    <row r="3214" spans="1:11" x14ac:dyDescent="0.3">
      <c r="A3214">
        <v>3219</v>
      </c>
      <c r="B3214">
        <v>8</v>
      </c>
      <c r="C3214">
        <v>7191.65</v>
      </c>
      <c r="D3214">
        <f t="shared" si="100"/>
        <v>898.95624999999995</v>
      </c>
      <c r="E3214">
        <v>5.5684399999999998</v>
      </c>
      <c r="F3214">
        <f>VLOOKUP(A3214,[1]!Filtered_Customer_Data[#All],12,FALSE)</f>
        <v>3</v>
      </c>
      <c r="G3214">
        <f t="shared" si="101"/>
        <v>15017.351822249999</v>
      </c>
      <c r="H3214" t="str">
        <f>VLOOKUP(A3214,[2]!Filtered_Customer_Data[#All],9,FALSE)</f>
        <v>Mass Customer</v>
      </c>
      <c r="I3214" t="str">
        <f>VLOOKUP(A3214,Filtered_Customer_Data[#All],4,FALSE)</f>
        <v>Female</v>
      </c>
      <c r="J3214" t="str">
        <f>VLOOKUP(A3214,Filtered_Customer_Data[#All],8,FALSE)</f>
        <v>Financial Services</v>
      </c>
      <c r="K3214" t="str">
        <f>VLOOKUP(A3214,Filtered_Customer_Data[#All],7,FALSE)</f>
        <v>Web Developer III</v>
      </c>
    </row>
    <row r="3215" spans="1:11" x14ac:dyDescent="0.3">
      <c r="A3215">
        <v>3220</v>
      </c>
      <c r="B3215">
        <v>8</v>
      </c>
      <c r="C3215">
        <v>7616.3000000000011</v>
      </c>
      <c r="D3215">
        <f t="shared" si="100"/>
        <v>952.03750000000014</v>
      </c>
      <c r="E3215">
        <v>5.5684399999999998</v>
      </c>
      <c r="F3215">
        <f>VLOOKUP(A3215,[1]!Filtered_Customer_Data[#All],12,FALSE)</f>
        <v>11</v>
      </c>
      <c r="G3215">
        <f t="shared" si="101"/>
        <v>58315.000661500002</v>
      </c>
      <c r="H3215" t="str">
        <f>VLOOKUP(A3215,[2]!Filtered_Customer_Data[#All],9,FALSE)</f>
        <v>Affluent Customer</v>
      </c>
      <c r="I3215" t="str">
        <f>VLOOKUP(A3215,Filtered_Customer_Data[#All],4,FALSE)</f>
        <v>Male</v>
      </c>
      <c r="J3215" t="str">
        <f>VLOOKUP(A3215,Filtered_Customer_Data[#All],8,FALSE)</f>
        <v>Manufacturing</v>
      </c>
      <c r="K3215" t="str">
        <f>VLOOKUP(A3215,Filtered_Customer_Data[#All],7,FALSE)</f>
        <v>Research Assistant IV</v>
      </c>
    </row>
    <row r="3216" spans="1:11" x14ac:dyDescent="0.3">
      <c r="A3216">
        <v>3221</v>
      </c>
      <c r="B3216">
        <v>9</v>
      </c>
      <c r="C3216">
        <v>11096.319999999998</v>
      </c>
      <c r="D3216">
        <f t="shared" si="100"/>
        <v>1232.9244444444441</v>
      </c>
      <c r="E3216">
        <v>5.5684399999999998</v>
      </c>
      <c r="F3216">
        <f>VLOOKUP(A3216,[1]!Filtered_Customer_Data[#All],12,FALSE)</f>
        <v>11</v>
      </c>
      <c r="G3216">
        <f t="shared" si="101"/>
        <v>75520.12372764443</v>
      </c>
      <c r="H3216" t="str">
        <f>VLOOKUP(A3216,[2]!Filtered_Customer_Data[#All],9,FALSE)</f>
        <v>High Net Worth</v>
      </c>
      <c r="I3216" t="str">
        <f>VLOOKUP(A3216,Filtered_Customer_Data[#All],4,FALSE)</f>
        <v>Female</v>
      </c>
      <c r="J3216" t="str">
        <f>VLOOKUP(A3216,Filtered_Customer_Data[#All],8,FALSE)</f>
        <v>Property</v>
      </c>
      <c r="K3216" t="str">
        <f>VLOOKUP(A3216,Filtered_Customer_Data[#All],7,FALSE)</f>
        <v>Internal Auditor</v>
      </c>
    </row>
    <row r="3217" spans="1:11" x14ac:dyDescent="0.3">
      <c r="A3217">
        <v>3222</v>
      </c>
      <c r="B3217">
        <v>2</v>
      </c>
      <c r="C3217">
        <v>2179.35</v>
      </c>
      <c r="D3217">
        <f t="shared" si="100"/>
        <v>1089.675</v>
      </c>
      <c r="E3217">
        <v>5.5684399999999998</v>
      </c>
      <c r="F3217">
        <f>VLOOKUP(A3217,[1]!Filtered_Customer_Data[#All],12,FALSE)</f>
        <v>11</v>
      </c>
      <c r="G3217">
        <f t="shared" si="101"/>
        <v>66745.688427000001</v>
      </c>
      <c r="H3217" t="str">
        <f>VLOOKUP(A3217,[2]!Filtered_Customer_Data[#All],9,FALSE)</f>
        <v>Affluent Customer</v>
      </c>
      <c r="I3217" t="str">
        <f>VLOOKUP(A3217,Filtered_Customer_Data[#All],4,FALSE)</f>
        <v>Undefined</v>
      </c>
      <c r="J3217" t="str">
        <f>VLOOKUP(A3217,Filtered_Customer_Data[#All],8,FALSE)</f>
        <v>IT</v>
      </c>
      <c r="K3217" t="str">
        <f>VLOOKUP(A3217,Filtered_Customer_Data[#All],7,FALSE)</f>
        <v>Senior Editor</v>
      </c>
    </row>
    <row r="3218" spans="1:11" x14ac:dyDescent="0.3">
      <c r="A3218">
        <v>3223</v>
      </c>
      <c r="B3218">
        <v>7</v>
      </c>
      <c r="C3218">
        <v>8203.23</v>
      </c>
      <c r="D3218">
        <f t="shared" si="100"/>
        <v>1171.8899999999999</v>
      </c>
      <c r="E3218">
        <v>5.5684399999999998</v>
      </c>
      <c r="F3218">
        <f>VLOOKUP(A3218,[1]!Filtered_Customer_Data[#All],12,FALSE)</f>
        <v>11</v>
      </c>
      <c r="G3218">
        <f t="shared" si="101"/>
        <v>71781.590667599987</v>
      </c>
      <c r="H3218" t="str">
        <f>VLOOKUP(A3218,[2]!Filtered_Customer_Data[#All],9,FALSE)</f>
        <v>Mass Customer</v>
      </c>
      <c r="I3218" t="str">
        <f>VLOOKUP(A3218,Filtered_Customer_Data[#All],4,FALSE)</f>
        <v>Undefined</v>
      </c>
      <c r="J3218" t="str">
        <f>VLOOKUP(A3218,Filtered_Customer_Data[#All],8,FALSE)</f>
        <v>IT</v>
      </c>
      <c r="K3218" t="str">
        <f>VLOOKUP(A3218,Filtered_Customer_Data[#All],7,FALSE)</f>
        <v>Database Administrator III</v>
      </c>
    </row>
    <row r="3219" spans="1:11" x14ac:dyDescent="0.3">
      <c r="A3219">
        <v>3224</v>
      </c>
      <c r="B3219">
        <v>9</v>
      </c>
      <c r="C3219">
        <v>8518.7199999999993</v>
      </c>
      <c r="D3219">
        <f t="shared" si="100"/>
        <v>946.52444444444438</v>
      </c>
      <c r="E3219">
        <v>5.5684399999999998</v>
      </c>
      <c r="F3219">
        <f>VLOOKUP(A3219,[1]!Filtered_Customer_Data[#All],12,FALSE)</f>
        <v>3</v>
      </c>
      <c r="G3219">
        <f t="shared" si="101"/>
        <v>15811.993732266665</v>
      </c>
      <c r="H3219" t="str">
        <f>VLOOKUP(A3219,[2]!Filtered_Customer_Data[#All],9,FALSE)</f>
        <v>Affluent Customer</v>
      </c>
      <c r="I3219" t="str">
        <f>VLOOKUP(A3219,Filtered_Customer_Data[#All],4,FALSE)</f>
        <v>Female</v>
      </c>
      <c r="J3219" t="str">
        <f>VLOOKUP(A3219,Filtered_Customer_Data[#All],8,FALSE)</f>
        <v>Manufacturing</v>
      </c>
      <c r="K3219" t="str">
        <f>VLOOKUP(A3219,Filtered_Customer_Data[#All],7,FALSE)</f>
        <v>Automation Specialist III</v>
      </c>
    </row>
    <row r="3220" spans="1:11" x14ac:dyDescent="0.3">
      <c r="A3220">
        <v>3225</v>
      </c>
      <c r="B3220">
        <v>7</v>
      </c>
      <c r="C3220">
        <v>7505.3399999999992</v>
      </c>
      <c r="D3220">
        <f t="shared" si="100"/>
        <v>1072.1914285714286</v>
      </c>
      <c r="E3220">
        <v>5.5684399999999998</v>
      </c>
      <c r="F3220">
        <f>VLOOKUP(A3220,[1]!Filtered_Customer_Data[#All],12,FALSE)</f>
        <v>4</v>
      </c>
      <c r="G3220">
        <f t="shared" si="101"/>
        <v>23881.73455405714</v>
      </c>
      <c r="H3220" t="str">
        <f>VLOOKUP(A3220,[2]!Filtered_Customer_Data[#All],9,FALSE)</f>
        <v>Mass Customer</v>
      </c>
      <c r="I3220" t="str">
        <f>VLOOKUP(A3220,Filtered_Customer_Data[#All],4,FALSE)</f>
        <v>Male</v>
      </c>
      <c r="J3220" t="str">
        <f>VLOOKUP(A3220,Filtered_Customer_Data[#All],8,FALSE)</f>
        <v>Health</v>
      </c>
      <c r="K3220" t="str">
        <f>VLOOKUP(A3220,Filtered_Customer_Data[#All],7,FALSE)</f>
        <v>Chief Design Engineer</v>
      </c>
    </row>
    <row r="3221" spans="1:11" x14ac:dyDescent="0.3">
      <c r="A3221">
        <v>3226</v>
      </c>
      <c r="B3221">
        <v>4</v>
      </c>
      <c r="C3221">
        <v>1217.42</v>
      </c>
      <c r="D3221">
        <f t="shared" si="100"/>
        <v>304.35500000000002</v>
      </c>
      <c r="E3221">
        <v>5.5684399999999998</v>
      </c>
      <c r="F3221">
        <f>VLOOKUP(A3221,[1]!Filtered_Customer_Data[#All],12,FALSE)</f>
        <v>11</v>
      </c>
      <c r="G3221">
        <f t="shared" si="101"/>
        <v>18642.608118200002</v>
      </c>
      <c r="H3221" t="str">
        <f>VLOOKUP(A3221,[2]!Filtered_Customer_Data[#All],9,FALSE)</f>
        <v>Affluent Customer</v>
      </c>
      <c r="I3221" t="str">
        <f>VLOOKUP(A3221,Filtered_Customer_Data[#All],4,FALSE)</f>
        <v>Female</v>
      </c>
      <c r="J3221" t="str">
        <f>VLOOKUP(A3221,Filtered_Customer_Data[#All],8,FALSE)</f>
        <v>Entertainment</v>
      </c>
      <c r="K3221" t="str">
        <f>VLOOKUP(A3221,Filtered_Customer_Data[#All],7,FALSE)</f>
        <v>Unknown</v>
      </c>
    </row>
    <row r="3222" spans="1:11" x14ac:dyDescent="0.3">
      <c r="A3222">
        <v>3227</v>
      </c>
      <c r="B3222">
        <v>6</v>
      </c>
      <c r="C3222">
        <v>6029.2500000000009</v>
      </c>
      <c r="D3222">
        <f t="shared" si="100"/>
        <v>1004.8750000000001</v>
      </c>
      <c r="E3222">
        <v>5.5684399999999998</v>
      </c>
      <c r="F3222">
        <f>VLOOKUP(A3222,[1]!Filtered_Customer_Data[#All],12,FALSE)</f>
        <v>2</v>
      </c>
      <c r="G3222">
        <f t="shared" si="101"/>
        <v>11191.17229</v>
      </c>
      <c r="H3222" t="str">
        <f>VLOOKUP(A3222,[2]!Filtered_Customer_Data[#All],9,FALSE)</f>
        <v>Affluent Customer</v>
      </c>
      <c r="I3222" t="str">
        <f>VLOOKUP(A3222,Filtered_Customer_Data[#All],4,FALSE)</f>
        <v>Male</v>
      </c>
      <c r="J3222" t="str">
        <f>VLOOKUP(A3222,Filtered_Customer_Data[#All],8,FALSE)</f>
        <v>Manufacturing</v>
      </c>
      <c r="K3222" t="str">
        <f>VLOOKUP(A3222,Filtered_Customer_Data[#All],7,FALSE)</f>
        <v>Unknown</v>
      </c>
    </row>
    <row r="3223" spans="1:11" x14ac:dyDescent="0.3">
      <c r="A3223">
        <v>3228</v>
      </c>
      <c r="B3223">
        <v>7</v>
      </c>
      <c r="C3223">
        <v>9815.4100000000017</v>
      </c>
      <c r="D3223">
        <f t="shared" si="100"/>
        <v>1402.2014285714288</v>
      </c>
      <c r="E3223">
        <v>5.5684399999999998</v>
      </c>
      <c r="F3223">
        <f>VLOOKUP(A3223,[1]!Filtered_Customer_Data[#All],12,FALSE)</f>
        <v>13</v>
      </c>
      <c r="G3223">
        <f t="shared" si="101"/>
        <v>101504.96879788573</v>
      </c>
      <c r="H3223" t="str">
        <f>VLOOKUP(A3223,[2]!Filtered_Customer_Data[#All],9,FALSE)</f>
        <v>Mass Customer</v>
      </c>
      <c r="I3223" t="str">
        <f>VLOOKUP(A3223,Filtered_Customer_Data[#All],4,FALSE)</f>
        <v>Female</v>
      </c>
      <c r="J3223" t="str">
        <f>VLOOKUP(A3223,Filtered_Customer_Data[#All],8,FALSE)</f>
        <v>Health</v>
      </c>
      <c r="K3223" t="str">
        <f>VLOOKUP(A3223,Filtered_Customer_Data[#All],7,FALSE)</f>
        <v>Social Worker</v>
      </c>
    </row>
    <row r="3224" spans="1:11" x14ac:dyDescent="0.3">
      <c r="A3224">
        <v>3230</v>
      </c>
      <c r="B3224">
        <v>5</v>
      </c>
      <c r="C3224">
        <v>5698.38</v>
      </c>
      <c r="D3224">
        <f t="shared" si="100"/>
        <v>1139.6759999999999</v>
      </c>
      <c r="E3224">
        <v>5.5684399999999998</v>
      </c>
      <c r="F3224">
        <f>VLOOKUP(A3224,[1]!Filtered_Customer_Data[#All],12,FALSE)</f>
        <v>12</v>
      </c>
      <c r="G3224">
        <f t="shared" si="101"/>
        <v>76154.609105279989</v>
      </c>
      <c r="H3224" t="str">
        <f>VLOOKUP(A3224,[2]!Filtered_Customer_Data[#All],9,FALSE)</f>
        <v>Mass Customer</v>
      </c>
      <c r="I3224" t="str">
        <f>VLOOKUP(A3224,Filtered_Customer_Data[#All],4,FALSE)</f>
        <v>Female</v>
      </c>
      <c r="J3224" t="str">
        <f>VLOOKUP(A3224,Filtered_Customer_Data[#All],8,FALSE)</f>
        <v>Financial Services</v>
      </c>
      <c r="K3224" t="str">
        <f>VLOOKUP(A3224,Filtered_Customer_Data[#All],7,FALSE)</f>
        <v>Executive Secretary</v>
      </c>
    </row>
    <row r="3225" spans="1:11" x14ac:dyDescent="0.3">
      <c r="A3225">
        <v>3231</v>
      </c>
      <c r="B3225">
        <v>7</v>
      </c>
      <c r="C3225">
        <v>7562.51</v>
      </c>
      <c r="D3225">
        <f t="shared" si="100"/>
        <v>1080.3585714285714</v>
      </c>
      <c r="E3225">
        <v>5.5684399999999998</v>
      </c>
      <c r="F3225">
        <f>VLOOKUP(A3225,[1]!Filtered_Customer_Data[#All],12,FALSE)</f>
        <v>16</v>
      </c>
      <c r="G3225">
        <f t="shared" si="101"/>
        <v>96254.590135771417</v>
      </c>
      <c r="H3225" t="str">
        <f>VLOOKUP(A3225,[2]!Filtered_Customer_Data[#All],9,FALSE)</f>
        <v>Affluent Customer</v>
      </c>
      <c r="I3225" t="str">
        <f>VLOOKUP(A3225,Filtered_Customer_Data[#All],4,FALSE)</f>
        <v>Male</v>
      </c>
      <c r="J3225" t="str">
        <f>VLOOKUP(A3225,Filtered_Customer_Data[#All],8,FALSE)</f>
        <v>Unknown</v>
      </c>
      <c r="K3225" t="str">
        <f>VLOOKUP(A3225,Filtered_Customer_Data[#All],7,FALSE)</f>
        <v>Unknown</v>
      </c>
    </row>
    <row r="3226" spans="1:11" x14ac:dyDescent="0.3">
      <c r="A3226">
        <v>3232</v>
      </c>
      <c r="B3226">
        <v>13</v>
      </c>
      <c r="C3226">
        <v>13451.28</v>
      </c>
      <c r="D3226">
        <f t="shared" si="100"/>
        <v>1034.7138461538461</v>
      </c>
      <c r="E3226">
        <v>5.5684399999999998</v>
      </c>
      <c r="F3226">
        <f>VLOOKUP(A3226,[1]!Filtered_Customer_Data[#All],12,FALSE)</f>
        <v>9</v>
      </c>
      <c r="G3226">
        <f t="shared" si="101"/>
        <v>51855.677725292298</v>
      </c>
      <c r="H3226" t="str">
        <f>VLOOKUP(A3226,[2]!Filtered_Customer_Data[#All],9,FALSE)</f>
        <v>Mass Customer</v>
      </c>
      <c r="I3226" t="str">
        <f>VLOOKUP(A3226,Filtered_Customer_Data[#All],4,FALSE)</f>
        <v>Female</v>
      </c>
      <c r="J3226" t="str">
        <f>VLOOKUP(A3226,Filtered_Customer_Data[#All],8,FALSE)</f>
        <v>Financial Services</v>
      </c>
      <c r="K3226" t="str">
        <f>VLOOKUP(A3226,Filtered_Customer_Data[#All],7,FALSE)</f>
        <v>Payment Adjustment Coordinator</v>
      </c>
    </row>
    <row r="3227" spans="1:11" x14ac:dyDescent="0.3">
      <c r="A3227">
        <v>3233</v>
      </c>
      <c r="B3227">
        <v>3</v>
      </c>
      <c r="C3227">
        <v>2477.0699999999997</v>
      </c>
      <c r="D3227">
        <f t="shared" si="100"/>
        <v>825.68999999999994</v>
      </c>
      <c r="E3227">
        <v>5.5684399999999998</v>
      </c>
      <c r="F3227">
        <f>VLOOKUP(A3227,[1]!Filtered_Customer_Data[#All],12,FALSE)</f>
        <v>17</v>
      </c>
      <c r="G3227">
        <f t="shared" si="101"/>
        <v>78162.688801199984</v>
      </c>
      <c r="H3227" t="str">
        <f>VLOOKUP(A3227,[2]!Filtered_Customer_Data[#All],9,FALSE)</f>
        <v>Mass Customer</v>
      </c>
      <c r="I3227" t="str">
        <f>VLOOKUP(A3227,Filtered_Customer_Data[#All],4,FALSE)</f>
        <v>Male</v>
      </c>
      <c r="J3227" t="str">
        <f>VLOOKUP(A3227,Filtered_Customer_Data[#All],8,FALSE)</f>
        <v>Financial Services</v>
      </c>
      <c r="K3227" t="str">
        <f>VLOOKUP(A3227,Filtered_Customer_Data[#All],7,FALSE)</f>
        <v>Tax Accountant</v>
      </c>
    </row>
    <row r="3228" spans="1:11" x14ac:dyDescent="0.3">
      <c r="A3228">
        <v>3234</v>
      </c>
      <c r="B3228">
        <v>2</v>
      </c>
      <c r="C3228">
        <v>2358</v>
      </c>
      <c r="D3228">
        <f t="shared" si="100"/>
        <v>1179</v>
      </c>
      <c r="E3228">
        <v>5.5684399999999998</v>
      </c>
      <c r="F3228">
        <f>VLOOKUP(A3228,[1]!Filtered_Customer_Data[#All],12,FALSE)</f>
        <v>19</v>
      </c>
      <c r="G3228">
        <f t="shared" si="101"/>
        <v>124738.62443999999</v>
      </c>
      <c r="H3228" t="str">
        <f>VLOOKUP(A3228,[2]!Filtered_Customer_Data[#All],9,FALSE)</f>
        <v>Mass Customer</v>
      </c>
      <c r="I3228" t="str">
        <f>VLOOKUP(A3228,Filtered_Customer_Data[#All],4,FALSE)</f>
        <v>Male</v>
      </c>
      <c r="J3228" t="str">
        <f>VLOOKUP(A3228,Filtered_Customer_Data[#All],8,FALSE)</f>
        <v>Manufacturing</v>
      </c>
      <c r="K3228" t="str">
        <f>VLOOKUP(A3228,Filtered_Customer_Data[#All],7,FALSE)</f>
        <v>Safety Technician II</v>
      </c>
    </row>
    <row r="3229" spans="1:11" x14ac:dyDescent="0.3">
      <c r="A3229">
        <v>3235</v>
      </c>
      <c r="B3229">
        <v>1</v>
      </c>
      <c r="C3229">
        <v>1163.8900000000001</v>
      </c>
      <c r="D3229">
        <f t="shared" si="100"/>
        <v>1163.8900000000001</v>
      </c>
      <c r="E3229">
        <v>5.5684399999999998</v>
      </c>
      <c r="F3229">
        <f>VLOOKUP(A3229,[1]!Filtered_Customer_Data[#All],12,FALSE)</f>
        <v>12</v>
      </c>
      <c r="G3229">
        <f t="shared" si="101"/>
        <v>77772.619579200007</v>
      </c>
      <c r="H3229" t="str">
        <f>VLOOKUP(A3229,[2]!Filtered_Customer_Data[#All],9,FALSE)</f>
        <v>Affluent Customer</v>
      </c>
      <c r="I3229" t="str">
        <f>VLOOKUP(A3229,Filtered_Customer_Data[#All],4,FALSE)</f>
        <v>Male</v>
      </c>
      <c r="J3229" t="str">
        <f>VLOOKUP(A3229,Filtered_Customer_Data[#All],8,FALSE)</f>
        <v>Property</v>
      </c>
      <c r="K3229" t="str">
        <f>VLOOKUP(A3229,Filtered_Customer_Data[#All],7,FALSE)</f>
        <v>Business Systems Development Analyst</v>
      </c>
    </row>
    <row r="3230" spans="1:11" x14ac:dyDescent="0.3">
      <c r="A3230">
        <v>3237</v>
      </c>
      <c r="B3230">
        <v>7</v>
      </c>
      <c r="C3230">
        <v>8413.77</v>
      </c>
      <c r="D3230">
        <f t="shared" si="100"/>
        <v>1201.967142857143</v>
      </c>
      <c r="E3230">
        <v>5.5684399999999998</v>
      </c>
      <c r="F3230">
        <f>VLOOKUP(A3230,[1]!Filtered_Customer_Data[#All],12,FALSE)</f>
        <v>13</v>
      </c>
      <c r="G3230">
        <f t="shared" si="101"/>
        <v>87010.064920628589</v>
      </c>
      <c r="H3230" t="str">
        <f>VLOOKUP(A3230,[2]!Filtered_Customer_Data[#All],9,FALSE)</f>
        <v>Mass Customer</v>
      </c>
      <c r="I3230" t="str">
        <f>VLOOKUP(A3230,Filtered_Customer_Data[#All],4,FALSE)</f>
        <v>Female</v>
      </c>
      <c r="J3230" t="str">
        <f>VLOOKUP(A3230,Filtered_Customer_Data[#All],8,FALSE)</f>
        <v>Manufacturing</v>
      </c>
      <c r="K3230" t="str">
        <f>VLOOKUP(A3230,Filtered_Customer_Data[#All],7,FALSE)</f>
        <v>Assistant Manager</v>
      </c>
    </row>
    <row r="3231" spans="1:11" x14ac:dyDescent="0.3">
      <c r="A3231">
        <v>3238</v>
      </c>
      <c r="B3231">
        <v>5</v>
      </c>
      <c r="C3231">
        <v>3916.4400000000005</v>
      </c>
      <c r="D3231">
        <f t="shared" si="100"/>
        <v>783.28800000000012</v>
      </c>
      <c r="E3231">
        <v>5.5684399999999998</v>
      </c>
      <c r="F3231">
        <f>VLOOKUP(A3231,[1]!Filtered_Customer_Data[#All],12,FALSE)</f>
        <v>14</v>
      </c>
      <c r="G3231">
        <f t="shared" si="101"/>
        <v>61063.691230080003</v>
      </c>
      <c r="H3231" t="str">
        <f>VLOOKUP(A3231,[2]!Filtered_Customer_Data[#All],9,FALSE)</f>
        <v>Mass Customer</v>
      </c>
      <c r="I3231" t="str">
        <f>VLOOKUP(A3231,Filtered_Customer_Data[#All],4,FALSE)</f>
        <v>Male</v>
      </c>
      <c r="J3231" t="str">
        <f>VLOOKUP(A3231,Filtered_Customer_Data[#All],8,FALSE)</f>
        <v>Retail</v>
      </c>
      <c r="K3231" t="str">
        <f>VLOOKUP(A3231,Filtered_Customer_Data[#All],7,FALSE)</f>
        <v>Executive Secretary</v>
      </c>
    </row>
    <row r="3232" spans="1:11" x14ac:dyDescent="0.3">
      <c r="A3232">
        <v>3239</v>
      </c>
      <c r="B3232">
        <v>6</v>
      </c>
      <c r="C3232">
        <v>4374.7500000000009</v>
      </c>
      <c r="D3232">
        <f t="shared" si="100"/>
        <v>729.12500000000011</v>
      </c>
      <c r="E3232">
        <v>5.5684399999999998</v>
      </c>
      <c r="F3232">
        <f>VLOOKUP(A3232,[1]!Filtered_Customer_Data[#All],12,FALSE)</f>
        <v>5</v>
      </c>
      <c r="G3232">
        <f t="shared" si="101"/>
        <v>20300.444075000003</v>
      </c>
      <c r="H3232" t="str">
        <f>VLOOKUP(A3232,[2]!Filtered_Customer_Data[#All],9,FALSE)</f>
        <v>High Net Worth</v>
      </c>
      <c r="I3232" t="str">
        <f>VLOOKUP(A3232,Filtered_Customer_Data[#All],4,FALSE)</f>
        <v>Female</v>
      </c>
      <c r="J3232" t="str">
        <f>VLOOKUP(A3232,Filtered_Customer_Data[#All],8,FALSE)</f>
        <v>Health</v>
      </c>
      <c r="K3232" t="str">
        <f>VLOOKUP(A3232,Filtered_Customer_Data[#All],7,FALSE)</f>
        <v>Staff Scientist</v>
      </c>
    </row>
    <row r="3233" spans="1:11" x14ac:dyDescent="0.3">
      <c r="A3233">
        <v>3240</v>
      </c>
      <c r="B3233">
        <v>10</v>
      </c>
      <c r="C3233">
        <v>12357.57</v>
      </c>
      <c r="D3233">
        <f t="shared" si="100"/>
        <v>1235.7570000000001</v>
      </c>
      <c r="E3233">
        <v>5.5684399999999998</v>
      </c>
      <c r="F3233">
        <f>VLOOKUP(A3233,[1]!Filtered_Customer_Data[#All],12,FALSE)</f>
        <v>6</v>
      </c>
      <c r="G3233">
        <f t="shared" si="101"/>
        <v>41287.432254480002</v>
      </c>
      <c r="H3233" t="str">
        <f>VLOOKUP(A3233,[2]!Filtered_Customer_Data[#All],9,FALSE)</f>
        <v>Mass Customer</v>
      </c>
      <c r="I3233" t="str">
        <f>VLOOKUP(A3233,Filtered_Customer_Data[#All],4,FALSE)</f>
        <v>Male</v>
      </c>
      <c r="J3233" t="str">
        <f>VLOOKUP(A3233,Filtered_Customer_Data[#All],8,FALSE)</f>
        <v>Unknown</v>
      </c>
      <c r="K3233" t="str">
        <f>VLOOKUP(A3233,Filtered_Customer_Data[#All],7,FALSE)</f>
        <v>Chief Design Engineer</v>
      </c>
    </row>
    <row r="3234" spans="1:11" x14ac:dyDescent="0.3">
      <c r="A3234">
        <v>3241</v>
      </c>
      <c r="B3234">
        <v>6</v>
      </c>
      <c r="C3234">
        <v>9227.58</v>
      </c>
      <c r="D3234">
        <f t="shared" si="100"/>
        <v>1537.93</v>
      </c>
      <c r="E3234">
        <v>5.5684399999999998</v>
      </c>
      <c r="F3234">
        <f>VLOOKUP(A3234,[1]!Filtered_Customer_Data[#All],12,FALSE)</f>
        <v>16</v>
      </c>
      <c r="G3234">
        <f t="shared" si="101"/>
        <v>137021.93486720001</v>
      </c>
      <c r="H3234" t="str">
        <f>VLOOKUP(A3234,[2]!Filtered_Customer_Data[#All],9,FALSE)</f>
        <v>Mass Customer</v>
      </c>
      <c r="I3234" t="str">
        <f>VLOOKUP(A3234,Filtered_Customer_Data[#All],4,FALSE)</f>
        <v>Male</v>
      </c>
      <c r="J3234" t="str">
        <f>VLOOKUP(A3234,Filtered_Customer_Data[#All],8,FALSE)</f>
        <v>Manufacturing</v>
      </c>
      <c r="K3234" t="str">
        <f>VLOOKUP(A3234,Filtered_Customer_Data[#All],7,FALSE)</f>
        <v>Budget/Accounting Analyst IV</v>
      </c>
    </row>
    <row r="3235" spans="1:11" x14ac:dyDescent="0.3">
      <c r="A3235">
        <v>3242</v>
      </c>
      <c r="B3235">
        <v>7</v>
      </c>
      <c r="C3235">
        <v>10813.44</v>
      </c>
      <c r="D3235">
        <f t="shared" si="100"/>
        <v>1544.777142857143</v>
      </c>
      <c r="E3235">
        <v>5.5684399999999998</v>
      </c>
      <c r="F3235">
        <f>VLOOKUP(A3235,[1]!Filtered_Customer_Data[#All],12,FALSE)</f>
        <v>14</v>
      </c>
      <c r="G3235">
        <f t="shared" si="101"/>
        <v>120427.98366719999</v>
      </c>
      <c r="H3235" t="str">
        <f>VLOOKUP(A3235,[2]!Filtered_Customer_Data[#All],9,FALSE)</f>
        <v>Affluent Customer</v>
      </c>
      <c r="I3235" t="str">
        <f>VLOOKUP(A3235,Filtered_Customer_Data[#All],4,FALSE)</f>
        <v>Female</v>
      </c>
      <c r="J3235" t="str">
        <f>VLOOKUP(A3235,Filtered_Customer_Data[#All],8,FALSE)</f>
        <v>Manufacturing</v>
      </c>
      <c r="K3235" t="str">
        <f>VLOOKUP(A3235,Filtered_Customer_Data[#All],7,FALSE)</f>
        <v>General Manager</v>
      </c>
    </row>
    <row r="3236" spans="1:11" x14ac:dyDescent="0.3">
      <c r="A3236">
        <v>3243</v>
      </c>
      <c r="B3236">
        <v>4</v>
      </c>
      <c r="C3236">
        <v>4005.26</v>
      </c>
      <c r="D3236">
        <f t="shared" si="100"/>
        <v>1001.3150000000001</v>
      </c>
      <c r="E3236">
        <v>5.5684399999999998</v>
      </c>
      <c r="F3236">
        <f>VLOOKUP(A3236,[1]!Filtered_Customer_Data[#All],12,FALSE)</f>
        <v>7</v>
      </c>
      <c r="G3236">
        <f t="shared" si="101"/>
        <v>39030.3374902</v>
      </c>
      <c r="H3236" t="str">
        <f>VLOOKUP(A3236,[2]!Filtered_Customer_Data[#All],9,FALSE)</f>
        <v>Mass Customer</v>
      </c>
      <c r="I3236" t="str">
        <f>VLOOKUP(A3236,Filtered_Customer_Data[#All],4,FALSE)</f>
        <v>Male</v>
      </c>
      <c r="J3236" t="str">
        <f>VLOOKUP(A3236,Filtered_Customer_Data[#All],8,FALSE)</f>
        <v>Health</v>
      </c>
      <c r="K3236" t="str">
        <f>VLOOKUP(A3236,Filtered_Customer_Data[#All],7,FALSE)</f>
        <v>Media Manager I</v>
      </c>
    </row>
    <row r="3237" spans="1:11" x14ac:dyDescent="0.3">
      <c r="A3237">
        <v>3244</v>
      </c>
      <c r="B3237">
        <v>4</v>
      </c>
      <c r="C3237">
        <v>3578.91</v>
      </c>
      <c r="D3237">
        <f t="shared" si="100"/>
        <v>894.72749999999996</v>
      </c>
      <c r="E3237">
        <v>5.5684399999999998</v>
      </c>
      <c r="F3237">
        <f>VLOOKUP(A3237,[1]!Filtered_Customer_Data[#All],12,FALSE)</f>
        <v>13</v>
      </c>
      <c r="G3237">
        <f t="shared" si="101"/>
        <v>64769.073201299994</v>
      </c>
      <c r="H3237" t="str">
        <f>VLOOKUP(A3237,[2]!Filtered_Customer_Data[#All],9,FALSE)</f>
        <v>Mass Customer</v>
      </c>
      <c r="I3237" t="str">
        <f>VLOOKUP(A3237,Filtered_Customer_Data[#All],4,FALSE)</f>
        <v>Female</v>
      </c>
      <c r="J3237" t="str">
        <f>VLOOKUP(A3237,Filtered_Customer_Data[#All],8,FALSE)</f>
        <v>Financial Services</v>
      </c>
      <c r="K3237" t="str">
        <f>VLOOKUP(A3237,Filtered_Customer_Data[#All],7,FALSE)</f>
        <v>Systems Administrator I</v>
      </c>
    </row>
    <row r="3238" spans="1:11" x14ac:dyDescent="0.3">
      <c r="A3238">
        <v>3245</v>
      </c>
      <c r="B3238">
        <v>6</v>
      </c>
      <c r="C3238">
        <v>5577.43</v>
      </c>
      <c r="D3238">
        <f t="shared" si="100"/>
        <v>929.57166666666672</v>
      </c>
      <c r="E3238">
        <v>5.5684399999999998</v>
      </c>
      <c r="F3238">
        <f>VLOOKUP(A3238,[1]!Filtered_Customer_Data[#All],12,FALSE)</f>
        <v>7</v>
      </c>
      <c r="G3238">
        <f t="shared" si="101"/>
        <v>36233.848360733333</v>
      </c>
      <c r="H3238" t="str">
        <f>VLOOKUP(A3238,[2]!Filtered_Customer_Data[#All],9,FALSE)</f>
        <v>High Net Worth</v>
      </c>
      <c r="I3238" t="str">
        <f>VLOOKUP(A3238,Filtered_Customer_Data[#All],4,FALSE)</f>
        <v>Male</v>
      </c>
      <c r="J3238" t="str">
        <f>VLOOKUP(A3238,Filtered_Customer_Data[#All],8,FALSE)</f>
        <v>IT</v>
      </c>
      <c r="K3238" t="str">
        <f>VLOOKUP(A3238,Filtered_Customer_Data[#All],7,FALSE)</f>
        <v>Graphic Designer</v>
      </c>
    </row>
    <row r="3239" spans="1:11" x14ac:dyDescent="0.3">
      <c r="A3239">
        <v>3246</v>
      </c>
      <c r="B3239">
        <v>5</v>
      </c>
      <c r="C3239">
        <v>6186.95</v>
      </c>
      <c r="D3239">
        <f t="shared" si="100"/>
        <v>1237.3899999999999</v>
      </c>
      <c r="E3239">
        <v>5.5684399999999998</v>
      </c>
      <c r="F3239">
        <f>VLOOKUP(A3239,[1]!Filtered_Customer_Data[#All],12,FALSE)</f>
        <v>4</v>
      </c>
      <c r="G3239">
        <f t="shared" si="101"/>
        <v>27561.327886399995</v>
      </c>
      <c r="H3239" t="str">
        <f>VLOOKUP(A3239,[2]!Filtered_Customer_Data[#All],9,FALSE)</f>
        <v>Mass Customer</v>
      </c>
      <c r="I3239" t="str">
        <f>VLOOKUP(A3239,Filtered_Customer_Data[#All],4,FALSE)</f>
        <v>Female</v>
      </c>
      <c r="J3239" t="str">
        <f>VLOOKUP(A3239,Filtered_Customer_Data[#All],8,FALSE)</f>
        <v>Financial Services</v>
      </c>
      <c r="K3239" t="str">
        <f>VLOOKUP(A3239,Filtered_Customer_Data[#All],7,FALSE)</f>
        <v>Senior Cost Accountant</v>
      </c>
    </row>
    <row r="3240" spans="1:11" x14ac:dyDescent="0.3">
      <c r="A3240">
        <v>3247</v>
      </c>
      <c r="B3240">
        <v>8</v>
      </c>
      <c r="C3240">
        <v>7108.2700000000013</v>
      </c>
      <c r="D3240">
        <f t="shared" si="100"/>
        <v>888.53375000000017</v>
      </c>
      <c r="E3240">
        <v>5.5684399999999998</v>
      </c>
      <c r="F3240">
        <f>VLOOKUP(A3240,[1]!Filtered_Customer_Data[#All],12,FALSE)</f>
        <v>5</v>
      </c>
      <c r="G3240">
        <f t="shared" si="101"/>
        <v>24738.734374250002</v>
      </c>
      <c r="H3240" t="str">
        <f>VLOOKUP(A3240,[2]!Filtered_Customer_Data[#All],9,FALSE)</f>
        <v>Mass Customer</v>
      </c>
      <c r="I3240" t="str">
        <f>VLOOKUP(A3240,Filtered_Customer_Data[#All],4,FALSE)</f>
        <v>Female</v>
      </c>
      <c r="J3240" t="str">
        <f>VLOOKUP(A3240,Filtered_Customer_Data[#All],8,FALSE)</f>
        <v>Manufacturing</v>
      </c>
      <c r="K3240" t="str">
        <f>VLOOKUP(A3240,Filtered_Customer_Data[#All],7,FALSE)</f>
        <v>Structural Engineer</v>
      </c>
    </row>
    <row r="3241" spans="1:11" x14ac:dyDescent="0.3">
      <c r="A3241">
        <v>3248</v>
      </c>
      <c r="B3241">
        <v>4</v>
      </c>
      <c r="C3241">
        <v>3305.23</v>
      </c>
      <c r="D3241">
        <f t="shared" si="100"/>
        <v>826.3075</v>
      </c>
      <c r="E3241">
        <v>5.5684399999999998</v>
      </c>
      <c r="F3241">
        <f>VLOOKUP(A3241,[1]!Filtered_Customer_Data[#All],12,FALSE)</f>
        <v>5</v>
      </c>
      <c r="G3241">
        <f t="shared" si="101"/>
        <v>23006.218676499997</v>
      </c>
      <c r="H3241" t="str">
        <f>VLOOKUP(A3241,[2]!Filtered_Customer_Data[#All],9,FALSE)</f>
        <v>Affluent Customer</v>
      </c>
      <c r="I3241" t="str">
        <f>VLOOKUP(A3241,Filtered_Customer_Data[#All],4,FALSE)</f>
        <v>Male</v>
      </c>
      <c r="J3241" t="str">
        <f>VLOOKUP(A3241,Filtered_Customer_Data[#All],8,FALSE)</f>
        <v>Unknown</v>
      </c>
      <c r="K3241" t="str">
        <f>VLOOKUP(A3241,Filtered_Customer_Data[#All],7,FALSE)</f>
        <v>Programmer Analyst II</v>
      </c>
    </row>
    <row r="3242" spans="1:11" x14ac:dyDescent="0.3">
      <c r="A3242">
        <v>3249</v>
      </c>
      <c r="B3242">
        <v>7</v>
      </c>
      <c r="C3242">
        <v>10781.65</v>
      </c>
      <c r="D3242">
        <f t="shared" si="100"/>
        <v>1540.2357142857143</v>
      </c>
      <c r="E3242">
        <v>5.5684399999999998</v>
      </c>
      <c r="F3242">
        <f>VLOOKUP(A3242,[1]!Filtered_Customer_Data[#All],12,FALSE)</f>
        <v>14</v>
      </c>
      <c r="G3242">
        <f t="shared" si="101"/>
        <v>120073.94225200001</v>
      </c>
      <c r="H3242" t="str">
        <f>VLOOKUP(A3242,[2]!Filtered_Customer_Data[#All],9,FALSE)</f>
        <v>Mass Customer</v>
      </c>
      <c r="I3242" t="str">
        <f>VLOOKUP(A3242,Filtered_Customer_Data[#All],4,FALSE)</f>
        <v>Female</v>
      </c>
      <c r="J3242" t="str">
        <f>VLOOKUP(A3242,Filtered_Customer_Data[#All],8,FALSE)</f>
        <v>Manufacturing</v>
      </c>
      <c r="K3242" t="str">
        <f>VLOOKUP(A3242,Filtered_Customer_Data[#All],7,FALSE)</f>
        <v>Analog Circuit Design manager</v>
      </c>
    </row>
    <row r="3243" spans="1:11" x14ac:dyDescent="0.3">
      <c r="A3243">
        <v>3250</v>
      </c>
      <c r="B3243">
        <v>6</v>
      </c>
      <c r="C3243">
        <v>4950.37</v>
      </c>
      <c r="D3243">
        <f t="shared" si="100"/>
        <v>825.06166666666661</v>
      </c>
      <c r="E3243">
        <v>5.5684399999999998</v>
      </c>
      <c r="F3243">
        <f>VLOOKUP(A3243,[1]!Filtered_Customer_Data[#All],12,FALSE)</f>
        <v>4</v>
      </c>
      <c r="G3243">
        <f t="shared" si="101"/>
        <v>18377.22554853333</v>
      </c>
      <c r="H3243" t="str">
        <f>VLOOKUP(A3243,[2]!Filtered_Customer_Data[#All],9,FALSE)</f>
        <v>High Net Worth</v>
      </c>
      <c r="I3243" t="str">
        <f>VLOOKUP(A3243,Filtered_Customer_Data[#All],4,FALSE)</f>
        <v>Male</v>
      </c>
      <c r="J3243" t="str">
        <f>VLOOKUP(A3243,Filtered_Customer_Data[#All],8,FALSE)</f>
        <v>Argiculture</v>
      </c>
      <c r="K3243" t="str">
        <f>VLOOKUP(A3243,Filtered_Customer_Data[#All],7,FALSE)</f>
        <v>Unknown</v>
      </c>
    </row>
    <row r="3244" spans="1:11" x14ac:dyDescent="0.3">
      <c r="A3244">
        <v>3251</v>
      </c>
      <c r="B3244">
        <v>11</v>
      </c>
      <c r="C3244">
        <v>9947.98</v>
      </c>
      <c r="D3244">
        <f t="shared" si="100"/>
        <v>904.36181818181819</v>
      </c>
      <c r="E3244">
        <v>5.5684399999999998</v>
      </c>
      <c r="F3244">
        <f>VLOOKUP(A3244,[1]!Filtered_Customer_Data[#All],12,FALSE)</f>
        <v>8</v>
      </c>
      <c r="G3244">
        <f t="shared" si="101"/>
        <v>40287.076182690907</v>
      </c>
      <c r="H3244" t="str">
        <f>VLOOKUP(A3244,[2]!Filtered_Customer_Data[#All],9,FALSE)</f>
        <v>High Net Worth</v>
      </c>
      <c r="I3244" t="str">
        <f>VLOOKUP(A3244,Filtered_Customer_Data[#All],4,FALSE)</f>
        <v>Female</v>
      </c>
      <c r="J3244" t="str">
        <f>VLOOKUP(A3244,Filtered_Customer_Data[#All],8,FALSE)</f>
        <v>Financial Services</v>
      </c>
      <c r="K3244" t="str">
        <f>VLOOKUP(A3244,Filtered_Customer_Data[#All],7,FALSE)</f>
        <v>Safety Technician II</v>
      </c>
    </row>
    <row r="3245" spans="1:11" x14ac:dyDescent="0.3">
      <c r="A3245">
        <v>3252</v>
      </c>
      <c r="B3245">
        <v>7</v>
      </c>
      <c r="C3245">
        <v>5910.41</v>
      </c>
      <c r="D3245">
        <f t="shared" si="100"/>
        <v>844.34428571428566</v>
      </c>
      <c r="E3245">
        <v>5.5684399999999998</v>
      </c>
      <c r="F3245">
        <f>VLOOKUP(A3245,[1]!Filtered_Customer_Data[#All],12,FALSE)</f>
        <v>14</v>
      </c>
      <c r="G3245">
        <f t="shared" si="101"/>
        <v>65823.526920799995</v>
      </c>
      <c r="H3245" t="str">
        <f>VLOOKUP(A3245,[2]!Filtered_Customer_Data[#All],9,FALSE)</f>
        <v>High Net Worth</v>
      </c>
      <c r="I3245" t="str">
        <f>VLOOKUP(A3245,Filtered_Customer_Data[#All],4,FALSE)</f>
        <v>Female</v>
      </c>
      <c r="J3245" t="str">
        <f>VLOOKUP(A3245,Filtered_Customer_Data[#All],8,FALSE)</f>
        <v>Unknown</v>
      </c>
      <c r="K3245" t="str">
        <f>VLOOKUP(A3245,Filtered_Customer_Data[#All],7,FALSE)</f>
        <v>GIS Technical Architect</v>
      </c>
    </row>
    <row r="3246" spans="1:11" x14ac:dyDescent="0.3">
      <c r="A3246">
        <v>3253</v>
      </c>
      <c r="B3246">
        <v>3</v>
      </c>
      <c r="C3246">
        <v>4743.3100000000004</v>
      </c>
      <c r="D3246">
        <f t="shared" si="100"/>
        <v>1581.1033333333335</v>
      </c>
      <c r="E3246">
        <v>5.5684399999999998</v>
      </c>
      <c r="F3246">
        <f>VLOOKUP(A3246,[1]!Filtered_Customer_Data[#All],12,FALSE)</f>
        <v>7</v>
      </c>
      <c r="G3246">
        <f t="shared" si="101"/>
        <v>61629.953318266664</v>
      </c>
      <c r="H3246" t="str">
        <f>VLOOKUP(A3246,[2]!Filtered_Customer_Data[#All],9,FALSE)</f>
        <v>High Net Worth</v>
      </c>
      <c r="I3246" t="str">
        <f>VLOOKUP(A3246,Filtered_Customer_Data[#All],4,FALSE)</f>
        <v>Female</v>
      </c>
      <c r="J3246" t="str">
        <f>VLOOKUP(A3246,Filtered_Customer_Data[#All],8,FALSE)</f>
        <v>Financial Services</v>
      </c>
      <c r="K3246" t="str">
        <f>VLOOKUP(A3246,Filtered_Customer_Data[#All],7,FALSE)</f>
        <v>Cost Accountant</v>
      </c>
    </row>
    <row r="3247" spans="1:11" x14ac:dyDescent="0.3">
      <c r="A3247">
        <v>3254</v>
      </c>
      <c r="B3247">
        <v>6</v>
      </c>
      <c r="C3247">
        <v>6956.21</v>
      </c>
      <c r="D3247">
        <f t="shared" si="100"/>
        <v>1159.3683333333333</v>
      </c>
      <c r="E3247">
        <v>5.5684399999999998</v>
      </c>
      <c r="F3247">
        <f>VLOOKUP(A3247,[1]!Filtered_Customer_Data[#All],12,FALSE)</f>
        <v>1</v>
      </c>
      <c r="G3247">
        <f t="shared" si="101"/>
        <v>6455.8730020666662</v>
      </c>
      <c r="H3247" t="str">
        <f>VLOOKUP(A3247,[2]!Filtered_Customer_Data[#All],9,FALSE)</f>
        <v>Mass Customer</v>
      </c>
      <c r="I3247" t="str">
        <f>VLOOKUP(A3247,Filtered_Customer_Data[#All],4,FALSE)</f>
        <v>Female</v>
      </c>
      <c r="J3247" t="str">
        <f>VLOOKUP(A3247,Filtered_Customer_Data[#All],8,FALSE)</f>
        <v>Financial Services</v>
      </c>
      <c r="K3247" t="str">
        <f>VLOOKUP(A3247,Filtered_Customer_Data[#All],7,FALSE)</f>
        <v>Human Resources Assistant I</v>
      </c>
    </row>
    <row r="3248" spans="1:11" x14ac:dyDescent="0.3">
      <c r="A3248">
        <v>3255</v>
      </c>
      <c r="B3248">
        <v>6</v>
      </c>
      <c r="C3248">
        <v>7050.4100000000008</v>
      </c>
      <c r="D3248">
        <f t="shared" si="100"/>
        <v>1175.0683333333334</v>
      </c>
      <c r="E3248">
        <v>5.5684399999999998</v>
      </c>
      <c r="F3248">
        <f>VLOOKUP(A3248,[1]!Filtered_Customer_Data[#All],12,FALSE)</f>
        <v>11</v>
      </c>
      <c r="G3248">
        <f t="shared" si="101"/>
        <v>71976.272610733344</v>
      </c>
      <c r="H3248" t="str">
        <f>VLOOKUP(A3248,[2]!Filtered_Customer_Data[#All],9,FALSE)</f>
        <v>High Net Worth</v>
      </c>
      <c r="I3248" t="str">
        <f>VLOOKUP(A3248,Filtered_Customer_Data[#All],4,FALSE)</f>
        <v>Undefined</v>
      </c>
      <c r="J3248" t="str">
        <f>VLOOKUP(A3248,Filtered_Customer_Data[#All],8,FALSE)</f>
        <v>IT</v>
      </c>
      <c r="K3248" t="str">
        <f>VLOOKUP(A3248,Filtered_Customer_Data[#All],7,FALSE)</f>
        <v>Engineer IV</v>
      </c>
    </row>
    <row r="3249" spans="1:11" x14ac:dyDescent="0.3">
      <c r="A3249">
        <v>3256</v>
      </c>
      <c r="B3249">
        <v>10</v>
      </c>
      <c r="C3249">
        <v>12399.54</v>
      </c>
      <c r="D3249">
        <f t="shared" si="100"/>
        <v>1239.9540000000002</v>
      </c>
      <c r="E3249">
        <v>5.5684399999999998</v>
      </c>
      <c r="F3249">
        <f>VLOOKUP(A3249,[1]!Filtered_Customer_Data[#All],12,FALSE)</f>
        <v>6</v>
      </c>
      <c r="G3249">
        <f t="shared" si="101"/>
        <v>41427.656710560004</v>
      </c>
      <c r="H3249" t="str">
        <f>VLOOKUP(A3249,[2]!Filtered_Customer_Data[#All],9,FALSE)</f>
        <v>Affluent Customer</v>
      </c>
      <c r="I3249" t="str">
        <f>VLOOKUP(A3249,Filtered_Customer_Data[#All],4,FALSE)</f>
        <v>Female</v>
      </c>
      <c r="J3249" t="str">
        <f>VLOOKUP(A3249,Filtered_Customer_Data[#All],8,FALSE)</f>
        <v>Financial Services</v>
      </c>
      <c r="K3249" t="str">
        <f>VLOOKUP(A3249,Filtered_Customer_Data[#All],7,FALSE)</f>
        <v>Professor</v>
      </c>
    </row>
    <row r="3250" spans="1:11" x14ac:dyDescent="0.3">
      <c r="A3250">
        <v>3257</v>
      </c>
      <c r="B3250">
        <v>3</v>
      </c>
      <c r="C3250">
        <v>5121.28</v>
      </c>
      <c r="D3250">
        <f t="shared" si="100"/>
        <v>1707.0933333333332</v>
      </c>
      <c r="E3250">
        <v>5.5684399999999998</v>
      </c>
      <c r="F3250">
        <f>VLOOKUP(A3250,[1]!Filtered_Customer_Data[#All],12,FALSE)</f>
        <v>10</v>
      </c>
      <c r="G3250">
        <f t="shared" si="101"/>
        <v>95058.468010666664</v>
      </c>
      <c r="H3250" t="str">
        <f>VLOOKUP(A3250,[2]!Filtered_Customer_Data[#All],9,FALSE)</f>
        <v>Mass Customer</v>
      </c>
      <c r="I3250" t="str">
        <f>VLOOKUP(A3250,Filtered_Customer_Data[#All],4,FALSE)</f>
        <v>Male</v>
      </c>
      <c r="J3250" t="str">
        <f>VLOOKUP(A3250,Filtered_Customer_Data[#All],8,FALSE)</f>
        <v>Unknown</v>
      </c>
      <c r="K3250" t="str">
        <f>VLOOKUP(A3250,Filtered_Customer_Data[#All],7,FALSE)</f>
        <v>Senior Editor</v>
      </c>
    </row>
    <row r="3251" spans="1:11" x14ac:dyDescent="0.3">
      <c r="A3251">
        <v>3258</v>
      </c>
      <c r="B3251">
        <v>8</v>
      </c>
      <c r="C3251">
        <v>11196.130000000001</v>
      </c>
      <c r="D3251">
        <f t="shared" si="100"/>
        <v>1399.5162500000001</v>
      </c>
      <c r="E3251">
        <v>5.5684399999999998</v>
      </c>
      <c r="F3251">
        <f>VLOOKUP(A3251,[1]!Filtered_Customer_Data[#All],12,FALSE)</f>
        <v>18</v>
      </c>
      <c r="G3251">
        <f t="shared" si="101"/>
        <v>140276.20080870003</v>
      </c>
      <c r="H3251" t="str">
        <f>VLOOKUP(A3251,[2]!Filtered_Customer_Data[#All],9,FALSE)</f>
        <v>Mass Customer</v>
      </c>
      <c r="I3251" t="str">
        <f>VLOOKUP(A3251,Filtered_Customer_Data[#All],4,FALSE)</f>
        <v>Female</v>
      </c>
      <c r="J3251" t="str">
        <f>VLOOKUP(A3251,Filtered_Customer_Data[#All],8,FALSE)</f>
        <v>Retail</v>
      </c>
      <c r="K3251" t="str">
        <f>VLOOKUP(A3251,Filtered_Customer_Data[#All],7,FALSE)</f>
        <v>Sales Representative</v>
      </c>
    </row>
    <row r="3252" spans="1:11" x14ac:dyDescent="0.3">
      <c r="A3252">
        <v>3259</v>
      </c>
      <c r="B3252">
        <v>2</v>
      </c>
      <c r="C3252">
        <v>1027.94</v>
      </c>
      <c r="D3252">
        <f t="shared" si="100"/>
        <v>513.97</v>
      </c>
      <c r="E3252">
        <v>5.5684399999999998</v>
      </c>
      <c r="F3252">
        <f>VLOOKUP(A3252,[1]!Filtered_Customer_Data[#All],12,FALSE)</f>
        <v>10</v>
      </c>
      <c r="G3252">
        <f t="shared" si="101"/>
        <v>28620.111068000002</v>
      </c>
      <c r="H3252" t="str">
        <f>VLOOKUP(A3252,[2]!Filtered_Customer_Data[#All],9,FALSE)</f>
        <v>High Net Worth</v>
      </c>
      <c r="I3252" t="str">
        <f>VLOOKUP(A3252,Filtered_Customer_Data[#All],4,FALSE)</f>
        <v>Male</v>
      </c>
      <c r="J3252" t="str">
        <f>VLOOKUP(A3252,Filtered_Customer_Data[#All],8,FALSE)</f>
        <v>Unknown</v>
      </c>
      <c r="K3252" t="str">
        <f>VLOOKUP(A3252,Filtered_Customer_Data[#All],7,FALSE)</f>
        <v>Quality Control Specialist</v>
      </c>
    </row>
    <row r="3253" spans="1:11" x14ac:dyDescent="0.3">
      <c r="A3253">
        <v>3260</v>
      </c>
      <c r="B3253">
        <v>3</v>
      </c>
      <c r="C3253">
        <v>3833.56</v>
      </c>
      <c r="D3253">
        <f t="shared" si="100"/>
        <v>1277.8533333333332</v>
      </c>
      <c r="E3253">
        <v>5.5684399999999998</v>
      </c>
      <c r="F3253">
        <f>VLOOKUP(A3253,[1]!Filtered_Customer_Data[#All],12,FALSE)</f>
        <v>11</v>
      </c>
      <c r="G3253">
        <f t="shared" si="101"/>
        <v>78272.145770133327</v>
      </c>
      <c r="H3253" t="str">
        <f>VLOOKUP(A3253,[2]!Filtered_Customer_Data[#All],9,FALSE)</f>
        <v>High Net Worth</v>
      </c>
      <c r="I3253" t="str">
        <f>VLOOKUP(A3253,Filtered_Customer_Data[#All],4,FALSE)</f>
        <v>Female</v>
      </c>
      <c r="J3253" t="str">
        <f>VLOOKUP(A3253,Filtered_Customer_Data[#All],8,FALSE)</f>
        <v>Telecommunications</v>
      </c>
      <c r="K3253" t="str">
        <f>VLOOKUP(A3253,Filtered_Customer_Data[#All],7,FALSE)</f>
        <v>Research Associate</v>
      </c>
    </row>
    <row r="3254" spans="1:11" x14ac:dyDescent="0.3">
      <c r="A3254">
        <v>3261</v>
      </c>
      <c r="B3254">
        <v>6</v>
      </c>
      <c r="C3254">
        <v>5630.11</v>
      </c>
      <c r="D3254">
        <f t="shared" si="100"/>
        <v>938.35166666666657</v>
      </c>
      <c r="E3254">
        <v>5.5684399999999998</v>
      </c>
      <c r="F3254">
        <f>VLOOKUP(A3254,[1]!Filtered_Customer_Data[#All],12,FALSE)</f>
        <v>5</v>
      </c>
      <c r="G3254">
        <f t="shared" si="101"/>
        <v>26125.774773666664</v>
      </c>
      <c r="H3254" t="str">
        <f>VLOOKUP(A3254,[2]!Filtered_Customer_Data[#All],9,FALSE)</f>
        <v>Mass Customer</v>
      </c>
      <c r="I3254" t="str">
        <f>VLOOKUP(A3254,Filtered_Customer_Data[#All],4,FALSE)</f>
        <v>Male</v>
      </c>
      <c r="J3254" t="str">
        <f>VLOOKUP(A3254,Filtered_Customer_Data[#All],8,FALSE)</f>
        <v>Property</v>
      </c>
      <c r="K3254" t="str">
        <f>VLOOKUP(A3254,Filtered_Customer_Data[#All],7,FALSE)</f>
        <v>Unknown</v>
      </c>
    </row>
    <row r="3255" spans="1:11" x14ac:dyDescent="0.3">
      <c r="A3255">
        <v>3262</v>
      </c>
      <c r="B3255">
        <v>10</v>
      </c>
      <c r="C3255">
        <v>9899.6400000000012</v>
      </c>
      <c r="D3255">
        <f t="shared" si="100"/>
        <v>989.96400000000017</v>
      </c>
      <c r="E3255">
        <v>5.5684399999999998</v>
      </c>
      <c r="F3255">
        <f>VLOOKUP(A3255,[1]!Filtered_Customer_Data[#All],12,FALSE)</f>
        <v>12</v>
      </c>
      <c r="G3255">
        <f t="shared" si="101"/>
        <v>66150.661633920012</v>
      </c>
      <c r="H3255" t="str">
        <f>VLOOKUP(A3255,[2]!Filtered_Customer_Data[#All],9,FALSE)</f>
        <v>Mass Customer</v>
      </c>
      <c r="I3255" t="str">
        <f>VLOOKUP(A3255,Filtered_Customer_Data[#All],4,FALSE)</f>
        <v>Male</v>
      </c>
      <c r="J3255" t="str">
        <f>VLOOKUP(A3255,Filtered_Customer_Data[#All],8,FALSE)</f>
        <v>Entertainment</v>
      </c>
      <c r="K3255" t="str">
        <f>VLOOKUP(A3255,Filtered_Customer_Data[#All],7,FALSE)</f>
        <v>Product Engineer</v>
      </c>
    </row>
    <row r="3256" spans="1:11" x14ac:dyDescent="0.3">
      <c r="A3256">
        <v>3263</v>
      </c>
      <c r="B3256">
        <v>5</v>
      </c>
      <c r="C3256">
        <v>4721.62</v>
      </c>
      <c r="D3256">
        <f t="shared" si="100"/>
        <v>944.32399999999996</v>
      </c>
      <c r="E3256">
        <v>5.5684399999999998</v>
      </c>
      <c r="F3256">
        <f>VLOOKUP(A3256,[1]!Filtered_Customer_Data[#All],12,FALSE)</f>
        <v>5</v>
      </c>
      <c r="G3256">
        <f t="shared" si="101"/>
        <v>26292.057672799998</v>
      </c>
      <c r="H3256" t="str">
        <f>VLOOKUP(A3256,[2]!Filtered_Customer_Data[#All],9,FALSE)</f>
        <v>Affluent Customer</v>
      </c>
      <c r="I3256" t="str">
        <f>VLOOKUP(A3256,Filtered_Customer_Data[#All],4,FALSE)</f>
        <v>Female</v>
      </c>
      <c r="J3256" t="str">
        <f>VLOOKUP(A3256,Filtered_Customer_Data[#All],8,FALSE)</f>
        <v>Manufacturing</v>
      </c>
      <c r="K3256" t="str">
        <f>VLOOKUP(A3256,Filtered_Customer_Data[#All],7,FALSE)</f>
        <v>Business Systems Development Analyst</v>
      </c>
    </row>
    <row r="3257" spans="1:11" x14ac:dyDescent="0.3">
      <c r="A3257">
        <v>3264</v>
      </c>
      <c r="B3257">
        <v>8</v>
      </c>
      <c r="C3257">
        <v>9097.93</v>
      </c>
      <c r="D3257">
        <f t="shared" si="100"/>
        <v>1137.24125</v>
      </c>
      <c r="E3257">
        <v>5.5684399999999998</v>
      </c>
      <c r="F3257">
        <f>VLOOKUP(A3257,[1]!Filtered_Customer_Data[#All],12,FALSE)</f>
        <v>17</v>
      </c>
      <c r="G3257">
        <f t="shared" si="101"/>
        <v>107655.21432454999</v>
      </c>
      <c r="H3257" t="str">
        <f>VLOOKUP(A3257,[2]!Filtered_Customer_Data[#All],9,FALSE)</f>
        <v>Mass Customer</v>
      </c>
      <c r="I3257" t="str">
        <f>VLOOKUP(A3257,Filtered_Customer_Data[#All],4,FALSE)</f>
        <v>Male</v>
      </c>
      <c r="J3257" t="str">
        <f>VLOOKUP(A3257,Filtered_Customer_Data[#All],8,FALSE)</f>
        <v>Financial Services</v>
      </c>
      <c r="K3257" t="str">
        <f>VLOOKUP(A3257,Filtered_Customer_Data[#All],7,FALSE)</f>
        <v>Unknown</v>
      </c>
    </row>
    <row r="3258" spans="1:11" x14ac:dyDescent="0.3">
      <c r="A3258">
        <v>3265</v>
      </c>
      <c r="B3258">
        <v>7</v>
      </c>
      <c r="C3258">
        <v>3458.83</v>
      </c>
      <c r="D3258">
        <f t="shared" si="100"/>
        <v>494.11857142857144</v>
      </c>
      <c r="E3258">
        <v>5.5684399999999998</v>
      </c>
      <c r="F3258">
        <f>VLOOKUP(A3258,[1]!Filtered_Customer_Data[#All],12,FALSE)</f>
        <v>11</v>
      </c>
      <c r="G3258">
        <f t="shared" si="101"/>
        <v>30266.165796742858</v>
      </c>
      <c r="H3258" t="str">
        <f>VLOOKUP(A3258,[2]!Filtered_Customer_Data[#All],9,FALSE)</f>
        <v>High Net Worth</v>
      </c>
      <c r="I3258" t="str">
        <f>VLOOKUP(A3258,Filtered_Customer_Data[#All],4,FALSE)</f>
        <v>Male</v>
      </c>
      <c r="J3258" t="str">
        <f>VLOOKUP(A3258,Filtered_Customer_Data[#All],8,FALSE)</f>
        <v>Health</v>
      </c>
      <c r="K3258" t="str">
        <f>VLOOKUP(A3258,Filtered_Customer_Data[#All],7,FALSE)</f>
        <v>Clinical Specialist</v>
      </c>
    </row>
    <row r="3259" spans="1:11" x14ac:dyDescent="0.3">
      <c r="A3259">
        <v>3266</v>
      </c>
      <c r="B3259">
        <v>7</v>
      </c>
      <c r="C3259">
        <v>6947.2099999999982</v>
      </c>
      <c r="D3259">
        <f t="shared" si="100"/>
        <v>992.45857142857119</v>
      </c>
      <c r="E3259">
        <v>5.5684399999999998</v>
      </c>
      <c r="F3259">
        <f>VLOOKUP(A3259,[1]!Filtered_Customer_Data[#All],12,FALSE)</f>
        <v>5</v>
      </c>
      <c r="G3259">
        <f t="shared" si="101"/>
        <v>27632.230037428562</v>
      </c>
      <c r="H3259" t="str">
        <f>VLOOKUP(A3259,[2]!Filtered_Customer_Data[#All],9,FALSE)</f>
        <v>Mass Customer</v>
      </c>
      <c r="I3259" t="str">
        <f>VLOOKUP(A3259,Filtered_Customer_Data[#All],4,FALSE)</f>
        <v>Male</v>
      </c>
      <c r="J3259" t="str">
        <f>VLOOKUP(A3259,Filtered_Customer_Data[#All],8,FALSE)</f>
        <v>Unknown</v>
      </c>
      <c r="K3259" t="str">
        <f>VLOOKUP(A3259,Filtered_Customer_Data[#All],7,FALSE)</f>
        <v>Account Representative III</v>
      </c>
    </row>
    <row r="3260" spans="1:11" x14ac:dyDescent="0.3">
      <c r="A3260">
        <v>3267</v>
      </c>
      <c r="B3260">
        <v>6</v>
      </c>
      <c r="C3260">
        <v>7867.9700000000012</v>
      </c>
      <c r="D3260">
        <f t="shared" si="100"/>
        <v>1311.3283333333336</v>
      </c>
      <c r="E3260">
        <v>5.5684399999999998</v>
      </c>
      <c r="F3260">
        <f>VLOOKUP(A3260,[1]!Filtered_Customer_Data[#All],12,FALSE)</f>
        <v>9</v>
      </c>
      <c r="G3260">
        <f t="shared" si="101"/>
        <v>65718.478300200004</v>
      </c>
      <c r="H3260" t="str">
        <f>VLOOKUP(A3260,[2]!Filtered_Customer_Data[#All],9,FALSE)</f>
        <v>High Net Worth</v>
      </c>
      <c r="I3260" t="str">
        <f>VLOOKUP(A3260,Filtered_Customer_Data[#All],4,FALSE)</f>
        <v>Male</v>
      </c>
      <c r="J3260" t="str">
        <f>VLOOKUP(A3260,Filtered_Customer_Data[#All],8,FALSE)</f>
        <v>Property</v>
      </c>
      <c r="K3260" t="str">
        <f>VLOOKUP(A3260,Filtered_Customer_Data[#All],7,FALSE)</f>
        <v>Unknown</v>
      </c>
    </row>
    <row r="3261" spans="1:11" x14ac:dyDescent="0.3">
      <c r="A3261">
        <v>3268</v>
      </c>
      <c r="B3261">
        <v>6</v>
      </c>
      <c r="C3261">
        <v>8610.7799999999988</v>
      </c>
      <c r="D3261">
        <f t="shared" si="100"/>
        <v>1435.1299999999999</v>
      </c>
      <c r="E3261">
        <v>5.5684399999999998</v>
      </c>
      <c r="F3261">
        <f>VLOOKUP(A3261,[1]!Filtered_Customer_Data[#All],12,FALSE)</f>
        <v>20</v>
      </c>
      <c r="G3261">
        <f t="shared" si="101"/>
        <v>159828.70594399999</v>
      </c>
      <c r="H3261" t="str">
        <f>VLOOKUP(A3261,[2]!Filtered_Customer_Data[#All],9,FALSE)</f>
        <v>Mass Customer</v>
      </c>
      <c r="I3261" t="str">
        <f>VLOOKUP(A3261,Filtered_Customer_Data[#All],4,FALSE)</f>
        <v>Female</v>
      </c>
      <c r="J3261" t="str">
        <f>VLOOKUP(A3261,Filtered_Customer_Data[#All],8,FALSE)</f>
        <v>Manufacturing</v>
      </c>
      <c r="K3261" t="str">
        <f>VLOOKUP(A3261,Filtered_Customer_Data[#All],7,FALSE)</f>
        <v>General Manager</v>
      </c>
    </row>
    <row r="3262" spans="1:11" x14ac:dyDescent="0.3">
      <c r="A3262">
        <v>3269</v>
      </c>
      <c r="B3262">
        <v>4</v>
      </c>
      <c r="C3262">
        <v>4857.4399999999996</v>
      </c>
      <c r="D3262">
        <f t="shared" si="100"/>
        <v>1214.3599999999999</v>
      </c>
      <c r="E3262">
        <v>5.5684399999999998</v>
      </c>
      <c r="F3262">
        <f>VLOOKUP(A3262,[1]!Filtered_Customer_Data[#All],12,FALSE)</f>
        <v>1</v>
      </c>
      <c r="G3262">
        <f t="shared" si="101"/>
        <v>6762.0907983999996</v>
      </c>
      <c r="H3262" t="str">
        <f>VLOOKUP(A3262,[2]!Filtered_Customer_Data[#All],9,FALSE)</f>
        <v>Mass Customer</v>
      </c>
      <c r="I3262" t="str">
        <f>VLOOKUP(A3262,Filtered_Customer_Data[#All],4,FALSE)</f>
        <v>Male</v>
      </c>
      <c r="J3262" t="str">
        <f>VLOOKUP(A3262,Filtered_Customer_Data[#All],8,FALSE)</f>
        <v>Unknown</v>
      </c>
      <c r="K3262" t="str">
        <f>VLOOKUP(A3262,Filtered_Customer_Data[#All],7,FALSE)</f>
        <v>GIS Technical Architect</v>
      </c>
    </row>
    <row r="3263" spans="1:11" x14ac:dyDescent="0.3">
      <c r="A3263">
        <v>3270</v>
      </c>
      <c r="B3263">
        <v>5</v>
      </c>
      <c r="C3263">
        <v>7135.8099999999995</v>
      </c>
      <c r="D3263">
        <f t="shared" si="100"/>
        <v>1427.1619999999998</v>
      </c>
      <c r="E3263">
        <v>5.5684399999999998</v>
      </c>
      <c r="F3263">
        <f>VLOOKUP(A3263,[1]!Filtered_Customer_Data[#All],12,FALSE)</f>
        <v>5</v>
      </c>
      <c r="G3263">
        <f t="shared" si="101"/>
        <v>39735.329836399993</v>
      </c>
      <c r="H3263" t="str">
        <f>VLOOKUP(A3263,[2]!Filtered_Customer_Data[#All],9,FALSE)</f>
        <v>Mass Customer</v>
      </c>
      <c r="I3263" t="str">
        <f>VLOOKUP(A3263,Filtered_Customer_Data[#All],4,FALSE)</f>
        <v>Male</v>
      </c>
      <c r="J3263" t="str">
        <f>VLOOKUP(A3263,Filtered_Customer_Data[#All],8,FALSE)</f>
        <v>Financial Services</v>
      </c>
      <c r="K3263" t="str">
        <f>VLOOKUP(A3263,Filtered_Customer_Data[#All],7,FALSE)</f>
        <v>Administrative Officer</v>
      </c>
    </row>
    <row r="3264" spans="1:11" x14ac:dyDescent="0.3">
      <c r="A3264">
        <v>3271</v>
      </c>
      <c r="B3264">
        <v>4</v>
      </c>
      <c r="C3264">
        <v>3156.63</v>
      </c>
      <c r="D3264">
        <f t="shared" si="100"/>
        <v>789.15750000000003</v>
      </c>
      <c r="E3264">
        <v>5.5684399999999998</v>
      </c>
      <c r="F3264">
        <f>VLOOKUP(A3264,[1]!Filtered_Customer_Data[#All],12,FALSE)</f>
        <v>16</v>
      </c>
      <c r="G3264">
        <f t="shared" si="101"/>
        <v>70310.019028800001</v>
      </c>
      <c r="H3264" t="str">
        <f>VLOOKUP(A3264,[2]!Filtered_Customer_Data[#All],9,FALSE)</f>
        <v>High Net Worth</v>
      </c>
      <c r="I3264" t="str">
        <f>VLOOKUP(A3264,Filtered_Customer_Data[#All],4,FALSE)</f>
        <v>Female</v>
      </c>
      <c r="J3264" t="str">
        <f>VLOOKUP(A3264,Filtered_Customer_Data[#All],8,FALSE)</f>
        <v>Property</v>
      </c>
      <c r="K3264" t="str">
        <f>VLOOKUP(A3264,Filtered_Customer_Data[#All],7,FALSE)</f>
        <v>Chief Design Engineer</v>
      </c>
    </row>
    <row r="3265" spans="1:11" x14ac:dyDescent="0.3">
      <c r="A3265">
        <v>3272</v>
      </c>
      <c r="B3265">
        <v>1</v>
      </c>
      <c r="C3265">
        <v>569.55999999999995</v>
      </c>
      <c r="D3265">
        <f t="shared" si="100"/>
        <v>569.55999999999995</v>
      </c>
      <c r="E3265">
        <v>5.5684399999999998</v>
      </c>
      <c r="F3265">
        <f>VLOOKUP(A3265,[1]!Filtered_Customer_Data[#All],12,FALSE)</f>
        <v>9</v>
      </c>
      <c r="G3265">
        <f t="shared" si="101"/>
        <v>28544.046177599997</v>
      </c>
      <c r="H3265" t="str">
        <f>VLOOKUP(A3265,[2]!Filtered_Customer_Data[#All],9,FALSE)</f>
        <v>Affluent Customer</v>
      </c>
      <c r="I3265" t="str">
        <f>VLOOKUP(A3265,Filtered_Customer_Data[#All],4,FALSE)</f>
        <v>Male</v>
      </c>
      <c r="J3265" t="str">
        <f>VLOOKUP(A3265,Filtered_Customer_Data[#All],8,FALSE)</f>
        <v>Unknown</v>
      </c>
      <c r="K3265" t="str">
        <f>VLOOKUP(A3265,Filtered_Customer_Data[#All],7,FALSE)</f>
        <v>Payment Adjustment Coordinator</v>
      </c>
    </row>
    <row r="3266" spans="1:11" x14ac:dyDescent="0.3">
      <c r="A3266">
        <v>3273</v>
      </c>
      <c r="B3266">
        <v>7</v>
      </c>
      <c r="C3266">
        <v>10472.259999999998</v>
      </c>
      <c r="D3266">
        <f t="shared" si="100"/>
        <v>1496.0371428571427</v>
      </c>
      <c r="E3266">
        <v>5.5684399999999998</v>
      </c>
      <c r="F3266">
        <f>VLOOKUP(A3266,[1]!Filtered_Customer_Data[#All],12,FALSE)</f>
        <v>11</v>
      </c>
      <c r="G3266">
        <f t="shared" si="101"/>
        <v>91636.523745485698</v>
      </c>
      <c r="H3266" t="str">
        <f>VLOOKUP(A3266,[2]!Filtered_Customer_Data[#All],9,FALSE)</f>
        <v>Mass Customer</v>
      </c>
      <c r="I3266" t="str">
        <f>VLOOKUP(A3266,Filtered_Customer_Data[#All],4,FALSE)</f>
        <v>Female</v>
      </c>
      <c r="J3266" t="str">
        <f>VLOOKUP(A3266,Filtered_Customer_Data[#All],8,FALSE)</f>
        <v>Entertainment</v>
      </c>
      <c r="K3266" t="str">
        <f>VLOOKUP(A3266,Filtered_Customer_Data[#All],7,FALSE)</f>
        <v>General Manager</v>
      </c>
    </row>
    <row r="3267" spans="1:11" x14ac:dyDescent="0.3">
      <c r="A3267">
        <v>3274</v>
      </c>
      <c r="B3267">
        <v>5</v>
      </c>
      <c r="C3267">
        <v>3450.2999999999997</v>
      </c>
      <c r="D3267">
        <f t="shared" ref="D3267:D3330" si="102">GETPIVOTDATA("Total Revenue",$A3266,"customer_id",A3267)/GETPIVOTDATA("Total Transaction",$A3266,"customer_id",A3267)</f>
        <v>690.06</v>
      </c>
      <c r="E3267">
        <v>5.5684399999999998</v>
      </c>
      <c r="F3267">
        <f>VLOOKUP(A3267,[1]!Filtered_Customer_Data[#All],12,FALSE)</f>
        <v>18</v>
      </c>
      <c r="G3267">
        <f t="shared" ref="G3267:G3330" si="103">D3267*E3267*F3267</f>
        <v>69166.038715199989</v>
      </c>
      <c r="H3267" t="str">
        <f>VLOOKUP(A3267,[2]!Filtered_Customer_Data[#All],9,FALSE)</f>
        <v>Mass Customer</v>
      </c>
      <c r="I3267" t="str">
        <f>VLOOKUP(A3267,Filtered_Customer_Data[#All],4,FALSE)</f>
        <v>Female</v>
      </c>
      <c r="J3267" t="str">
        <f>VLOOKUP(A3267,Filtered_Customer_Data[#All],8,FALSE)</f>
        <v>Financial Services</v>
      </c>
      <c r="K3267" t="str">
        <f>VLOOKUP(A3267,Filtered_Customer_Data[#All],7,FALSE)</f>
        <v>Unknown</v>
      </c>
    </row>
    <row r="3268" spans="1:11" x14ac:dyDescent="0.3">
      <c r="A3268">
        <v>3275</v>
      </c>
      <c r="B3268">
        <v>4</v>
      </c>
      <c r="C3268">
        <v>2826.83</v>
      </c>
      <c r="D3268">
        <f t="shared" si="102"/>
        <v>706.70749999999998</v>
      </c>
      <c r="E3268">
        <v>5.5684399999999998</v>
      </c>
      <c r="F3268">
        <f>VLOOKUP(A3268,[1]!Filtered_Customer_Data[#All],12,FALSE)</f>
        <v>6</v>
      </c>
      <c r="G3268">
        <f t="shared" si="103"/>
        <v>23611.549867799997</v>
      </c>
      <c r="H3268" t="str">
        <f>VLOOKUP(A3268,[2]!Filtered_Customer_Data[#All],9,FALSE)</f>
        <v>Mass Customer</v>
      </c>
      <c r="I3268" t="str">
        <f>VLOOKUP(A3268,Filtered_Customer_Data[#All],4,FALSE)</f>
        <v>Female</v>
      </c>
      <c r="J3268" t="str">
        <f>VLOOKUP(A3268,Filtered_Customer_Data[#All],8,FALSE)</f>
        <v>Manufacturing</v>
      </c>
      <c r="K3268" t="str">
        <f>VLOOKUP(A3268,Filtered_Customer_Data[#All],7,FALSE)</f>
        <v>Computer Systems Analyst IV</v>
      </c>
    </row>
    <row r="3269" spans="1:11" x14ac:dyDescent="0.3">
      <c r="A3269">
        <v>3276</v>
      </c>
      <c r="B3269">
        <v>5</v>
      </c>
      <c r="C3269">
        <v>6419.18</v>
      </c>
      <c r="D3269">
        <f t="shared" si="102"/>
        <v>1283.836</v>
      </c>
      <c r="E3269">
        <v>5.5684399999999998</v>
      </c>
      <c r="F3269">
        <f>VLOOKUP(A3269,[1]!Filtered_Customer_Data[#All],12,FALSE)</f>
        <v>3</v>
      </c>
      <c r="G3269">
        <f t="shared" si="103"/>
        <v>21446.891207519999</v>
      </c>
      <c r="H3269" t="str">
        <f>VLOOKUP(A3269,[2]!Filtered_Customer_Data[#All],9,FALSE)</f>
        <v>High Net Worth</v>
      </c>
      <c r="I3269" t="str">
        <f>VLOOKUP(A3269,Filtered_Customer_Data[#All],4,FALSE)</f>
        <v>Male</v>
      </c>
      <c r="J3269" t="str">
        <f>VLOOKUP(A3269,Filtered_Customer_Data[#All],8,FALSE)</f>
        <v>Unknown</v>
      </c>
      <c r="K3269" t="str">
        <f>VLOOKUP(A3269,Filtered_Customer_Data[#All],7,FALSE)</f>
        <v>Legal Assistant</v>
      </c>
    </row>
    <row r="3270" spans="1:11" x14ac:dyDescent="0.3">
      <c r="A3270">
        <v>3277</v>
      </c>
      <c r="B3270">
        <v>5</v>
      </c>
      <c r="C3270">
        <v>5868.16</v>
      </c>
      <c r="D3270">
        <f t="shared" si="102"/>
        <v>1173.6320000000001</v>
      </c>
      <c r="E3270">
        <v>5.5684399999999998</v>
      </c>
      <c r="F3270">
        <f>VLOOKUP(A3270,[1]!Filtered_Customer_Data[#All],12,FALSE)</f>
        <v>10</v>
      </c>
      <c r="G3270">
        <f t="shared" si="103"/>
        <v>65352.993740800004</v>
      </c>
      <c r="H3270" t="str">
        <f>VLOOKUP(A3270,[2]!Filtered_Customer_Data[#All],9,FALSE)</f>
        <v>Affluent Customer</v>
      </c>
      <c r="I3270" t="str">
        <f>VLOOKUP(A3270,Filtered_Customer_Data[#All],4,FALSE)</f>
        <v>Male</v>
      </c>
      <c r="J3270" t="str">
        <f>VLOOKUP(A3270,Filtered_Customer_Data[#All],8,FALSE)</f>
        <v>Unknown</v>
      </c>
      <c r="K3270" t="str">
        <f>VLOOKUP(A3270,Filtered_Customer_Data[#All],7,FALSE)</f>
        <v>Computer Systems Analyst I</v>
      </c>
    </row>
    <row r="3271" spans="1:11" x14ac:dyDescent="0.3">
      <c r="A3271">
        <v>3278</v>
      </c>
      <c r="B3271">
        <v>5</v>
      </c>
      <c r="C3271">
        <v>5194.0700000000006</v>
      </c>
      <c r="D3271">
        <f t="shared" si="102"/>
        <v>1038.8140000000001</v>
      </c>
      <c r="E3271">
        <v>5.5684399999999998</v>
      </c>
      <c r="F3271">
        <f>VLOOKUP(A3271,[1]!Filtered_Customer_Data[#All],12,FALSE)</f>
        <v>9</v>
      </c>
      <c r="G3271">
        <f t="shared" si="103"/>
        <v>52061.160871440006</v>
      </c>
      <c r="H3271" t="str">
        <f>VLOOKUP(A3271,[2]!Filtered_Customer_Data[#All],9,FALSE)</f>
        <v>Affluent Customer</v>
      </c>
      <c r="I3271" t="str">
        <f>VLOOKUP(A3271,Filtered_Customer_Data[#All],4,FALSE)</f>
        <v>Male</v>
      </c>
      <c r="J3271" t="str">
        <f>VLOOKUP(A3271,Filtered_Customer_Data[#All],8,FALSE)</f>
        <v>Financial Services</v>
      </c>
      <c r="K3271" t="str">
        <f>VLOOKUP(A3271,Filtered_Customer_Data[#All],7,FALSE)</f>
        <v>VP Product Management</v>
      </c>
    </row>
    <row r="3272" spans="1:11" x14ac:dyDescent="0.3">
      <c r="A3272">
        <v>3279</v>
      </c>
      <c r="B3272">
        <v>1</v>
      </c>
      <c r="C3272">
        <v>1071.23</v>
      </c>
      <c r="D3272">
        <f t="shared" si="102"/>
        <v>1071.23</v>
      </c>
      <c r="E3272">
        <v>5.5684399999999998</v>
      </c>
      <c r="F3272">
        <f>VLOOKUP(A3272,[1]!Filtered_Customer_Data[#All],12,FALSE)</f>
        <v>14</v>
      </c>
      <c r="G3272">
        <f t="shared" si="103"/>
        <v>83511.119736799999</v>
      </c>
      <c r="H3272" t="str">
        <f>VLOOKUP(A3272,[2]!Filtered_Customer_Data[#All],9,FALSE)</f>
        <v>Mass Customer</v>
      </c>
      <c r="I3272" t="str">
        <f>VLOOKUP(A3272,Filtered_Customer_Data[#All],4,FALSE)</f>
        <v>Male</v>
      </c>
      <c r="J3272" t="str">
        <f>VLOOKUP(A3272,Filtered_Customer_Data[#All],8,FALSE)</f>
        <v>Financial Services</v>
      </c>
      <c r="K3272" t="str">
        <f>VLOOKUP(A3272,Filtered_Customer_Data[#All],7,FALSE)</f>
        <v>Staff Scientist</v>
      </c>
    </row>
    <row r="3273" spans="1:11" x14ac:dyDescent="0.3">
      <c r="A3273">
        <v>3280</v>
      </c>
      <c r="B3273">
        <v>8</v>
      </c>
      <c r="C3273">
        <v>11763.690000000002</v>
      </c>
      <c r="D3273">
        <f t="shared" si="102"/>
        <v>1470.4612500000003</v>
      </c>
      <c r="E3273">
        <v>5.5684399999999998</v>
      </c>
      <c r="F3273">
        <f>VLOOKUP(A3273,[1]!Filtered_Customer_Data[#All],12,FALSE)</f>
        <v>21</v>
      </c>
      <c r="G3273">
        <f t="shared" si="103"/>
        <v>171951.68010195001</v>
      </c>
      <c r="H3273" t="str">
        <f>VLOOKUP(A3273,[2]!Filtered_Customer_Data[#All],9,FALSE)</f>
        <v>Mass Customer</v>
      </c>
      <c r="I3273" t="str">
        <f>VLOOKUP(A3273,Filtered_Customer_Data[#All],4,FALSE)</f>
        <v>Female</v>
      </c>
      <c r="J3273" t="str">
        <f>VLOOKUP(A3273,Filtered_Customer_Data[#All],8,FALSE)</f>
        <v>Financial Services</v>
      </c>
      <c r="K3273" t="str">
        <f>VLOOKUP(A3273,Filtered_Customer_Data[#All],7,FALSE)</f>
        <v>General Manager</v>
      </c>
    </row>
    <row r="3274" spans="1:11" x14ac:dyDescent="0.3">
      <c r="A3274">
        <v>3281</v>
      </c>
      <c r="B3274">
        <v>2</v>
      </c>
      <c r="C3274">
        <v>2044.08</v>
      </c>
      <c r="D3274">
        <f t="shared" si="102"/>
        <v>1022.04</v>
      </c>
      <c r="E3274">
        <v>5.5684399999999998</v>
      </c>
      <c r="F3274">
        <f>VLOOKUP(A3274,[1]!Filtered_Customer_Data[#All],12,FALSE)</f>
        <v>4</v>
      </c>
      <c r="G3274">
        <f t="shared" si="103"/>
        <v>22764.6736704</v>
      </c>
      <c r="H3274" t="str">
        <f>VLOOKUP(A3274,[2]!Filtered_Customer_Data[#All],9,FALSE)</f>
        <v>Mass Customer</v>
      </c>
      <c r="I3274" t="str">
        <f>VLOOKUP(A3274,Filtered_Customer_Data[#All],4,FALSE)</f>
        <v>Female</v>
      </c>
      <c r="J3274" t="str">
        <f>VLOOKUP(A3274,Filtered_Customer_Data[#All],8,FALSE)</f>
        <v>Unknown</v>
      </c>
      <c r="K3274" t="str">
        <f>VLOOKUP(A3274,Filtered_Customer_Data[#All],7,FALSE)</f>
        <v>Administrative Assistant III</v>
      </c>
    </row>
    <row r="3275" spans="1:11" x14ac:dyDescent="0.3">
      <c r="A3275">
        <v>3282</v>
      </c>
      <c r="B3275">
        <v>4</v>
      </c>
      <c r="C3275">
        <v>4534.8499999999995</v>
      </c>
      <c r="D3275">
        <f t="shared" si="102"/>
        <v>1133.7124999999999</v>
      </c>
      <c r="E3275">
        <v>5.5684399999999998</v>
      </c>
      <c r="F3275">
        <f>VLOOKUP(A3275,[1]!Filtered_Customer_Data[#All],12,FALSE)</f>
        <v>13</v>
      </c>
      <c r="G3275">
        <f t="shared" si="103"/>
        <v>82069.130435499988</v>
      </c>
      <c r="H3275" t="str">
        <f>VLOOKUP(A3275,[2]!Filtered_Customer_Data[#All],9,FALSE)</f>
        <v>High Net Worth</v>
      </c>
      <c r="I3275" t="str">
        <f>VLOOKUP(A3275,Filtered_Customer_Data[#All],4,FALSE)</f>
        <v>Female</v>
      </c>
      <c r="J3275" t="str">
        <f>VLOOKUP(A3275,Filtered_Customer_Data[#All],8,FALSE)</f>
        <v>Health</v>
      </c>
      <c r="K3275" t="str">
        <f>VLOOKUP(A3275,Filtered_Customer_Data[#All],7,FALSE)</f>
        <v>Clinical Specialist</v>
      </c>
    </row>
    <row r="3276" spans="1:11" x14ac:dyDescent="0.3">
      <c r="A3276">
        <v>3283</v>
      </c>
      <c r="B3276">
        <v>6</v>
      </c>
      <c r="C3276">
        <v>7803.8</v>
      </c>
      <c r="D3276">
        <f t="shared" si="102"/>
        <v>1300.6333333333334</v>
      </c>
      <c r="E3276">
        <v>5.5684399999999998</v>
      </c>
      <c r="F3276">
        <f>VLOOKUP(A3276,[1]!Filtered_Customer_Data[#All],12,FALSE)</f>
        <v>6</v>
      </c>
      <c r="G3276">
        <f t="shared" si="103"/>
        <v>43454.992072000001</v>
      </c>
      <c r="H3276" t="str">
        <f>VLOOKUP(A3276,[2]!Filtered_Customer_Data[#All],9,FALSE)</f>
        <v>Mass Customer</v>
      </c>
      <c r="I3276" t="str">
        <f>VLOOKUP(A3276,Filtered_Customer_Data[#All],4,FALSE)</f>
        <v>Female</v>
      </c>
      <c r="J3276" t="str">
        <f>VLOOKUP(A3276,Filtered_Customer_Data[#All],8,FALSE)</f>
        <v>Property</v>
      </c>
      <c r="K3276" t="str">
        <f>VLOOKUP(A3276,Filtered_Customer_Data[#All],7,FALSE)</f>
        <v>Administrative Officer</v>
      </c>
    </row>
    <row r="3277" spans="1:11" x14ac:dyDescent="0.3">
      <c r="A3277">
        <v>3284</v>
      </c>
      <c r="B3277">
        <v>6</v>
      </c>
      <c r="C3277">
        <v>5886.76</v>
      </c>
      <c r="D3277">
        <f t="shared" si="102"/>
        <v>981.12666666666667</v>
      </c>
      <c r="E3277">
        <v>5.5684399999999998</v>
      </c>
      <c r="F3277">
        <f>VLOOKUP(A3277,[1]!Filtered_Customer_Data[#All],12,FALSE)</f>
        <v>2</v>
      </c>
      <c r="G3277">
        <f t="shared" si="103"/>
        <v>10926.689951466666</v>
      </c>
      <c r="H3277" t="str">
        <f>VLOOKUP(A3277,[2]!Filtered_Customer_Data[#All],9,FALSE)</f>
        <v>Affluent Customer</v>
      </c>
      <c r="I3277" t="str">
        <f>VLOOKUP(A3277,Filtered_Customer_Data[#All],4,FALSE)</f>
        <v>Female</v>
      </c>
      <c r="J3277" t="str">
        <f>VLOOKUP(A3277,Filtered_Customer_Data[#All],8,FALSE)</f>
        <v>Retail</v>
      </c>
      <c r="K3277" t="str">
        <f>VLOOKUP(A3277,Filtered_Customer_Data[#All],7,FALSE)</f>
        <v>Chief Design Engineer</v>
      </c>
    </row>
    <row r="3278" spans="1:11" x14ac:dyDescent="0.3">
      <c r="A3278">
        <v>3285</v>
      </c>
      <c r="B3278">
        <v>6</v>
      </c>
      <c r="C3278">
        <v>6515.55</v>
      </c>
      <c r="D3278">
        <f t="shared" si="102"/>
        <v>1085.925</v>
      </c>
      <c r="E3278">
        <v>5.5684399999999998</v>
      </c>
      <c r="F3278">
        <f>VLOOKUP(A3278,[1]!Filtered_Customer_Data[#All],12,FALSE)</f>
        <v>9</v>
      </c>
      <c r="G3278">
        <f t="shared" si="103"/>
        <v>54422.173862999996</v>
      </c>
      <c r="H3278" t="str">
        <f>VLOOKUP(A3278,[2]!Filtered_Customer_Data[#All],9,FALSE)</f>
        <v>Affluent Customer</v>
      </c>
      <c r="I3278" t="str">
        <f>VLOOKUP(A3278,Filtered_Customer_Data[#All],4,FALSE)</f>
        <v>Male</v>
      </c>
      <c r="J3278" t="str">
        <f>VLOOKUP(A3278,Filtered_Customer_Data[#All],8,FALSE)</f>
        <v>Health</v>
      </c>
      <c r="K3278" t="str">
        <f>VLOOKUP(A3278,Filtered_Customer_Data[#All],7,FALSE)</f>
        <v>Recruiter</v>
      </c>
    </row>
    <row r="3279" spans="1:11" x14ac:dyDescent="0.3">
      <c r="A3279">
        <v>3286</v>
      </c>
      <c r="B3279">
        <v>11</v>
      </c>
      <c r="C3279">
        <v>11050.25</v>
      </c>
      <c r="D3279">
        <f t="shared" si="102"/>
        <v>1004.5681818181819</v>
      </c>
      <c r="E3279">
        <v>5.5684399999999998</v>
      </c>
      <c r="F3279">
        <f>VLOOKUP(A3279,[1]!Filtered_Customer_Data[#All],12,FALSE)</f>
        <v>20</v>
      </c>
      <c r="G3279">
        <f t="shared" si="103"/>
        <v>111877.55292727274</v>
      </c>
      <c r="H3279" t="str">
        <f>VLOOKUP(A3279,[2]!Filtered_Customer_Data[#All],9,FALSE)</f>
        <v>Mass Customer</v>
      </c>
      <c r="I3279" t="str">
        <f>VLOOKUP(A3279,Filtered_Customer_Data[#All],4,FALSE)</f>
        <v>Male</v>
      </c>
      <c r="J3279" t="str">
        <f>VLOOKUP(A3279,Filtered_Customer_Data[#All],8,FALSE)</f>
        <v>Entertainment</v>
      </c>
      <c r="K3279" t="str">
        <f>VLOOKUP(A3279,Filtered_Customer_Data[#All],7,FALSE)</f>
        <v>Assistant Media Planner</v>
      </c>
    </row>
    <row r="3280" spans="1:11" x14ac:dyDescent="0.3">
      <c r="A3280">
        <v>3287</v>
      </c>
      <c r="B3280">
        <v>3</v>
      </c>
      <c r="C3280">
        <v>3694.7200000000003</v>
      </c>
      <c r="D3280">
        <f t="shared" si="102"/>
        <v>1231.5733333333335</v>
      </c>
      <c r="E3280">
        <v>5.5684399999999998</v>
      </c>
      <c r="F3280">
        <f>VLOOKUP(A3280,[1]!Filtered_Customer_Data[#All],12,FALSE)</f>
        <v>4</v>
      </c>
      <c r="G3280">
        <f t="shared" si="103"/>
        <v>27431.76884906667</v>
      </c>
      <c r="H3280" t="str">
        <f>VLOOKUP(A3280,[2]!Filtered_Customer_Data[#All],9,FALSE)</f>
        <v>Affluent Customer</v>
      </c>
      <c r="I3280" t="str">
        <f>VLOOKUP(A3280,Filtered_Customer_Data[#All],4,FALSE)</f>
        <v>Female</v>
      </c>
      <c r="J3280" t="str">
        <f>VLOOKUP(A3280,Filtered_Customer_Data[#All],8,FALSE)</f>
        <v>Unknown</v>
      </c>
      <c r="K3280" t="str">
        <f>VLOOKUP(A3280,Filtered_Customer_Data[#All],7,FALSE)</f>
        <v>Account Executive</v>
      </c>
    </row>
    <row r="3281" spans="1:11" x14ac:dyDescent="0.3">
      <c r="A3281">
        <v>3288</v>
      </c>
      <c r="B3281">
        <v>6</v>
      </c>
      <c r="C3281">
        <v>8748.24</v>
      </c>
      <c r="D3281">
        <f t="shared" si="102"/>
        <v>1458.04</v>
      </c>
      <c r="E3281">
        <v>5.5684399999999998</v>
      </c>
      <c r="F3281">
        <f>VLOOKUP(A3281,[1]!Filtered_Customer_Data[#All],12,FALSE)</f>
        <v>11</v>
      </c>
      <c r="G3281">
        <f t="shared" si="103"/>
        <v>89309.090833599999</v>
      </c>
      <c r="H3281" t="str">
        <f>VLOOKUP(A3281,[2]!Filtered_Customer_Data[#All],9,FALSE)</f>
        <v>High Net Worth</v>
      </c>
      <c r="I3281" t="str">
        <f>VLOOKUP(A3281,Filtered_Customer_Data[#All],4,FALSE)</f>
        <v>Undefined</v>
      </c>
      <c r="J3281" t="str">
        <f>VLOOKUP(A3281,Filtered_Customer_Data[#All],8,FALSE)</f>
        <v>IT</v>
      </c>
      <c r="K3281" t="str">
        <f>VLOOKUP(A3281,Filtered_Customer_Data[#All],7,FALSE)</f>
        <v>Engineer III</v>
      </c>
    </row>
    <row r="3282" spans="1:11" x14ac:dyDescent="0.3">
      <c r="A3282">
        <v>3289</v>
      </c>
      <c r="B3282">
        <v>5</v>
      </c>
      <c r="C3282">
        <v>7683.3899999999994</v>
      </c>
      <c r="D3282">
        <f t="shared" si="102"/>
        <v>1536.6779999999999</v>
      </c>
      <c r="E3282">
        <v>5.5684399999999998</v>
      </c>
      <c r="F3282">
        <f>VLOOKUP(A3282,[1]!Filtered_Customer_Data[#All],12,FALSE)</f>
        <v>12</v>
      </c>
      <c r="G3282">
        <f t="shared" si="103"/>
        <v>102682.79090784</v>
      </c>
      <c r="H3282" t="str">
        <f>VLOOKUP(A3282,[2]!Filtered_Customer_Data[#All],9,FALSE)</f>
        <v>Mass Customer</v>
      </c>
      <c r="I3282" t="str">
        <f>VLOOKUP(A3282,Filtered_Customer_Data[#All],4,FALSE)</f>
        <v>Male</v>
      </c>
      <c r="J3282" t="str">
        <f>VLOOKUP(A3282,Filtered_Customer_Data[#All],8,FALSE)</f>
        <v>Property</v>
      </c>
      <c r="K3282" t="str">
        <f>VLOOKUP(A3282,Filtered_Customer_Data[#All],7,FALSE)</f>
        <v>Assistant Manager</v>
      </c>
    </row>
    <row r="3283" spans="1:11" x14ac:dyDescent="0.3">
      <c r="A3283">
        <v>3290</v>
      </c>
      <c r="B3283">
        <v>8</v>
      </c>
      <c r="C3283">
        <v>9719.34</v>
      </c>
      <c r="D3283">
        <f t="shared" si="102"/>
        <v>1214.9175</v>
      </c>
      <c r="E3283">
        <v>5.5684399999999998</v>
      </c>
      <c r="F3283">
        <f>VLOOKUP(A3283,[1]!Filtered_Customer_Data[#All],12,FALSE)</f>
        <v>18</v>
      </c>
      <c r="G3283">
        <f t="shared" si="103"/>
        <v>121773.5136666</v>
      </c>
      <c r="H3283" t="str">
        <f>VLOOKUP(A3283,[2]!Filtered_Customer_Data[#All],9,FALSE)</f>
        <v>High Net Worth</v>
      </c>
      <c r="I3283" t="str">
        <f>VLOOKUP(A3283,Filtered_Customer_Data[#All],4,FALSE)</f>
        <v>Male</v>
      </c>
      <c r="J3283" t="str">
        <f>VLOOKUP(A3283,Filtered_Customer_Data[#All],8,FALSE)</f>
        <v>Manufacturing</v>
      </c>
      <c r="K3283" t="str">
        <f>VLOOKUP(A3283,Filtered_Customer_Data[#All],7,FALSE)</f>
        <v>Unknown</v>
      </c>
    </row>
    <row r="3284" spans="1:11" x14ac:dyDescent="0.3">
      <c r="A3284">
        <v>3291</v>
      </c>
      <c r="B3284">
        <v>4</v>
      </c>
      <c r="C3284">
        <v>3946.95</v>
      </c>
      <c r="D3284">
        <f t="shared" si="102"/>
        <v>986.73749999999995</v>
      </c>
      <c r="E3284">
        <v>5.5684399999999998</v>
      </c>
      <c r="F3284">
        <f>VLOOKUP(A3284,[1]!Filtered_Customer_Data[#All],12,FALSE)</f>
        <v>13</v>
      </c>
      <c r="G3284">
        <f t="shared" si="103"/>
        <v>71429.6513385</v>
      </c>
      <c r="H3284" t="str">
        <f>VLOOKUP(A3284,[2]!Filtered_Customer_Data[#All],9,FALSE)</f>
        <v>Mass Customer</v>
      </c>
      <c r="I3284" t="str">
        <f>VLOOKUP(A3284,Filtered_Customer_Data[#All],4,FALSE)</f>
        <v>Female</v>
      </c>
      <c r="J3284" t="str">
        <f>VLOOKUP(A3284,Filtered_Customer_Data[#All],8,FALSE)</f>
        <v>Manufacturing</v>
      </c>
      <c r="K3284" t="str">
        <f>VLOOKUP(A3284,Filtered_Customer_Data[#All],7,FALSE)</f>
        <v>Staff Accountant II</v>
      </c>
    </row>
    <row r="3285" spans="1:11" x14ac:dyDescent="0.3">
      <c r="A3285">
        <v>3292</v>
      </c>
      <c r="B3285">
        <v>1</v>
      </c>
      <c r="C3285">
        <v>60.34</v>
      </c>
      <c r="D3285">
        <f t="shared" si="102"/>
        <v>60.34</v>
      </c>
      <c r="E3285">
        <v>5.5684399999999998</v>
      </c>
      <c r="F3285">
        <f>VLOOKUP(A3285,[1]!Filtered_Customer_Data[#All],12,FALSE)</f>
        <v>3</v>
      </c>
      <c r="G3285">
        <f t="shared" si="103"/>
        <v>1007.9990088</v>
      </c>
      <c r="H3285" t="str">
        <f>VLOOKUP(A3285,[2]!Filtered_Customer_Data[#All],9,FALSE)</f>
        <v>Affluent Customer</v>
      </c>
      <c r="I3285" t="str">
        <f>VLOOKUP(A3285,Filtered_Customer_Data[#All],4,FALSE)</f>
        <v>Male</v>
      </c>
      <c r="J3285" t="str">
        <f>VLOOKUP(A3285,Filtered_Customer_Data[#All],8,FALSE)</f>
        <v>Retail</v>
      </c>
      <c r="K3285" t="str">
        <f>VLOOKUP(A3285,Filtered_Customer_Data[#All],7,FALSE)</f>
        <v>Web Designer I</v>
      </c>
    </row>
    <row r="3286" spans="1:11" x14ac:dyDescent="0.3">
      <c r="A3286">
        <v>3293</v>
      </c>
      <c r="B3286">
        <v>5</v>
      </c>
      <c r="C3286">
        <v>4716.33</v>
      </c>
      <c r="D3286">
        <f t="shared" si="102"/>
        <v>943.26599999999996</v>
      </c>
      <c r="E3286">
        <v>5.5684399999999998</v>
      </c>
      <c r="F3286">
        <f>VLOOKUP(A3286,[1]!Filtered_Customer_Data[#All],12,FALSE)</f>
        <v>17</v>
      </c>
      <c r="G3286">
        <f t="shared" si="103"/>
        <v>89292.842125679992</v>
      </c>
      <c r="H3286" t="str">
        <f>VLOOKUP(A3286,[2]!Filtered_Customer_Data[#All],9,FALSE)</f>
        <v>High Net Worth</v>
      </c>
      <c r="I3286" t="str">
        <f>VLOOKUP(A3286,Filtered_Customer_Data[#All],4,FALSE)</f>
        <v>Female</v>
      </c>
      <c r="J3286" t="str">
        <f>VLOOKUP(A3286,Filtered_Customer_Data[#All],8,FALSE)</f>
        <v>Unknown</v>
      </c>
      <c r="K3286" t="str">
        <f>VLOOKUP(A3286,Filtered_Customer_Data[#All],7,FALSE)</f>
        <v>Automation Specialist IV</v>
      </c>
    </row>
    <row r="3287" spans="1:11" x14ac:dyDescent="0.3">
      <c r="A3287">
        <v>3294</v>
      </c>
      <c r="B3287">
        <v>4</v>
      </c>
      <c r="C3287">
        <v>6769.75</v>
      </c>
      <c r="D3287">
        <f t="shared" si="102"/>
        <v>1692.4375</v>
      </c>
      <c r="E3287">
        <v>5.5684399999999998</v>
      </c>
      <c r="F3287">
        <f>VLOOKUP(A3287,[1]!Filtered_Customer_Data[#All],12,FALSE)</f>
        <v>6</v>
      </c>
      <c r="G3287">
        <f t="shared" si="103"/>
        <v>56545.420034999996</v>
      </c>
      <c r="H3287" t="str">
        <f>VLOOKUP(A3287,[2]!Filtered_Customer_Data[#All],9,FALSE)</f>
        <v>Affluent Customer</v>
      </c>
      <c r="I3287" t="str">
        <f>VLOOKUP(A3287,Filtered_Customer_Data[#All],4,FALSE)</f>
        <v>Female</v>
      </c>
      <c r="J3287" t="str">
        <f>VLOOKUP(A3287,Filtered_Customer_Data[#All],8,FALSE)</f>
        <v>Manufacturing</v>
      </c>
      <c r="K3287" t="str">
        <f>VLOOKUP(A3287,Filtered_Customer_Data[#All],7,FALSE)</f>
        <v>Director of Sales</v>
      </c>
    </row>
    <row r="3288" spans="1:11" x14ac:dyDescent="0.3">
      <c r="A3288">
        <v>3295</v>
      </c>
      <c r="B3288">
        <v>8</v>
      </c>
      <c r="C3288">
        <v>10279.810000000001</v>
      </c>
      <c r="D3288">
        <f t="shared" si="102"/>
        <v>1284.9762500000002</v>
      </c>
      <c r="E3288">
        <v>5.5684399999999998</v>
      </c>
      <c r="F3288">
        <f>VLOOKUP(A3288,[1]!Filtered_Customer_Data[#All],12,FALSE)</f>
        <v>9</v>
      </c>
      <c r="G3288">
        <f t="shared" si="103"/>
        <v>64397.818345950007</v>
      </c>
      <c r="H3288" t="str">
        <f>VLOOKUP(A3288,[2]!Filtered_Customer_Data[#All],9,FALSE)</f>
        <v>High Net Worth</v>
      </c>
      <c r="I3288" t="str">
        <f>VLOOKUP(A3288,Filtered_Customer_Data[#All],4,FALSE)</f>
        <v>Male</v>
      </c>
      <c r="J3288" t="str">
        <f>VLOOKUP(A3288,Filtered_Customer_Data[#All],8,FALSE)</f>
        <v>Retail</v>
      </c>
      <c r="K3288" t="str">
        <f>VLOOKUP(A3288,Filtered_Customer_Data[#All],7,FALSE)</f>
        <v>Human Resources Assistant III</v>
      </c>
    </row>
    <row r="3289" spans="1:11" x14ac:dyDescent="0.3">
      <c r="A3289">
        <v>3296</v>
      </c>
      <c r="B3289">
        <v>11</v>
      </c>
      <c r="C3289">
        <v>8887.0000000000018</v>
      </c>
      <c r="D3289">
        <f t="shared" si="102"/>
        <v>807.90909090909111</v>
      </c>
      <c r="E3289">
        <v>5.5684399999999998</v>
      </c>
      <c r="F3289">
        <f>VLOOKUP(A3289,[1]!Filtered_Customer_Data[#All],12,FALSE)</f>
        <v>17</v>
      </c>
      <c r="G3289">
        <f t="shared" si="103"/>
        <v>76479.486069090926</v>
      </c>
      <c r="H3289" t="str">
        <f>VLOOKUP(A3289,[2]!Filtered_Customer_Data[#All],9,FALSE)</f>
        <v>Affluent Customer</v>
      </c>
      <c r="I3289" t="str">
        <f>VLOOKUP(A3289,Filtered_Customer_Data[#All],4,FALSE)</f>
        <v>Female</v>
      </c>
      <c r="J3289" t="str">
        <f>VLOOKUP(A3289,Filtered_Customer_Data[#All],8,FALSE)</f>
        <v>Financial Services</v>
      </c>
      <c r="K3289" t="str">
        <f>VLOOKUP(A3289,Filtered_Customer_Data[#All],7,FALSE)</f>
        <v>Quality Engineer</v>
      </c>
    </row>
    <row r="3290" spans="1:11" x14ac:dyDescent="0.3">
      <c r="A3290">
        <v>3297</v>
      </c>
      <c r="B3290">
        <v>6</v>
      </c>
      <c r="C3290">
        <v>4162.96</v>
      </c>
      <c r="D3290">
        <f t="shared" si="102"/>
        <v>693.82666666666671</v>
      </c>
      <c r="E3290">
        <v>5.5684399999999998</v>
      </c>
      <c r="F3290">
        <f>VLOOKUP(A3290,[1]!Filtered_Customer_Data[#All],12,FALSE)</f>
        <v>13</v>
      </c>
      <c r="G3290">
        <f t="shared" si="103"/>
        <v>50225.91812853334</v>
      </c>
      <c r="H3290" t="str">
        <f>VLOOKUP(A3290,[2]!Filtered_Customer_Data[#All],9,FALSE)</f>
        <v>Mass Customer</v>
      </c>
      <c r="I3290" t="str">
        <f>VLOOKUP(A3290,Filtered_Customer_Data[#All],4,FALSE)</f>
        <v>Male</v>
      </c>
      <c r="J3290" t="str">
        <f>VLOOKUP(A3290,Filtered_Customer_Data[#All],8,FALSE)</f>
        <v>Manufacturing</v>
      </c>
      <c r="K3290" t="str">
        <f>VLOOKUP(A3290,Filtered_Customer_Data[#All],7,FALSE)</f>
        <v>Product Engineer</v>
      </c>
    </row>
    <row r="3291" spans="1:11" x14ac:dyDescent="0.3">
      <c r="A3291">
        <v>3298</v>
      </c>
      <c r="B3291">
        <v>5</v>
      </c>
      <c r="C3291">
        <v>6502.58</v>
      </c>
      <c r="D3291">
        <f t="shared" si="102"/>
        <v>1300.5160000000001</v>
      </c>
      <c r="E3291">
        <v>5.5684399999999998</v>
      </c>
      <c r="F3291">
        <f>VLOOKUP(A3291,[1]!Filtered_Customer_Data[#All],12,FALSE)</f>
        <v>11</v>
      </c>
      <c r="G3291">
        <f t="shared" si="103"/>
        <v>79660.298465440006</v>
      </c>
      <c r="H3291" t="str">
        <f>VLOOKUP(A3291,[2]!Filtered_Customer_Data[#All],9,FALSE)</f>
        <v>Affluent Customer</v>
      </c>
      <c r="I3291" t="str">
        <f>VLOOKUP(A3291,Filtered_Customer_Data[#All],4,FALSE)</f>
        <v>Undefined</v>
      </c>
      <c r="J3291" t="str">
        <f>VLOOKUP(A3291,Filtered_Customer_Data[#All],8,FALSE)</f>
        <v>IT</v>
      </c>
      <c r="K3291" t="str">
        <f>VLOOKUP(A3291,Filtered_Customer_Data[#All],7,FALSE)</f>
        <v>VP Quality Control</v>
      </c>
    </row>
    <row r="3292" spans="1:11" x14ac:dyDescent="0.3">
      <c r="A3292">
        <v>3299</v>
      </c>
      <c r="B3292">
        <v>5</v>
      </c>
      <c r="C3292">
        <v>4560.97</v>
      </c>
      <c r="D3292">
        <f t="shared" si="102"/>
        <v>912.19400000000007</v>
      </c>
      <c r="E3292">
        <v>5.5684399999999998</v>
      </c>
      <c r="F3292">
        <f>VLOOKUP(A3292,[1]!Filtered_Customer_Data[#All],12,FALSE)</f>
        <v>12</v>
      </c>
      <c r="G3292">
        <f t="shared" si="103"/>
        <v>60953.970688320005</v>
      </c>
      <c r="H3292" t="str">
        <f>VLOOKUP(A3292,[2]!Filtered_Customer_Data[#All],9,FALSE)</f>
        <v>Affluent Customer</v>
      </c>
      <c r="I3292" t="str">
        <f>VLOOKUP(A3292,Filtered_Customer_Data[#All],4,FALSE)</f>
        <v>Female</v>
      </c>
      <c r="J3292" t="str">
        <f>VLOOKUP(A3292,Filtered_Customer_Data[#All],8,FALSE)</f>
        <v>Manufacturing</v>
      </c>
      <c r="K3292" t="str">
        <f>VLOOKUP(A3292,Filtered_Customer_Data[#All],7,FALSE)</f>
        <v>Systems Administrator II</v>
      </c>
    </row>
    <row r="3293" spans="1:11" x14ac:dyDescent="0.3">
      <c r="A3293">
        <v>3300</v>
      </c>
      <c r="B3293">
        <v>6</v>
      </c>
      <c r="C3293">
        <v>8221.25</v>
      </c>
      <c r="D3293">
        <f t="shared" si="102"/>
        <v>1370.2083333333333</v>
      </c>
      <c r="E3293">
        <v>5.5684399999999998</v>
      </c>
      <c r="F3293">
        <f>VLOOKUP(A3293,[1]!Filtered_Customer_Data[#All],12,FALSE)</f>
        <v>14</v>
      </c>
      <c r="G3293">
        <f t="shared" si="103"/>
        <v>106818.92048333332</v>
      </c>
      <c r="H3293" t="str">
        <f>VLOOKUP(A3293,[2]!Filtered_Customer_Data[#All],9,FALSE)</f>
        <v>Mass Customer</v>
      </c>
      <c r="I3293" t="str">
        <f>VLOOKUP(A3293,Filtered_Customer_Data[#All],4,FALSE)</f>
        <v>Male</v>
      </c>
      <c r="J3293" t="str">
        <f>VLOOKUP(A3293,Filtered_Customer_Data[#All],8,FALSE)</f>
        <v>Retail</v>
      </c>
      <c r="K3293" t="str">
        <f>VLOOKUP(A3293,Filtered_Customer_Data[#All],7,FALSE)</f>
        <v>Executive Secretary</v>
      </c>
    </row>
    <row r="3294" spans="1:11" x14ac:dyDescent="0.3">
      <c r="A3294">
        <v>3301</v>
      </c>
      <c r="B3294">
        <v>5</v>
      </c>
      <c r="C3294">
        <v>4630.47</v>
      </c>
      <c r="D3294">
        <f t="shared" si="102"/>
        <v>926.09400000000005</v>
      </c>
      <c r="E3294">
        <v>5.5684399999999998</v>
      </c>
      <c r="F3294">
        <f>VLOOKUP(A3294,[1]!Filtered_Customer_Data[#All],12,FALSE)</f>
        <v>6</v>
      </c>
      <c r="G3294">
        <f t="shared" si="103"/>
        <v>30941.39324016</v>
      </c>
      <c r="H3294" t="str">
        <f>VLOOKUP(A3294,[2]!Filtered_Customer_Data[#All],9,FALSE)</f>
        <v>Mass Customer</v>
      </c>
      <c r="I3294" t="str">
        <f>VLOOKUP(A3294,Filtered_Customer_Data[#All],4,FALSE)</f>
        <v>Male</v>
      </c>
      <c r="J3294" t="str">
        <f>VLOOKUP(A3294,Filtered_Customer_Data[#All],8,FALSE)</f>
        <v>Unknown</v>
      </c>
      <c r="K3294" t="str">
        <f>VLOOKUP(A3294,Filtered_Customer_Data[#All],7,FALSE)</f>
        <v>Associate Professor</v>
      </c>
    </row>
    <row r="3295" spans="1:11" x14ac:dyDescent="0.3">
      <c r="A3295">
        <v>3302</v>
      </c>
      <c r="B3295">
        <v>4</v>
      </c>
      <c r="C3295">
        <v>2141.3599999999997</v>
      </c>
      <c r="D3295">
        <f t="shared" si="102"/>
        <v>535.33999999999992</v>
      </c>
      <c r="E3295">
        <v>5.5684399999999998</v>
      </c>
      <c r="F3295">
        <f>VLOOKUP(A3295,[1]!Filtered_Customer_Data[#All],12,FALSE)</f>
        <v>19</v>
      </c>
      <c r="G3295">
        <f t="shared" si="103"/>
        <v>56639.16472239999</v>
      </c>
      <c r="H3295" t="str">
        <f>VLOOKUP(A3295,[2]!Filtered_Customer_Data[#All],9,FALSE)</f>
        <v>Affluent Customer</v>
      </c>
      <c r="I3295" t="str">
        <f>VLOOKUP(A3295,Filtered_Customer_Data[#All],4,FALSE)</f>
        <v>Male</v>
      </c>
      <c r="J3295" t="str">
        <f>VLOOKUP(A3295,Filtered_Customer_Data[#All],8,FALSE)</f>
        <v>Financial Services</v>
      </c>
      <c r="K3295" t="str">
        <f>VLOOKUP(A3295,Filtered_Customer_Data[#All],7,FALSE)</f>
        <v>Compensation Analyst</v>
      </c>
    </row>
    <row r="3296" spans="1:11" x14ac:dyDescent="0.3">
      <c r="A3296">
        <v>3303</v>
      </c>
      <c r="B3296">
        <v>5</v>
      </c>
      <c r="C3296">
        <v>4834.3499999999995</v>
      </c>
      <c r="D3296">
        <f t="shared" si="102"/>
        <v>966.86999999999989</v>
      </c>
      <c r="E3296">
        <v>5.5684399999999998</v>
      </c>
      <c r="F3296">
        <f>VLOOKUP(A3296,[1]!Filtered_Customer_Data[#All],12,FALSE)</f>
        <v>11</v>
      </c>
      <c r="G3296">
        <f t="shared" si="103"/>
        <v>59223.533410799988</v>
      </c>
      <c r="H3296" t="str">
        <f>VLOOKUP(A3296,[2]!Filtered_Customer_Data[#All],9,FALSE)</f>
        <v>Affluent Customer</v>
      </c>
      <c r="I3296" t="str">
        <f>VLOOKUP(A3296,Filtered_Customer_Data[#All],4,FALSE)</f>
        <v>Male</v>
      </c>
      <c r="J3296" t="str">
        <f>VLOOKUP(A3296,Filtered_Customer_Data[#All],8,FALSE)</f>
        <v>Telecommunications</v>
      </c>
      <c r="K3296" t="str">
        <f>VLOOKUP(A3296,Filtered_Customer_Data[#All],7,FALSE)</f>
        <v>Structural Engineer</v>
      </c>
    </row>
    <row r="3297" spans="1:11" x14ac:dyDescent="0.3">
      <c r="A3297">
        <v>3304</v>
      </c>
      <c r="B3297">
        <v>10</v>
      </c>
      <c r="C3297">
        <v>11128.31</v>
      </c>
      <c r="D3297">
        <f t="shared" si="102"/>
        <v>1112.8309999999999</v>
      </c>
      <c r="E3297">
        <v>5.5684399999999998</v>
      </c>
      <c r="F3297">
        <f>VLOOKUP(A3297,[1]!Filtered_Customer_Data[#All],12,FALSE)</f>
        <v>12</v>
      </c>
      <c r="G3297">
        <f t="shared" si="103"/>
        <v>74360.791843679996</v>
      </c>
      <c r="H3297" t="str">
        <f>VLOOKUP(A3297,[2]!Filtered_Customer_Data[#All],9,FALSE)</f>
        <v>Mass Customer</v>
      </c>
      <c r="I3297" t="str">
        <f>VLOOKUP(A3297,Filtered_Customer_Data[#All],4,FALSE)</f>
        <v>Male</v>
      </c>
      <c r="J3297" t="str">
        <f>VLOOKUP(A3297,Filtered_Customer_Data[#All],8,FALSE)</f>
        <v>Unknown</v>
      </c>
      <c r="K3297" t="str">
        <f>VLOOKUP(A3297,Filtered_Customer_Data[#All],7,FALSE)</f>
        <v>Unknown</v>
      </c>
    </row>
    <row r="3298" spans="1:11" x14ac:dyDescent="0.3">
      <c r="A3298">
        <v>3305</v>
      </c>
      <c r="B3298">
        <v>2</v>
      </c>
      <c r="C3298">
        <v>306.78999999999996</v>
      </c>
      <c r="D3298">
        <f t="shared" si="102"/>
        <v>153.39499999999998</v>
      </c>
      <c r="E3298">
        <v>5.5684399999999998</v>
      </c>
      <c r="F3298">
        <f>VLOOKUP(A3298,[1]!Filtered_Customer_Data[#All],12,FALSE)</f>
        <v>11</v>
      </c>
      <c r="G3298">
        <f t="shared" si="103"/>
        <v>9395.8793917999992</v>
      </c>
      <c r="H3298" t="str">
        <f>VLOOKUP(A3298,[2]!Filtered_Customer_Data[#All],9,FALSE)</f>
        <v>Mass Customer</v>
      </c>
      <c r="I3298" t="str">
        <f>VLOOKUP(A3298,Filtered_Customer_Data[#All],4,FALSE)</f>
        <v>Male</v>
      </c>
      <c r="J3298" t="str">
        <f>VLOOKUP(A3298,Filtered_Customer_Data[#All],8,FALSE)</f>
        <v>Health</v>
      </c>
      <c r="K3298" t="str">
        <f>VLOOKUP(A3298,Filtered_Customer_Data[#All],7,FALSE)</f>
        <v>Senior Developer</v>
      </c>
    </row>
    <row r="3299" spans="1:11" x14ac:dyDescent="0.3">
      <c r="A3299">
        <v>3306</v>
      </c>
      <c r="B3299">
        <v>5</v>
      </c>
      <c r="C3299">
        <v>6945.6</v>
      </c>
      <c r="D3299">
        <f t="shared" si="102"/>
        <v>1389.1200000000001</v>
      </c>
      <c r="E3299">
        <v>5.5684399999999998</v>
      </c>
      <c r="F3299">
        <f>VLOOKUP(A3299,[1]!Filtered_Customer_Data[#All],12,FALSE)</f>
        <v>7</v>
      </c>
      <c r="G3299">
        <f t="shared" si="103"/>
        <v>54146.619609600006</v>
      </c>
      <c r="H3299" t="str">
        <f>VLOOKUP(A3299,[2]!Filtered_Customer_Data[#All],9,FALSE)</f>
        <v>Mass Customer</v>
      </c>
      <c r="I3299" t="str">
        <f>VLOOKUP(A3299,Filtered_Customer_Data[#All],4,FALSE)</f>
        <v>Male</v>
      </c>
      <c r="J3299" t="str">
        <f>VLOOKUP(A3299,Filtered_Customer_Data[#All],8,FALSE)</f>
        <v>Financial Services</v>
      </c>
      <c r="K3299" t="str">
        <f>VLOOKUP(A3299,Filtered_Customer_Data[#All],7,FALSE)</f>
        <v>Compensation Analyst</v>
      </c>
    </row>
    <row r="3300" spans="1:11" x14ac:dyDescent="0.3">
      <c r="A3300">
        <v>3307</v>
      </c>
      <c r="B3300">
        <v>5</v>
      </c>
      <c r="C3300">
        <v>6066.9100000000008</v>
      </c>
      <c r="D3300">
        <f t="shared" si="102"/>
        <v>1213.3820000000001</v>
      </c>
      <c r="E3300">
        <v>5.5684399999999998</v>
      </c>
      <c r="F3300">
        <f>VLOOKUP(A3300,[1]!Filtered_Customer_Data[#All],12,FALSE)</f>
        <v>14</v>
      </c>
      <c r="G3300">
        <f t="shared" si="103"/>
        <v>94593.028097119997</v>
      </c>
      <c r="H3300" t="str">
        <f>VLOOKUP(A3300,[2]!Filtered_Customer_Data[#All],9,FALSE)</f>
        <v>High Net Worth</v>
      </c>
      <c r="I3300" t="str">
        <f>VLOOKUP(A3300,Filtered_Customer_Data[#All],4,FALSE)</f>
        <v>Female</v>
      </c>
      <c r="J3300" t="str">
        <f>VLOOKUP(A3300,Filtered_Customer_Data[#All],8,FALSE)</f>
        <v>Health</v>
      </c>
      <c r="K3300" t="str">
        <f>VLOOKUP(A3300,Filtered_Customer_Data[#All],7,FALSE)</f>
        <v>Analyst Programmer</v>
      </c>
    </row>
    <row r="3301" spans="1:11" x14ac:dyDescent="0.3">
      <c r="A3301">
        <v>3308</v>
      </c>
      <c r="B3301">
        <v>3</v>
      </c>
      <c r="C3301">
        <v>3436.83</v>
      </c>
      <c r="D3301">
        <f t="shared" si="102"/>
        <v>1145.6099999999999</v>
      </c>
      <c r="E3301">
        <v>5.5684399999999998</v>
      </c>
      <c r="F3301">
        <f>VLOOKUP(A3301,[1]!Filtered_Customer_Data[#All],12,FALSE)</f>
        <v>14</v>
      </c>
      <c r="G3301">
        <f t="shared" si="103"/>
        <v>89309.647677599991</v>
      </c>
      <c r="H3301" t="str">
        <f>VLOOKUP(A3301,[2]!Filtered_Customer_Data[#All],9,FALSE)</f>
        <v>Mass Customer</v>
      </c>
      <c r="I3301" t="str">
        <f>VLOOKUP(A3301,Filtered_Customer_Data[#All],4,FALSE)</f>
        <v>Female</v>
      </c>
      <c r="J3301" t="str">
        <f>VLOOKUP(A3301,Filtered_Customer_Data[#All],8,FALSE)</f>
        <v>Financial Services</v>
      </c>
      <c r="K3301" t="str">
        <f>VLOOKUP(A3301,Filtered_Customer_Data[#All],7,FALSE)</f>
        <v>Cost Accountant</v>
      </c>
    </row>
    <row r="3302" spans="1:11" x14ac:dyDescent="0.3">
      <c r="A3302">
        <v>3309</v>
      </c>
      <c r="B3302">
        <v>5</v>
      </c>
      <c r="C3302">
        <v>5485.7900000000009</v>
      </c>
      <c r="D3302">
        <f t="shared" si="102"/>
        <v>1097.1580000000001</v>
      </c>
      <c r="E3302">
        <v>5.5684399999999998</v>
      </c>
      <c r="F3302">
        <f>VLOOKUP(A3302,[1]!Filtered_Customer_Data[#All],12,FALSE)</f>
        <v>3</v>
      </c>
      <c r="G3302">
        <f t="shared" si="103"/>
        <v>18328.375480560004</v>
      </c>
      <c r="H3302" t="str">
        <f>VLOOKUP(A3302,[2]!Filtered_Customer_Data[#All],9,FALSE)</f>
        <v>High Net Worth</v>
      </c>
      <c r="I3302" t="str">
        <f>VLOOKUP(A3302,Filtered_Customer_Data[#All],4,FALSE)</f>
        <v>Male</v>
      </c>
      <c r="J3302" t="str">
        <f>VLOOKUP(A3302,Filtered_Customer_Data[#All],8,FALSE)</f>
        <v>Unknown</v>
      </c>
      <c r="K3302" t="str">
        <f>VLOOKUP(A3302,Filtered_Customer_Data[#All],7,FALSE)</f>
        <v>Senior Sales Associate</v>
      </c>
    </row>
    <row r="3303" spans="1:11" x14ac:dyDescent="0.3">
      <c r="A3303">
        <v>3310</v>
      </c>
      <c r="B3303">
        <v>5</v>
      </c>
      <c r="C3303">
        <v>5062.8600000000006</v>
      </c>
      <c r="D3303">
        <f t="shared" si="102"/>
        <v>1012.5720000000001</v>
      </c>
      <c r="E3303">
        <v>5.5684399999999998</v>
      </c>
      <c r="F3303">
        <f>VLOOKUP(A3303,[1]!Filtered_Customer_Data[#All],12,FALSE)</f>
        <v>12</v>
      </c>
      <c r="G3303">
        <f t="shared" si="103"/>
        <v>67661.357132160017</v>
      </c>
      <c r="H3303" t="str">
        <f>VLOOKUP(A3303,[2]!Filtered_Customer_Data[#All],9,FALSE)</f>
        <v>Affluent Customer</v>
      </c>
      <c r="I3303" t="str">
        <f>VLOOKUP(A3303,Filtered_Customer_Data[#All],4,FALSE)</f>
        <v>Female</v>
      </c>
      <c r="J3303" t="str">
        <f>VLOOKUP(A3303,Filtered_Customer_Data[#All],8,FALSE)</f>
        <v>Property</v>
      </c>
      <c r="K3303" t="str">
        <f>VLOOKUP(A3303,Filtered_Customer_Data[#All],7,FALSE)</f>
        <v>VP Marketing</v>
      </c>
    </row>
    <row r="3304" spans="1:11" x14ac:dyDescent="0.3">
      <c r="A3304">
        <v>3311</v>
      </c>
      <c r="B3304">
        <v>4</v>
      </c>
      <c r="C3304">
        <v>3921.4900000000002</v>
      </c>
      <c r="D3304">
        <f t="shared" si="102"/>
        <v>980.37250000000006</v>
      </c>
      <c r="E3304">
        <v>5.5684399999999998</v>
      </c>
      <c r="F3304">
        <f>VLOOKUP(A3304,[1]!Filtered_Customer_Data[#All],12,FALSE)</f>
        <v>8</v>
      </c>
      <c r="G3304">
        <f t="shared" si="103"/>
        <v>43673.163551199999</v>
      </c>
      <c r="H3304" t="str">
        <f>VLOOKUP(A3304,[2]!Filtered_Customer_Data[#All],9,FALSE)</f>
        <v>Mass Customer</v>
      </c>
      <c r="I3304" t="str">
        <f>VLOOKUP(A3304,Filtered_Customer_Data[#All],4,FALSE)</f>
        <v>Female</v>
      </c>
      <c r="J3304" t="str">
        <f>VLOOKUP(A3304,Filtered_Customer_Data[#All],8,FALSE)</f>
        <v>Manufacturing</v>
      </c>
      <c r="K3304" t="str">
        <f>VLOOKUP(A3304,Filtered_Customer_Data[#All],7,FALSE)</f>
        <v>Civil Engineer</v>
      </c>
    </row>
    <row r="3305" spans="1:11" x14ac:dyDescent="0.3">
      <c r="A3305">
        <v>3312</v>
      </c>
      <c r="B3305">
        <v>4</v>
      </c>
      <c r="C3305">
        <v>3943.69</v>
      </c>
      <c r="D3305">
        <f t="shared" si="102"/>
        <v>985.92250000000001</v>
      </c>
      <c r="E3305">
        <v>5.5684399999999998</v>
      </c>
      <c r="F3305">
        <f>VLOOKUP(A3305,[1]!Filtered_Customer_Data[#All],12,FALSE)</f>
        <v>11</v>
      </c>
      <c r="G3305">
        <f t="shared" si="103"/>
        <v>60390.553144899997</v>
      </c>
      <c r="H3305" t="str">
        <f>VLOOKUP(A3305,[2]!Filtered_Customer_Data[#All],9,FALSE)</f>
        <v>High Net Worth</v>
      </c>
      <c r="I3305" t="str">
        <f>VLOOKUP(A3305,Filtered_Customer_Data[#All],4,FALSE)</f>
        <v>Undefined</v>
      </c>
      <c r="J3305" t="str">
        <f>VLOOKUP(A3305,Filtered_Customer_Data[#All],8,FALSE)</f>
        <v>IT</v>
      </c>
      <c r="K3305" t="str">
        <f>VLOOKUP(A3305,Filtered_Customer_Data[#All],7,FALSE)</f>
        <v>Administrative Officer</v>
      </c>
    </row>
    <row r="3306" spans="1:11" x14ac:dyDescent="0.3">
      <c r="A3306">
        <v>3313</v>
      </c>
      <c r="B3306">
        <v>6</v>
      </c>
      <c r="C3306">
        <v>6335.93</v>
      </c>
      <c r="D3306">
        <f t="shared" si="102"/>
        <v>1055.9883333333335</v>
      </c>
      <c r="E3306">
        <v>5.5684399999999998</v>
      </c>
      <c r="F3306">
        <f>VLOOKUP(A3306,[1]!Filtered_Customer_Data[#All],12,FALSE)</f>
        <v>5</v>
      </c>
      <c r="G3306">
        <f t="shared" si="103"/>
        <v>29401.038374333333</v>
      </c>
      <c r="H3306" t="str">
        <f>VLOOKUP(A3306,[2]!Filtered_Customer_Data[#All],9,FALSE)</f>
        <v>High Net Worth</v>
      </c>
      <c r="I3306" t="str">
        <f>VLOOKUP(A3306,Filtered_Customer_Data[#All],4,FALSE)</f>
        <v>Female</v>
      </c>
      <c r="J3306" t="str">
        <f>VLOOKUP(A3306,Filtered_Customer_Data[#All],8,FALSE)</f>
        <v>Property</v>
      </c>
      <c r="K3306" t="str">
        <f>VLOOKUP(A3306,Filtered_Customer_Data[#All],7,FALSE)</f>
        <v>Unknown</v>
      </c>
    </row>
    <row r="3307" spans="1:11" x14ac:dyDescent="0.3">
      <c r="A3307">
        <v>3314</v>
      </c>
      <c r="B3307">
        <v>6</v>
      </c>
      <c r="C3307">
        <v>6475.130000000001</v>
      </c>
      <c r="D3307">
        <f t="shared" si="102"/>
        <v>1079.1883333333335</v>
      </c>
      <c r="E3307">
        <v>5.5684399999999998</v>
      </c>
      <c r="F3307">
        <f>VLOOKUP(A3307,[1]!Filtered_Customer_Data[#All],12,FALSE)</f>
        <v>12</v>
      </c>
      <c r="G3307">
        <f t="shared" si="103"/>
        <v>72112.745794400005</v>
      </c>
      <c r="H3307" t="str">
        <f>VLOOKUP(A3307,[2]!Filtered_Customer_Data[#All],9,FALSE)</f>
        <v>Mass Customer</v>
      </c>
      <c r="I3307" t="str">
        <f>VLOOKUP(A3307,Filtered_Customer_Data[#All],4,FALSE)</f>
        <v>Female</v>
      </c>
      <c r="J3307" t="str">
        <f>VLOOKUP(A3307,Filtered_Customer_Data[#All],8,FALSE)</f>
        <v>Financial Services</v>
      </c>
      <c r="K3307" t="str">
        <f>VLOOKUP(A3307,Filtered_Customer_Data[#All],7,FALSE)</f>
        <v>Unknown</v>
      </c>
    </row>
    <row r="3308" spans="1:11" x14ac:dyDescent="0.3">
      <c r="A3308">
        <v>3315</v>
      </c>
      <c r="B3308">
        <v>7</v>
      </c>
      <c r="C3308">
        <v>8032.11</v>
      </c>
      <c r="D3308">
        <f t="shared" si="102"/>
        <v>1147.4442857142856</v>
      </c>
      <c r="E3308">
        <v>5.5684399999999998</v>
      </c>
      <c r="F3308">
        <f>VLOOKUP(A3308,[1]!Filtered_Customer_Data[#All],12,FALSE)</f>
        <v>5</v>
      </c>
      <c r="G3308">
        <f t="shared" si="103"/>
        <v>31947.373291714281</v>
      </c>
      <c r="H3308" t="str">
        <f>VLOOKUP(A3308,[2]!Filtered_Customer_Data[#All],9,FALSE)</f>
        <v>Mass Customer</v>
      </c>
      <c r="I3308" t="str">
        <f>VLOOKUP(A3308,Filtered_Customer_Data[#All],4,FALSE)</f>
        <v>Female</v>
      </c>
      <c r="J3308" t="str">
        <f>VLOOKUP(A3308,Filtered_Customer_Data[#All],8,FALSE)</f>
        <v>Property</v>
      </c>
      <c r="K3308" t="str">
        <f>VLOOKUP(A3308,Filtered_Customer_Data[#All],7,FALSE)</f>
        <v>Account Executive</v>
      </c>
    </row>
    <row r="3309" spans="1:11" x14ac:dyDescent="0.3">
      <c r="A3309">
        <v>3316</v>
      </c>
      <c r="B3309">
        <v>2</v>
      </c>
      <c r="C3309">
        <v>2608.09</v>
      </c>
      <c r="D3309">
        <f t="shared" si="102"/>
        <v>1304.0450000000001</v>
      </c>
      <c r="E3309">
        <v>5.5684399999999998</v>
      </c>
      <c r="F3309">
        <f>VLOOKUP(A3309,[1]!Filtered_Customer_Data[#All],12,FALSE)</f>
        <v>18</v>
      </c>
      <c r="G3309">
        <f t="shared" si="103"/>
        <v>130706.93411639999</v>
      </c>
      <c r="H3309" t="str">
        <f>VLOOKUP(A3309,[2]!Filtered_Customer_Data[#All],9,FALSE)</f>
        <v>Mass Customer</v>
      </c>
      <c r="I3309" t="str">
        <f>VLOOKUP(A3309,Filtered_Customer_Data[#All],4,FALSE)</f>
        <v>Female</v>
      </c>
      <c r="J3309" t="str">
        <f>VLOOKUP(A3309,Filtered_Customer_Data[#All],8,FALSE)</f>
        <v>Unknown</v>
      </c>
      <c r="K3309" t="str">
        <f>VLOOKUP(A3309,Filtered_Customer_Data[#All],7,FALSE)</f>
        <v>Structural Analysis Engineer</v>
      </c>
    </row>
    <row r="3310" spans="1:11" x14ac:dyDescent="0.3">
      <c r="A3310">
        <v>3317</v>
      </c>
      <c r="B3310">
        <v>4</v>
      </c>
      <c r="C3310">
        <v>3299.45</v>
      </c>
      <c r="D3310">
        <f t="shared" si="102"/>
        <v>824.86249999999995</v>
      </c>
      <c r="E3310">
        <v>5.5684399999999998</v>
      </c>
      <c r="F3310">
        <f>VLOOKUP(A3310,[1]!Filtered_Customer_Data[#All],12,FALSE)</f>
        <v>11</v>
      </c>
      <c r="G3310">
        <f t="shared" si="103"/>
        <v>50525.170734499996</v>
      </c>
      <c r="H3310" t="str">
        <f>VLOOKUP(A3310,[2]!Filtered_Customer_Data[#All],9,FALSE)</f>
        <v>Mass Customer</v>
      </c>
      <c r="I3310" t="str">
        <f>VLOOKUP(A3310,Filtered_Customer_Data[#All],4,FALSE)</f>
        <v>Male</v>
      </c>
      <c r="J3310" t="str">
        <f>VLOOKUP(A3310,Filtered_Customer_Data[#All],8,FALSE)</f>
        <v>Financial Services</v>
      </c>
      <c r="K3310" t="str">
        <f>VLOOKUP(A3310,Filtered_Customer_Data[#All],7,FALSE)</f>
        <v>Actuary</v>
      </c>
    </row>
    <row r="3311" spans="1:11" x14ac:dyDescent="0.3">
      <c r="A3311">
        <v>3318</v>
      </c>
      <c r="B3311">
        <v>4</v>
      </c>
      <c r="C3311">
        <v>5363.35</v>
      </c>
      <c r="D3311">
        <f t="shared" si="102"/>
        <v>1340.8375000000001</v>
      </c>
      <c r="E3311">
        <v>5.5684399999999998</v>
      </c>
      <c r="F3311">
        <f>VLOOKUP(A3311,[1]!Filtered_Customer_Data[#All],12,FALSE)</f>
        <v>19</v>
      </c>
      <c r="G3311">
        <f t="shared" si="103"/>
        <v>141861.09020150002</v>
      </c>
      <c r="H3311" t="str">
        <f>VLOOKUP(A3311,[2]!Filtered_Customer_Data[#All],9,FALSE)</f>
        <v>High Net Worth</v>
      </c>
      <c r="I3311" t="str">
        <f>VLOOKUP(A3311,Filtered_Customer_Data[#All],4,FALSE)</f>
        <v>Male</v>
      </c>
      <c r="J3311" t="str">
        <f>VLOOKUP(A3311,Filtered_Customer_Data[#All],8,FALSE)</f>
        <v>Manufacturing</v>
      </c>
      <c r="K3311" t="str">
        <f>VLOOKUP(A3311,Filtered_Customer_Data[#All],7,FALSE)</f>
        <v>Unknown</v>
      </c>
    </row>
    <row r="3312" spans="1:11" x14ac:dyDescent="0.3">
      <c r="A3312">
        <v>3319</v>
      </c>
      <c r="B3312">
        <v>7</v>
      </c>
      <c r="C3312">
        <v>7042.8899999999994</v>
      </c>
      <c r="D3312">
        <f t="shared" si="102"/>
        <v>1006.1271428571428</v>
      </c>
      <c r="E3312">
        <v>5.5684399999999998</v>
      </c>
      <c r="F3312">
        <f>VLOOKUP(A3312,[1]!Filtered_Customer_Data[#All],12,FALSE)</f>
        <v>19</v>
      </c>
      <c r="G3312">
        <f t="shared" si="103"/>
        <v>106448.61392005713</v>
      </c>
      <c r="H3312" t="str">
        <f>VLOOKUP(A3312,[2]!Filtered_Customer_Data[#All],9,FALSE)</f>
        <v>Affluent Customer</v>
      </c>
      <c r="I3312" t="str">
        <f>VLOOKUP(A3312,Filtered_Customer_Data[#All],4,FALSE)</f>
        <v>Female</v>
      </c>
      <c r="J3312" t="str">
        <f>VLOOKUP(A3312,Filtered_Customer_Data[#All],8,FALSE)</f>
        <v>Financial Services</v>
      </c>
      <c r="K3312" t="str">
        <f>VLOOKUP(A3312,Filtered_Customer_Data[#All],7,FALSE)</f>
        <v>Unknown</v>
      </c>
    </row>
    <row r="3313" spans="1:11" x14ac:dyDescent="0.3">
      <c r="A3313">
        <v>3320</v>
      </c>
      <c r="B3313">
        <v>10</v>
      </c>
      <c r="C3313">
        <v>10109.980000000001</v>
      </c>
      <c r="D3313">
        <f t="shared" si="102"/>
        <v>1010.9980000000002</v>
      </c>
      <c r="E3313">
        <v>5.5684399999999998</v>
      </c>
      <c r="F3313">
        <f>VLOOKUP(A3313,[1]!Filtered_Customer_Data[#All],12,FALSE)</f>
        <v>6</v>
      </c>
      <c r="G3313">
        <f t="shared" si="103"/>
        <v>33778.090218720004</v>
      </c>
      <c r="H3313" t="str">
        <f>VLOOKUP(A3313,[2]!Filtered_Customer_Data[#All],9,FALSE)</f>
        <v>High Net Worth</v>
      </c>
      <c r="I3313" t="str">
        <f>VLOOKUP(A3313,Filtered_Customer_Data[#All],4,FALSE)</f>
        <v>Female</v>
      </c>
      <c r="J3313" t="str">
        <f>VLOOKUP(A3313,Filtered_Customer_Data[#All],8,FALSE)</f>
        <v>Manufacturing</v>
      </c>
      <c r="K3313" t="str">
        <f>VLOOKUP(A3313,Filtered_Customer_Data[#All],7,FALSE)</f>
        <v>Nuclear Power Engineer</v>
      </c>
    </row>
    <row r="3314" spans="1:11" x14ac:dyDescent="0.3">
      <c r="A3314">
        <v>3321</v>
      </c>
      <c r="B3314">
        <v>3</v>
      </c>
      <c r="C3314">
        <v>2952.5199999999995</v>
      </c>
      <c r="D3314">
        <f t="shared" si="102"/>
        <v>984.17333333333318</v>
      </c>
      <c r="E3314">
        <v>5.5684399999999998</v>
      </c>
      <c r="F3314">
        <f>VLOOKUP(A3314,[1]!Filtered_Customer_Data[#All],12,FALSE)</f>
        <v>14</v>
      </c>
      <c r="G3314">
        <f t="shared" si="103"/>
        <v>76724.342187733317</v>
      </c>
      <c r="H3314" t="str">
        <f>VLOOKUP(A3314,[2]!Filtered_Customer_Data[#All],9,FALSE)</f>
        <v>High Net Worth</v>
      </c>
      <c r="I3314" t="str">
        <f>VLOOKUP(A3314,Filtered_Customer_Data[#All],4,FALSE)</f>
        <v>Male</v>
      </c>
      <c r="J3314" t="str">
        <f>VLOOKUP(A3314,Filtered_Customer_Data[#All],8,FALSE)</f>
        <v>Unknown</v>
      </c>
      <c r="K3314" t="str">
        <f>VLOOKUP(A3314,Filtered_Customer_Data[#All],7,FALSE)</f>
        <v>Software Test Engineer I</v>
      </c>
    </row>
    <row r="3315" spans="1:11" x14ac:dyDescent="0.3">
      <c r="A3315">
        <v>3322</v>
      </c>
      <c r="B3315">
        <v>3</v>
      </c>
      <c r="C3315">
        <v>3034.55</v>
      </c>
      <c r="D3315">
        <f t="shared" si="102"/>
        <v>1011.5166666666668</v>
      </c>
      <c r="E3315">
        <v>5.5684399999999998</v>
      </c>
      <c r="F3315">
        <f>VLOOKUP(A3315,[1]!Filtered_Customer_Data[#All],12,FALSE)</f>
        <v>11</v>
      </c>
      <c r="G3315">
        <f t="shared" si="103"/>
        <v>61958.268540666671</v>
      </c>
      <c r="H3315" t="str">
        <f>VLOOKUP(A3315,[2]!Filtered_Customer_Data[#All],9,FALSE)</f>
        <v>Affluent Customer</v>
      </c>
      <c r="I3315" t="str">
        <f>VLOOKUP(A3315,Filtered_Customer_Data[#All],4,FALSE)</f>
        <v>Undefined</v>
      </c>
      <c r="J3315" t="str">
        <f>VLOOKUP(A3315,Filtered_Customer_Data[#All],8,FALSE)</f>
        <v>Financial Services</v>
      </c>
      <c r="K3315" t="str">
        <f>VLOOKUP(A3315,Filtered_Customer_Data[#All],7,FALSE)</f>
        <v>Financial Analyst</v>
      </c>
    </row>
    <row r="3316" spans="1:11" x14ac:dyDescent="0.3">
      <c r="A3316">
        <v>3323</v>
      </c>
      <c r="B3316">
        <v>3</v>
      </c>
      <c r="C3316">
        <v>4290.13</v>
      </c>
      <c r="D3316">
        <f t="shared" si="102"/>
        <v>1430.0433333333333</v>
      </c>
      <c r="E3316">
        <v>5.5684399999999998</v>
      </c>
      <c r="F3316">
        <f>VLOOKUP(A3316,[1]!Filtered_Customer_Data[#All],12,FALSE)</f>
        <v>8</v>
      </c>
      <c r="G3316">
        <f t="shared" si="103"/>
        <v>63704.88399253333</v>
      </c>
      <c r="H3316" t="str">
        <f>VLOOKUP(A3316,[2]!Filtered_Customer_Data[#All],9,FALSE)</f>
        <v>High Net Worth</v>
      </c>
      <c r="I3316" t="str">
        <f>VLOOKUP(A3316,Filtered_Customer_Data[#All],4,FALSE)</f>
        <v>Male</v>
      </c>
      <c r="J3316" t="str">
        <f>VLOOKUP(A3316,Filtered_Customer_Data[#All],8,FALSE)</f>
        <v>Health</v>
      </c>
      <c r="K3316" t="str">
        <f>VLOOKUP(A3316,Filtered_Customer_Data[#All],7,FALSE)</f>
        <v>Account Representative I</v>
      </c>
    </row>
    <row r="3317" spans="1:11" x14ac:dyDescent="0.3">
      <c r="A3317">
        <v>3324</v>
      </c>
      <c r="B3317">
        <v>7</v>
      </c>
      <c r="C3317">
        <v>10846.509999999998</v>
      </c>
      <c r="D3317">
        <f t="shared" si="102"/>
        <v>1549.5014285714283</v>
      </c>
      <c r="E3317">
        <v>5.5684399999999998</v>
      </c>
      <c r="F3317">
        <f>VLOOKUP(A3317,[1]!Filtered_Customer_Data[#All],12,FALSE)</f>
        <v>10</v>
      </c>
      <c r="G3317">
        <f t="shared" si="103"/>
        <v>86283.057349142837</v>
      </c>
      <c r="H3317" t="str">
        <f>VLOOKUP(A3317,[2]!Filtered_Customer_Data[#All],9,FALSE)</f>
        <v>Mass Customer</v>
      </c>
      <c r="I3317" t="str">
        <f>VLOOKUP(A3317,Filtered_Customer_Data[#All],4,FALSE)</f>
        <v>Male</v>
      </c>
      <c r="J3317" t="str">
        <f>VLOOKUP(A3317,Filtered_Customer_Data[#All],8,FALSE)</f>
        <v>Health</v>
      </c>
      <c r="K3317" t="str">
        <f>VLOOKUP(A3317,Filtered_Customer_Data[#All],7,FALSE)</f>
        <v>Research Nurse</v>
      </c>
    </row>
    <row r="3318" spans="1:11" x14ac:dyDescent="0.3">
      <c r="A3318">
        <v>3325</v>
      </c>
      <c r="B3318">
        <v>5</v>
      </c>
      <c r="C3318">
        <v>5709.18</v>
      </c>
      <c r="D3318">
        <f t="shared" si="102"/>
        <v>1141.836</v>
      </c>
      <c r="E3318">
        <v>5.5684399999999998</v>
      </c>
      <c r="F3318">
        <f>VLOOKUP(A3318,[1]!Filtered_Customer_Data[#All],12,FALSE)</f>
        <v>1</v>
      </c>
      <c r="G3318">
        <f t="shared" si="103"/>
        <v>6358.24525584</v>
      </c>
      <c r="H3318" t="str">
        <f>VLOOKUP(A3318,[2]!Filtered_Customer_Data[#All],9,FALSE)</f>
        <v>High Net Worth</v>
      </c>
      <c r="I3318" t="str">
        <f>VLOOKUP(A3318,Filtered_Customer_Data[#All],4,FALSE)</f>
        <v>Male</v>
      </c>
      <c r="J3318" t="str">
        <f>VLOOKUP(A3318,Filtered_Customer_Data[#All],8,FALSE)</f>
        <v>Manufacturing</v>
      </c>
      <c r="K3318" t="str">
        <f>VLOOKUP(A3318,Filtered_Customer_Data[#All],7,FALSE)</f>
        <v>Database Administrator IV</v>
      </c>
    </row>
    <row r="3319" spans="1:11" x14ac:dyDescent="0.3">
      <c r="A3319">
        <v>3326</v>
      </c>
      <c r="B3319">
        <v>13</v>
      </c>
      <c r="C3319">
        <v>14078.19</v>
      </c>
      <c r="D3319">
        <f t="shared" si="102"/>
        <v>1082.9376923076923</v>
      </c>
      <c r="E3319">
        <v>5.5684399999999998</v>
      </c>
      <c r="F3319">
        <f>VLOOKUP(A3319,[1]!Filtered_Customer_Data[#All],12,FALSE)</f>
        <v>22</v>
      </c>
      <c r="G3319">
        <f t="shared" si="103"/>
        <v>132666.01839378462</v>
      </c>
      <c r="H3319" t="str">
        <f>VLOOKUP(A3319,[2]!Filtered_Customer_Data[#All],9,FALSE)</f>
        <v>High Net Worth</v>
      </c>
      <c r="I3319" t="str">
        <f>VLOOKUP(A3319,Filtered_Customer_Data[#All],4,FALSE)</f>
        <v>Male</v>
      </c>
      <c r="J3319" t="str">
        <f>VLOOKUP(A3319,Filtered_Customer_Data[#All],8,FALSE)</f>
        <v>Manufacturing</v>
      </c>
      <c r="K3319" t="str">
        <f>VLOOKUP(A3319,Filtered_Customer_Data[#All],7,FALSE)</f>
        <v>Nurse</v>
      </c>
    </row>
    <row r="3320" spans="1:11" x14ac:dyDescent="0.3">
      <c r="A3320">
        <v>3327</v>
      </c>
      <c r="B3320">
        <v>7</v>
      </c>
      <c r="C3320">
        <v>5776.01</v>
      </c>
      <c r="D3320">
        <f t="shared" si="102"/>
        <v>825.14428571428573</v>
      </c>
      <c r="E3320">
        <v>5.5684399999999998</v>
      </c>
      <c r="F3320">
        <f>VLOOKUP(A3320,[1]!Filtered_Customer_Data[#All],12,FALSE)</f>
        <v>15</v>
      </c>
      <c r="G3320">
        <f t="shared" si="103"/>
        <v>68921.496695142865</v>
      </c>
      <c r="H3320" t="str">
        <f>VLOOKUP(A3320,[2]!Filtered_Customer_Data[#All],9,FALSE)</f>
        <v>Mass Customer</v>
      </c>
      <c r="I3320" t="str">
        <f>VLOOKUP(A3320,Filtered_Customer_Data[#All],4,FALSE)</f>
        <v>Male</v>
      </c>
      <c r="J3320" t="str">
        <f>VLOOKUP(A3320,Filtered_Customer_Data[#All],8,FALSE)</f>
        <v>Manufacturing</v>
      </c>
      <c r="K3320" t="str">
        <f>VLOOKUP(A3320,Filtered_Customer_Data[#All],7,FALSE)</f>
        <v>Teacher</v>
      </c>
    </row>
    <row r="3321" spans="1:11" x14ac:dyDescent="0.3">
      <c r="A3321">
        <v>3328</v>
      </c>
      <c r="B3321">
        <v>4</v>
      </c>
      <c r="C3321">
        <v>3511.62</v>
      </c>
      <c r="D3321">
        <f t="shared" si="102"/>
        <v>877.90499999999997</v>
      </c>
      <c r="E3321">
        <v>5.5684399999999998</v>
      </c>
      <c r="F3321">
        <f>VLOOKUP(A3321,[1]!Filtered_Customer_Data[#All],12,FALSE)</f>
        <v>6</v>
      </c>
      <c r="G3321">
        <f t="shared" si="103"/>
        <v>29331.367909199998</v>
      </c>
      <c r="H3321" t="str">
        <f>VLOOKUP(A3321,[2]!Filtered_Customer_Data[#All],9,FALSE)</f>
        <v>Mass Customer</v>
      </c>
      <c r="I3321" t="str">
        <f>VLOOKUP(A3321,Filtered_Customer_Data[#All],4,FALSE)</f>
        <v>Female</v>
      </c>
      <c r="J3321" t="str">
        <f>VLOOKUP(A3321,Filtered_Customer_Data[#All],8,FALSE)</f>
        <v>Health</v>
      </c>
      <c r="K3321" t="str">
        <f>VLOOKUP(A3321,Filtered_Customer_Data[#All],7,FALSE)</f>
        <v>Food Chemist</v>
      </c>
    </row>
    <row r="3322" spans="1:11" x14ac:dyDescent="0.3">
      <c r="A3322">
        <v>3329</v>
      </c>
      <c r="B3322">
        <v>4</v>
      </c>
      <c r="C3322">
        <v>3348.29</v>
      </c>
      <c r="D3322">
        <f t="shared" si="102"/>
        <v>837.07249999999999</v>
      </c>
      <c r="E3322">
        <v>5.5684399999999998</v>
      </c>
      <c r="F3322">
        <f>VLOOKUP(A3322,[1]!Filtered_Customer_Data[#All],12,FALSE)</f>
        <v>13</v>
      </c>
      <c r="G3322">
        <f t="shared" si="103"/>
        <v>60595.443894699994</v>
      </c>
      <c r="H3322" t="str">
        <f>VLOOKUP(A3322,[2]!Filtered_Customer_Data[#All],9,FALSE)</f>
        <v>High Net Worth</v>
      </c>
      <c r="I3322" t="str">
        <f>VLOOKUP(A3322,Filtered_Customer_Data[#All],4,FALSE)</f>
        <v>Female</v>
      </c>
      <c r="J3322" t="str">
        <f>VLOOKUP(A3322,Filtered_Customer_Data[#All],8,FALSE)</f>
        <v>Unknown</v>
      </c>
      <c r="K3322" t="str">
        <f>VLOOKUP(A3322,Filtered_Customer_Data[#All],7,FALSE)</f>
        <v>Unknown</v>
      </c>
    </row>
    <row r="3323" spans="1:11" x14ac:dyDescent="0.3">
      <c r="A3323">
        <v>3330</v>
      </c>
      <c r="B3323">
        <v>8</v>
      </c>
      <c r="C3323">
        <v>8810.2100000000009</v>
      </c>
      <c r="D3323">
        <f t="shared" si="102"/>
        <v>1101.2762500000001</v>
      </c>
      <c r="E3323">
        <v>5.5684399999999998</v>
      </c>
      <c r="F3323">
        <f>VLOOKUP(A3323,[1]!Filtered_Customer_Data[#All],12,FALSE)</f>
        <v>18</v>
      </c>
      <c r="G3323">
        <f t="shared" si="103"/>
        <v>110383.03298790001</v>
      </c>
      <c r="H3323" t="str">
        <f>VLOOKUP(A3323,[2]!Filtered_Customer_Data[#All],9,FALSE)</f>
        <v>Mass Customer</v>
      </c>
      <c r="I3323" t="str">
        <f>VLOOKUP(A3323,Filtered_Customer_Data[#All],4,FALSE)</f>
        <v>Female</v>
      </c>
      <c r="J3323" t="str">
        <f>VLOOKUP(A3323,Filtered_Customer_Data[#All],8,FALSE)</f>
        <v>Health</v>
      </c>
      <c r="K3323" t="str">
        <f>VLOOKUP(A3323,Filtered_Customer_Data[#All],7,FALSE)</f>
        <v>Unknown</v>
      </c>
    </row>
    <row r="3324" spans="1:11" x14ac:dyDescent="0.3">
      <c r="A3324">
        <v>3331</v>
      </c>
      <c r="B3324">
        <v>5</v>
      </c>
      <c r="C3324">
        <v>7702.42</v>
      </c>
      <c r="D3324">
        <f t="shared" si="102"/>
        <v>1540.4839999999999</v>
      </c>
      <c r="E3324">
        <v>5.5684399999999998</v>
      </c>
      <c r="F3324">
        <f>VLOOKUP(A3324,[1]!Filtered_Customer_Data[#All],12,FALSE)</f>
        <v>8</v>
      </c>
      <c r="G3324">
        <f t="shared" si="103"/>
        <v>68624.741799679992</v>
      </c>
      <c r="H3324" t="str">
        <f>VLOOKUP(A3324,[2]!Filtered_Customer_Data[#All],9,FALSE)</f>
        <v>Mass Customer</v>
      </c>
      <c r="I3324" t="str">
        <f>VLOOKUP(A3324,Filtered_Customer_Data[#All],4,FALSE)</f>
        <v>Female</v>
      </c>
      <c r="J3324" t="str">
        <f>VLOOKUP(A3324,Filtered_Customer_Data[#All],8,FALSE)</f>
        <v>Financial Services</v>
      </c>
      <c r="K3324" t="str">
        <f>VLOOKUP(A3324,Filtered_Customer_Data[#All],7,FALSE)</f>
        <v>Technical Writer</v>
      </c>
    </row>
    <row r="3325" spans="1:11" x14ac:dyDescent="0.3">
      <c r="A3325">
        <v>3332</v>
      </c>
      <c r="B3325">
        <v>6</v>
      </c>
      <c r="C3325">
        <v>6577.57</v>
      </c>
      <c r="D3325">
        <f t="shared" si="102"/>
        <v>1096.2616666666665</v>
      </c>
      <c r="E3325">
        <v>5.5684399999999998</v>
      </c>
      <c r="F3325">
        <f>VLOOKUP(A3325,[1]!Filtered_Customer_Data[#All],12,FALSE)</f>
        <v>3</v>
      </c>
      <c r="G3325">
        <f t="shared" si="103"/>
        <v>18313.401945399997</v>
      </c>
      <c r="H3325" t="str">
        <f>VLOOKUP(A3325,[2]!Filtered_Customer_Data[#All],9,FALSE)</f>
        <v>Mass Customer</v>
      </c>
      <c r="I3325" t="str">
        <f>VLOOKUP(A3325,Filtered_Customer_Data[#All],4,FALSE)</f>
        <v>Female</v>
      </c>
      <c r="J3325" t="str">
        <f>VLOOKUP(A3325,Filtered_Customer_Data[#All],8,FALSE)</f>
        <v>Health</v>
      </c>
      <c r="K3325" t="str">
        <f>VLOOKUP(A3325,Filtered_Customer_Data[#All],7,FALSE)</f>
        <v>Account Representative III</v>
      </c>
    </row>
    <row r="3326" spans="1:11" x14ac:dyDescent="0.3">
      <c r="A3326">
        <v>3333</v>
      </c>
      <c r="B3326">
        <v>5</v>
      </c>
      <c r="C3326">
        <v>5296.3899999999994</v>
      </c>
      <c r="D3326">
        <f t="shared" si="102"/>
        <v>1059.2779999999998</v>
      </c>
      <c r="E3326">
        <v>5.5684399999999998</v>
      </c>
      <c r="F3326">
        <f>VLOOKUP(A3326,[1]!Filtered_Customer_Data[#All],12,FALSE)</f>
        <v>17</v>
      </c>
      <c r="G3326">
        <f t="shared" si="103"/>
        <v>100274.94176743999</v>
      </c>
      <c r="H3326" t="str">
        <f>VLOOKUP(A3326,[2]!Filtered_Customer_Data[#All],9,FALSE)</f>
        <v>Mass Customer</v>
      </c>
      <c r="I3326" t="str">
        <f>VLOOKUP(A3326,Filtered_Customer_Data[#All],4,FALSE)</f>
        <v>Female</v>
      </c>
      <c r="J3326" t="str">
        <f>VLOOKUP(A3326,Filtered_Customer_Data[#All],8,FALSE)</f>
        <v>Property</v>
      </c>
      <c r="K3326" t="str">
        <f>VLOOKUP(A3326,Filtered_Customer_Data[#All],7,FALSE)</f>
        <v>Software Test Engineer II</v>
      </c>
    </row>
    <row r="3327" spans="1:11" x14ac:dyDescent="0.3">
      <c r="A3327">
        <v>3334</v>
      </c>
      <c r="B3327">
        <v>8</v>
      </c>
      <c r="C3327">
        <v>5742.35</v>
      </c>
      <c r="D3327">
        <f t="shared" si="102"/>
        <v>717.79375000000005</v>
      </c>
      <c r="E3327">
        <v>5.5684399999999998</v>
      </c>
      <c r="F3327">
        <f>VLOOKUP(A3327,[1]!Filtered_Customer_Data[#All],12,FALSE)</f>
        <v>12</v>
      </c>
      <c r="G3327">
        <f t="shared" si="103"/>
        <v>47963.897151000005</v>
      </c>
      <c r="H3327" t="str">
        <f>VLOOKUP(A3327,[2]!Filtered_Customer_Data[#All],9,FALSE)</f>
        <v>Mass Customer</v>
      </c>
      <c r="I3327" t="str">
        <f>VLOOKUP(A3327,Filtered_Customer_Data[#All],4,FALSE)</f>
        <v>Female</v>
      </c>
      <c r="J3327" t="str">
        <f>VLOOKUP(A3327,Filtered_Customer_Data[#All],8,FALSE)</f>
        <v>Health</v>
      </c>
      <c r="K3327" t="str">
        <f>VLOOKUP(A3327,Filtered_Customer_Data[#All],7,FALSE)</f>
        <v>VP Product Management</v>
      </c>
    </row>
    <row r="3328" spans="1:11" x14ac:dyDescent="0.3">
      <c r="A3328">
        <v>3335</v>
      </c>
      <c r="B3328">
        <v>6</v>
      </c>
      <c r="C3328">
        <v>4498.0300000000007</v>
      </c>
      <c r="D3328">
        <f t="shared" si="102"/>
        <v>749.67166666666674</v>
      </c>
      <c r="E3328">
        <v>5.5684399999999998</v>
      </c>
      <c r="F3328">
        <f>VLOOKUP(A3328,[1]!Filtered_Customer_Data[#All],12,FALSE)</f>
        <v>16</v>
      </c>
      <c r="G3328">
        <f t="shared" si="103"/>
        <v>66792.027128533344</v>
      </c>
      <c r="H3328" t="str">
        <f>VLOOKUP(A3328,[2]!Filtered_Customer_Data[#All],9,FALSE)</f>
        <v>Mass Customer</v>
      </c>
      <c r="I3328" t="str">
        <f>VLOOKUP(A3328,Filtered_Customer_Data[#All],4,FALSE)</f>
        <v>Male</v>
      </c>
      <c r="J3328" t="str">
        <f>VLOOKUP(A3328,Filtered_Customer_Data[#All],8,FALSE)</f>
        <v>Health</v>
      </c>
      <c r="K3328" t="str">
        <f>VLOOKUP(A3328,Filtered_Customer_Data[#All],7,FALSE)</f>
        <v>Editor</v>
      </c>
    </row>
    <row r="3329" spans="1:11" x14ac:dyDescent="0.3">
      <c r="A3329">
        <v>3336</v>
      </c>
      <c r="B3329">
        <v>6</v>
      </c>
      <c r="C3329">
        <v>9153.3399999999983</v>
      </c>
      <c r="D3329">
        <f t="shared" si="102"/>
        <v>1525.5566666666664</v>
      </c>
      <c r="E3329">
        <v>5.5684399999999998</v>
      </c>
      <c r="F3329">
        <f>VLOOKUP(A3329,[1]!Filtered_Customer_Data[#All],12,FALSE)</f>
        <v>8</v>
      </c>
      <c r="G3329">
        <f t="shared" si="103"/>
        <v>67959.766119466658</v>
      </c>
      <c r="H3329" t="str">
        <f>VLOOKUP(A3329,[2]!Filtered_Customer_Data[#All],9,FALSE)</f>
        <v>Mass Customer</v>
      </c>
      <c r="I3329" t="str">
        <f>VLOOKUP(A3329,Filtered_Customer_Data[#All],4,FALSE)</f>
        <v>Male</v>
      </c>
      <c r="J3329" t="str">
        <f>VLOOKUP(A3329,Filtered_Customer_Data[#All],8,FALSE)</f>
        <v>Manufacturing</v>
      </c>
      <c r="K3329" t="str">
        <f>VLOOKUP(A3329,Filtered_Customer_Data[#All],7,FALSE)</f>
        <v>Research Assistant IV</v>
      </c>
    </row>
    <row r="3330" spans="1:11" x14ac:dyDescent="0.3">
      <c r="A3330">
        <v>3337</v>
      </c>
      <c r="B3330">
        <v>8</v>
      </c>
      <c r="C3330">
        <v>8265.6200000000008</v>
      </c>
      <c r="D3330">
        <f t="shared" si="102"/>
        <v>1033.2025000000001</v>
      </c>
      <c r="E3330">
        <v>5.5684399999999998</v>
      </c>
      <c r="F3330">
        <f>VLOOKUP(A3330,[1]!Filtered_Customer_Data[#All],12,FALSE)</f>
        <v>16</v>
      </c>
      <c r="G3330">
        <f t="shared" si="103"/>
        <v>92053.218065600013</v>
      </c>
      <c r="H3330" t="str">
        <f>VLOOKUP(A3330,[2]!Filtered_Customer_Data[#All],9,FALSE)</f>
        <v>Mass Customer</v>
      </c>
      <c r="I3330" t="str">
        <f>VLOOKUP(A3330,Filtered_Customer_Data[#All],4,FALSE)</f>
        <v>Male</v>
      </c>
      <c r="J3330" t="str">
        <f>VLOOKUP(A3330,Filtered_Customer_Data[#All],8,FALSE)</f>
        <v>Argiculture</v>
      </c>
      <c r="K3330" t="str">
        <f>VLOOKUP(A3330,Filtered_Customer_Data[#All],7,FALSE)</f>
        <v>Unknown</v>
      </c>
    </row>
    <row r="3331" spans="1:11" x14ac:dyDescent="0.3">
      <c r="A3331">
        <v>3338</v>
      </c>
      <c r="B3331">
        <v>3</v>
      </c>
      <c r="C3331">
        <v>1464.71</v>
      </c>
      <c r="D3331">
        <f t="shared" ref="D3331:D3394" si="104">GETPIVOTDATA("Total Revenue",$A3330,"customer_id",A3331)/GETPIVOTDATA("Total Transaction",$A3330,"customer_id",A3331)</f>
        <v>488.23666666666668</v>
      </c>
      <c r="E3331">
        <v>5.5684399999999998</v>
      </c>
      <c r="F3331">
        <f>VLOOKUP(A3331,[1]!Filtered_Customer_Data[#All],12,FALSE)</f>
        <v>10</v>
      </c>
      <c r="G3331">
        <f t="shared" ref="G3331:G3394" si="105">D3331*E3331*F3331</f>
        <v>27187.165841333335</v>
      </c>
      <c r="H3331" t="str">
        <f>VLOOKUP(A3331,[2]!Filtered_Customer_Data[#All],9,FALSE)</f>
        <v>Mass Customer</v>
      </c>
      <c r="I3331" t="str">
        <f>VLOOKUP(A3331,Filtered_Customer_Data[#All],4,FALSE)</f>
        <v>Female</v>
      </c>
      <c r="J3331" t="str">
        <f>VLOOKUP(A3331,Filtered_Customer_Data[#All],8,FALSE)</f>
        <v>Manufacturing</v>
      </c>
      <c r="K3331" t="str">
        <f>VLOOKUP(A3331,Filtered_Customer_Data[#All],7,FALSE)</f>
        <v>Unknown</v>
      </c>
    </row>
    <row r="3332" spans="1:11" x14ac:dyDescent="0.3">
      <c r="A3332">
        <v>3339</v>
      </c>
      <c r="B3332">
        <v>5</v>
      </c>
      <c r="C3332">
        <v>4095.33</v>
      </c>
      <c r="D3332">
        <f t="shared" si="104"/>
        <v>819.06600000000003</v>
      </c>
      <c r="E3332">
        <v>5.5684399999999998</v>
      </c>
      <c r="F3332">
        <f>VLOOKUP(A3332,[1]!Filtered_Customer_Data[#All],12,FALSE)</f>
        <v>21</v>
      </c>
      <c r="G3332">
        <f t="shared" si="105"/>
        <v>95779.317417839993</v>
      </c>
      <c r="H3332" t="str">
        <f>VLOOKUP(A3332,[2]!Filtered_Customer_Data[#All],9,FALSE)</f>
        <v>Mass Customer</v>
      </c>
      <c r="I3332" t="str">
        <f>VLOOKUP(A3332,Filtered_Customer_Data[#All],4,FALSE)</f>
        <v>Male</v>
      </c>
      <c r="J3332" t="str">
        <f>VLOOKUP(A3332,Filtered_Customer_Data[#All],8,FALSE)</f>
        <v>Health</v>
      </c>
      <c r="K3332" t="str">
        <f>VLOOKUP(A3332,Filtered_Customer_Data[#All],7,FALSE)</f>
        <v>Programmer Analyst III</v>
      </c>
    </row>
    <row r="3333" spans="1:11" x14ac:dyDescent="0.3">
      <c r="A3333">
        <v>3340</v>
      </c>
      <c r="B3333">
        <v>6</v>
      </c>
      <c r="C3333">
        <v>6462.47</v>
      </c>
      <c r="D3333">
        <f t="shared" si="104"/>
        <v>1077.0783333333334</v>
      </c>
      <c r="E3333">
        <v>5.5684399999999998</v>
      </c>
      <c r="F3333">
        <f>VLOOKUP(A3333,[1]!Filtered_Customer_Data[#All],12,FALSE)</f>
        <v>2</v>
      </c>
      <c r="G3333">
        <f t="shared" si="105"/>
        <v>11995.292148933333</v>
      </c>
      <c r="H3333" t="str">
        <f>VLOOKUP(A3333,[2]!Filtered_Customer_Data[#All],9,FALSE)</f>
        <v>Mass Customer</v>
      </c>
      <c r="I3333" t="str">
        <f>VLOOKUP(A3333,Filtered_Customer_Data[#All],4,FALSE)</f>
        <v>Male</v>
      </c>
      <c r="J3333" t="str">
        <f>VLOOKUP(A3333,Filtered_Customer_Data[#All],8,FALSE)</f>
        <v>Unknown</v>
      </c>
      <c r="K3333" t="str">
        <f>VLOOKUP(A3333,Filtered_Customer_Data[#All],7,FALSE)</f>
        <v>Physical Therapy Assistant</v>
      </c>
    </row>
    <row r="3334" spans="1:11" x14ac:dyDescent="0.3">
      <c r="A3334">
        <v>3341</v>
      </c>
      <c r="B3334">
        <v>4</v>
      </c>
      <c r="C3334">
        <v>3646.81</v>
      </c>
      <c r="D3334">
        <f t="shared" si="104"/>
        <v>911.70249999999999</v>
      </c>
      <c r="E3334">
        <v>5.5684399999999998</v>
      </c>
      <c r="F3334">
        <f>VLOOKUP(A3334,[1]!Filtered_Customer_Data[#All],12,FALSE)</f>
        <v>6</v>
      </c>
      <c r="G3334">
        <f t="shared" si="105"/>
        <v>30460.564014600001</v>
      </c>
      <c r="H3334" t="str">
        <f>VLOOKUP(A3334,[2]!Filtered_Customer_Data[#All],9,FALSE)</f>
        <v>Affluent Customer</v>
      </c>
      <c r="I3334" t="str">
        <f>VLOOKUP(A3334,Filtered_Customer_Data[#All],4,FALSE)</f>
        <v>Female</v>
      </c>
      <c r="J3334" t="str">
        <f>VLOOKUP(A3334,Filtered_Customer_Data[#All],8,FALSE)</f>
        <v>Retail</v>
      </c>
      <c r="K3334" t="str">
        <f>VLOOKUP(A3334,Filtered_Customer_Data[#All],7,FALSE)</f>
        <v>Help Desk Technician</v>
      </c>
    </row>
    <row r="3335" spans="1:11" x14ac:dyDescent="0.3">
      <c r="A3335">
        <v>3342</v>
      </c>
      <c r="B3335">
        <v>7</v>
      </c>
      <c r="C3335">
        <v>6736.7000000000007</v>
      </c>
      <c r="D3335">
        <f t="shared" si="104"/>
        <v>962.38571428571436</v>
      </c>
      <c r="E3335">
        <v>5.5684399999999998</v>
      </c>
      <c r="F3335">
        <f>VLOOKUP(A3335,[1]!Filtered_Customer_Data[#All],12,FALSE)</f>
        <v>7</v>
      </c>
      <c r="G3335">
        <f t="shared" si="105"/>
        <v>37512.909747999998</v>
      </c>
      <c r="H3335" t="str">
        <f>VLOOKUP(A3335,[2]!Filtered_Customer_Data[#All],9,FALSE)</f>
        <v>Mass Customer</v>
      </c>
      <c r="I3335" t="str">
        <f>VLOOKUP(A3335,Filtered_Customer_Data[#All],4,FALSE)</f>
        <v>Male</v>
      </c>
      <c r="J3335" t="str">
        <f>VLOOKUP(A3335,Filtered_Customer_Data[#All],8,FALSE)</f>
        <v>Entertainment</v>
      </c>
      <c r="K3335" t="str">
        <f>VLOOKUP(A3335,Filtered_Customer_Data[#All],7,FALSE)</f>
        <v>Unknown</v>
      </c>
    </row>
    <row r="3336" spans="1:11" x14ac:dyDescent="0.3">
      <c r="A3336">
        <v>3343</v>
      </c>
      <c r="B3336">
        <v>5</v>
      </c>
      <c r="C3336">
        <v>4892.03</v>
      </c>
      <c r="D3336">
        <f t="shared" si="104"/>
        <v>978.40599999999995</v>
      </c>
      <c r="E3336">
        <v>5.5684399999999998</v>
      </c>
      <c r="F3336">
        <f>VLOOKUP(A3336,[1]!Filtered_Customer_Data[#All],12,FALSE)</f>
        <v>11</v>
      </c>
      <c r="G3336">
        <f t="shared" si="105"/>
        <v>59930.146173039997</v>
      </c>
      <c r="H3336" t="str">
        <f>VLOOKUP(A3336,[2]!Filtered_Customer_Data[#All],9,FALSE)</f>
        <v>Mass Customer</v>
      </c>
      <c r="I3336" t="str">
        <f>VLOOKUP(A3336,Filtered_Customer_Data[#All],4,FALSE)</f>
        <v>Undefined</v>
      </c>
      <c r="J3336" t="str">
        <f>VLOOKUP(A3336,Filtered_Customer_Data[#All],8,FALSE)</f>
        <v>IT</v>
      </c>
      <c r="K3336" t="str">
        <f>VLOOKUP(A3336,Filtered_Customer_Data[#All],7,FALSE)</f>
        <v>Recruiter</v>
      </c>
    </row>
    <row r="3337" spans="1:11" x14ac:dyDescent="0.3">
      <c r="A3337">
        <v>3344</v>
      </c>
      <c r="B3337">
        <v>7</v>
      </c>
      <c r="C3337">
        <v>6236.9600000000009</v>
      </c>
      <c r="D3337">
        <f t="shared" si="104"/>
        <v>890.99428571428587</v>
      </c>
      <c r="E3337">
        <v>5.5684399999999998</v>
      </c>
      <c r="F3337">
        <f>VLOOKUP(A3337,[1]!Filtered_Customer_Data[#All],12,FALSE)</f>
        <v>1</v>
      </c>
      <c r="G3337">
        <f t="shared" si="105"/>
        <v>4961.4482203428579</v>
      </c>
      <c r="H3337" t="str">
        <f>VLOOKUP(A3337,[2]!Filtered_Customer_Data[#All],9,FALSE)</f>
        <v>Affluent Customer</v>
      </c>
      <c r="I3337" t="str">
        <f>VLOOKUP(A3337,Filtered_Customer_Data[#All],4,FALSE)</f>
        <v>Female</v>
      </c>
      <c r="J3337" t="str">
        <f>VLOOKUP(A3337,Filtered_Customer_Data[#All],8,FALSE)</f>
        <v>Unknown</v>
      </c>
      <c r="K3337" t="str">
        <f>VLOOKUP(A3337,Filtered_Customer_Data[#All],7,FALSE)</f>
        <v>GIS Technical Architect</v>
      </c>
    </row>
    <row r="3338" spans="1:11" x14ac:dyDescent="0.3">
      <c r="A3338">
        <v>3345</v>
      </c>
      <c r="B3338">
        <v>5</v>
      </c>
      <c r="C3338">
        <v>3926.35</v>
      </c>
      <c r="D3338">
        <f t="shared" si="104"/>
        <v>785.27</v>
      </c>
      <c r="E3338">
        <v>5.5684399999999998</v>
      </c>
      <c r="F3338">
        <f>VLOOKUP(A3338,[1]!Filtered_Customer_Data[#All],12,FALSE)</f>
        <v>12</v>
      </c>
      <c r="G3338">
        <f t="shared" si="105"/>
        <v>52472.746545599992</v>
      </c>
      <c r="H3338" t="str">
        <f>VLOOKUP(A3338,[2]!Filtered_Customer_Data[#All],9,FALSE)</f>
        <v>High Net Worth</v>
      </c>
      <c r="I3338" t="str">
        <f>VLOOKUP(A3338,Filtered_Customer_Data[#All],4,FALSE)</f>
        <v>Male</v>
      </c>
      <c r="J3338" t="str">
        <f>VLOOKUP(A3338,Filtered_Customer_Data[#All],8,FALSE)</f>
        <v>Financial Services</v>
      </c>
      <c r="K3338" t="str">
        <f>VLOOKUP(A3338,Filtered_Customer_Data[#All],7,FALSE)</f>
        <v>Unknown</v>
      </c>
    </row>
    <row r="3339" spans="1:11" x14ac:dyDescent="0.3">
      <c r="A3339">
        <v>3346</v>
      </c>
      <c r="B3339">
        <v>3</v>
      </c>
      <c r="C3339">
        <v>2794.14</v>
      </c>
      <c r="D3339">
        <f t="shared" si="104"/>
        <v>931.38</v>
      </c>
      <c r="E3339">
        <v>5.5684399999999998</v>
      </c>
      <c r="F3339">
        <f>VLOOKUP(A3339,[1]!Filtered_Customer_Data[#All],12,FALSE)</f>
        <v>3</v>
      </c>
      <c r="G3339">
        <f t="shared" si="105"/>
        <v>15559.000941599999</v>
      </c>
      <c r="H3339" t="str">
        <f>VLOOKUP(A3339,[2]!Filtered_Customer_Data[#All],9,FALSE)</f>
        <v>High Net Worth</v>
      </c>
      <c r="I3339" t="str">
        <f>VLOOKUP(A3339,Filtered_Customer_Data[#All],4,FALSE)</f>
        <v>Female</v>
      </c>
      <c r="J3339" t="str">
        <f>VLOOKUP(A3339,Filtered_Customer_Data[#All],8,FALSE)</f>
        <v>Financial Services</v>
      </c>
      <c r="K3339" t="str">
        <f>VLOOKUP(A3339,Filtered_Customer_Data[#All],7,FALSE)</f>
        <v>Software Consultant</v>
      </c>
    </row>
    <row r="3340" spans="1:11" x14ac:dyDescent="0.3">
      <c r="A3340">
        <v>3347</v>
      </c>
      <c r="B3340">
        <v>5</v>
      </c>
      <c r="C3340">
        <v>5387.8600000000006</v>
      </c>
      <c r="D3340">
        <f t="shared" si="104"/>
        <v>1077.5720000000001</v>
      </c>
      <c r="E3340">
        <v>5.5684399999999998</v>
      </c>
      <c r="F3340">
        <f>VLOOKUP(A3340,[1]!Filtered_Customer_Data[#All],12,FALSE)</f>
        <v>18</v>
      </c>
      <c r="G3340">
        <f t="shared" si="105"/>
        <v>108007.11049824001</v>
      </c>
      <c r="H3340" t="str">
        <f>VLOOKUP(A3340,[2]!Filtered_Customer_Data[#All],9,FALSE)</f>
        <v>High Net Worth</v>
      </c>
      <c r="I3340" t="str">
        <f>VLOOKUP(A3340,Filtered_Customer_Data[#All],4,FALSE)</f>
        <v>Male</v>
      </c>
      <c r="J3340" t="str">
        <f>VLOOKUP(A3340,Filtered_Customer_Data[#All],8,FALSE)</f>
        <v>Entertainment</v>
      </c>
      <c r="K3340" t="str">
        <f>VLOOKUP(A3340,Filtered_Customer_Data[#All],7,FALSE)</f>
        <v>Computer Systems Analyst II</v>
      </c>
    </row>
    <row r="3341" spans="1:11" x14ac:dyDescent="0.3">
      <c r="A3341">
        <v>3348</v>
      </c>
      <c r="B3341">
        <v>3</v>
      </c>
      <c r="C3341">
        <v>2749.69</v>
      </c>
      <c r="D3341">
        <f t="shared" si="104"/>
        <v>916.56333333333339</v>
      </c>
      <c r="E3341">
        <v>5.5684399999999998</v>
      </c>
      <c r="F3341">
        <f>VLOOKUP(A3341,[1]!Filtered_Customer_Data[#All],12,FALSE)</f>
        <v>6</v>
      </c>
      <c r="G3341">
        <f t="shared" si="105"/>
        <v>30622.967567200001</v>
      </c>
      <c r="H3341" t="str">
        <f>VLOOKUP(A3341,[2]!Filtered_Customer_Data[#All],9,FALSE)</f>
        <v>High Net Worth</v>
      </c>
      <c r="I3341" t="str">
        <f>VLOOKUP(A3341,Filtered_Customer_Data[#All],4,FALSE)</f>
        <v>Female</v>
      </c>
      <c r="J3341" t="str">
        <f>VLOOKUP(A3341,Filtered_Customer_Data[#All],8,FALSE)</f>
        <v>Health</v>
      </c>
      <c r="K3341" t="str">
        <f>VLOOKUP(A3341,Filtered_Customer_Data[#All],7,FALSE)</f>
        <v>Pharmacist</v>
      </c>
    </row>
    <row r="3342" spans="1:11" x14ac:dyDescent="0.3">
      <c r="A3342">
        <v>3349</v>
      </c>
      <c r="B3342">
        <v>5</v>
      </c>
      <c r="C3342">
        <v>6639.07</v>
      </c>
      <c r="D3342">
        <f t="shared" si="104"/>
        <v>1327.8139999999999</v>
      </c>
      <c r="E3342">
        <v>5.5684399999999998</v>
      </c>
      <c r="F3342">
        <f>VLOOKUP(A3342,[1]!Filtered_Customer_Data[#All],12,FALSE)</f>
        <v>9</v>
      </c>
      <c r="G3342">
        <f t="shared" si="105"/>
        <v>66544.673311439983</v>
      </c>
      <c r="H3342" t="str">
        <f>VLOOKUP(A3342,[2]!Filtered_Customer_Data[#All],9,FALSE)</f>
        <v>Affluent Customer</v>
      </c>
      <c r="I3342" t="str">
        <f>VLOOKUP(A3342,Filtered_Customer_Data[#All],4,FALSE)</f>
        <v>Male</v>
      </c>
      <c r="J3342" t="str">
        <f>VLOOKUP(A3342,Filtered_Customer_Data[#All],8,FALSE)</f>
        <v>Argiculture</v>
      </c>
      <c r="K3342" t="str">
        <f>VLOOKUP(A3342,Filtered_Customer_Data[#All],7,FALSE)</f>
        <v>Director of Sales</v>
      </c>
    </row>
    <row r="3343" spans="1:11" x14ac:dyDescent="0.3">
      <c r="A3343">
        <v>3350</v>
      </c>
      <c r="B3343">
        <v>6</v>
      </c>
      <c r="C3343">
        <v>9352.56</v>
      </c>
      <c r="D3343">
        <f t="shared" si="104"/>
        <v>1558.76</v>
      </c>
      <c r="E3343">
        <v>5.5684399999999998</v>
      </c>
      <c r="F3343">
        <f>VLOOKUP(A3343,[1]!Filtered_Customer_Data[#All],12,FALSE)</f>
        <v>6</v>
      </c>
      <c r="G3343">
        <f t="shared" si="105"/>
        <v>52079.169206399994</v>
      </c>
      <c r="H3343" t="str">
        <f>VLOOKUP(A3343,[2]!Filtered_Customer_Data[#All],9,FALSE)</f>
        <v>Affluent Customer</v>
      </c>
      <c r="I3343" t="str">
        <f>VLOOKUP(A3343,Filtered_Customer_Data[#All],4,FALSE)</f>
        <v>Male</v>
      </c>
      <c r="J3343" t="str">
        <f>VLOOKUP(A3343,Filtered_Customer_Data[#All],8,FALSE)</f>
        <v>Manufacturing</v>
      </c>
      <c r="K3343" t="str">
        <f>VLOOKUP(A3343,Filtered_Customer_Data[#All],7,FALSE)</f>
        <v>Analog Circuit Design manager</v>
      </c>
    </row>
    <row r="3344" spans="1:11" x14ac:dyDescent="0.3">
      <c r="A3344">
        <v>3351</v>
      </c>
      <c r="B3344">
        <v>6</v>
      </c>
      <c r="C3344">
        <v>7191.88</v>
      </c>
      <c r="D3344">
        <f t="shared" si="104"/>
        <v>1198.6466666666668</v>
      </c>
      <c r="E3344">
        <v>5.5684399999999998</v>
      </c>
      <c r="F3344">
        <f>VLOOKUP(A3344,[1]!Filtered_Customer_Data[#All],12,FALSE)</f>
        <v>15</v>
      </c>
      <c r="G3344">
        <f t="shared" si="105"/>
        <v>100118.88066800001</v>
      </c>
      <c r="H3344" t="str">
        <f>VLOOKUP(A3344,[2]!Filtered_Customer_Data[#All],9,FALSE)</f>
        <v>Affluent Customer</v>
      </c>
      <c r="I3344" t="str">
        <f>VLOOKUP(A3344,Filtered_Customer_Data[#All],4,FALSE)</f>
        <v>Female</v>
      </c>
      <c r="J3344" t="str">
        <f>VLOOKUP(A3344,Filtered_Customer_Data[#All],8,FALSE)</f>
        <v>Unknown</v>
      </c>
      <c r="K3344" t="str">
        <f>VLOOKUP(A3344,Filtered_Customer_Data[#All],7,FALSE)</f>
        <v>Accounting Assistant II</v>
      </c>
    </row>
    <row r="3345" spans="1:11" x14ac:dyDescent="0.3">
      <c r="A3345">
        <v>3352</v>
      </c>
      <c r="B3345">
        <v>6</v>
      </c>
      <c r="C3345">
        <v>5357.0199999999995</v>
      </c>
      <c r="D3345">
        <f t="shared" si="104"/>
        <v>892.83666666666659</v>
      </c>
      <c r="E3345">
        <v>5.5684399999999998</v>
      </c>
      <c r="F3345">
        <f>VLOOKUP(A3345,[1]!Filtered_Customer_Data[#All],12,FALSE)</f>
        <v>1</v>
      </c>
      <c r="G3345">
        <f t="shared" si="105"/>
        <v>4971.707408133333</v>
      </c>
      <c r="H3345" t="str">
        <f>VLOOKUP(A3345,[2]!Filtered_Customer_Data[#All],9,FALSE)</f>
        <v>Affluent Customer</v>
      </c>
      <c r="I3345" t="str">
        <f>VLOOKUP(A3345,Filtered_Customer_Data[#All],4,FALSE)</f>
        <v>Male</v>
      </c>
      <c r="J3345" t="str">
        <f>VLOOKUP(A3345,Filtered_Customer_Data[#All],8,FALSE)</f>
        <v>Manufacturing</v>
      </c>
      <c r="K3345" t="str">
        <f>VLOOKUP(A3345,Filtered_Customer_Data[#All],7,FALSE)</f>
        <v>Human Resources Assistant IV</v>
      </c>
    </row>
    <row r="3346" spans="1:11" x14ac:dyDescent="0.3">
      <c r="A3346">
        <v>3353</v>
      </c>
      <c r="B3346">
        <v>7</v>
      </c>
      <c r="C3346">
        <v>5270.16</v>
      </c>
      <c r="D3346">
        <f t="shared" si="104"/>
        <v>752.88</v>
      </c>
      <c r="E3346">
        <v>5.5684399999999998</v>
      </c>
      <c r="F3346">
        <f>VLOOKUP(A3346,[1]!Filtered_Customer_Data[#All],12,FALSE)</f>
        <v>1</v>
      </c>
      <c r="G3346">
        <f t="shared" si="105"/>
        <v>4192.3671071999997</v>
      </c>
      <c r="H3346" t="str">
        <f>VLOOKUP(A3346,[2]!Filtered_Customer_Data[#All],9,FALSE)</f>
        <v>Mass Customer</v>
      </c>
      <c r="I3346" t="str">
        <f>VLOOKUP(A3346,Filtered_Customer_Data[#All],4,FALSE)</f>
        <v>Female</v>
      </c>
      <c r="J3346" t="str">
        <f>VLOOKUP(A3346,Filtered_Customer_Data[#All],8,FALSE)</f>
        <v>Unknown</v>
      </c>
      <c r="K3346" t="str">
        <f>VLOOKUP(A3346,Filtered_Customer_Data[#All],7,FALSE)</f>
        <v>Software Test Engineer II</v>
      </c>
    </row>
    <row r="3347" spans="1:11" x14ac:dyDescent="0.3">
      <c r="A3347">
        <v>3354</v>
      </c>
      <c r="B3347">
        <v>2</v>
      </c>
      <c r="C3347">
        <v>3213.07</v>
      </c>
      <c r="D3347">
        <f t="shared" si="104"/>
        <v>1606.5350000000001</v>
      </c>
      <c r="E3347">
        <v>5.5684399999999998</v>
      </c>
      <c r="F3347">
        <f>VLOOKUP(A3347,[1]!Filtered_Customer_Data[#All],12,FALSE)</f>
        <v>11</v>
      </c>
      <c r="G3347">
        <f t="shared" si="105"/>
        <v>98404.831309400004</v>
      </c>
      <c r="H3347" t="str">
        <f>VLOOKUP(A3347,[2]!Filtered_Customer_Data[#All],9,FALSE)</f>
        <v>Mass Customer</v>
      </c>
      <c r="I3347" t="str">
        <f>VLOOKUP(A3347,Filtered_Customer_Data[#All],4,FALSE)</f>
        <v>Male</v>
      </c>
      <c r="J3347" t="str">
        <f>VLOOKUP(A3347,Filtered_Customer_Data[#All],8,FALSE)</f>
        <v>Manufacturing</v>
      </c>
      <c r="K3347" t="str">
        <f>VLOOKUP(A3347,Filtered_Customer_Data[#All],7,FALSE)</f>
        <v>Unknown</v>
      </c>
    </row>
    <row r="3348" spans="1:11" x14ac:dyDescent="0.3">
      <c r="A3348">
        <v>3355</v>
      </c>
      <c r="B3348">
        <v>5</v>
      </c>
      <c r="C3348">
        <v>5543.5300000000007</v>
      </c>
      <c r="D3348">
        <f t="shared" si="104"/>
        <v>1108.7060000000001</v>
      </c>
      <c r="E3348">
        <v>5.5684399999999998</v>
      </c>
      <c r="F3348">
        <f>VLOOKUP(A3348,[1]!Filtered_Customer_Data[#All],12,FALSE)</f>
        <v>3</v>
      </c>
      <c r="G3348">
        <f t="shared" si="105"/>
        <v>18521.288515920001</v>
      </c>
      <c r="H3348" t="str">
        <f>VLOOKUP(A3348,[2]!Filtered_Customer_Data[#All],9,FALSE)</f>
        <v>Mass Customer</v>
      </c>
      <c r="I3348" t="str">
        <f>VLOOKUP(A3348,Filtered_Customer_Data[#All],4,FALSE)</f>
        <v>Female</v>
      </c>
      <c r="J3348" t="str">
        <f>VLOOKUP(A3348,Filtered_Customer_Data[#All],8,FALSE)</f>
        <v>Manufacturing</v>
      </c>
      <c r="K3348" t="str">
        <f>VLOOKUP(A3348,Filtered_Customer_Data[#All],7,FALSE)</f>
        <v>Staff Accountant I</v>
      </c>
    </row>
    <row r="3349" spans="1:11" x14ac:dyDescent="0.3">
      <c r="A3349">
        <v>3356</v>
      </c>
      <c r="B3349">
        <v>5</v>
      </c>
      <c r="C3349">
        <v>6281.6900000000005</v>
      </c>
      <c r="D3349">
        <f t="shared" si="104"/>
        <v>1256.3380000000002</v>
      </c>
      <c r="E3349">
        <v>5.5684399999999998</v>
      </c>
      <c r="F3349">
        <f>VLOOKUP(A3349,[1]!Filtered_Customer_Data[#All],12,FALSE)</f>
        <v>6</v>
      </c>
      <c r="G3349">
        <f t="shared" si="105"/>
        <v>41975.056636320005</v>
      </c>
      <c r="H3349" t="str">
        <f>VLOOKUP(A3349,[2]!Filtered_Customer_Data[#All],9,FALSE)</f>
        <v>Mass Customer</v>
      </c>
      <c r="I3349" t="str">
        <f>VLOOKUP(A3349,Filtered_Customer_Data[#All],4,FALSE)</f>
        <v>Male</v>
      </c>
      <c r="J3349" t="str">
        <f>VLOOKUP(A3349,Filtered_Customer_Data[#All],8,FALSE)</f>
        <v>Financial Services</v>
      </c>
      <c r="K3349" t="str">
        <f>VLOOKUP(A3349,Filtered_Customer_Data[#All],7,FALSE)</f>
        <v>Safety Technician II</v>
      </c>
    </row>
    <row r="3350" spans="1:11" x14ac:dyDescent="0.3">
      <c r="A3350">
        <v>3357</v>
      </c>
      <c r="B3350">
        <v>4</v>
      </c>
      <c r="C3350">
        <v>3897.31</v>
      </c>
      <c r="D3350">
        <f t="shared" si="104"/>
        <v>974.32749999999999</v>
      </c>
      <c r="E3350">
        <v>5.5684399999999998</v>
      </c>
      <c r="F3350">
        <f>VLOOKUP(A3350,[1]!Filtered_Customer_Data[#All],12,FALSE)</f>
        <v>4</v>
      </c>
      <c r="G3350">
        <f t="shared" si="105"/>
        <v>21701.936896399999</v>
      </c>
      <c r="H3350" t="str">
        <f>VLOOKUP(A3350,[2]!Filtered_Customer_Data[#All],9,FALSE)</f>
        <v>Affluent Customer</v>
      </c>
      <c r="I3350" t="str">
        <f>VLOOKUP(A3350,Filtered_Customer_Data[#All],4,FALSE)</f>
        <v>Male</v>
      </c>
      <c r="J3350" t="str">
        <f>VLOOKUP(A3350,Filtered_Customer_Data[#All],8,FALSE)</f>
        <v>Manufacturing</v>
      </c>
      <c r="K3350" t="str">
        <f>VLOOKUP(A3350,Filtered_Customer_Data[#All],7,FALSE)</f>
        <v>Design Engineer</v>
      </c>
    </row>
    <row r="3351" spans="1:11" x14ac:dyDescent="0.3">
      <c r="A3351">
        <v>3358</v>
      </c>
      <c r="B3351">
        <v>6</v>
      </c>
      <c r="C3351">
        <v>7750.1799999999994</v>
      </c>
      <c r="D3351">
        <f t="shared" si="104"/>
        <v>1291.6966666666665</v>
      </c>
      <c r="E3351">
        <v>5.5684399999999998</v>
      </c>
      <c r="F3351">
        <f>VLOOKUP(A3351,[1]!Filtered_Customer_Data[#All],12,FALSE)</f>
        <v>11</v>
      </c>
      <c r="G3351">
        <f t="shared" si="105"/>
        <v>79120.089251866651</v>
      </c>
      <c r="H3351" t="str">
        <f>VLOOKUP(A3351,[2]!Filtered_Customer_Data[#All],9,FALSE)</f>
        <v>Affluent Customer</v>
      </c>
      <c r="I3351" t="str">
        <f>VLOOKUP(A3351,Filtered_Customer_Data[#All],4,FALSE)</f>
        <v>Male</v>
      </c>
      <c r="J3351" t="str">
        <f>VLOOKUP(A3351,Filtered_Customer_Data[#All],8,FALSE)</f>
        <v>Manufacturing</v>
      </c>
      <c r="K3351" t="str">
        <f>VLOOKUP(A3351,Filtered_Customer_Data[#All],7,FALSE)</f>
        <v>Engineer I</v>
      </c>
    </row>
    <row r="3352" spans="1:11" x14ac:dyDescent="0.3">
      <c r="A3352">
        <v>3359</v>
      </c>
      <c r="B3352">
        <v>4</v>
      </c>
      <c r="C3352">
        <v>2920.95</v>
      </c>
      <c r="D3352">
        <f t="shared" si="104"/>
        <v>730.23749999999995</v>
      </c>
      <c r="E3352">
        <v>5.5684399999999998</v>
      </c>
      <c r="F3352">
        <f>VLOOKUP(A3352,[1]!Filtered_Customer_Data[#All],12,FALSE)</f>
        <v>3</v>
      </c>
      <c r="G3352">
        <f t="shared" si="105"/>
        <v>12198.851113499999</v>
      </c>
      <c r="H3352" t="str">
        <f>VLOOKUP(A3352,[2]!Filtered_Customer_Data[#All],9,FALSE)</f>
        <v>Mass Customer</v>
      </c>
      <c r="I3352" t="str">
        <f>VLOOKUP(A3352,Filtered_Customer_Data[#All],4,FALSE)</f>
        <v>Male</v>
      </c>
      <c r="J3352" t="str">
        <f>VLOOKUP(A3352,Filtered_Customer_Data[#All],8,FALSE)</f>
        <v>Unknown</v>
      </c>
      <c r="K3352" t="str">
        <f>VLOOKUP(A3352,Filtered_Customer_Data[#All],7,FALSE)</f>
        <v>Developer III</v>
      </c>
    </row>
    <row r="3353" spans="1:11" x14ac:dyDescent="0.3">
      <c r="A3353">
        <v>3360</v>
      </c>
      <c r="B3353">
        <v>8</v>
      </c>
      <c r="C3353">
        <v>6162.1900000000005</v>
      </c>
      <c r="D3353">
        <f t="shared" si="104"/>
        <v>770.27375000000006</v>
      </c>
      <c r="E3353">
        <v>5.5684399999999998</v>
      </c>
      <c r="F3353">
        <f>VLOOKUP(A3353,[1]!Filtered_Customer_Data[#All],12,FALSE)</f>
        <v>5</v>
      </c>
      <c r="G3353">
        <f t="shared" si="105"/>
        <v>21446.115802250002</v>
      </c>
      <c r="H3353" t="str">
        <f>VLOOKUP(A3353,[2]!Filtered_Customer_Data[#All],9,FALSE)</f>
        <v>Affluent Customer</v>
      </c>
      <c r="I3353" t="str">
        <f>VLOOKUP(A3353,Filtered_Customer_Data[#All],4,FALSE)</f>
        <v>Female</v>
      </c>
      <c r="J3353" t="str">
        <f>VLOOKUP(A3353,Filtered_Customer_Data[#All],8,FALSE)</f>
        <v>Health</v>
      </c>
      <c r="K3353" t="str">
        <f>VLOOKUP(A3353,Filtered_Customer_Data[#All],7,FALSE)</f>
        <v>Quality Engineer</v>
      </c>
    </row>
    <row r="3354" spans="1:11" x14ac:dyDescent="0.3">
      <c r="A3354">
        <v>3361</v>
      </c>
      <c r="B3354">
        <v>6</v>
      </c>
      <c r="C3354">
        <v>8548.9500000000007</v>
      </c>
      <c r="D3354">
        <f t="shared" si="104"/>
        <v>1424.825</v>
      </c>
      <c r="E3354">
        <v>5.5684399999999998</v>
      </c>
      <c r="F3354">
        <f>VLOOKUP(A3354,[1]!Filtered_Customer_Data[#All],12,FALSE)</f>
        <v>9</v>
      </c>
      <c r="G3354">
        <f t="shared" si="105"/>
        <v>71406.472707000008</v>
      </c>
      <c r="H3354" t="str">
        <f>VLOOKUP(A3354,[2]!Filtered_Customer_Data[#All],9,FALSE)</f>
        <v>Mass Customer</v>
      </c>
      <c r="I3354" t="str">
        <f>VLOOKUP(A3354,Filtered_Customer_Data[#All],4,FALSE)</f>
        <v>Female</v>
      </c>
      <c r="J3354" t="str">
        <f>VLOOKUP(A3354,Filtered_Customer_Data[#All],8,FALSE)</f>
        <v>Property</v>
      </c>
      <c r="K3354" t="str">
        <f>VLOOKUP(A3354,Filtered_Customer_Data[#All],7,FALSE)</f>
        <v>General Manager</v>
      </c>
    </row>
    <row r="3355" spans="1:11" x14ac:dyDescent="0.3">
      <c r="A3355">
        <v>3362</v>
      </c>
      <c r="B3355">
        <v>3</v>
      </c>
      <c r="C3355">
        <v>1983.8400000000001</v>
      </c>
      <c r="D3355">
        <f t="shared" si="104"/>
        <v>661.28000000000009</v>
      </c>
      <c r="E3355">
        <v>5.5684399999999998</v>
      </c>
      <c r="F3355">
        <f>VLOOKUP(A3355,[1]!Filtered_Customer_Data[#All],12,FALSE)</f>
        <v>13</v>
      </c>
      <c r="G3355">
        <f t="shared" si="105"/>
        <v>47869.874041600007</v>
      </c>
      <c r="H3355" t="str">
        <f>VLOOKUP(A3355,[2]!Filtered_Customer_Data[#All],9,FALSE)</f>
        <v>Affluent Customer</v>
      </c>
      <c r="I3355" t="str">
        <f>VLOOKUP(A3355,Filtered_Customer_Data[#All],4,FALSE)</f>
        <v>Male</v>
      </c>
      <c r="J3355" t="str">
        <f>VLOOKUP(A3355,Filtered_Customer_Data[#All],8,FALSE)</f>
        <v>Financial Services</v>
      </c>
      <c r="K3355" t="str">
        <f>VLOOKUP(A3355,Filtered_Customer_Data[#All],7,FALSE)</f>
        <v>VP Accounting</v>
      </c>
    </row>
    <row r="3356" spans="1:11" x14ac:dyDescent="0.3">
      <c r="A3356">
        <v>3363</v>
      </c>
      <c r="B3356">
        <v>6</v>
      </c>
      <c r="C3356">
        <v>6443.9299999999994</v>
      </c>
      <c r="D3356">
        <f t="shared" si="104"/>
        <v>1073.9883333333332</v>
      </c>
      <c r="E3356">
        <v>5.5684399999999998</v>
      </c>
      <c r="F3356">
        <f>VLOOKUP(A3356,[1]!Filtered_Customer_Data[#All],12,FALSE)</f>
        <v>3</v>
      </c>
      <c r="G3356">
        <f t="shared" si="105"/>
        <v>17941.3187846</v>
      </c>
      <c r="H3356" t="str">
        <f>VLOOKUP(A3356,[2]!Filtered_Customer_Data[#All],9,FALSE)</f>
        <v>High Net Worth</v>
      </c>
      <c r="I3356" t="str">
        <f>VLOOKUP(A3356,Filtered_Customer_Data[#All],4,FALSE)</f>
        <v>Male</v>
      </c>
      <c r="J3356" t="str">
        <f>VLOOKUP(A3356,Filtered_Customer_Data[#All],8,FALSE)</f>
        <v>Manufacturing</v>
      </c>
      <c r="K3356" t="str">
        <f>VLOOKUP(A3356,Filtered_Customer_Data[#All],7,FALSE)</f>
        <v>Electrical Engineer</v>
      </c>
    </row>
    <row r="3357" spans="1:11" x14ac:dyDescent="0.3">
      <c r="A3357">
        <v>3364</v>
      </c>
      <c r="B3357">
        <v>5</v>
      </c>
      <c r="C3357">
        <v>5647.75</v>
      </c>
      <c r="D3357">
        <f t="shared" si="104"/>
        <v>1129.55</v>
      </c>
      <c r="E3357">
        <v>5.5684399999999998</v>
      </c>
      <c r="F3357">
        <f>VLOOKUP(A3357,[1]!Filtered_Customer_Data[#All],12,FALSE)</f>
        <v>3</v>
      </c>
      <c r="G3357">
        <f t="shared" si="105"/>
        <v>18869.494205999999</v>
      </c>
      <c r="H3357" t="str">
        <f>VLOOKUP(A3357,[2]!Filtered_Customer_Data[#All],9,FALSE)</f>
        <v>Mass Customer</v>
      </c>
      <c r="I3357" t="str">
        <f>VLOOKUP(A3357,Filtered_Customer_Data[#All],4,FALSE)</f>
        <v>Male</v>
      </c>
      <c r="J3357" t="str">
        <f>VLOOKUP(A3357,Filtered_Customer_Data[#All],8,FALSE)</f>
        <v>Manufacturing</v>
      </c>
      <c r="K3357" t="str">
        <f>VLOOKUP(A3357,Filtered_Customer_Data[#All],7,FALSE)</f>
        <v>Engineer IV</v>
      </c>
    </row>
    <row r="3358" spans="1:11" x14ac:dyDescent="0.3">
      <c r="A3358">
        <v>3365</v>
      </c>
      <c r="B3358">
        <v>6</v>
      </c>
      <c r="C3358">
        <v>5971.06</v>
      </c>
      <c r="D3358">
        <f t="shared" si="104"/>
        <v>995.17666666666673</v>
      </c>
      <c r="E3358">
        <v>5.5684399999999998</v>
      </c>
      <c r="F3358">
        <f>VLOOKUP(A3358,[1]!Filtered_Customer_Data[#All],12,FALSE)</f>
        <v>11</v>
      </c>
      <c r="G3358">
        <f t="shared" si="105"/>
        <v>60957.397135066669</v>
      </c>
      <c r="H3358" t="str">
        <f>VLOOKUP(A3358,[2]!Filtered_Customer_Data[#All],9,FALSE)</f>
        <v>Mass Customer</v>
      </c>
      <c r="I3358" t="str">
        <f>VLOOKUP(A3358,Filtered_Customer_Data[#All],4,FALSE)</f>
        <v>Undefined</v>
      </c>
      <c r="J3358" t="str">
        <f>VLOOKUP(A3358,Filtered_Customer_Data[#All],8,FALSE)</f>
        <v>IT</v>
      </c>
      <c r="K3358" t="str">
        <f>VLOOKUP(A3358,Filtered_Customer_Data[#All],7,FALSE)</f>
        <v>Engineer III</v>
      </c>
    </row>
    <row r="3359" spans="1:11" x14ac:dyDescent="0.3">
      <c r="A3359">
        <v>3366</v>
      </c>
      <c r="B3359">
        <v>4</v>
      </c>
      <c r="C3359">
        <v>4591.95</v>
      </c>
      <c r="D3359">
        <f t="shared" si="104"/>
        <v>1147.9875</v>
      </c>
      <c r="E3359">
        <v>5.5684399999999998</v>
      </c>
      <c r="F3359">
        <f>VLOOKUP(A3359,[1]!Filtered_Customer_Data[#All],12,FALSE)</f>
        <v>14</v>
      </c>
      <c r="G3359">
        <f t="shared" si="105"/>
        <v>89494.993202999991</v>
      </c>
      <c r="H3359" t="str">
        <f>VLOOKUP(A3359,[2]!Filtered_Customer_Data[#All],9,FALSE)</f>
        <v>Mass Customer</v>
      </c>
      <c r="I3359" t="str">
        <f>VLOOKUP(A3359,Filtered_Customer_Data[#All],4,FALSE)</f>
        <v>Male</v>
      </c>
      <c r="J3359" t="str">
        <f>VLOOKUP(A3359,Filtered_Customer_Data[#All],8,FALSE)</f>
        <v>Manufacturing</v>
      </c>
      <c r="K3359" t="str">
        <f>VLOOKUP(A3359,Filtered_Customer_Data[#All],7,FALSE)</f>
        <v>Technical Writer</v>
      </c>
    </row>
    <row r="3360" spans="1:11" x14ac:dyDescent="0.3">
      <c r="A3360">
        <v>3367</v>
      </c>
      <c r="B3360">
        <v>6</v>
      </c>
      <c r="C3360">
        <v>8647.67</v>
      </c>
      <c r="D3360">
        <f t="shared" si="104"/>
        <v>1441.2783333333334</v>
      </c>
      <c r="E3360">
        <v>5.5684399999999998</v>
      </c>
      <c r="F3360">
        <f>VLOOKUP(A3360,[1]!Filtered_Customer_Data[#All],12,FALSE)</f>
        <v>1</v>
      </c>
      <c r="G3360">
        <f t="shared" si="105"/>
        <v>8025.6719224666667</v>
      </c>
      <c r="H3360" t="str">
        <f>VLOOKUP(A3360,[2]!Filtered_Customer_Data[#All],9,FALSE)</f>
        <v>Mass Customer</v>
      </c>
      <c r="I3360" t="str">
        <f>VLOOKUP(A3360,Filtered_Customer_Data[#All],4,FALSE)</f>
        <v>Female</v>
      </c>
      <c r="J3360" t="str">
        <f>VLOOKUP(A3360,Filtered_Customer_Data[#All],8,FALSE)</f>
        <v>Entertainment</v>
      </c>
      <c r="K3360" t="str">
        <f>VLOOKUP(A3360,Filtered_Customer_Data[#All],7,FALSE)</f>
        <v>Librarian</v>
      </c>
    </row>
    <row r="3361" spans="1:11" x14ac:dyDescent="0.3">
      <c r="A3361">
        <v>3368</v>
      </c>
      <c r="B3361">
        <v>5</v>
      </c>
      <c r="C3361">
        <v>5971.18</v>
      </c>
      <c r="D3361">
        <f t="shared" si="104"/>
        <v>1194.2360000000001</v>
      </c>
      <c r="E3361">
        <v>5.5684399999999998</v>
      </c>
      <c r="F3361">
        <f>VLOOKUP(A3361,[1]!Filtered_Customer_Data[#All],12,FALSE)</f>
        <v>16</v>
      </c>
      <c r="G3361">
        <f t="shared" si="105"/>
        <v>106400.50418944001</v>
      </c>
      <c r="H3361" t="str">
        <f>VLOOKUP(A3361,[2]!Filtered_Customer_Data[#All],9,FALSE)</f>
        <v>Affluent Customer</v>
      </c>
      <c r="I3361" t="str">
        <f>VLOOKUP(A3361,Filtered_Customer_Data[#All],4,FALSE)</f>
        <v>Female</v>
      </c>
      <c r="J3361" t="str">
        <f>VLOOKUP(A3361,Filtered_Customer_Data[#All],8,FALSE)</f>
        <v>Financial Services</v>
      </c>
      <c r="K3361" t="str">
        <f>VLOOKUP(A3361,Filtered_Customer_Data[#All],7,FALSE)</f>
        <v>Technical Writer</v>
      </c>
    </row>
    <row r="3362" spans="1:11" x14ac:dyDescent="0.3">
      <c r="A3362">
        <v>3369</v>
      </c>
      <c r="B3362">
        <v>6</v>
      </c>
      <c r="C3362">
        <v>6850.6900000000005</v>
      </c>
      <c r="D3362">
        <f t="shared" si="104"/>
        <v>1141.7816666666668</v>
      </c>
      <c r="E3362">
        <v>5.5684399999999998</v>
      </c>
      <c r="F3362">
        <f>VLOOKUP(A3362,[1]!Filtered_Customer_Data[#All],12,FALSE)</f>
        <v>10</v>
      </c>
      <c r="G3362">
        <f t="shared" si="105"/>
        <v>63579.427039333328</v>
      </c>
      <c r="H3362" t="str">
        <f>VLOOKUP(A3362,[2]!Filtered_Customer_Data[#All],9,FALSE)</f>
        <v>Mass Customer</v>
      </c>
      <c r="I3362" t="str">
        <f>VLOOKUP(A3362,Filtered_Customer_Data[#All],4,FALSE)</f>
        <v>Female</v>
      </c>
      <c r="J3362" t="str">
        <f>VLOOKUP(A3362,Filtered_Customer_Data[#All],8,FALSE)</f>
        <v>Unknown</v>
      </c>
      <c r="K3362" t="str">
        <f>VLOOKUP(A3362,Filtered_Customer_Data[#All],7,FALSE)</f>
        <v>Research Associate</v>
      </c>
    </row>
    <row r="3363" spans="1:11" x14ac:dyDescent="0.3">
      <c r="A3363">
        <v>3370</v>
      </c>
      <c r="B3363">
        <v>6</v>
      </c>
      <c r="C3363">
        <v>6721.32</v>
      </c>
      <c r="D3363">
        <f t="shared" si="104"/>
        <v>1120.22</v>
      </c>
      <c r="E3363">
        <v>5.5684399999999998</v>
      </c>
      <c r="F3363">
        <f>VLOOKUP(A3363,[1]!Filtered_Customer_Data[#All],12,FALSE)</f>
        <v>5</v>
      </c>
      <c r="G3363">
        <f t="shared" si="105"/>
        <v>31189.389283999997</v>
      </c>
      <c r="H3363" t="str">
        <f>VLOOKUP(A3363,[2]!Filtered_Customer_Data[#All],9,FALSE)</f>
        <v>High Net Worth</v>
      </c>
      <c r="I3363" t="str">
        <f>VLOOKUP(A3363,Filtered_Customer_Data[#All],4,FALSE)</f>
        <v>Male</v>
      </c>
      <c r="J3363" t="str">
        <f>VLOOKUP(A3363,Filtered_Customer_Data[#All],8,FALSE)</f>
        <v>Unknown</v>
      </c>
      <c r="K3363" t="str">
        <f>VLOOKUP(A3363,Filtered_Customer_Data[#All],7,FALSE)</f>
        <v>Data Coordiator</v>
      </c>
    </row>
    <row r="3364" spans="1:11" x14ac:dyDescent="0.3">
      <c r="A3364">
        <v>3371</v>
      </c>
      <c r="B3364">
        <v>9</v>
      </c>
      <c r="C3364">
        <v>8400.31</v>
      </c>
      <c r="D3364">
        <f t="shared" si="104"/>
        <v>933.36777777777775</v>
      </c>
      <c r="E3364">
        <v>5.5684399999999998</v>
      </c>
      <c r="F3364">
        <f>VLOOKUP(A3364,[1]!Filtered_Customer_Data[#All],12,FALSE)</f>
        <v>17</v>
      </c>
      <c r="G3364">
        <f t="shared" si="105"/>
        <v>88355.841964311097</v>
      </c>
      <c r="H3364" t="str">
        <f>VLOOKUP(A3364,[2]!Filtered_Customer_Data[#All],9,FALSE)</f>
        <v>Mass Customer</v>
      </c>
      <c r="I3364" t="str">
        <f>VLOOKUP(A3364,Filtered_Customer_Data[#All],4,FALSE)</f>
        <v>Female</v>
      </c>
      <c r="J3364" t="str">
        <f>VLOOKUP(A3364,Filtered_Customer_Data[#All],8,FALSE)</f>
        <v>Retail</v>
      </c>
      <c r="K3364" t="str">
        <f>VLOOKUP(A3364,Filtered_Customer_Data[#All],7,FALSE)</f>
        <v>Analyst Programmer</v>
      </c>
    </row>
    <row r="3365" spans="1:11" x14ac:dyDescent="0.3">
      <c r="A3365">
        <v>3372</v>
      </c>
      <c r="B3365">
        <v>6</v>
      </c>
      <c r="C3365">
        <v>7238.88</v>
      </c>
      <c r="D3365">
        <f t="shared" si="104"/>
        <v>1206.48</v>
      </c>
      <c r="E3365">
        <v>5.5684399999999998</v>
      </c>
      <c r="F3365">
        <f>VLOOKUP(A3365,[1]!Filtered_Customer_Data[#All],12,FALSE)</f>
        <v>15</v>
      </c>
      <c r="G3365">
        <f t="shared" si="105"/>
        <v>100773.172368</v>
      </c>
      <c r="H3365" t="str">
        <f>VLOOKUP(A3365,[2]!Filtered_Customer_Data[#All],9,FALSE)</f>
        <v>High Net Worth</v>
      </c>
      <c r="I3365" t="str">
        <f>VLOOKUP(A3365,Filtered_Customer_Data[#All],4,FALSE)</f>
        <v>Male</v>
      </c>
      <c r="J3365" t="str">
        <f>VLOOKUP(A3365,Filtered_Customer_Data[#All],8,FALSE)</f>
        <v>Telecommunications</v>
      </c>
      <c r="K3365" t="str">
        <f>VLOOKUP(A3365,Filtered_Customer_Data[#All],7,FALSE)</f>
        <v>Unknown</v>
      </c>
    </row>
    <row r="3366" spans="1:11" x14ac:dyDescent="0.3">
      <c r="A3366">
        <v>3373</v>
      </c>
      <c r="B3366">
        <v>5</v>
      </c>
      <c r="C3366">
        <v>6773.3700000000008</v>
      </c>
      <c r="D3366">
        <f t="shared" si="104"/>
        <v>1354.6740000000002</v>
      </c>
      <c r="E3366">
        <v>5.5684399999999998</v>
      </c>
      <c r="F3366">
        <f>VLOOKUP(A3366,[1]!Filtered_Customer_Data[#All],12,FALSE)</f>
        <v>5</v>
      </c>
      <c r="G3366">
        <f t="shared" si="105"/>
        <v>37717.104442800002</v>
      </c>
      <c r="H3366" t="str">
        <f>VLOOKUP(A3366,[2]!Filtered_Customer_Data[#All],9,FALSE)</f>
        <v>Mass Customer</v>
      </c>
      <c r="I3366" t="str">
        <f>VLOOKUP(A3366,Filtered_Customer_Data[#All],4,FALSE)</f>
        <v>Female</v>
      </c>
      <c r="J3366" t="str">
        <f>VLOOKUP(A3366,Filtered_Customer_Data[#All],8,FALSE)</f>
        <v>Health</v>
      </c>
      <c r="K3366" t="str">
        <f>VLOOKUP(A3366,Filtered_Customer_Data[#All],7,FALSE)</f>
        <v>Research Associate</v>
      </c>
    </row>
    <row r="3367" spans="1:11" x14ac:dyDescent="0.3">
      <c r="A3367">
        <v>3374</v>
      </c>
      <c r="B3367">
        <v>4</v>
      </c>
      <c r="C3367">
        <v>6246.4400000000005</v>
      </c>
      <c r="D3367">
        <f t="shared" si="104"/>
        <v>1561.6100000000001</v>
      </c>
      <c r="E3367">
        <v>5.5684399999999998</v>
      </c>
      <c r="F3367">
        <f>VLOOKUP(A3367,[1]!Filtered_Customer_Data[#All],12,FALSE)</f>
        <v>12</v>
      </c>
      <c r="G3367">
        <f t="shared" si="105"/>
        <v>104348.77906080001</v>
      </c>
      <c r="H3367" t="str">
        <f>VLOOKUP(A3367,[2]!Filtered_Customer_Data[#All],9,FALSE)</f>
        <v>Mass Customer</v>
      </c>
      <c r="I3367" t="str">
        <f>VLOOKUP(A3367,Filtered_Customer_Data[#All],4,FALSE)</f>
        <v>Female</v>
      </c>
      <c r="J3367" t="str">
        <f>VLOOKUP(A3367,Filtered_Customer_Data[#All],8,FALSE)</f>
        <v>Manufacturing</v>
      </c>
      <c r="K3367" t="str">
        <f>VLOOKUP(A3367,Filtered_Customer_Data[#All],7,FALSE)</f>
        <v>Sales Associate</v>
      </c>
    </row>
    <row r="3368" spans="1:11" x14ac:dyDescent="0.3">
      <c r="A3368">
        <v>3375</v>
      </c>
      <c r="B3368">
        <v>8</v>
      </c>
      <c r="C3368">
        <v>8710.18</v>
      </c>
      <c r="D3368">
        <f t="shared" si="104"/>
        <v>1088.7725</v>
      </c>
      <c r="E3368">
        <v>5.5684399999999998</v>
      </c>
      <c r="F3368">
        <f>VLOOKUP(A3368,[1]!Filtered_Customer_Data[#All],12,FALSE)</f>
        <v>6</v>
      </c>
      <c r="G3368">
        <f t="shared" si="105"/>
        <v>36376.586039399997</v>
      </c>
      <c r="H3368" t="str">
        <f>VLOOKUP(A3368,[2]!Filtered_Customer_Data[#All],9,FALSE)</f>
        <v>High Net Worth</v>
      </c>
      <c r="I3368" t="str">
        <f>VLOOKUP(A3368,Filtered_Customer_Data[#All],4,FALSE)</f>
        <v>Male</v>
      </c>
      <c r="J3368" t="str">
        <f>VLOOKUP(A3368,Filtered_Customer_Data[#All],8,FALSE)</f>
        <v>Financial Services</v>
      </c>
      <c r="K3368" t="str">
        <f>VLOOKUP(A3368,Filtered_Customer_Data[#All],7,FALSE)</f>
        <v>Accounting Assistant I</v>
      </c>
    </row>
    <row r="3369" spans="1:11" x14ac:dyDescent="0.3">
      <c r="A3369">
        <v>3376</v>
      </c>
      <c r="B3369">
        <v>5</v>
      </c>
      <c r="C3369">
        <v>4239.5399999999991</v>
      </c>
      <c r="D3369">
        <f t="shared" si="104"/>
        <v>847.90799999999979</v>
      </c>
      <c r="E3369">
        <v>5.5684399999999998</v>
      </c>
      <c r="F3369">
        <f>VLOOKUP(A3369,[1]!Filtered_Customer_Data[#All],12,FALSE)</f>
        <v>16</v>
      </c>
      <c r="G3369">
        <f t="shared" si="105"/>
        <v>75544.397176319981</v>
      </c>
      <c r="H3369" t="str">
        <f>VLOOKUP(A3369,[2]!Filtered_Customer_Data[#All],9,FALSE)</f>
        <v>Mass Customer</v>
      </c>
      <c r="I3369" t="str">
        <f>VLOOKUP(A3369,Filtered_Customer_Data[#All],4,FALSE)</f>
        <v>Female</v>
      </c>
      <c r="J3369" t="str">
        <f>VLOOKUP(A3369,Filtered_Customer_Data[#All],8,FALSE)</f>
        <v>Manufacturing</v>
      </c>
      <c r="K3369" t="str">
        <f>VLOOKUP(A3369,Filtered_Customer_Data[#All],7,FALSE)</f>
        <v>Unknown</v>
      </c>
    </row>
    <row r="3370" spans="1:11" x14ac:dyDescent="0.3">
      <c r="A3370">
        <v>3377</v>
      </c>
      <c r="B3370">
        <v>7</v>
      </c>
      <c r="C3370">
        <v>6701.91</v>
      </c>
      <c r="D3370">
        <f t="shared" si="104"/>
        <v>957.41571428571422</v>
      </c>
      <c r="E3370">
        <v>5.5684399999999998</v>
      </c>
      <c r="F3370">
        <f>VLOOKUP(A3370,[1]!Filtered_Customer_Data[#All],12,FALSE)</f>
        <v>7</v>
      </c>
      <c r="G3370">
        <f t="shared" si="105"/>
        <v>37319.183720399997</v>
      </c>
      <c r="H3370" t="str">
        <f>VLOOKUP(A3370,[2]!Filtered_Customer_Data[#All],9,FALSE)</f>
        <v>Mass Customer</v>
      </c>
      <c r="I3370" t="str">
        <f>VLOOKUP(A3370,Filtered_Customer_Data[#All],4,FALSE)</f>
        <v>Male</v>
      </c>
      <c r="J3370" t="str">
        <f>VLOOKUP(A3370,Filtered_Customer_Data[#All],8,FALSE)</f>
        <v>Manufacturing</v>
      </c>
      <c r="K3370" t="str">
        <f>VLOOKUP(A3370,Filtered_Customer_Data[#All],7,FALSE)</f>
        <v>Unknown</v>
      </c>
    </row>
    <row r="3371" spans="1:11" x14ac:dyDescent="0.3">
      <c r="A3371">
        <v>3378</v>
      </c>
      <c r="B3371">
        <v>4</v>
      </c>
      <c r="C3371">
        <v>4651.7699999999995</v>
      </c>
      <c r="D3371">
        <f t="shared" si="104"/>
        <v>1162.9424999999999</v>
      </c>
      <c r="E3371">
        <v>5.5684399999999998</v>
      </c>
      <c r="F3371">
        <f>VLOOKUP(A3371,[1]!Filtered_Customer_Data[#All],12,FALSE)</f>
        <v>14</v>
      </c>
      <c r="G3371">
        <f t="shared" si="105"/>
        <v>90660.857485799992</v>
      </c>
      <c r="H3371" t="str">
        <f>VLOOKUP(A3371,[2]!Filtered_Customer_Data[#All],9,FALSE)</f>
        <v>Affluent Customer</v>
      </c>
      <c r="I3371" t="str">
        <f>VLOOKUP(A3371,Filtered_Customer_Data[#All],4,FALSE)</f>
        <v>Female</v>
      </c>
      <c r="J3371" t="str">
        <f>VLOOKUP(A3371,Filtered_Customer_Data[#All],8,FALSE)</f>
        <v>Financial Services</v>
      </c>
      <c r="K3371" t="str">
        <f>VLOOKUP(A3371,Filtered_Customer_Data[#All],7,FALSE)</f>
        <v>Unknown</v>
      </c>
    </row>
    <row r="3372" spans="1:11" x14ac:dyDescent="0.3">
      <c r="A3372">
        <v>3379</v>
      </c>
      <c r="B3372">
        <v>6</v>
      </c>
      <c r="C3372">
        <v>8165.4299999999994</v>
      </c>
      <c r="D3372">
        <f t="shared" si="104"/>
        <v>1360.905</v>
      </c>
      <c r="E3372">
        <v>5.5684399999999998</v>
      </c>
      <c r="F3372">
        <f>VLOOKUP(A3372,[1]!Filtered_Customer_Data[#All],12,FALSE)</f>
        <v>2</v>
      </c>
      <c r="G3372">
        <f t="shared" si="105"/>
        <v>15156.2356764</v>
      </c>
      <c r="H3372" t="str">
        <f>VLOOKUP(A3372,[2]!Filtered_Customer_Data[#All],9,FALSE)</f>
        <v>Mass Customer</v>
      </c>
      <c r="I3372" t="str">
        <f>VLOOKUP(A3372,Filtered_Customer_Data[#All],4,FALSE)</f>
        <v>Female</v>
      </c>
      <c r="J3372" t="str">
        <f>VLOOKUP(A3372,Filtered_Customer_Data[#All],8,FALSE)</f>
        <v>Health</v>
      </c>
      <c r="K3372" t="str">
        <f>VLOOKUP(A3372,Filtered_Customer_Data[#All],7,FALSE)</f>
        <v>Food Chemist</v>
      </c>
    </row>
    <row r="3373" spans="1:11" x14ac:dyDescent="0.3">
      <c r="A3373">
        <v>3380</v>
      </c>
      <c r="B3373">
        <v>5</v>
      </c>
      <c r="C3373">
        <v>6088.51</v>
      </c>
      <c r="D3373">
        <f t="shared" si="104"/>
        <v>1217.702</v>
      </c>
      <c r="E3373">
        <v>5.5684399999999998</v>
      </c>
      <c r="F3373">
        <f>VLOOKUP(A3373,[1]!Filtered_Customer_Data[#All],12,FALSE)</f>
        <v>14</v>
      </c>
      <c r="G3373">
        <f t="shared" si="105"/>
        <v>94929.807348319999</v>
      </c>
      <c r="H3373" t="str">
        <f>VLOOKUP(A3373,[2]!Filtered_Customer_Data[#All],9,FALSE)</f>
        <v>High Net Worth</v>
      </c>
      <c r="I3373" t="str">
        <f>VLOOKUP(A3373,Filtered_Customer_Data[#All],4,FALSE)</f>
        <v>Male</v>
      </c>
      <c r="J3373" t="str">
        <f>VLOOKUP(A3373,Filtered_Customer_Data[#All],8,FALSE)</f>
        <v>Manufacturing</v>
      </c>
      <c r="K3373" t="str">
        <f>VLOOKUP(A3373,Filtered_Customer_Data[#All],7,FALSE)</f>
        <v>Speech Pathologist</v>
      </c>
    </row>
    <row r="3374" spans="1:11" x14ac:dyDescent="0.3">
      <c r="A3374">
        <v>3381</v>
      </c>
      <c r="B3374">
        <v>5</v>
      </c>
      <c r="C3374">
        <v>7129.3700000000008</v>
      </c>
      <c r="D3374">
        <f t="shared" si="104"/>
        <v>1425.8740000000003</v>
      </c>
      <c r="E3374">
        <v>5.5684399999999998</v>
      </c>
      <c r="F3374">
        <f>VLOOKUP(A3374,[1]!Filtered_Customer_Data[#All],12,FALSE)</f>
        <v>4</v>
      </c>
      <c r="G3374">
        <f t="shared" si="105"/>
        <v>31759.575266240005</v>
      </c>
      <c r="H3374" t="str">
        <f>VLOOKUP(A3374,[2]!Filtered_Customer_Data[#All],9,FALSE)</f>
        <v>Mass Customer</v>
      </c>
      <c r="I3374" t="str">
        <f>VLOOKUP(A3374,Filtered_Customer_Data[#All],4,FALSE)</f>
        <v>Male</v>
      </c>
      <c r="J3374" t="str">
        <f>VLOOKUP(A3374,Filtered_Customer_Data[#All],8,FALSE)</f>
        <v>Unknown</v>
      </c>
      <c r="K3374" t="str">
        <f>VLOOKUP(A3374,Filtered_Customer_Data[#All],7,FALSE)</f>
        <v>Computer Systems Analyst IV</v>
      </c>
    </row>
    <row r="3375" spans="1:11" x14ac:dyDescent="0.3">
      <c r="A3375">
        <v>3382</v>
      </c>
      <c r="B3375">
        <v>10</v>
      </c>
      <c r="C3375">
        <v>10347.490000000002</v>
      </c>
      <c r="D3375">
        <f t="shared" si="104"/>
        <v>1034.7490000000003</v>
      </c>
      <c r="E3375">
        <v>5.5684399999999998</v>
      </c>
      <c r="F3375">
        <f>VLOOKUP(A3375,[1]!Filtered_Customer_Data[#All],12,FALSE)</f>
        <v>10</v>
      </c>
      <c r="G3375">
        <f t="shared" si="105"/>
        <v>57619.37721560002</v>
      </c>
      <c r="H3375" t="str">
        <f>VLOOKUP(A3375,[2]!Filtered_Customer_Data[#All],9,FALSE)</f>
        <v>High Net Worth</v>
      </c>
      <c r="I3375" t="str">
        <f>VLOOKUP(A3375,Filtered_Customer_Data[#All],4,FALSE)</f>
        <v>Male</v>
      </c>
      <c r="J3375" t="str">
        <f>VLOOKUP(A3375,Filtered_Customer_Data[#All],8,FALSE)</f>
        <v>Unknown</v>
      </c>
      <c r="K3375" t="str">
        <f>VLOOKUP(A3375,Filtered_Customer_Data[#All],7,FALSE)</f>
        <v>Business Systems Development Analyst</v>
      </c>
    </row>
    <row r="3376" spans="1:11" x14ac:dyDescent="0.3">
      <c r="A3376">
        <v>3383</v>
      </c>
      <c r="B3376">
        <v>5</v>
      </c>
      <c r="C3376">
        <v>6055.67</v>
      </c>
      <c r="D3376">
        <f t="shared" si="104"/>
        <v>1211.134</v>
      </c>
      <c r="E3376">
        <v>5.5684399999999998</v>
      </c>
      <c r="F3376">
        <f>VLOOKUP(A3376,[1]!Filtered_Customer_Data[#All],12,FALSE)</f>
        <v>10</v>
      </c>
      <c r="G3376">
        <f t="shared" si="105"/>
        <v>67441.270109599995</v>
      </c>
      <c r="H3376" t="str">
        <f>VLOOKUP(A3376,[2]!Filtered_Customer_Data[#All],9,FALSE)</f>
        <v>Affluent Customer</v>
      </c>
      <c r="I3376" t="str">
        <f>VLOOKUP(A3376,Filtered_Customer_Data[#All],4,FALSE)</f>
        <v>Male</v>
      </c>
      <c r="J3376" t="str">
        <f>VLOOKUP(A3376,Filtered_Customer_Data[#All],8,FALSE)</f>
        <v>Financial Services</v>
      </c>
      <c r="K3376" t="str">
        <f>VLOOKUP(A3376,Filtered_Customer_Data[#All],7,FALSE)</f>
        <v>Financial Analyst</v>
      </c>
    </row>
    <row r="3377" spans="1:11" x14ac:dyDescent="0.3">
      <c r="A3377">
        <v>3384</v>
      </c>
      <c r="B3377">
        <v>5</v>
      </c>
      <c r="C3377">
        <v>5706.6</v>
      </c>
      <c r="D3377">
        <f t="shared" si="104"/>
        <v>1141.3200000000002</v>
      </c>
      <c r="E3377">
        <v>5.5684399999999998</v>
      </c>
      <c r="F3377">
        <f>VLOOKUP(A3377,[1]!Filtered_Customer_Data[#All],12,FALSE)</f>
        <v>6</v>
      </c>
      <c r="G3377">
        <f t="shared" si="105"/>
        <v>38132.231644800006</v>
      </c>
      <c r="H3377" t="str">
        <f>VLOOKUP(A3377,[2]!Filtered_Customer_Data[#All],9,FALSE)</f>
        <v>Mass Customer</v>
      </c>
      <c r="I3377" t="str">
        <f>VLOOKUP(A3377,Filtered_Customer_Data[#All],4,FALSE)</f>
        <v>Male</v>
      </c>
      <c r="J3377" t="str">
        <f>VLOOKUP(A3377,Filtered_Customer_Data[#All],8,FALSE)</f>
        <v>Unknown</v>
      </c>
      <c r="K3377" t="str">
        <f>VLOOKUP(A3377,Filtered_Customer_Data[#All],7,FALSE)</f>
        <v>Unknown</v>
      </c>
    </row>
    <row r="3378" spans="1:11" x14ac:dyDescent="0.3">
      <c r="A3378">
        <v>3385</v>
      </c>
      <c r="B3378">
        <v>3</v>
      </c>
      <c r="C3378">
        <v>2629.8199999999997</v>
      </c>
      <c r="D3378">
        <f t="shared" si="104"/>
        <v>876.60666666666657</v>
      </c>
      <c r="E3378">
        <v>5.5684399999999998</v>
      </c>
      <c r="F3378">
        <f>VLOOKUP(A3378,[1]!Filtered_Customer_Data[#All],12,FALSE)</f>
        <v>9</v>
      </c>
      <c r="G3378">
        <f t="shared" si="105"/>
        <v>43931.984642399992</v>
      </c>
      <c r="H3378" t="str">
        <f>VLOOKUP(A3378,[2]!Filtered_Customer_Data[#All],9,FALSE)</f>
        <v>Mass Customer</v>
      </c>
      <c r="I3378" t="str">
        <f>VLOOKUP(A3378,Filtered_Customer_Data[#All],4,FALSE)</f>
        <v>Female</v>
      </c>
      <c r="J3378" t="str">
        <f>VLOOKUP(A3378,Filtered_Customer_Data[#All],8,FALSE)</f>
        <v>Argiculture</v>
      </c>
      <c r="K3378" t="str">
        <f>VLOOKUP(A3378,Filtered_Customer_Data[#All],7,FALSE)</f>
        <v>Systems Administrator III</v>
      </c>
    </row>
    <row r="3379" spans="1:11" x14ac:dyDescent="0.3">
      <c r="A3379">
        <v>3386</v>
      </c>
      <c r="B3379">
        <v>4</v>
      </c>
      <c r="C3379">
        <v>3908.1100000000006</v>
      </c>
      <c r="D3379">
        <f t="shared" si="104"/>
        <v>977.02750000000015</v>
      </c>
      <c r="E3379">
        <v>5.5684399999999998</v>
      </c>
      <c r="F3379">
        <f>VLOOKUP(A3379,[1]!Filtered_Customer_Data[#All],12,FALSE)</f>
        <v>2</v>
      </c>
      <c r="G3379">
        <f t="shared" si="105"/>
        <v>10881.038024200001</v>
      </c>
      <c r="H3379" t="str">
        <f>VLOOKUP(A3379,[2]!Filtered_Customer_Data[#All],9,FALSE)</f>
        <v>High Net Worth</v>
      </c>
      <c r="I3379" t="str">
        <f>VLOOKUP(A3379,Filtered_Customer_Data[#All],4,FALSE)</f>
        <v>Male</v>
      </c>
      <c r="J3379" t="str">
        <f>VLOOKUP(A3379,Filtered_Customer_Data[#All],8,FALSE)</f>
        <v>IT</v>
      </c>
      <c r="K3379" t="str">
        <f>VLOOKUP(A3379,Filtered_Customer_Data[#All],7,FALSE)</f>
        <v>Structural Engineer</v>
      </c>
    </row>
    <row r="3380" spans="1:11" x14ac:dyDescent="0.3">
      <c r="A3380">
        <v>3387</v>
      </c>
      <c r="B3380">
        <v>8</v>
      </c>
      <c r="C3380">
        <v>10309.67</v>
      </c>
      <c r="D3380">
        <f t="shared" si="104"/>
        <v>1288.70875</v>
      </c>
      <c r="E3380">
        <v>5.5684399999999998</v>
      </c>
      <c r="F3380">
        <f>VLOOKUP(A3380,[1]!Filtered_Customer_Data[#All],12,FALSE)</f>
        <v>15</v>
      </c>
      <c r="G3380">
        <f t="shared" si="105"/>
        <v>107641.46027775</v>
      </c>
      <c r="H3380" t="str">
        <f>VLOOKUP(A3380,[2]!Filtered_Customer_Data[#All],9,FALSE)</f>
        <v>Affluent Customer</v>
      </c>
      <c r="I3380" t="str">
        <f>VLOOKUP(A3380,Filtered_Customer_Data[#All],4,FALSE)</f>
        <v>Female</v>
      </c>
      <c r="J3380" t="str">
        <f>VLOOKUP(A3380,Filtered_Customer_Data[#All],8,FALSE)</f>
        <v>Manufacturing</v>
      </c>
      <c r="K3380" t="str">
        <f>VLOOKUP(A3380,Filtered_Customer_Data[#All],7,FALSE)</f>
        <v>General Manager</v>
      </c>
    </row>
    <row r="3381" spans="1:11" x14ac:dyDescent="0.3">
      <c r="A3381">
        <v>3388</v>
      </c>
      <c r="B3381">
        <v>7</v>
      </c>
      <c r="C3381">
        <v>8811.73</v>
      </c>
      <c r="D3381">
        <f t="shared" si="104"/>
        <v>1258.8185714285714</v>
      </c>
      <c r="E3381">
        <v>5.5684399999999998</v>
      </c>
      <c r="F3381">
        <f>VLOOKUP(A3381,[1]!Filtered_Customer_Data[#All],12,FALSE)</f>
        <v>7</v>
      </c>
      <c r="G3381">
        <f t="shared" si="105"/>
        <v>49067.589801199996</v>
      </c>
      <c r="H3381" t="str">
        <f>VLOOKUP(A3381,[2]!Filtered_Customer_Data[#All],9,FALSE)</f>
        <v>Mass Customer</v>
      </c>
      <c r="I3381" t="str">
        <f>VLOOKUP(A3381,Filtered_Customer_Data[#All],4,FALSE)</f>
        <v>Male</v>
      </c>
      <c r="J3381" t="str">
        <f>VLOOKUP(A3381,Filtered_Customer_Data[#All],8,FALSE)</f>
        <v>Retail</v>
      </c>
      <c r="K3381" t="str">
        <f>VLOOKUP(A3381,Filtered_Customer_Data[#All],7,FALSE)</f>
        <v>VP Marketing</v>
      </c>
    </row>
    <row r="3382" spans="1:11" x14ac:dyDescent="0.3">
      <c r="A3382">
        <v>3389</v>
      </c>
      <c r="B3382">
        <v>6</v>
      </c>
      <c r="C3382">
        <v>6107.8600000000006</v>
      </c>
      <c r="D3382">
        <f t="shared" si="104"/>
        <v>1017.9766666666668</v>
      </c>
      <c r="E3382">
        <v>5.5684399999999998</v>
      </c>
      <c r="F3382">
        <f>VLOOKUP(A3382,[1]!Filtered_Customer_Data[#All],12,FALSE)</f>
        <v>19</v>
      </c>
      <c r="G3382">
        <f t="shared" si="105"/>
        <v>107702.29780493335</v>
      </c>
      <c r="H3382" t="str">
        <f>VLOOKUP(A3382,[2]!Filtered_Customer_Data[#All],9,FALSE)</f>
        <v>Affluent Customer</v>
      </c>
      <c r="I3382" t="str">
        <f>VLOOKUP(A3382,Filtered_Customer_Data[#All],4,FALSE)</f>
        <v>Female</v>
      </c>
      <c r="J3382" t="str">
        <f>VLOOKUP(A3382,Filtered_Customer_Data[#All],8,FALSE)</f>
        <v>Unknown</v>
      </c>
      <c r="K3382" t="str">
        <f>VLOOKUP(A3382,Filtered_Customer_Data[#All],7,FALSE)</f>
        <v>Programmer II</v>
      </c>
    </row>
    <row r="3383" spans="1:11" x14ac:dyDescent="0.3">
      <c r="A3383">
        <v>3390</v>
      </c>
      <c r="B3383">
        <v>4</v>
      </c>
      <c r="C3383">
        <v>4362.93</v>
      </c>
      <c r="D3383">
        <f t="shared" si="104"/>
        <v>1090.7325000000001</v>
      </c>
      <c r="E3383">
        <v>5.5684399999999998</v>
      </c>
      <c r="F3383">
        <f>VLOOKUP(A3383,[1]!Filtered_Customer_Data[#All],12,FALSE)</f>
        <v>7</v>
      </c>
      <c r="G3383">
        <f t="shared" si="105"/>
        <v>42515.749376100001</v>
      </c>
      <c r="H3383" t="str">
        <f>VLOOKUP(A3383,[2]!Filtered_Customer_Data[#All],9,FALSE)</f>
        <v>High Net Worth</v>
      </c>
      <c r="I3383" t="str">
        <f>VLOOKUP(A3383,Filtered_Customer_Data[#All],4,FALSE)</f>
        <v>Female</v>
      </c>
      <c r="J3383" t="str">
        <f>VLOOKUP(A3383,Filtered_Customer_Data[#All],8,FALSE)</f>
        <v>Unknown</v>
      </c>
      <c r="K3383" t="str">
        <f>VLOOKUP(A3383,Filtered_Customer_Data[#All],7,FALSE)</f>
        <v>Unknown</v>
      </c>
    </row>
    <row r="3384" spans="1:11" x14ac:dyDescent="0.3">
      <c r="A3384">
        <v>3391</v>
      </c>
      <c r="B3384">
        <v>5</v>
      </c>
      <c r="C3384">
        <v>3719.6100000000006</v>
      </c>
      <c r="D3384">
        <f t="shared" si="104"/>
        <v>743.92200000000014</v>
      </c>
      <c r="E3384">
        <v>5.5684399999999998</v>
      </c>
      <c r="F3384">
        <f>VLOOKUP(A3384,[1]!Filtered_Customer_Data[#All],12,FALSE)</f>
        <v>7</v>
      </c>
      <c r="G3384">
        <f t="shared" si="105"/>
        <v>28997.395151760004</v>
      </c>
      <c r="H3384" t="str">
        <f>VLOOKUP(A3384,[2]!Filtered_Customer_Data[#All],9,FALSE)</f>
        <v>Mass Customer</v>
      </c>
      <c r="I3384" t="str">
        <f>VLOOKUP(A3384,Filtered_Customer_Data[#All],4,FALSE)</f>
        <v>Male</v>
      </c>
      <c r="J3384" t="str">
        <f>VLOOKUP(A3384,Filtered_Customer_Data[#All],8,FALSE)</f>
        <v>Manufacturing</v>
      </c>
      <c r="K3384" t="str">
        <f>VLOOKUP(A3384,Filtered_Customer_Data[#All],7,FALSE)</f>
        <v>Unknown</v>
      </c>
    </row>
    <row r="3385" spans="1:11" x14ac:dyDescent="0.3">
      <c r="A3385">
        <v>3392</v>
      </c>
      <c r="B3385">
        <v>1</v>
      </c>
      <c r="C3385">
        <v>574.64</v>
      </c>
      <c r="D3385">
        <f t="shared" si="104"/>
        <v>574.64</v>
      </c>
      <c r="E3385">
        <v>5.5684399999999998</v>
      </c>
      <c r="F3385">
        <f>VLOOKUP(A3385,[1]!Filtered_Customer_Data[#All],12,FALSE)</f>
        <v>10</v>
      </c>
      <c r="G3385">
        <f t="shared" si="105"/>
        <v>31998.483615999998</v>
      </c>
      <c r="H3385" t="str">
        <f>VLOOKUP(A3385,[2]!Filtered_Customer_Data[#All],9,FALSE)</f>
        <v>Mass Customer</v>
      </c>
      <c r="I3385" t="str">
        <f>VLOOKUP(A3385,Filtered_Customer_Data[#All],4,FALSE)</f>
        <v>Male</v>
      </c>
      <c r="J3385" t="str">
        <f>VLOOKUP(A3385,Filtered_Customer_Data[#All],8,FALSE)</f>
        <v>Financial Services</v>
      </c>
      <c r="K3385" t="str">
        <f>VLOOKUP(A3385,Filtered_Customer_Data[#All],7,FALSE)</f>
        <v>Tax Accountant</v>
      </c>
    </row>
    <row r="3386" spans="1:11" x14ac:dyDescent="0.3">
      <c r="A3386">
        <v>3393</v>
      </c>
      <c r="B3386">
        <v>5</v>
      </c>
      <c r="C3386">
        <v>4896.4900000000007</v>
      </c>
      <c r="D3386">
        <f t="shared" si="104"/>
        <v>979.29800000000012</v>
      </c>
      <c r="E3386">
        <v>5.5684399999999998</v>
      </c>
      <c r="F3386">
        <f>VLOOKUP(A3386,[1]!Filtered_Customer_Data[#All],12,FALSE)</f>
        <v>7</v>
      </c>
      <c r="G3386">
        <f t="shared" si="105"/>
        <v>38172.135085840004</v>
      </c>
      <c r="H3386" t="str">
        <f>VLOOKUP(A3386,[2]!Filtered_Customer_Data[#All],9,FALSE)</f>
        <v>Mass Customer</v>
      </c>
      <c r="I3386" t="str">
        <f>VLOOKUP(A3386,Filtered_Customer_Data[#All],4,FALSE)</f>
        <v>Female</v>
      </c>
      <c r="J3386" t="str">
        <f>VLOOKUP(A3386,Filtered_Customer_Data[#All],8,FALSE)</f>
        <v>Retail</v>
      </c>
      <c r="K3386" t="str">
        <f>VLOOKUP(A3386,Filtered_Customer_Data[#All],7,FALSE)</f>
        <v>Technical Writer</v>
      </c>
    </row>
    <row r="3387" spans="1:11" x14ac:dyDescent="0.3">
      <c r="A3387">
        <v>3394</v>
      </c>
      <c r="B3387">
        <v>5</v>
      </c>
      <c r="C3387">
        <v>5926.59</v>
      </c>
      <c r="D3387">
        <f t="shared" si="104"/>
        <v>1185.318</v>
      </c>
      <c r="E3387">
        <v>5.5684399999999998</v>
      </c>
      <c r="F3387">
        <f>VLOOKUP(A3387,[1]!Filtered_Customer_Data[#All],12,FALSE)</f>
        <v>22</v>
      </c>
      <c r="G3387">
        <f t="shared" si="105"/>
        <v>145208.18760623998</v>
      </c>
      <c r="H3387" t="str">
        <f>VLOOKUP(A3387,[2]!Filtered_Customer_Data[#All],9,FALSE)</f>
        <v>Mass Customer</v>
      </c>
      <c r="I3387" t="str">
        <f>VLOOKUP(A3387,Filtered_Customer_Data[#All],4,FALSE)</f>
        <v>Male</v>
      </c>
      <c r="J3387" t="str">
        <f>VLOOKUP(A3387,Filtered_Customer_Data[#All],8,FALSE)</f>
        <v>Health</v>
      </c>
      <c r="K3387" t="str">
        <f>VLOOKUP(A3387,Filtered_Customer_Data[#All],7,FALSE)</f>
        <v>Environmental Specialist</v>
      </c>
    </row>
    <row r="3388" spans="1:11" x14ac:dyDescent="0.3">
      <c r="A3388">
        <v>3395</v>
      </c>
      <c r="B3388">
        <v>7</v>
      </c>
      <c r="C3388">
        <v>7852.11</v>
      </c>
      <c r="D3388">
        <f t="shared" si="104"/>
        <v>1121.73</v>
      </c>
      <c r="E3388">
        <v>5.5684399999999998</v>
      </c>
      <c r="F3388">
        <f>VLOOKUP(A3388,[1]!Filtered_Customer_Data[#All],12,FALSE)</f>
        <v>3</v>
      </c>
      <c r="G3388">
        <f t="shared" si="105"/>
        <v>18738.858603599998</v>
      </c>
      <c r="H3388" t="str">
        <f>VLOOKUP(A3388,[2]!Filtered_Customer_Data[#All],9,FALSE)</f>
        <v>Mass Customer</v>
      </c>
      <c r="I3388" t="str">
        <f>VLOOKUP(A3388,Filtered_Customer_Data[#All],4,FALSE)</f>
        <v>Male</v>
      </c>
      <c r="J3388" t="str">
        <f>VLOOKUP(A3388,Filtered_Customer_Data[#All],8,FALSE)</f>
        <v>Financial Services</v>
      </c>
      <c r="K3388" t="str">
        <f>VLOOKUP(A3388,Filtered_Customer_Data[#All],7,FALSE)</f>
        <v>Unknown</v>
      </c>
    </row>
    <row r="3389" spans="1:11" x14ac:dyDescent="0.3">
      <c r="A3389">
        <v>3396</v>
      </c>
      <c r="B3389">
        <v>2</v>
      </c>
      <c r="C3389">
        <v>586.65</v>
      </c>
      <c r="D3389">
        <f t="shared" si="104"/>
        <v>293.32499999999999</v>
      </c>
      <c r="E3389">
        <v>5.5684399999999998</v>
      </c>
      <c r="F3389">
        <f>VLOOKUP(A3389,[1]!Filtered_Customer_Data[#All],12,FALSE)</f>
        <v>9</v>
      </c>
      <c r="G3389">
        <f t="shared" si="105"/>
        <v>14700.263966999999</v>
      </c>
      <c r="H3389" t="str">
        <f>VLOOKUP(A3389,[2]!Filtered_Customer_Data[#All],9,FALSE)</f>
        <v>Mass Customer</v>
      </c>
      <c r="I3389" t="str">
        <f>VLOOKUP(A3389,Filtered_Customer_Data[#All],4,FALSE)</f>
        <v>Male</v>
      </c>
      <c r="J3389" t="str">
        <f>VLOOKUP(A3389,Filtered_Customer_Data[#All],8,FALSE)</f>
        <v>Manufacturing</v>
      </c>
      <c r="K3389" t="str">
        <f>VLOOKUP(A3389,Filtered_Customer_Data[#All],7,FALSE)</f>
        <v>Research Assistant I</v>
      </c>
    </row>
    <row r="3390" spans="1:11" x14ac:dyDescent="0.3">
      <c r="A3390">
        <v>3397</v>
      </c>
      <c r="B3390">
        <v>2</v>
      </c>
      <c r="C3390">
        <v>2179.35</v>
      </c>
      <c r="D3390">
        <f t="shared" si="104"/>
        <v>1089.675</v>
      </c>
      <c r="E3390">
        <v>5.5684399999999998</v>
      </c>
      <c r="F3390">
        <f>VLOOKUP(A3390,[1]!Filtered_Customer_Data[#All],12,FALSE)</f>
        <v>11</v>
      </c>
      <c r="G3390">
        <f t="shared" si="105"/>
        <v>66745.688427000001</v>
      </c>
      <c r="H3390" t="str">
        <f>VLOOKUP(A3390,[2]!Filtered_Customer_Data[#All],9,FALSE)</f>
        <v>Mass Customer</v>
      </c>
      <c r="I3390" t="str">
        <f>VLOOKUP(A3390,Filtered_Customer_Data[#All],4,FALSE)</f>
        <v>Female</v>
      </c>
      <c r="J3390" t="str">
        <f>VLOOKUP(A3390,Filtered_Customer_Data[#All],8,FALSE)</f>
        <v>IT</v>
      </c>
      <c r="K3390" t="str">
        <f>VLOOKUP(A3390,Filtered_Customer_Data[#All],7,FALSE)</f>
        <v>Product Engineer</v>
      </c>
    </row>
    <row r="3391" spans="1:11" x14ac:dyDescent="0.3">
      <c r="A3391">
        <v>3398</v>
      </c>
      <c r="B3391">
        <v>5</v>
      </c>
      <c r="C3391">
        <v>4872.53</v>
      </c>
      <c r="D3391">
        <f t="shared" si="104"/>
        <v>974.50599999999997</v>
      </c>
      <c r="E3391">
        <v>5.5684399999999998</v>
      </c>
      <c r="F3391">
        <f>VLOOKUP(A3391,[1]!Filtered_Customer_Data[#All],12,FALSE)</f>
        <v>7</v>
      </c>
      <c r="G3391">
        <f t="shared" si="105"/>
        <v>37985.347334479993</v>
      </c>
      <c r="H3391" t="str">
        <f>VLOOKUP(A3391,[2]!Filtered_Customer_Data[#All],9,FALSE)</f>
        <v>High Net Worth</v>
      </c>
      <c r="I3391" t="str">
        <f>VLOOKUP(A3391,Filtered_Customer_Data[#All],4,FALSE)</f>
        <v>Male</v>
      </c>
      <c r="J3391" t="str">
        <f>VLOOKUP(A3391,Filtered_Customer_Data[#All],8,FALSE)</f>
        <v>Unknown</v>
      </c>
      <c r="K3391" t="str">
        <f>VLOOKUP(A3391,Filtered_Customer_Data[#All],7,FALSE)</f>
        <v>Unknown</v>
      </c>
    </row>
    <row r="3392" spans="1:11" x14ac:dyDescent="0.3">
      <c r="A3392">
        <v>3399</v>
      </c>
      <c r="B3392">
        <v>4</v>
      </c>
      <c r="C3392">
        <v>5815.25</v>
      </c>
      <c r="D3392">
        <f t="shared" si="104"/>
        <v>1453.8125</v>
      </c>
      <c r="E3392">
        <v>5.5684399999999998</v>
      </c>
      <c r="F3392">
        <f>VLOOKUP(A3392,[1]!Filtered_Customer_Data[#All],12,FALSE)</f>
        <v>2</v>
      </c>
      <c r="G3392">
        <f t="shared" si="105"/>
        <v>16190.935355</v>
      </c>
      <c r="H3392" t="str">
        <f>VLOOKUP(A3392,[2]!Filtered_Customer_Data[#All],9,FALSE)</f>
        <v>Mass Customer</v>
      </c>
      <c r="I3392" t="str">
        <f>VLOOKUP(A3392,Filtered_Customer_Data[#All],4,FALSE)</f>
        <v>Male</v>
      </c>
      <c r="J3392" t="str">
        <f>VLOOKUP(A3392,Filtered_Customer_Data[#All],8,FALSE)</f>
        <v>Financial Services</v>
      </c>
      <c r="K3392" t="str">
        <f>VLOOKUP(A3392,Filtered_Customer_Data[#All],7,FALSE)</f>
        <v>VP Accounting</v>
      </c>
    </row>
    <row r="3393" spans="1:11" x14ac:dyDescent="0.3">
      <c r="A3393">
        <v>3400</v>
      </c>
      <c r="B3393">
        <v>4</v>
      </c>
      <c r="C3393">
        <v>2797.13</v>
      </c>
      <c r="D3393">
        <f t="shared" si="104"/>
        <v>699.28250000000003</v>
      </c>
      <c r="E3393">
        <v>5.5684399999999998</v>
      </c>
      <c r="F3393">
        <f>VLOOKUP(A3393,[1]!Filtered_Customer_Data[#All],12,FALSE)</f>
        <v>18</v>
      </c>
      <c r="G3393">
        <f t="shared" si="105"/>
        <v>70090.427597400005</v>
      </c>
      <c r="H3393" t="str">
        <f>VLOOKUP(A3393,[2]!Filtered_Customer_Data[#All],9,FALSE)</f>
        <v>Mass Customer</v>
      </c>
      <c r="I3393" t="str">
        <f>VLOOKUP(A3393,Filtered_Customer_Data[#All],4,FALSE)</f>
        <v>Female</v>
      </c>
      <c r="J3393" t="str">
        <f>VLOOKUP(A3393,Filtered_Customer_Data[#All],8,FALSE)</f>
        <v>Financial Services</v>
      </c>
      <c r="K3393" t="str">
        <f>VLOOKUP(A3393,Filtered_Customer_Data[#All],7,FALSE)</f>
        <v>Sales Associate</v>
      </c>
    </row>
    <row r="3394" spans="1:11" x14ac:dyDescent="0.3">
      <c r="A3394">
        <v>3401</v>
      </c>
      <c r="B3394">
        <v>6</v>
      </c>
      <c r="C3394">
        <v>6768.02</v>
      </c>
      <c r="D3394">
        <f t="shared" si="104"/>
        <v>1128.0033333333333</v>
      </c>
      <c r="E3394">
        <v>5.5684399999999998</v>
      </c>
      <c r="F3394">
        <f>VLOOKUP(A3394,[1]!Filtered_Customer_Data[#All],12,FALSE)</f>
        <v>4</v>
      </c>
      <c r="G3394">
        <f t="shared" si="105"/>
        <v>25124.875525866664</v>
      </c>
      <c r="H3394" t="str">
        <f>VLOOKUP(A3394,[2]!Filtered_Customer_Data[#All],9,FALSE)</f>
        <v>Mass Customer</v>
      </c>
      <c r="I3394" t="str">
        <f>VLOOKUP(A3394,Filtered_Customer_Data[#All],4,FALSE)</f>
        <v>Female</v>
      </c>
      <c r="J3394" t="str">
        <f>VLOOKUP(A3394,Filtered_Customer_Data[#All],8,FALSE)</f>
        <v>Telecommunications</v>
      </c>
      <c r="K3394" t="str">
        <f>VLOOKUP(A3394,Filtered_Customer_Data[#All],7,FALSE)</f>
        <v>Tax Accountant</v>
      </c>
    </row>
    <row r="3395" spans="1:11" x14ac:dyDescent="0.3">
      <c r="A3395">
        <v>3402</v>
      </c>
      <c r="B3395">
        <v>9</v>
      </c>
      <c r="C3395">
        <v>10700.789999999999</v>
      </c>
      <c r="D3395">
        <f t="shared" ref="D3395:D3458" si="106">GETPIVOTDATA("Total Revenue",$A3394,"customer_id",A3395)/GETPIVOTDATA("Total Transaction",$A3394,"customer_id",A3395)</f>
        <v>1188.9766666666665</v>
      </c>
      <c r="E3395">
        <v>5.5684399999999998</v>
      </c>
      <c r="F3395">
        <f>VLOOKUP(A3395,[1]!Filtered_Customer_Data[#All],12,FALSE)</f>
        <v>10</v>
      </c>
      <c r="G3395">
        <f t="shared" ref="G3395:G3458" si="107">D3395*E3395*F3395</f>
        <v>66207.452297333322</v>
      </c>
      <c r="H3395" t="str">
        <f>VLOOKUP(A3395,[2]!Filtered_Customer_Data[#All],9,FALSE)</f>
        <v>Mass Customer</v>
      </c>
      <c r="I3395" t="str">
        <f>VLOOKUP(A3395,Filtered_Customer_Data[#All],4,FALSE)</f>
        <v>Female</v>
      </c>
      <c r="J3395" t="str">
        <f>VLOOKUP(A3395,Filtered_Customer_Data[#All],8,FALSE)</f>
        <v>Retail</v>
      </c>
      <c r="K3395" t="str">
        <f>VLOOKUP(A3395,Filtered_Customer_Data[#All],7,FALSE)</f>
        <v>Statistician II</v>
      </c>
    </row>
    <row r="3396" spans="1:11" x14ac:dyDescent="0.3">
      <c r="A3396">
        <v>3403</v>
      </c>
      <c r="B3396">
        <v>4</v>
      </c>
      <c r="C3396">
        <v>4516.0199999999995</v>
      </c>
      <c r="D3396">
        <f t="shared" si="106"/>
        <v>1129.0049999999999</v>
      </c>
      <c r="E3396">
        <v>5.5684399999999998</v>
      </c>
      <c r="F3396">
        <f>VLOOKUP(A3396,[1]!Filtered_Customer_Data[#All],12,FALSE)</f>
        <v>2</v>
      </c>
      <c r="G3396">
        <f t="shared" si="107"/>
        <v>12573.593204399998</v>
      </c>
      <c r="H3396" t="str">
        <f>VLOOKUP(A3396,[2]!Filtered_Customer_Data[#All],9,FALSE)</f>
        <v>Mass Customer</v>
      </c>
      <c r="I3396" t="str">
        <f>VLOOKUP(A3396,Filtered_Customer_Data[#All],4,FALSE)</f>
        <v>Female</v>
      </c>
      <c r="J3396" t="str">
        <f>VLOOKUP(A3396,Filtered_Customer_Data[#All],8,FALSE)</f>
        <v>Financial Services</v>
      </c>
      <c r="K3396" t="str">
        <f>VLOOKUP(A3396,Filtered_Customer_Data[#All],7,FALSE)</f>
        <v>Senior Financial Analyst</v>
      </c>
    </row>
    <row r="3397" spans="1:11" x14ac:dyDescent="0.3">
      <c r="A3397">
        <v>3404</v>
      </c>
      <c r="B3397">
        <v>5</v>
      </c>
      <c r="C3397">
        <v>5162.17</v>
      </c>
      <c r="D3397">
        <f t="shared" si="106"/>
        <v>1032.434</v>
      </c>
      <c r="E3397">
        <v>5.5684399999999998</v>
      </c>
      <c r="F3397">
        <f>VLOOKUP(A3397,[1]!Filtered_Customer_Data[#All],12,FALSE)</f>
        <v>22</v>
      </c>
      <c r="G3397">
        <f t="shared" si="107"/>
        <v>126479.02922511999</v>
      </c>
      <c r="H3397" t="str">
        <f>VLOOKUP(A3397,[2]!Filtered_Customer_Data[#All],9,FALSE)</f>
        <v>Affluent Customer</v>
      </c>
      <c r="I3397" t="str">
        <f>VLOOKUP(A3397,Filtered_Customer_Data[#All],4,FALSE)</f>
        <v>Female</v>
      </c>
      <c r="J3397" t="str">
        <f>VLOOKUP(A3397,Filtered_Customer_Data[#All],8,FALSE)</f>
        <v>Property</v>
      </c>
      <c r="K3397" t="str">
        <f>VLOOKUP(A3397,Filtered_Customer_Data[#All],7,FALSE)</f>
        <v>GIS Technical Architect</v>
      </c>
    </row>
    <row r="3398" spans="1:11" x14ac:dyDescent="0.3">
      <c r="A3398">
        <v>3405</v>
      </c>
      <c r="B3398">
        <v>9</v>
      </c>
      <c r="C3398">
        <v>9157.7100000000009</v>
      </c>
      <c r="D3398">
        <f t="shared" si="106"/>
        <v>1017.5233333333334</v>
      </c>
      <c r="E3398">
        <v>5.5684399999999998</v>
      </c>
      <c r="F3398">
        <f>VLOOKUP(A3398,[1]!Filtered_Customer_Data[#All],12,FALSE)</f>
        <v>3</v>
      </c>
      <c r="G3398">
        <f t="shared" si="107"/>
        <v>16998.052890800001</v>
      </c>
      <c r="H3398" t="str">
        <f>VLOOKUP(A3398,[2]!Filtered_Customer_Data[#All],9,FALSE)</f>
        <v>Mass Customer</v>
      </c>
      <c r="I3398" t="str">
        <f>VLOOKUP(A3398,Filtered_Customer_Data[#All],4,FALSE)</f>
        <v>Female</v>
      </c>
      <c r="J3398" t="str">
        <f>VLOOKUP(A3398,Filtered_Customer_Data[#All],8,FALSE)</f>
        <v>Financial Services</v>
      </c>
      <c r="K3398" t="str">
        <f>VLOOKUP(A3398,Filtered_Customer_Data[#All],7,FALSE)</f>
        <v>Project Manager</v>
      </c>
    </row>
    <row r="3399" spans="1:11" x14ac:dyDescent="0.3">
      <c r="A3399">
        <v>3406</v>
      </c>
      <c r="B3399">
        <v>10</v>
      </c>
      <c r="C3399">
        <v>12169.87</v>
      </c>
      <c r="D3399">
        <f t="shared" si="106"/>
        <v>1216.9870000000001</v>
      </c>
      <c r="E3399">
        <v>5.5684399999999998</v>
      </c>
      <c r="F3399">
        <f>VLOOKUP(A3399,[1]!Filtered_Customer_Data[#All],12,FALSE)</f>
        <v>10</v>
      </c>
      <c r="G3399">
        <f t="shared" si="107"/>
        <v>67767.190902800008</v>
      </c>
      <c r="H3399" t="str">
        <f>VLOOKUP(A3399,[2]!Filtered_Customer_Data[#All],9,FALSE)</f>
        <v>Mass Customer</v>
      </c>
      <c r="I3399" t="str">
        <f>VLOOKUP(A3399,Filtered_Customer_Data[#All],4,FALSE)</f>
        <v>Female</v>
      </c>
      <c r="J3399" t="str">
        <f>VLOOKUP(A3399,Filtered_Customer_Data[#All],8,FALSE)</f>
        <v>IT</v>
      </c>
      <c r="K3399" t="str">
        <f>VLOOKUP(A3399,Filtered_Customer_Data[#All],7,FALSE)</f>
        <v>Business Systems Development Analyst</v>
      </c>
    </row>
    <row r="3400" spans="1:11" x14ac:dyDescent="0.3">
      <c r="A3400">
        <v>3407</v>
      </c>
      <c r="B3400">
        <v>7</v>
      </c>
      <c r="C3400">
        <v>7901.579999999999</v>
      </c>
      <c r="D3400">
        <f t="shared" si="106"/>
        <v>1128.7971428571427</v>
      </c>
      <c r="E3400">
        <v>5.5684399999999998</v>
      </c>
      <c r="F3400">
        <f>VLOOKUP(A3400,[1]!Filtered_Customer_Data[#All],12,FALSE)</f>
        <v>19</v>
      </c>
      <c r="G3400">
        <f t="shared" si="107"/>
        <v>119427.14408125712</v>
      </c>
      <c r="H3400" t="str">
        <f>VLOOKUP(A3400,[2]!Filtered_Customer_Data[#All],9,FALSE)</f>
        <v>High Net Worth</v>
      </c>
      <c r="I3400" t="str">
        <f>VLOOKUP(A3400,Filtered_Customer_Data[#All],4,FALSE)</f>
        <v>Male</v>
      </c>
      <c r="J3400" t="str">
        <f>VLOOKUP(A3400,Filtered_Customer_Data[#All],8,FALSE)</f>
        <v>Financial Services</v>
      </c>
      <c r="K3400" t="str">
        <f>VLOOKUP(A3400,Filtered_Customer_Data[#All],7,FALSE)</f>
        <v>Cost Accountant</v>
      </c>
    </row>
    <row r="3401" spans="1:11" x14ac:dyDescent="0.3">
      <c r="A3401">
        <v>3408</v>
      </c>
      <c r="B3401">
        <v>5</v>
      </c>
      <c r="C3401">
        <v>4452.78</v>
      </c>
      <c r="D3401">
        <f t="shared" si="106"/>
        <v>890.55599999999993</v>
      </c>
      <c r="E3401">
        <v>5.5684399999999998</v>
      </c>
      <c r="F3401">
        <f>VLOOKUP(A3401,[1]!Filtered_Customer_Data[#All],12,FALSE)</f>
        <v>18</v>
      </c>
      <c r="G3401">
        <f t="shared" si="107"/>
        <v>89262.137747519999</v>
      </c>
      <c r="H3401" t="str">
        <f>VLOOKUP(A3401,[2]!Filtered_Customer_Data[#All],9,FALSE)</f>
        <v>Mass Customer</v>
      </c>
      <c r="I3401" t="str">
        <f>VLOOKUP(A3401,Filtered_Customer_Data[#All],4,FALSE)</f>
        <v>Female</v>
      </c>
      <c r="J3401" t="str">
        <f>VLOOKUP(A3401,Filtered_Customer_Data[#All],8,FALSE)</f>
        <v>Manufacturing</v>
      </c>
      <c r="K3401" t="str">
        <f>VLOOKUP(A3401,Filtered_Customer_Data[#All],7,FALSE)</f>
        <v>Tax Accountant</v>
      </c>
    </row>
    <row r="3402" spans="1:11" x14ac:dyDescent="0.3">
      <c r="A3402">
        <v>3409</v>
      </c>
      <c r="B3402">
        <v>7</v>
      </c>
      <c r="C3402">
        <v>7353.55</v>
      </c>
      <c r="D3402">
        <f t="shared" si="106"/>
        <v>1050.507142857143</v>
      </c>
      <c r="E3402">
        <v>5.5684399999999998</v>
      </c>
      <c r="F3402">
        <f>VLOOKUP(A3402,[1]!Filtered_Customer_Data[#All],12,FALSE)</f>
        <v>16</v>
      </c>
      <c r="G3402">
        <f t="shared" si="107"/>
        <v>93594.975913142858</v>
      </c>
      <c r="H3402" t="str">
        <f>VLOOKUP(A3402,[2]!Filtered_Customer_Data[#All],9,FALSE)</f>
        <v>Mass Customer</v>
      </c>
      <c r="I3402" t="str">
        <f>VLOOKUP(A3402,Filtered_Customer_Data[#All],4,FALSE)</f>
        <v>Female</v>
      </c>
      <c r="J3402" t="str">
        <f>VLOOKUP(A3402,Filtered_Customer_Data[#All],8,FALSE)</f>
        <v>Argiculture</v>
      </c>
      <c r="K3402" t="str">
        <f>VLOOKUP(A3402,Filtered_Customer_Data[#All],7,FALSE)</f>
        <v>Desktop Support Technician</v>
      </c>
    </row>
    <row r="3403" spans="1:11" x14ac:dyDescent="0.3">
      <c r="A3403">
        <v>3410</v>
      </c>
      <c r="B3403">
        <v>3</v>
      </c>
      <c r="C3403">
        <v>2965.8900000000003</v>
      </c>
      <c r="D3403">
        <f t="shared" si="106"/>
        <v>988.63000000000011</v>
      </c>
      <c r="E3403">
        <v>5.5684399999999998</v>
      </c>
      <c r="F3403">
        <f>VLOOKUP(A3403,[1]!Filtered_Customer_Data[#All],12,FALSE)</f>
        <v>16</v>
      </c>
      <c r="G3403">
        <f t="shared" si="107"/>
        <v>88082.029395200007</v>
      </c>
      <c r="H3403" t="str">
        <f>VLOOKUP(A3403,[2]!Filtered_Customer_Data[#All],9,FALSE)</f>
        <v>Mass Customer</v>
      </c>
      <c r="I3403" t="str">
        <f>VLOOKUP(A3403,Filtered_Customer_Data[#All],4,FALSE)</f>
        <v>Female</v>
      </c>
      <c r="J3403" t="str">
        <f>VLOOKUP(A3403,Filtered_Customer_Data[#All],8,FALSE)</f>
        <v>Property</v>
      </c>
      <c r="K3403" t="str">
        <f>VLOOKUP(A3403,Filtered_Customer_Data[#All],7,FALSE)</f>
        <v>Unknown</v>
      </c>
    </row>
    <row r="3404" spans="1:11" x14ac:dyDescent="0.3">
      <c r="A3404">
        <v>3411</v>
      </c>
      <c r="B3404">
        <v>7</v>
      </c>
      <c r="C3404">
        <v>11320.220000000001</v>
      </c>
      <c r="D3404">
        <f t="shared" si="106"/>
        <v>1617.1742857142858</v>
      </c>
      <c r="E3404">
        <v>5.5684399999999998</v>
      </c>
      <c r="F3404">
        <f>VLOOKUP(A3404,[1]!Filtered_Customer_Data[#All],12,FALSE)</f>
        <v>20</v>
      </c>
      <c r="G3404">
        <f t="shared" si="107"/>
        <v>180102.75959085714</v>
      </c>
      <c r="H3404" t="str">
        <f>VLOOKUP(A3404,[2]!Filtered_Customer_Data[#All],9,FALSE)</f>
        <v>Mass Customer</v>
      </c>
      <c r="I3404" t="str">
        <f>VLOOKUP(A3404,Filtered_Customer_Data[#All],4,FALSE)</f>
        <v>Female</v>
      </c>
      <c r="J3404" t="str">
        <f>VLOOKUP(A3404,Filtered_Customer_Data[#All],8,FALSE)</f>
        <v>Unknown</v>
      </c>
      <c r="K3404" t="str">
        <f>VLOOKUP(A3404,Filtered_Customer_Data[#All],7,FALSE)</f>
        <v>Physical Therapy Assistant</v>
      </c>
    </row>
    <row r="3405" spans="1:11" x14ac:dyDescent="0.3">
      <c r="A3405">
        <v>3412</v>
      </c>
      <c r="B3405">
        <v>3</v>
      </c>
      <c r="C3405">
        <v>4328.72</v>
      </c>
      <c r="D3405">
        <f t="shared" si="106"/>
        <v>1442.9066666666668</v>
      </c>
      <c r="E3405">
        <v>5.5684399999999998</v>
      </c>
      <c r="F3405">
        <f>VLOOKUP(A3405,[1]!Filtered_Customer_Data[#All],12,FALSE)</f>
        <v>7</v>
      </c>
      <c r="G3405">
        <f t="shared" si="107"/>
        <v>56243.174392533336</v>
      </c>
      <c r="H3405" t="str">
        <f>VLOOKUP(A3405,[2]!Filtered_Customer_Data[#All],9,FALSE)</f>
        <v>Mass Customer</v>
      </c>
      <c r="I3405" t="str">
        <f>VLOOKUP(A3405,Filtered_Customer_Data[#All],4,FALSE)</f>
        <v>Female</v>
      </c>
      <c r="J3405" t="str">
        <f>VLOOKUP(A3405,Filtered_Customer_Data[#All],8,FALSE)</f>
        <v>Unknown</v>
      </c>
      <c r="K3405" t="str">
        <f>VLOOKUP(A3405,Filtered_Customer_Data[#All],7,FALSE)</f>
        <v>Office Assistant IV</v>
      </c>
    </row>
    <row r="3406" spans="1:11" x14ac:dyDescent="0.3">
      <c r="A3406">
        <v>3413</v>
      </c>
      <c r="B3406">
        <v>4</v>
      </c>
      <c r="C3406">
        <v>6325.24</v>
      </c>
      <c r="D3406">
        <f t="shared" si="106"/>
        <v>1581.31</v>
      </c>
      <c r="E3406">
        <v>5.5684399999999998</v>
      </c>
      <c r="F3406">
        <f>VLOOKUP(A3406,[1]!Filtered_Customer_Data[#All],12,FALSE)</f>
        <v>3</v>
      </c>
      <c r="G3406">
        <f t="shared" si="107"/>
        <v>26416.289569200002</v>
      </c>
      <c r="H3406" t="str">
        <f>VLOOKUP(A3406,[2]!Filtered_Customer_Data[#All],9,FALSE)</f>
        <v>Mass Customer</v>
      </c>
      <c r="I3406" t="str">
        <f>VLOOKUP(A3406,Filtered_Customer_Data[#All],4,FALSE)</f>
        <v>Female</v>
      </c>
      <c r="J3406" t="str">
        <f>VLOOKUP(A3406,Filtered_Customer_Data[#All],8,FALSE)</f>
        <v>Financial Services</v>
      </c>
      <c r="K3406" t="str">
        <f>VLOOKUP(A3406,Filtered_Customer_Data[#All],7,FALSE)</f>
        <v>VP Accounting</v>
      </c>
    </row>
    <row r="3407" spans="1:11" x14ac:dyDescent="0.3">
      <c r="A3407">
        <v>3414</v>
      </c>
      <c r="B3407">
        <v>3</v>
      </c>
      <c r="C3407">
        <v>4674.0200000000004</v>
      </c>
      <c r="D3407">
        <f t="shared" si="106"/>
        <v>1558.0066666666669</v>
      </c>
      <c r="E3407">
        <v>5.5684399999999998</v>
      </c>
      <c r="F3407">
        <f>VLOOKUP(A3407,[1]!Filtered_Customer_Data[#All],12,FALSE)</f>
        <v>10</v>
      </c>
      <c r="G3407">
        <f t="shared" si="107"/>
        <v>86756.666429333345</v>
      </c>
      <c r="H3407" t="str">
        <f>VLOOKUP(A3407,[2]!Filtered_Customer_Data[#All],9,FALSE)</f>
        <v>Affluent Customer</v>
      </c>
      <c r="I3407" t="str">
        <f>VLOOKUP(A3407,Filtered_Customer_Data[#All],4,FALSE)</f>
        <v>Female</v>
      </c>
      <c r="J3407" t="str">
        <f>VLOOKUP(A3407,Filtered_Customer_Data[#All],8,FALSE)</f>
        <v>Unknown</v>
      </c>
      <c r="K3407" t="str">
        <f>VLOOKUP(A3407,Filtered_Customer_Data[#All],7,FALSE)</f>
        <v>Software Consultant</v>
      </c>
    </row>
    <row r="3408" spans="1:11" x14ac:dyDescent="0.3">
      <c r="A3408">
        <v>3415</v>
      </c>
      <c r="B3408">
        <v>5</v>
      </c>
      <c r="C3408">
        <v>7794.34</v>
      </c>
      <c r="D3408">
        <f t="shared" si="106"/>
        <v>1558.8679999999999</v>
      </c>
      <c r="E3408">
        <v>5.5684399999999998</v>
      </c>
      <c r="F3408">
        <f>VLOOKUP(A3408,[1]!Filtered_Customer_Data[#All],12,FALSE)</f>
        <v>11</v>
      </c>
      <c r="G3408">
        <f t="shared" si="107"/>
        <v>95485.092185119996</v>
      </c>
      <c r="H3408" t="str">
        <f>VLOOKUP(A3408,[2]!Filtered_Customer_Data[#All],9,FALSE)</f>
        <v>High Net Worth</v>
      </c>
      <c r="I3408" t="str">
        <f>VLOOKUP(A3408,Filtered_Customer_Data[#All],4,FALSE)</f>
        <v>Male</v>
      </c>
      <c r="J3408" t="str">
        <f>VLOOKUP(A3408,Filtered_Customer_Data[#All],8,FALSE)</f>
        <v>Property</v>
      </c>
      <c r="K3408" t="str">
        <f>VLOOKUP(A3408,Filtered_Customer_Data[#All],7,FALSE)</f>
        <v>Quality Engineer</v>
      </c>
    </row>
    <row r="3409" spans="1:11" x14ac:dyDescent="0.3">
      <c r="A3409">
        <v>3416</v>
      </c>
      <c r="B3409">
        <v>3</v>
      </c>
      <c r="C3409">
        <v>2184.42</v>
      </c>
      <c r="D3409">
        <f t="shared" si="106"/>
        <v>728.14</v>
      </c>
      <c r="E3409">
        <v>5.5684399999999998</v>
      </c>
      <c r="F3409">
        <f>VLOOKUP(A3409,[1]!Filtered_Customer_Data[#All],12,FALSE)</f>
        <v>11</v>
      </c>
      <c r="G3409">
        <f t="shared" si="107"/>
        <v>44600.642917600002</v>
      </c>
      <c r="H3409" t="str">
        <f>VLOOKUP(A3409,[2]!Filtered_Customer_Data[#All],9,FALSE)</f>
        <v>Mass Customer</v>
      </c>
      <c r="I3409" t="str">
        <f>VLOOKUP(A3409,Filtered_Customer_Data[#All],4,FALSE)</f>
        <v>Female</v>
      </c>
      <c r="J3409" t="str">
        <f>VLOOKUP(A3409,Filtered_Customer_Data[#All],8,FALSE)</f>
        <v>Manufacturing</v>
      </c>
      <c r="K3409" t="str">
        <f>VLOOKUP(A3409,Filtered_Customer_Data[#All],7,FALSE)</f>
        <v>Unknown</v>
      </c>
    </row>
    <row r="3410" spans="1:11" x14ac:dyDescent="0.3">
      <c r="A3410">
        <v>3417</v>
      </c>
      <c r="B3410">
        <v>8</v>
      </c>
      <c r="C3410">
        <v>8566.0499999999993</v>
      </c>
      <c r="D3410">
        <f t="shared" si="106"/>
        <v>1070.7562499999999</v>
      </c>
      <c r="E3410">
        <v>5.5684399999999998</v>
      </c>
      <c r="F3410">
        <f>VLOOKUP(A3410,[1]!Filtered_Customer_Data[#All],12,FALSE)</f>
        <v>7</v>
      </c>
      <c r="G3410">
        <f t="shared" si="107"/>
        <v>41737.093529249993</v>
      </c>
      <c r="H3410" t="str">
        <f>VLOOKUP(A3410,[2]!Filtered_Customer_Data[#All],9,FALSE)</f>
        <v>Mass Customer</v>
      </c>
      <c r="I3410" t="str">
        <f>VLOOKUP(A3410,Filtered_Customer_Data[#All],4,FALSE)</f>
        <v>Female</v>
      </c>
      <c r="J3410" t="str">
        <f>VLOOKUP(A3410,Filtered_Customer_Data[#All],8,FALSE)</f>
        <v>Health</v>
      </c>
      <c r="K3410" t="str">
        <f>VLOOKUP(A3410,Filtered_Customer_Data[#All],7,FALSE)</f>
        <v>Social Worker</v>
      </c>
    </row>
    <row r="3411" spans="1:11" x14ac:dyDescent="0.3">
      <c r="A3411">
        <v>3418</v>
      </c>
      <c r="B3411">
        <v>5</v>
      </c>
      <c r="C3411">
        <v>4643.87</v>
      </c>
      <c r="D3411">
        <f t="shared" si="106"/>
        <v>928.774</v>
      </c>
      <c r="E3411">
        <v>5.5684399999999998</v>
      </c>
      <c r="F3411">
        <f>VLOOKUP(A3411,[1]!Filtered_Customer_Data[#All],12,FALSE)</f>
        <v>19</v>
      </c>
      <c r="G3411">
        <f t="shared" si="107"/>
        <v>98264.62355864</v>
      </c>
      <c r="H3411" t="str">
        <f>VLOOKUP(A3411,[2]!Filtered_Customer_Data[#All],9,FALSE)</f>
        <v>High Net Worth</v>
      </c>
      <c r="I3411" t="str">
        <f>VLOOKUP(A3411,Filtered_Customer_Data[#All],4,FALSE)</f>
        <v>Female</v>
      </c>
      <c r="J3411" t="str">
        <f>VLOOKUP(A3411,Filtered_Customer_Data[#All],8,FALSE)</f>
        <v>Health</v>
      </c>
      <c r="K3411" t="str">
        <f>VLOOKUP(A3411,Filtered_Customer_Data[#All],7,FALSE)</f>
        <v>Systems Administrator IV</v>
      </c>
    </row>
    <row r="3412" spans="1:11" x14ac:dyDescent="0.3">
      <c r="A3412">
        <v>3419</v>
      </c>
      <c r="B3412">
        <v>3</v>
      </c>
      <c r="C3412">
        <v>4108.62</v>
      </c>
      <c r="D3412">
        <f t="shared" si="106"/>
        <v>1369.54</v>
      </c>
      <c r="E3412">
        <v>5.5684399999999998</v>
      </c>
      <c r="F3412">
        <f>VLOOKUP(A3412,[1]!Filtered_Customer_Data[#All],12,FALSE)</f>
        <v>18</v>
      </c>
      <c r="G3412">
        <f t="shared" si="107"/>
        <v>137271.62371679998</v>
      </c>
      <c r="H3412" t="str">
        <f>VLOOKUP(A3412,[2]!Filtered_Customer_Data[#All],9,FALSE)</f>
        <v>Mass Customer</v>
      </c>
      <c r="I3412" t="str">
        <f>VLOOKUP(A3412,Filtered_Customer_Data[#All],4,FALSE)</f>
        <v>Female</v>
      </c>
      <c r="J3412" t="str">
        <f>VLOOKUP(A3412,Filtered_Customer_Data[#All],8,FALSE)</f>
        <v>Unknown</v>
      </c>
      <c r="K3412" t="str">
        <f>VLOOKUP(A3412,Filtered_Customer_Data[#All],7,FALSE)</f>
        <v>Information Systems Manager</v>
      </c>
    </row>
    <row r="3413" spans="1:11" x14ac:dyDescent="0.3">
      <c r="A3413">
        <v>3420</v>
      </c>
      <c r="B3413">
        <v>11</v>
      </c>
      <c r="C3413">
        <v>13885.45</v>
      </c>
      <c r="D3413">
        <f t="shared" si="106"/>
        <v>1262.3136363636365</v>
      </c>
      <c r="E3413">
        <v>5.5684399999999998</v>
      </c>
      <c r="F3413">
        <f>VLOOKUP(A3413,[1]!Filtered_Customer_Data[#All],12,FALSE)</f>
        <v>19</v>
      </c>
      <c r="G3413">
        <f t="shared" si="107"/>
        <v>133553.23716018183</v>
      </c>
      <c r="H3413" t="str">
        <f>VLOOKUP(A3413,[2]!Filtered_Customer_Data[#All],9,FALSE)</f>
        <v>Mass Customer</v>
      </c>
      <c r="I3413" t="str">
        <f>VLOOKUP(A3413,Filtered_Customer_Data[#All],4,FALSE)</f>
        <v>Male</v>
      </c>
      <c r="J3413" t="str">
        <f>VLOOKUP(A3413,Filtered_Customer_Data[#All],8,FALSE)</f>
        <v>Financial Services</v>
      </c>
      <c r="K3413" t="str">
        <f>VLOOKUP(A3413,Filtered_Customer_Data[#All],7,FALSE)</f>
        <v>Financial Advisor</v>
      </c>
    </row>
    <row r="3414" spans="1:11" x14ac:dyDescent="0.3">
      <c r="A3414">
        <v>3421</v>
      </c>
      <c r="B3414">
        <v>9</v>
      </c>
      <c r="C3414">
        <v>11268.79</v>
      </c>
      <c r="D3414">
        <f t="shared" si="106"/>
        <v>1252.0877777777778</v>
      </c>
      <c r="E3414">
        <v>5.5684399999999998</v>
      </c>
      <c r="F3414">
        <f>VLOOKUP(A3414,[1]!Filtered_Customer_Data[#All],12,FALSE)</f>
        <v>18</v>
      </c>
      <c r="G3414">
        <f t="shared" si="107"/>
        <v>125499.1619752</v>
      </c>
      <c r="H3414" t="str">
        <f>VLOOKUP(A3414,[2]!Filtered_Customer_Data[#All],9,FALSE)</f>
        <v>Affluent Customer</v>
      </c>
      <c r="I3414" t="str">
        <f>VLOOKUP(A3414,Filtered_Customer_Data[#All],4,FALSE)</f>
        <v>Female</v>
      </c>
      <c r="J3414" t="str">
        <f>VLOOKUP(A3414,Filtered_Customer_Data[#All],8,FALSE)</f>
        <v>Health</v>
      </c>
      <c r="K3414" t="str">
        <f>VLOOKUP(A3414,Filtered_Customer_Data[#All],7,FALSE)</f>
        <v>Computer Systems Analyst II</v>
      </c>
    </row>
    <row r="3415" spans="1:11" x14ac:dyDescent="0.3">
      <c r="A3415">
        <v>3422</v>
      </c>
      <c r="B3415">
        <v>5</v>
      </c>
      <c r="C3415">
        <v>5634.9800000000005</v>
      </c>
      <c r="D3415">
        <f t="shared" si="106"/>
        <v>1126.9960000000001</v>
      </c>
      <c r="E3415">
        <v>5.5684399999999998</v>
      </c>
      <c r="F3415">
        <f>VLOOKUP(A3415,[1]!Filtered_Customer_Data[#All],12,FALSE)</f>
        <v>5</v>
      </c>
      <c r="G3415">
        <f t="shared" si="107"/>
        <v>31378.0480312</v>
      </c>
      <c r="H3415" t="str">
        <f>VLOOKUP(A3415,[2]!Filtered_Customer_Data[#All],9,FALSE)</f>
        <v>Mass Customer</v>
      </c>
      <c r="I3415" t="str">
        <f>VLOOKUP(A3415,Filtered_Customer_Data[#All],4,FALSE)</f>
        <v>Female</v>
      </c>
      <c r="J3415" t="str">
        <f>VLOOKUP(A3415,Filtered_Customer_Data[#All],8,FALSE)</f>
        <v>Manufacturing</v>
      </c>
      <c r="K3415" t="str">
        <f>VLOOKUP(A3415,Filtered_Customer_Data[#All],7,FALSE)</f>
        <v>Professor</v>
      </c>
    </row>
    <row r="3416" spans="1:11" x14ac:dyDescent="0.3">
      <c r="A3416">
        <v>3423</v>
      </c>
      <c r="B3416">
        <v>4</v>
      </c>
      <c r="C3416">
        <v>3061.5</v>
      </c>
      <c r="D3416">
        <f t="shared" si="106"/>
        <v>765.375</v>
      </c>
      <c r="E3416">
        <v>5.5684399999999998</v>
      </c>
      <c r="F3416">
        <f>VLOOKUP(A3416,[1]!Filtered_Customer_Data[#All],12,FALSE)</f>
        <v>1</v>
      </c>
      <c r="G3416">
        <f t="shared" si="107"/>
        <v>4261.9447650000002</v>
      </c>
      <c r="H3416" t="str">
        <f>VLOOKUP(A3416,[2]!Filtered_Customer_Data[#All],9,FALSE)</f>
        <v>Affluent Customer</v>
      </c>
      <c r="I3416" t="str">
        <f>VLOOKUP(A3416,Filtered_Customer_Data[#All],4,FALSE)</f>
        <v>Female</v>
      </c>
      <c r="J3416" t="str">
        <f>VLOOKUP(A3416,Filtered_Customer_Data[#All],8,FALSE)</f>
        <v>Health</v>
      </c>
      <c r="K3416" t="str">
        <f>VLOOKUP(A3416,Filtered_Customer_Data[#All],7,FALSE)</f>
        <v>Registered Nurse</v>
      </c>
    </row>
    <row r="3417" spans="1:11" x14ac:dyDescent="0.3">
      <c r="A3417">
        <v>3424</v>
      </c>
      <c r="B3417">
        <v>2</v>
      </c>
      <c r="C3417">
        <v>2940.52</v>
      </c>
      <c r="D3417">
        <f t="shared" si="106"/>
        <v>1470.26</v>
      </c>
      <c r="E3417">
        <v>5.5684399999999998</v>
      </c>
      <c r="F3417">
        <f>VLOOKUP(A3417,[1]!Filtered_Customer_Data[#All],12,FALSE)</f>
        <v>11</v>
      </c>
      <c r="G3417">
        <f t="shared" si="107"/>
        <v>90057.600538400002</v>
      </c>
      <c r="H3417" t="str">
        <f>VLOOKUP(A3417,[2]!Filtered_Customer_Data[#All],9,FALSE)</f>
        <v>Affluent Customer</v>
      </c>
      <c r="I3417" t="str">
        <f>VLOOKUP(A3417,Filtered_Customer_Data[#All],4,FALSE)</f>
        <v>Female</v>
      </c>
      <c r="J3417" t="str">
        <f>VLOOKUP(A3417,Filtered_Customer_Data[#All],8,FALSE)</f>
        <v>Manufacturing</v>
      </c>
      <c r="K3417" t="str">
        <f>VLOOKUP(A3417,Filtered_Customer_Data[#All],7,FALSE)</f>
        <v>Automation Specialist III</v>
      </c>
    </row>
    <row r="3418" spans="1:11" x14ac:dyDescent="0.3">
      <c r="A3418">
        <v>3425</v>
      </c>
      <c r="B3418">
        <v>6</v>
      </c>
      <c r="C3418">
        <v>6287.4599999999991</v>
      </c>
      <c r="D3418">
        <f t="shared" si="106"/>
        <v>1047.9099999999999</v>
      </c>
      <c r="E3418">
        <v>5.5684399999999998</v>
      </c>
      <c r="F3418">
        <f>VLOOKUP(A3418,[1]!Filtered_Customer_Data[#All],12,FALSE)</f>
        <v>12</v>
      </c>
      <c r="G3418">
        <f t="shared" si="107"/>
        <v>70022.687524799985</v>
      </c>
      <c r="H3418" t="str">
        <f>VLOOKUP(A3418,[2]!Filtered_Customer_Data[#All],9,FALSE)</f>
        <v>Mass Customer</v>
      </c>
      <c r="I3418" t="str">
        <f>VLOOKUP(A3418,Filtered_Customer_Data[#All],4,FALSE)</f>
        <v>Male</v>
      </c>
      <c r="J3418" t="str">
        <f>VLOOKUP(A3418,Filtered_Customer_Data[#All],8,FALSE)</f>
        <v>Manufacturing</v>
      </c>
      <c r="K3418" t="str">
        <f>VLOOKUP(A3418,Filtered_Customer_Data[#All],7,FALSE)</f>
        <v>GIS Technical Architect</v>
      </c>
    </row>
    <row r="3419" spans="1:11" x14ac:dyDescent="0.3">
      <c r="A3419">
        <v>3426</v>
      </c>
      <c r="B3419">
        <v>6</v>
      </c>
      <c r="C3419">
        <v>8405.57</v>
      </c>
      <c r="D3419">
        <f t="shared" si="106"/>
        <v>1400.9283333333333</v>
      </c>
      <c r="E3419">
        <v>5.5684399999999998</v>
      </c>
      <c r="F3419">
        <f>VLOOKUP(A3419,[1]!Filtered_Customer_Data[#All],12,FALSE)</f>
        <v>17</v>
      </c>
      <c r="G3419">
        <f t="shared" si="107"/>
        <v>132616.75126393331</v>
      </c>
      <c r="H3419" t="str">
        <f>VLOOKUP(A3419,[2]!Filtered_Customer_Data[#All],9,FALSE)</f>
        <v>Mass Customer</v>
      </c>
      <c r="I3419" t="str">
        <f>VLOOKUP(A3419,Filtered_Customer_Data[#All],4,FALSE)</f>
        <v>Male</v>
      </c>
      <c r="J3419" t="str">
        <f>VLOOKUP(A3419,Filtered_Customer_Data[#All],8,FALSE)</f>
        <v>Entertainment</v>
      </c>
      <c r="K3419" t="str">
        <f>VLOOKUP(A3419,Filtered_Customer_Data[#All],7,FALSE)</f>
        <v>Assistant Media Planner</v>
      </c>
    </row>
    <row r="3420" spans="1:11" x14ac:dyDescent="0.3">
      <c r="A3420">
        <v>3427</v>
      </c>
      <c r="B3420">
        <v>8</v>
      </c>
      <c r="C3420">
        <v>12523.17</v>
      </c>
      <c r="D3420">
        <f t="shared" si="106"/>
        <v>1565.39625</v>
      </c>
      <c r="E3420">
        <v>5.5684399999999998</v>
      </c>
      <c r="F3420">
        <f>VLOOKUP(A3420,[1]!Filtered_Customer_Data[#All],12,FALSE)</f>
        <v>17</v>
      </c>
      <c r="G3420">
        <f t="shared" si="107"/>
        <v>148185.85660395</v>
      </c>
      <c r="H3420" t="str">
        <f>VLOOKUP(A3420,[2]!Filtered_Customer_Data[#All],9,FALSE)</f>
        <v>Mass Customer</v>
      </c>
      <c r="I3420" t="str">
        <f>VLOOKUP(A3420,Filtered_Customer_Data[#All],4,FALSE)</f>
        <v>Male</v>
      </c>
      <c r="J3420" t="str">
        <f>VLOOKUP(A3420,Filtered_Customer_Data[#All],8,FALSE)</f>
        <v>Financial Services</v>
      </c>
      <c r="K3420" t="str">
        <f>VLOOKUP(A3420,Filtered_Customer_Data[#All],7,FALSE)</f>
        <v>Help Desk Operator</v>
      </c>
    </row>
    <row r="3421" spans="1:11" x14ac:dyDescent="0.3">
      <c r="A3421">
        <v>3428</v>
      </c>
      <c r="B3421">
        <v>1</v>
      </c>
      <c r="C3421">
        <v>1274.93</v>
      </c>
      <c r="D3421">
        <f t="shared" si="106"/>
        <v>1274.93</v>
      </c>
      <c r="E3421">
        <v>5.5684399999999998</v>
      </c>
      <c r="F3421">
        <f>VLOOKUP(A3421,[1]!Filtered_Customer_Data[#All],12,FALSE)</f>
        <v>16</v>
      </c>
      <c r="G3421">
        <f t="shared" si="107"/>
        <v>113589.93934720001</v>
      </c>
      <c r="H3421" t="str">
        <f>VLOOKUP(A3421,[2]!Filtered_Customer_Data[#All],9,FALSE)</f>
        <v>Mass Customer</v>
      </c>
      <c r="I3421" t="str">
        <f>VLOOKUP(A3421,Filtered_Customer_Data[#All],4,FALSE)</f>
        <v>Female</v>
      </c>
      <c r="J3421" t="str">
        <f>VLOOKUP(A3421,Filtered_Customer_Data[#All],8,FALSE)</f>
        <v>Manufacturing</v>
      </c>
      <c r="K3421" t="str">
        <f>VLOOKUP(A3421,Filtered_Customer_Data[#All],7,FALSE)</f>
        <v>Chemical Engineer</v>
      </c>
    </row>
    <row r="3422" spans="1:11" x14ac:dyDescent="0.3">
      <c r="A3422">
        <v>3429</v>
      </c>
      <c r="B3422">
        <v>4</v>
      </c>
      <c r="C3422">
        <v>3323.95</v>
      </c>
      <c r="D3422">
        <f t="shared" si="106"/>
        <v>830.98749999999995</v>
      </c>
      <c r="E3422">
        <v>5.5684399999999998</v>
      </c>
      <c r="F3422">
        <f>VLOOKUP(A3422,[1]!Filtered_Customer_Data[#All],12,FALSE)</f>
        <v>15</v>
      </c>
      <c r="G3422">
        <f t="shared" si="107"/>
        <v>69409.560517499995</v>
      </c>
      <c r="H3422" t="str">
        <f>VLOOKUP(A3422,[2]!Filtered_Customer_Data[#All],9,FALSE)</f>
        <v>High Net Worth</v>
      </c>
      <c r="I3422" t="str">
        <f>VLOOKUP(A3422,Filtered_Customer_Data[#All],4,FALSE)</f>
        <v>Female</v>
      </c>
      <c r="J3422" t="str">
        <f>VLOOKUP(A3422,Filtered_Customer_Data[#All],8,FALSE)</f>
        <v>Health</v>
      </c>
      <c r="K3422" t="str">
        <f>VLOOKUP(A3422,Filtered_Customer_Data[#All],7,FALSE)</f>
        <v>Unknown</v>
      </c>
    </row>
    <row r="3423" spans="1:11" x14ac:dyDescent="0.3">
      <c r="A3423">
        <v>3430</v>
      </c>
      <c r="B3423">
        <v>7</v>
      </c>
      <c r="C3423">
        <v>5809.2400000000007</v>
      </c>
      <c r="D3423">
        <f t="shared" si="106"/>
        <v>829.89142857142872</v>
      </c>
      <c r="E3423">
        <v>5.5684399999999998</v>
      </c>
      <c r="F3423">
        <f>VLOOKUP(A3423,[1]!Filtered_Customer_Data[#All],12,FALSE)</f>
        <v>9</v>
      </c>
      <c r="G3423">
        <f t="shared" si="107"/>
        <v>41590.805638628575</v>
      </c>
      <c r="H3423" t="str">
        <f>VLOOKUP(A3423,[2]!Filtered_Customer_Data[#All],9,FALSE)</f>
        <v>Affluent Customer</v>
      </c>
      <c r="I3423" t="str">
        <f>VLOOKUP(A3423,Filtered_Customer_Data[#All],4,FALSE)</f>
        <v>Male</v>
      </c>
      <c r="J3423" t="str">
        <f>VLOOKUP(A3423,Filtered_Customer_Data[#All],8,FALSE)</f>
        <v>Health</v>
      </c>
      <c r="K3423" t="str">
        <f>VLOOKUP(A3423,Filtered_Customer_Data[#All],7,FALSE)</f>
        <v>Research Nurse</v>
      </c>
    </row>
    <row r="3424" spans="1:11" x14ac:dyDescent="0.3">
      <c r="A3424">
        <v>3431</v>
      </c>
      <c r="B3424">
        <v>10</v>
      </c>
      <c r="C3424">
        <v>12673.970000000001</v>
      </c>
      <c r="D3424">
        <f t="shared" si="106"/>
        <v>1267.3970000000002</v>
      </c>
      <c r="E3424">
        <v>5.5684399999999998</v>
      </c>
      <c r="F3424">
        <f>VLOOKUP(A3424,[1]!Filtered_Customer_Data[#All],12,FALSE)</f>
        <v>5</v>
      </c>
      <c r="G3424">
        <f t="shared" si="107"/>
        <v>35287.120753400006</v>
      </c>
      <c r="H3424" t="str">
        <f>VLOOKUP(A3424,[2]!Filtered_Customer_Data[#All],9,FALSE)</f>
        <v>Affluent Customer</v>
      </c>
      <c r="I3424" t="str">
        <f>VLOOKUP(A3424,Filtered_Customer_Data[#All],4,FALSE)</f>
        <v>Male</v>
      </c>
      <c r="J3424" t="str">
        <f>VLOOKUP(A3424,Filtered_Customer_Data[#All],8,FALSE)</f>
        <v>Property</v>
      </c>
      <c r="K3424" t="str">
        <f>VLOOKUP(A3424,Filtered_Customer_Data[#All],7,FALSE)</f>
        <v>Community Outreach Specialist</v>
      </c>
    </row>
    <row r="3425" spans="1:11" x14ac:dyDescent="0.3">
      <c r="A3425">
        <v>3432</v>
      </c>
      <c r="B3425">
        <v>8</v>
      </c>
      <c r="C3425">
        <v>9201.85</v>
      </c>
      <c r="D3425">
        <f t="shared" si="106"/>
        <v>1150.23125</v>
      </c>
      <c r="E3425">
        <v>5.5684399999999998</v>
      </c>
      <c r="F3425">
        <f>VLOOKUP(A3425,[1]!Filtered_Customer_Data[#All],12,FALSE)</f>
        <v>2</v>
      </c>
      <c r="G3425">
        <f t="shared" si="107"/>
        <v>12809.987403499999</v>
      </c>
      <c r="H3425" t="str">
        <f>VLOOKUP(A3425,[2]!Filtered_Customer_Data[#All],9,FALSE)</f>
        <v>Mass Customer</v>
      </c>
      <c r="I3425" t="str">
        <f>VLOOKUP(A3425,Filtered_Customer_Data[#All],4,FALSE)</f>
        <v>Female</v>
      </c>
      <c r="J3425" t="str">
        <f>VLOOKUP(A3425,Filtered_Customer_Data[#All],8,FALSE)</f>
        <v>Argiculture</v>
      </c>
      <c r="K3425" t="str">
        <f>VLOOKUP(A3425,Filtered_Customer_Data[#All],7,FALSE)</f>
        <v>Junior Executive</v>
      </c>
    </row>
    <row r="3426" spans="1:11" x14ac:dyDescent="0.3">
      <c r="A3426">
        <v>3433</v>
      </c>
      <c r="B3426">
        <v>10</v>
      </c>
      <c r="C3426">
        <v>10471.84</v>
      </c>
      <c r="D3426">
        <f t="shared" si="106"/>
        <v>1047.184</v>
      </c>
      <c r="E3426">
        <v>5.5684399999999998</v>
      </c>
      <c r="F3426">
        <f>VLOOKUP(A3426,[1]!Filtered_Customer_Data[#All],12,FALSE)</f>
        <v>2</v>
      </c>
      <c r="G3426">
        <f t="shared" si="107"/>
        <v>11662.362545919999</v>
      </c>
      <c r="H3426" t="str">
        <f>VLOOKUP(A3426,[2]!Filtered_Customer_Data[#All],9,FALSE)</f>
        <v>Mass Customer</v>
      </c>
      <c r="I3426" t="str">
        <f>VLOOKUP(A3426,Filtered_Customer_Data[#All],4,FALSE)</f>
        <v>Female</v>
      </c>
      <c r="J3426" t="str">
        <f>VLOOKUP(A3426,Filtered_Customer_Data[#All],8,FALSE)</f>
        <v>Property</v>
      </c>
      <c r="K3426" t="str">
        <f>VLOOKUP(A3426,Filtered_Customer_Data[#All],7,FALSE)</f>
        <v>Computer Systems Analyst II</v>
      </c>
    </row>
    <row r="3427" spans="1:11" x14ac:dyDescent="0.3">
      <c r="A3427">
        <v>3434</v>
      </c>
      <c r="B3427">
        <v>5</v>
      </c>
      <c r="C3427">
        <v>5720.5199999999995</v>
      </c>
      <c r="D3427">
        <f t="shared" si="106"/>
        <v>1144.1039999999998</v>
      </c>
      <c r="E3427">
        <v>5.5684399999999998</v>
      </c>
      <c r="F3427">
        <f>VLOOKUP(A3427,[1]!Filtered_Customer_Data[#All],12,FALSE)</f>
        <v>16</v>
      </c>
      <c r="G3427">
        <f t="shared" si="107"/>
        <v>101933.99164415998</v>
      </c>
      <c r="H3427" t="str">
        <f>VLOOKUP(A3427,[2]!Filtered_Customer_Data[#All],9,FALSE)</f>
        <v>Mass Customer</v>
      </c>
      <c r="I3427" t="str">
        <f>VLOOKUP(A3427,Filtered_Customer_Data[#All],4,FALSE)</f>
        <v>Female</v>
      </c>
      <c r="J3427" t="str">
        <f>VLOOKUP(A3427,Filtered_Customer_Data[#All],8,FALSE)</f>
        <v>Health</v>
      </c>
      <c r="K3427" t="str">
        <f>VLOOKUP(A3427,Filtered_Customer_Data[#All],7,FALSE)</f>
        <v>Account Coordinator</v>
      </c>
    </row>
    <row r="3428" spans="1:11" x14ac:dyDescent="0.3">
      <c r="A3428">
        <v>3435</v>
      </c>
      <c r="B3428">
        <v>5</v>
      </c>
      <c r="C3428">
        <v>6384.0199999999995</v>
      </c>
      <c r="D3428">
        <f t="shared" si="106"/>
        <v>1276.8039999999999</v>
      </c>
      <c r="E3428">
        <v>5.5684399999999998</v>
      </c>
      <c r="F3428">
        <f>VLOOKUP(A3428,[1]!Filtered_Customer_Data[#All],12,FALSE)</f>
        <v>1</v>
      </c>
      <c r="G3428">
        <f t="shared" si="107"/>
        <v>7109.8064657599989</v>
      </c>
      <c r="H3428" t="str">
        <f>VLOOKUP(A3428,[2]!Filtered_Customer_Data[#All],9,FALSE)</f>
        <v>Affluent Customer</v>
      </c>
      <c r="I3428" t="str">
        <f>VLOOKUP(A3428,Filtered_Customer_Data[#All],4,FALSE)</f>
        <v>Female</v>
      </c>
      <c r="J3428" t="str">
        <f>VLOOKUP(A3428,Filtered_Customer_Data[#All],8,FALSE)</f>
        <v>Unknown</v>
      </c>
      <c r="K3428" t="str">
        <f>VLOOKUP(A3428,Filtered_Customer_Data[#All],7,FALSE)</f>
        <v>Senior Editor</v>
      </c>
    </row>
    <row r="3429" spans="1:11" x14ac:dyDescent="0.3">
      <c r="A3429">
        <v>3436</v>
      </c>
      <c r="B3429">
        <v>7</v>
      </c>
      <c r="C3429">
        <v>8090.1100000000006</v>
      </c>
      <c r="D3429">
        <f t="shared" si="106"/>
        <v>1155.73</v>
      </c>
      <c r="E3429">
        <v>5.5684399999999998</v>
      </c>
      <c r="F3429">
        <f>VLOOKUP(A3429,[1]!Filtered_Customer_Data[#All],12,FALSE)</f>
        <v>5</v>
      </c>
      <c r="G3429">
        <f t="shared" si="107"/>
        <v>32178.065805999999</v>
      </c>
      <c r="H3429" t="str">
        <f>VLOOKUP(A3429,[2]!Filtered_Customer_Data[#All],9,FALSE)</f>
        <v>Mass Customer</v>
      </c>
      <c r="I3429" t="str">
        <f>VLOOKUP(A3429,Filtered_Customer_Data[#All],4,FALSE)</f>
        <v>Female</v>
      </c>
      <c r="J3429" t="str">
        <f>VLOOKUP(A3429,Filtered_Customer_Data[#All],8,FALSE)</f>
        <v>Financial Services</v>
      </c>
      <c r="K3429" t="str">
        <f>VLOOKUP(A3429,Filtered_Customer_Data[#All],7,FALSE)</f>
        <v>Unknown</v>
      </c>
    </row>
    <row r="3430" spans="1:11" x14ac:dyDescent="0.3">
      <c r="A3430">
        <v>3437</v>
      </c>
      <c r="B3430">
        <v>5</v>
      </c>
      <c r="C3430">
        <v>6930.869999999999</v>
      </c>
      <c r="D3430">
        <f t="shared" si="106"/>
        <v>1386.1739999999998</v>
      </c>
      <c r="E3430">
        <v>5.5684399999999998</v>
      </c>
      <c r="F3430">
        <f>VLOOKUP(A3430,[1]!Filtered_Customer_Data[#All],12,FALSE)</f>
        <v>12</v>
      </c>
      <c r="G3430">
        <f t="shared" si="107"/>
        <v>92625.920982719981</v>
      </c>
      <c r="H3430" t="str">
        <f>VLOOKUP(A3430,[2]!Filtered_Customer_Data[#All],9,FALSE)</f>
        <v>High Net Worth</v>
      </c>
      <c r="I3430" t="str">
        <f>VLOOKUP(A3430,Filtered_Customer_Data[#All],4,FALSE)</f>
        <v>Male</v>
      </c>
      <c r="J3430" t="str">
        <f>VLOOKUP(A3430,Filtered_Customer_Data[#All],8,FALSE)</f>
        <v>Retail</v>
      </c>
      <c r="K3430" t="str">
        <f>VLOOKUP(A3430,Filtered_Customer_Data[#All],7,FALSE)</f>
        <v>VP Marketing</v>
      </c>
    </row>
    <row r="3431" spans="1:11" x14ac:dyDescent="0.3">
      <c r="A3431">
        <v>3438</v>
      </c>
      <c r="B3431">
        <v>5</v>
      </c>
      <c r="C3431">
        <v>5208.01</v>
      </c>
      <c r="D3431">
        <f t="shared" si="106"/>
        <v>1041.6020000000001</v>
      </c>
      <c r="E3431">
        <v>5.5684399999999998</v>
      </c>
      <c r="F3431">
        <f>VLOOKUP(A3431,[1]!Filtered_Customer_Data[#All],12,FALSE)</f>
        <v>2</v>
      </c>
      <c r="G3431">
        <f t="shared" si="107"/>
        <v>11600.19648176</v>
      </c>
      <c r="H3431" t="str">
        <f>VLOOKUP(A3431,[2]!Filtered_Customer_Data[#All],9,FALSE)</f>
        <v>Mass Customer</v>
      </c>
      <c r="I3431" t="str">
        <f>VLOOKUP(A3431,Filtered_Customer_Data[#All],4,FALSE)</f>
        <v>Male</v>
      </c>
      <c r="J3431" t="str">
        <f>VLOOKUP(A3431,Filtered_Customer_Data[#All],8,FALSE)</f>
        <v>Manufacturing</v>
      </c>
      <c r="K3431" t="str">
        <f>VLOOKUP(A3431,Filtered_Customer_Data[#All],7,FALSE)</f>
        <v>Project Manager</v>
      </c>
    </row>
    <row r="3432" spans="1:11" x14ac:dyDescent="0.3">
      <c r="A3432">
        <v>3439</v>
      </c>
      <c r="B3432">
        <v>6</v>
      </c>
      <c r="C3432">
        <v>5868.2099999999991</v>
      </c>
      <c r="D3432">
        <f t="shared" si="106"/>
        <v>978.03499999999985</v>
      </c>
      <c r="E3432">
        <v>5.5684399999999998</v>
      </c>
      <c r="F3432">
        <f>VLOOKUP(A3432,[1]!Filtered_Customer_Data[#All],12,FALSE)</f>
        <v>19</v>
      </c>
      <c r="G3432">
        <f t="shared" si="107"/>
        <v>103476.45509259999</v>
      </c>
      <c r="H3432" t="str">
        <f>VLOOKUP(A3432,[2]!Filtered_Customer_Data[#All],9,FALSE)</f>
        <v>Affluent Customer</v>
      </c>
      <c r="I3432" t="str">
        <f>VLOOKUP(A3432,Filtered_Customer_Data[#All],4,FALSE)</f>
        <v>Female</v>
      </c>
      <c r="J3432" t="str">
        <f>VLOOKUP(A3432,Filtered_Customer_Data[#All],8,FALSE)</f>
        <v>Unknown</v>
      </c>
      <c r="K3432" t="str">
        <f>VLOOKUP(A3432,Filtered_Customer_Data[#All],7,FALSE)</f>
        <v>Technical Writer</v>
      </c>
    </row>
    <row r="3433" spans="1:11" x14ac:dyDescent="0.3">
      <c r="A3433">
        <v>3440</v>
      </c>
      <c r="B3433">
        <v>5</v>
      </c>
      <c r="C3433">
        <v>5026.7</v>
      </c>
      <c r="D3433">
        <f t="shared" si="106"/>
        <v>1005.3399999999999</v>
      </c>
      <c r="E3433">
        <v>5.5684399999999998</v>
      </c>
      <c r="F3433">
        <f>VLOOKUP(A3433,[1]!Filtered_Customer_Data[#All],12,FALSE)</f>
        <v>5</v>
      </c>
      <c r="G3433">
        <f t="shared" si="107"/>
        <v>27990.877347999998</v>
      </c>
      <c r="H3433" t="str">
        <f>VLOOKUP(A3433,[2]!Filtered_Customer_Data[#All],9,FALSE)</f>
        <v>Mass Customer</v>
      </c>
      <c r="I3433" t="str">
        <f>VLOOKUP(A3433,Filtered_Customer_Data[#All],4,FALSE)</f>
        <v>Female</v>
      </c>
      <c r="J3433" t="str">
        <f>VLOOKUP(A3433,Filtered_Customer_Data[#All],8,FALSE)</f>
        <v>Manufacturing</v>
      </c>
      <c r="K3433" t="str">
        <f>VLOOKUP(A3433,Filtered_Customer_Data[#All],7,FALSE)</f>
        <v>Senior Sales Associate</v>
      </c>
    </row>
    <row r="3434" spans="1:11" x14ac:dyDescent="0.3">
      <c r="A3434">
        <v>3441</v>
      </c>
      <c r="B3434">
        <v>5</v>
      </c>
      <c r="C3434">
        <v>4864.9799999999996</v>
      </c>
      <c r="D3434">
        <f t="shared" si="106"/>
        <v>972.99599999999987</v>
      </c>
      <c r="E3434">
        <v>5.5684399999999998</v>
      </c>
      <c r="F3434">
        <f>VLOOKUP(A3434,[1]!Filtered_Customer_Data[#All],12,FALSE)</f>
        <v>20</v>
      </c>
      <c r="G3434">
        <f t="shared" si="107"/>
        <v>108361.39692479998</v>
      </c>
      <c r="H3434" t="str">
        <f>VLOOKUP(A3434,[2]!Filtered_Customer_Data[#All],9,FALSE)</f>
        <v>High Net Worth</v>
      </c>
      <c r="I3434" t="str">
        <f>VLOOKUP(A3434,Filtered_Customer_Data[#All],4,FALSE)</f>
        <v>Female</v>
      </c>
      <c r="J3434" t="str">
        <f>VLOOKUP(A3434,Filtered_Customer_Data[#All],8,FALSE)</f>
        <v>Manufacturing</v>
      </c>
      <c r="K3434" t="str">
        <f>VLOOKUP(A3434,Filtered_Customer_Data[#All],7,FALSE)</f>
        <v>Legal Assistant</v>
      </c>
    </row>
    <row r="3435" spans="1:11" x14ac:dyDescent="0.3">
      <c r="A3435">
        <v>3442</v>
      </c>
      <c r="B3435">
        <v>4</v>
      </c>
      <c r="C3435">
        <v>4629.6000000000004</v>
      </c>
      <c r="D3435">
        <f t="shared" si="106"/>
        <v>1157.4000000000001</v>
      </c>
      <c r="E3435">
        <v>5.5684399999999998</v>
      </c>
      <c r="F3435">
        <f>VLOOKUP(A3435,[1]!Filtered_Customer_Data[#All],12,FALSE)</f>
        <v>14</v>
      </c>
      <c r="G3435">
        <f t="shared" si="107"/>
        <v>90228.774384000004</v>
      </c>
      <c r="H3435" t="str">
        <f>VLOOKUP(A3435,[2]!Filtered_Customer_Data[#All],9,FALSE)</f>
        <v>Mass Customer</v>
      </c>
      <c r="I3435" t="str">
        <f>VLOOKUP(A3435,Filtered_Customer_Data[#All],4,FALSE)</f>
        <v>Female</v>
      </c>
      <c r="J3435" t="str">
        <f>VLOOKUP(A3435,Filtered_Customer_Data[#All],8,FALSE)</f>
        <v>Retail</v>
      </c>
      <c r="K3435" t="str">
        <f>VLOOKUP(A3435,Filtered_Customer_Data[#All],7,FALSE)</f>
        <v>Research Associate</v>
      </c>
    </row>
    <row r="3436" spans="1:11" x14ac:dyDescent="0.3">
      <c r="A3436">
        <v>3443</v>
      </c>
      <c r="B3436">
        <v>6</v>
      </c>
      <c r="C3436">
        <v>6729.0099999999984</v>
      </c>
      <c r="D3436">
        <f t="shared" si="106"/>
        <v>1121.5016666666663</v>
      </c>
      <c r="E3436">
        <v>5.5684399999999998</v>
      </c>
      <c r="F3436">
        <f>VLOOKUP(A3436,[1]!Filtered_Customer_Data[#All],12,FALSE)</f>
        <v>5</v>
      </c>
      <c r="G3436">
        <f t="shared" si="107"/>
        <v>31225.073703666658</v>
      </c>
      <c r="H3436" t="str">
        <f>VLOOKUP(A3436,[2]!Filtered_Customer_Data[#All],9,FALSE)</f>
        <v>Mass Customer</v>
      </c>
      <c r="I3436" t="str">
        <f>VLOOKUP(A3436,Filtered_Customer_Data[#All],4,FALSE)</f>
        <v>Male</v>
      </c>
      <c r="J3436" t="str">
        <f>VLOOKUP(A3436,Filtered_Customer_Data[#All],8,FALSE)</f>
        <v>Unknown</v>
      </c>
      <c r="K3436" t="str">
        <f>VLOOKUP(A3436,Filtered_Customer_Data[#All],7,FALSE)</f>
        <v>Technical Writer</v>
      </c>
    </row>
    <row r="3437" spans="1:11" x14ac:dyDescent="0.3">
      <c r="A3437">
        <v>3444</v>
      </c>
      <c r="B3437">
        <v>2</v>
      </c>
      <c r="C3437">
        <v>3281.0299999999997</v>
      </c>
      <c r="D3437">
        <f t="shared" si="106"/>
        <v>1640.5149999999999</v>
      </c>
      <c r="E3437">
        <v>5.5684399999999998</v>
      </c>
      <c r="F3437">
        <f>VLOOKUP(A3437,[1]!Filtered_Customer_Data[#All],12,FALSE)</f>
        <v>7</v>
      </c>
      <c r="G3437">
        <f t="shared" si="107"/>
        <v>63945.765426199985</v>
      </c>
      <c r="H3437" t="str">
        <f>VLOOKUP(A3437,[2]!Filtered_Customer_Data[#All],9,FALSE)</f>
        <v>Affluent Customer</v>
      </c>
      <c r="I3437" t="str">
        <f>VLOOKUP(A3437,Filtered_Customer_Data[#All],4,FALSE)</f>
        <v>Female</v>
      </c>
      <c r="J3437" t="str">
        <f>VLOOKUP(A3437,Filtered_Customer_Data[#All],8,FALSE)</f>
        <v>Manufacturing</v>
      </c>
      <c r="K3437" t="str">
        <f>VLOOKUP(A3437,Filtered_Customer_Data[#All],7,FALSE)</f>
        <v>Nurse Practicioner</v>
      </c>
    </row>
    <row r="3438" spans="1:11" x14ac:dyDescent="0.3">
      <c r="A3438">
        <v>3445</v>
      </c>
      <c r="B3438">
        <v>6</v>
      </c>
      <c r="C3438">
        <v>7992.1900000000005</v>
      </c>
      <c r="D3438">
        <f t="shared" si="106"/>
        <v>1332.0316666666668</v>
      </c>
      <c r="E3438">
        <v>5.5684399999999998</v>
      </c>
      <c r="F3438">
        <f>VLOOKUP(A3438,[1]!Filtered_Customer_Data[#All],12,FALSE)</f>
        <v>11</v>
      </c>
      <c r="G3438">
        <f t="shared" si="107"/>
        <v>81590.722553266678</v>
      </c>
      <c r="H3438" t="str">
        <f>VLOOKUP(A3438,[2]!Filtered_Customer_Data[#All],9,FALSE)</f>
        <v>Affluent Customer</v>
      </c>
      <c r="I3438" t="str">
        <f>VLOOKUP(A3438,Filtered_Customer_Data[#All],4,FALSE)</f>
        <v>Male</v>
      </c>
      <c r="J3438" t="str">
        <f>VLOOKUP(A3438,Filtered_Customer_Data[#All],8,FALSE)</f>
        <v>Financial Services</v>
      </c>
      <c r="K3438" t="str">
        <f>VLOOKUP(A3438,Filtered_Customer_Data[#All],7,FALSE)</f>
        <v>Database Administrator I</v>
      </c>
    </row>
    <row r="3439" spans="1:11" x14ac:dyDescent="0.3">
      <c r="A3439">
        <v>3446</v>
      </c>
      <c r="B3439">
        <v>2</v>
      </c>
      <c r="C3439">
        <v>1028.53</v>
      </c>
      <c r="D3439">
        <f t="shared" si="106"/>
        <v>514.26499999999999</v>
      </c>
      <c r="E3439">
        <v>5.5684399999999998</v>
      </c>
      <c r="F3439">
        <f>VLOOKUP(A3439,[1]!Filtered_Customer_Data[#All],12,FALSE)</f>
        <v>14</v>
      </c>
      <c r="G3439">
        <f t="shared" si="107"/>
        <v>40091.153152399995</v>
      </c>
      <c r="H3439" t="str">
        <f>VLOOKUP(A3439,[2]!Filtered_Customer_Data[#All],9,FALSE)</f>
        <v>Mass Customer</v>
      </c>
      <c r="I3439" t="str">
        <f>VLOOKUP(A3439,Filtered_Customer_Data[#All],4,FALSE)</f>
        <v>Male</v>
      </c>
      <c r="J3439" t="str">
        <f>VLOOKUP(A3439,Filtered_Customer_Data[#All],8,FALSE)</f>
        <v>Manufacturing</v>
      </c>
      <c r="K3439" t="str">
        <f>VLOOKUP(A3439,Filtered_Customer_Data[#All],7,FALSE)</f>
        <v>Structural Engineer</v>
      </c>
    </row>
    <row r="3440" spans="1:11" x14ac:dyDescent="0.3">
      <c r="A3440">
        <v>3447</v>
      </c>
      <c r="B3440">
        <v>10</v>
      </c>
      <c r="C3440">
        <v>11696.67</v>
      </c>
      <c r="D3440">
        <f t="shared" si="106"/>
        <v>1169.6669999999999</v>
      </c>
      <c r="E3440">
        <v>5.5684399999999998</v>
      </c>
      <c r="F3440">
        <f>VLOOKUP(A3440,[1]!Filtered_Customer_Data[#All],12,FALSE)</f>
        <v>17</v>
      </c>
      <c r="G3440">
        <f t="shared" si="107"/>
        <v>110724.74866115999</v>
      </c>
      <c r="H3440" t="str">
        <f>VLOOKUP(A3440,[2]!Filtered_Customer_Data[#All],9,FALSE)</f>
        <v>High Net Worth</v>
      </c>
      <c r="I3440" t="str">
        <f>VLOOKUP(A3440,Filtered_Customer_Data[#All],4,FALSE)</f>
        <v>Female</v>
      </c>
      <c r="J3440" t="str">
        <f>VLOOKUP(A3440,Filtered_Customer_Data[#All],8,FALSE)</f>
        <v>Financial Services</v>
      </c>
      <c r="K3440" t="str">
        <f>VLOOKUP(A3440,Filtered_Customer_Data[#All],7,FALSE)</f>
        <v>Unknown</v>
      </c>
    </row>
    <row r="3441" spans="1:11" x14ac:dyDescent="0.3">
      <c r="A3441">
        <v>3448</v>
      </c>
      <c r="B3441">
        <v>5</v>
      </c>
      <c r="C3441">
        <v>5257.04</v>
      </c>
      <c r="D3441">
        <f t="shared" si="106"/>
        <v>1051.4079999999999</v>
      </c>
      <c r="E3441">
        <v>5.5684399999999998</v>
      </c>
      <c r="F3441">
        <f>VLOOKUP(A3441,[1]!Filtered_Customer_Data[#All],12,FALSE)</f>
        <v>9</v>
      </c>
      <c r="G3441">
        <f t="shared" si="107"/>
        <v>52692.321271679997</v>
      </c>
      <c r="H3441" t="str">
        <f>VLOOKUP(A3441,[2]!Filtered_Customer_Data[#All],9,FALSE)</f>
        <v>High Net Worth</v>
      </c>
      <c r="I3441" t="str">
        <f>VLOOKUP(A3441,Filtered_Customer_Data[#All],4,FALSE)</f>
        <v>Male</v>
      </c>
      <c r="J3441" t="str">
        <f>VLOOKUP(A3441,Filtered_Customer_Data[#All],8,FALSE)</f>
        <v>Financial Services</v>
      </c>
      <c r="K3441" t="str">
        <f>VLOOKUP(A3441,Filtered_Customer_Data[#All],7,FALSE)</f>
        <v>Software Consultant</v>
      </c>
    </row>
    <row r="3442" spans="1:11" x14ac:dyDescent="0.3">
      <c r="A3442">
        <v>3449</v>
      </c>
      <c r="B3442">
        <v>4</v>
      </c>
      <c r="C3442">
        <v>4223.1900000000005</v>
      </c>
      <c r="D3442">
        <f t="shared" si="106"/>
        <v>1055.7975000000001</v>
      </c>
      <c r="E3442">
        <v>5.5684399999999998</v>
      </c>
      <c r="F3442">
        <f>VLOOKUP(A3442,[1]!Filtered_Customer_Data[#All],12,FALSE)</f>
        <v>3</v>
      </c>
      <c r="G3442">
        <f t="shared" si="107"/>
        <v>17637.435092700001</v>
      </c>
      <c r="H3442" t="str">
        <f>VLOOKUP(A3442,[2]!Filtered_Customer_Data[#All],9,FALSE)</f>
        <v>High Net Worth</v>
      </c>
      <c r="I3442" t="str">
        <f>VLOOKUP(A3442,Filtered_Customer_Data[#All],4,FALSE)</f>
        <v>Female</v>
      </c>
      <c r="J3442" t="str">
        <f>VLOOKUP(A3442,Filtered_Customer_Data[#All],8,FALSE)</f>
        <v>Argiculture</v>
      </c>
      <c r="K3442" t="str">
        <f>VLOOKUP(A3442,Filtered_Customer_Data[#All],7,FALSE)</f>
        <v>VP Quality Control</v>
      </c>
    </row>
    <row r="3443" spans="1:11" x14ac:dyDescent="0.3">
      <c r="A3443">
        <v>3450</v>
      </c>
      <c r="B3443">
        <v>6</v>
      </c>
      <c r="C3443">
        <v>7360.7699999999995</v>
      </c>
      <c r="D3443">
        <f t="shared" si="106"/>
        <v>1226.7949999999998</v>
      </c>
      <c r="E3443">
        <v>5.5684399999999998</v>
      </c>
      <c r="F3443">
        <f>VLOOKUP(A3443,[1]!Filtered_Customer_Data[#All],12,FALSE)</f>
        <v>6</v>
      </c>
      <c r="G3443">
        <f t="shared" si="107"/>
        <v>40988.00609879999</v>
      </c>
      <c r="H3443" t="str">
        <f>VLOOKUP(A3443,[2]!Filtered_Customer_Data[#All],9,FALSE)</f>
        <v>Mass Customer</v>
      </c>
      <c r="I3443" t="str">
        <f>VLOOKUP(A3443,Filtered_Customer_Data[#All],4,FALSE)</f>
        <v>Female</v>
      </c>
      <c r="J3443" t="str">
        <f>VLOOKUP(A3443,Filtered_Customer_Data[#All],8,FALSE)</f>
        <v>Retail</v>
      </c>
      <c r="K3443" t="str">
        <f>VLOOKUP(A3443,Filtered_Customer_Data[#All],7,FALSE)</f>
        <v>Safety Technician III</v>
      </c>
    </row>
    <row r="3444" spans="1:11" x14ac:dyDescent="0.3">
      <c r="A3444">
        <v>3451</v>
      </c>
      <c r="B3444">
        <v>9</v>
      </c>
      <c r="C3444">
        <v>7139.170000000001</v>
      </c>
      <c r="D3444">
        <f t="shared" si="106"/>
        <v>793.24111111111119</v>
      </c>
      <c r="E3444">
        <v>5.5684399999999998</v>
      </c>
      <c r="F3444">
        <f>VLOOKUP(A3444,[1]!Filtered_Customer_Data[#All],12,FALSE)</f>
        <v>10</v>
      </c>
      <c r="G3444">
        <f t="shared" si="107"/>
        <v>44171.155327555563</v>
      </c>
      <c r="H3444" t="str">
        <f>VLOOKUP(A3444,[2]!Filtered_Customer_Data[#All],9,FALSE)</f>
        <v>High Net Worth</v>
      </c>
      <c r="I3444" t="str">
        <f>VLOOKUP(A3444,Filtered_Customer_Data[#All],4,FALSE)</f>
        <v>Male</v>
      </c>
      <c r="J3444" t="str">
        <f>VLOOKUP(A3444,Filtered_Customer_Data[#All],8,FALSE)</f>
        <v>Unknown</v>
      </c>
      <c r="K3444" t="str">
        <f>VLOOKUP(A3444,Filtered_Customer_Data[#All],7,FALSE)</f>
        <v>Sales Associate</v>
      </c>
    </row>
    <row r="3445" spans="1:11" x14ac:dyDescent="0.3">
      <c r="A3445">
        <v>3452</v>
      </c>
      <c r="B3445">
        <v>2</v>
      </c>
      <c r="C3445">
        <v>2808.6800000000003</v>
      </c>
      <c r="D3445">
        <f t="shared" si="106"/>
        <v>1404.3400000000001</v>
      </c>
      <c r="E3445">
        <v>5.5684399999999998</v>
      </c>
      <c r="F3445">
        <f>VLOOKUP(A3445,[1]!Filtered_Customer_Data[#All],12,FALSE)</f>
        <v>13</v>
      </c>
      <c r="G3445">
        <f t="shared" si="107"/>
        <v>101659.77938480001</v>
      </c>
      <c r="H3445" t="str">
        <f>VLOOKUP(A3445,[2]!Filtered_Customer_Data[#All],9,FALSE)</f>
        <v>Mass Customer</v>
      </c>
      <c r="I3445" t="str">
        <f>VLOOKUP(A3445,Filtered_Customer_Data[#All],4,FALSE)</f>
        <v>Female</v>
      </c>
      <c r="J3445" t="str">
        <f>VLOOKUP(A3445,Filtered_Customer_Data[#All],8,FALSE)</f>
        <v>Retail</v>
      </c>
      <c r="K3445" t="str">
        <f>VLOOKUP(A3445,Filtered_Customer_Data[#All],7,FALSE)</f>
        <v>Marketing Manager</v>
      </c>
    </row>
    <row r="3446" spans="1:11" x14ac:dyDescent="0.3">
      <c r="A3446">
        <v>3453</v>
      </c>
      <c r="B3446">
        <v>6</v>
      </c>
      <c r="C3446">
        <v>6294.04</v>
      </c>
      <c r="D3446">
        <f t="shared" si="106"/>
        <v>1049.0066666666667</v>
      </c>
      <c r="E3446">
        <v>5.5684399999999998</v>
      </c>
      <c r="F3446">
        <f>VLOOKUP(A3446,[1]!Filtered_Customer_Data[#All],12,FALSE)</f>
        <v>14</v>
      </c>
      <c r="G3446">
        <f t="shared" si="107"/>
        <v>81778.629561066671</v>
      </c>
      <c r="H3446" t="str">
        <f>VLOOKUP(A3446,[2]!Filtered_Customer_Data[#All],9,FALSE)</f>
        <v>Affluent Customer</v>
      </c>
      <c r="I3446" t="str">
        <f>VLOOKUP(A3446,Filtered_Customer_Data[#All],4,FALSE)</f>
        <v>Female</v>
      </c>
      <c r="J3446" t="str">
        <f>VLOOKUP(A3446,Filtered_Customer_Data[#All],8,FALSE)</f>
        <v>Retail</v>
      </c>
      <c r="K3446" t="str">
        <f>VLOOKUP(A3446,Filtered_Customer_Data[#All],7,FALSE)</f>
        <v>Product Engineer</v>
      </c>
    </row>
    <row r="3447" spans="1:11" x14ac:dyDescent="0.3">
      <c r="A3447">
        <v>3454</v>
      </c>
      <c r="B3447">
        <v>5</v>
      </c>
      <c r="C3447">
        <v>5561.3799999999992</v>
      </c>
      <c r="D3447">
        <f t="shared" si="106"/>
        <v>1112.2759999999998</v>
      </c>
      <c r="E3447">
        <v>5.5684399999999998</v>
      </c>
      <c r="F3447">
        <f>VLOOKUP(A3447,[1]!Filtered_Customer_Data[#All],12,FALSE)</f>
        <v>18</v>
      </c>
      <c r="G3447">
        <f t="shared" si="107"/>
        <v>111485.55904991998</v>
      </c>
      <c r="H3447" t="str">
        <f>VLOOKUP(A3447,[2]!Filtered_Customer_Data[#All],9,FALSE)</f>
        <v>Mass Customer</v>
      </c>
      <c r="I3447" t="str">
        <f>VLOOKUP(A3447,Filtered_Customer_Data[#All],4,FALSE)</f>
        <v>Male</v>
      </c>
      <c r="J3447" t="str">
        <f>VLOOKUP(A3447,Filtered_Customer_Data[#All],8,FALSE)</f>
        <v>Unknown</v>
      </c>
      <c r="K3447" t="str">
        <f>VLOOKUP(A3447,Filtered_Customer_Data[#All],7,FALSE)</f>
        <v>Web Designer III</v>
      </c>
    </row>
    <row r="3448" spans="1:11" x14ac:dyDescent="0.3">
      <c r="A3448">
        <v>3455</v>
      </c>
      <c r="B3448">
        <v>6</v>
      </c>
      <c r="C3448">
        <v>4674.13</v>
      </c>
      <c r="D3448">
        <f t="shared" si="106"/>
        <v>779.02166666666665</v>
      </c>
      <c r="E3448">
        <v>5.5684399999999998</v>
      </c>
      <c r="F3448">
        <f>VLOOKUP(A3448,[1]!Filtered_Customer_Data[#All],12,FALSE)</f>
        <v>11</v>
      </c>
      <c r="G3448">
        <f t="shared" si="107"/>
        <v>47717.289504866661</v>
      </c>
      <c r="H3448" t="str">
        <f>VLOOKUP(A3448,[2]!Filtered_Customer_Data[#All],9,FALSE)</f>
        <v>Mass Customer</v>
      </c>
      <c r="I3448" t="str">
        <f>VLOOKUP(A3448,Filtered_Customer_Data[#All],4,FALSE)</f>
        <v>Male</v>
      </c>
      <c r="J3448" t="str">
        <f>VLOOKUP(A3448,Filtered_Customer_Data[#All],8,FALSE)</f>
        <v>Unknown</v>
      </c>
      <c r="K3448" t="str">
        <f>VLOOKUP(A3448,Filtered_Customer_Data[#All],7,FALSE)</f>
        <v>Administrative Officer</v>
      </c>
    </row>
    <row r="3449" spans="1:11" x14ac:dyDescent="0.3">
      <c r="A3449">
        <v>3456</v>
      </c>
      <c r="B3449">
        <v>3</v>
      </c>
      <c r="C3449">
        <v>4206.8899999999994</v>
      </c>
      <c r="D3449">
        <f t="shared" si="106"/>
        <v>1402.2966666666664</v>
      </c>
      <c r="E3449">
        <v>5.5684399999999998</v>
      </c>
      <c r="F3449">
        <f>VLOOKUP(A3449,[1]!Filtered_Customer_Data[#All],12,FALSE)</f>
        <v>12</v>
      </c>
      <c r="G3449">
        <f t="shared" si="107"/>
        <v>93703.258206399987</v>
      </c>
      <c r="H3449" t="str">
        <f>VLOOKUP(A3449,[2]!Filtered_Customer_Data[#All],9,FALSE)</f>
        <v>Mass Customer</v>
      </c>
      <c r="I3449" t="str">
        <f>VLOOKUP(A3449,Filtered_Customer_Data[#All],4,FALSE)</f>
        <v>Female</v>
      </c>
      <c r="J3449" t="str">
        <f>VLOOKUP(A3449,Filtered_Customer_Data[#All],8,FALSE)</f>
        <v>Unknown</v>
      </c>
      <c r="K3449" t="str">
        <f>VLOOKUP(A3449,Filtered_Customer_Data[#All],7,FALSE)</f>
        <v>Unknown</v>
      </c>
    </row>
    <row r="3450" spans="1:11" x14ac:dyDescent="0.3">
      <c r="A3450">
        <v>3457</v>
      </c>
      <c r="B3450">
        <v>3</v>
      </c>
      <c r="C3450">
        <v>2726.46</v>
      </c>
      <c r="D3450">
        <f t="shared" si="106"/>
        <v>908.82</v>
      </c>
      <c r="E3450">
        <v>5.5684399999999998</v>
      </c>
      <c r="F3450">
        <f>VLOOKUP(A3450,[1]!Filtered_Customer_Data[#All],12,FALSE)</f>
        <v>16</v>
      </c>
      <c r="G3450">
        <f t="shared" si="107"/>
        <v>80971.354252799996</v>
      </c>
      <c r="H3450" t="str">
        <f>VLOOKUP(A3450,[2]!Filtered_Customer_Data[#All],9,FALSE)</f>
        <v>Mass Customer</v>
      </c>
      <c r="I3450" t="str">
        <f>VLOOKUP(A3450,Filtered_Customer_Data[#All],4,FALSE)</f>
        <v>Female</v>
      </c>
      <c r="J3450" t="str">
        <f>VLOOKUP(A3450,Filtered_Customer_Data[#All],8,FALSE)</f>
        <v>Manufacturing</v>
      </c>
      <c r="K3450" t="str">
        <f>VLOOKUP(A3450,Filtered_Customer_Data[#All],7,FALSE)</f>
        <v>Unknown</v>
      </c>
    </row>
    <row r="3451" spans="1:11" x14ac:dyDescent="0.3">
      <c r="A3451">
        <v>3458</v>
      </c>
      <c r="B3451">
        <v>3</v>
      </c>
      <c r="C3451">
        <v>4554.71</v>
      </c>
      <c r="D3451">
        <f t="shared" si="106"/>
        <v>1518.2366666666667</v>
      </c>
      <c r="E3451">
        <v>5.5684399999999998</v>
      </c>
      <c r="F3451">
        <f>VLOOKUP(A3451,[1]!Filtered_Customer_Data[#All],12,FALSE)</f>
        <v>19</v>
      </c>
      <c r="G3451">
        <f t="shared" si="107"/>
        <v>160629.98589853331</v>
      </c>
      <c r="H3451" t="str">
        <f>VLOOKUP(A3451,[2]!Filtered_Customer_Data[#All],9,FALSE)</f>
        <v>High Net Worth</v>
      </c>
      <c r="I3451" t="str">
        <f>VLOOKUP(A3451,Filtered_Customer_Data[#All],4,FALSE)</f>
        <v>Male</v>
      </c>
      <c r="J3451" t="str">
        <f>VLOOKUP(A3451,Filtered_Customer_Data[#All],8,FALSE)</f>
        <v>Manufacturing</v>
      </c>
      <c r="K3451" t="str">
        <f>VLOOKUP(A3451,Filtered_Customer_Data[#All],7,FALSE)</f>
        <v>Web Developer III</v>
      </c>
    </row>
    <row r="3452" spans="1:11" x14ac:dyDescent="0.3">
      <c r="A3452">
        <v>3459</v>
      </c>
      <c r="B3452">
        <v>3</v>
      </c>
      <c r="C3452">
        <v>4164.04</v>
      </c>
      <c r="D3452">
        <f t="shared" si="106"/>
        <v>1388.0133333333333</v>
      </c>
      <c r="E3452">
        <v>5.5684399999999998</v>
      </c>
      <c r="F3452">
        <f>VLOOKUP(A3452,[1]!Filtered_Customer_Data[#All],12,FALSE)</f>
        <v>2</v>
      </c>
      <c r="G3452">
        <f t="shared" si="107"/>
        <v>15458.137931733332</v>
      </c>
      <c r="H3452" t="str">
        <f>VLOOKUP(A3452,[2]!Filtered_Customer_Data[#All],9,FALSE)</f>
        <v>Mass Customer</v>
      </c>
      <c r="I3452" t="str">
        <f>VLOOKUP(A3452,Filtered_Customer_Data[#All],4,FALSE)</f>
        <v>Female</v>
      </c>
      <c r="J3452" t="str">
        <f>VLOOKUP(A3452,Filtered_Customer_Data[#All],8,FALSE)</f>
        <v>Entertainment</v>
      </c>
      <c r="K3452" t="str">
        <f>VLOOKUP(A3452,Filtered_Customer_Data[#All],7,FALSE)</f>
        <v>Unknown</v>
      </c>
    </row>
    <row r="3453" spans="1:11" x14ac:dyDescent="0.3">
      <c r="A3453">
        <v>3460</v>
      </c>
      <c r="B3453">
        <v>9</v>
      </c>
      <c r="C3453">
        <v>12544.76</v>
      </c>
      <c r="D3453">
        <f t="shared" si="106"/>
        <v>1393.8622222222223</v>
      </c>
      <c r="E3453">
        <v>5.5684399999999998</v>
      </c>
      <c r="F3453">
        <f>VLOOKUP(A3453,[1]!Filtered_Customer_Data[#All],12,FALSE)</f>
        <v>2</v>
      </c>
      <c r="G3453">
        <f t="shared" si="107"/>
        <v>15523.276305422221</v>
      </c>
      <c r="H3453" t="str">
        <f>VLOOKUP(A3453,[2]!Filtered_Customer_Data[#All],9,FALSE)</f>
        <v>Mass Customer</v>
      </c>
      <c r="I3453" t="str">
        <f>VLOOKUP(A3453,Filtered_Customer_Data[#All],4,FALSE)</f>
        <v>Male</v>
      </c>
      <c r="J3453" t="str">
        <f>VLOOKUP(A3453,Filtered_Customer_Data[#All],8,FALSE)</f>
        <v>Financial Services</v>
      </c>
      <c r="K3453" t="str">
        <f>VLOOKUP(A3453,Filtered_Customer_Data[#All],7,FALSE)</f>
        <v>Actuary</v>
      </c>
    </row>
    <row r="3454" spans="1:11" x14ac:dyDescent="0.3">
      <c r="A3454">
        <v>3461</v>
      </c>
      <c r="B3454">
        <v>7</v>
      </c>
      <c r="C3454">
        <v>8401.2099999999991</v>
      </c>
      <c r="D3454">
        <f t="shared" si="106"/>
        <v>1200.1728571428571</v>
      </c>
      <c r="E3454">
        <v>5.5684399999999998</v>
      </c>
      <c r="F3454">
        <f>VLOOKUP(A3454,[1]!Filtered_Customer_Data[#All],12,FALSE)</f>
        <v>17</v>
      </c>
      <c r="G3454">
        <f t="shared" si="107"/>
        <v>113612.53925868571</v>
      </c>
      <c r="H3454" t="str">
        <f>VLOOKUP(A3454,[2]!Filtered_Customer_Data[#All],9,FALSE)</f>
        <v>Affluent Customer</v>
      </c>
      <c r="I3454" t="str">
        <f>VLOOKUP(A3454,Filtered_Customer_Data[#All],4,FALSE)</f>
        <v>Male</v>
      </c>
      <c r="J3454" t="str">
        <f>VLOOKUP(A3454,Filtered_Customer_Data[#All],8,FALSE)</f>
        <v>Manufacturing</v>
      </c>
      <c r="K3454" t="str">
        <f>VLOOKUP(A3454,Filtered_Customer_Data[#All],7,FALSE)</f>
        <v>Environmental Specialist</v>
      </c>
    </row>
    <row r="3455" spans="1:11" x14ac:dyDescent="0.3">
      <c r="A3455">
        <v>3462</v>
      </c>
      <c r="B3455">
        <v>5</v>
      </c>
      <c r="C3455">
        <v>5392.75</v>
      </c>
      <c r="D3455">
        <f t="shared" si="106"/>
        <v>1078.55</v>
      </c>
      <c r="E3455">
        <v>5.5684399999999998</v>
      </c>
      <c r="F3455">
        <f>VLOOKUP(A3455,[1]!Filtered_Customer_Data[#All],12,FALSE)</f>
        <v>17</v>
      </c>
      <c r="G3455">
        <f t="shared" si="107"/>
        <v>102099.29635399999</v>
      </c>
      <c r="H3455" t="str">
        <f>VLOOKUP(A3455,[2]!Filtered_Customer_Data[#All],9,FALSE)</f>
        <v>High Net Worth</v>
      </c>
      <c r="I3455" t="str">
        <f>VLOOKUP(A3455,Filtered_Customer_Data[#All],4,FALSE)</f>
        <v>Female</v>
      </c>
      <c r="J3455" t="str">
        <f>VLOOKUP(A3455,Filtered_Customer_Data[#All],8,FALSE)</f>
        <v>Health</v>
      </c>
      <c r="K3455" t="str">
        <f>VLOOKUP(A3455,Filtered_Customer_Data[#All],7,FALSE)</f>
        <v>Registered Nurse</v>
      </c>
    </row>
    <row r="3456" spans="1:11" x14ac:dyDescent="0.3">
      <c r="A3456">
        <v>3463</v>
      </c>
      <c r="B3456">
        <v>4</v>
      </c>
      <c r="C3456">
        <v>3021.68</v>
      </c>
      <c r="D3456">
        <f t="shared" si="106"/>
        <v>755.42</v>
      </c>
      <c r="E3456">
        <v>5.5684399999999998</v>
      </c>
      <c r="F3456">
        <f>VLOOKUP(A3456,[1]!Filtered_Customer_Data[#All],12,FALSE)</f>
        <v>2</v>
      </c>
      <c r="G3456">
        <f t="shared" si="107"/>
        <v>8413.0218895999988</v>
      </c>
      <c r="H3456" t="str">
        <f>VLOOKUP(A3456,[2]!Filtered_Customer_Data[#All],9,FALSE)</f>
        <v>Affluent Customer</v>
      </c>
      <c r="I3456" t="str">
        <f>VLOOKUP(A3456,Filtered_Customer_Data[#All],4,FALSE)</f>
        <v>Male</v>
      </c>
      <c r="J3456" t="str">
        <f>VLOOKUP(A3456,Filtered_Customer_Data[#All],8,FALSE)</f>
        <v>Financial Services</v>
      </c>
      <c r="K3456" t="str">
        <f>VLOOKUP(A3456,Filtered_Customer_Data[#All],7,FALSE)</f>
        <v>Compensation Analyst</v>
      </c>
    </row>
    <row r="3457" spans="1:11" x14ac:dyDescent="0.3">
      <c r="A3457">
        <v>3465</v>
      </c>
      <c r="B3457">
        <v>10</v>
      </c>
      <c r="C3457">
        <v>10063.64</v>
      </c>
      <c r="D3457">
        <f t="shared" si="106"/>
        <v>1006.3639999999999</v>
      </c>
      <c r="E3457">
        <v>5.5684399999999998</v>
      </c>
      <c r="F3457">
        <f>VLOOKUP(A3457,[1]!Filtered_Customer_Data[#All],12,FALSE)</f>
        <v>7</v>
      </c>
      <c r="G3457">
        <f t="shared" si="107"/>
        <v>39227.142865119997</v>
      </c>
      <c r="H3457" t="str">
        <f>VLOOKUP(A3457,[2]!Filtered_Customer_Data[#All],9,FALSE)</f>
        <v>High Net Worth</v>
      </c>
      <c r="I3457" t="str">
        <f>VLOOKUP(A3457,Filtered_Customer_Data[#All],4,FALSE)</f>
        <v>Female</v>
      </c>
      <c r="J3457" t="str">
        <f>VLOOKUP(A3457,Filtered_Customer_Data[#All],8,FALSE)</f>
        <v>Manufacturing</v>
      </c>
      <c r="K3457" t="str">
        <f>VLOOKUP(A3457,Filtered_Customer_Data[#All],7,FALSE)</f>
        <v>Chemical Engineer</v>
      </c>
    </row>
    <row r="3458" spans="1:11" x14ac:dyDescent="0.3">
      <c r="A3458">
        <v>3466</v>
      </c>
      <c r="B3458">
        <v>3</v>
      </c>
      <c r="C3458">
        <v>2421.71</v>
      </c>
      <c r="D3458">
        <f t="shared" si="106"/>
        <v>807.23666666666668</v>
      </c>
      <c r="E3458">
        <v>5.5684399999999998</v>
      </c>
      <c r="F3458">
        <f>VLOOKUP(A3458,[1]!Filtered_Customer_Data[#All],12,FALSE)</f>
        <v>18</v>
      </c>
      <c r="G3458">
        <f t="shared" si="107"/>
        <v>80910.880994399995</v>
      </c>
      <c r="H3458" t="str">
        <f>VLOOKUP(A3458,[2]!Filtered_Customer_Data[#All],9,FALSE)</f>
        <v>Mass Customer</v>
      </c>
      <c r="I3458" t="str">
        <f>VLOOKUP(A3458,Filtered_Customer_Data[#All],4,FALSE)</f>
        <v>Male</v>
      </c>
      <c r="J3458" t="str">
        <f>VLOOKUP(A3458,Filtered_Customer_Data[#All],8,FALSE)</f>
        <v>IT</v>
      </c>
      <c r="K3458" t="str">
        <f>VLOOKUP(A3458,Filtered_Customer_Data[#All],7,FALSE)</f>
        <v>Marketing Assistant</v>
      </c>
    </row>
    <row r="3459" spans="1:11" x14ac:dyDescent="0.3">
      <c r="A3459">
        <v>3467</v>
      </c>
      <c r="B3459">
        <v>6</v>
      </c>
      <c r="C3459">
        <v>8292.41</v>
      </c>
      <c r="D3459">
        <f t="shared" ref="D3459:D3493" si="108">GETPIVOTDATA("Total Revenue",$A3458,"customer_id",A3459)/GETPIVOTDATA("Total Transaction",$A3458,"customer_id",A3459)</f>
        <v>1382.0683333333334</v>
      </c>
      <c r="E3459">
        <v>5.5684399999999998</v>
      </c>
      <c r="F3459">
        <f>VLOOKUP(A3459,[1]!Filtered_Customer_Data[#All],12,FALSE)</f>
        <v>21</v>
      </c>
      <c r="G3459">
        <f t="shared" ref="G3459:G3493" si="109">D3459*E3459*F3459</f>
        <v>161615.25639140001</v>
      </c>
      <c r="H3459" t="str">
        <f>VLOOKUP(A3459,[2]!Filtered_Customer_Data[#All],9,FALSE)</f>
        <v>Mass Customer</v>
      </c>
      <c r="I3459" t="str">
        <f>VLOOKUP(A3459,Filtered_Customer_Data[#All],4,FALSE)</f>
        <v>Male</v>
      </c>
      <c r="J3459" t="str">
        <f>VLOOKUP(A3459,Filtered_Customer_Data[#All],8,FALSE)</f>
        <v>IT</v>
      </c>
      <c r="K3459" t="str">
        <f>VLOOKUP(A3459,Filtered_Customer_Data[#All],7,FALSE)</f>
        <v>VP Quality Control</v>
      </c>
    </row>
    <row r="3460" spans="1:11" x14ac:dyDescent="0.3">
      <c r="A3460">
        <v>3468</v>
      </c>
      <c r="B3460">
        <v>6</v>
      </c>
      <c r="C3460">
        <v>6837.77</v>
      </c>
      <c r="D3460">
        <f t="shared" si="108"/>
        <v>1139.6283333333333</v>
      </c>
      <c r="E3460">
        <v>5.5684399999999998</v>
      </c>
      <c r="F3460">
        <f>VLOOKUP(A3460,[1]!Filtered_Customer_Data[#All],12,FALSE)</f>
        <v>7</v>
      </c>
      <c r="G3460">
        <f t="shared" si="109"/>
        <v>44421.66397526666</v>
      </c>
      <c r="H3460" t="str">
        <f>VLOOKUP(A3460,[2]!Filtered_Customer_Data[#All],9,FALSE)</f>
        <v>Mass Customer</v>
      </c>
      <c r="I3460" t="str">
        <f>VLOOKUP(A3460,Filtered_Customer_Data[#All],4,FALSE)</f>
        <v>Male</v>
      </c>
      <c r="J3460" t="str">
        <f>VLOOKUP(A3460,Filtered_Customer_Data[#All],8,FALSE)</f>
        <v>Unknown</v>
      </c>
      <c r="K3460" t="str">
        <f>VLOOKUP(A3460,Filtered_Customer_Data[#All],7,FALSE)</f>
        <v>Associate Professor</v>
      </c>
    </row>
    <row r="3461" spans="1:11" x14ac:dyDescent="0.3">
      <c r="A3461">
        <v>3469</v>
      </c>
      <c r="B3461">
        <v>3</v>
      </c>
      <c r="C3461">
        <v>2349.65</v>
      </c>
      <c r="D3461">
        <f t="shared" si="108"/>
        <v>783.2166666666667</v>
      </c>
      <c r="E3461">
        <v>5.5684399999999998</v>
      </c>
      <c r="F3461">
        <f>VLOOKUP(A3461,[1]!Filtered_Customer_Data[#All],12,FALSE)</f>
        <v>5</v>
      </c>
      <c r="G3461">
        <f t="shared" si="109"/>
        <v>21806.475076666666</v>
      </c>
      <c r="H3461" t="str">
        <f>VLOOKUP(A3461,[2]!Filtered_Customer_Data[#All],9,FALSE)</f>
        <v>Mass Customer</v>
      </c>
      <c r="I3461" t="str">
        <f>VLOOKUP(A3461,Filtered_Customer_Data[#All],4,FALSE)</f>
        <v>Female</v>
      </c>
      <c r="J3461" t="str">
        <f>VLOOKUP(A3461,Filtered_Customer_Data[#All],8,FALSE)</f>
        <v>Health</v>
      </c>
      <c r="K3461" t="str">
        <f>VLOOKUP(A3461,Filtered_Customer_Data[#All],7,FALSE)</f>
        <v>Nurse Practicioner</v>
      </c>
    </row>
    <row r="3462" spans="1:11" x14ac:dyDescent="0.3">
      <c r="A3462">
        <v>3470</v>
      </c>
      <c r="B3462">
        <v>8</v>
      </c>
      <c r="C3462">
        <v>14126.249999999998</v>
      </c>
      <c r="D3462">
        <f t="shared" si="108"/>
        <v>1765.7812499999998</v>
      </c>
      <c r="E3462">
        <v>5.5684399999999998</v>
      </c>
      <c r="F3462">
        <f>VLOOKUP(A3462,[1]!Filtered_Customer_Data[#All],12,FALSE)</f>
        <v>6</v>
      </c>
      <c r="G3462">
        <f t="shared" si="109"/>
        <v>58995.881662499989</v>
      </c>
      <c r="H3462" t="str">
        <f>VLOOKUP(A3462,[2]!Filtered_Customer_Data[#All],9,FALSE)</f>
        <v>Affluent Customer</v>
      </c>
      <c r="I3462" t="str">
        <f>VLOOKUP(A3462,Filtered_Customer_Data[#All],4,FALSE)</f>
        <v>Female</v>
      </c>
      <c r="J3462" t="str">
        <f>VLOOKUP(A3462,Filtered_Customer_Data[#All],8,FALSE)</f>
        <v>Health</v>
      </c>
      <c r="K3462" t="str">
        <f>VLOOKUP(A3462,Filtered_Customer_Data[#All],7,FALSE)</f>
        <v>Recruiting Manager</v>
      </c>
    </row>
    <row r="3463" spans="1:11" x14ac:dyDescent="0.3">
      <c r="A3463">
        <v>3471</v>
      </c>
      <c r="B3463">
        <v>4</v>
      </c>
      <c r="C3463">
        <v>4637.4800000000005</v>
      </c>
      <c r="D3463">
        <f t="shared" si="108"/>
        <v>1159.3700000000001</v>
      </c>
      <c r="E3463">
        <v>5.5684399999999998</v>
      </c>
      <c r="F3463">
        <f>VLOOKUP(A3463,[1]!Filtered_Customer_Data[#All],12,FALSE)</f>
        <v>8</v>
      </c>
      <c r="G3463">
        <f t="shared" si="109"/>
        <v>51647.058262400002</v>
      </c>
      <c r="H3463" t="str">
        <f>VLOOKUP(A3463,[2]!Filtered_Customer_Data[#All],9,FALSE)</f>
        <v>High Net Worth</v>
      </c>
      <c r="I3463" t="str">
        <f>VLOOKUP(A3463,Filtered_Customer_Data[#All],4,FALSE)</f>
        <v>Female</v>
      </c>
      <c r="J3463" t="str">
        <f>VLOOKUP(A3463,Filtered_Customer_Data[#All],8,FALSE)</f>
        <v>IT</v>
      </c>
      <c r="K3463" t="str">
        <f>VLOOKUP(A3463,Filtered_Customer_Data[#All],7,FALSE)</f>
        <v>Quality Engineer</v>
      </c>
    </row>
    <row r="3464" spans="1:11" x14ac:dyDescent="0.3">
      <c r="A3464">
        <v>3472</v>
      </c>
      <c r="B3464">
        <v>6</v>
      </c>
      <c r="C3464">
        <v>6900.7</v>
      </c>
      <c r="D3464">
        <f t="shared" si="108"/>
        <v>1150.1166666666666</v>
      </c>
      <c r="E3464">
        <v>5.5684399999999998</v>
      </c>
      <c r="F3464">
        <f>VLOOKUP(A3464,[1]!Filtered_Customer_Data[#All],12,FALSE)</f>
        <v>18</v>
      </c>
      <c r="G3464">
        <f t="shared" si="109"/>
        <v>115278.40172399998</v>
      </c>
      <c r="H3464" t="str">
        <f>VLOOKUP(A3464,[2]!Filtered_Customer_Data[#All],9,FALSE)</f>
        <v>Affluent Customer</v>
      </c>
      <c r="I3464" t="str">
        <f>VLOOKUP(A3464,Filtered_Customer_Data[#All],4,FALSE)</f>
        <v>Male</v>
      </c>
      <c r="J3464" t="str">
        <f>VLOOKUP(A3464,Filtered_Customer_Data[#All],8,FALSE)</f>
        <v>Retail</v>
      </c>
      <c r="K3464" t="str">
        <f>VLOOKUP(A3464,Filtered_Customer_Data[#All],7,FALSE)</f>
        <v>VP Marketing</v>
      </c>
    </row>
    <row r="3465" spans="1:11" x14ac:dyDescent="0.3">
      <c r="A3465">
        <v>3473</v>
      </c>
      <c r="B3465">
        <v>4</v>
      </c>
      <c r="C3465">
        <v>5487.6399999999994</v>
      </c>
      <c r="D3465">
        <f t="shared" si="108"/>
        <v>1371.9099999999999</v>
      </c>
      <c r="E3465">
        <v>5.5684399999999998</v>
      </c>
      <c r="F3465">
        <f>VLOOKUP(A3465,[1]!Filtered_Customer_Data[#All],12,FALSE)</f>
        <v>11</v>
      </c>
      <c r="G3465">
        <f t="shared" si="109"/>
        <v>84033.383724399988</v>
      </c>
      <c r="H3465" t="str">
        <f>VLOOKUP(A3465,[2]!Filtered_Customer_Data[#All],9,FALSE)</f>
        <v>Mass Customer</v>
      </c>
      <c r="I3465" t="str">
        <f>VLOOKUP(A3465,Filtered_Customer_Data[#All],4,FALSE)</f>
        <v>Undefined</v>
      </c>
      <c r="J3465" t="str">
        <f>VLOOKUP(A3465,Filtered_Customer_Data[#All],8,FALSE)</f>
        <v>IT</v>
      </c>
      <c r="K3465" t="str">
        <f>VLOOKUP(A3465,Filtered_Customer_Data[#All],7,FALSE)</f>
        <v>Analog Circuit Design manager</v>
      </c>
    </row>
    <row r="3466" spans="1:11" x14ac:dyDescent="0.3">
      <c r="A3466">
        <v>3474</v>
      </c>
      <c r="B3466">
        <v>5</v>
      </c>
      <c r="C3466">
        <v>4654.08</v>
      </c>
      <c r="D3466">
        <f t="shared" si="108"/>
        <v>930.81600000000003</v>
      </c>
      <c r="E3466">
        <v>5.5684399999999998</v>
      </c>
      <c r="F3466">
        <f>VLOOKUP(A3466,[1]!Filtered_Customer_Data[#All],12,FALSE)</f>
        <v>14</v>
      </c>
      <c r="G3466">
        <f t="shared" si="109"/>
        <v>72564.702658560011</v>
      </c>
      <c r="H3466" t="str">
        <f>VLOOKUP(A3466,[2]!Filtered_Customer_Data[#All],9,FALSE)</f>
        <v>Mass Customer</v>
      </c>
      <c r="I3466" t="str">
        <f>VLOOKUP(A3466,Filtered_Customer_Data[#All],4,FALSE)</f>
        <v>Male</v>
      </c>
      <c r="J3466" t="str">
        <f>VLOOKUP(A3466,Filtered_Customer_Data[#All],8,FALSE)</f>
        <v>Manufacturing</v>
      </c>
      <c r="K3466" t="str">
        <f>VLOOKUP(A3466,Filtered_Customer_Data[#All],7,FALSE)</f>
        <v>Assistant Manager</v>
      </c>
    </row>
    <row r="3467" spans="1:11" x14ac:dyDescent="0.3">
      <c r="A3467">
        <v>3475</v>
      </c>
      <c r="B3467">
        <v>4</v>
      </c>
      <c r="C3467">
        <v>3785.92</v>
      </c>
      <c r="D3467">
        <f t="shared" si="108"/>
        <v>946.48</v>
      </c>
      <c r="E3467">
        <v>5.5684399999999998</v>
      </c>
      <c r="F3467">
        <f>VLOOKUP(A3467,[1]!Filtered_Customer_Data[#All],12,FALSE)</f>
        <v>3</v>
      </c>
      <c r="G3467">
        <f t="shared" si="109"/>
        <v>15811.251273599999</v>
      </c>
      <c r="H3467" t="str">
        <f>VLOOKUP(A3467,[2]!Filtered_Customer_Data[#All],9,FALSE)</f>
        <v>Affluent Customer</v>
      </c>
      <c r="I3467" t="str">
        <f>VLOOKUP(A3467,Filtered_Customer_Data[#All],4,FALSE)</f>
        <v>Female</v>
      </c>
      <c r="J3467" t="str">
        <f>VLOOKUP(A3467,Filtered_Customer_Data[#All],8,FALSE)</f>
        <v>Retail</v>
      </c>
      <c r="K3467" t="str">
        <f>VLOOKUP(A3467,Filtered_Customer_Data[#All],7,FALSE)</f>
        <v>Director of Sales</v>
      </c>
    </row>
    <row r="3468" spans="1:11" x14ac:dyDescent="0.3">
      <c r="A3468">
        <v>3476</v>
      </c>
      <c r="B3468">
        <v>5</v>
      </c>
      <c r="C3468">
        <v>2254.2599999999998</v>
      </c>
      <c r="D3468">
        <f t="shared" si="108"/>
        <v>450.85199999999998</v>
      </c>
      <c r="E3468">
        <v>5.5684399999999998</v>
      </c>
      <c r="F3468">
        <f>VLOOKUP(A3468,[1]!Filtered_Customer_Data[#All],12,FALSE)</f>
        <v>7</v>
      </c>
      <c r="G3468">
        <f t="shared" si="109"/>
        <v>17573.796176159998</v>
      </c>
      <c r="H3468" t="str">
        <f>VLOOKUP(A3468,[2]!Filtered_Customer_Data[#All],9,FALSE)</f>
        <v>Affluent Customer</v>
      </c>
      <c r="I3468" t="str">
        <f>VLOOKUP(A3468,Filtered_Customer_Data[#All],4,FALSE)</f>
        <v>Male</v>
      </c>
      <c r="J3468" t="str">
        <f>VLOOKUP(A3468,Filtered_Customer_Data[#All],8,FALSE)</f>
        <v>Manufacturing</v>
      </c>
      <c r="K3468" t="str">
        <f>VLOOKUP(A3468,Filtered_Customer_Data[#All],7,FALSE)</f>
        <v>Unknown</v>
      </c>
    </row>
    <row r="3469" spans="1:11" x14ac:dyDescent="0.3">
      <c r="A3469">
        <v>3477</v>
      </c>
      <c r="B3469">
        <v>7</v>
      </c>
      <c r="C3469">
        <v>8317.98</v>
      </c>
      <c r="D3469">
        <f t="shared" si="108"/>
        <v>1188.282857142857</v>
      </c>
      <c r="E3469">
        <v>5.5684399999999998</v>
      </c>
      <c r="F3469">
        <f>VLOOKUP(A3469,[1]!Filtered_Customer_Data[#All],12,FALSE)</f>
        <v>7</v>
      </c>
      <c r="G3469">
        <f t="shared" si="109"/>
        <v>46318.17255119999</v>
      </c>
      <c r="H3469" t="str">
        <f>VLOOKUP(A3469,[2]!Filtered_Customer_Data[#All],9,FALSE)</f>
        <v>Affluent Customer</v>
      </c>
      <c r="I3469" t="str">
        <f>VLOOKUP(A3469,Filtered_Customer_Data[#All],4,FALSE)</f>
        <v>Female</v>
      </c>
      <c r="J3469" t="str">
        <f>VLOOKUP(A3469,Filtered_Customer_Data[#All],8,FALSE)</f>
        <v>Financial Services</v>
      </c>
      <c r="K3469" t="str">
        <f>VLOOKUP(A3469,Filtered_Customer_Data[#All],7,FALSE)</f>
        <v>Senior Developer</v>
      </c>
    </row>
    <row r="3470" spans="1:11" x14ac:dyDescent="0.3">
      <c r="A3470">
        <v>3478</v>
      </c>
      <c r="B3470">
        <v>6</v>
      </c>
      <c r="C3470">
        <v>6445.49</v>
      </c>
      <c r="D3470">
        <f t="shared" si="108"/>
        <v>1074.2483333333332</v>
      </c>
      <c r="E3470">
        <v>5.5684399999999998</v>
      </c>
      <c r="F3470">
        <f>VLOOKUP(A3470,[1]!Filtered_Customer_Data[#All],12,FALSE)</f>
        <v>17</v>
      </c>
      <c r="G3470">
        <f t="shared" si="109"/>
        <v>101692.08561753332</v>
      </c>
      <c r="H3470" t="str">
        <f>VLOOKUP(A3470,[2]!Filtered_Customer_Data[#All],9,FALSE)</f>
        <v>Mass Customer</v>
      </c>
      <c r="I3470" t="str">
        <f>VLOOKUP(A3470,Filtered_Customer_Data[#All],4,FALSE)</f>
        <v>Male</v>
      </c>
      <c r="J3470" t="str">
        <f>VLOOKUP(A3470,Filtered_Customer_Data[#All],8,FALSE)</f>
        <v>Health</v>
      </c>
      <c r="K3470" t="str">
        <f>VLOOKUP(A3470,Filtered_Customer_Data[#All],7,FALSE)</f>
        <v>Quality Control Specialist</v>
      </c>
    </row>
    <row r="3471" spans="1:11" x14ac:dyDescent="0.3">
      <c r="A3471">
        <v>3479</v>
      </c>
      <c r="B3471">
        <v>6</v>
      </c>
      <c r="C3471">
        <v>6015.1699999999992</v>
      </c>
      <c r="D3471">
        <f t="shared" si="108"/>
        <v>1002.5283333333332</v>
      </c>
      <c r="E3471">
        <v>5.5684399999999998</v>
      </c>
      <c r="F3471">
        <f>VLOOKUP(A3471,[1]!Filtered_Customer_Data[#All],12,FALSE)</f>
        <v>13</v>
      </c>
      <c r="G3471">
        <f t="shared" si="109"/>
        <v>72572.745342066657</v>
      </c>
      <c r="H3471" t="str">
        <f>VLOOKUP(A3471,[2]!Filtered_Customer_Data[#All],9,FALSE)</f>
        <v>Mass Customer</v>
      </c>
      <c r="I3471" t="str">
        <f>VLOOKUP(A3471,Filtered_Customer_Data[#All],4,FALSE)</f>
        <v>Female</v>
      </c>
      <c r="J3471" t="str">
        <f>VLOOKUP(A3471,Filtered_Customer_Data[#All],8,FALSE)</f>
        <v>IT</v>
      </c>
      <c r="K3471" t="str">
        <f>VLOOKUP(A3471,Filtered_Customer_Data[#All],7,FALSE)</f>
        <v>Unknown</v>
      </c>
    </row>
    <row r="3472" spans="1:11" x14ac:dyDescent="0.3">
      <c r="A3472">
        <v>3480</v>
      </c>
      <c r="B3472">
        <v>4</v>
      </c>
      <c r="C3472">
        <v>4659.76</v>
      </c>
      <c r="D3472">
        <f t="shared" si="108"/>
        <v>1164.94</v>
      </c>
      <c r="E3472">
        <v>5.5684399999999998</v>
      </c>
      <c r="F3472">
        <f>VLOOKUP(A3472,[1]!Filtered_Customer_Data[#All],12,FALSE)</f>
        <v>20</v>
      </c>
      <c r="G3472">
        <f t="shared" si="109"/>
        <v>129737.96987199999</v>
      </c>
      <c r="H3472" t="str">
        <f>VLOOKUP(A3472,[2]!Filtered_Customer_Data[#All],9,FALSE)</f>
        <v>Mass Customer</v>
      </c>
      <c r="I3472" t="str">
        <f>VLOOKUP(A3472,Filtered_Customer_Data[#All],4,FALSE)</f>
        <v>Male</v>
      </c>
      <c r="J3472" t="str">
        <f>VLOOKUP(A3472,Filtered_Customer_Data[#All],8,FALSE)</f>
        <v>Unknown</v>
      </c>
      <c r="K3472" t="str">
        <f>VLOOKUP(A3472,Filtered_Customer_Data[#All],7,FALSE)</f>
        <v>Unknown</v>
      </c>
    </row>
    <row r="3473" spans="1:11" x14ac:dyDescent="0.3">
      <c r="A3473">
        <v>3481</v>
      </c>
      <c r="B3473">
        <v>7</v>
      </c>
      <c r="C3473">
        <v>4988.41</v>
      </c>
      <c r="D3473">
        <f t="shared" si="108"/>
        <v>712.63</v>
      </c>
      <c r="E3473">
        <v>5.5684399999999998</v>
      </c>
      <c r="F3473">
        <f>VLOOKUP(A3473,[1]!Filtered_Customer_Data[#All],12,FALSE)</f>
        <v>4</v>
      </c>
      <c r="G3473">
        <f t="shared" si="109"/>
        <v>15872.9495888</v>
      </c>
      <c r="H3473" t="str">
        <f>VLOOKUP(A3473,[2]!Filtered_Customer_Data[#All],9,FALSE)</f>
        <v>High Net Worth</v>
      </c>
      <c r="I3473" t="str">
        <f>VLOOKUP(A3473,Filtered_Customer_Data[#All],4,FALSE)</f>
        <v>Male</v>
      </c>
      <c r="J3473" t="str">
        <f>VLOOKUP(A3473,Filtered_Customer_Data[#All],8,FALSE)</f>
        <v>Manufacturing</v>
      </c>
      <c r="K3473" t="str">
        <f>VLOOKUP(A3473,Filtered_Customer_Data[#All],7,FALSE)</f>
        <v>Systems Administrator IV</v>
      </c>
    </row>
    <row r="3474" spans="1:11" x14ac:dyDescent="0.3">
      <c r="A3474">
        <v>3482</v>
      </c>
      <c r="B3474">
        <v>8</v>
      </c>
      <c r="C3474">
        <v>11842.05</v>
      </c>
      <c r="D3474">
        <f t="shared" si="108"/>
        <v>1480.2562499999999</v>
      </c>
      <c r="E3474">
        <v>5.5684399999999998</v>
      </c>
      <c r="F3474">
        <f>VLOOKUP(A3474,[1]!Filtered_Customer_Data[#All],12,FALSE)</f>
        <v>2</v>
      </c>
      <c r="G3474">
        <f t="shared" si="109"/>
        <v>16485.436225499998</v>
      </c>
      <c r="H3474" t="str">
        <f>VLOOKUP(A3474,[2]!Filtered_Customer_Data[#All],9,FALSE)</f>
        <v>Affluent Customer</v>
      </c>
      <c r="I3474" t="str">
        <f>VLOOKUP(A3474,Filtered_Customer_Data[#All],4,FALSE)</f>
        <v>Female</v>
      </c>
      <c r="J3474" t="str">
        <f>VLOOKUP(A3474,Filtered_Customer_Data[#All],8,FALSE)</f>
        <v>Health</v>
      </c>
      <c r="K3474" t="str">
        <f>VLOOKUP(A3474,Filtered_Customer_Data[#All],7,FALSE)</f>
        <v>Clinical Specialist</v>
      </c>
    </row>
    <row r="3475" spans="1:11" x14ac:dyDescent="0.3">
      <c r="A3475">
        <v>3483</v>
      </c>
      <c r="B3475">
        <v>6</v>
      </c>
      <c r="C3475">
        <v>8078.0300000000007</v>
      </c>
      <c r="D3475">
        <f t="shared" si="108"/>
        <v>1346.3383333333334</v>
      </c>
      <c r="E3475">
        <v>5.5684399999999998</v>
      </c>
      <c r="F3475">
        <f>VLOOKUP(A3475,[1]!Filtered_Customer_Data[#All],12,FALSE)</f>
        <v>15</v>
      </c>
      <c r="G3475">
        <f t="shared" si="109"/>
        <v>112455.063433</v>
      </c>
      <c r="H3475" t="str">
        <f>VLOOKUP(A3475,[2]!Filtered_Customer_Data[#All],9,FALSE)</f>
        <v>High Net Worth</v>
      </c>
      <c r="I3475" t="str">
        <f>VLOOKUP(A3475,Filtered_Customer_Data[#All],4,FALSE)</f>
        <v>Male</v>
      </c>
      <c r="J3475" t="str">
        <f>VLOOKUP(A3475,Filtered_Customer_Data[#All],8,FALSE)</f>
        <v>Health</v>
      </c>
      <c r="K3475" t="str">
        <f>VLOOKUP(A3475,Filtered_Customer_Data[#All],7,FALSE)</f>
        <v>Senior Sales Associate</v>
      </c>
    </row>
    <row r="3476" spans="1:11" x14ac:dyDescent="0.3">
      <c r="A3476">
        <v>3484</v>
      </c>
      <c r="B3476">
        <v>6</v>
      </c>
      <c r="C3476">
        <v>8406.81</v>
      </c>
      <c r="D3476">
        <f t="shared" si="108"/>
        <v>1401.135</v>
      </c>
      <c r="E3476">
        <v>5.5684399999999998</v>
      </c>
      <c r="F3476">
        <f>VLOOKUP(A3476,[1]!Filtered_Customer_Data[#All],12,FALSE)</f>
        <v>20</v>
      </c>
      <c r="G3476">
        <f t="shared" si="109"/>
        <v>156042.72358799999</v>
      </c>
      <c r="H3476" t="str">
        <f>VLOOKUP(A3476,[2]!Filtered_Customer_Data[#All],9,FALSE)</f>
        <v>High Net Worth</v>
      </c>
      <c r="I3476" t="str">
        <f>VLOOKUP(A3476,Filtered_Customer_Data[#All],4,FALSE)</f>
        <v>Female</v>
      </c>
      <c r="J3476" t="str">
        <f>VLOOKUP(A3476,Filtered_Customer_Data[#All],8,FALSE)</f>
        <v>Financial Services</v>
      </c>
      <c r="K3476" t="str">
        <f>VLOOKUP(A3476,Filtered_Customer_Data[#All],7,FALSE)</f>
        <v>Information Systems Manager</v>
      </c>
    </row>
    <row r="3477" spans="1:11" x14ac:dyDescent="0.3">
      <c r="A3477">
        <v>3485</v>
      </c>
      <c r="B3477">
        <v>3</v>
      </c>
      <c r="C3477">
        <v>3163.31</v>
      </c>
      <c r="D3477">
        <f t="shared" si="108"/>
        <v>1054.4366666666667</v>
      </c>
      <c r="E3477">
        <v>5.5684399999999998</v>
      </c>
      <c r="F3477">
        <f>VLOOKUP(A3477,[1]!Filtered_Customer_Data[#All],12,FALSE)</f>
        <v>9</v>
      </c>
      <c r="G3477">
        <f t="shared" si="109"/>
        <v>52844.105809200002</v>
      </c>
      <c r="H3477" t="str">
        <f>VLOOKUP(A3477,[2]!Filtered_Customer_Data[#All],9,FALSE)</f>
        <v>High Net Worth</v>
      </c>
      <c r="I3477" t="str">
        <f>VLOOKUP(A3477,Filtered_Customer_Data[#All],4,FALSE)</f>
        <v>Female</v>
      </c>
      <c r="J3477" t="str">
        <f>VLOOKUP(A3477,Filtered_Customer_Data[#All],8,FALSE)</f>
        <v>Financial Services</v>
      </c>
      <c r="K3477" t="str">
        <f>VLOOKUP(A3477,Filtered_Customer_Data[#All],7,FALSE)</f>
        <v>Account Representative II</v>
      </c>
    </row>
    <row r="3478" spans="1:11" x14ac:dyDescent="0.3">
      <c r="A3478">
        <v>3486</v>
      </c>
      <c r="B3478">
        <v>4</v>
      </c>
      <c r="C3478">
        <v>4722.08</v>
      </c>
      <c r="D3478">
        <f t="shared" si="108"/>
        <v>1180.52</v>
      </c>
      <c r="E3478">
        <v>5.5684399999999998</v>
      </c>
      <c r="F3478">
        <f>VLOOKUP(A3478,[1]!Filtered_Customer_Data[#All],12,FALSE)</f>
        <v>18</v>
      </c>
      <c r="G3478">
        <f t="shared" si="109"/>
        <v>118325.78619839999</v>
      </c>
      <c r="H3478" t="str">
        <f>VLOOKUP(A3478,[2]!Filtered_Customer_Data[#All],9,FALSE)</f>
        <v>Mass Customer</v>
      </c>
      <c r="I3478" t="str">
        <f>VLOOKUP(A3478,Filtered_Customer_Data[#All],4,FALSE)</f>
        <v>Male</v>
      </c>
      <c r="J3478" t="str">
        <f>VLOOKUP(A3478,Filtered_Customer_Data[#All],8,FALSE)</f>
        <v>Manufacturing</v>
      </c>
      <c r="K3478" t="str">
        <f>VLOOKUP(A3478,Filtered_Customer_Data[#All],7,FALSE)</f>
        <v>Business Systems Development Analyst</v>
      </c>
    </row>
    <row r="3479" spans="1:11" x14ac:dyDescent="0.3">
      <c r="A3479">
        <v>3487</v>
      </c>
      <c r="B3479">
        <v>3</v>
      </c>
      <c r="C3479">
        <v>3715.32</v>
      </c>
      <c r="D3479">
        <f t="shared" si="108"/>
        <v>1238.44</v>
      </c>
      <c r="E3479">
        <v>5.5684399999999998</v>
      </c>
      <c r="F3479">
        <f>VLOOKUP(A3479,[1]!Filtered_Customer_Data[#All],12,FALSE)</f>
        <v>18</v>
      </c>
      <c r="G3479">
        <f t="shared" si="109"/>
        <v>124131.2190048</v>
      </c>
      <c r="H3479" t="str">
        <f>VLOOKUP(A3479,[2]!Filtered_Customer_Data[#All],9,FALSE)</f>
        <v>High Net Worth</v>
      </c>
      <c r="I3479" t="str">
        <f>VLOOKUP(A3479,Filtered_Customer_Data[#All],4,FALSE)</f>
        <v>Female</v>
      </c>
      <c r="J3479" t="str">
        <f>VLOOKUP(A3479,Filtered_Customer_Data[#All],8,FALSE)</f>
        <v>Health</v>
      </c>
      <c r="K3479" t="str">
        <f>VLOOKUP(A3479,Filtered_Customer_Data[#All],7,FALSE)</f>
        <v>Analyst Programmer</v>
      </c>
    </row>
    <row r="3480" spans="1:11" x14ac:dyDescent="0.3">
      <c r="A3480">
        <v>3488</v>
      </c>
      <c r="B3480">
        <v>2</v>
      </c>
      <c r="C3480">
        <v>2167.79</v>
      </c>
      <c r="D3480">
        <f t="shared" si="108"/>
        <v>1083.895</v>
      </c>
      <c r="E3480">
        <v>5.5684399999999998</v>
      </c>
      <c r="F3480">
        <f>VLOOKUP(A3480,[1]!Filtered_Customer_Data[#All],12,FALSE)</f>
        <v>9</v>
      </c>
      <c r="G3480">
        <f t="shared" si="109"/>
        <v>54320.438464199993</v>
      </c>
      <c r="H3480" t="str">
        <f>VLOOKUP(A3480,[2]!Filtered_Customer_Data[#All],9,FALSE)</f>
        <v>Mass Customer</v>
      </c>
      <c r="I3480" t="str">
        <f>VLOOKUP(A3480,Filtered_Customer_Data[#All],4,FALSE)</f>
        <v>Male</v>
      </c>
      <c r="J3480" t="str">
        <f>VLOOKUP(A3480,Filtered_Customer_Data[#All],8,FALSE)</f>
        <v>Manufacturing</v>
      </c>
      <c r="K3480" t="str">
        <f>VLOOKUP(A3480,Filtered_Customer_Data[#All],7,FALSE)</f>
        <v>Speech Pathologist</v>
      </c>
    </row>
    <row r="3481" spans="1:11" x14ac:dyDescent="0.3">
      <c r="A3481">
        <v>3489</v>
      </c>
      <c r="B3481">
        <v>6</v>
      </c>
      <c r="C3481">
        <v>8300.1500000000015</v>
      </c>
      <c r="D3481">
        <f t="shared" si="108"/>
        <v>1383.3583333333336</v>
      </c>
      <c r="E3481">
        <v>5.5684399999999998</v>
      </c>
      <c r="F3481">
        <f>VLOOKUP(A3481,[1]!Filtered_Customer_Data[#All],12,FALSE)</f>
        <v>9</v>
      </c>
      <c r="G3481">
        <f t="shared" si="109"/>
        <v>69328.330899000008</v>
      </c>
      <c r="H3481" t="str">
        <f>VLOOKUP(A3481,[2]!Filtered_Customer_Data[#All],9,FALSE)</f>
        <v>Mass Customer</v>
      </c>
      <c r="I3481" t="str">
        <f>VLOOKUP(A3481,Filtered_Customer_Data[#All],4,FALSE)</f>
        <v>Female</v>
      </c>
      <c r="J3481" t="str">
        <f>VLOOKUP(A3481,Filtered_Customer_Data[#All],8,FALSE)</f>
        <v>Argiculture</v>
      </c>
      <c r="K3481" t="str">
        <f>VLOOKUP(A3481,Filtered_Customer_Data[#All],7,FALSE)</f>
        <v>Help Desk Operator</v>
      </c>
    </row>
    <row r="3482" spans="1:11" x14ac:dyDescent="0.3">
      <c r="A3482">
        <v>3490</v>
      </c>
      <c r="B3482">
        <v>5</v>
      </c>
      <c r="C3482">
        <v>4739.7</v>
      </c>
      <c r="D3482">
        <f t="shared" si="108"/>
        <v>947.93999999999994</v>
      </c>
      <c r="E3482">
        <v>5.5684399999999998</v>
      </c>
      <c r="F3482">
        <f>VLOOKUP(A3482,[1]!Filtered_Customer_Data[#All],12,FALSE)</f>
        <v>14</v>
      </c>
      <c r="G3482">
        <f t="shared" si="109"/>
        <v>73899.65819039999</v>
      </c>
      <c r="H3482" t="str">
        <f>VLOOKUP(A3482,[2]!Filtered_Customer_Data[#All],9,FALSE)</f>
        <v>High Net Worth</v>
      </c>
      <c r="I3482" t="str">
        <f>VLOOKUP(A3482,Filtered_Customer_Data[#All],4,FALSE)</f>
        <v>Male</v>
      </c>
      <c r="J3482" t="str">
        <f>VLOOKUP(A3482,Filtered_Customer_Data[#All],8,FALSE)</f>
        <v>Financial Services</v>
      </c>
      <c r="K3482" t="str">
        <f>VLOOKUP(A3482,Filtered_Customer_Data[#All],7,FALSE)</f>
        <v>VP Product Management</v>
      </c>
    </row>
    <row r="3483" spans="1:11" x14ac:dyDescent="0.3">
      <c r="A3483">
        <v>3491</v>
      </c>
      <c r="B3483">
        <v>4</v>
      </c>
      <c r="C3483">
        <v>3151.67</v>
      </c>
      <c r="D3483">
        <f t="shared" si="108"/>
        <v>787.91750000000002</v>
      </c>
      <c r="E3483">
        <v>5.5684399999999998</v>
      </c>
      <c r="F3483">
        <f>VLOOKUP(A3483,[1]!Filtered_Customer_Data[#All],12,FALSE)</f>
        <v>10</v>
      </c>
      <c r="G3483">
        <f t="shared" si="109"/>
        <v>43874.713236999996</v>
      </c>
      <c r="H3483" t="str">
        <f>VLOOKUP(A3483,[2]!Filtered_Customer_Data[#All],9,FALSE)</f>
        <v>Affluent Customer</v>
      </c>
      <c r="I3483" t="str">
        <f>VLOOKUP(A3483,Filtered_Customer_Data[#All],4,FALSE)</f>
        <v>Female</v>
      </c>
      <c r="J3483" t="str">
        <f>VLOOKUP(A3483,Filtered_Customer_Data[#All],8,FALSE)</f>
        <v>Financial Services</v>
      </c>
      <c r="K3483" t="str">
        <f>VLOOKUP(A3483,Filtered_Customer_Data[#All],7,FALSE)</f>
        <v>Business Systems Development Analyst</v>
      </c>
    </row>
    <row r="3484" spans="1:11" x14ac:dyDescent="0.3">
      <c r="A3484">
        <v>3492</v>
      </c>
      <c r="B3484">
        <v>3</v>
      </c>
      <c r="C3484">
        <v>4141.43</v>
      </c>
      <c r="D3484">
        <f t="shared" si="108"/>
        <v>1380.4766666666667</v>
      </c>
      <c r="E3484">
        <v>5.5684399999999998</v>
      </c>
      <c r="F3484">
        <f>VLOOKUP(A3484,[1]!Filtered_Customer_Data[#All],12,FALSE)</f>
        <v>19</v>
      </c>
      <c r="G3484">
        <f t="shared" si="109"/>
        <v>146054.92830493333</v>
      </c>
      <c r="H3484" t="str">
        <f>VLOOKUP(A3484,[2]!Filtered_Customer_Data[#All],9,FALSE)</f>
        <v>Mass Customer</v>
      </c>
      <c r="I3484" t="str">
        <f>VLOOKUP(A3484,Filtered_Customer_Data[#All],4,FALSE)</f>
        <v>Male</v>
      </c>
      <c r="J3484" t="str">
        <f>VLOOKUP(A3484,Filtered_Customer_Data[#All],8,FALSE)</f>
        <v>Manufacturing</v>
      </c>
      <c r="K3484" t="str">
        <f>VLOOKUP(A3484,Filtered_Customer_Data[#All],7,FALSE)</f>
        <v>Civil Engineer</v>
      </c>
    </row>
    <row r="3485" spans="1:11" x14ac:dyDescent="0.3">
      <c r="A3485">
        <v>3493</v>
      </c>
      <c r="B3485">
        <v>6</v>
      </c>
      <c r="C3485">
        <v>10053.82</v>
      </c>
      <c r="D3485">
        <f t="shared" si="108"/>
        <v>1675.6366666666665</v>
      </c>
      <c r="E3485">
        <v>5.5684399999999998</v>
      </c>
      <c r="F3485">
        <f>VLOOKUP(A3485,[1]!Filtered_Customer_Data[#All],12,FALSE)</f>
        <v>18</v>
      </c>
      <c r="G3485">
        <f t="shared" si="109"/>
        <v>167952.28032239998</v>
      </c>
      <c r="H3485" t="str">
        <f>VLOOKUP(A3485,[2]!Filtered_Customer_Data[#All],9,FALSE)</f>
        <v>High Net Worth</v>
      </c>
      <c r="I3485" t="str">
        <f>VLOOKUP(A3485,Filtered_Customer_Data[#All],4,FALSE)</f>
        <v>Male</v>
      </c>
      <c r="J3485" t="str">
        <f>VLOOKUP(A3485,Filtered_Customer_Data[#All],8,FALSE)</f>
        <v>Health</v>
      </c>
      <c r="K3485" t="str">
        <f>VLOOKUP(A3485,Filtered_Customer_Data[#All],7,FALSE)</f>
        <v>Research Assistant I</v>
      </c>
    </row>
    <row r="3486" spans="1:11" x14ac:dyDescent="0.3">
      <c r="A3486">
        <v>3494</v>
      </c>
      <c r="B3486">
        <v>4</v>
      </c>
      <c r="C3486">
        <v>5122.7099999999991</v>
      </c>
      <c r="D3486">
        <f t="shared" si="108"/>
        <v>1280.6774999999998</v>
      </c>
      <c r="E3486">
        <v>5.5684399999999998</v>
      </c>
      <c r="F3486">
        <f>VLOOKUP(A3486,[1]!Filtered_Customer_Data[#All],12,FALSE)</f>
        <v>1</v>
      </c>
      <c r="G3486">
        <f t="shared" si="109"/>
        <v>7131.3758180999985</v>
      </c>
      <c r="H3486" t="str">
        <f>VLOOKUP(A3486,[2]!Filtered_Customer_Data[#All],9,FALSE)</f>
        <v>High Net Worth</v>
      </c>
      <c r="I3486" t="str">
        <f>VLOOKUP(A3486,Filtered_Customer_Data[#All],4,FALSE)</f>
        <v>Male</v>
      </c>
      <c r="J3486" t="str">
        <f>VLOOKUP(A3486,Filtered_Customer_Data[#All],8,FALSE)</f>
        <v>Argiculture</v>
      </c>
      <c r="K3486" t="str">
        <f>VLOOKUP(A3486,Filtered_Customer_Data[#All],7,FALSE)</f>
        <v>Account Representative IV</v>
      </c>
    </row>
    <row r="3487" spans="1:11" x14ac:dyDescent="0.3">
      <c r="A3487">
        <v>3495</v>
      </c>
      <c r="B3487">
        <v>7</v>
      </c>
      <c r="C3487">
        <v>8626.65</v>
      </c>
      <c r="D3487">
        <f t="shared" si="108"/>
        <v>1232.3785714285714</v>
      </c>
      <c r="E3487">
        <v>5.5684399999999998</v>
      </c>
      <c r="F3487">
        <f>VLOOKUP(A3487,[1]!Filtered_Customer_Data[#All],12,FALSE)</f>
        <v>8</v>
      </c>
      <c r="G3487">
        <f t="shared" si="109"/>
        <v>54899.40905828571</v>
      </c>
      <c r="H3487" t="str">
        <f>VLOOKUP(A3487,[2]!Filtered_Customer_Data[#All],9,FALSE)</f>
        <v>High Net Worth</v>
      </c>
      <c r="I3487" t="str">
        <f>VLOOKUP(A3487,Filtered_Customer_Data[#All],4,FALSE)</f>
        <v>Female</v>
      </c>
      <c r="J3487" t="str">
        <f>VLOOKUP(A3487,Filtered_Customer_Data[#All],8,FALSE)</f>
        <v>Financial Services</v>
      </c>
      <c r="K3487" t="str">
        <f>VLOOKUP(A3487,Filtered_Customer_Data[#All],7,FALSE)</f>
        <v>Programmer III</v>
      </c>
    </row>
    <row r="3488" spans="1:11" x14ac:dyDescent="0.3">
      <c r="A3488">
        <v>3496</v>
      </c>
      <c r="B3488">
        <v>4</v>
      </c>
      <c r="C3488">
        <v>4725.38</v>
      </c>
      <c r="D3488">
        <f t="shared" si="108"/>
        <v>1181.345</v>
      </c>
      <c r="E3488">
        <v>5.5684399999999998</v>
      </c>
      <c r="F3488">
        <f>VLOOKUP(A3488,[1]!Filtered_Customer_Data[#All],12,FALSE)</f>
        <v>19</v>
      </c>
      <c r="G3488">
        <f t="shared" si="109"/>
        <v>124986.72628419999</v>
      </c>
      <c r="H3488" t="str">
        <f>VLOOKUP(A3488,[2]!Filtered_Customer_Data[#All],9,FALSE)</f>
        <v>Mass Customer</v>
      </c>
      <c r="I3488" t="str">
        <f>VLOOKUP(A3488,Filtered_Customer_Data[#All],4,FALSE)</f>
        <v>Male</v>
      </c>
      <c r="J3488" t="str">
        <f>VLOOKUP(A3488,Filtered_Customer_Data[#All],8,FALSE)</f>
        <v>Manufacturing</v>
      </c>
      <c r="K3488" t="str">
        <f>VLOOKUP(A3488,Filtered_Customer_Data[#All],7,FALSE)</f>
        <v>Editor</v>
      </c>
    </row>
    <row r="3489" spans="1:11" x14ac:dyDescent="0.3">
      <c r="A3489">
        <v>3497</v>
      </c>
      <c r="B3489">
        <v>3</v>
      </c>
      <c r="C3489">
        <v>3744.0699999999997</v>
      </c>
      <c r="D3489">
        <f t="shared" si="108"/>
        <v>1248.0233333333333</v>
      </c>
      <c r="E3489">
        <v>5.5684399999999998</v>
      </c>
      <c r="F3489">
        <f>VLOOKUP(A3489,[1]!Filtered_Customer_Data[#All],12,FALSE)</f>
        <v>18</v>
      </c>
      <c r="G3489">
        <f t="shared" si="109"/>
        <v>125091.77490479998</v>
      </c>
      <c r="H3489" t="str">
        <f>VLOOKUP(A3489,[2]!Filtered_Customer_Data[#All],9,FALSE)</f>
        <v>Affluent Customer</v>
      </c>
      <c r="I3489" t="str">
        <f>VLOOKUP(A3489,Filtered_Customer_Data[#All],4,FALSE)</f>
        <v>Female</v>
      </c>
      <c r="J3489" t="str">
        <f>VLOOKUP(A3489,Filtered_Customer_Data[#All],8,FALSE)</f>
        <v>Manufacturing</v>
      </c>
      <c r="K3489" t="str">
        <f>VLOOKUP(A3489,Filtered_Customer_Data[#All],7,FALSE)</f>
        <v>Administrative Assistant IV</v>
      </c>
    </row>
    <row r="3490" spans="1:11" x14ac:dyDescent="0.3">
      <c r="A3490">
        <v>3498</v>
      </c>
      <c r="B3490">
        <v>6</v>
      </c>
      <c r="C3490">
        <v>5177.0600000000004</v>
      </c>
      <c r="D3490">
        <f t="shared" si="108"/>
        <v>862.84333333333336</v>
      </c>
      <c r="E3490">
        <v>5.5684399999999998</v>
      </c>
      <c r="F3490">
        <f>VLOOKUP(A3490,[1]!Filtered_Customer_Data[#All],12,FALSE)</f>
        <v>5</v>
      </c>
      <c r="G3490">
        <f t="shared" si="109"/>
        <v>24023.456655333335</v>
      </c>
      <c r="H3490" t="str">
        <f>VLOOKUP(A3490,[2]!Filtered_Customer_Data[#All],9,FALSE)</f>
        <v>Mass Customer</v>
      </c>
      <c r="I3490" t="str">
        <f>VLOOKUP(A3490,Filtered_Customer_Data[#All],4,FALSE)</f>
        <v>Female</v>
      </c>
      <c r="J3490" t="str">
        <f>VLOOKUP(A3490,Filtered_Customer_Data[#All],8,FALSE)</f>
        <v>Manufacturing</v>
      </c>
      <c r="K3490" t="str">
        <f>VLOOKUP(A3490,Filtered_Customer_Data[#All],7,FALSE)</f>
        <v>Unknown</v>
      </c>
    </row>
    <row r="3491" spans="1:11" x14ac:dyDescent="0.3">
      <c r="A3491">
        <v>3499</v>
      </c>
      <c r="B3491">
        <v>7</v>
      </c>
      <c r="C3491">
        <v>7673.4800000000005</v>
      </c>
      <c r="D3491">
        <f t="shared" si="108"/>
        <v>1096.2114285714285</v>
      </c>
      <c r="E3491">
        <v>5.5684399999999998</v>
      </c>
      <c r="F3491">
        <f>VLOOKUP(A3491,[1]!Filtered_Customer_Data[#All],12,FALSE)</f>
        <v>7</v>
      </c>
      <c r="G3491">
        <f t="shared" si="109"/>
        <v>42729.312971199994</v>
      </c>
      <c r="H3491" t="str">
        <f>VLOOKUP(A3491,[2]!Filtered_Customer_Data[#All],9,FALSE)</f>
        <v>Mass Customer</v>
      </c>
      <c r="I3491" t="str">
        <f>VLOOKUP(A3491,Filtered_Customer_Data[#All],4,FALSE)</f>
        <v>Male</v>
      </c>
      <c r="J3491" t="str">
        <f>VLOOKUP(A3491,Filtered_Customer_Data[#All],8,FALSE)</f>
        <v>Manufacturing</v>
      </c>
      <c r="K3491" t="str">
        <f>VLOOKUP(A3491,Filtered_Customer_Data[#All],7,FALSE)</f>
        <v>Unknown</v>
      </c>
    </row>
    <row r="3492" spans="1:11" x14ac:dyDescent="0.3">
      <c r="A3492">
        <v>3500</v>
      </c>
      <c r="B3492">
        <v>6</v>
      </c>
      <c r="C3492">
        <v>4922.41</v>
      </c>
      <c r="D3492">
        <f t="shared" si="108"/>
        <v>820.40166666666664</v>
      </c>
      <c r="E3492">
        <v>5.5684399999999998</v>
      </c>
      <c r="F3492">
        <f>VLOOKUP(A3492,[1]!Filtered_Customer_Data[#All],12,FALSE)</f>
        <v>17</v>
      </c>
      <c r="G3492">
        <f t="shared" si="109"/>
        <v>77662.076764466663</v>
      </c>
      <c r="H3492" t="str">
        <f>VLOOKUP(A3492,[2]!Filtered_Customer_Data[#All],9,FALSE)</f>
        <v>Affluent Customer</v>
      </c>
      <c r="I3492" t="str">
        <f>VLOOKUP(A3492,Filtered_Customer_Data[#All],4,FALSE)</f>
        <v>Female</v>
      </c>
      <c r="J3492" t="str">
        <f>VLOOKUP(A3492,Filtered_Customer_Data[#All],8,FALSE)</f>
        <v>Entertainment</v>
      </c>
      <c r="K3492" t="str">
        <f>VLOOKUP(A3492,Filtered_Customer_Data[#All],7,FALSE)</f>
        <v>Unknown</v>
      </c>
    </row>
    <row r="3493" spans="1:11" x14ac:dyDescent="0.3">
      <c r="A3493">
        <v>5034</v>
      </c>
      <c r="B3493">
        <v>3</v>
      </c>
      <c r="C3493">
        <v>1519.92</v>
      </c>
      <c r="D3493">
        <f t="shared" si="108"/>
        <v>506.64000000000004</v>
      </c>
      <c r="E3493">
        <v>5.5684399999999998</v>
      </c>
      <c r="F3493" s="1">
        <f>AVERAGE(F2:F3492)</f>
        <v>10.691492409051847</v>
      </c>
      <c r="G3493">
        <f t="shared" si="109"/>
        <v>30162.778956825667</v>
      </c>
      <c r="H3493" t="str" cm="1">
        <f t="array" ref="H3493">INDEX(H2:H3492,MODE(MATCH(H2:H3492,H2:H3492,0)))</f>
        <v>Mass Customer</v>
      </c>
      <c r="I3493" t="s">
        <v>131</v>
      </c>
      <c r="J3493" t="s">
        <v>40</v>
      </c>
      <c r="K3493" t="s">
        <v>40</v>
      </c>
    </row>
    <row r="3494" spans="1:11" x14ac:dyDescent="0.3">
      <c r="A3494" t="s">
        <v>8</v>
      </c>
      <c r="B3494">
        <v>19445</v>
      </c>
      <c r="C3494">
        <v>21532171.72000052</v>
      </c>
      <c r="D3494">
        <f>SUM(D2:D3493)</f>
        <v>3863660.9704120569</v>
      </c>
      <c r="E3494">
        <f>SUM(E2:E3493)</f>
        <v>19444.992479998196</v>
      </c>
      <c r="F3494" s="1">
        <f>SUM(F2:F3493)</f>
        <v>37334.691492409052</v>
      </c>
      <c r="G3494">
        <f>SUM(G2:G3493)</f>
        <v>229257798.72978598</v>
      </c>
      <c r="H3494" t="s">
        <v>9</v>
      </c>
      <c r="I3494" t="s">
        <v>9</v>
      </c>
      <c r="J3494" t="s">
        <v>9</v>
      </c>
      <c r="K3494" t="s">
        <v>9</v>
      </c>
    </row>
  </sheetData>
  <conditionalFormatting sqref="M4:Q16">
    <cfRule type="iconSet" priority="1">
      <iconSet iconSet="3Symbols2">
        <cfvo type="percent" val="0"/>
        <cfvo type="percent" val="33"/>
        <cfvo type="percent" val="67"/>
      </iconSet>
    </cfRule>
    <cfRule type="top10" dxfId="0" priority="2" rank="5"/>
  </conditionalFormatting>
  <hyperlinks>
    <hyperlink ref="N1" r:id="rId4" xr:uid="{3DB2DA4F-EA4D-4CF8-AE36-B1C587E11654}"/>
  </hyperlinks>
  <pageMargins left="0.7" right="0.7" top="0.75" bottom="0.75" header="0.3" footer="0.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7CB89-9475-43D5-BBF2-AA0793B10307}">
  <dimension ref="A1:L4001"/>
  <sheetViews>
    <sheetView topLeftCell="H1" workbookViewId="0">
      <selection activeCell="N2" sqref="N2"/>
    </sheetView>
  </sheetViews>
  <sheetFormatPr defaultRowHeight="14.4" x14ac:dyDescent="0.3"/>
  <cols>
    <col min="6" max="6" width="10.33203125" bestFit="1" customWidth="1"/>
    <col min="7" max="7" width="33.109375" bestFit="1" customWidth="1"/>
    <col min="8" max="8" width="22.44140625" bestFit="1" customWidth="1"/>
    <col min="9" max="9" width="17.21875" bestFit="1" customWidth="1"/>
    <col min="11" max="11" width="11.21875" bestFit="1" customWidth="1"/>
    <col min="14" max="14" width="12.5546875" bestFit="1" customWidth="1"/>
  </cols>
  <sheetData>
    <row r="1" spans="1:12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3">
      <c r="A2">
        <v>1</v>
      </c>
      <c r="B2" t="s">
        <v>22</v>
      </c>
      <c r="C2" t="s">
        <v>23</v>
      </c>
      <c r="D2" t="s">
        <v>24</v>
      </c>
      <c r="E2">
        <v>93</v>
      </c>
      <c r="F2" s="3">
        <v>19644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>
        <v>11</v>
      </c>
    </row>
    <row r="3" spans="1:12" x14ac:dyDescent="0.3">
      <c r="A3">
        <v>2</v>
      </c>
      <c r="B3" t="s">
        <v>30</v>
      </c>
      <c r="C3" t="s">
        <v>31</v>
      </c>
      <c r="D3" t="s">
        <v>32</v>
      </c>
      <c r="E3">
        <v>81</v>
      </c>
      <c r="F3" s="3">
        <v>29571</v>
      </c>
      <c r="G3" t="s">
        <v>33</v>
      </c>
      <c r="H3" t="s">
        <v>34</v>
      </c>
      <c r="I3" t="s">
        <v>27</v>
      </c>
      <c r="J3" t="s">
        <v>28</v>
      </c>
      <c r="K3" t="s">
        <v>29</v>
      </c>
      <c r="L3">
        <v>16</v>
      </c>
    </row>
    <row r="4" spans="1:12" x14ac:dyDescent="0.3">
      <c r="A4">
        <v>3</v>
      </c>
      <c r="B4" t="s">
        <v>35</v>
      </c>
      <c r="C4" t="s">
        <v>36</v>
      </c>
      <c r="D4" t="s">
        <v>32</v>
      </c>
      <c r="E4">
        <v>61</v>
      </c>
      <c r="F4" s="3">
        <v>19744</v>
      </c>
      <c r="G4" t="s">
        <v>37</v>
      </c>
      <c r="H4" t="s">
        <v>38</v>
      </c>
      <c r="I4" t="s">
        <v>27</v>
      </c>
      <c r="J4" t="s">
        <v>28</v>
      </c>
      <c r="K4" t="s">
        <v>29</v>
      </c>
      <c r="L4">
        <v>15</v>
      </c>
    </row>
    <row r="5" spans="1:12" x14ac:dyDescent="0.3">
      <c r="A5">
        <v>4</v>
      </c>
      <c r="B5" t="s">
        <v>39</v>
      </c>
      <c r="C5" t="s">
        <v>9</v>
      </c>
      <c r="D5" t="s">
        <v>32</v>
      </c>
      <c r="E5">
        <v>33</v>
      </c>
      <c r="F5" s="3">
        <v>22557</v>
      </c>
      <c r="G5" t="s">
        <v>40</v>
      </c>
      <c r="H5" t="s">
        <v>41</v>
      </c>
      <c r="I5" t="s">
        <v>27</v>
      </c>
      <c r="J5" t="s">
        <v>28</v>
      </c>
      <c r="K5" t="s">
        <v>42</v>
      </c>
      <c r="L5">
        <v>7</v>
      </c>
    </row>
    <row r="6" spans="1:12" x14ac:dyDescent="0.3">
      <c r="A6">
        <v>5</v>
      </c>
      <c r="B6" t="s">
        <v>43</v>
      </c>
      <c r="C6" t="s">
        <v>44</v>
      </c>
      <c r="D6" t="s">
        <v>24</v>
      </c>
      <c r="E6">
        <v>56</v>
      </c>
      <c r="F6" s="3">
        <v>28258</v>
      </c>
      <c r="G6" t="s">
        <v>45</v>
      </c>
      <c r="H6" t="s">
        <v>40</v>
      </c>
      <c r="I6" t="s">
        <v>46</v>
      </c>
      <c r="J6" t="s">
        <v>28</v>
      </c>
      <c r="K6" t="s">
        <v>29</v>
      </c>
      <c r="L6">
        <v>8</v>
      </c>
    </row>
    <row r="7" spans="1:12" x14ac:dyDescent="0.3">
      <c r="A7">
        <v>6</v>
      </c>
      <c r="B7" t="s">
        <v>47</v>
      </c>
      <c r="C7" t="s">
        <v>48</v>
      </c>
      <c r="D7" t="s">
        <v>32</v>
      </c>
      <c r="E7">
        <v>35</v>
      </c>
      <c r="F7" s="3">
        <v>24366</v>
      </c>
      <c r="G7" t="s">
        <v>40</v>
      </c>
      <c r="H7" t="s">
        <v>49</v>
      </c>
      <c r="I7" t="s">
        <v>50</v>
      </c>
      <c r="J7" t="s">
        <v>28</v>
      </c>
      <c r="K7" t="s">
        <v>29</v>
      </c>
      <c r="L7">
        <v>13</v>
      </c>
    </row>
    <row r="8" spans="1:12" x14ac:dyDescent="0.3">
      <c r="A8">
        <v>7</v>
      </c>
      <c r="B8" t="s">
        <v>51</v>
      </c>
      <c r="C8" t="s">
        <v>52</v>
      </c>
      <c r="D8" t="s">
        <v>24</v>
      </c>
      <c r="E8">
        <v>6</v>
      </c>
      <c r="F8" s="3">
        <v>27813</v>
      </c>
      <c r="G8" t="s">
        <v>40</v>
      </c>
      <c r="H8" t="s">
        <v>34</v>
      </c>
      <c r="I8" t="s">
        <v>46</v>
      </c>
      <c r="J8" t="s">
        <v>28</v>
      </c>
      <c r="K8" t="s">
        <v>29</v>
      </c>
      <c r="L8">
        <v>11</v>
      </c>
    </row>
    <row r="9" spans="1:12" x14ac:dyDescent="0.3">
      <c r="A9">
        <v>8</v>
      </c>
      <c r="B9" t="s">
        <v>53</v>
      </c>
      <c r="C9" t="s">
        <v>54</v>
      </c>
      <c r="D9" t="s">
        <v>32</v>
      </c>
      <c r="E9">
        <v>31</v>
      </c>
      <c r="F9" s="3">
        <v>22735</v>
      </c>
      <c r="G9" t="s">
        <v>55</v>
      </c>
      <c r="H9" t="s">
        <v>40</v>
      </c>
      <c r="I9" t="s">
        <v>27</v>
      </c>
      <c r="J9" t="s">
        <v>28</v>
      </c>
      <c r="K9" t="s">
        <v>42</v>
      </c>
      <c r="L9">
        <v>7</v>
      </c>
    </row>
    <row r="10" spans="1:12" x14ac:dyDescent="0.3">
      <c r="A10">
        <v>9</v>
      </c>
      <c r="B10" t="s">
        <v>56</v>
      </c>
      <c r="C10" t="s">
        <v>57</v>
      </c>
      <c r="D10" t="s">
        <v>24</v>
      </c>
      <c r="E10">
        <v>97</v>
      </c>
      <c r="F10" s="3">
        <v>26733</v>
      </c>
      <c r="G10" t="s">
        <v>58</v>
      </c>
      <c r="H10" t="s">
        <v>59</v>
      </c>
      <c r="I10" t="s">
        <v>46</v>
      </c>
      <c r="J10" t="s">
        <v>28</v>
      </c>
      <c r="K10" t="s">
        <v>29</v>
      </c>
      <c r="L10">
        <v>8</v>
      </c>
    </row>
    <row r="11" spans="1:12" x14ac:dyDescent="0.3">
      <c r="A11">
        <v>10</v>
      </c>
      <c r="B11" t="s">
        <v>60</v>
      </c>
      <c r="C11" t="s">
        <v>61</v>
      </c>
      <c r="D11" t="s">
        <v>24</v>
      </c>
      <c r="E11">
        <v>49</v>
      </c>
      <c r="F11" s="3">
        <v>32427</v>
      </c>
      <c r="G11" t="s">
        <v>62</v>
      </c>
      <c r="H11" t="s">
        <v>34</v>
      </c>
      <c r="I11" t="s">
        <v>27</v>
      </c>
      <c r="J11" t="s">
        <v>28</v>
      </c>
      <c r="K11" t="s">
        <v>29</v>
      </c>
      <c r="L11">
        <v>20</v>
      </c>
    </row>
    <row r="12" spans="1:12" x14ac:dyDescent="0.3">
      <c r="A12">
        <v>11</v>
      </c>
      <c r="B12" t="s">
        <v>63</v>
      </c>
      <c r="C12" t="s">
        <v>64</v>
      </c>
      <c r="D12" t="s">
        <v>32</v>
      </c>
      <c r="E12">
        <v>99</v>
      </c>
      <c r="F12" s="3">
        <v>19844</v>
      </c>
      <c r="G12" t="s">
        <v>40</v>
      </c>
      <c r="H12" t="s">
        <v>38</v>
      </c>
      <c r="I12" t="s">
        <v>27</v>
      </c>
      <c r="J12" t="s">
        <v>28</v>
      </c>
      <c r="K12" t="s">
        <v>42</v>
      </c>
      <c r="L12">
        <v>9</v>
      </c>
    </row>
    <row r="13" spans="1:12" x14ac:dyDescent="0.3">
      <c r="A13">
        <v>12</v>
      </c>
      <c r="B13" t="s">
        <v>65</v>
      </c>
      <c r="C13" t="s">
        <v>66</v>
      </c>
      <c r="D13" t="s">
        <v>32</v>
      </c>
      <c r="E13">
        <v>58</v>
      </c>
      <c r="F13" s="3">
        <v>34536</v>
      </c>
      <c r="G13" t="s">
        <v>67</v>
      </c>
      <c r="H13" t="s">
        <v>68</v>
      </c>
      <c r="I13" t="s">
        <v>27</v>
      </c>
      <c r="J13" t="s">
        <v>28</v>
      </c>
      <c r="K13" t="s">
        <v>42</v>
      </c>
      <c r="L13">
        <v>8</v>
      </c>
    </row>
    <row r="14" spans="1:12" x14ac:dyDescent="0.3">
      <c r="A14">
        <v>13</v>
      </c>
      <c r="B14" t="s">
        <v>69</v>
      </c>
      <c r="C14" t="s">
        <v>70</v>
      </c>
      <c r="D14" t="s">
        <v>32</v>
      </c>
      <c r="E14">
        <v>38</v>
      </c>
      <c r="F14" s="3">
        <v>20135</v>
      </c>
      <c r="G14" t="s">
        <v>71</v>
      </c>
      <c r="H14" t="s">
        <v>34</v>
      </c>
      <c r="I14" t="s">
        <v>50</v>
      </c>
      <c r="J14" t="s">
        <v>28</v>
      </c>
      <c r="K14" t="s">
        <v>29</v>
      </c>
      <c r="L14">
        <v>8</v>
      </c>
    </row>
    <row r="15" spans="1:12" x14ac:dyDescent="0.3">
      <c r="A15">
        <v>14</v>
      </c>
      <c r="B15" t="s">
        <v>72</v>
      </c>
      <c r="C15" t="s">
        <v>73</v>
      </c>
      <c r="D15" t="s">
        <v>24</v>
      </c>
      <c r="E15">
        <v>85</v>
      </c>
      <c r="F15" s="3">
        <v>30400</v>
      </c>
      <c r="G15" t="s">
        <v>74</v>
      </c>
      <c r="H15" t="s">
        <v>34</v>
      </c>
      <c r="I15" t="s">
        <v>46</v>
      </c>
      <c r="J15" t="s">
        <v>28</v>
      </c>
      <c r="K15" t="s">
        <v>42</v>
      </c>
      <c r="L15">
        <v>6</v>
      </c>
    </row>
    <row r="16" spans="1:12" x14ac:dyDescent="0.3">
      <c r="A16">
        <v>15</v>
      </c>
      <c r="B16" t="s">
        <v>75</v>
      </c>
      <c r="C16" t="s">
        <v>76</v>
      </c>
      <c r="D16" t="s">
        <v>32</v>
      </c>
      <c r="E16">
        <v>91</v>
      </c>
      <c r="F16" s="3">
        <v>36720</v>
      </c>
      <c r="G16" t="s">
        <v>77</v>
      </c>
      <c r="H16" t="s">
        <v>68</v>
      </c>
      <c r="I16" t="s">
        <v>27</v>
      </c>
      <c r="J16" t="s">
        <v>28</v>
      </c>
      <c r="K16" t="s">
        <v>42</v>
      </c>
      <c r="L16">
        <v>1</v>
      </c>
    </row>
    <row r="17" spans="1:12" x14ac:dyDescent="0.3">
      <c r="A17">
        <v>16</v>
      </c>
      <c r="B17" t="s">
        <v>78</v>
      </c>
      <c r="C17" t="s">
        <v>79</v>
      </c>
      <c r="D17" t="s">
        <v>32</v>
      </c>
      <c r="E17">
        <v>38</v>
      </c>
      <c r="F17" s="3">
        <v>28183</v>
      </c>
      <c r="G17" t="s">
        <v>80</v>
      </c>
      <c r="H17" t="s">
        <v>40</v>
      </c>
      <c r="I17" t="s">
        <v>27</v>
      </c>
      <c r="J17" t="s">
        <v>28</v>
      </c>
      <c r="K17" t="s">
        <v>29</v>
      </c>
      <c r="L17">
        <v>18</v>
      </c>
    </row>
    <row r="18" spans="1:12" x14ac:dyDescent="0.3">
      <c r="A18">
        <v>17</v>
      </c>
      <c r="B18" t="s">
        <v>81</v>
      </c>
      <c r="C18" t="s">
        <v>82</v>
      </c>
      <c r="D18" t="s">
        <v>32</v>
      </c>
      <c r="E18">
        <v>57</v>
      </c>
      <c r="F18" s="3">
        <v>22724</v>
      </c>
      <c r="G18" t="s">
        <v>83</v>
      </c>
      <c r="H18" t="s">
        <v>40</v>
      </c>
      <c r="I18" t="s">
        <v>46</v>
      </c>
      <c r="J18" t="s">
        <v>28</v>
      </c>
      <c r="K18" t="s">
        <v>29</v>
      </c>
      <c r="L18">
        <v>15</v>
      </c>
    </row>
    <row r="19" spans="1:12" x14ac:dyDescent="0.3">
      <c r="A19">
        <v>18</v>
      </c>
      <c r="B19" t="s">
        <v>84</v>
      </c>
      <c r="C19" t="s">
        <v>85</v>
      </c>
      <c r="D19" t="s">
        <v>24</v>
      </c>
      <c r="E19">
        <v>79</v>
      </c>
      <c r="F19" s="3">
        <v>24659</v>
      </c>
      <c r="G19" t="s">
        <v>86</v>
      </c>
      <c r="H19" t="s">
        <v>40</v>
      </c>
      <c r="I19" t="s">
        <v>46</v>
      </c>
      <c r="J19" t="s">
        <v>28</v>
      </c>
      <c r="K19" t="s">
        <v>42</v>
      </c>
      <c r="L19">
        <v>11</v>
      </c>
    </row>
    <row r="20" spans="1:12" x14ac:dyDescent="0.3">
      <c r="A20">
        <v>19</v>
      </c>
      <c r="B20" t="s">
        <v>87</v>
      </c>
      <c r="C20" t="s">
        <v>88</v>
      </c>
      <c r="D20" t="s">
        <v>24</v>
      </c>
      <c r="E20">
        <v>76</v>
      </c>
      <c r="F20" s="3">
        <v>36996</v>
      </c>
      <c r="G20" t="s">
        <v>89</v>
      </c>
      <c r="H20" t="s">
        <v>68</v>
      </c>
      <c r="I20" t="s">
        <v>50</v>
      </c>
      <c r="J20" t="s">
        <v>28</v>
      </c>
      <c r="K20" t="s">
        <v>42</v>
      </c>
      <c r="L20">
        <v>1</v>
      </c>
    </row>
    <row r="21" spans="1:12" x14ac:dyDescent="0.3">
      <c r="A21">
        <v>20</v>
      </c>
      <c r="B21" t="s">
        <v>90</v>
      </c>
      <c r="C21" t="s">
        <v>91</v>
      </c>
      <c r="D21" t="s">
        <v>32</v>
      </c>
      <c r="E21">
        <v>72</v>
      </c>
      <c r="F21" s="3">
        <v>29446</v>
      </c>
      <c r="G21" t="s">
        <v>92</v>
      </c>
      <c r="H21" t="s">
        <v>68</v>
      </c>
      <c r="I21" t="s">
        <v>27</v>
      </c>
      <c r="J21" t="s">
        <v>28</v>
      </c>
      <c r="K21" t="s">
        <v>42</v>
      </c>
      <c r="L21">
        <v>11</v>
      </c>
    </row>
    <row r="22" spans="1:12" x14ac:dyDescent="0.3">
      <c r="A22">
        <v>21</v>
      </c>
      <c r="B22" t="s">
        <v>93</v>
      </c>
      <c r="C22" t="s">
        <v>94</v>
      </c>
      <c r="D22" t="s">
        <v>32</v>
      </c>
      <c r="E22">
        <v>74</v>
      </c>
      <c r="F22" s="3">
        <v>29484</v>
      </c>
      <c r="G22" t="s">
        <v>95</v>
      </c>
      <c r="H22" t="s">
        <v>68</v>
      </c>
      <c r="I22" t="s">
        <v>46</v>
      </c>
      <c r="J22" t="s">
        <v>28</v>
      </c>
      <c r="K22" t="s">
        <v>29</v>
      </c>
      <c r="L22">
        <v>16</v>
      </c>
    </row>
    <row r="23" spans="1:12" x14ac:dyDescent="0.3">
      <c r="A23">
        <v>22</v>
      </c>
      <c r="B23" t="s">
        <v>96</v>
      </c>
      <c r="C23" t="s">
        <v>97</v>
      </c>
      <c r="D23" t="s">
        <v>24</v>
      </c>
      <c r="E23">
        <v>79</v>
      </c>
      <c r="F23" s="3">
        <v>22990</v>
      </c>
      <c r="G23" t="s">
        <v>40</v>
      </c>
      <c r="H23" t="s">
        <v>41</v>
      </c>
      <c r="I23" t="s">
        <v>27</v>
      </c>
      <c r="J23" t="s">
        <v>28</v>
      </c>
      <c r="K23" t="s">
        <v>42</v>
      </c>
      <c r="L23">
        <v>11</v>
      </c>
    </row>
    <row r="24" spans="1:12" x14ac:dyDescent="0.3">
      <c r="A24">
        <v>23</v>
      </c>
      <c r="B24" t="s">
        <v>98</v>
      </c>
      <c r="C24" t="s">
        <v>99</v>
      </c>
      <c r="D24" t="s">
        <v>32</v>
      </c>
      <c r="E24">
        <v>43</v>
      </c>
      <c r="F24" s="3">
        <v>34740</v>
      </c>
      <c r="G24" t="s">
        <v>40</v>
      </c>
      <c r="H24" t="s">
        <v>40</v>
      </c>
      <c r="I24" t="s">
        <v>50</v>
      </c>
      <c r="J24" t="s">
        <v>28</v>
      </c>
      <c r="K24" t="s">
        <v>29</v>
      </c>
      <c r="L24">
        <v>1</v>
      </c>
    </row>
    <row r="25" spans="1:12" x14ac:dyDescent="0.3">
      <c r="A25">
        <v>24</v>
      </c>
      <c r="B25" t="s">
        <v>100</v>
      </c>
      <c r="C25" t="s">
        <v>101</v>
      </c>
      <c r="D25" t="s">
        <v>24</v>
      </c>
      <c r="E25">
        <v>55</v>
      </c>
      <c r="F25" s="3">
        <v>28462</v>
      </c>
      <c r="G25" t="s">
        <v>102</v>
      </c>
      <c r="H25" t="s">
        <v>59</v>
      </c>
      <c r="I25" t="s">
        <v>27</v>
      </c>
      <c r="J25" t="s">
        <v>28</v>
      </c>
      <c r="K25" t="s">
        <v>29</v>
      </c>
      <c r="L25">
        <v>15</v>
      </c>
    </row>
    <row r="26" spans="1:12" x14ac:dyDescent="0.3">
      <c r="A26">
        <v>25</v>
      </c>
      <c r="B26" t="s">
        <v>103</v>
      </c>
      <c r="C26" t="s">
        <v>104</v>
      </c>
      <c r="D26" t="s">
        <v>32</v>
      </c>
      <c r="E26">
        <v>72</v>
      </c>
      <c r="F26" s="3">
        <v>28096</v>
      </c>
      <c r="G26" t="s">
        <v>105</v>
      </c>
      <c r="H26" t="s">
        <v>34</v>
      </c>
      <c r="I26" t="s">
        <v>27</v>
      </c>
      <c r="J26" t="s">
        <v>28</v>
      </c>
      <c r="K26" t="s">
        <v>29</v>
      </c>
      <c r="L26">
        <v>21</v>
      </c>
    </row>
    <row r="27" spans="1:12" x14ac:dyDescent="0.3">
      <c r="A27">
        <v>26</v>
      </c>
      <c r="B27" t="s">
        <v>106</v>
      </c>
      <c r="C27" t="s">
        <v>107</v>
      </c>
      <c r="D27" t="s">
        <v>24</v>
      </c>
      <c r="E27">
        <v>12</v>
      </c>
      <c r="F27" s="3">
        <v>28651</v>
      </c>
      <c r="G27" t="s">
        <v>108</v>
      </c>
      <c r="H27" t="s">
        <v>34</v>
      </c>
      <c r="I27" t="s">
        <v>27</v>
      </c>
      <c r="J27" t="s">
        <v>28</v>
      </c>
      <c r="K27" t="s">
        <v>29</v>
      </c>
      <c r="L27">
        <v>16</v>
      </c>
    </row>
    <row r="28" spans="1:12" x14ac:dyDescent="0.3">
      <c r="A28">
        <v>27</v>
      </c>
      <c r="B28" t="s">
        <v>109</v>
      </c>
      <c r="C28" t="s">
        <v>110</v>
      </c>
      <c r="D28" t="s">
        <v>32</v>
      </c>
      <c r="E28">
        <v>37</v>
      </c>
      <c r="F28" s="3">
        <v>28758</v>
      </c>
      <c r="G28" t="s">
        <v>111</v>
      </c>
      <c r="H28" t="s">
        <v>26</v>
      </c>
      <c r="I28" t="s">
        <v>27</v>
      </c>
      <c r="J28" t="s">
        <v>28</v>
      </c>
      <c r="K28" t="s">
        <v>29</v>
      </c>
      <c r="L28">
        <v>12</v>
      </c>
    </row>
    <row r="29" spans="1:12" x14ac:dyDescent="0.3">
      <c r="A29">
        <v>28</v>
      </c>
      <c r="B29" t="s">
        <v>112</v>
      </c>
      <c r="C29" t="s">
        <v>113</v>
      </c>
      <c r="D29" t="s">
        <v>32</v>
      </c>
      <c r="E29">
        <v>5</v>
      </c>
      <c r="F29" s="3">
        <v>26937</v>
      </c>
      <c r="G29" t="s">
        <v>62</v>
      </c>
      <c r="H29" t="s">
        <v>26</v>
      </c>
      <c r="I29" t="s">
        <v>46</v>
      </c>
      <c r="J29" t="s">
        <v>28</v>
      </c>
      <c r="K29" t="s">
        <v>29</v>
      </c>
      <c r="L29">
        <v>21</v>
      </c>
    </row>
    <row r="30" spans="1:12" x14ac:dyDescent="0.3">
      <c r="A30">
        <v>29</v>
      </c>
      <c r="B30" t="s">
        <v>114</v>
      </c>
      <c r="C30" t="s">
        <v>115</v>
      </c>
      <c r="D30" t="s">
        <v>24</v>
      </c>
      <c r="E30">
        <v>62</v>
      </c>
      <c r="F30" s="3">
        <v>25011</v>
      </c>
      <c r="G30" t="s">
        <v>116</v>
      </c>
      <c r="H30" t="s">
        <v>68</v>
      </c>
      <c r="I30" t="s">
        <v>27</v>
      </c>
      <c r="J30" t="s">
        <v>28</v>
      </c>
      <c r="K30" t="s">
        <v>42</v>
      </c>
      <c r="L30">
        <v>19</v>
      </c>
    </row>
    <row r="31" spans="1:12" x14ac:dyDescent="0.3">
      <c r="A31">
        <v>30</v>
      </c>
      <c r="B31" t="s">
        <v>117</v>
      </c>
      <c r="C31" t="s">
        <v>118</v>
      </c>
      <c r="D31" t="s">
        <v>32</v>
      </c>
      <c r="E31">
        <v>18</v>
      </c>
      <c r="F31" s="3">
        <v>22572</v>
      </c>
      <c r="G31" t="s">
        <v>40</v>
      </c>
      <c r="H31" t="s">
        <v>41</v>
      </c>
      <c r="I31" t="s">
        <v>46</v>
      </c>
      <c r="J31" t="s">
        <v>28</v>
      </c>
      <c r="K31" t="s">
        <v>29</v>
      </c>
      <c r="L31">
        <v>6</v>
      </c>
    </row>
    <row r="32" spans="1:12" x14ac:dyDescent="0.3">
      <c r="A32">
        <v>31</v>
      </c>
      <c r="B32" t="s">
        <v>119</v>
      </c>
      <c r="C32" t="s">
        <v>120</v>
      </c>
      <c r="D32" t="s">
        <v>24</v>
      </c>
      <c r="E32">
        <v>3</v>
      </c>
      <c r="F32" s="3">
        <v>22974</v>
      </c>
      <c r="G32" t="s">
        <v>121</v>
      </c>
      <c r="H32" t="s">
        <v>122</v>
      </c>
      <c r="I32" t="s">
        <v>50</v>
      </c>
      <c r="J32" t="s">
        <v>28</v>
      </c>
      <c r="K32" t="s">
        <v>29</v>
      </c>
      <c r="L32">
        <v>14</v>
      </c>
    </row>
    <row r="33" spans="1:12" x14ac:dyDescent="0.3">
      <c r="A33">
        <v>32</v>
      </c>
      <c r="B33" t="s">
        <v>123</v>
      </c>
      <c r="C33" t="s">
        <v>124</v>
      </c>
      <c r="D33" t="s">
        <v>24</v>
      </c>
      <c r="E33">
        <v>17</v>
      </c>
      <c r="F33" s="3">
        <v>34809</v>
      </c>
      <c r="G33" t="s">
        <v>125</v>
      </c>
      <c r="H33" t="s">
        <v>68</v>
      </c>
      <c r="I33" t="s">
        <v>46</v>
      </c>
      <c r="J33" t="s">
        <v>28</v>
      </c>
      <c r="K33" t="s">
        <v>42</v>
      </c>
      <c r="L33">
        <v>4</v>
      </c>
    </row>
    <row r="34" spans="1:12" x14ac:dyDescent="0.3">
      <c r="A34">
        <v>33</v>
      </c>
      <c r="B34" t="s">
        <v>126</v>
      </c>
      <c r="C34" t="s">
        <v>127</v>
      </c>
      <c r="D34" t="s">
        <v>32</v>
      </c>
      <c r="E34">
        <v>44</v>
      </c>
      <c r="F34" s="3">
        <v>20996</v>
      </c>
      <c r="G34" t="s">
        <v>128</v>
      </c>
      <c r="H34" t="s">
        <v>40</v>
      </c>
      <c r="I34" t="s">
        <v>46</v>
      </c>
      <c r="J34" t="s">
        <v>28</v>
      </c>
      <c r="K34" t="s">
        <v>29</v>
      </c>
      <c r="L34">
        <v>11</v>
      </c>
    </row>
    <row r="35" spans="1:12" x14ac:dyDescent="0.3">
      <c r="A35">
        <v>34</v>
      </c>
      <c r="B35" t="s">
        <v>129</v>
      </c>
      <c r="C35" t="s">
        <v>130</v>
      </c>
      <c r="D35" t="s">
        <v>131</v>
      </c>
      <c r="E35">
        <v>59</v>
      </c>
      <c r="F35" s="3" t="s">
        <v>132</v>
      </c>
      <c r="G35" t="s">
        <v>125</v>
      </c>
      <c r="H35" t="s">
        <v>41</v>
      </c>
      <c r="I35" t="s">
        <v>46</v>
      </c>
      <c r="J35" t="s">
        <v>28</v>
      </c>
      <c r="K35" t="s">
        <v>42</v>
      </c>
      <c r="L35">
        <v>20</v>
      </c>
    </row>
    <row r="36" spans="1:12" x14ac:dyDescent="0.3">
      <c r="A36">
        <v>35</v>
      </c>
      <c r="B36" t="s">
        <v>133</v>
      </c>
      <c r="C36" t="s">
        <v>134</v>
      </c>
      <c r="D36" t="s">
        <v>24</v>
      </c>
      <c r="E36">
        <v>40</v>
      </c>
      <c r="F36" s="3">
        <v>23282</v>
      </c>
      <c r="G36" t="s">
        <v>135</v>
      </c>
      <c r="H36" t="s">
        <v>26</v>
      </c>
      <c r="I36" t="s">
        <v>50</v>
      </c>
      <c r="J36" t="s">
        <v>28</v>
      </c>
      <c r="K36" t="s">
        <v>29</v>
      </c>
      <c r="L36">
        <v>16</v>
      </c>
    </row>
    <row r="37" spans="1:12" x14ac:dyDescent="0.3">
      <c r="A37">
        <v>36</v>
      </c>
      <c r="B37" t="s">
        <v>136</v>
      </c>
      <c r="C37" t="s">
        <v>137</v>
      </c>
      <c r="D37" t="s">
        <v>24</v>
      </c>
      <c r="E37">
        <v>33</v>
      </c>
      <c r="F37" s="3">
        <v>28438</v>
      </c>
      <c r="G37" t="s">
        <v>138</v>
      </c>
      <c r="H37" t="s">
        <v>40</v>
      </c>
      <c r="I37" t="s">
        <v>46</v>
      </c>
      <c r="J37" t="s">
        <v>28</v>
      </c>
      <c r="K37" t="s">
        <v>42</v>
      </c>
      <c r="L37">
        <v>22</v>
      </c>
    </row>
    <row r="38" spans="1:12" x14ac:dyDescent="0.3">
      <c r="A38">
        <v>37</v>
      </c>
      <c r="B38" t="s">
        <v>139</v>
      </c>
      <c r="C38" t="s">
        <v>140</v>
      </c>
      <c r="D38" t="s">
        <v>24</v>
      </c>
      <c r="E38">
        <v>46</v>
      </c>
      <c r="F38" s="3">
        <v>31403</v>
      </c>
      <c r="G38" t="s">
        <v>141</v>
      </c>
      <c r="H38" t="s">
        <v>26</v>
      </c>
      <c r="I38" t="s">
        <v>50</v>
      </c>
      <c r="J38" t="s">
        <v>28</v>
      </c>
      <c r="K38" t="s">
        <v>42</v>
      </c>
      <c r="L38">
        <v>16</v>
      </c>
    </row>
    <row r="39" spans="1:12" x14ac:dyDescent="0.3">
      <c r="A39">
        <v>38</v>
      </c>
      <c r="B39" t="s">
        <v>142</v>
      </c>
      <c r="C39" t="s">
        <v>143</v>
      </c>
      <c r="D39" t="s">
        <v>24</v>
      </c>
      <c r="E39">
        <v>37</v>
      </c>
      <c r="F39" s="3">
        <v>20391</v>
      </c>
      <c r="G39" t="s">
        <v>144</v>
      </c>
      <c r="H39" t="s">
        <v>34</v>
      </c>
      <c r="I39" t="s">
        <v>46</v>
      </c>
      <c r="J39" t="s">
        <v>28</v>
      </c>
      <c r="K39" t="s">
        <v>42</v>
      </c>
      <c r="L39">
        <v>20</v>
      </c>
    </row>
    <row r="40" spans="1:12" x14ac:dyDescent="0.3">
      <c r="A40">
        <v>39</v>
      </c>
      <c r="B40" t="s">
        <v>145</v>
      </c>
      <c r="C40" t="s">
        <v>146</v>
      </c>
      <c r="D40" t="s">
        <v>32</v>
      </c>
      <c r="E40">
        <v>5</v>
      </c>
      <c r="F40" s="3">
        <v>28961</v>
      </c>
      <c r="G40" t="s">
        <v>147</v>
      </c>
      <c r="H40" t="s">
        <v>148</v>
      </c>
      <c r="I40" t="s">
        <v>27</v>
      </c>
      <c r="J40" t="s">
        <v>28</v>
      </c>
      <c r="K40" t="s">
        <v>42</v>
      </c>
      <c r="L40">
        <v>22</v>
      </c>
    </row>
    <row r="41" spans="1:12" x14ac:dyDescent="0.3">
      <c r="A41">
        <v>40</v>
      </c>
      <c r="B41" t="s">
        <v>149</v>
      </c>
      <c r="C41" t="s">
        <v>150</v>
      </c>
      <c r="D41" t="s">
        <v>24</v>
      </c>
      <c r="E41">
        <v>91</v>
      </c>
      <c r="F41" s="3">
        <v>29886</v>
      </c>
      <c r="G41" t="s">
        <v>151</v>
      </c>
      <c r="H41" t="s">
        <v>68</v>
      </c>
      <c r="I41" t="s">
        <v>46</v>
      </c>
      <c r="J41" t="s">
        <v>28</v>
      </c>
      <c r="K41" t="s">
        <v>42</v>
      </c>
      <c r="L41">
        <v>14</v>
      </c>
    </row>
    <row r="42" spans="1:12" x14ac:dyDescent="0.3">
      <c r="A42">
        <v>41</v>
      </c>
      <c r="B42" t="s">
        <v>152</v>
      </c>
      <c r="C42" t="s">
        <v>153</v>
      </c>
      <c r="D42" t="s">
        <v>32</v>
      </c>
      <c r="E42">
        <v>64</v>
      </c>
      <c r="F42" s="3">
        <v>27864</v>
      </c>
      <c r="G42" t="s">
        <v>154</v>
      </c>
      <c r="H42" t="s">
        <v>26</v>
      </c>
      <c r="I42" t="s">
        <v>27</v>
      </c>
      <c r="J42" t="s">
        <v>28</v>
      </c>
      <c r="K42" t="s">
        <v>42</v>
      </c>
      <c r="L42">
        <v>16</v>
      </c>
    </row>
    <row r="43" spans="1:12" x14ac:dyDescent="0.3">
      <c r="A43">
        <v>42</v>
      </c>
      <c r="B43" t="s">
        <v>155</v>
      </c>
      <c r="C43" t="s">
        <v>156</v>
      </c>
      <c r="D43" t="s">
        <v>24</v>
      </c>
      <c r="E43">
        <v>24</v>
      </c>
      <c r="F43" s="3">
        <v>28212</v>
      </c>
      <c r="G43" t="s">
        <v>157</v>
      </c>
      <c r="H43" t="s">
        <v>68</v>
      </c>
      <c r="I43" t="s">
        <v>27</v>
      </c>
      <c r="J43" t="s">
        <v>28</v>
      </c>
      <c r="K43" t="s">
        <v>42</v>
      </c>
      <c r="L43">
        <v>18</v>
      </c>
    </row>
    <row r="44" spans="1:12" x14ac:dyDescent="0.3">
      <c r="A44">
        <v>43</v>
      </c>
      <c r="B44" t="s">
        <v>158</v>
      </c>
      <c r="C44" t="s">
        <v>159</v>
      </c>
      <c r="D44" t="s">
        <v>24</v>
      </c>
      <c r="E44">
        <v>38</v>
      </c>
      <c r="F44" s="3">
        <v>30376</v>
      </c>
      <c r="G44" t="s">
        <v>160</v>
      </c>
      <c r="H44" t="s">
        <v>49</v>
      </c>
      <c r="I44" t="s">
        <v>27</v>
      </c>
      <c r="J44" t="s">
        <v>28</v>
      </c>
      <c r="K44" t="s">
        <v>42</v>
      </c>
      <c r="L44">
        <v>5</v>
      </c>
    </row>
    <row r="45" spans="1:12" x14ac:dyDescent="0.3">
      <c r="A45">
        <v>44</v>
      </c>
      <c r="B45" t="s">
        <v>161</v>
      </c>
      <c r="C45" t="s">
        <v>162</v>
      </c>
      <c r="D45" t="s">
        <v>32</v>
      </c>
      <c r="E45">
        <v>63</v>
      </c>
      <c r="F45" s="3">
        <v>29877</v>
      </c>
      <c r="G45" t="s">
        <v>147</v>
      </c>
      <c r="H45" t="s">
        <v>148</v>
      </c>
      <c r="I45" t="s">
        <v>46</v>
      </c>
      <c r="J45" t="s">
        <v>28</v>
      </c>
      <c r="K45" t="s">
        <v>29</v>
      </c>
      <c r="L45">
        <v>17</v>
      </c>
    </row>
    <row r="46" spans="1:12" x14ac:dyDescent="0.3">
      <c r="A46">
        <v>45</v>
      </c>
      <c r="B46" t="s">
        <v>163</v>
      </c>
      <c r="C46" t="s">
        <v>164</v>
      </c>
      <c r="D46" t="s">
        <v>32</v>
      </c>
      <c r="E46">
        <v>64</v>
      </c>
      <c r="F46" s="3">
        <v>27660</v>
      </c>
      <c r="G46" t="s">
        <v>165</v>
      </c>
      <c r="H46" t="s">
        <v>34</v>
      </c>
      <c r="I46" t="s">
        <v>27</v>
      </c>
      <c r="J46" t="s">
        <v>28</v>
      </c>
      <c r="K46" t="s">
        <v>42</v>
      </c>
      <c r="L46">
        <v>8</v>
      </c>
    </row>
    <row r="47" spans="1:12" x14ac:dyDescent="0.3">
      <c r="A47">
        <v>46</v>
      </c>
      <c r="B47" t="s">
        <v>166</v>
      </c>
      <c r="C47" t="s">
        <v>167</v>
      </c>
      <c r="D47" t="s">
        <v>24</v>
      </c>
      <c r="E47">
        <v>98</v>
      </c>
      <c r="F47" s="3">
        <v>26355</v>
      </c>
      <c r="G47" t="s">
        <v>40</v>
      </c>
      <c r="H47" t="s">
        <v>40</v>
      </c>
      <c r="I47" t="s">
        <v>46</v>
      </c>
      <c r="J47" t="s">
        <v>28</v>
      </c>
      <c r="K47" t="s">
        <v>29</v>
      </c>
      <c r="L47">
        <v>15</v>
      </c>
    </row>
    <row r="48" spans="1:12" x14ac:dyDescent="0.3">
      <c r="A48">
        <v>47</v>
      </c>
      <c r="B48" t="s">
        <v>168</v>
      </c>
      <c r="C48" t="s">
        <v>169</v>
      </c>
      <c r="D48" t="s">
        <v>32</v>
      </c>
      <c r="E48">
        <v>51</v>
      </c>
      <c r="F48" s="3">
        <v>33899</v>
      </c>
      <c r="G48" t="s">
        <v>170</v>
      </c>
      <c r="H48" t="s">
        <v>26</v>
      </c>
      <c r="I48" t="s">
        <v>46</v>
      </c>
      <c r="J48" t="s">
        <v>28</v>
      </c>
      <c r="K48" t="s">
        <v>42</v>
      </c>
      <c r="L48">
        <v>2</v>
      </c>
    </row>
    <row r="49" spans="1:12" x14ac:dyDescent="0.3">
      <c r="A49">
        <v>48</v>
      </c>
      <c r="B49" t="s">
        <v>171</v>
      </c>
      <c r="C49" t="s">
        <v>172</v>
      </c>
      <c r="D49" t="s">
        <v>24</v>
      </c>
      <c r="E49">
        <v>46</v>
      </c>
      <c r="F49" s="3">
        <v>27621</v>
      </c>
      <c r="G49" t="s">
        <v>173</v>
      </c>
      <c r="H49" t="s">
        <v>40</v>
      </c>
      <c r="I49" t="s">
        <v>27</v>
      </c>
      <c r="J49" t="s">
        <v>28</v>
      </c>
      <c r="K49" t="s">
        <v>29</v>
      </c>
      <c r="L49">
        <v>8</v>
      </c>
    </row>
    <row r="50" spans="1:12" x14ac:dyDescent="0.3">
      <c r="A50">
        <v>49</v>
      </c>
      <c r="B50" t="s">
        <v>174</v>
      </c>
      <c r="C50" t="s">
        <v>175</v>
      </c>
      <c r="D50" t="s">
        <v>32</v>
      </c>
      <c r="E50">
        <v>63</v>
      </c>
      <c r="F50" s="3">
        <v>34360</v>
      </c>
      <c r="G50" t="s">
        <v>138</v>
      </c>
      <c r="H50" t="s">
        <v>40</v>
      </c>
      <c r="I50" t="s">
        <v>46</v>
      </c>
      <c r="J50" t="s">
        <v>28</v>
      </c>
      <c r="K50" t="s">
        <v>42</v>
      </c>
      <c r="L50">
        <v>1</v>
      </c>
    </row>
    <row r="51" spans="1:12" x14ac:dyDescent="0.3">
      <c r="A51">
        <v>50</v>
      </c>
      <c r="B51" t="s">
        <v>176</v>
      </c>
      <c r="C51" t="s">
        <v>177</v>
      </c>
      <c r="D51" t="s">
        <v>32</v>
      </c>
      <c r="E51">
        <v>38</v>
      </c>
      <c r="F51" s="3">
        <v>29495</v>
      </c>
      <c r="G51" t="s">
        <v>74</v>
      </c>
      <c r="H51" t="s">
        <v>68</v>
      </c>
      <c r="I51" t="s">
        <v>27</v>
      </c>
      <c r="J51" t="s">
        <v>28</v>
      </c>
      <c r="K51" t="s">
        <v>29</v>
      </c>
      <c r="L51">
        <v>16</v>
      </c>
    </row>
    <row r="52" spans="1:12" x14ac:dyDescent="0.3">
      <c r="A52">
        <v>51</v>
      </c>
      <c r="B52" t="s">
        <v>178</v>
      </c>
      <c r="C52" t="s">
        <v>179</v>
      </c>
      <c r="D52" t="s">
        <v>32</v>
      </c>
      <c r="E52">
        <v>68</v>
      </c>
      <c r="F52" s="3">
        <v>21889</v>
      </c>
      <c r="G52" t="s">
        <v>180</v>
      </c>
      <c r="H52" t="s">
        <v>49</v>
      </c>
      <c r="I52" t="s">
        <v>27</v>
      </c>
      <c r="J52" t="s">
        <v>28</v>
      </c>
      <c r="K52" t="s">
        <v>42</v>
      </c>
      <c r="L52">
        <v>18</v>
      </c>
    </row>
    <row r="53" spans="1:12" x14ac:dyDescent="0.3">
      <c r="A53">
        <v>52</v>
      </c>
      <c r="B53" t="s">
        <v>181</v>
      </c>
      <c r="C53" t="s">
        <v>182</v>
      </c>
      <c r="D53" t="s">
        <v>32</v>
      </c>
      <c r="E53">
        <v>57</v>
      </c>
      <c r="F53" s="3">
        <v>32316</v>
      </c>
      <c r="G53" t="s">
        <v>40</v>
      </c>
      <c r="H53" t="s">
        <v>34</v>
      </c>
      <c r="I53" t="s">
        <v>27</v>
      </c>
      <c r="J53" t="s">
        <v>28</v>
      </c>
      <c r="K53" t="s">
        <v>29</v>
      </c>
      <c r="L53">
        <v>13</v>
      </c>
    </row>
    <row r="54" spans="1:12" x14ac:dyDescent="0.3">
      <c r="A54">
        <v>53</v>
      </c>
      <c r="B54" t="s">
        <v>183</v>
      </c>
      <c r="C54" t="s">
        <v>184</v>
      </c>
      <c r="D54" t="s">
        <v>24</v>
      </c>
      <c r="E54">
        <v>22</v>
      </c>
      <c r="F54" s="3">
        <v>19832</v>
      </c>
      <c r="G54" t="s">
        <v>185</v>
      </c>
      <c r="H54" t="s">
        <v>34</v>
      </c>
      <c r="I54" t="s">
        <v>27</v>
      </c>
      <c r="J54" t="s">
        <v>28</v>
      </c>
      <c r="K54" t="s">
        <v>42</v>
      </c>
      <c r="L54">
        <v>16</v>
      </c>
    </row>
    <row r="55" spans="1:12" x14ac:dyDescent="0.3">
      <c r="A55">
        <v>54</v>
      </c>
      <c r="B55" t="s">
        <v>186</v>
      </c>
      <c r="C55" t="s">
        <v>187</v>
      </c>
      <c r="D55" t="s">
        <v>24</v>
      </c>
      <c r="E55">
        <v>2</v>
      </c>
      <c r="F55" s="3">
        <v>24312</v>
      </c>
      <c r="G55" t="s">
        <v>83</v>
      </c>
      <c r="H55" t="s">
        <v>38</v>
      </c>
      <c r="I55" t="s">
        <v>27</v>
      </c>
      <c r="J55" t="s">
        <v>28</v>
      </c>
      <c r="K55" t="s">
        <v>29</v>
      </c>
      <c r="L55">
        <v>18</v>
      </c>
    </row>
    <row r="56" spans="1:12" x14ac:dyDescent="0.3">
      <c r="A56">
        <v>55</v>
      </c>
      <c r="B56" t="s">
        <v>188</v>
      </c>
      <c r="C56" t="s">
        <v>189</v>
      </c>
      <c r="D56" t="s">
        <v>32</v>
      </c>
      <c r="E56">
        <v>48</v>
      </c>
      <c r="F56" s="3">
        <v>20722</v>
      </c>
      <c r="G56" t="s">
        <v>190</v>
      </c>
      <c r="H56" t="s">
        <v>34</v>
      </c>
      <c r="I56" t="s">
        <v>46</v>
      </c>
      <c r="J56" t="s">
        <v>28</v>
      </c>
      <c r="K56" t="s">
        <v>29</v>
      </c>
      <c r="L56">
        <v>7</v>
      </c>
    </row>
    <row r="57" spans="1:12" x14ac:dyDescent="0.3">
      <c r="A57">
        <v>56</v>
      </c>
      <c r="B57" t="s">
        <v>191</v>
      </c>
      <c r="C57" t="s">
        <v>192</v>
      </c>
      <c r="D57" t="s">
        <v>32</v>
      </c>
      <c r="E57">
        <v>44</v>
      </c>
      <c r="F57" s="3">
        <v>35250</v>
      </c>
      <c r="G57" t="s">
        <v>193</v>
      </c>
      <c r="H57" t="s">
        <v>38</v>
      </c>
      <c r="I57" t="s">
        <v>27</v>
      </c>
      <c r="J57" t="s">
        <v>28</v>
      </c>
      <c r="K57" t="s">
        <v>29</v>
      </c>
      <c r="L57">
        <v>4</v>
      </c>
    </row>
    <row r="58" spans="1:12" x14ac:dyDescent="0.3">
      <c r="A58">
        <v>57</v>
      </c>
      <c r="B58" t="s">
        <v>194</v>
      </c>
      <c r="C58" t="s">
        <v>195</v>
      </c>
      <c r="D58" t="s">
        <v>32</v>
      </c>
      <c r="E58">
        <v>87</v>
      </c>
      <c r="F58" s="3">
        <v>32307</v>
      </c>
      <c r="G58" t="s">
        <v>196</v>
      </c>
      <c r="H58" t="s">
        <v>40</v>
      </c>
      <c r="I58" t="s">
        <v>27</v>
      </c>
      <c r="J58" t="s">
        <v>28</v>
      </c>
      <c r="K58" t="s">
        <v>29</v>
      </c>
      <c r="L58">
        <v>13</v>
      </c>
    </row>
    <row r="59" spans="1:12" x14ac:dyDescent="0.3">
      <c r="A59">
        <v>58</v>
      </c>
      <c r="B59" t="s">
        <v>197</v>
      </c>
      <c r="C59" t="s">
        <v>198</v>
      </c>
      <c r="D59" t="s">
        <v>24</v>
      </c>
      <c r="E59">
        <v>26</v>
      </c>
      <c r="F59" s="3">
        <v>24657</v>
      </c>
      <c r="G59" t="s">
        <v>199</v>
      </c>
      <c r="H59" t="s">
        <v>34</v>
      </c>
      <c r="I59" t="s">
        <v>46</v>
      </c>
      <c r="J59" t="s">
        <v>28</v>
      </c>
      <c r="K59" t="s">
        <v>29</v>
      </c>
      <c r="L59">
        <v>17</v>
      </c>
    </row>
    <row r="60" spans="1:12" x14ac:dyDescent="0.3">
      <c r="A60">
        <v>59</v>
      </c>
      <c r="B60" t="s">
        <v>200</v>
      </c>
      <c r="C60" t="s">
        <v>201</v>
      </c>
      <c r="D60" t="s">
        <v>32</v>
      </c>
      <c r="E60">
        <v>60</v>
      </c>
      <c r="F60" s="3">
        <v>36564</v>
      </c>
      <c r="G60" t="s">
        <v>202</v>
      </c>
      <c r="H60" t="s">
        <v>40</v>
      </c>
      <c r="I60" t="s">
        <v>50</v>
      </c>
      <c r="J60" t="s">
        <v>28</v>
      </c>
      <c r="K60" t="s">
        <v>42</v>
      </c>
      <c r="L60">
        <v>3</v>
      </c>
    </row>
    <row r="61" spans="1:12" x14ac:dyDescent="0.3">
      <c r="A61">
        <v>60</v>
      </c>
      <c r="B61" t="s">
        <v>203</v>
      </c>
      <c r="C61" t="s">
        <v>204</v>
      </c>
      <c r="D61" t="s">
        <v>24</v>
      </c>
      <c r="E61">
        <v>18</v>
      </c>
      <c r="F61" s="3">
        <v>25603</v>
      </c>
      <c r="G61" t="s">
        <v>40</v>
      </c>
      <c r="H61" t="s">
        <v>68</v>
      </c>
      <c r="I61" t="s">
        <v>27</v>
      </c>
      <c r="J61" t="s">
        <v>28</v>
      </c>
      <c r="K61" t="s">
        <v>42</v>
      </c>
      <c r="L61">
        <v>10</v>
      </c>
    </row>
    <row r="62" spans="1:12" x14ac:dyDescent="0.3">
      <c r="A62">
        <v>61</v>
      </c>
      <c r="B62" t="s">
        <v>205</v>
      </c>
      <c r="C62" t="s">
        <v>206</v>
      </c>
      <c r="D62" t="s">
        <v>24</v>
      </c>
      <c r="E62">
        <v>47</v>
      </c>
      <c r="F62" s="3">
        <v>21883</v>
      </c>
      <c r="G62" t="s">
        <v>207</v>
      </c>
      <c r="H62" t="s">
        <v>38</v>
      </c>
      <c r="I62" t="s">
        <v>50</v>
      </c>
      <c r="J62" t="s">
        <v>28</v>
      </c>
      <c r="K62" t="s">
        <v>42</v>
      </c>
      <c r="L62">
        <v>13</v>
      </c>
    </row>
    <row r="63" spans="1:12" x14ac:dyDescent="0.3">
      <c r="A63">
        <v>62</v>
      </c>
      <c r="B63" t="s">
        <v>87</v>
      </c>
      <c r="C63" t="s">
        <v>208</v>
      </c>
      <c r="D63" t="s">
        <v>24</v>
      </c>
      <c r="E63">
        <v>38</v>
      </c>
      <c r="F63" s="3">
        <v>29042</v>
      </c>
      <c r="G63" t="s">
        <v>40</v>
      </c>
      <c r="H63" t="s">
        <v>41</v>
      </c>
      <c r="I63" t="s">
        <v>27</v>
      </c>
      <c r="J63" t="s">
        <v>28</v>
      </c>
      <c r="K63" t="s">
        <v>29</v>
      </c>
      <c r="L63">
        <v>22</v>
      </c>
    </row>
    <row r="64" spans="1:12" x14ac:dyDescent="0.3">
      <c r="A64">
        <v>63</v>
      </c>
      <c r="B64" t="s">
        <v>209</v>
      </c>
      <c r="C64" t="s">
        <v>210</v>
      </c>
      <c r="D64" t="s">
        <v>24</v>
      </c>
      <c r="E64">
        <v>58</v>
      </c>
      <c r="F64" s="3">
        <v>23926</v>
      </c>
      <c r="G64" t="s">
        <v>62</v>
      </c>
      <c r="H64" t="s">
        <v>49</v>
      </c>
      <c r="I64" t="s">
        <v>27</v>
      </c>
      <c r="J64" t="s">
        <v>28</v>
      </c>
      <c r="K64" t="s">
        <v>29</v>
      </c>
      <c r="L64">
        <v>16</v>
      </c>
    </row>
    <row r="65" spans="1:12" x14ac:dyDescent="0.3">
      <c r="A65">
        <v>64</v>
      </c>
      <c r="B65" t="s">
        <v>211</v>
      </c>
      <c r="C65" t="s">
        <v>212</v>
      </c>
      <c r="D65" t="s">
        <v>32</v>
      </c>
      <c r="E65">
        <v>73</v>
      </c>
      <c r="F65" s="3">
        <v>28574</v>
      </c>
      <c r="G65" t="s">
        <v>125</v>
      </c>
      <c r="H65" t="s">
        <v>41</v>
      </c>
      <c r="I65" t="s">
        <v>50</v>
      </c>
      <c r="J65" t="s">
        <v>28</v>
      </c>
      <c r="K65" t="s">
        <v>42</v>
      </c>
      <c r="L65">
        <v>4</v>
      </c>
    </row>
    <row r="66" spans="1:12" x14ac:dyDescent="0.3">
      <c r="A66">
        <v>65</v>
      </c>
      <c r="B66" t="s">
        <v>213</v>
      </c>
      <c r="C66" t="s">
        <v>214</v>
      </c>
      <c r="D66" t="s">
        <v>32</v>
      </c>
      <c r="E66">
        <v>21</v>
      </c>
      <c r="F66" s="3">
        <v>27851</v>
      </c>
      <c r="G66" t="s">
        <v>135</v>
      </c>
      <c r="H66" t="s">
        <v>34</v>
      </c>
      <c r="I66" t="s">
        <v>46</v>
      </c>
      <c r="J66" t="s">
        <v>28</v>
      </c>
      <c r="K66" t="s">
        <v>29</v>
      </c>
      <c r="L66">
        <v>15</v>
      </c>
    </row>
    <row r="67" spans="1:12" x14ac:dyDescent="0.3">
      <c r="A67">
        <v>66</v>
      </c>
      <c r="B67" t="s">
        <v>215</v>
      </c>
      <c r="C67" t="s">
        <v>216</v>
      </c>
      <c r="D67" t="s">
        <v>32</v>
      </c>
      <c r="E67">
        <v>46</v>
      </c>
      <c r="F67" s="3">
        <v>37326</v>
      </c>
      <c r="G67" t="s">
        <v>74</v>
      </c>
      <c r="H67" t="s">
        <v>59</v>
      </c>
      <c r="I67" t="s">
        <v>50</v>
      </c>
      <c r="J67" t="s">
        <v>28</v>
      </c>
      <c r="K67" t="s">
        <v>42</v>
      </c>
      <c r="L67">
        <v>1</v>
      </c>
    </row>
    <row r="68" spans="1:12" x14ac:dyDescent="0.3">
      <c r="A68">
        <v>67</v>
      </c>
      <c r="B68" t="s">
        <v>217</v>
      </c>
      <c r="C68" t="s">
        <v>9</v>
      </c>
      <c r="D68" t="s">
        <v>32</v>
      </c>
      <c r="E68">
        <v>67</v>
      </c>
      <c r="F68" s="3">
        <v>22081</v>
      </c>
      <c r="G68" t="s">
        <v>218</v>
      </c>
      <c r="H68" t="s">
        <v>49</v>
      </c>
      <c r="I68" t="s">
        <v>27</v>
      </c>
      <c r="J68" t="s">
        <v>28</v>
      </c>
      <c r="K68" t="s">
        <v>42</v>
      </c>
      <c r="L68">
        <v>18</v>
      </c>
    </row>
    <row r="69" spans="1:12" x14ac:dyDescent="0.3">
      <c r="A69">
        <v>68</v>
      </c>
      <c r="B69" t="s">
        <v>219</v>
      </c>
      <c r="C69" t="s">
        <v>220</v>
      </c>
      <c r="D69" t="s">
        <v>24</v>
      </c>
      <c r="E69">
        <v>37</v>
      </c>
      <c r="F69" s="3">
        <v>27140</v>
      </c>
      <c r="G69" t="s">
        <v>135</v>
      </c>
      <c r="H69" t="s">
        <v>40</v>
      </c>
      <c r="I69" t="s">
        <v>46</v>
      </c>
      <c r="J69" t="s">
        <v>28</v>
      </c>
      <c r="K69" t="s">
        <v>42</v>
      </c>
      <c r="L69">
        <v>9</v>
      </c>
    </row>
    <row r="70" spans="1:12" x14ac:dyDescent="0.3">
      <c r="A70">
        <v>69</v>
      </c>
      <c r="B70" t="s">
        <v>221</v>
      </c>
      <c r="C70" t="s">
        <v>222</v>
      </c>
      <c r="D70" t="s">
        <v>24</v>
      </c>
      <c r="E70">
        <v>16</v>
      </c>
      <c r="F70" s="3">
        <v>25376</v>
      </c>
      <c r="G70" t="s">
        <v>218</v>
      </c>
      <c r="H70" t="s">
        <v>40</v>
      </c>
      <c r="I70" t="s">
        <v>27</v>
      </c>
      <c r="J70" t="s">
        <v>28</v>
      </c>
      <c r="K70" t="s">
        <v>42</v>
      </c>
      <c r="L70">
        <v>6</v>
      </c>
    </row>
    <row r="71" spans="1:12" x14ac:dyDescent="0.3">
      <c r="A71">
        <v>70</v>
      </c>
      <c r="B71" t="s">
        <v>223</v>
      </c>
      <c r="C71" t="s">
        <v>224</v>
      </c>
      <c r="D71" t="s">
        <v>32</v>
      </c>
      <c r="E71">
        <v>78</v>
      </c>
      <c r="F71" s="3">
        <v>34027</v>
      </c>
      <c r="G71" t="s">
        <v>190</v>
      </c>
      <c r="H71" t="s">
        <v>34</v>
      </c>
      <c r="I71" t="s">
        <v>46</v>
      </c>
      <c r="J71" t="s">
        <v>28</v>
      </c>
      <c r="K71" t="s">
        <v>42</v>
      </c>
      <c r="L71">
        <v>8</v>
      </c>
    </row>
    <row r="72" spans="1:12" x14ac:dyDescent="0.3">
      <c r="A72">
        <v>71</v>
      </c>
      <c r="B72" t="s">
        <v>225</v>
      </c>
      <c r="C72" t="s">
        <v>226</v>
      </c>
      <c r="D72" t="s">
        <v>32</v>
      </c>
      <c r="E72">
        <v>30</v>
      </c>
      <c r="F72" s="3">
        <v>31074</v>
      </c>
      <c r="G72" t="s">
        <v>227</v>
      </c>
      <c r="H72" t="s">
        <v>59</v>
      </c>
      <c r="I72" t="s">
        <v>46</v>
      </c>
      <c r="J72" t="s">
        <v>28</v>
      </c>
      <c r="K72" t="s">
        <v>29</v>
      </c>
      <c r="L72">
        <v>12</v>
      </c>
    </row>
    <row r="73" spans="1:12" x14ac:dyDescent="0.3">
      <c r="A73">
        <v>72</v>
      </c>
      <c r="B73" t="s">
        <v>228</v>
      </c>
      <c r="C73" t="s">
        <v>229</v>
      </c>
      <c r="D73" t="s">
        <v>32</v>
      </c>
      <c r="E73">
        <v>93</v>
      </c>
      <c r="F73" s="3">
        <v>26342</v>
      </c>
      <c r="G73" t="s">
        <v>33</v>
      </c>
      <c r="H73" t="s">
        <v>68</v>
      </c>
      <c r="I73" t="s">
        <v>46</v>
      </c>
      <c r="J73" t="s">
        <v>28</v>
      </c>
      <c r="K73" t="s">
        <v>29</v>
      </c>
      <c r="L73">
        <v>16</v>
      </c>
    </row>
    <row r="74" spans="1:12" x14ac:dyDescent="0.3">
      <c r="A74">
        <v>73</v>
      </c>
      <c r="B74" t="s">
        <v>230</v>
      </c>
      <c r="C74" t="s">
        <v>231</v>
      </c>
      <c r="D74" t="s">
        <v>24</v>
      </c>
      <c r="E74">
        <v>16</v>
      </c>
      <c r="F74" s="3">
        <v>22063</v>
      </c>
      <c r="G74" t="s">
        <v>232</v>
      </c>
      <c r="H74" t="s">
        <v>40</v>
      </c>
      <c r="I74" t="s">
        <v>46</v>
      </c>
      <c r="J74" t="s">
        <v>28</v>
      </c>
      <c r="K74" t="s">
        <v>29</v>
      </c>
      <c r="L74">
        <v>5</v>
      </c>
    </row>
    <row r="75" spans="1:12" x14ac:dyDescent="0.3">
      <c r="A75">
        <v>74</v>
      </c>
      <c r="B75" t="s">
        <v>233</v>
      </c>
      <c r="C75" t="s">
        <v>234</v>
      </c>
      <c r="D75" t="s">
        <v>24</v>
      </c>
      <c r="E75">
        <v>94</v>
      </c>
      <c r="F75" s="3">
        <v>25373</v>
      </c>
      <c r="G75" t="s">
        <v>40</v>
      </c>
      <c r="H75" t="s">
        <v>40</v>
      </c>
      <c r="I75" t="s">
        <v>27</v>
      </c>
      <c r="J75" t="s">
        <v>28</v>
      </c>
      <c r="K75" t="s">
        <v>29</v>
      </c>
      <c r="L75">
        <v>6</v>
      </c>
    </row>
    <row r="76" spans="1:12" x14ac:dyDescent="0.3">
      <c r="A76">
        <v>75</v>
      </c>
      <c r="B76" t="s">
        <v>235</v>
      </c>
      <c r="C76" t="s">
        <v>236</v>
      </c>
      <c r="D76" t="s">
        <v>24</v>
      </c>
      <c r="E76">
        <v>28</v>
      </c>
      <c r="F76" s="3">
        <v>28686</v>
      </c>
      <c r="G76" t="s">
        <v>237</v>
      </c>
      <c r="H76" t="s">
        <v>38</v>
      </c>
      <c r="I76" t="s">
        <v>27</v>
      </c>
      <c r="J76" t="s">
        <v>28</v>
      </c>
      <c r="K76" t="s">
        <v>42</v>
      </c>
      <c r="L76">
        <v>19</v>
      </c>
    </row>
    <row r="77" spans="1:12" x14ac:dyDescent="0.3">
      <c r="A77">
        <v>76</v>
      </c>
      <c r="B77" t="s">
        <v>238</v>
      </c>
      <c r="C77" t="s">
        <v>239</v>
      </c>
      <c r="D77" t="s">
        <v>24</v>
      </c>
      <c r="E77">
        <v>20</v>
      </c>
      <c r="F77" s="3">
        <v>28513</v>
      </c>
      <c r="G77" t="s">
        <v>240</v>
      </c>
      <c r="H77" t="s">
        <v>49</v>
      </c>
      <c r="I77" t="s">
        <v>50</v>
      </c>
      <c r="J77" t="s">
        <v>28</v>
      </c>
      <c r="K77" t="s">
        <v>29</v>
      </c>
      <c r="L77">
        <v>18</v>
      </c>
    </row>
    <row r="78" spans="1:12" x14ac:dyDescent="0.3">
      <c r="A78">
        <v>77</v>
      </c>
      <c r="B78" t="s">
        <v>241</v>
      </c>
      <c r="C78" t="s">
        <v>242</v>
      </c>
      <c r="D78" t="s">
        <v>32</v>
      </c>
      <c r="E78">
        <v>79</v>
      </c>
      <c r="F78" s="3">
        <v>32763</v>
      </c>
      <c r="G78" t="s">
        <v>243</v>
      </c>
      <c r="H78" t="s">
        <v>34</v>
      </c>
      <c r="I78" t="s">
        <v>27</v>
      </c>
      <c r="J78" t="s">
        <v>28</v>
      </c>
      <c r="K78" t="s">
        <v>42</v>
      </c>
      <c r="L78">
        <v>7</v>
      </c>
    </row>
    <row r="79" spans="1:12" x14ac:dyDescent="0.3">
      <c r="A79">
        <v>78</v>
      </c>
      <c r="B79" t="s">
        <v>244</v>
      </c>
      <c r="C79" t="s">
        <v>245</v>
      </c>
      <c r="D79" t="s">
        <v>32</v>
      </c>
      <c r="E79">
        <v>37</v>
      </c>
      <c r="F79" s="3">
        <v>31118</v>
      </c>
      <c r="G79" t="s">
        <v>58</v>
      </c>
      <c r="H79" t="s">
        <v>59</v>
      </c>
      <c r="I79" t="s">
        <v>46</v>
      </c>
      <c r="J79" t="s">
        <v>28</v>
      </c>
      <c r="K79" t="s">
        <v>42</v>
      </c>
      <c r="L79">
        <v>8</v>
      </c>
    </row>
    <row r="80" spans="1:12" x14ac:dyDescent="0.3">
      <c r="A80">
        <v>79</v>
      </c>
      <c r="B80" t="s">
        <v>246</v>
      </c>
      <c r="C80" t="s">
        <v>247</v>
      </c>
      <c r="D80" t="s">
        <v>24</v>
      </c>
      <c r="E80">
        <v>76</v>
      </c>
      <c r="F80" s="3">
        <v>25113</v>
      </c>
      <c r="G80" t="s">
        <v>74</v>
      </c>
      <c r="H80" t="s">
        <v>68</v>
      </c>
      <c r="I80" t="s">
        <v>27</v>
      </c>
      <c r="J80" t="s">
        <v>28</v>
      </c>
      <c r="K80" t="s">
        <v>42</v>
      </c>
      <c r="L80">
        <v>18</v>
      </c>
    </row>
    <row r="81" spans="1:12" x14ac:dyDescent="0.3">
      <c r="A81">
        <v>80</v>
      </c>
      <c r="B81" t="s">
        <v>248</v>
      </c>
      <c r="C81" t="s">
        <v>249</v>
      </c>
      <c r="D81" t="s">
        <v>32</v>
      </c>
      <c r="E81">
        <v>11</v>
      </c>
      <c r="F81" s="3">
        <v>28604</v>
      </c>
      <c r="G81" t="s">
        <v>250</v>
      </c>
      <c r="H81" t="s">
        <v>148</v>
      </c>
      <c r="I81" t="s">
        <v>27</v>
      </c>
      <c r="J81" t="s">
        <v>28</v>
      </c>
      <c r="K81" t="s">
        <v>42</v>
      </c>
      <c r="L81">
        <v>13</v>
      </c>
    </row>
    <row r="82" spans="1:12" x14ac:dyDescent="0.3">
      <c r="A82">
        <v>81</v>
      </c>
      <c r="B82" t="s">
        <v>251</v>
      </c>
      <c r="C82" t="s">
        <v>252</v>
      </c>
      <c r="D82" t="s">
        <v>24</v>
      </c>
      <c r="E82">
        <v>58</v>
      </c>
      <c r="F82" s="3">
        <v>31659</v>
      </c>
      <c r="G82" t="s">
        <v>40</v>
      </c>
      <c r="H82" t="s">
        <v>26</v>
      </c>
      <c r="I82" t="s">
        <v>50</v>
      </c>
      <c r="J82" t="s">
        <v>28</v>
      </c>
      <c r="K82" t="s">
        <v>42</v>
      </c>
      <c r="L82">
        <v>13</v>
      </c>
    </row>
    <row r="83" spans="1:12" x14ac:dyDescent="0.3">
      <c r="A83">
        <v>82</v>
      </c>
      <c r="B83" t="s">
        <v>253</v>
      </c>
      <c r="C83" t="s">
        <v>254</v>
      </c>
      <c r="D83" t="s">
        <v>24</v>
      </c>
      <c r="E83">
        <v>93</v>
      </c>
      <c r="F83" s="3">
        <v>23921</v>
      </c>
      <c r="G83" t="s">
        <v>255</v>
      </c>
      <c r="H83" t="s">
        <v>38</v>
      </c>
      <c r="I83" t="s">
        <v>50</v>
      </c>
      <c r="J83" t="s">
        <v>28</v>
      </c>
      <c r="K83" t="s">
        <v>42</v>
      </c>
      <c r="L83">
        <v>19</v>
      </c>
    </row>
    <row r="84" spans="1:12" x14ac:dyDescent="0.3">
      <c r="A84">
        <v>83</v>
      </c>
      <c r="B84" t="s">
        <v>256</v>
      </c>
      <c r="C84" t="s">
        <v>257</v>
      </c>
      <c r="D84" t="s">
        <v>32</v>
      </c>
      <c r="E84">
        <v>97</v>
      </c>
      <c r="F84" s="3">
        <v>24529</v>
      </c>
      <c r="G84" t="s">
        <v>258</v>
      </c>
      <c r="H84" t="s">
        <v>41</v>
      </c>
      <c r="I84" t="s">
        <v>27</v>
      </c>
      <c r="J84" t="s">
        <v>28</v>
      </c>
      <c r="K84" t="s">
        <v>29</v>
      </c>
      <c r="L84">
        <v>18</v>
      </c>
    </row>
    <row r="85" spans="1:12" x14ac:dyDescent="0.3">
      <c r="A85">
        <v>84</v>
      </c>
      <c r="B85" t="s">
        <v>259</v>
      </c>
      <c r="C85" t="s">
        <v>260</v>
      </c>
      <c r="D85" t="s">
        <v>32</v>
      </c>
      <c r="E85">
        <v>78</v>
      </c>
      <c r="F85" s="3">
        <v>21223</v>
      </c>
      <c r="G85" t="s">
        <v>157</v>
      </c>
      <c r="H85" t="s">
        <v>40</v>
      </c>
      <c r="I85" t="s">
        <v>27</v>
      </c>
      <c r="J85" t="s">
        <v>28</v>
      </c>
      <c r="K85" t="s">
        <v>29</v>
      </c>
      <c r="L85">
        <v>14</v>
      </c>
    </row>
    <row r="86" spans="1:12" x14ac:dyDescent="0.3">
      <c r="A86">
        <v>85</v>
      </c>
      <c r="B86" t="s">
        <v>261</v>
      </c>
      <c r="C86" t="s">
        <v>262</v>
      </c>
      <c r="D86" t="s">
        <v>32</v>
      </c>
      <c r="E86">
        <v>1</v>
      </c>
      <c r="F86" s="3">
        <v>21326</v>
      </c>
      <c r="G86" t="s">
        <v>263</v>
      </c>
      <c r="H86" t="s">
        <v>40</v>
      </c>
      <c r="I86" t="s">
        <v>27</v>
      </c>
      <c r="J86" t="s">
        <v>28</v>
      </c>
      <c r="K86" t="s">
        <v>42</v>
      </c>
      <c r="L86">
        <v>8</v>
      </c>
    </row>
    <row r="87" spans="1:12" x14ac:dyDescent="0.3">
      <c r="A87">
        <v>86</v>
      </c>
      <c r="B87" t="s">
        <v>264</v>
      </c>
      <c r="C87" t="s">
        <v>265</v>
      </c>
      <c r="D87" t="s">
        <v>32</v>
      </c>
      <c r="E87">
        <v>75</v>
      </c>
      <c r="F87" s="3">
        <v>32571</v>
      </c>
      <c r="G87" t="s">
        <v>266</v>
      </c>
      <c r="H87" t="s">
        <v>26</v>
      </c>
      <c r="I87" t="s">
        <v>50</v>
      </c>
      <c r="J87" t="s">
        <v>28</v>
      </c>
      <c r="K87" t="s">
        <v>29</v>
      </c>
      <c r="L87">
        <v>7</v>
      </c>
    </row>
    <row r="88" spans="1:12" x14ac:dyDescent="0.3">
      <c r="A88">
        <v>87</v>
      </c>
      <c r="B88" t="s">
        <v>267</v>
      </c>
      <c r="C88" t="s">
        <v>268</v>
      </c>
      <c r="D88" t="s">
        <v>32</v>
      </c>
      <c r="E88">
        <v>78</v>
      </c>
      <c r="F88" s="3">
        <v>27142</v>
      </c>
      <c r="G88" t="s">
        <v>108</v>
      </c>
      <c r="H88" t="s">
        <v>34</v>
      </c>
      <c r="I88" t="s">
        <v>27</v>
      </c>
      <c r="J88" t="s">
        <v>28</v>
      </c>
      <c r="K88" t="s">
        <v>42</v>
      </c>
      <c r="L88">
        <v>8</v>
      </c>
    </row>
    <row r="89" spans="1:12" x14ac:dyDescent="0.3">
      <c r="A89">
        <v>88</v>
      </c>
      <c r="B89" t="s">
        <v>269</v>
      </c>
      <c r="C89" t="s">
        <v>270</v>
      </c>
      <c r="D89" t="s">
        <v>24</v>
      </c>
      <c r="E89">
        <v>41</v>
      </c>
      <c r="F89" s="3">
        <v>24141</v>
      </c>
      <c r="G89" t="s">
        <v>207</v>
      </c>
      <c r="H89" t="s">
        <v>38</v>
      </c>
      <c r="I89" t="s">
        <v>50</v>
      </c>
      <c r="J89" t="s">
        <v>28</v>
      </c>
      <c r="K89" t="s">
        <v>29</v>
      </c>
      <c r="L89">
        <v>7</v>
      </c>
    </row>
    <row r="90" spans="1:12" x14ac:dyDescent="0.3">
      <c r="A90">
        <v>89</v>
      </c>
      <c r="B90" t="s">
        <v>271</v>
      </c>
      <c r="C90" t="s">
        <v>272</v>
      </c>
      <c r="D90" t="s">
        <v>32</v>
      </c>
      <c r="E90">
        <v>74</v>
      </c>
      <c r="F90" s="3">
        <v>24494</v>
      </c>
      <c r="G90" t="s">
        <v>273</v>
      </c>
      <c r="H90" t="s">
        <v>26</v>
      </c>
      <c r="I90" t="s">
        <v>27</v>
      </c>
      <c r="J90" t="s">
        <v>28</v>
      </c>
      <c r="K90" t="s">
        <v>29</v>
      </c>
      <c r="L90">
        <v>14</v>
      </c>
    </row>
    <row r="91" spans="1:12" x14ac:dyDescent="0.3">
      <c r="A91">
        <v>90</v>
      </c>
      <c r="B91" t="s">
        <v>274</v>
      </c>
      <c r="C91" t="s">
        <v>275</v>
      </c>
      <c r="D91" t="s">
        <v>32</v>
      </c>
      <c r="E91">
        <v>76</v>
      </c>
      <c r="F91" s="3">
        <v>30998</v>
      </c>
      <c r="G91" t="s">
        <v>276</v>
      </c>
      <c r="H91" t="s">
        <v>68</v>
      </c>
      <c r="I91" t="s">
        <v>27</v>
      </c>
      <c r="J91" t="s">
        <v>28</v>
      </c>
      <c r="K91" t="s">
        <v>42</v>
      </c>
      <c r="L91">
        <v>11</v>
      </c>
    </row>
    <row r="92" spans="1:12" x14ac:dyDescent="0.3">
      <c r="A92">
        <v>91</v>
      </c>
      <c r="B92" t="s">
        <v>277</v>
      </c>
      <c r="C92" t="s">
        <v>278</v>
      </c>
      <c r="D92" t="s">
        <v>32</v>
      </c>
      <c r="E92">
        <v>69</v>
      </c>
      <c r="F92" s="3">
        <v>20144</v>
      </c>
      <c r="G92" t="s">
        <v>165</v>
      </c>
      <c r="H92" t="s">
        <v>34</v>
      </c>
      <c r="I92" t="s">
        <v>46</v>
      </c>
      <c r="J92" t="s">
        <v>28</v>
      </c>
      <c r="K92" t="s">
        <v>29</v>
      </c>
      <c r="L92">
        <v>17</v>
      </c>
    </row>
    <row r="93" spans="1:12" x14ac:dyDescent="0.3">
      <c r="A93">
        <v>92</v>
      </c>
      <c r="B93" t="s">
        <v>279</v>
      </c>
      <c r="C93" t="s">
        <v>280</v>
      </c>
      <c r="D93" t="s">
        <v>24</v>
      </c>
      <c r="E93">
        <v>98</v>
      </c>
      <c r="F93" s="3">
        <v>29475</v>
      </c>
      <c r="G93" t="s">
        <v>37</v>
      </c>
      <c r="H93" t="s">
        <v>26</v>
      </c>
      <c r="I93" t="s">
        <v>27</v>
      </c>
      <c r="J93" t="s">
        <v>28</v>
      </c>
      <c r="K93" t="s">
        <v>42</v>
      </c>
      <c r="L93">
        <v>12</v>
      </c>
    </row>
    <row r="94" spans="1:12" x14ac:dyDescent="0.3">
      <c r="A94">
        <v>93</v>
      </c>
      <c r="B94" t="s">
        <v>281</v>
      </c>
      <c r="C94" t="s">
        <v>282</v>
      </c>
      <c r="D94" t="s">
        <v>32</v>
      </c>
      <c r="E94">
        <v>63</v>
      </c>
      <c r="F94" s="3">
        <v>27957</v>
      </c>
      <c r="G94" t="s">
        <v>92</v>
      </c>
      <c r="H94" t="s">
        <v>49</v>
      </c>
      <c r="I94" t="s">
        <v>27</v>
      </c>
      <c r="J94" t="s">
        <v>28</v>
      </c>
      <c r="K94" t="s">
        <v>29</v>
      </c>
      <c r="L94">
        <v>10</v>
      </c>
    </row>
    <row r="95" spans="1:12" x14ac:dyDescent="0.3">
      <c r="A95">
        <v>94</v>
      </c>
      <c r="B95" t="s">
        <v>283</v>
      </c>
      <c r="C95" t="s">
        <v>284</v>
      </c>
      <c r="D95" t="s">
        <v>32</v>
      </c>
      <c r="E95">
        <v>33</v>
      </c>
      <c r="F95" s="3">
        <v>27248</v>
      </c>
      <c r="G95" t="s">
        <v>285</v>
      </c>
      <c r="H95" t="s">
        <v>68</v>
      </c>
      <c r="I95" t="s">
        <v>27</v>
      </c>
      <c r="J95" t="s">
        <v>28</v>
      </c>
      <c r="K95" t="s">
        <v>42</v>
      </c>
      <c r="L95">
        <v>21</v>
      </c>
    </row>
    <row r="96" spans="1:12" x14ac:dyDescent="0.3">
      <c r="A96">
        <v>95</v>
      </c>
      <c r="B96" t="s">
        <v>286</v>
      </c>
      <c r="C96" t="s">
        <v>287</v>
      </c>
      <c r="D96" t="s">
        <v>24</v>
      </c>
      <c r="E96">
        <v>67</v>
      </c>
      <c r="F96" s="3">
        <v>22275</v>
      </c>
      <c r="G96" t="s">
        <v>288</v>
      </c>
      <c r="H96" t="s">
        <v>68</v>
      </c>
      <c r="I96" t="s">
        <v>46</v>
      </c>
      <c r="J96" t="s">
        <v>28</v>
      </c>
      <c r="K96" t="s">
        <v>29</v>
      </c>
      <c r="L96">
        <v>8</v>
      </c>
    </row>
    <row r="97" spans="1:12" x14ac:dyDescent="0.3">
      <c r="A97">
        <v>96</v>
      </c>
      <c r="B97" t="s">
        <v>81</v>
      </c>
      <c r="C97" t="s">
        <v>289</v>
      </c>
      <c r="D97" t="s">
        <v>32</v>
      </c>
      <c r="E97">
        <v>33</v>
      </c>
      <c r="F97" s="3">
        <v>25081</v>
      </c>
      <c r="G97" t="s">
        <v>67</v>
      </c>
      <c r="H97" t="s">
        <v>68</v>
      </c>
      <c r="I97" t="s">
        <v>27</v>
      </c>
      <c r="J97" t="s">
        <v>28</v>
      </c>
      <c r="K97" t="s">
        <v>42</v>
      </c>
      <c r="L97">
        <v>15</v>
      </c>
    </row>
    <row r="98" spans="1:12" x14ac:dyDescent="0.3">
      <c r="A98">
        <v>97</v>
      </c>
      <c r="B98" t="s">
        <v>290</v>
      </c>
      <c r="C98" t="s">
        <v>291</v>
      </c>
      <c r="D98" t="s">
        <v>32</v>
      </c>
      <c r="E98">
        <v>16</v>
      </c>
      <c r="F98" s="3">
        <v>29063</v>
      </c>
      <c r="G98" t="s">
        <v>292</v>
      </c>
      <c r="H98" t="s">
        <v>34</v>
      </c>
      <c r="I98" t="s">
        <v>27</v>
      </c>
      <c r="J98" t="s">
        <v>28</v>
      </c>
      <c r="K98" t="s">
        <v>29</v>
      </c>
      <c r="L98">
        <v>10</v>
      </c>
    </row>
    <row r="99" spans="1:12" x14ac:dyDescent="0.3">
      <c r="A99">
        <v>98</v>
      </c>
      <c r="B99" t="s">
        <v>293</v>
      </c>
      <c r="C99" t="s">
        <v>294</v>
      </c>
      <c r="D99" t="s">
        <v>24</v>
      </c>
      <c r="E99">
        <v>19</v>
      </c>
      <c r="F99" s="3">
        <v>20531</v>
      </c>
      <c r="G99" t="s">
        <v>295</v>
      </c>
      <c r="H99" t="s">
        <v>26</v>
      </c>
      <c r="I99" t="s">
        <v>27</v>
      </c>
      <c r="J99" t="s">
        <v>28</v>
      </c>
      <c r="K99" t="s">
        <v>42</v>
      </c>
      <c r="L99">
        <v>7</v>
      </c>
    </row>
    <row r="100" spans="1:12" x14ac:dyDescent="0.3">
      <c r="A100">
        <v>99</v>
      </c>
      <c r="B100" t="s">
        <v>296</v>
      </c>
      <c r="C100" t="s">
        <v>297</v>
      </c>
      <c r="D100" t="s">
        <v>32</v>
      </c>
      <c r="E100">
        <v>97</v>
      </c>
      <c r="F100" s="3">
        <v>35959</v>
      </c>
      <c r="G100" t="s">
        <v>298</v>
      </c>
      <c r="H100" t="s">
        <v>34</v>
      </c>
      <c r="I100" t="s">
        <v>27</v>
      </c>
      <c r="J100" t="s">
        <v>28</v>
      </c>
      <c r="K100" t="s">
        <v>42</v>
      </c>
      <c r="L100">
        <v>3</v>
      </c>
    </row>
    <row r="101" spans="1:12" x14ac:dyDescent="0.3">
      <c r="A101">
        <v>100</v>
      </c>
      <c r="B101" t="s">
        <v>299</v>
      </c>
      <c r="C101" t="s">
        <v>300</v>
      </c>
      <c r="D101" t="s">
        <v>32</v>
      </c>
      <c r="E101">
        <v>80</v>
      </c>
      <c r="F101" s="3">
        <v>24969</v>
      </c>
      <c r="G101" t="s">
        <v>301</v>
      </c>
      <c r="H101" t="s">
        <v>34</v>
      </c>
      <c r="I101" t="s">
        <v>27</v>
      </c>
      <c r="J101" t="s">
        <v>28</v>
      </c>
      <c r="K101" t="s">
        <v>29</v>
      </c>
      <c r="L101">
        <v>4</v>
      </c>
    </row>
    <row r="102" spans="1:12" x14ac:dyDescent="0.3">
      <c r="A102">
        <v>101</v>
      </c>
      <c r="B102" t="s">
        <v>302</v>
      </c>
      <c r="C102" t="s">
        <v>303</v>
      </c>
      <c r="D102" t="s">
        <v>32</v>
      </c>
      <c r="E102">
        <v>83</v>
      </c>
      <c r="F102" s="3">
        <v>27757</v>
      </c>
      <c r="G102" t="s">
        <v>304</v>
      </c>
      <c r="H102" t="s">
        <v>68</v>
      </c>
      <c r="I102" t="s">
        <v>50</v>
      </c>
      <c r="J102" t="s">
        <v>28</v>
      </c>
      <c r="K102" t="s">
        <v>42</v>
      </c>
      <c r="L102">
        <v>11</v>
      </c>
    </row>
    <row r="103" spans="1:12" x14ac:dyDescent="0.3">
      <c r="A103">
        <v>102</v>
      </c>
      <c r="B103" t="s">
        <v>305</v>
      </c>
      <c r="C103" t="s">
        <v>306</v>
      </c>
      <c r="D103" t="s">
        <v>32</v>
      </c>
      <c r="E103">
        <v>51</v>
      </c>
      <c r="F103" s="3">
        <v>20786</v>
      </c>
      <c r="G103" t="s">
        <v>276</v>
      </c>
      <c r="H103" t="s">
        <v>68</v>
      </c>
      <c r="I103" t="s">
        <v>46</v>
      </c>
      <c r="J103" t="s">
        <v>28</v>
      </c>
      <c r="K103" t="s">
        <v>42</v>
      </c>
      <c r="L103">
        <v>16</v>
      </c>
    </row>
    <row r="104" spans="1:12" x14ac:dyDescent="0.3">
      <c r="A104">
        <v>103</v>
      </c>
      <c r="B104" t="s">
        <v>307</v>
      </c>
      <c r="C104" t="s">
        <v>308</v>
      </c>
      <c r="D104" t="s">
        <v>24</v>
      </c>
      <c r="E104">
        <v>49</v>
      </c>
      <c r="F104" s="3">
        <v>35541</v>
      </c>
      <c r="G104" t="s">
        <v>128</v>
      </c>
      <c r="H104" t="s">
        <v>34</v>
      </c>
      <c r="I104" t="s">
        <v>46</v>
      </c>
      <c r="J104" t="s">
        <v>28</v>
      </c>
      <c r="K104" t="s">
        <v>29</v>
      </c>
      <c r="L104">
        <v>4</v>
      </c>
    </row>
    <row r="105" spans="1:12" x14ac:dyDescent="0.3">
      <c r="A105">
        <v>104</v>
      </c>
      <c r="B105" t="s">
        <v>309</v>
      </c>
      <c r="C105" t="s">
        <v>310</v>
      </c>
      <c r="D105" t="s">
        <v>24</v>
      </c>
      <c r="E105">
        <v>40</v>
      </c>
      <c r="F105" s="3">
        <v>28647</v>
      </c>
      <c r="G105" t="s">
        <v>311</v>
      </c>
      <c r="H105" t="s">
        <v>26</v>
      </c>
      <c r="I105" t="s">
        <v>27</v>
      </c>
      <c r="J105" t="s">
        <v>28</v>
      </c>
      <c r="K105" t="s">
        <v>29</v>
      </c>
      <c r="L105">
        <v>9</v>
      </c>
    </row>
    <row r="106" spans="1:12" x14ac:dyDescent="0.3">
      <c r="A106">
        <v>105</v>
      </c>
      <c r="B106" t="s">
        <v>312</v>
      </c>
      <c r="C106" t="s">
        <v>313</v>
      </c>
      <c r="D106" t="s">
        <v>24</v>
      </c>
      <c r="E106">
        <v>25</v>
      </c>
      <c r="F106" s="3">
        <v>37151</v>
      </c>
      <c r="G106" t="s">
        <v>37</v>
      </c>
      <c r="H106" t="s">
        <v>68</v>
      </c>
      <c r="I106" t="s">
        <v>27</v>
      </c>
      <c r="J106" t="s">
        <v>28</v>
      </c>
      <c r="K106" t="s">
        <v>42</v>
      </c>
      <c r="L106">
        <v>1</v>
      </c>
    </row>
    <row r="107" spans="1:12" x14ac:dyDescent="0.3">
      <c r="A107">
        <v>106</v>
      </c>
      <c r="B107" t="s">
        <v>314</v>
      </c>
      <c r="C107" t="s">
        <v>9</v>
      </c>
      <c r="D107" t="s">
        <v>32</v>
      </c>
      <c r="E107">
        <v>54</v>
      </c>
      <c r="F107" s="3">
        <v>24291</v>
      </c>
      <c r="G107" t="s">
        <v>255</v>
      </c>
      <c r="H107" t="s">
        <v>26</v>
      </c>
      <c r="I107" t="s">
        <v>50</v>
      </c>
      <c r="J107" t="s">
        <v>28</v>
      </c>
      <c r="K107" t="s">
        <v>29</v>
      </c>
      <c r="L107">
        <v>18</v>
      </c>
    </row>
    <row r="108" spans="1:12" x14ac:dyDescent="0.3">
      <c r="A108">
        <v>107</v>
      </c>
      <c r="B108" t="s">
        <v>315</v>
      </c>
      <c r="C108" t="s">
        <v>316</v>
      </c>
      <c r="D108" t="s">
        <v>24</v>
      </c>
      <c r="E108">
        <v>97</v>
      </c>
      <c r="F108" s="3">
        <v>33055</v>
      </c>
      <c r="G108" t="s">
        <v>304</v>
      </c>
      <c r="H108" t="s">
        <v>34</v>
      </c>
      <c r="I108" t="s">
        <v>27</v>
      </c>
      <c r="J108" t="s">
        <v>28</v>
      </c>
      <c r="K108" t="s">
        <v>29</v>
      </c>
      <c r="L108">
        <v>9</v>
      </c>
    </row>
    <row r="109" spans="1:12" x14ac:dyDescent="0.3">
      <c r="A109">
        <v>108</v>
      </c>
      <c r="B109" t="s">
        <v>317</v>
      </c>
      <c r="C109" t="s">
        <v>318</v>
      </c>
      <c r="D109" t="s">
        <v>24</v>
      </c>
      <c r="E109">
        <v>4</v>
      </c>
      <c r="F109" s="3">
        <v>34407</v>
      </c>
      <c r="G109" t="s">
        <v>40</v>
      </c>
      <c r="H109" t="s">
        <v>40</v>
      </c>
      <c r="I109" t="s">
        <v>50</v>
      </c>
      <c r="J109" t="s">
        <v>28</v>
      </c>
      <c r="K109" t="s">
        <v>42</v>
      </c>
      <c r="L109">
        <v>3</v>
      </c>
    </row>
    <row r="110" spans="1:12" x14ac:dyDescent="0.3">
      <c r="A110">
        <v>109</v>
      </c>
      <c r="B110" t="s">
        <v>319</v>
      </c>
      <c r="C110" t="s">
        <v>320</v>
      </c>
      <c r="D110" t="s">
        <v>32</v>
      </c>
      <c r="E110">
        <v>16</v>
      </c>
      <c r="F110" s="3">
        <v>28835</v>
      </c>
      <c r="G110" t="s">
        <v>321</v>
      </c>
      <c r="H110" t="s">
        <v>40</v>
      </c>
      <c r="I110" t="s">
        <v>46</v>
      </c>
      <c r="J110" t="s">
        <v>28</v>
      </c>
      <c r="K110" t="s">
        <v>29</v>
      </c>
      <c r="L110">
        <v>4</v>
      </c>
    </row>
    <row r="111" spans="1:12" x14ac:dyDescent="0.3">
      <c r="A111">
        <v>110</v>
      </c>
      <c r="B111" t="s">
        <v>322</v>
      </c>
      <c r="C111" t="s">
        <v>323</v>
      </c>
      <c r="D111" t="s">
        <v>32</v>
      </c>
      <c r="E111">
        <v>23</v>
      </c>
      <c r="F111" s="3">
        <v>36738</v>
      </c>
      <c r="G111" t="s">
        <v>40</v>
      </c>
      <c r="H111" t="s">
        <v>34</v>
      </c>
      <c r="I111" t="s">
        <v>46</v>
      </c>
      <c r="J111" t="s">
        <v>28</v>
      </c>
      <c r="K111" t="s">
        <v>42</v>
      </c>
      <c r="L111">
        <v>1</v>
      </c>
    </row>
    <row r="112" spans="1:12" x14ac:dyDescent="0.3">
      <c r="A112">
        <v>111</v>
      </c>
      <c r="B112" t="s">
        <v>324</v>
      </c>
      <c r="C112" t="s">
        <v>325</v>
      </c>
      <c r="D112" t="s">
        <v>24</v>
      </c>
      <c r="E112">
        <v>65</v>
      </c>
      <c r="F112" s="3">
        <v>34210</v>
      </c>
      <c r="G112" t="s">
        <v>263</v>
      </c>
      <c r="H112" t="s">
        <v>40</v>
      </c>
      <c r="I112" t="s">
        <v>27</v>
      </c>
      <c r="J112" t="s">
        <v>28</v>
      </c>
      <c r="K112" t="s">
        <v>42</v>
      </c>
      <c r="L112">
        <v>2</v>
      </c>
    </row>
    <row r="113" spans="1:12" x14ac:dyDescent="0.3">
      <c r="A113">
        <v>112</v>
      </c>
      <c r="B113" t="s">
        <v>326</v>
      </c>
      <c r="C113" t="s">
        <v>327</v>
      </c>
      <c r="D113" t="s">
        <v>24</v>
      </c>
      <c r="E113">
        <v>88</v>
      </c>
      <c r="F113" s="3">
        <v>27618</v>
      </c>
      <c r="G113" t="s">
        <v>328</v>
      </c>
      <c r="H113" t="s">
        <v>49</v>
      </c>
      <c r="I113" t="s">
        <v>50</v>
      </c>
      <c r="J113" t="s">
        <v>28</v>
      </c>
      <c r="K113" t="s">
        <v>42</v>
      </c>
      <c r="L113">
        <v>12</v>
      </c>
    </row>
    <row r="114" spans="1:12" x14ac:dyDescent="0.3">
      <c r="A114">
        <v>113</v>
      </c>
      <c r="B114" t="s">
        <v>329</v>
      </c>
      <c r="C114" t="s">
        <v>330</v>
      </c>
      <c r="D114" t="s">
        <v>32</v>
      </c>
      <c r="E114">
        <v>67</v>
      </c>
      <c r="F114" s="3">
        <v>20581</v>
      </c>
      <c r="G114" t="s">
        <v>331</v>
      </c>
      <c r="H114" t="s">
        <v>40</v>
      </c>
      <c r="I114" t="s">
        <v>27</v>
      </c>
      <c r="J114" t="s">
        <v>28</v>
      </c>
      <c r="K114" t="s">
        <v>42</v>
      </c>
      <c r="L114">
        <v>20</v>
      </c>
    </row>
    <row r="115" spans="1:12" x14ac:dyDescent="0.3">
      <c r="A115">
        <v>114</v>
      </c>
      <c r="B115" t="s">
        <v>332</v>
      </c>
      <c r="C115" t="s">
        <v>333</v>
      </c>
      <c r="D115" t="s">
        <v>24</v>
      </c>
      <c r="E115">
        <v>10</v>
      </c>
      <c r="F115" s="3">
        <v>31343</v>
      </c>
      <c r="G115" t="s">
        <v>232</v>
      </c>
      <c r="H115" t="s">
        <v>148</v>
      </c>
      <c r="I115" t="s">
        <v>46</v>
      </c>
      <c r="J115" t="s">
        <v>28</v>
      </c>
      <c r="K115" t="s">
        <v>42</v>
      </c>
      <c r="L115">
        <v>8</v>
      </c>
    </row>
    <row r="116" spans="1:12" x14ac:dyDescent="0.3">
      <c r="A116">
        <v>115</v>
      </c>
      <c r="B116" t="s">
        <v>334</v>
      </c>
      <c r="C116" t="s">
        <v>335</v>
      </c>
      <c r="D116" t="s">
        <v>32</v>
      </c>
      <c r="E116">
        <v>77</v>
      </c>
      <c r="F116" s="3">
        <v>29941</v>
      </c>
      <c r="G116" t="s">
        <v>74</v>
      </c>
      <c r="H116" t="s">
        <v>26</v>
      </c>
      <c r="I116" t="s">
        <v>27</v>
      </c>
      <c r="J116" t="s">
        <v>28</v>
      </c>
      <c r="K116" t="s">
        <v>42</v>
      </c>
      <c r="L116">
        <v>18</v>
      </c>
    </row>
    <row r="117" spans="1:12" x14ac:dyDescent="0.3">
      <c r="A117">
        <v>116</v>
      </c>
      <c r="B117" t="s">
        <v>336</v>
      </c>
      <c r="C117" t="s">
        <v>337</v>
      </c>
      <c r="D117" t="s">
        <v>32</v>
      </c>
      <c r="E117">
        <v>49</v>
      </c>
      <c r="F117" s="3">
        <v>36196</v>
      </c>
      <c r="G117" t="s">
        <v>338</v>
      </c>
      <c r="H117" t="s">
        <v>68</v>
      </c>
      <c r="I117" t="s">
        <v>46</v>
      </c>
      <c r="J117" t="s">
        <v>28</v>
      </c>
      <c r="K117" t="s">
        <v>29</v>
      </c>
      <c r="L117">
        <v>2</v>
      </c>
    </row>
    <row r="118" spans="1:12" x14ac:dyDescent="0.3">
      <c r="A118">
        <v>117</v>
      </c>
      <c r="B118" t="s">
        <v>339</v>
      </c>
      <c r="C118" t="s">
        <v>340</v>
      </c>
      <c r="D118" t="s">
        <v>24</v>
      </c>
      <c r="E118">
        <v>75</v>
      </c>
      <c r="F118" s="3">
        <v>30005</v>
      </c>
      <c r="G118" t="s">
        <v>328</v>
      </c>
      <c r="H118" t="s">
        <v>68</v>
      </c>
      <c r="I118" t="s">
        <v>27</v>
      </c>
      <c r="J118" t="s">
        <v>28</v>
      </c>
      <c r="K118" t="s">
        <v>42</v>
      </c>
      <c r="L118">
        <v>15</v>
      </c>
    </row>
    <row r="119" spans="1:12" x14ac:dyDescent="0.3">
      <c r="A119">
        <v>118</v>
      </c>
      <c r="B119" t="s">
        <v>341</v>
      </c>
      <c r="C119" t="s">
        <v>342</v>
      </c>
      <c r="D119" t="s">
        <v>32</v>
      </c>
      <c r="E119">
        <v>43</v>
      </c>
      <c r="F119" s="3">
        <v>21866</v>
      </c>
      <c r="G119" t="s">
        <v>343</v>
      </c>
      <c r="H119" t="s">
        <v>40</v>
      </c>
      <c r="I119" t="s">
        <v>50</v>
      </c>
      <c r="J119" t="s">
        <v>28</v>
      </c>
      <c r="K119" t="s">
        <v>42</v>
      </c>
      <c r="L119">
        <v>19</v>
      </c>
    </row>
    <row r="120" spans="1:12" x14ac:dyDescent="0.3">
      <c r="A120">
        <v>119</v>
      </c>
      <c r="B120" t="s">
        <v>344</v>
      </c>
      <c r="C120" t="s">
        <v>345</v>
      </c>
      <c r="D120" t="s">
        <v>32</v>
      </c>
      <c r="E120">
        <v>9</v>
      </c>
      <c r="F120" s="3">
        <v>29924</v>
      </c>
      <c r="G120" t="s">
        <v>346</v>
      </c>
      <c r="H120" t="s">
        <v>40</v>
      </c>
      <c r="I120" t="s">
        <v>50</v>
      </c>
      <c r="J120" t="s">
        <v>28</v>
      </c>
      <c r="K120" t="s">
        <v>29</v>
      </c>
      <c r="L120">
        <v>9</v>
      </c>
    </row>
    <row r="121" spans="1:12" x14ac:dyDescent="0.3">
      <c r="A121">
        <v>120</v>
      </c>
      <c r="B121" t="s">
        <v>347</v>
      </c>
      <c r="C121" t="s">
        <v>348</v>
      </c>
      <c r="D121" t="s">
        <v>32</v>
      </c>
      <c r="E121">
        <v>80</v>
      </c>
      <c r="F121" s="3">
        <v>28735</v>
      </c>
      <c r="G121" t="s">
        <v>125</v>
      </c>
      <c r="H121" t="s">
        <v>34</v>
      </c>
      <c r="I121" t="s">
        <v>50</v>
      </c>
      <c r="J121" t="s">
        <v>28</v>
      </c>
      <c r="K121" t="s">
        <v>29</v>
      </c>
      <c r="L121">
        <v>4</v>
      </c>
    </row>
    <row r="122" spans="1:12" x14ac:dyDescent="0.3">
      <c r="A122">
        <v>121</v>
      </c>
      <c r="B122" t="s">
        <v>349</v>
      </c>
      <c r="C122" t="s">
        <v>350</v>
      </c>
      <c r="D122" t="s">
        <v>32</v>
      </c>
      <c r="E122">
        <v>82</v>
      </c>
      <c r="F122" s="3">
        <v>21095</v>
      </c>
      <c r="G122" t="s">
        <v>351</v>
      </c>
      <c r="H122" t="s">
        <v>68</v>
      </c>
      <c r="I122" t="s">
        <v>27</v>
      </c>
      <c r="J122" t="s">
        <v>28</v>
      </c>
      <c r="K122" t="s">
        <v>42</v>
      </c>
      <c r="L122">
        <v>15</v>
      </c>
    </row>
    <row r="123" spans="1:12" x14ac:dyDescent="0.3">
      <c r="A123">
        <v>122</v>
      </c>
      <c r="B123" t="s">
        <v>352</v>
      </c>
      <c r="C123" t="s">
        <v>353</v>
      </c>
      <c r="D123" t="s">
        <v>32</v>
      </c>
      <c r="E123">
        <v>87</v>
      </c>
      <c r="F123" s="3">
        <v>28964</v>
      </c>
      <c r="G123" t="s">
        <v>276</v>
      </c>
      <c r="H123" t="s">
        <v>34</v>
      </c>
      <c r="I123" t="s">
        <v>27</v>
      </c>
      <c r="J123" t="s">
        <v>28</v>
      </c>
      <c r="K123" t="s">
        <v>29</v>
      </c>
      <c r="L123">
        <v>12</v>
      </c>
    </row>
    <row r="124" spans="1:12" x14ac:dyDescent="0.3">
      <c r="A124">
        <v>123</v>
      </c>
      <c r="B124" t="s">
        <v>354</v>
      </c>
      <c r="C124" t="s">
        <v>355</v>
      </c>
      <c r="D124" t="s">
        <v>24</v>
      </c>
      <c r="E124">
        <v>85</v>
      </c>
      <c r="F124" s="3">
        <v>32480</v>
      </c>
      <c r="G124" t="s">
        <v>263</v>
      </c>
      <c r="H124" t="s">
        <v>34</v>
      </c>
      <c r="I124" t="s">
        <v>50</v>
      </c>
      <c r="J124" t="s">
        <v>28</v>
      </c>
      <c r="K124" t="s">
        <v>42</v>
      </c>
      <c r="L124">
        <v>15</v>
      </c>
    </row>
    <row r="125" spans="1:12" x14ac:dyDescent="0.3">
      <c r="A125">
        <v>124</v>
      </c>
      <c r="B125" t="s">
        <v>356</v>
      </c>
      <c r="C125" t="s">
        <v>357</v>
      </c>
      <c r="D125" t="s">
        <v>24</v>
      </c>
      <c r="E125">
        <v>27</v>
      </c>
      <c r="F125" s="3">
        <v>34822</v>
      </c>
      <c r="G125" t="s">
        <v>358</v>
      </c>
      <c r="H125" t="s">
        <v>26</v>
      </c>
      <c r="I125" t="s">
        <v>50</v>
      </c>
      <c r="J125" t="s">
        <v>28</v>
      </c>
      <c r="K125" t="s">
        <v>29</v>
      </c>
      <c r="L125">
        <v>5</v>
      </c>
    </row>
    <row r="126" spans="1:12" x14ac:dyDescent="0.3">
      <c r="A126">
        <v>125</v>
      </c>
      <c r="B126" t="s">
        <v>359</v>
      </c>
      <c r="C126" t="s">
        <v>360</v>
      </c>
      <c r="D126" t="s">
        <v>24</v>
      </c>
      <c r="E126">
        <v>94</v>
      </c>
      <c r="F126" s="3">
        <v>21992</v>
      </c>
      <c r="G126" t="s">
        <v>180</v>
      </c>
      <c r="H126" t="s">
        <v>38</v>
      </c>
      <c r="I126" t="s">
        <v>27</v>
      </c>
      <c r="J126" t="s">
        <v>28</v>
      </c>
      <c r="K126" t="s">
        <v>42</v>
      </c>
      <c r="L126">
        <v>16</v>
      </c>
    </row>
    <row r="127" spans="1:12" x14ac:dyDescent="0.3">
      <c r="A127">
        <v>126</v>
      </c>
      <c r="B127" t="s">
        <v>361</v>
      </c>
      <c r="C127" t="s">
        <v>362</v>
      </c>
      <c r="D127" t="s">
        <v>32</v>
      </c>
      <c r="E127">
        <v>53</v>
      </c>
      <c r="F127" s="3">
        <v>33892</v>
      </c>
      <c r="G127" t="s">
        <v>33</v>
      </c>
      <c r="H127" t="s">
        <v>26</v>
      </c>
      <c r="I127" t="s">
        <v>27</v>
      </c>
      <c r="J127" t="s">
        <v>28</v>
      </c>
      <c r="K127" t="s">
        <v>29</v>
      </c>
      <c r="L127">
        <v>3</v>
      </c>
    </row>
    <row r="128" spans="1:12" x14ac:dyDescent="0.3">
      <c r="A128">
        <v>127</v>
      </c>
      <c r="B128" t="s">
        <v>363</v>
      </c>
      <c r="C128" t="s">
        <v>364</v>
      </c>
      <c r="D128" t="s">
        <v>24</v>
      </c>
      <c r="E128">
        <v>81</v>
      </c>
      <c r="F128" s="3">
        <v>27366</v>
      </c>
      <c r="G128" t="s">
        <v>365</v>
      </c>
      <c r="H128" t="s">
        <v>34</v>
      </c>
      <c r="I128" t="s">
        <v>27</v>
      </c>
      <c r="J128" t="s">
        <v>28</v>
      </c>
      <c r="K128" t="s">
        <v>42</v>
      </c>
      <c r="L128">
        <v>19</v>
      </c>
    </row>
    <row r="129" spans="1:12" x14ac:dyDescent="0.3">
      <c r="A129">
        <v>128</v>
      </c>
      <c r="B129" t="s">
        <v>366</v>
      </c>
      <c r="C129" t="s">
        <v>367</v>
      </c>
      <c r="D129" t="s">
        <v>32</v>
      </c>
      <c r="E129">
        <v>73</v>
      </c>
      <c r="F129" s="3">
        <v>28323</v>
      </c>
      <c r="G129" t="s">
        <v>368</v>
      </c>
      <c r="H129" t="s">
        <v>38</v>
      </c>
      <c r="I129" t="s">
        <v>27</v>
      </c>
      <c r="J129" t="s">
        <v>28</v>
      </c>
      <c r="K129" t="s">
        <v>29</v>
      </c>
      <c r="L129">
        <v>12</v>
      </c>
    </row>
    <row r="130" spans="1:12" x14ac:dyDescent="0.3">
      <c r="A130">
        <v>129</v>
      </c>
      <c r="B130" t="s">
        <v>369</v>
      </c>
      <c r="C130" t="s">
        <v>370</v>
      </c>
      <c r="D130" t="s">
        <v>32</v>
      </c>
      <c r="E130">
        <v>64</v>
      </c>
      <c r="F130" s="3">
        <v>31248</v>
      </c>
      <c r="G130" t="s">
        <v>371</v>
      </c>
      <c r="H130" t="s">
        <v>34</v>
      </c>
      <c r="I130" t="s">
        <v>50</v>
      </c>
      <c r="J130" t="s">
        <v>28</v>
      </c>
      <c r="K130" t="s">
        <v>29</v>
      </c>
      <c r="L130">
        <v>19</v>
      </c>
    </row>
    <row r="131" spans="1:12" x14ac:dyDescent="0.3">
      <c r="A131">
        <v>130</v>
      </c>
      <c r="B131" t="s">
        <v>372</v>
      </c>
      <c r="C131" t="s">
        <v>373</v>
      </c>
      <c r="D131" t="s">
        <v>32</v>
      </c>
      <c r="E131">
        <v>32</v>
      </c>
      <c r="F131" s="3">
        <v>35629</v>
      </c>
      <c r="G131" t="s">
        <v>374</v>
      </c>
      <c r="H131" t="s">
        <v>68</v>
      </c>
      <c r="I131" t="s">
        <v>27</v>
      </c>
      <c r="J131" t="s">
        <v>28</v>
      </c>
      <c r="K131" t="s">
        <v>42</v>
      </c>
      <c r="L131">
        <v>1</v>
      </c>
    </row>
    <row r="132" spans="1:12" x14ac:dyDescent="0.3">
      <c r="A132">
        <v>131</v>
      </c>
      <c r="B132" t="s">
        <v>375</v>
      </c>
      <c r="C132" t="s">
        <v>376</v>
      </c>
      <c r="D132" t="s">
        <v>24</v>
      </c>
      <c r="E132">
        <v>57</v>
      </c>
      <c r="F132" s="3">
        <v>23666</v>
      </c>
      <c r="G132" t="s">
        <v>33</v>
      </c>
      <c r="H132" t="s">
        <v>49</v>
      </c>
      <c r="I132" t="s">
        <v>50</v>
      </c>
      <c r="J132" t="s">
        <v>28</v>
      </c>
      <c r="K132" t="s">
        <v>42</v>
      </c>
      <c r="L132">
        <v>8</v>
      </c>
    </row>
    <row r="133" spans="1:12" x14ac:dyDescent="0.3">
      <c r="A133">
        <v>132</v>
      </c>
      <c r="B133" t="s">
        <v>377</v>
      </c>
      <c r="C133" t="s">
        <v>378</v>
      </c>
      <c r="D133" t="s">
        <v>24</v>
      </c>
      <c r="E133">
        <v>5</v>
      </c>
      <c r="F133" s="3">
        <v>23199</v>
      </c>
      <c r="G133" t="s">
        <v>379</v>
      </c>
      <c r="H133" t="s">
        <v>68</v>
      </c>
      <c r="I133" t="s">
        <v>27</v>
      </c>
      <c r="J133" t="s">
        <v>28</v>
      </c>
      <c r="K133" t="s">
        <v>29</v>
      </c>
      <c r="L133">
        <v>9</v>
      </c>
    </row>
    <row r="134" spans="1:12" x14ac:dyDescent="0.3">
      <c r="A134">
        <v>133</v>
      </c>
      <c r="B134" t="s">
        <v>380</v>
      </c>
      <c r="C134" t="s">
        <v>381</v>
      </c>
      <c r="D134" t="s">
        <v>32</v>
      </c>
      <c r="E134">
        <v>12</v>
      </c>
      <c r="F134" s="3">
        <v>28289</v>
      </c>
      <c r="G134" t="s">
        <v>298</v>
      </c>
      <c r="H134" t="s">
        <v>34</v>
      </c>
      <c r="I134" t="s">
        <v>27</v>
      </c>
      <c r="J134" t="s">
        <v>28</v>
      </c>
      <c r="K134" t="s">
        <v>29</v>
      </c>
      <c r="L134">
        <v>16</v>
      </c>
    </row>
    <row r="135" spans="1:12" x14ac:dyDescent="0.3">
      <c r="A135">
        <v>134</v>
      </c>
      <c r="B135" t="s">
        <v>382</v>
      </c>
      <c r="C135" t="s">
        <v>383</v>
      </c>
      <c r="D135" t="s">
        <v>24</v>
      </c>
      <c r="E135">
        <v>34</v>
      </c>
      <c r="F135" s="3">
        <v>35643</v>
      </c>
      <c r="G135" t="s">
        <v>125</v>
      </c>
      <c r="H135" t="s">
        <v>122</v>
      </c>
      <c r="I135" t="s">
        <v>46</v>
      </c>
      <c r="J135" t="s">
        <v>28</v>
      </c>
      <c r="K135" t="s">
        <v>29</v>
      </c>
      <c r="L135">
        <v>5</v>
      </c>
    </row>
    <row r="136" spans="1:12" x14ac:dyDescent="0.3">
      <c r="A136">
        <v>135</v>
      </c>
      <c r="B136" t="s">
        <v>384</v>
      </c>
      <c r="C136" t="s">
        <v>385</v>
      </c>
      <c r="D136" t="s">
        <v>24</v>
      </c>
      <c r="E136">
        <v>18</v>
      </c>
      <c r="F136" s="3">
        <v>27412</v>
      </c>
      <c r="G136" t="s">
        <v>258</v>
      </c>
      <c r="H136" t="s">
        <v>41</v>
      </c>
      <c r="I136" t="s">
        <v>27</v>
      </c>
      <c r="J136" t="s">
        <v>28</v>
      </c>
      <c r="K136" t="s">
        <v>42</v>
      </c>
      <c r="L136">
        <v>3</v>
      </c>
    </row>
    <row r="137" spans="1:12" x14ac:dyDescent="0.3">
      <c r="A137">
        <v>136</v>
      </c>
      <c r="B137" t="s">
        <v>386</v>
      </c>
      <c r="C137" t="s">
        <v>387</v>
      </c>
      <c r="D137" t="s">
        <v>32</v>
      </c>
      <c r="E137">
        <v>46</v>
      </c>
      <c r="F137" s="3">
        <v>26810</v>
      </c>
      <c r="G137" t="s">
        <v>388</v>
      </c>
      <c r="H137" t="s">
        <v>68</v>
      </c>
      <c r="I137" t="s">
        <v>50</v>
      </c>
      <c r="J137" t="s">
        <v>28</v>
      </c>
      <c r="K137" t="s">
        <v>29</v>
      </c>
      <c r="L137">
        <v>7</v>
      </c>
    </row>
    <row r="138" spans="1:12" x14ac:dyDescent="0.3">
      <c r="A138">
        <v>137</v>
      </c>
      <c r="B138" t="s">
        <v>389</v>
      </c>
      <c r="C138" t="s">
        <v>390</v>
      </c>
      <c r="D138" t="s">
        <v>32</v>
      </c>
      <c r="E138">
        <v>27</v>
      </c>
      <c r="F138" s="3">
        <v>32102</v>
      </c>
      <c r="G138" t="s">
        <v>391</v>
      </c>
      <c r="H138" t="s">
        <v>38</v>
      </c>
      <c r="I138" t="s">
        <v>50</v>
      </c>
      <c r="J138" t="s">
        <v>28</v>
      </c>
      <c r="K138" t="s">
        <v>42</v>
      </c>
      <c r="L138">
        <v>10</v>
      </c>
    </row>
    <row r="139" spans="1:12" x14ac:dyDescent="0.3">
      <c r="A139">
        <v>138</v>
      </c>
      <c r="B139" t="s">
        <v>392</v>
      </c>
      <c r="C139" t="s">
        <v>393</v>
      </c>
      <c r="D139" t="s">
        <v>32</v>
      </c>
      <c r="E139">
        <v>5</v>
      </c>
      <c r="F139" s="3">
        <v>31165</v>
      </c>
      <c r="G139" t="s">
        <v>394</v>
      </c>
      <c r="H139" t="s">
        <v>34</v>
      </c>
      <c r="I139" t="s">
        <v>46</v>
      </c>
      <c r="J139" t="s">
        <v>28</v>
      </c>
      <c r="K139" t="s">
        <v>29</v>
      </c>
      <c r="L139">
        <v>13</v>
      </c>
    </row>
    <row r="140" spans="1:12" x14ac:dyDescent="0.3">
      <c r="A140">
        <v>139</v>
      </c>
      <c r="B140" t="s">
        <v>395</v>
      </c>
      <c r="C140" t="s">
        <v>9</v>
      </c>
      <c r="D140" t="s">
        <v>32</v>
      </c>
      <c r="E140">
        <v>1</v>
      </c>
      <c r="F140" s="3">
        <v>23586</v>
      </c>
      <c r="G140" t="s">
        <v>396</v>
      </c>
      <c r="H140" t="s">
        <v>122</v>
      </c>
      <c r="I140" t="s">
        <v>46</v>
      </c>
      <c r="J140" t="s">
        <v>28</v>
      </c>
      <c r="K140" t="s">
        <v>42</v>
      </c>
      <c r="L140">
        <v>4</v>
      </c>
    </row>
    <row r="141" spans="1:12" x14ac:dyDescent="0.3">
      <c r="A141">
        <v>140</v>
      </c>
      <c r="B141" t="s">
        <v>397</v>
      </c>
      <c r="C141" t="s">
        <v>398</v>
      </c>
      <c r="D141" t="s">
        <v>32</v>
      </c>
      <c r="E141">
        <v>9</v>
      </c>
      <c r="F141" s="3">
        <v>34474</v>
      </c>
      <c r="G141" t="s">
        <v>399</v>
      </c>
      <c r="H141" t="s">
        <v>68</v>
      </c>
      <c r="I141" t="s">
        <v>27</v>
      </c>
      <c r="J141" t="s">
        <v>28</v>
      </c>
      <c r="K141" t="s">
        <v>42</v>
      </c>
      <c r="L141">
        <v>2</v>
      </c>
    </row>
    <row r="142" spans="1:12" x14ac:dyDescent="0.3">
      <c r="A142">
        <v>141</v>
      </c>
      <c r="B142" t="s">
        <v>400</v>
      </c>
      <c r="C142" t="s">
        <v>401</v>
      </c>
      <c r="D142" t="s">
        <v>32</v>
      </c>
      <c r="E142">
        <v>67</v>
      </c>
      <c r="F142" s="3">
        <v>19900</v>
      </c>
      <c r="G142" t="s">
        <v>232</v>
      </c>
      <c r="H142" t="s">
        <v>34</v>
      </c>
      <c r="I142" t="s">
        <v>50</v>
      </c>
      <c r="J142" t="s">
        <v>28</v>
      </c>
      <c r="K142" t="s">
        <v>29</v>
      </c>
      <c r="L142">
        <v>10</v>
      </c>
    </row>
    <row r="143" spans="1:12" x14ac:dyDescent="0.3">
      <c r="A143">
        <v>142</v>
      </c>
      <c r="B143" t="s">
        <v>402</v>
      </c>
      <c r="C143" t="s">
        <v>403</v>
      </c>
      <c r="D143" t="s">
        <v>32</v>
      </c>
      <c r="E143">
        <v>57</v>
      </c>
      <c r="F143" s="3">
        <v>24691</v>
      </c>
      <c r="G143" t="s">
        <v>404</v>
      </c>
      <c r="H143" t="s">
        <v>26</v>
      </c>
      <c r="I143" t="s">
        <v>46</v>
      </c>
      <c r="J143" t="s">
        <v>28</v>
      </c>
      <c r="K143" t="s">
        <v>42</v>
      </c>
      <c r="L143">
        <v>17</v>
      </c>
    </row>
    <row r="144" spans="1:12" x14ac:dyDescent="0.3">
      <c r="A144">
        <v>143</v>
      </c>
      <c r="B144" t="s">
        <v>405</v>
      </c>
      <c r="C144" t="s">
        <v>406</v>
      </c>
      <c r="D144" t="s">
        <v>32</v>
      </c>
      <c r="E144">
        <v>19</v>
      </c>
      <c r="F144" s="3">
        <v>21064</v>
      </c>
      <c r="G144" t="s">
        <v>396</v>
      </c>
      <c r="H144" t="s">
        <v>59</v>
      </c>
      <c r="I144" t="s">
        <v>27</v>
      </c>
      <c r="J144" t="s">
        <v>28</v>
      </c>
      <c r="K144" t="s">
        <v>29</v>
      </c>
      <c r="L144">
        <v>11</v>
      </c>
    </row>
    <row r="145" spans="1:12" x14ac:dyDescent="0.3">
      <c r="A145">
        <v>144</v>
      </c>
      <c r="B145" t="s">
        <v>407</v>
      </c>
      <c r="C145" t="s">
        <v>408</v>
      </c>
      <c r="D145" t="s">
        <v>131</v>
      </c>
      <c r="E145">
        <v>71</v>
      </c>
      <c r="F145" s="3" t="s">
        <v>132</v>
      </c>
      <c r="G145" t="s">
        <v>409</v>
      </c>
      <c r="H145" t="s">
        <v>41</v>
      </c>
      <c r="I145" t="s">
        <v>27</v>
      </c>
      <c r="J145" t="s">
        <v>28</v>
      </c>
      <c r="K145" t="s">
        <v>42</v>
      </c>
      <c r="L145">
        <v>11</v>
      </c>
    </row>
    <row r="146" spans="1:12" x14ac:dyDescent="0.3">
      <c r="A146">
        <v>145</v>
      </c>
      <c r="B146" t="s">
        <v>410</v>
      </c>
      <c r="C146" t="s">
        <v>411</v>
      </c>
      <c r="D146" t="s">
        <v>32</v>
      </c>
      <c r="E146">
        <v>33</v>
      </c>
      <c r="F146" s="3">
        <v>35632</v>
      </c>
      <c r="G146" t="s">
        <v>74</v>
      </c>
      <c r="H146" t="s">
        <v>34</v>
      </c>
      <c r="I146" t="s">
        <v>27</v>
      </c>
      <c r="J146" t="s">
        <v>28</v>
      </c>
      <c r="K146" t="s">
        <v>42</v>
      </c>
      <c r="L146">
        <v>4</v>
      </c>
    </row>
    <row r="147" spans="1:12" x14ac:dyDescent="0.3">
      <c r="A147">
        <v>146</v>
      </c>
      <c r="B147" t="s">
        <v>412</v>
      </c>
      <c r="C147" t="s">
        <v>413</v>
      </c>
      <c r="D147" t="s">
        <v>32</v>
      </c>
      <c r="E147">
        <v>34</v>
      </c>
      <c r="F147" s="3">
        <v>31145</v>
      </c>
      <c r="G147" t="s">
        <v>276</v>
      </c>
      <c r="H147" t="s">
        <v>68</v>
      </c>
      <c r="I147" t="s">
        <v>27</v>
      </c>
      <c r="J147" t="s">
        <v>28</v>
      </c>
      <c r="K147" t="s">
        <v>42</v>
      </c>
      <c r="L147">
        <v>8</v>
      </c>
    </row>
    <row r="148" spans="1:12" x14ac:dyDescent="0.3">
      <c r="A148">
        <v>147</v>
      </c>
      <c r="B148" t="s">
        <v>238</v>
      </c>
      <c r="C148" t="s">
        <v>414</v>
      </c>
      <c r="D148" t="s">
        <v>24</v>
      </c>
      <c r="E148">
        <v>32</v>
      </c>
      <c r="F148" s="3">
        <v>27004</v>
      </c>
      <c r="G148" t="s">
        <v>415</v>
      </c>
      <c r="H148" t="s">
        <v>26</v>
      </c>
      <c r="I148" t="s">
        <v>27</v>
      </c>
      <c r="J148" t="s">
        <v>28</v>
      </c>
      <c r="K148" t="s">
        <v>29</v>
      </c>
      <c r="L148">
        <v>10</v>
      </c>
    </row>
    <row r="149" spans="1:12" x14ac:dyDescent="0.3">
      <c r="A149">
        <v>148</v>
      </c>
      <c r="B149" t="s">
        <v>416</v>
      </c>
      <c r="C149" t="s">
        <v>417</v>
      </c>
      <c r="D149" t="s">
        <v>24</v>
      </c>
      <c r="E149">
        <v>69</v>
      </c>
      <c r="F149" s="3">
        <v>29714</v>
      </c>
      <c r="G149" t="s">
        <v>399</v>
      </c>
      <c r="H149" t="s">
        <v>40</v>
      </c>
      <c r="I149" t="s">
        <v>27</v>
      </c>
      <c r="J149" t="s">
        <v>28</v>
      </c>
      <c r="K149" t="s">
        <v>29</v>
      </c>
      <c r="L149">
        <v>5</v>
      </c>
    </row>
    <row r="150" spans="1:12" x14ac:dyDescent="0.3">
      <c r="A150">
        <v>149</v>
      </c>
      <c r="B150" t="s">
        <v>418</v>
      </c>
      <c r="C150" t="s">
        <v>419</v>
      </c>
      <c r="D150" t="s">
        <v>24</v>
      </c>
      <c r="E150">
        <v>41</v>
      </c>
      <c r="F150" s="3">
        <v>34730</v>
      </c>
      <c r="G150" t="s">
        <v>111</v>
      </c>
      <c r="H150" t="s">
        <v>26</v>
      </c>
      <c r="I150" t="s">
        <v>27</v>
      </c>
      <c r="J150" t="s">
        <v>28</v>
      </c>
      <c r="K150" t="s">
        <v>29</v>
      </c>
      <c r="L150">
        <v>1</v>
      </c>
    </row>
    <row r="151" spans="1:12" x14ac:dyDescent="0.3">
      <c r="A151">
        <v>150</v>
      </c>
      <c r="B151" t="s">
        <v>420</v>
      </c>
      <c r="C151" t="s">
        <v>421</v>
      </c>
      <c r="D151" t="s">
        <v>32</v>
      </c>
      <c r="E151">
        <v>6</v>
      </c>
      <c r="F151" s="3">
        <v>30551</v>
      </c>
      <c r="G151" t="s">
        <v>422</v>
      </c>
      <c r="H151" t="s">
        <v>34</v>
      </c>
      <c r="I151" t="s">
        <v>46</v>
      </c>
      <c r="J151" t="s">
        <v>28</v>
      </c>
      <c r="K151" t="s">
        <v>42</v>
      </c>
      <c r="L151">
        <v>17</v>
      </c>
    </row>
    <row r="152" spans="1:12" x14ac:dyDescent="0.3">
      <c r="A152">
        <v>151</v>
      </c>
      <c r="B152" t="s">
        <v>423</v>
      </c>
      <c r="C152" t="s">
        <v>424</v>
      </c>
      <c r="D152" t="s">
        <v>32</v>
      </c>
      <c r="E152">
        <v>36</v>
      </c>
      <c r="F152" s="3">
        <v>23773</v>
      </c>
      <c r="G152" t="s">
        <v>328</v>
      </c>
      <c r="H152" t="s">
        <v>68</v>
      </c>
      <c r="I152" t="s">
        <v>27</v>
      </c>
      <c r="J152" t="s">
        <v>28</v>
      </c>
      <c r="K152" t="s">
        <v>29</v>
      </c>
      <c r="L152">
        <v>13</v>
      </c>
    </row>
    <row r="153" spans="1:12" x14ac:dyDescent="0.3">
      <c r="A153">
        <v>152</v>
      </c>
      <c r="B153" t="s">
        <v>425</v>
      </c>
      <c r="C153" t="s">
        <v>426</v>
      </c>
      <c r="D153" t="s">
        <v>24</v>
      </c>
      <c r="E153">
        <v>5</v>
      </c>
      <c r="F153" s="3">
        <v>29648</v>
      </c>
      <c r="G153" t="s">
        <v>365</v>
      </c>
      <c r="H153" t="s">
        <v>34</v>
      </c>
      <c r="I153" t="s">
        <v>27</v>
      </c>
      <c r="J153" t="s">
        <v>28</v>
      </c>
      <c r="K153" t="s">
        <v>42</v>
      </c>
      <c r="L153">
        <v>16</v>
      </c>
    </row>
    <row r="154" spans="1:12" x14ac:dyDescent="0.3">
      <c r="A154">
        <v>153</v>
      </c>
      <c r="B154" t="s">
        <v>427</v>
      </c>
      <c r="C154" t="s">
        <v>428</v>
      </c>
      <c r="D154" t="s">
        <v>24</v>
      </c>
      <c r="E154">
        <v>73</v>
      </c>
      <c r="F154" s="3">
        <v>28334</v>
      </c>
      <c r="G154" t="s">
        <v>147</v>
      </c>
      <c r="H154" t="s">
        <v>148</v>
      </c>
      <c r="I154" t="s">
        <v>27</v>
      </c>
      <c r="J154" t="s">
        <v>28</v>
      </c>
      <c r="K154" t="s">
        <v>29</v>
      </c>
      <c r="L154">
        <v>12</v>
      </c>
    </row>
    <row r="155" spans="1:12" x14ac:dyDescent="0.3">
      <c r="A155">
        <v>154</v>
      </c>
      <c r="B155" t="s">
        <v>429</v>
      </c>
      <c r="C155" t="s">
        <v>430</v>
      </c>
      <c r="D155" t="s">
        <v>24</v>
      </c>
      <c r="E155">
        <v>90</v>
      </c>
      <c r="F155" s="3">
        <v>21229</v>
      </c>
      <c r="G155" t="s">
        <v>77</v>
      </c>
      <c r="H155" t="s">
        <v>40</v>
      </c>
      <c r="I155" t="s">
        <v>27</v>
      </c>
      <c r="J155" t="s">
        <v>28</v>
      </c>
      <c r="K155" t="s">
        <v>42</v>
      </c>
      <c r="L155">
        <v>11</v>
      </c>
    </row>
    <row r="156" spans="1:12" x14ac:dyDescent="0.3">
      <c r="A156">
        <v>155</v>
      </c>
      <c r="B156" t="s">
        <v>431</v>
      </c>
      <c r="C156" t="s">
        <v>432</v>
      </c>
      <c r="D156" t="s">
        <v>32</v>
      </c>
      <c r="E156">
        <v>4</v>
      </c>
      <c r="F156" s="3">
        <v>31409</v>
      </c>
      <c r="G156" t="s">
        <v>404</v>
      </c>
      <c r="H156" t="s">
        <v>68</v>
      </c>
      <c r="I156" t="s">
        <v>27</v>
      </c>
      <c r="J156" t="s">
        <v>28</v>
      </c>
      <c r="K156" t="s">
        <v>42</v>
      </c>
      <c r="L156">
        <v>10</v>
      </c>
    </row>
    <row r="157" spans="1:12" x14ac:dyDescent="0.3">
      <c r="A157">
        <v>156</v>
      </c>
      <c r="B157" t="s">
        <v>433</v>
      </c>
      <c r="C157" t="s">
        <v>434</v>
      </c>
      <c r="D157" t="s">
        <v>24</v>
      </c>
      <c r="E157">
        <v>23</v>
      </c>
      <c r="F157" s="3">
        <v>29107</v>
      </c>
      <c r="G157" t="s">
        <v>422</v>
      </c>
      <c r="H157" t="s">
        <v>34</v>
      </c>
      <c r="I157" t="s">
        <v>27</v>
      </c>
      <c r="J157" t="s">
        <v>28</v>
      </c>
      <c r="K157" t="s">
        <v>29</v>
      </c>
      <c r="L157">
        <v>11</v>
      </c>
    </row>
    <row r="158" spans="1:12" x14ac:dyDescent="0.3">
      <c r="A158">
        <v>157</v>
      </c>
      <c r="B158" t="s">
        <v>435</v>
      </c>
      <c r="C158" t="s">
        <v>436</v>
      </c>
      <c r="D158" t="s">
        <v>32</v>
      </c>
      <c r="E158">
        <v>97</v>
      </c>
      <c r="F158" s="3">
        <v>27356</v>
      </c>
      <c r="G158" t="s">
        <v>371</v>
      </c>
      <c r="H158" t="s">
        <v>34</v>
      </c>
      <c r="I158" t="s">
        <v>46</v>
      </c>
      <c r="J158" t="s">
        <v>28</v>
      </c>
      <c r="K158" t="s">
        <v>42</v>
      </c>
      <c r="L158">
        <v>16</v>
      </c>
    </row>
    <row r="159" spans="1:12" x14ac:dyDescent="0.3">
      <c r="A159">
        <v>158</v>
      </c>
      <c r="B159" t="s">
        <v>437</v>
      </c>
      <c r="C159" t="s">
        <v>438</v>
      </c>
      <c r="D159" t="s">
        <v>32</v>
      </c>
      <c r="E159">
        <v>99</v>
      </c>
      <c r="F159" s="3">
        <v>30928</v>
      </c>
      <c r="G159" t="s">
        <v>258</v>
      </c>
      <c r="H159" t="s">
        <v>40</v>
      </c>
      <c r="I159" t="s">
        <v>46</v>
      </c>
      <c r="J159" t="s">
        <v>28</v>
      </c>
      <c r="K159" t="s">
        <v>42</v>
      </c>
      <c r="L159">
        <v>5</v>
      </c>
    </row>
    <row r="160" spans="1:12" x14ac:dyDescent="0.3">
      <c r="A160">
        <v>159</v>
      </c>
      <c r="B160" t="s">
        <v>439</v>
      </c>
      <c r="C160" t="s">
        <v>440</v>
      </c>
      <c r="D160" t="s">
        <v>32</v>
      </c>
      <c r="E160">
        <v>90</v>
      </c>
      <c r="F160" s="3">
        <v>31909</v>
      </c>
      <c r="G160" t="s">
        <v>111</v>
      </c>
      <c r="H160" t="s">
        <v>26</v>
      </c>
      <c r="I160" t="s">
        <v>46</v>
      </c>
      <c r="J160" t="s">
        <v>28</v>
      </c>
      <c r="K160" t="s">
        <v>42</v>
      </c>
      <c r="L160">
        <v>13</v>
      </c>
    </row>
    <row r="161" spans="1:12" x14ac:dyDescent="0.3">
      <c r="A161">
        <v>160</v>
      </c>
      <c r="B161" t="s">
        <v>441</v>
      </c>
      <c r="C161" t="s">
        <v>442</v>
      </c>
      <c r="D161" t="s">
        <v>32</v>
      </c>
      <c r="E161">
        <v>5</v>
      </c>
      <c r="F161" s="3">
        <v>23573</v>
      </c>
      <c r="G161" t="s">
        <v>170</v>
      </c>
      <c r="H161" t="s">
        <v>26</v>
      </c>
      <c r="I161" t="s">
        <v>27</v>
      </c>
      <c r="J161" t="s">
        <v>28</v>
      </c>
      <c r="K161" t="s">
        <v>42</v>
      </c>
      <c r="L161">
        <v>18</v>
      </c>
    </row>
    <row r="162" spans="1:12" x14ac:dyDescent="0.3">
      <c r="A162">
        <v>161</v>
      </c>
      <c r="B162" t="s">
        <v>443</v>
      </c>
      <c r="C162" t="s">
        <v>444</v>
      </c>
      <c r="D162" t="s">
        <v>32</v>
      </c>
      <c r="E162">
        <v>49</v>
      </c>
      <c r="F162" s="3">
        <v>27780</v>
      </c>
      <c r="G162" t="s">
        <v>40</v>
      </c>
      <c r="H162" t="s">
        <v>40</v>
      </c>
      <c r="I162" t="s">
        <v>27</v>
      </c>
      <c r="J162" t="s">
        <v>28</v>
      </c>
      <c r="K162" t="s">
        <v>42</v>
      </c>
      <c r="L162">
        <v>16</v>
      </c>
    </row>
    <row r="163" spans="1:12" x14ac:dyDescent="0.3">
      <c r="A163">
        <v>162</v>
      </c>
      <c r="B163" t="s">
        <v>445</v>
      </c>
      <c r="C163" t="s">
        <v>446</v>
      </c>
      <c r="D163" t="s">
        <v>32</v>
      </c>
      <c r="E163">
        <v>90</v>
      </c>
      <c r="F163" s="3">
        <v>29079</v>
      </c>
      <c r="G163" t="s">
        <v>304</v>
      </c>
      <c r="H163" t="s">
        <v>41</v>
      </c>
      <c r="I163" t="s">
        <v>27</v>
      </c>
      <c r="J163" t="s">
        <v>28</v>
      </c>
      <c r="K163" t="s">
        <v>42</v>
      </c>
      <c r="L163">
        <v>15</v>
      </c>
    </row>
    <row r="164" spans="1:12" x14ac:dyDescent="0.3">
      <c r="A164">
        <v>163</v>
      </c>
      <c r="B164" t="s">
        <v>447</v>
      </c>
      <c r="C164" t="s">
        <v>448</v>
      </c>
      <c r="D164" t="s">
        <v>24</v>
      </c>
      <c r="E164">
        <v>58</v>
      </c>
      <c r="F164" s="3">
        <v>28009</v>
      </c>
      <c r="G164" t="s">
        <v>449</v>
      </c>
      <c r="H164" t="s">
        <v>148</v>
      </c>
      <c r="I164" t="s">
        <v>50</v>
      </c>
      <c r="J164" t="s">
        <v>28</v>
      </c>
      <c r="K164" t="s">
        <v>29</v>
      </c>
      <c r="L164">
        <v>14</v>
      </c>
    </row>
    <row r="165" spans="1:12" x14ac:dyDescent="0.3">
      <c r="A165">
        <v>164</v>
      </c>
      <c r="B165" t="s">
        <v>450</v>
      </c>
      <c r="C165" t="s">
        <v>451</v>
      </c>
      <c r="D165" t="s">
        <v>24</v>
      </c>
      <c r="E165">
        <v>55</v>
      </c>
      <c r="F165" s="3">
        <v>36379</v>
      </c>
      <c r="G165" t="s">
        <v>45</v>
      </c>
      <c r="H165" t="s">
        <v>49</v>
      </c>
      <c r="I165" t="s">
        <v>46</v>
      </c>
      <c r="J165" t="s">
        <v>28</v>
      </c>
      <c r="K165" t="s">
        <v>29</v>
      </c>
      <c r="L165">
        <v>1</v>
      </c>
    </row>
    <row r="166" spans="1:12" x14ac:dyDescent="0.3">
      <c r="A166">
        <v>165</v>
      </c>
      <c r="B166" t="s">
        <v>452</v>
      </c>
      <c r="C166" t="s">
        <v>453</v>
      </c>
      <c r="D166" t="s">
        <v>32</v>
      </c>
      <c r="E166">
        <v>61</v>
      </c>
      <c r="F166" s="3">
        <v>30766</v>
      </c>
      <c r="G166" t="s">
        <v>33</v>
      </c>
      <c r="H166" t="s">
        <v>59</v>
      </c>
      <c r="I166" t="s">
        <v>27</v>
      </c>
      <c r="J166" t="s">
        <v>28</v>
      </c>
      <c r="K166" t="s">
        <v>29</v>
      </c>
      <c r="L166">
        <v>12</v>
      </c>
    </row>
    <row r="167" spans="1:12" x14ac:dyDescent="0.3">
      <c r="A167">
        <v>166</v>
      </c>
      <c r="B167" t="s">
        <v>454</v>
      </c>
      <c r="C167" t="s">
        <v>455</v>
      </c>
      <c r="D167" t="s">
        <v>32</v>
      </c>
      <c r="E167">
        <v>54</v>
      </c>
      <c r="F167" s="3">
        <v>20252</v>
      </c>
      <c r="G167" t="s">
        <v>456</v>
      </c>
      <c r="H167" t="s">
        <v>68</v>
      </c>
      <c r="I167" t="s">
        <v>46</v>
      </c>
      <c r="J167" t="s">
        <v>28</v>
      </c>
      <c r="K167" t="s">
        <v>42</v>
      </c>
      <c r="L167">
        <v>6</v>
      </c>
    </row>
    <row r="168" spans="1:12" x14ac:dyDescent="0.3">
      <c r="A168">
        <v>167</v>
      </c>
      <c r="B168" t="s">
        <v>457</v>
      </c>
      <c r="C168" t="s">
        <v>458</v>
      </c>
      <c r="D168" t="s">
        <v>24</v>
      </c>
      <c r="E168">
        <v>95</v>
      </c>
      <c r="F168" s="3">
        <v>25503</v>
      </c>
      <c r="G168" t="s">
        <v>40</v>
      </c>
      <c r="H168" t="s">
        <v>26</v>
      </c>
      <c r="I168" t="s">
        <v>50</v>
      </c>
      <c r="J168" t="s">
        <v>28</v>
      </c>
      <c r="K168" t="s">
        <v>29</v>
      </c>
      <c r="L168">
        <v>17</v>
      </c>
    </row>
    <row r="169" spans="1:12" x14ac:dyDescent="0.3">
      <c r="A169">
        <v>168</v>
      </c>
      <c r="B169" t="s">
        <v>296</v>
      </c>
      <c r="C169" t="s">
        <v>459</v>
      </c>
      <c r="D169" t="s">
        <v>131</v>
      </c>
      <c r="E169">
        <v>8</v>
      </c>
      <c r="F169" s="3" t="s">
        <v>132</v>
      </c>
      <c r="G169" t="s">
        <v>301</v>
      </c>
      <c r="H169" t="s">
        <v>41</v>
      </c>
      <c r="I169" t="s">
        <v>46</v>
      </c>
      <c r="J169" t="s">
        <v>28</v>
      </c>
      <c r="K169" t="s">
        <v>29</v>
      </c>
      <c r="L169">
        <v>11</v>
      </c>
    </row>
    <row r="170" spans="1:12" x14ac:dyDescent="0.3">
      <c r="A170">
        <v>169</v>
      </c>
      <c r="B170" t="s">
        <v>460</v>
      </c>
      <c r="C170" t="s">
        <v>461</v>
      </c>
      <c r="D170" t="s">
        <v>32</v>
      </c>
      <c r="E170">
        <v>20</v>
      </c>
      <c r="F170" s="3">
        <v>21112</v>
      </c>
      <c r="G170" t="s">
        <v>250</v>
      </c>
      <c r="H170" t="s">
        <v>122</v>
      </c>
      <c r="I170" t="s">
        <v>50</v>
      </c>
      <c r="J170" t="s">
        <v>28</v>
      </c>
      <c r="K170" t="s">
        <v>29</v>
      </c>
      <c r="L170">
        <v>5</v>
      </c>
    </row>
    <row r="171" spans="1:12" x14ac:dyDescent="0.3">
      <c r="A171">
        <v>170</v>
      </c>
      <c r="B171" t="s">
        <v>462</v>
      </c>
      <c r="C171" t="s">
        <v>463</v>
      </c>
      <c r="D171" t="s">
        <v>32</v>
      </c>
      <c r="E171">
        <v>80</v>
      </c>
      <c r="F171" s="3">
        <v>27547</v>
      </c>
      <c r="G171" t="s">
        <v>464</v>
      </c>
      <c r="H171" t="s">
        <v>26</v>
      </c>
      <c r="I171" t="s">
        <v>50</v>
      </c>
      <c r="J171" t="s">
        <v>28</v>
      </c>
      <c r="K171" t="s">
        <v>42</v>
      </c>
      <c r="L171">
        <v>21</v>
      </c>
    </row>
    <row r="172" spans="1:12" x14ac:dyDescent="0.3">
      <c r="A172">
        <v>171</v>
      </c>
      <c r="B172" t="s">
        <v>465</v>
      </c>
      <c r="C172" t="s">
        <v>466</v>
      </c>
      <c r="D172" t="s">
        <v>24</v>
      </c>
      <c r="E172">
        <v>62</v>
      </c>
      <c r="F172" s="3">
        <v>25906</v>
      </c>
      <c r="G172" t="s">
        <v>467</v>
      </c>
      <c r="H172" t="s">
        <v>68</v>
      </c>
      <c r="I172" t="s">
        <v>27</v>
      </c>
      <c r="J172" t="s">
        <v>28</v>
      </c>
      <c r="K172" t="s">
        <v>42</v>
      </c>
      <c r="L172">
        <v>10</v>
      </c>
    </row>
    <row r="173" spans="1:12" x14ac:dyDescent="0.3">
      <c r="A173">
        <v>172</v>
      </c>
      <c r="B173" t="s">
        <v>468</v>
      </c>
      <c r="C173" t="s">
        <v>469</v>
      </c>
      <c r="D173" t="s">
        <v>32</v>
      </c>
      <c r="E173">
        <v>54</v>
      </c>
      <c r="F173" s="3">
        <v>32398</v>
      </c>
      <c r="G173" t="s">
        <v>108</v>
      </c>
      <c r="H173" t="s">
        <v>68</v>
      </c>
      <c r="I173" t="s">
        <v>46</v>
      </c>
      <c r="J173" t="s">
        <v>28</v>
      </c>
      <c r="K173" t="s">
        <v>29</v>
      </c>
      <c r="L173">
        <v>6</v>
      </c>
    </row>
    <row r="174" spans="1:12" x14ac:dyDescent="0.3">
      <c r="A174">
        <v>173</v>
      </c>
      <c r="B174" t="s">
        <v>470</v>
      </c>
      <c r="C174" t="s">
        <v>471</v>
      </c>
      <c r="D174" t="s">
        <v>24</v>
      </c>
      <c r="E174">
        <v>99</v>
      </c>
      <c r="F174" s="3">
        <v>35432</v>
      </c>
      <c r="G174" t="s">
        <v>301</v>
      </c>
      <c r="H174" t="s">
        <v>26</v>
      </c>
      <c r="I174" t="s">
        <v>46</v>
      </c>
      <c r="J174" t="s">
        <v>28</v>
      </c>
      <c r="K174" t="s">
        <v>42</v>
      </c>
      <c r="L174">
        <v>1</v>
      </c>
    </row>
    <row r="175" spans="1:12" x14ac:dyDescent="0.3">
      <c r="A175">
        <v>174</v>
      </c>
      <c r="B175" t="s">
        <v>472</v>
      </c>
      <c r="C175" t="s">
        <v>473</v>
      </c>
      <c r="D175" t="s">
        <v>24</v>
      </c>
      <c r="E175">
        <v>93</v>
      </c>
      <c r="F175" s="3">
        <v>32838</v>
      </c>
      <c r="G175" t="s">
        <v>154</v>
      </c>
      <c r="H175" t="s">
        <v>26</v>
      </c>
      <c r="I175" t="s">
        <v>27</v>
      </c>
      <c r="J175" t="s">
        <v>28</v>
      </c>
      <c r="K175" t="s">
        <v>42</v>
      </c>
      <c r="L175">
        <v>12</v>
      </c>
    </row>
    <row r="176" spans="1:12" x14ac:dyDescent="0.3">
      <c r="A176">
        <v>175</v>
      </c>
      <c r="B176" t="s">
        <v>474</v>
      </c>
      <c r="C176" t="s">
        <v>475</v>
      </c>
      <c r="D176" t="s">
        <v>32</v>
      </c>
      <c r="E176">
        <v>36</v>
      </c>
      <c r="F176" s="3">
        <v>27726</v>
      </c>
      <c r="G176" t="s">
        <v>404</v>
      </c>
      <c r="H176" t="s">
        <v>68</v>
      </c>
      <c r="I176" t="s">
        <v>46</v>
      </c>
      <c r="J176" t="s">
        <v>28</v>
      </c>
      <c r="K176" t="s">
        <v>42</v>
      </c>
      <c r="L176">
        <v>5</v>
      </c>
    </row>
    <row r="177" spans="1:12" x14ac:dyDescent="0.3">
      <c r="A177">
        <v>176</v>
      </c>
      <c r="B177" t="s">
        <v>476</v>
      </c>
      <c r="C177" t="s">
        <v>477</v>
      </c>
      <c r="D177" t="s">
        <v>32</v>
      </c>
      <c r="E177">
        <v>39</v>
      </c>
      <c r="F177" s="3">
        <v>33707</v>
      </c>
      <c r="G177" t="s">
        <v>478</v>
      </c>
      <c r="H177" t="s">
        <v>38</v>
      </c>
      <c r="I177" t="s">
        <v>27</v>
      </c>
      <c r="J177" t="s">
        <v>28</v>
      </c>
      <c r="K177" t="s">
        <v>42</v>
      </c>
      <c r="L177">
        <v>10</v>
      </c>
    </row>
    <row r="178" spans="1:12" x14ac:dyDescent="0.3">
      <c r="A178">
        <v>177</v>
      </c>
      <c r="B178" t="s">
        <v>479</v>
      </c>
      <c r="C178" t="s">
        <v>480</v>
      </c>
      <c r="D178" t="s">
        <v>24</v>
      </c>
      <c r="E178">
        <v>25</v>
      </c>
      <c r="F178" s="3">
        <v>32821</v>
      </c>
      <c r="G178" t="s">
        <v>86</v>
      </c>
      <c r="H178" t="s">
        <v>34</v>
      </c>
      <c r="I178" t="s">
        <v>50</v>
      </c>
      <c r="J178" t="s">
        <v>28</v>
      </c>
      <c r="K178" t="s">
        <v>42</v>
      </c>
      <c r="L178">
        <v>4</v>
      </c>
    </row>
    <row r="179" spans="1:12" x14ac:dyDescent="0.3">
      <c r="A179">
        <v>178</v>
      </c>
      <c r="B179" t="s">
        <v>481</v>
      </c>
      <c r="C179" t="s">
        <v>482</v>
      </c>
      <c r="D179" t="s">
        <v>32</v>
      </c>
      <c r="E179">
        <v>2</v>
      </c>
      <c r="F179" s="3">
        <v>24565</v>
      </c>
      <c r="G179" t="s">
        <v>40</v>
      </c>
      <c r="H179" t="s">
        <v>40</v>
      </c>
      <c r="I179" t="s">
        <v>46</v>
      </c>
      <c r="J179" t="s">
        <v>28</v>
      </c>
      <c r="K179" t="s">
        <v>42</v>
      </c>
      <c r="L179">
        <v>8</v>
      </c>
    </row>
    <row r="180" spans="1:12" x14ac:dyDescent="0.3">
      <c r="A180">
        <v>179</v>
      </c>
      <c r="B180" t="s">
        <v>483</v>
      </c>
      <c r="C180" t="s">
        <v>484</v>
      </c>
      <c r="D180" t="s">
        <v>32</v>
      </c>
      <c r="E180">
        <v>23</v>
      </c>
      <c r="F180" s="3">
        <v>24238</v>
      </c>
      <c r="G180" t="s">
        <v>409</v>
      </c>
      <c r="H180" t="s">
        <v>68</v>
      </c>
      <c r="I180" t="s">
        <v>50</v>
      </c>
      <c r="J180" t="s">
        <v>28</v>
      </c>
      <c r="K180" t="s">
        <v>29</v>
      </c>
      <c r="L180">
        <v>6</v>
      </c>
    </row>
    <row r="181" spans="1:12" x14ac:dyDescent="0.3">
      <c r="A181">
        <v>180</v>
      </c>
      <c r="B181" t="s">
        <v>485</v>
      </c>
      <c r="C181" t="s">
        <v>85</v>
      </c>
      <c r="D181" t="s">
        <v>24</v>
      </c>
      <c r="E181">
        <v>16</v>
      </c>
      <c r="F181" s="3">
        <v>26193</v>
      </c>
      <c r="G181" t="s">
        <v>486</v>
      </c>
      <c r="H181" t="s">
        <v>59</v>
      </c>
      <c r="I181" t="s">
        <v>46</v>
      </c>
      <c r="J181" t="s">
        <v>28</v>
      </c>
      <c r="K181" t="s">
        <v>42</v>
      </c>
      <c r="L181">
        <v>14</v>
      </c>
    </row>
    <row r="182" spans="1:12" x14ac:dyDescent="0.3">
      <c r="A182">
        <v>181</v>
      </c>
      <c r="B182" t="s">
        <v>487</v>
      </c>
      <c r="C182" t="s">
        <v>488</v>
      </c>
      <c r="D182" t="s">
        <v>24</v>
      </c>
      <c r="E182">
        <v>49</v>
      </c>
      <c r="F182" s="3">
        <v>30276</v>
      </c>
      <c r="G182" t="s">
        <v>45</v>
      </c>
      <c r="H182" t="s">
        <v>68</v>
      </c>
      <c r="I182" t="s">
        <v>27</v>
      </c>
      <c r="J182" t="s">
        <v>28</v>
      </c>
      <c r="K182" t="s">
        <v>42</v>
      </c>
      <c r="L182">
        <v>9</v>
      </c>
    </row>
    <row r="183" spans="1:12" x14ac:dyDescent="0.3">
      <c r="A183">
        <v>182</v>
      </c>
      <c r="B183" t="s">
        <v>489</v>
      </c>
      <c r="C183" t="s">
        <v>490</v>
      </c>
      <c r="D183" t="s">
        <v>32</v>
      </c>
      <c r="E183">
        <v>99</v>
      </c>
      <c r="F183" s="3">
        <v>33928</v>
      </c>
      <c r="G183" t="s">
        <v>83</v>
      </c>
      <c r="H183" t="s">
        <v>34</v>
      </c>
      <c r="I183" t="s">
        <v>46</v>
      </c>
      <c r="J183" t="s">
        <v>28</v>
      </c>
      <c r="K183" t="s">
        <v>29</v>
      </c>
      <c r="L183">
        <v>7</v>
      </c>
    </row>
    <row r="184" spans="1:12" x14ac:dyDescent="0.3">
      <c r="A184">
        <v>183</v>
      </c>
      <c r="B184" t="s">
        <v>491</v>
      </c>
      <c r="C184" t="s">
        <v>492</v>
      </c>
      <c r="D184" t="s">
        <v>24</v>
      </c>
      <c r="E184">
        <v>7</v>
      </c>
      <c r="F184" s="3">
        <v>35647</v>
      </c>
      <c r="G184" t="s">
        <v>493</v>
      </c>
      <c r="H184" t="s">
        <v>49</v>
      </c>
      <c r="I184" t="s">
        <v>46</v>
      </c>
      <c r="J184" t="s">
        <v>28</v>
      </c>
      <c r="K184" t="s">
        <v>42</v>
      </c>
      <c r="L184">
        <v>3</v>
      </c>
    </row>
    <row r="185" spans="1:12" x14ac:dyDescent="0.3">
      <c r="A185">
        <v>184</v>
      </c>
      <c r="B185" t="s">
        <v>494</v>
      </c>
      <c r="C185" t="s">
        <v>495</v>
      </c>
      <c r="D185" t="s">
        <v>32</v>
      </c>
      <c r="E185">
        <v>40</v>
      </c>
      <c r="F185" s="3">
        <v>26280</v>
      </c>
      <c r="G185" t="s">
        <v>328</v>
      </c>
      <c r="H185" t="s">
        <v>68</v>
      </c>
      <c r="I185" t="s">
        <v>50</v>
      </c>
      <c r="J185" t="s">
        <v>28</v>
      </c>
      <c r="K185" t="s">
        <v>29</v>
      </c>
      <c r="L185">
        <v>7</v>
      </c>
    </row>
    <row r="186" spans="1:12" x14ac:dyDescent="0.3">
      <c r="A186">
        <v>185</v>
      </c>
      <c r="B186" t="s">
        <v>496</v>
      </c>
      <c r="C186" t="s">
        <v>497</v>
      </c>
      <c r="D186" t="s">
        <v>32</v>
      </c>
      <c r="E186">
        <v>80</v>
      </c>
      <c r="F186" s="3">
        <v>29202</v>
      </c>
      <c r="G186" t="s">
        <v>40</v>
      </c>
      <c r="H186" t="s">
        <v>38</v>
      </c>
      <c r="I186" t="s">
        <v>27</v>
      </c>
      <c r="J186" t="s">
        <v>28</v>
      </c>
      <c r="K186" t="s">
        <v>29</v>
      </c>
      <c r="L186">
        <v>13</v>
      </c>
    </row>
    <row r="187" spans="1:12" x14ac:dyDescent="0.3">
      <c r="A187">
        <v>186</v>
      </c>
      <c r="B187" t="s">
        <v>498</v>
      </c>
      <c r="C187" t="s">
        <v>499</v>
      </c>
      <c r="D187" t="s">
        <v>24</v>
      </c>
      <c r="E187">
        <v>46</v>
      </c>
      <c r="F187" s="3">
        <v>27155</v>
      </c>
      <c r="G187" t="s">
        <v>500</v>
      </c>
      <c r="H187" t="s">
        <v>34</v>
      </c>
      <c r="I187" t="s">
        <v>27</v>
      </c>
      <c r="J187" t="s">
        <v>28</v>
      </c>
      <c r="K187" t="s">
        <v>42</v>
      </c>
      <c r="L187">
        <v>3</v>
      </c>
    </row>
    <row r="188" spans="1:12" x14ac:dyDescent="0.3">
      <c r="A188">
        <v>187</v>
      </c>
      <c r="B188" t="s">
        <v>501</v>
      </c>
      <c r="C188" t="s">
        <v>502</v>
      </c>
      <c r="D188" t="s">
        <v>32</v>
      </c>
      <c r="E188">
        <v>97</v>
      </c>
      <c r="F188" s="3">
        <v>19752</v>
      </c>
      <c r="G188" t="s">
        <v>503</v>
      </c>
      <c r="H188" t="s">
        <v>40</v>
      </c>
      <c r="I188" t="s">
        <v>27</v>
      </c>
      <c r="J188" t="s">
        <v>28</v>
      </c>
      <c r="K188" t="s">
        <v>42</v>
      </c>
      <c r="L188">
        <v>11</v>
      </c>
    </row>
    <row r="189" spans="1:12" x14ac:dyDescent="0.3">
      <c r="A189">
        <v>188</v>
      </c>
      <c r="B189" t="s">
        <v>504</v>
      </c>
      <c r="C189" t="s">
        <v>505</v>
      </c>
      <c r="D189" t="s">
        <v>24</v>
      </c>
      <c r="E189">
        <v>54</v>
      </c>
      <c r="F189" s="3">
        <v>27567</v>
      </c>
      <c r="G189" t="s">
        <v>506</v>
      </c>
      <c r="H189" t="s">
        <v>38</v>
      </c>
      <c r="I189" t="s">
        <v>50</v>
      </c>
      <c r="J189" t="s">
        <v>28</v>
      </c>
      <c r="K189" t="s">
        <v>29</v>
      </c>
      <c r="L189">
        <v>13</v>
      </c>
    </row>
    <row r="190" spans="1:12" x14ac:dyDescent="0.3">
      <c r="A190">
        <v>189</v>
      </c>
      <c r="B190" t="s">
        <v>507</v>
      </c>
      <c r="C190" t="s">
        <v>508</v>
      </c>
      <c r="D190" t="s">
        <v>32</v>
      </c>
      <c r="E190">
        <v>73</v>
      </c>
      <c r="F190" s="3">
        <v>29786</v>
      </c>
      <c r="G190" t="s">
        <v>95</v>
      </c>
      <c r="H190" t="s">
        <v>34</v>
      </c>
      <c r="I190" t="s">
        <v>46</v>
      </c>
      <c r="J190" t="s">
        <v>28</v>
      </c>
      <c r="K190" t="s">
        <v>42</v>
      </c>
      <c r="L190">
        <v>10</v>
      </c>
    </row>
    <row r="191" spans="1:12" x14ac:dyDescent="0.3">
      <c r="A191">
        <v>190</v>
      </c>
      <c r="B191" t="s">
        <v>509</v>
      </c>
      <c r="C191" t="s">
        <v>510</v>
      </c>
      <c r="D191" t="s">
        <v>24</v>
      </c>
      <c r="E191">
        <v>42</v>
      </c>
      <c r="F191" s="3">
        <v>28890</v>
      </c>
      <c r="G191" t="s">
        <v>170</v>
      </c>
      <c r="H191" t="s">
        <v>26</v>
      </c>
      <c r="I191" t="s">
        <v>46</v>
      </c>
      <c r="J191" t="s">
        <v>28</v>
      </c>
      <c r="K191" t="s">
        <v>42</v>
      </c>
      <c r="L191">
        <v>10</v>
      </c>
    </row>
    <row r="192" spans="1:12" x14ac:dyDescent="0.3">
      <c r="A192">
        <v>191</v>
      </c>
      <c r="B192" t="s">
        <v>511</v>
      </c>
      <c r="C192" t="s">
        <v>512</v>
      </c>
      <c r="D192" t="s">
        <v>32</v>
      </c>
      <c r="E192">
        <v>22</v>
      </c>
      <c r="F192" s="3">
        <v>22033</v>
      </c>
      <c r="G192" t="s">
        <v>207</v>
      </c>
      <c r="H192" t="s">
        <v>40</v>
      </c>
      <c r="I192" t="s">
        <v>46</v>
      </c>
      <c r="J192" t="s">
        <v>28</v>
      </c>
      <c r="K192" t="s">
        <v>29</v>
      </c>
      <c r="L192">
        <v>6</v>
      </c>
    </row>
    <row r="193" spans="1:12" x14ac:dyDescent="0.3">
      <c r="A193">
        <v>192</v>
      </c>
      <c r="B193" t="s">
        <v>513</v>
      </c>
      <c r="C193" t="s">
        <v>514</v>
      </c>
      <c r="D193" t="s">
        <v>24</v>
      </c>
      <c r="E193">
        <v>2</v>
      </c>
      <c r="F193" s="3">
        <v>28813</v>
      </c>
      <c r="G193" t="s">
        <v>77</v>
      </c>
      <c r="H193" t="s">
        <v>26</v>
      </c>
      <c r="I193" t="s">
        <v>27</v>
      </c>
      <c r="J193" t="s">
        <v>28</v>
      </c>
      <c r="K193" t="s">
        <v>29</v>
      </c>
      <c r="L193">
        <v>8</v>
      </c>
    </row>
    <row r="194" spans="1:12" x14ac:dyDescent="0.3">
      <c r="A194">
        <v>193</v>
      </c>
      <c r="B194" t="s">
        <v>515</v>
      </c>
      <c r="C194" t="s">
        <v>516</v>
      </c>
      <c r="D194" t="s">
        <v>32</v>
      </c>
      <c r="E194">
        <v>13</v>
      </c>
      <c r="F194" s="3">
        <v>23580</v>
      </c>
      <c r="G194" t="s">
        <v>37</v>
      </c>
      <c r="H194" t="s">
        <v>68</v>
      </c>
      <c r="I194" t="s">
        <v>27</v>
      </c>
      <c r="J194" t="s">
        <v>28</v>
      </c>
      <c r="K194" t="s">
        <v>29</v>
      </c>
      <c r="L194">
        <v>12</v>
      </c>
    </row>
    <row r="195" spans="1:12" x14ac:dyDescent="0.3">
      <c r="A195">
        <v>194</v>
      </c>
      <c r="B195" t="s">
        <v>517</v>
      </c>
      <c r="C195" t="s">
        <v>518</v>
      </c>
      <c r="D195" t="s">
        <v>24</v>
      </c>
      <c r="E195">
        <v>4</v>
      </c>
      <c r="F195" s="3">
        <v>27349</v>
      </c>
      <c r="G195" t="s">
        <v>519</v>
      </c>
      <c r="H195" t="s">
        <v>34</v>
      </c>
      <c r="I195" t="s">
        <v>46</v>
      </c>
      <c r="J195" t="s">
        <v>28</v>
      </c>
      <c r="K195" t="s">
        <v>42</v>
      </c>
      <c r="L195">
        <v>10</v>
      </c>
    </row>
    <row r="196" spans="1:12" x14ac:dyDescent="0.3">
      <c r="A196">
        <v>195</v>
      </c>
      <c r="B196" t="s">
        <v>520</v>
      </c>
      <c r="C196" t="s">
        <v>521</v>
      </c>
      <c r="D196" t="s">
        <v>24</v>
      </c>
      <c r="E196">
        <v>34</v>
      </c>
      <c r="F196" s="3">
        <v>21503</v>
      </c>
      <c r="G196" t="s">
        <v>92</v>
      </c>
      <c r="H196" t="s">
        <v>68</v>
      </c>
      <c r="I196" t="s">
        <v>27</v>
      </c>
      <c r="J196" t="s">
        <v>28</v>
      </c>
      <c r="K196" t="s">
        <v>42</v>
      </c>
      <c r="L196">
        <v>6</v>
      </c>
    </row>
    <row r="197" spans="1:12" x14ac:dyDescent="0.3">
      <c r="A197">
        <v>196</v>
      </c>
      <c r="B197" t="s">
        <v>522</v>
      </c>
      <c r="C197" t="s">
        <v>523</v>
      </c>
      <c r="D197" t="s">
        <v>32</v>
      </c>
      <c r="E197">
        <v>90</v>
      </c>
      <c r="F197" s="3">
        <v>24160</v>
      </c>
      <c r="G197" t="s">
        <v>524</v>
      </c>
      <c r="H197" t="s">
        <v>68</v>
      </c>
      <c r="I197" t="s">
        <v>50</v>
      </c>
      <c r="J197" t="s">
        <v>28</v>
      </c>
      <c r="K197" t="s">
        <v>42</v>
      </c>
      <c r="L197">
        <v>6</v>
      </c>
    </row>
    <row r="198" spans="1:12" x14ac:dyDescent="0.3">
      <c r="A198">
        <v>197</v>
      </c>
      <c r="B198" t="s">
        <v>525</v>
      </c>
      <c r="C198" t="s">
        <v>9</v>
      </c>
      <c r="D198" t="s">
        <v>24</v>
      </c>
      <c r="E198">
        <v>32</v>
      </c>
      <c r="F198" s="3">
        <v>28152</v>
      </c>
      <c r="G198" t="s">
        <v>40</v>
      </c>
      <c r="H198" t="s">
        <v>40</v>
      </c>
      <c r="I198" t="s">
        <v>50</v>
      </c>
      <c r="J198" t="s">
        <v>28</v>
      </c>
      <c r="K198" t="s">
        <v>42</v>
      </c>
      <c r="L198">
        <v>5</v>
      </c>
    </row>
    <row r="199" spans="1:12" x14ac:dyDescent="0.3">
      <c r="A199">
        <v>198</v>
      </c>
      <c r="B199" t="s">
        <v>526</v>
      </c>
      <c r="C199" t="s">
        <v>527</v>
      </c>
      <c r="D199" t="s">
        <v>24</v>
      </c>
      <c r="E199">
        <v>82</v>
      </c>
      <c r="F199" s="3">
        <v>29919</v>
      </c>
      <c r="G199" t="s">
        <v>147</v>
      </c>
      <c r="H199" t="s">
        <v>148</v>
      </c>
      <c r="I199" t="s">
        <v>27</v>
      </c>
      <c r="J199" t="s">
        <v>28</v>
      </c>
      <c r="K199" t="s">
        <v>42</v>
      </c>
      <c r="L199">
        <v>16</v>
      </c>
    </row>
    <row r="200" spans="1:12" x14ac:dyDescent="0.3">
      <c r="A200">
        <v>199</v>
      </c>
      <c r="B200" t="s">
        <v>528</v>
      </c>
      <c r="C200" t="s">
        <v>529</v>
      </c>
      <c r="D200" t="s">
        <v>24</v>
      </c>
      <c r="E200">
        <v>61</v>
      </c>
      <c r="F200" s="3">
        <v>28534</v>
      </c>
      <c r="G200" t="s">
        <v>77</v>
      </c>
      <c r="H200" t="s">
        <v>26</v>
      </c>
      <c r="I200" t="s">
        <v>27</v>
      </c>
      <c r="J200" t="s">
        <v>28</v>
      </c>
      <c r="K200" t="s">
        <v>29</v>
      </c>
      <c r="L200">
        <v>21</v>
      </c>
    </row>
    <row r="201" spans="1:12" x14ac:dyDescent="0.3">
      <c r="A201">
        <v>200</v>
      </c>
      <c r="B201" t="s">
        <v>530</v>
      </c>
      <c r="C201" t="s">
        <v>531</v>
      </c>
      <c r="D201" t="s">
        <v>32</v>
      </c>
      <c r="E201">
        <v>7</v>
      </c>
      <c r="F201" s="3">
        <v>20855</v>
      </c>
      <c r="G201" t="s">
        <v>202</v>
      </c>
      <c r="H201" t="s">
        <v>38</v>
      </c>
      <c r="I201" t="s">
        <v>46</v>
      </c>
      <c r="J201" t="s">
        <v>28</v>
      </c>
      <c r="K201" t="s">
        <v>29</v>
      </c>
      <c r="L201">
        <v>19</v>
      </c>
    </row>
    <row r="202" spans="1:12" x14ac:dyDescent="0.3">
      <c r="A202">
        <v>201</v>
      </c>
      <c r="B202" t="s">
        <v>532</v>
      </c>
      <c r="C202" t="s">
        <v>533</v>
      </c>
      <c r="D202" t="s">
        <v>32</v>
      </c>
      <c r="E202">
        <v>45</v>
      </c>
      <c r="F202" s="3">
        <v>24217</v>
      </c>
      <c r="G202" t="s">
        <v>534</v>
      </c>
      <c r="H202" t="s">
        <v>68</v>
      </c>
      <c r="I202" t="s">
        <v>27</v>
      </c>
      <c r="J202" t="s">
        <v>28</v>
      </c>
      <c r="K202" t="s">
        <v>29</v>
      </c>
      <c r="L202">
        <v>11</v>
      </c>
    </row>
    <row r="203" spans="1:12" x14ac:dyDescent="0.3">
      <c r="A203">
        <v>202</v>
      </c>
      <c r="B203" t="s">
        <v>535</v>
      </c>
      <c r="C203" t="s">
        <v>536</v>
      </c>
      <c r="D203" t="s">
        <v>24</v>
      </c>
      <c r="E203">
        <v>38</v>
      </c>
      <c r="F203" s="3">
        <v>23186</v>
      </c>
      <c r="G203" t="s">
        <v>449</v>
      </c>
      <c r="H203" t="s">
        <v>148</v>
      </c>
      <c r="I203" t="s">
        <v>46</v>
      </c>
      <c r="J203" t="s">
        <v>28</v>
      </c>
      <c r="K203" t="s">
        <v>29</v>
      </c>
      <c r="L203">
        <v>16</v>
      </c>
    </row>
    <row r="204" spans="1:12" x14ac:dyDescent="0.3">
      <c r="A204">
        <v>203</v>
      </c>
      <c r="B204" t="s">
        <v>537</v>
      </c>
      <c r="C204" t="s">
        <v>538</v>
      </c>
      <c r="D204" t="s">
        <v>32</v>
      </c>
      <c r="E204">
        <v>71</v>
      </c>
      <c r="F204" s="3">
        <v>23389</v>
      </c>
      <c r="G204" t="s">
        <v>62</v>
      </c>
      <c r="H204" t="s">
        <v>59</v>
      </c>
      <c r="I204" t="s">
        <v>27</v>
      </c>
      <c r="J204" t="s">
        <v>28</v>
      </c>
      <c r="K204" t="s">
        <v>29</v>
      </c>
      <c r="L204">
        <v>11</v>
      </c>
    </row>
    <row r="205" spans="1:12" x14ac:dyDescent="0.3">
      <c r="A205">
        <v>204</v>
      </c>
      <c r="B205" t="s">
        <v>539</v>
      </c>
      <c r="C205" t="s">
        <v>540</v>
      </c>
      <c r="D205" t="s">
        <v>32</v>
      </c>
      <c r="E205">
        <v>56</v>
      </c>
      <c r="F205" s="3">
        <v>28034</v>
      </c>
      <c r="G205" t="s">
        <v>108</v>
      </c>
      <c r="H205" t="s">
        <v>34</v>
      </c>
      <c r="I205" t="s">
        <v>27</v>
      </c>
      <c r="J205" t="s">
        <v>28</v>
      </c>
      <c r="K205" t="s">
        <v>42</v>
      </c>
      <c r="L205">
        <v>5</v>
      </c>
    </row>
    <row r="206" spans="1:12" x14ac:dyDescent="0.3">
      <c r="A206">
        <v>205</v>
      </c>
      <c r="B206" t="s">
        <v>541</v>
      </c>
      <c r="C206" t="s">
        <v>542</v>
      </c>
      <c r="D206" t="s">
        <v>32</v>
      </c>
      <c r="E206">
        <v>18</v>
      </c>
      <c r="F206" s="3">
        <v>21520</v>
      </c>
      <c r="G206" t="s">
        <v>358</v>
      </c>
      <c r="H206" t="s">
        <v>34</v>
      </c>
      <c r="I206" t="s">
        <v>27</v>
      </c>
      <c r="J206" t="s">
        <v>28</v>
      </c>
      <c r="K206" t="s">
        <v>29</v>
      </c>
      <c r="L206">
        <v>6</v>
      </c>
    </row>
    <row r="207" spans="1:12" x14ac:dyDescent="0.3">
      <c r="A207">
        <v>206</v>
      </c>
      <c r="B207" t="s">
        <v>543</v>
      </c>
      <c r="C207" t="s">
        <v>544</v>
      </c>
      <c r="D207" t="s">
        <v>24</v>
      </c>
      <c r="E207">
        <v>98</v>
      </c>
      <c r="F207" s="3">
        <v>19924</v>
      </c>
      <c r="G207" t="s">
        <v>545</v>
      </c>
      <c r="H207" t="s">
        <v>40</v>
      </c>
      <c r="I207" t="s">
        <v>27</v>
      </c>
      <c r="J207" t="s">
        <v>28</v>
      </c>
      <c r="K207" t="s">
        <v>29</v>
      </c>
      <c r="L207">
        <v>14</v>
      </c>
    </row>
    <row r="208" spans="1:12" x14ac:dyDescent="0.3">
      <c r="A208">
        <v>207</v>
      </c>
      <c r="B208" t="s">
        <v>546</v>
      </c>
      <c r="C208" t="s">
        <v>547</v>
      </c>
      <c r="D208" t="s">
        <v>24</v>
      </c>
      <c r="E208">
        <v>9</v>
      </c>
      <c r="F208" s="3">
        <v>34556</v>
      </c>
      <c r="G208" t="s">
        <v>40</v>
      </c>
      <c r="H208" t="s">
        <v>40</v>
      </c>
      <c r="I208" t="s">
        <v>27</v>
      </c>
      <c r="J208" t="s">
        <v>28</v>
      </c>
      <c r="K208" t="s">
        <v>42</v>
      </c>
      <c r="L208">
        <v>7</v>
      </c>
    </row>
    <row r="209" spans="1:12" x14ac:dyDescent="0.3">
      <c r="A209">
        <v>208</v>
      </c>
      <c r="B209" t="s">
        <v>548</v>
      </c>
      <c r="C209" t="s">
        <v>549</v>
      </c>
      <c r="D209" t="s">
        <v>32</v>
      </c>
      <c r="E209">
        <v>57</v>
      </c>
      <c r="F209" s="3">
        <v>34638</v>
      </c>
      <c r="G209" t="s">
        <v>199</v>
      </c>
      <c r="H209" t="s">
        <v>38</v>
      </c>
      <c r="I209" t="s">
        <v>50</v>
      </c>
      <c r="J209" t="s">
        <v>28</v>
      </c>
      <c r="K209" t="s">
        <v>42</v>
      </c>
      <c r="L209">
        <v>5</v>
      </c>
    </row>
    <row r="210" spans="1:12" x14ac:dyDescent="0.3">
      <c r="A210">
        <v>209</v>
      </c>
      <c r="B210" t="s">
        <v>550</v>
      </c>
      <c r="C210" t="s">
        <v>551</v>
      </c>
      <c r="D210" t="s">
        <v>32</v>
      </c>
      <c r="E210">
        <v>9</v>
      </c>
      <c r="F210" s="3">
        <v>21060</v>
      </c>
      <c r="G210" t="s">
        <v>415</v>
      </c>
      <c r="H210" t="s">
        <v>40</v>
      </c>
      <c r="I210" t="s">
        <v>46</v>
      </c>
      <c r="J210" t="s">
        <v>28</v>
      </c>
      <c r="K210" t="s">
        <v>29</v>
      </c>
      <c r="L210">
        <v>6</v>
      </c>
    </row>
    <row r="211" spans="1:12" x14ac:dyDescent="0.3">
      <c r="A211">
        <v>210</v>
      </c>
      <c r="B211" t="s">
        <v>552</v>
      </c>
      <c r="C211" t="s">
        <v>553</v>
      </c>
      <c r="D211" t="s">
        <v>32</v>
      </c>
      <c r="E211">
        <v>50</v>
      </c>
      <c r="F211" s="3">
        <v>23333</v>
      </c>
      <c r="G211" t="s">
        <v>467</v>
      </c>
      <c r="H211" t="s">
        <v>38</v>
      </c>
      <c r="I211" t="s">
        <v>27</v>
      </c>
      <c r="J211" t="s">
        <v>28</v>
      </c>
      <c r="K211" t="s">
        <v>42</v>
      </c>
      <c r="L211">
        <v>18</v>
      </c>
    </row>
    <row r="212" spans="1:12" x14ac:dyDescent="0.3">
      <c r="A212">
        <v>211</v>
      </c>
      <c r="B212" t="s">
        <v>554</v>
      </c>
      <c r="C212" t="s">
        <v>9</v>
      </c>
      <c r="D212" t="s">
        <v>24</v>
      </c>
      <c r="E212">
        <v>6</v>
      </c>
      <c r="F212" s="3">
        <v>27092</v>
      </c>
      <c r="G212" t="s">
        <v>555</v>
      </c>
      <c r="H212" t="s">
        <v>68</v>
      </c>
      <c r="I212" t="s">
        <v>27</v>
      </c>
      <c r="J212" t="s">
        <v>28</v>
      </c>
      <c r="K212" t="s">
        <v>29</v>
      </c>
      <c r="L212">
        <v>5</v>
      </c>
    </row>
    <row r="213" spans="1:12" x14ac:dyDescent="0.3">
      <c r="A213">
        <v>212</v>
      </c>
      <c r="B213" t="s">
        <v>556</v>
      </c>
      <c r="C213" t="s">
        <v>557</v>
      </c>
      <c r="D213" t="s">
        <v>24</v>
      </c>
      <c r="E213">
        <v>21</v>
      </c>
      <c r="F213" s="3">
        <v>37214</v>
      </c>
      <c r="G213" t="s">
        <v>558</v>
      </c>
      <c r="H213" t="s">
        <v>41</v>
      </c>
      <c r="I213" t="s">
        <v>46</v>
      </c>
      <c r="J213" t="s">
        <v>28</v>
      </c>
      <c r="K213" t="s">
        <v>42</v>
      </c>
      <c r="L213">
        <v>1</v>
      </c>
    </row>
    <row r="214" spans="1:12" x14ac:dyDescent="0.3">
      <c r="A214">
        <v>213</v>
      </c>
      <c r="B214" t="s">
        <v>559</v>
      </c>
      <c r="C214" t="s">
        <v>560</v>
      </c>
      <c r="D214" t="s">
        <v>32</v>
      </c>
      <c r="E214">
        <v>13</v>
      </c>
      <c r="F214" s="3">
        <v>35199</v>
      </c>
      <c r="G214" t="s">
        <v>561</v>
      </c>
      <c r="H214" t="s">
        <v>34</v>
      </c>
      <c r="I214" t="s">
        <v>50</v>
      </c>
      <c r="J214" t="s">
        <v>28</v>
      </c>
      <c r="K214" t="s">
        <v>29</v>
      </c>
      <c r="L214">
        <v>6</v>
      </c>
    </row>
    <row r="215" spans="1:12" x14ac:dyDescent="0.3">
      <c r="A215">
        <v>214</v>
      </c>
      <c r="B215" t="s">
        <v>562</v>
      </c>
      <c r="C215" t="s">
        <v>563</v>
      </c>
      <c r="D215" t="s">
        <v>32</v>
      </c>
      <c r="E215">
        <v>82</v>
      </c>
      <c r="F215" s="3">
        <v>21153</v>
      </c>
      <c r="G215" t="s">
        <v>154</v>
      </c>
      <c r="H215" t="s">
        <v>26</v>
      </c>
      <c r="I215" t="s">
        <v>27</v>
      </c>
      <c r="J215" t="s">
        <v>28</v>
      </c>
      <c r="K215" t="s">
        <v>42</v>
      </c>
      <c r="L215">
        <v>6</v>
      </c>
    </row>
    <row r="216" spans="1:12" x14ac:dyDescent="0.3">
      <c r="A216">
        <v>215</v>
      </c>
      <c r="B216" t="s">
        <v>564</v>
      </c>
      <c r="C216" t="s">
        <v>565</v>
      </c>
      <c r="D216" t="s">
        <v>24</v>
      </c>
      <c r="E216">
        <v>37</v>
      </c>
      <c r="F216" s="3">
        <v>27204</v>
      </c>
      <c r="G216" t="s">
        <v>338</v>
      </c>
      <c r="H216" t="s">
        <v>49</v>
      </c>
      <c r="I216" t="s">
        <v>50</v>
      </c>
      <c r="J216" t="s">
        <v>28</v>
      </c>
      <c r="K216" t="s">
        <v>29</v>
      </c>
      <c r="L216">
        <v>18</v>
      </c>
    </row>
    <row r="217" spans="1:12" x14ac:dyDescent="0.3">
      <c r="A217">
        <v>216</v>
      </c>
      <c r="B217" t="s">
        <v>566</v>
      </c>
      <c r="C217" t="s">
        <v>567</v>
      </c>
      <c r="D217" t="s">
        <v>24</v>
      </c>
      <c r="E217">
        <v>12</v>
      </c>
      <c r="F217" s="3">
        <v>34711</v>
      </c>
      <c r="G217" t="s">
        <v>404</v>
      </c>
      <c r="H217" t="s">
        <v>34</v>
      </c>
      <c r="I217" t="s">
        <v>50</v>
      </c>
      <c r="J217" t="s">
        <v>28</v>
      </c>
      <c r="K217" t="s">
        <v>29</v>
      </c>
      <c r="L217">
        <v>7</v>
      </c>
    </row>
    <row r="218" spans="1:12" x14ac:dyDescent="0.3">
      <c r="A218">
        <v>217</v>
      </c>
      <c r="B218" t="s">
        <v>568</v>
      </c>
      <c r="C218" t="s">
        <v>569</v>
      </c>
      <c r="D218" t="s">
        <v>24</v>
      </c>
      <c r="E218">
        <v>63</v>
      </c>
      <c r="F218" s="3">
        <v>29198</v>
      </c>
      <c r="G218" t="s">
        <v>40</v>
      </c>
      <c r="H218" t="s">
        <v>68</v>
      </c>
      <c r="I218" t="s">
        <v>50</v>
      </c>
      <c r="J218" t="s">
        <v>28</v>
      </c>
      <c r="K218" t="s">
        <v>42</v>
      </c>
      <c r="L218">
        <v>16</v>
      </c>
    </row>
    <row r="219" spans="1:12" x14ac:dyDescent="0.3">
      <c r="A219">
        <v>218</v>
      </c>
      <c r="B219" t="s">
        <v>570</v>
      </c>
      <c r="C219" t="s">
        <v>571</v>
      </c>
      <c r="D219" t="s">
        <v>24</v>
      </c>
      <c r="E219">
        <v>37</v>
      </c>
      <c r="F219" s="3">
        <v>34187</v>
      </c>
      <c r="G219" t="s">
        <v>33</v>
      </c>
      <c r="H219" t="s">
        <v>38</v>
      </c>
      <c r="I219" t="s">
        <v>50</v>
      </c>
      <c r="J219" t="s">
        <v>28</v>
      </c>
      <c r="K219" t="s">
        <v>29</v>
      </c>
      <c r="L219">
        <v>8</v>
      </c>
    </row>
    <row r="220" spans="1:12" x14ac:dyDescent="0.3">
      <c r="A220">
        <v>219</v>
      </c>
      <c r="B220" t="s">
        <v>572</v>
      </c>
      <c r="C220" t="s">
        <v>573</v>
      </c>
      <c r="D220" t="s">
        <v>32</v>
      </c>
      <c r="E220">
        <v>9</v>
      </c>
      <c r="F220" s="3">
        <v>23706</v>
      </c>
      <c r="G220" t="s">
        <v>574</v>
      </c>
      <c r="H220" t="s">
        <v>26</v>
      </c>
      <c r="I220" t="s">
        <v>27</v>
      </c>
      <c r="J220" t="s">
        <v>28</v>
      </c>
      <c r="K220" t="s">
        <v>42</v>
      </c>
      <c r="L220">
        <v>7</v>
      </c>
    </row>
    <row r="221" spans="1:12" x14ac:dyDescent="0.3">
      <c r="A221">
        <v>220</v>
      </c>
      <c r="B221" t="s">
        <v>575</v>
      </c>
      <c r="C221" t="s">
        <v>576</v>
      </c>
      <c r="D221" t="s">
        <v>24</v>
      </c>
      <c r="E221">
        <v>79</v>
      </c>
      <c r="F221" s="3">
        <v>19854</v>
      </c>
      <c r="G221" t="s">
        <v>577</v>
      </c>
      <c r="H221" t="s">
        <v>68</v>
      </c>
      <c r="I221" t="s">
        <v>50</v>
      </c>
      <c r="J221" t="s">
        <v>28</v>
      </c>
      <c r="K221" t="s">
        <v>42</v>
      </c>
      <c r="L221">
        <v>9</v>
      </c>
    </row>
    <row r="222" spans="1:12" x14ac:dyDescent="0.3">
      <c r="A222">
        <v>221</v>
      </c>
      <c r="B222" t="s">
        <v>578</v>
      </c>
      <c r="C222" t="s">
        <v>579</v>
      </c>
      <c r="D222" t="s">
        <v>24</v>
      </c>
      <c r="E222">
        <v>14</v>
      </c>
      <c r="F222" s="3">
        <v>29290</v>
      </c>
      <c r="G222" t="s">
        <v>580</v>
      </c>
      <c r="H222" t="s">
        <v>68</v>
      </c>
      <c r="I222" t="s">
        <v>27</v>
      </c>
      <c r="J222" t="s">
        <v>28</v>
      </c>
      <c r="K222" t="s">
        <v>42</v>
      </c>
      <c r="L222">
        <v>14</v>
      </c>
    </row>
    <row r="223" spans="1:12" x14ac:dyDescent="0.3">
      <c r="A223">
        <v>222</v>
      </c>
      <c r="B223" t="s">
        <v>581</v>
      </c>
      <c r="C223" t="s">
        <v>582</v>
      </c>
      <c r="D223" t="s">
        <v>32</v>
      </c>
      <c r="E223">
        <v>89</v>
      </c>
      <c r="F223" s="3">
        <v>28736</v>
      </c>
      <c r="G223" t="s">
        <v>583</v>
      </c>
      <c r="H223" t="s">
        <v>26</v>
      </c>
      <c r="I223" t="s">
        <v>27</v>
      </c>
      <c r="J223" t="s">
        <v>28</v>
      </c>
      <c r="K223" t="s">
        <v>42</v>
      </c>
      <c r="L223">
        <v>16</v>
      </c>
    </row>
    <row r="224" spans="1:12" x14ac:dyDescent="0.3">
      <c r="A224">
        <v>223</v>
      </c>
      <c r="B224" t="s">
        <v>584</v>
      </c>
      <c r="C224" t="s">
        <v>585</v>
      </c>
      <c r="D224" t="s">
        <v>32</v>
      </c>
      <c r="E224">
        <v>13</v>
      </c>
      <c r="F224" s="3">
        <v>30646</v>
      </c>
      <c r="G224" t="s">
        <v>193</v>
      </c>
      <c r="H224" t="s">
        <v>40</v>
      </c>
      <c r="I224" t="s">
        <v>46</v>
      </c>
      <c r="J224" t="s">
        <v>28</v>
      </c>
      <c r="K224" t="s">
        <v>29</v>
      </c>
      <c r="L224">
        <v>14</v>
      </c>
    </row>
    <row r="225" spans="1:12" x14ac:dyDescent="0.3">
      <c r="A225">
        <v>224</v>
      </c>
      <c r="B225" t="s">
        <v>586</v>
      </c>
      <c r="C225" t="s">
        <v>587</v>
      </c>
      <c r="D225" t="s">
        <v>32</v>
      </c>
      <c r="E225">
        <v>2</v>
      </c>
      <c r="F225" s="3">
        <v>24809</v>
      </c>
      <c r="G225" t="s">
        <v>365</v>
      </c>
      <c r="H225" t="s">
        <v>34</v>
      </c>
      <c r="I225" t="s">
        <v>46</v>
      </c>
      <c r="J225" t="s">
        <v>28</v>
      </c>
      <c r="K225" t="s">
        <v>42</v>
      </c>
      <c r="L225">
        <v>17</v>
      </c>
    </row>
    <row r="226" spans="1:12" x14ac:dyDescent="0.3">
      <c r="A226">
        <v>225</v>
      </c>
      <c r="B226" t="s">
        <v>588</v>
      </c>
      <c r="C226" t="s">
        <v>589</v>
      </c>
      <c r="D226" t="s">
        <v>24</v>
      </c>
      <c r="E226">
        <v>84</v>
      </c>
      <c r="F226" s="3">
        <v>28195</v>
      </c>
      <c r="G226" t="s">
        <v>464</v>
      </c>
      <c r="H226" t="s">
        <v>26</v>
      </c>
      <c r="I226" t="s">
        <v>46</v>
      </c>
      <c r="J226" t="s">
        <v>28</v>
      </c>
      <c r="K226" t="s">
        <v>42</v>
      </c>
      <c r="L226">
        <v>13</v>
      </c>
    </row>
    <row r="227" spans="1:12" x14ac:dyDescent="0.3">
      <c r="A227">
        <v>226</v>
      </c>
      <c r="B227" t="s">
        <v>590</v>
      </c>
      <c r="C227" t="s">
        <v>591</v>
      </c>
      <c r="D227" t="s">
        <v>32</v>
      </c>
      <c r="E227">
        <v>96</v>
      </c>
      <c r="F227" s="3">
        <v>28440</v>
      </c>
      <c r="G227" t="s">
        <v>592</v>
      </c>
      <c r="H227" t="s">
        <v>68</v>
      </c>
      <c r="I227" t="s">
        <v>27</v>
      </c>
      <c r="J227" t="s">
        <v>28</v>
      </c>
      <c r="K227" t="s">
        <v>42</v>
      </c>
      <c r="L227">
        <v>20</v>
      </c>
    </row>
    <row r="228" spans="1:12" x14ac:dyDescent="0.3">
      <c r="A228">
        <v>227</v>
      </c>
      <c r="B228" t="s">
        <v>593</v>
      </c>
      <c r="C228" t="s">
        <v>594</v>
      </c>
      <c r="D228" t="s">
        <v>32</v>
      </c>
      <c r="E228">
        <v>99</v>
      </c>
      <c r="F228" s="3">
        <v>26890</v>
      </c>
      <c r="G228" t="s">
        <v>478</v>
      </c>
      <c r="H228" t="s">
        <v>148</v>
      </c>
      <c r="I228" t="s">
        <v>27</v>
      </c>
      <c r="J228" t="s">
        <v>28</v>
      </c>
      <c r="K228" t="s">
        <v>42</v>
      </c>
      <c r="L228">
        <v>18</v>
      </c>
    </row>
    <row r="229" spans="1:12" x14ac:dyDescent="0.3">
      <c r="A229">
        <v>228</v>
      </c>
      <c r="B229" t="s">
        <v>595</v>
      </c>
      <c r="C229" t="s">
        <v>596</v>
      </c>
      <c r="D229" t="s">
        <v>24</v>
      </c>
      <c r="E229">
        <v>59</v>
      </c>
      <c r="F229" s="3">
        <v>31557</v>
      </c>
      <c r="G229" t="s">
        <v>597</v>
      </c>
      <c r="H229" t="s">
        <v>68</v>
      </c>
      <c r="I229" t="s">
        <v>50</v>
      </c>
      <c r="J229" t="s">
        <v>28</v>
      </c>
      <c r="K229" t="s">
        <v>42</v>
      </c>
      <c r="L229">
        <v>12</v>
      </c>
    </row>
    <row r="230" spans="1:12" x14ac:dyDescent="0.3">
      <c r="A230">
        <v>229</v>
      </c>
      <c r="B230" t="s">
        <v>389</v>
      </c>
      <c r="C230" t="s">
        <v>598</v>
      </c>
      <c r="D230" t="s">
        <v>32</v>
      </c>
      <c r="E230">
        <v>30</v>
      </c>
      <c r="F230" s="3">
        <v>24172</v>
      </c>
      <c r="G230" t="s">
        <v>40</v>
      </c>
      <c r="H230" t="s">
        <v>38</v>
      </c>
      <c r="I230" t="s">
        <v>50</v>
      </c>
      <c r="J230" t="s">
        <v>28</v>
      </c>
      <c r="K230" t="s">
        <v>42</v>
      </c>
      <c r="L230">
        <v>19</v>
      </c>
    </row>
    <row r="231" spans="1:12" x14ac:dyDescent="0.3">
      <c r="A231">
        <v>230</v>
      </c>
      <c r="B231" t="s">
        <v>599</v>
      </c>
      <c r="C231" t="s">
        <v>600</v>
      </c>
      <c r="D231" t="s">
        <v>24</v>
      </c>
      <c r="E231">
        <v>74</v>
      </c>
      <c r="F231" s="3">
        <v>19899</v>
      </c>
      <c r="G231" t="s">
        <v>258</v>
      </c>
      <c r="H231" t="s">
        <v>38</v>
      </c>
      <c r="I231" t="s">
        <v>50</v>
      </c>
      <c r="J231" t="s">
        <v>28</v>
      </c>
      <c r="K231" t="s">
        <v>42</v>
      </c>
      <c r="L231">
        <v>11</v>
      </c>
    </row>
    <row r="232" spans="1:12" x14ac:dyDescent="0.3">
      <c r="A232">
        <v>231</v>
      </c>
      <c r="B232" t="s">
        <v>90</v>
      </c>
      <c r="C232" t="s">
        <v>601</v>
      </c>
      <c r="D232" t="s">
        <v>32</v>
      </c>
      <c r="E232">
        <v>48</v>
      </c>
      <c r="F232" s="3">
        <v>34916</v>
      </c>
      <c r="G232" t="s">
        <v>534</v>
      </c>
      <c r="H232" t="s">
        <v>34</v>
      </c>
      <c r="I232" t="s">
        <v>27</v>
      </c>
      <c r="J232" t="s">
        <v>28</v>
      </c>
      <c r="K232" t="s">
        <v>29</v>
      </c>
      <c r="L232">
        <v>3</v>
      </c>
    </row>
    <row r="233" spans="1:12" x14ac:dyDescent="0.3">
      <c r="A233">
        <v>232</v>
      </c>
      <c r="B233" t="s">
        <v>602</v>
      </c>
      <c r="C233" t="s">
        <v>603</v>
      </c>
      <c r="D233" t="s">
        <v>24</v>
      </c>
      <c r="E233">
        <v>94</v>
      </c>
      <c r="F233" s="3">
        <v>32092</v>
      </c>
      <c r="G233" t="s">
        <v>86</v>
      </c>
      <c r="H233" t="s">
        <v>49</v>
      </c>
      <c r="I233" t="s">
        <v>27</v>
      </c>
      <c r="J233" t="s">
        <v>28</v>
      </c>
      <c r="K233" t="s">
        <v>42</v>
      </c>
      <c r="L233">
        <v>12</v>
      </c>
    </row>
    <row r="234" spans="1:12" x14ac:dyDescent="0.3">
      <c r="A234">
        <v>233</v>
      </c>
      <c r="B234" t="s">
        <v>604</v>
      </c>
      <c r="C234" t="s">
        <v>605</v>
      </c>
      <c r="D234" t="s">
        <v>32</v>
      </c>
      <c r="E234">
        <v>34</v>
      </c>
      <c r="F234" s="3">
        <v>31632</v>
      </c>
      <c r="G234" t="s">
        <v>409</v>
      </c>
      <c r="H234" t="s">
        <v>38</v>
      </c>
      <c r="I234" t="s">
        <v>27</v>
      </c>
      <c r="J234" t="s">
        <v>28</v>
      </c>
      <c r="K234" t="s">
        <v>42</v>
      </c>
      <c r="L234">
        <v>13</v>
      </c>
    </row>
    <row r="235" spans="1:12" x14ac:dyDescent="0.3">
      <c r="A235">
        <v>234</v>
      </c>
      <c r="B235" t="s">
        <v>606</v>
      </c>
      <c r="C235" t="s">
        <v>607</v>
      </c>
      <c r="D235" t="s">
        <v>24</v>
      </c>
      <c r="E235">
        <v>71</v>
      </c>
      <c r="F235" s="3">
        <v>25427</v>
      </c>
      <c r="G235" t="s">
        <v>196</v>
      </c>
      <c r="H235" t="s">
        <v>49</v>
      </c>
      <c r="I235" t="s">
        <v>50</v>
      </c>
      <c r="J235" t="s">
        <v>28</v>
      </c>
      <c r="K235" t="s">
        <v>42</v>
      </c>
      <c r="L235">
        <v>12</v>
      </c>
    </row>
    <row r="236" spans="1:12" x14ac:dyDescent="0.3">
      <c r="A236">
        <v>235</v>
      </c>
      <c r="B236" t="s">
        <v>608</v>
      </c>
      <c r="C236" t="s">
        <v>609</v>
      </c>
      <c r="D236" t="s">
        <v>24</v>
      </c>
      <c r="E236">
        <v>30</v>
      </c>
      <c r="F236" s="3">
        <v>28120</v>
      </c>
      <c r="G236" t="s">
        <v>141</v>
      </c>
      <c r="H236" t="s">
        <v>26</v>
      </c>
      <c r="I236" t="s">
        <v>27</v>
      </c>
      <c r="J236" t="s">
        <v>28</v>
      </c>
      <c r="K236" t="s">
        <v>42</v>
      </c>
      <c r="L236">
        <v>15</v>
      </c>
    </row>
    <row r="237" spans="1:12" x14ac:dyDescent="0.3">
      <c r="A237">
        <v>236</v>
      </c>
      <c r="B237" t="s">
        <v>610</v>
      </c>
      <c r="C237" t="s">
        <v>611</v>
      </c>
      <c r="D237" t="s">
        <v>32</v>
      </c>
      <c r="E237">
        <v>79</v>
      </c>
      <c r="F237" s="3">
        <v>20027</v>
      </c>
      <c r="G237" t="s">
        <v>111</v>
      </c>
      <c r="H237" t="s">
        <v>26</v>
      </c>
      <c r="I237" t="s">
        <v>46</v>
      </c>
      <c r="J237" t="s">
        <v>28</v>
      </c>
      <c r="K237" t="s">
        <v>42</v>
      </c>
      <c r="L237">
        <v>14</v>
      </c>
    </row>
    <row r="238" spans="1:12" x14ac:dyDescent="0.3">
      <c r="A238">
        <v>237</v>
      </c>
      <c r="B238" t="s">
        <v>612</v>
      </c>
      <c r="C238" t="s">
        <v>613</v>
      </c>
      <c r="D238" t="s">
        <v>32</v>
      </c>
      <c r="E238">
        <v>18</v>
      </c>
      <c r="F238" s="3">
        <v>27095</v>
      </c>
      <c r="G238" t="s">
        <v>614</v>
      </c>
      <c r="H238" t="s">
        <v>38</v>
      </c>
      <c r="I238" t="s">
        <v>50</v>
      </c>
      <c r="J238" t="s">
        <v>28</v>
      </c>
      <c r="K238" t="s">
        <v>29</v>
      </c>
      <c r="L238">
        <v>11</v>
      </c>
    </row>
    <row r="239" spans="1:12" x14ac:dyDescent="0.3">
      <c r="A239">
        <v>238</v>
      </c>
      <c r="B239" t="s">
        <v>615</v>
      </c>
      <c r="C239" t="s">
        <v>616</v>
      </c>
      <c r="D239" t="s">
        <v>32</v>
      </c>
      <c r="E239">
        <v>54</v>
      </c>
      <c r="F239" s="3">
        <v>30716</v>
      </c>
      <c r="G239" t="s">
        <v>617</v>
      </c>
      <c r="H239" t="s">
        <v>40</v>
      </c>
      <c r="I239" t="s">
        <v>27</v>
      </c>
      <c r="J239" t="s">
        <v>28</v>
      </c>
      <c r="K239" t="s">
        <v>29</v>
      </c>
      <c r="L239">
        <v>14</v>
      </c>
    </row>
    <row r="240" spans="1:12" x14ac:dyDescent="0.3">
      <c r="A240">
        <v>239</v>
      </c>
      <c r="B240" t="s">
        <v>618</v>
      </c>
      <c r="C240" t="s">
        <v>619</v>
      </c>
      <c r="D240" t="s">
        <v>32</v>
      </c>
      <c r="E240">
        <v>62</v>
      </c>
      <c r="F240" s="3">
        <v>33951</v>
      </c>
      <c r="G240" t="s">
        <v>170</v>
      </c>
      <c r="H240" t="s">
        <v>26</v>
      </c>
      <c r="I240" t="s">
        <v>46</v>
      </c>
      <c r="J240" t="s">
        <v>28</v>
      </c>
      <c r="K240" t="s">
        <v>42</v>
      </c>
      <c r="L240">
        <v>3</v>
      </c>
    </row>
    <row r="241" spans="1:12" x14ac:dyDescent="0.3">
      <c r="A241">
        <v>240</v>
      </c>
      <c r="B241" t="s">
        <v>620</v>
      </c>
      <c r="C241" t="s">
        <v>621</v>
      </c>
      <c r="D241" t="s">
        <v>32</v>
      </c>
      <c r="E241">
        <v>49</v>
      </c>
      <c r="F241" s="3">
        <v>32717</v>
      </c>
      <c r="G241" t="s">
        <v>622</v>
      </c>
      <c r="H241" t="s">
        <v>41</v>
      </c>
      <c r="I241" t="s">
        <v>50</v>
      </c>
      <c r="J241" t="s">
        <v>28</v>
      </c>
      <c r="K241" t="s">
        <v>29</v>
      </c>
      <c r="L241">
        <v>15</v>
      </c>
    </row>
    <row r="242" spans="1:12" x14ac:dyDescent="0.3">
      <c r="A242">
        <v>241</v>
      </c>
      <c r="B242" t="s">
        <v>623</v>
      </c>
      <c r="C242" t="s">
        <v>624</v>
      </c>
      <c r="D242" t="s">
        <v>32</v>
      </c>
      <c r="E242">
        <v>94</v>
      </c>
      <c r="F242" s="3">
        <v>31906</v>
      </c>
      <c r="G242" t="s">
        <v>404</v>
      </c>
      <c r="H242" t="s">
        <v>148</v>
      </c>
      <c r="I242" t="s">
        <v>27</v>
      </c>
      <c r="J242" t="s">
        <v>28</v>
      </c>
      <c r="K242" t="s">
        <v>42</v>
      </c>
      <c r="L242">
        <v>20</v>
      </c>
    </row>
    <row r="243" spans="1:12" x14ac:dyDescent="0.3">
      <c r="A243">
        <v>242</v>
      </c>
      <c r="B243" t="s">
        <v>625</v>
      </c>
      <c r="C243" t="s">
        <v>626</v>
      </c>
      <c r="D243" t="s">
        <v>32</v>
      </c>
      <c r="E243">
        <v>17</v>
      </c>
      <c r="F243" s="3">
        <v>33683</v>
      </c>
      <c r="G243" t="s">
        <v>627</v>
      </c>
      <c r="H243" t="s">
        <v>38</v>
      </c>
      <c r="I243" t="s">
        <v>46</v>
      </c>
      <c r="J243" t="s">
        <v>28</v>
      </c>
      <c r="K243" t="s">
        <v>42</v>
      </c>
      <c r="L243">
        <v>8</v>
      </c>
    </row>
    <row r="244" spans="1:12" x14ac:dyDescent="0.3">
      <c r="A244">
        <v>243</v>
      </c>
      <c r="B244" t="s">
        <v>628</v>
      </c>
      <c r="C244" t="s">
        <v>629</v>
      </c>
      <c r="D244" t="s">
        <v>24</v>
      </c>
      <c r="E244">
        <v>94</v>
      </c>
      <c r="F244" s="3">
        <v>28005</v>
      </c>
      <c r="G244" t="s">
        <v>232</v>
      </c>
      <c r="H244" t="s">
        <v>68</v>
      </c>
      <c r="I244" t="s">
        <v>50</v>
      </c>
      <c r="J244" t="s">
        <v>28</v>
      </c>
      <c r="K244" t="s">
        <v>29</v>
      </c>
      <c r="L244">
        <v>14</v>
      </c>
    </row>
    <row r="245" spans="1:12" x14ac:dyDescent="0.3">
      <c r="A245">
        <v>244</v>
      </c>
      <c r="B245" t="s">
        <v>630</v>
      </c>
      <c r="C245" t="s">
        <v>631</v>
      </c>
      <c r="D245" t="s">
        <v>32</v>
      </c>
      <c r="E245">
        <v>57</v>
      </c>
      <c r="F245" s="3">
        <v>27358</v>
      </c>
      <c r="G245" t="s">
        <v>40</v>
      </c>
      <c r="H245" t="s">
        <v>49</v>
      </c>
      <c r="I245" t="s">
        <v>46</v>
      </c>
      <c r="J245" t="s">
        <v>28</v>
      </c>
      <c r="K245" t="s">
        <v>42</v>
      </c>
      <c r="L245">
        <v>8</v>
      </c>
    </row>
    <row r="246" spans="1:12" x14ac:dyDescent="0.3">
      <c r="A246">
        <v>245</v>
      </c>
      <c r="B246" t="s">
        <v>632</v>
      </c>
      <c r="C246" t="s">
        <v>633</v>
      </c>
      <c r="D246" t="s">
        <v>24</v>
      </c>
      <c r="E246">
        <v>6</v>
      </c>
      <c r="F246" s="3">
        <v>37160</v>
      </c>
      <c r="G246" t="s">
        <v>346</v>
      </c>
      <c r="H246" t="s">
        <v>34</v>
      </c>
      <c r="I246" t="s">
        <v>46</v>
      </c>
      <c r="J246" t="s">
        <v>28</v>
      </c>
      <c r="K246" t="s">
        <v>42</v>
      </c>
      <c r="L246">
        <v>1</v>
      </c>
    </row>
    <row r="247" spans="1:12" x14ac:dyDescent="0.3">
      <c r="A247">
        <v>246</v>
      </c>
      <c r="B247" t="s">
        <v>634</v>
      </c>
      <c r="C247" t="s">
        <v>635</v>
      </c>
      <c r="D247" t="s">
        <v>24</v>
      </c>
      <c r="E247">
        <v>63</v>
      </c>
      <c r="F247" s="3">
        <v>33297</v>
      </c>
      <c r="G247" t="s">
        <v>636</v>
      </c>
      <c r="H247" t="s">
        <v>68</v>
      </c>
      <c r="I247" t="s">
        <v>50</v>
      </c>
      <c r="J247" t="s">
        <v>28</v>
      </c>
      <c r="K247" t="s">
        <v>42</v>
      </c>
      <c r="L247">
        <v>9</v>
      </c>
    </row>
    <row r="248" spans="1:12" x14ac:dyDescent="0.3">
      <c r="A248">
        <v>247</v>
      </c>
      <c r="B248" t="s">
        <v>637</v>
      </c>
      <c r="C248" t="s">
        <v>638</v>
      </c>
      <c r="D248" t="s">
        <v>24</v>
      </c>
      <c r="E248">
        <v>62</v>
      </c>
      <c r="F248" s="3">
        <v>30442</v>
      </c>
      <c r="G248" t="s">
        <v>639</v>
      </c>
      <c r="H248" t="s">
        <v>34</v>
      </c>
      <c r="I248" t="s">
        <v>50</v>
      </c>
      <c r="J248" t="s">
        <v>28</v>
      </c>
      <c r="K248" t="s">
        <v>29</v>
      </c>
      <c r="L248">
        <v>13</v>
      </c>
    </row>
    <row r="249" spans="1:12" x14ac:dyDescent="0.3">
      <c r="A249">
        <v>248</v>
      </c>
      <c r="B249" t="s">
        <v>640</v>
      </c>
      <c r="C249" t="s">
        <v>641</v>
      </c>
      <c r="D249" t="s">
        <v>24</v>
      </c>
      <c r="E249">
        <v>76</v>
      </c>
      <c r="F249" s="3">
        <v>28595</v>
      </c>
      <c r="G249" t="s">
        <v>583</v>
      </c>
      <c r="H249" t="s">
        <v>26</v>
      </c>
      <c r="I249" t="s">
        <v>46</v>
      </c>
      <c r="J249" t="s">
        <v>28</v>
      </c>
      <c r="K249" t="s">
        <v>29</v>
      </c>
      <c r="L249">
        <v>12</v>
      </c>
    </row>
    <row r="250" spans="1:12" x14ac:dyDescent="0.3">
      <c r="A250">
        <v>249</v>
      </c>
      <c r="B250" t="s">
        <v>642</v>
      </c>
      <c r="C250" t="s">
        <v>643</v>
      </c>
      <c r="D250" t="s">
        <v>32</v>
      </c>
      <c r="E250">
        <v>65</v>
      </c>
      <c r="F250" s="3">
        <v>33860</v>
      </c>
      <c r="G250" t="s">
        <v>276</v>
      </c>
      <c r="H250" t="s">
        <v>41</v>
      </c>
      <c r="I250" t="s">
        <v>50</v>
      </c>
      <c r="J250" t="s">
        <v>28</v>
      </c>
      <c r="K250" t="s">
        <v>42</v>
      </c>
      <c r="L250">
        <v>9</v>
      </c>
    </row>
    <row r="251" spans="1:12" x14ac:dyDescent="0.3">
      <c r="A251">
        <v>250</v>
      </c>
      <c r="B251" t="s">
        <v>644</v>
      </c>
      <c r="C251" t="s">
        <v>9</v>
      </c>
      <c r="D251" t="s">
        <v>32</v>
      </c>
      <c r="E251">
        <v>53</v>
      </c>
      <c r="F251" s="3">
        <v>32248</v>
      </c>
      <c r="G251" t="s">
        <v>125</v>
      </c>
      <c r="H251" t="s">
        <v>26</v>
      </c>
      <c r="I251" t="s">
        <v>27</v>
      </c>
      <c r="J251" t="s">
        <v>28</v>
      </c>
      <c r="K251" t="s">
        <v>29</v>
      </c>
      <c r="L251">
        <v>13</v>
      </c>
    </row>
    <row r="252" spans="1:12" x14ac:dyDescent="0.3">
      <c r="A252">
        <v>251</v>
      </c>
      <c r="B252" t="s">
        <v>56</v>
      </c>
      <c r="C252" t="s">
        <v>9</v>
      </c>
      <c r="D252" t="s">
        <v>24</v>
      </c>
      <c r="E252">
        <v>88</v>
      </c>
      <c r="F252" s="3">
        <v>28483</v>
      </c>
      <c r="G252" t="s">
        <v>193</v>
      </c>
      <c r="H252" t="s">
        <v>34</v>
      </c>
      <c r="I252" t="s">
        <v>46</v>
      </c>
      <c r="J252" t="s">
        <v>28</v>
      </c>
      <c r="K252" t="s">
        <v>29</v>
      </c>
      <c r="L252">
        <v>10</v>
      </c>
    </row>
    <row r="253" spans="1:12" x14ac:dyDescent="0.3">
      <c r="A253">
        <v>252</v>
      </c>
      <c r="B253" t="s">
        <v>645</v>
      </c>
      <c r="C253" t="s">
        <v>646</v>
      </c>
      <c r="D253" t="s">
        <v>24</v>
      </c>
      <c r="E253">
        <v>39</v>
      </c>
      <c r="F253" s="3">
        <v>30340</v>
      </c>
      <c r="G253" t="s">
        <v>614</v>
      </c>
      <c r="H253" t="s">
        <v>38</v>
      </c>
      <c r="I253" t="s">
        <v>27</v>
      </c>
      <c r="J253" t="s">
        <v>28</v>
      </c>
      <c r="K253" t="s">
        <v>29</v>
      </c>
      <c r="L253">
        <v>13</v>
      </c>
    </row>
    <row r="254" spans="1:12" x14ac:dyDescent="0.3">
      <c r="A254">
        <v>253</v>
      </c>
      <c r="B254" t="s">
        <v>647</v>
      </c>
      <c r="C254" t="s">
        <v>648</v>
      </c>
      <c r="D254" t="s">
        <v>24</v>
      </c>
      <c r="E254">
        <v>82</v>
      </c>
      <c r="F254" s="3">
        <v>35561</v>
      </c>
      <c r="G254" t="s">
        <v>154</v>
      </c>
      <c r="H254" t="s">
        <v>26</v>
      </c>
      <c r="I254" t="s">
        <v>27</v>
      </c>
      <c r="J254" t="s">
        <v>28</v>
      </c>
      <c r="K254" t="s">
        <v>29</v>
      </c>
      <c r="L254">
        <v>1</v>
      </c>
    </row>
    <row r="255" spans="1:12" x14ac:dyDescent="0.3">
      <c r="A255">
        <v>254</v>
      </c>
      <c r="B255" t="s">
        <v>649</v>
      </c>
      <c r="C255" t="s">
        <v>650</v>
      </c>
      <c r="D255" t="s">
        <v>24</v>
      </c>
      <c r="E255">
        <v>98</v>
      </c>
      <c r="F255" s="3">
        <v>22546</v>
      </c>
      <c r="G255" t="s">
        <v>135</v>
      </c>
      <c r="H255" t="s">
        <v>49</v>
      </c>
      <c r="I255" t="s">
        <v>27</v>
      </c>
      <c r="J255" t="s">
        <v>28</v>
      </c>
      <c r="K255" t="s">
        <v>42</v>
      </c>
      <c r="L255">
        <v>14</v>
      </c>
    </row>
    <row r="256" spans="1:12" x14ac:dyDescent="0.3">
      <c r="A256">
        <v>255</v>
      </c>
      <c r="B256" t="s">
        <v>651</v>
      </c>
      <c r="C256" t="s">
        <v>652</v>
      </c>
      <c r="D256" t="s">
        <v>24</v>
      </c>
      <c r="E256">
        <v>2</v>
      </c>
      <c r="F256" s="3">
        <v>19739</v>
      </c>
      <c r="G256" t="s">
        <v>558</v>
      </c>
      <c r="H256" t="s">
        <v>41</v>
      </c>
      <c r="I256" t="s">
        <v>27</v>
      </c>
      <c r="J256" t="s">
        <v>28</v>
      </c>
      <c r="K256" t="s">
        <v>42</v>
      </c>
      <c r="L256">
        <v>5</v>
      </c>
    </row>
    <row r="257" spans="1:12" x14ac:dyDescent="0.3">
      <c r="A257">
        <v>256</v>
      </c>
      <c r="B257" t="s">
        <v>653</v>
      </c>
      <c r="C257" t="s">
        <v>654</v>
      </c>
      <c r="D257" t="s">
        <v>24</v>
      </c>
      <c r="E257">
        <v>16</v>
      </c>
      <c r="F257" s="3">
        <v>27521</v>
      </c>
      <c r="G257" t="s">
        <v>160</v>
      </c>
      <c r="H257" t="s">
        <v>26</v>
      </c>
      <c r="I257" t="s">
        <v>50</v>
      </c>
      <c r="J257" t="s">
        <v>28</v>
      </c>
      <c r="K257" t="s">
        <v>29</v>
      </c>
      <c r="L257">
        <v>21</v>
      </c>
    </row>
    <row r="258" spans="1:12" x14ac:dyDescent="0.3">
      <c r="A258">
        <v>257</v>
      </c>
      <c r="B258" t="s">
        <v>655</v>
      </c>
      <c r="C258" t="s">
        <v>9</v>
      </c>
      <c r="D258" t="s">
        <v>24</v>
      </c>
      <c r="E258">
        <v>70</v>
      </c>
      <c r="F258" s="3">
        <v>24146</v>
      </c>
      <c r="G258" t="s">
        <v>83</v>
      </c>
      <c r="H258" t="s">
        <v>68</v>
      </c>
      <c r="I258" t="s">
        <v>46</v>
      </c>
      <c r="J258" t="s">
        <v>28</v>
      </c>
      <c r="K258" t="s">
        <v>29</v>
      </c>
      <c r="L258">
        <v>19</v>
      </c>
    </row>
    <row r="259" spans="1:12" x14ac:dyDescent="0.3">
      <c r="A259">
        <v>258</v>
      </c>
      <c r="B259" t="s">
        <v>656</v>
      </c>
      <c r="C259" t="s">
        <v>657</v>
      </c>
      <c r="D259" t="s">
        <v>24</v>
      </c>
      <c r="E259">
        <v>24</v>
      </c>
      <c r="F259" s="3">
        <v>33727</v>
      </c>
      <c r="G259" t="s">
        <v>33</v>
      </c>
      <c r="H259" t="s">
        <v>68</v>
      </c>
      <c r="I259" t="s">
        <v>50</v>
      </c>
      <c r="J259" t="s">
        <v>28</v>
      </c>
      <c r="K259" t="s">
        <v>42</v>
      </c>
      <c r="L259">
        <v>9</v>
      </c>
    </row>
    <row r="260" spans="1:12" x14ac:dyDescent="0.3">
      <c r="A260">
        <v>259</v>
      </c>
      <c r="B260" t="s">
        <v>658</v>
      </c>
      <c r="C260" t="s">
        <v>659</v>
      </c>
      <c r="D260" t="s">
        <v>24</v>
      </c>
      <c r="E260">
        <v>70</v>
      </c>
      <c r="F260" s="3">
        <v>30519</v>
      </c>
      <c r="G260" t="s">
        <v>388</v>
      </c>
      <c r="H260" t="s">
        <v>26</v>
      </c>
      <c r="I260" t="s">
        <v>50</v>
      </c>
      <c r="J260" t="s">
        <v>28</v>
      </c>
      <c r="K260" t="s">
        <v>29</v>
      </c>
      <c r="L260">
        <v>3</v>
      </c>
    </row>
    <row r="261" spans="1:12" x14ac:dyDescent="0.3">
      <c r="A261">
        <v>260</v>
      </c>
      <c r="B261" t="s">
        <v>660</v>
      </c>
      <c r="C261" t="s">
        <v>661</v>
      </c>
      <c r="D261" t="s">
        <v>24</v>
      </c>
      <c r="E261">
        <v>47</v>
      </c>
      <c r="F261" s="3">
        <v>29097</v>
      </c>
      <c r="G261" t="s">
        <v>62</v>
      </c>
      <c r="H261" t="s">
        <v>26</v>
      </c>
      <c r="I261" t="s">
        <v>50</v>
      </c>
      <c r="J261" t="s">
        <v>28</v>
      </c>
      <c r="K261" t="s">
        <v>29</v>
      </c>
      <c r="L261">
        <v>22</v>
      </c>
    </row>
    <row r="262" spans="1:12" x14ac:dyDescent="0.3">
      <c r="A262">
        <v>261</v>
      </c>
      <c r="B262" t="s">
        <v>662</v>
      </c>
      <c r="C262" t="s">
        <v>663</v>
      </c>
      <c r="D262" t="s">
        <v>32</v>
      </c>
      <c r="E262">
        <v>74</v>
      </c>
      <c r="F262" s="3">
        <v>28413</v>
      </c>
      <c r="G262" t="s">
        <v>503</v>
      </c>
      <c r="H262" t="s">
        <v>40</v>
      </c>
      <c r="I262" t="s">
        <v>27</v>
      </c>
      <c r="J262" t="s">
        <v>28</v>
      </c>
      <c r="K262" t="s">
        <v>42</v>
      </c>
      <c r="L262">
        <v>8</v>
      </c>
    </row>
    <row r="263" spans="1:12" x14ac:dyDescent="0.3">
      <c r="A263">
        <v>262</v>
      </c>
      <c r="B263" t="s">
        <v>664</v>
      </c>
      <c r="C263" t="s">
        <v>665</v>
      </c>
      <c r="D263" t="s">
        <v>32</v>
      </c>
      <c r="E263">
        <v>97</v>
      </c>
      <c r="F263" s="3">
        <v>28482</v>
      </c>
      <c r="G263" t="s">
        <v>40</v>
      </c>
      <c r="H263" t="s">
        <v>26</v>
      </c>
      <c r="I263" t="s">
        <v>50</v>
      </c>
      <c r="J263" t="s">
        <v>28</v>
      </c>
      <c r="K263" t="s">
        <v>29</v>
      </c>
      <c r="L263">
        <v>10</v>
      </c>
    </row>
    <row r="264" spans="1:12" x14ac:dyDescent="0.3">
      <c r="A264">
        <v>263</v>
      </c>
      <c r="B264" t="s">
        <v>666</v>
      </c>
      <c r="C264" t="s">
        <v>667</v>
      </c>
      <c r="D264" t="s">
        <v>24</v>
      </c>
      <c r="E264">
        <v>89</v>
      </c>
      <c r="F264" s="3">
        <v>31370</v>
      </c>
      <c r="G264" t="s">
        <v>668</v>
      </c>
      <c r="H264" t="s">
        <v>26</v>
      </c>
      <c r="I264" t="s">
        <v>50</v>
      </c>
      <c r="J264" t="s">
        <v>28</v>
      </c>
      <c r="K264" t="s">
        <v>42</v>
      </c>
      <c r="L264">
        <v>7</v>
      </c>
    </row>
    <row r="265" spans="1:12" x14ac:dyDescent="0.3">
      <c r="A265">
        <v>264</v>
      </c>
      <c r="B265" t="s">
        <v>669</v>
      </c>
      <c r="C265" t="s">
        <v>670</v>
      </c>
      <c r="D265" t="s">
        <v>32</v>
      </c>
      <c r="E265">
        <v>31</v>
      </c>
      <c r="F265" s="3">
        <v>28466</v>
      </c>
      <c r="G265" t="s">
        <v>636</v>
      </c>
      <c r="H265" t="s">
        <v>26</v>
      </c>
      <c r="I265" t="s">
        <v>27</v>
      </c>
      <c r="J265" t="s">
        <v>28</v>
      </c>
      <c r="K265" t="s">
        <v>42</v>
      </c>
      <c r="L265">
        <v>11</v>
      </c>
    </row>
    <row r="266" spans="1:12" x14ac:dyDescent="0.3">
      <c r="A266">
        <v>265</v>
      </c>
      <c r="B266" t="s">
        <v>671</v>
      </c>
      <c r="C266" t="s">
        <v>672</v>
      </c>
      <c r="D266" t="s">
        <v>32</v>
      </c>
      <c r="E266">
        <v>74</v>
      </c>
      <c r="F266" s="3">
        <v>24020</v>
      </c>
      <c r="G266" t="s">
        <v>673</v>
      </c>
      <c r="H266" t="s">
        <v>49</v>
      </c>
      <c r="I266" t="s">
        <v>50</v>
      </c>
      <c r="J266" t="s">
        <v>28</v>
      </c>
      <c r="K266" t="s">
        <v>29</v>
      </c>
      <c r="L266">
        <v>18</v>
      </c>
    </row>
    <row r="267" spans="1:12" x14ac:dyDescent="0.3">
      <c r="A267">
        <v>266</v>
      </c>
      <c r="B267" t="s">
        <v>674</v>
      </c>
      <c r="C267" t="s">
        <v>675</v>
      </c>
      <c r="D267" t="s">
        <v>24</v>
      </c>
      <c r="E267">
        <v>69</v>
      </c>
      <c r="F267" s="3">
        <v>32708</v>
      </c>
      <c r="G267" t="s">
        <v>74</v>
      </c>
      <c r="H267" t="s">
        <v>49</v>
      </c>
      <c r="I267" t="s">
        <v>46</v>
      </c>
      <c r="J267" t="s">
        <v>28</v>
      </c>
      <c r="K267" t="s">
        <v>42</v>
      </c>
      <c r="L267">
        <v>18</v>
      </c>
    </row>
    <row r="268" spans="1:12" x14ac:dyDescent="0.3">
      <c r="A268">
        <v>267</v>
      </c>
      <c r="B268" t="s">
        <v>676</v>
      </c>
      <c r="C268" t="s">
        <v>677</v>
      </c>
      <c r="D268" t="s">
        <v>131</v>
      </c>
      <c r="E268">
        <v>53</v>
      </c>
      <c r="F268" s="3" t="s">
        <v>132</v>
      </c>
      <c r="G268" t="s">
        <v>40</v>
      </c>
      <c r="H268" t="s">
        <v>41</v>
      </c>
      <c r="I268" t="s">
        <v>50</v>
      </c>
      <c r="J268" t="s">
        <v>28</v>
      </c>
      <c r="K268" t="s">
        <v>42</v>
      </c>
      <c r="L268">
        <v>11</v>
      </c>
    </row>
    <row r="269" spans="1:12" x14ac:dyDescent="0.3">
      <c r="A269">
        <v>268</v>
      </c>
      <c r="B269" t="s">
        <v>678</v>
      </c>
      <c r="C269" t="s">
        <v>679</v>
      </c>
      <c r="D269" t="s">
        <v>24</v>
      </c>
      <c r="E269">
        <v>60</v>
      </c>
      <c r="F269" s="3">
        <v>28781</v>
      </c>
      <c r="G269" t="s">
        <v>374</v>
      </c>
      <c r="H269" t="s">
        <v>68</v>
      </c>
      <c r="I269" t="s">
        <v>27</v>
      </c>
      <c r="J269" t="s">
        <v>28</v>
      </c>
      <c r="K269" t="s">
        <v>42</v>
      </c>
      <c r="L269">
        <v>10</v>
      </c>
    </row>
    <row r="270" spans="1:12" x14ac:dyDescent="0.3">
      <c r="A270">
        <v>269</v>
      </c>
      <c r="B270" t="s">
        <v>680</v>
      </c>
      <c r="C270" t="s">
        <v>681</v>
      </c>
      <c r="D270" t="s">
        <v>32</v>
      </c>
      <c r="E270">
        <v>55</v>
      </c>
      <c r="F270" s="3">
        <v>19986</v>
      </c>
      <c r="G270" t="s">
        <v>304</v>
      </c>
      <c r="H270" t="s">
        <v>38</v>
      </c>
      <c r="I270" t="s">
        <v>27</v>
      </c>
      <c r="J270" t="s">
        <v>28</v>
      </c>
      <c r="K270" t="s">
        <v>29</v>
      </c>
      <c r="L270">
        <v>9</v>
      </c>
    </row>
    <row r="271" spans="1:12" x14ac:dyDescent="0.3">
      <c r="A271">
        <v>270</v>
      </c>
      <c r="B271" t="s">
        <v>682</v>
      </c>
      <c r="C271" t="s">
        <v>683</v>
      </c>
      <c r="D271" t="s">
        <v>24</v>
      </c>
      <c r="E271">
        <v>38</v>
      </c>
      <c r="F271" s="3">
        <v>25912</v>
      </c>
      <c r="G271" t="s">
        <v>684</v>
      </c>
      <c r="H271" t="s">
        <v>40</v>
      </c>
      <c r="I271" t="s">
        <v>27</v>
      </c>
      <c r="J271" t="s">
        <v>28</v>
      </c>
      <c r="K271" t="s">
        <v>29</v>
      </c>
      <c r="L271">
        <v>17</v>
      </c>
    </row>
    <row r="272" spans="1:12" x14ac:dyDescent="0.3">
      <c r="A272">
        <v>271</v>
      </c>
      <c r="B272" t="s">
        <v>685</v>
      </c>
      <c r="C272" t="s">
        <v>686</v>
      </c>
      <c r="D272" t="s">
        <v>24</v>
      </c>
      <c r="E272">
        <v>51</v>
      </c>
      <c r="F272" s="3">
        <v>33282</v>
      </c>
      <c r="G272" t="s">
        <v>371</v>
      </c>
      <c r="H272" t="s">
        <v>34</v>
      </c>
      <c r="I272" t="s">
        <v>27</v>
      </c>
      <c r="J272" t="s">
        <v>28</v>
      </c>
      <c r="K272" t="s">
        <v>42</v>
      </c>
      <c r="L272">
        <v>4</v>
      </c>
    </row>
    <row r="273" spans="1:12" x14ac:dyDescent="0.3">
      <c r="A273">
        <v>272</v>
      </c>
      <c r="B273" t="s">
        <v>687</v>
      </c>
      <c r="C273" t="s">
        <v>688</v>
      </c>
      <c r="D273" t="s">
        <v>24</v>
      </c>
      <c r="E273">
        <v>22</v>
      </c>
      <c r="F273" s="3">
        <v>31934</v>
      </c>
      <c r="G273" t="s">
        <v>128</v>
      </c>
      <c r="H273" t="s">
        <v>49</v>
      </c>
      <c r="I273" t="s">
        <v>27</v>
      </c>
      <c r="J273" t="s">
        <v>28</v>
      </c>
      <c r="K273" t="s">
        <v>29</v>
      </c>
      <c r="L273">
        <v>1</v>
      </c>
    </row>
    <row r="274" spans="1:12" x14ac:dyDescent="0.3">
      <c r="A274">
        <v>273</v>
      </c>
      <c r="B274" t="s">
        <v>689</v>
      </c>
      <c r="C274" t="s">
        <v>690</v>
      </c>
      <c r="D274" t="s">
        <v>32</v>
      </c>
      <c r="E274">
        <v>54</v>
      </c>
      <c r="F274" s="3">
        <v>23123</v>
      </c>
      <c r="G274" t="s">
        <v>691</v>
      </c>
      <c r="H274" t="s">
        <v>40</v>
      </c>
      <c r="I274" t="s">
        <v>27</v>
      </c>
      <c r="J274" t="s">
        <v>28</v>
      </c>
      <c r="K274" t="s">
        <v>42</v>
      </c>
      <c r="L274">
        <v>19</v>
      </c>
    </row>
    <row r="275" spans="1:12" x14ac:dyDescent="0.3">
      <c r="A275">
        <v>274</v>
      </c>
      <c r="B275" t="s">
        <v>692</v>
      </c>
      <c r="C275" t="s">
        <v>693</v>
      </c>
      <c r="D275" t="s">
        <v>24</v>
      </c>
      <c r="E275">
        <v>66</v>
      </c>
      <c r="F275" s="3">
        <v>28018</v>
      </c>
      <c r="G275" t="s">
        <v>141</v>
      </c>
      <c r="H275" t="s">
        <v>26</v>
      </c>
      <c r="I275" t="s">
        <v>27</v>
      </c>
      <c r="J275" t="s">
        <v>28</v>
      </c>
      <c r="K275" t="s">
        <v>29</v>
      </c>
      <c r="L275">
        <v>14</v>
      </c>
    </row>
    <row r="276" spans="1:12" x14ac:dyDescent="0.3">
      <c r="A276">
        <v>275</v>
      </c>
      <c r="B276" t="s">
        <v>694</v>
      </c>
      <c r="C276" t="s">
        <v>9</v>
      </c>
      <c r="D276" t="s">
        <v>32</v>
      </c>
      <c r="E276">
        <v>7</v>
      </c>
      <c r="F276" s="3">
        <v>20297</v>
      </c>
      <c r="G276" t="s">
        <v>193</v>
      </c>
      <c r="H276" t="s">
        <v>26</v>
      </c>
      <c r="I276" t="s">
        <v>50</v>
      </c>
      <c r="J276" t="s">
        <v>28</v>
      </c>
      <c r="K276" t="s">
        <v>42</v>
      </c>
      <c r="L276">
        <v>13</v>
      </c>
    </row>
    <row r="277" spans="1:12" x14ac:dyDescent="0.3">
      <c r="A277">
        <v>276</v>
      </c>
      <c r="B277" t="s">
        <v>513</v>
      </c>
      <c r="C277" t="s">
        <v>695</v>
      </c>
      <c r="D277" t="s">
        <v>24</v>
      </c>
      <c r="E277">
        <v>47</v>
      </c>
      <c r="F277" s="3">
        <v>32957</v>
      </c>
      <c r="G277" t="s">
        <v>40</v>
      </c>
      <c r="H277" t="s">
        <v>34</v>
      </c>
      <c r="I277" t="s">
        <v>27</v>
      </c>
      <c r="J277" t="s">
        <v>28</v>
      </c>
      <c r="K277" t="s">
        <v>42</v>
      </c>
      <c r="L277">
        <v>22</v>
      </c>
    </row>
    <row r="278" spans="1:12" x14ac:dyDescent="0.3">
      <c r="A278">
        <v>277</v>
      </c>
      <c r="B278" t="s">
        <v>696</v>
      </c>
      <c r="C278" t="s">
        <v>697</v>
      </c>
      <c r="D278" t="s">
        <v>24</v>
      </c>
      <c r="E278">
        <v>69</v>
      </c>
      <c r="F278" s="3">
        <v>20504</v>
      </c>
      <c r="G278" t="s">
        <v>237</v>
      </c>
      <c r="H278" t="s">
        <v>40</v>
      </c>
      <c r="I278" t="s">
        <v>50</v>
      </c>
      <c r="J278" t="s">
        <v>28</v>
      </c>
      <c r="K278" t="s">
        <v>42</v>
      </c>
      <c r="L278">
        <v>15</v>
      </c>
    </row>
    <row r="279" spans="1:12" x14ac:dyDescent="0.3">
      <c r="A279">
        <v>278</v>
      </c>
      <c r="B279" t="s">
        <v>698</v>
      </c>
      <c r="C279" t="s">
        <v>699</v>
      </c>
      <c r="D279" t="s">
        <v>32</v>
      </c>
      <c r="E279">
        <v>22</v>
      </c>
      <c r="F279" s="3">
        <v>35641</v>
      </c>
      <c r="G279" t="s">
        <v>25</v>
      </c>
      <c r="H279" t="s">
        <v>40</v>
      </c>
      <c r="I279" t="s">
        <v>46</v>
      </c>
      <c r="J279" t="s">
        <v>28</v>
      </c>
      <c r="K279" t="s">
        <v>29</v>
      </c>
      <c r="L279">
        <v>4</v>
      </c>
    </row>
    <row r="280" spans="1:12" x14ac:dyDescent="0.3">
      <c r="A280">
        <v>279</v>
      </c>
      <c r="B280" t="s">
        <v>700</v>
      </c>
      <c r="C280" t="s">
        <v>701</v>
      </c>
      <c r="D280" t="s">
        <v>24</v>
      </c>
      <c r="E280">
        <v>0</v>
      </c>
      <c r="F280" s="3">
        <v>29838</v>
      </c>
      <c r="G280" t="s">
        <v>379</v>
      </c>
      <c r="H280" t="s">
        <v>68</v>
      </c>
      <c r="I280" t="s">
        <v>27</v>
      </c>
      <c r="J280" t="s">
        <v>28</v>
      </c>
      <c r="K280" t="s">
        <v>42</v>
      </c>
      <c r="L280">
        <v>11</v>
      </c>
    </row>
    <row r="281" spans="1:12" x14ac:dyDescent="0.3">
      <c r="A281">
        <v>280</v>
      </c>
      <c r="B281" t="s">
        <v>702</v>
      </c>
      <c r="C281" t="s">
        <v>703</v>
      </c>
      <c r="D281" t="s">
        <v>32</v>
      </c>
      <c r="E281">
        <v>15</v>
      </c>
      <c r="F281" s="3">
        <v>34780</v>
      </c>
      <c r="G281" t="s">
        <v>704</v>
      </c>
      <c r="H281" t="s">
        <v>40</v>
      </c>
      <c r="I281" t="s">
        <v>46</v>
      </c>
      <c r="J281" t="s">
        <v>28</v>
      </c>
      <c r="K281" t="s">
        <v>29</v>
      </c>
      <c r="L281">
        <v>5</v>
      </c>
    </row>
    <row r="282" spans="1:12" x14ac:dyDescent="0.3">
      <c r="A282">
        <v>281</v>
      </c>
      <c r="B282" t="s">
        <v>705</v>
      </c>
      <c r="C282" t="s">
        <v>706</v>
      </c>
      <c r="D282" t="s">
        <v>24</v>
      </c>
      <c r="E282">
        <v>51</v>
      </c>
      <c r="F282" s="3">
        <v>26660</v>
      </c>
      <c r="G282" t="s">
        <v>422</v>
      </c>
      <c r="H282" t="s">
        <v>34</v>
      </c>
      <c r="I282" t="s">
        <v>50</v>
      </c>
      <c r="J282" t="s">
        <v>28</v>
      </c>
      <c r="K282" t="s">
        <v>29</v>
      </c>
      <c r="L282">
        <v>8</v>
      </c>
    </row>
    <row r="283" spans="1:12" x14ac:dyDescent="0.3">
      <c r="A283">
        <v>282</v>
      </c>
      <c r="B283" t="s">
        <v>707</v>
      </c>
      <c r="C283" t="s">
        <v>708</v>
      </c>
      <c r="D283" t="s">
        <v>32</v>
      </c>
      <c r="E283">
        <v>82</v>
      </c>
      <c r="F283" s="3">
        <v>32808</v>
      </c>
      <c r="G283" t="s">
        <v>138</v>
      </c>
      <c r="H283" t="s">
        <v>59</v>
      </c>
      <c r="I283" t="s">
        <v>50</v>
      </c>
      <c r="J283" t="s">
        <v>28</v>
      </c>
      <c r="K283" t="s">
        <v>29</v>
      </c>
      <c r="L283">
        <v>11</v>
      </c>
    </row>
    <row r="284" spans="1:12" x14ac:dyDescent="0.3">
      <c r="A284">
        <v>283</v>
      </c>
      <c r="B284" t="s">
        <v>709</v>
      </c>
      <c r="C284" t="s">
        <v>710</v>
      </c>
      <c r="D284" t="s">
        <v>24</v>
      </c>
      <c r="E284">
        <v>34</v>
      </c>
      <c r="F284" s="3">
        <v>33273</v>
      </c>
      <c r="G284" t="s">
        <v>467</v>
      </c>
      <c r="H284" t="s">
        <v>49</v>
      </c>
      <c r="I284" t="s">
        <v>27</v>
      </c>
      <c r="J284" t="s">
        <v>28</v>
      </c>
      <c r="K284" t="s">
        <v>42</v>
      </c>
      <c r="L284">
        <v>2</v>
      </c>
    </row>
    <row r="285" spans="1:12" x14ac:dyDescent="0.3">
      <c r="A285">
        <v>284</v>
      </c>
      <c r="B285" t="s">
        <v>711</v>
      </c>
      <c r="C285" t="s">
        <v>712</v>
      </c>
      <c r="D285" t="s">
        <v>32</v>
      </c>
      <c r="E285">
        <v>38</v>
      </c>
      <c r="F285" s="3">
        <v>31513</v>
      </c>
      <c r="G285" t="s">
        <v>713</v>
      </c>
      <c r="H285" t="s">
        <v>34</v>
      </c>
      <c r="I285" t="s">
        <v>50</v>
      </c>
      <c r="J285" t="s">
        <v>28</v>
      </c>
      <c r="K285" t="s">
        <v>29</v>
      </c>
      <c r="L285">
        <v>9</v>
      </c>
    </row>
    <row r="286" spans="1:12" x14ac:dyDescent="0.3">
      <c r="A286">
        <v>285</v>
      </c>
      <c r="B286" t="s">
        <v>714</v>
      </c>
      <c r="C286" t="s">
        <v>715</v>
      </c>
      <c r="D286" t="s">
        <v>24</v>
      </c>
      <c r="E286">
        <v>3</v>
      </c>
      <c r="F286" s="3">
        <v>28448</v>
      </c>
      <c r="G286" t="s">
        <v>292</v>
      </c>
      <c r="H286" t="s">
        <v>68</v>
      </c>
      <c r="I286" t="s">
        <v>27</v>
      </c>
      <c r="J286" t="s">
        <v>28</v>
      </c>
      <c r="K286" t="s">
        <v>42</v>
      </c>
      <c r="L286">
        <v>12</v>
      </c>
    </row>
    <row r="287" spans="1:12" x14ac:dyDescent="0.3">
      <c r="A287">
        <v>286</v>
      </c>
      <c r="B287" t="s">
        <v>716</v>
      </c>
      <c r="C287" t="s">
        <v>717</v>
      </c>
      <c r="D287" t="s">
        <v>32</v>
      </c>
      <c r="E287">
        <v>99</v>
      </c>
      <c r="F287" s="3">
        <v>32721</v>
      </c>
      <c r="G287" t="s">
        <v>718</v>
      </c>
      <c r="H287" t="s">
        <v>68</v>
      </c>
      <c r="I287" t="s">
        <v>46</v>
      </c>
      <c r="J287" t="s">
        <v>28</v>
      </c>
      <c r="K287" t="s">
        <v>29</v>
      </c>
      <c r="L287">
        <v>11</v>
      </c>
    </row>
    <row r="288" spans="1:12" x14ac:dyDescent="0.3">
      <c r="A288">
        <v>287</v>
      </c>
      <c r="B288" t="s">
        <v>719</v>
      </c>
      <c r="C288" t="s">
        <v>720</v>
      </c>
      <c r="D288" t="s">
        <v>24</v>
      </c>
      <c r="E288">
        <v>41</v>
      </c>
      <c r="F288" s="3">
        <v>31173</v>
      </c>
      <c r="G288" t="s">
        <v>67</v>
      </c>
      <c r="H288" t="s">
        <v>68</v>
      </c>
      <c r="I288" t="s">
        <v>46</v>
      </c>
      <c r="J288" t="s">
        <v>28</v>
      </c>
      <c r="K288" t="s">
        <v>42</v>
      </c>
      <c r="L288">
        <v>4</v>
      </c>
    </row>
    <row r="289" spans="1:12" x14ac:dyDescent="0.3">
      <c r="A289">
        <v>288</v>
      </c>
      <c r="B289" t="s">
        <v>721</v>
      </c>
      <c r="C289" t="s">
        <v>722</v>
      </c>
      <c r="D289" t="s">
        <v>32</v>
      </c>
      <c r="E289">
        <v>71</v>
      </c>
      <c r="F289" s="3">
        <v>31298</v>
      </c>
      <c r="G289" t="s">
        <v>40</v>
      </c>
      <c r="H289" t="s">
        <v>68</v>
      </c>
      <c r="I289" t="s">
        <v>50</v>
      </c>
      <c r="J289" t="s">
        <v>28</v>
      </c>
      <c r="K289" t="s">
        <v>42</v>
      </c>
      <c r="L289">
        <v>9</v>
      </c>
    </row>
    <row r="290" spans="1:12" x14ac:dyDescent="0.3">
      <c r="A290">
        <v>289</v>
      </c>
      <c r="B290" t="s">
        <v>723</v>
      </c>
      <c r="C290" t="s">
        <v>724</v>
      </c>
      <c r="D290" t="s">
        <v>24</v>
      </c>
      <c r="E290">
        <v>43</v>
      </c>
      <c r="F290" s="3">
        <v>25670</v>
      </c>
      <c r="G290" t="s">
        <v>583</v>
      </c>
      <c r="H290" t="s">
        <v>26</v>
      </c>
      <c r="I290" t="s">
        <v>50</v>
      </c>
      <c r="J290" t="s">
        <v>28</v>
      </c>
      <c r="K290" t="s">
        <v>42</v>
      </c>
      <c r="L290">
        <v>10</v>
      </c>
    </row>
    <row r="291" spans="1:12" x14ac:dyDescent="0.3">
      <c r="A291">
        <v>290</v>
      </c>
      <c r="B291" t="s">
        <v>725</v>
      </c>
      <c r="C291" t="s">
        <v>726</v>
      </c>
      <c r="D291" t="s">
        <v>131</v>
      </c>
      <c r="E291">
        <v>42</v>
      </c>
      <c r="F291" s="3" t="s">
        <v>132</v>
      </c>
      <c r="G291" t="s">
        <v>727</v>
      </c>
      <c r="H291" t="s">
        <v>41</v>
      </c>
      <c r="I291" t="s">
        <v>27</v>
      </c>
      <c r="J291" t="s">
        <v>28</v>
      </c>
      <c r="K291" t="s">
        <v>42</v>
      </c>
      <c r="L291">
        <v>11</v>
      </c>
    </row>
    <row r="292" spans="1:12" x14ac:dyDescent="0.3">
      <c r="A292">
        <v>291</v>
      </c>
      <c r="B292" t="s">
        <v>728</v>
      </c>
      <c r="C292" t="s">
        <v>729</v>
      </c>
      <c r="D292" t="s">
        <v>24</v>
      </c>
      <c r="E292">
        <v>63</v>
      </c>
      <c r="F292" s="3">
        <v>26228</v>
      </c>
      <c r="G292" t="s">
        <v>147</v>
      </c>
      <c r="H292" t="s">
        <v>148</v>
      </c>
      <c r="I292" t="s">
        <v>27</v>
      </c>
      <c r="J292" t="s">
        <v>28</v>
      </c>
      <c r="K292" t="s">
        <v>42</v>
      </c>
      <c r="L292">
        <v>4</v>
      </c>
    </row>
    <row r="293" spans="1:12" x14ac:dyDescent="0.3">
      <c r="A293">
        <v>292</v>
      </c>
      <c r="B293" t="s">
        <v>730</v>
      </c>
      <c r="C293" t="s">
        <v>731</v>
      </c>
      <c r="D293" t="s">
        <v>24</v>
      </c>
      <c r="E293">
        <v>42</v>
      </c>
      <c r="F293" s="3">
        <v>22609</v>
      </c>
      <c r="G293" t="s">
        <v>237</v>
      </c>
      <c r="H293" t="s">
        <v>40</v>
      </c>
      <c r="I293" t="s">
        <v>46</v>
      </c>
      <c r="J293" t="s">
        <v>28</v>
      </c>
      <c r="K293" t="s">
        <v>29</v>
      </c>
      <c r="L293">
        <v>9</v>
      </c>
    </row>
    <row r="294" spans="1:12" x14ac:dyDescent="0.3">
      <c r="A294">
        <v>293</v>
      </c>
      <c r="B294" t="s">
        <v>732</v>
      </c>
      <c r="C294" t="s">
        <v>733</v>
      </c>
      <c r="D294" t="s">
        <v>32</v>
      </c>
      <c r="E294">
        <v>80</v>
      </c>
      <c r="F294" s="3">
        <v>32852</v>
      </c>
      <c r="G294" t="s">
        <v>622</v>
      </c>
      <c r="H294" t="s">
        <v>68</v>
      </c>
      <c r="I294" t="s">
        <v>27</v>
      </c>
      <c r="J294" t="s">
        <v>28</v>
      </c>
      <c r="K294" t="s">
        <v>29</v>
      </c>
      <c r="L294">
        <v>20</v>
      </c>
    </row>
    <row r="295" spans="1:12" x14ac:dyDescent="0.3">
      <c r="A295">
        <v>294</v>
      </c>
      <c r="B295" t="s">
        <v>734</v>
      </c>
      <c r="C295" t="s">
        <v>735</v>
      </c>
      <c r="D295" t="s">
        <v>32</v>
      </c>
      <c r="E295">
        <v>39</v>
      </c>
      <c r="F295" s="3">
        <v>21641</v>
      </c>
      <c r="G295" t="s">
        <v>37</v>
      </c>
      <c r="H295" t="s">
        <v>40</v>
      </c>
      <c r="I295" t="s">
        <v>50</v>
      </c>
      <c r="J295" t="s">
        <v>28</v>
      </c>
      <c r="K295" t="s">
        <v>42</v>
      </c>
      <c r="L295">
        <v>5</v>
      </c>
    </row>
    <row r="296" spans="1:12" x14ac:dyDescent="0.3">
      <c r="A296">
        <v>295</v>
      </c>
      <c r="B296" t="s">
        <v>736</v>
      </c>
      <c r="C296" t="s">
        <v>737</v>
      </c>
      <c r="D296" t="s">
        <v>24</v>
      </c>
      <c r="E296">
        <v>64</v>
      </c>
      <c r="F296" s="3">
        <v>23737</v>
      </c>
      <c r="G296" t="s">
        <v>738</v>
      </c>
      <c r="H296" t="s">
        <v>40</v>
      </c>
      <c r="I296" t="s">
        <v>27</v>
      </c>
      <c r="J296" t="s">
        <v>28</v>
      </c>
      <c r="K296" t="s">
        <v>29</v>
      </c>
      <c r="L296">
        <v>18</v>
      </c>
    </row>
    <row r="297" spans="1:12" x14ac:dyDescent="0.3">
      <c r="A297">
        <v>296</v>
      </c>
      <c r="B297" t="s">
        <v>739</v>
      </c>
      <c r="C297" t="s">
        <v>740</v>
      </c>
      <c r="D297" t="s">
        <v>32</v>
      </c>
      <c r="E297">
        <v>34</v>
      </c>
      <c r="F297" s="3">
        <v>26469</v>
      </c>
      <c r="G297" t="s">
        <v>40</v>
      </c>
      <c r="H297" t="s">
        <v>26</v>
      </c>
      <c r="I297" t="s">
        <v>50</v>
      </c>
      <c r="J297" t="s">
        <v>28</v>
      </c>
      <c r="K297" t="s">
        <v>29</v>
      </c>
      <c r="L297">
        <v>17</v>
      </c>
    </row>
    <row r="298" spans="1:12" x14ac:dyDescent="0.3">
      <c r="A298">
        <v>297</v>
      </c>
      <c r="B298" t="s">
        <v>741</v>
      </c>
      <c r="C298" t="s">
        <v>742</v>
      </c>
      <c r="D298" t="s">
        <v>24</v>
      </c>
      <c r="E298">
        <v>33</v>
      </c>
      <c r="F298" s="3">
        <v>21667</v>
      </c>
      <c r="G298" t="s">
        <v>577</v>
      </c>
      <c r="H298" t="s">
        <v>68</v>
      </c>
      <c r="I298" t="s">
        <v>50</v>
      </c>
      <c r="J298" t="s">
        <v>28</v>
      </c>
      <c r="K298" t="s">
        <v>42</v>
      </c>
      <c r="L298">
        <v>16</v>
      </c>
    </row>
    <row r="299" spans="1:12" x14ac:dyDescent="0.3">
      <c r="A299">
        <v>298</v>
      </c>
      <c r="B299" t="s">
        <v>743</v>
      </c>
      <c r="C299" t="s">
        <v>744</v>
      </c>
      <c r="D299" t="s">
        <v>32</v>
      </c>
      <c r="E299">
        <v>69</v>
      </c>
      <c r="F299" s="3">
        <v>20682</v>
      </c>
      <c r="G299" t="s">
        <v>745</v>
      </c>
      <c r="H299" t="s">
        <v>68</v>
      </c>
      <c r="I299" t="s">
        <v>50</v>
      </c>
      <c r="J299" t="s">
        <v>28</v>
      </c>
      <c r="K299" t="s">
        <v>42</v>
      </c>
      <c r="L299">
        <v>9</v>
      </c>
    </row>
    <row r="300" spans="1:12" x14ac:dyDescent="0.3">
      <c r="A300">
        <v>299</v>
      </c>
      <c r="B300" t="s">
        <v>746</v>
      </c>
      <c r="C300" t="s">
        <v>747</v>
      </c>
      <c r="D300" t="s">
        <v>24</v>
      </c>
      <c r="E300">
        <v>80</v>
      </c>
      <c r="F300" s="3">
        <v>20713</v>
      </c>
      <c r="G300" t="s">
        <v>748</v>
      </c>
      <c r="H300" t="s">
        <v>34</v>
      </c>
      <c r="I300" t="s">
        <v>27</v>
      </c>
      <c r="J300" t="s">
        <v>28</v>
      </c>
      <c r="K300" t="s">
        <v>29</v>
      </c>
      <c r="L300">
        <v>7</v>
      </c>
    </row>
    <row r="301" spans="1:12" x14ac:dyDescent="0.3">
      <c r="A301">
        <v>300</v>
      </c>
      <c r="B301" t="s">
        <v>749</v>
      </c>
      <c r="C301" t="s">
        <v>750</v>
      </c>
      <c r="D301" t="s">
        <v>32</v>
      </c>
      <c r="E301">
        <v>88</v>
      </c>
      <c r="F301" s="3">
        <v>20628</v>
      </c>
      <c r="G301" t="s">
        <v>583</v>
      </c>
      <c r="H301" t="s">
        <v>26</v>
      </c>
      <c r="I301" t="s">
        <v>27</v>
      </c>
      <c r="J301" t="s">
        <v>28</v>
      </c>
      <c r="K301" t="s">
        <v>42</v>
      </c>
      <c r="L301">
        <v>9</v>
      </c>
    </row>
    <row r="302" spans="1:12" x14ac:dyDescent="0.3">
      <c r="A302">
        <v>301</v>
      </c>
      <c r="B302" t="s">
        <v>751</v>
      </c>
      <c r="C302" t="s">
        <v>752</v>
      </c>
      <c r="D302" t="s">
        <v>24</v>
      </c>
      <c r="E302">
        <v>54</v>
      </c>
      <c r="F302" s="3">
        <v>29504</v>
      </c>
      <c r="G302" t="s">
        <v>753</v>
      </c>
      <c r="H302" t="s">
        <v>68</v>
      </c>
      <c r="I302" t="s">
        <v>50</v>
      </c>
      <c r="J302" t="s">
        <v>28</v>
      </c>
      <c r="K302" t="s">
        <v>42</v>
      </c>
      <c r="L302">
        <v>19</v>
      </c>
    </row>
    <row r="303" spans="1:12" x14ac:dyDescent="0.3">
      <c r="A303">
        <v>302</v>
      </c>
      <c r="B303" t="s">
        <v>754</v>
      </c>
      <c r="C303" t="s">
        <v>755</v>
      </c>
      <c r="D303" t="s">
        <v>24</v>
      </c>
      <c r="E303">
        <v>32</v>
      </c>
      <c r="F303" s="3">
        <v>28211</v>
      </c>
      <c r="G303" t="s">
        <v>40</v>
      </c>
      <c r="H303" t="s">
        <v>26</v>
      </c>
      <c r="I303" t="s">
        <v>27</v>
      </c>
      <c r="J303" t="s">
        <v>28</v>
      </c>
      <c r="K303" t="s">
        <v>42</v>
      </c>
      <c r="L303">
        <v>13</v>
      </c>
    </row>
    <row r="304" spans="1:12" x14ac:dyDescent="0.3">
      <c r="A304">
        <v>303</v>
      </c>
      <c r="B304" t="s">
        <v>756</v>
      </c>
      <c r="C304" t="s">
        <v>757</v>
      </c>
      <c r="D304" t="s">
        <v>24</v>
      </c>
      <c r="E304">
        <v>59</v>
      </c>
      <c r="F304" s="3">
        <v>27256</v>
      </c>
      <c r="G304" t="s">
        <v>338</v>
      </c>
      <c r="H304" t="s">
        <v>59</v>
      </c>
      <c r="I304" t="s">
        <v>27</v>
      </c>
      <c r="J304" t="s">
        <v>28</v>
      </c>
      <c r="K304" t="s">
        <v>29</v>
      </c>
      <c r="L304">
        <v>14</v>
      </c>
    </row>
    <row r="305" spans="1:12" x14ac:dyDescent="0.3">
      <c r="A305">
        <v>304</v>
      </c>
      <c r="B305" t="s">
        <v>758</v>
      </c>
      <c r="C305" t="s">
        <v>759</v>
      </c>
      <c r="D305" t="s">
        <v>32</v>
      </c>
      <c r="E305">
        <v>36</v>
      </c>
      <c r="F305" s="3">
        <v>25289</v>
      </c>
      <c r="G305" t="s">
        <v>555</v>
      </c>
      <c r="H305" t="s">
        <v>68</v>
      </c>
      <c r="I305" t="s">
        <v>27</v>
      </c>
      <c r="J305" t="s">
        <v>28</v>
      </c>
      <c r="K305" t="s">
        <v>29</v>
      </c>
      <c r="L305">
        <v>15</v>
      </c>
    </row>
    <row r="306" spans="1:12" x14ac:dyDescent="0.3">
      <c r="A306">
        <v>305</v>
      </c>
      <c r="B306" t="s">
        <v>760</v>
      </c>
      <c r="C306" t="s">
        <v>761</v>
      </c>
      <c r="D306" t="s">
        <v>24</v>
      </c>
      <c r="E306">
        <v>1</v>
      </c>
      <c r="F306" s="3">
        <v>27105</v>
      </c>
      <c r="G306" t="s">
        <v>713</v>
      </c>
      <c r="H306" t="s">
        <v>34</v>
      </c>
      <c r="I306" t="s">
        <v>27</v>
      </c>
      <c r="J306" t="s">
        <v>28</v>
      </c>
      <c r="K306" t="s">
        <v>42</v>
      </c>
      <c r="L306">
        <v>11</v>
      </c>
    </row>
    <row r="307" spans="1:12" x14ac:dyDescent="0.3">
      <c r="A307">
        <v>306</v>
      </c>
      <c r="B307" t="s">
        <v>762</v>
      </c>
      <c r="C307" t="s">
        <v>763</v>
      </c>
      <c r="D307" t="s">
        <v>32</v>
      </c>
      <c r="E307">
        <v>19</v>
      </c>
      <c r="F307" s="3">
        <v>26878</v>
      </c>
      <c r="G307" t="s">
        <v>170</v>
      </c>
      <c r="H307" t="s">
        <v>26</v>
      </c>
      <c r="I307" t="s">
        <v>50</v>
      </c>
      <c r="J307" t="s">
        <v>28</v>
      </c>
      <c r="K307" t="s">
        <v>42</v>
      </c>
      <c r="L307">
        <v>18</v>
      </c>
    </row>
    <row r="308" spans="1:12" x14ac:dyDescent="0.3">
      <c r="A308">
        <v>307</v>
      </c>
      <c r="B308" t="s">
        <v>764</v>
      </c>
      <c r="C308" t="s">
        <v>765</v>
      </c>
      <c r="D308" t="s">
        <v>32</v>
      </c>
      <c r="E308">
        <v>55</v>
      </c>
      <c r="F308" s="3">
        <v>30912</v>
      </c>
      <c r="G308" t="s">
        <v>583</v>
      </c>
      <c r="H308" t="s">
        <v>26</v>
      </c>
      <c r="I308" t="s">
        <v>46</v>
      </c>
      <c r="J308" t="s">
        <v>28</v>
      </c>
      <c r="K308" t="s">
        <v>29</v>
      </c>
      <c r="L308">
        <v>12</v>
      </c>
    </row>
    <row r="309" spans="1:12" x14ac:dyDescent="0.3">
      <c r="A309">
        <v>308</v>
      </c>
      <c r="B309" t="s">
        <v>766</v>
      </c>
      <c r="C309" t="s">
        <v>767</v>
      </c>
      <c r="D309" t="s">
        <v>32</v>
      </c>
      <c r="E309">
        <v>2</v>
      </c>
      <c r="F309" s="3">
        <v>30384</v>
      </c>
      <c r="G309" t="s">
        <v>768</v>
      </c>
      <c r="H309" t="s">
        <v>41</v>
      </c>
      <c r="I309" t="s">
        <v>50</v>
      </c>
      <c r="J309" t="s">
        <v>28</v>
      </c>
      <c r="K309" t="s">
        <v>42</v>
      </c>
      <c r="L309">
        <v>4</v>
      </c>
    </row>
    <row r="310" spans="1:12" x14ac:dyDescent="0.3">
      <c r="A310">
        <v>309</v>
      </c>
      <c r="B310" t="s">
        <v>769</v>
      </c>
      <c r="C310" t="s">
        <v>770</v>
      </c>
      <c r="D310" t="s">
        <v>24</v>
      </c>
      <c r="E310">
        <v>53</v>
      </c>
      <c r="F310" s="3">
        <v>27304</v>
      </c>
      <c r="G310" t="s">
        <v>583</v>
      </c>
      <c r="H310" t="s">
        <v>26</v>
      </c>
      <c r="I310" t="s">
        <v>27</v>
      </c>
      <c r="J310" t="s">
        <v>28</v>
      </c>
      <c r="K310" t="s">
        <v>29</v>
      </c>
      <c r="L310">
        <v>21</v>
      </c>
    </row>
    <row r="311" spans="1:12" x14ac:dyDescent="0.3">
      <c r="A311">
        <v>310</v>
      </c>
      <c r="B311" t="s">
        <v>771</v>
      </c>
      <c r="C311" t="s">
        <v>772</v>
      </c>
      <c r="D311" t="s">
        <v>24</v>
      </c>
      <c r="E311">
        <v>0</v>
      </c>
      <c r="F311" s="3">
        <v>31091</v>
      </c>
      <c r="G311" t="s">
        <v>614</v>
      </c>
      <c r="H311" t="s">
        <v>34</v>
      </c>
      <c r="I311" t="s">
        <v>27</v>
      </c>
      <c r="J311" t="s">
        <v>28</v>
      </c>
      <c r="K311" t="s">
        <v>29</v>
      </c>
      <c r="L311">
        <v>18</v>
      </c>
    </row>
    <row r="312" spans="1:12" x14ac:dyDescent="0.3">
      <c r="A312">
        <v>311</v>
      </c>
      <c r="B312" t="s">
        <v>773</v>
      </c>
      <c r="C312" t="s">
        <v>774</v>
      </c>
      <c r="D312" t="s">
        <v>24</v>
      </c>
      <c r="E312">
        <v>86</v>
      </c>
      <c r="F312" s="3">
        <v>21048</v>
      </c>
      <c r="G312" t="s">
        <v>258</v>
      </c>
      <c r="H312" t="s">
        <v>26</v>
      </c>
      <c r="I312" t="s">
        <v>50</v>
      </c>
      <c r="J312" t="s">
        <v>28</v>
      </c>
      <c r="K312" t="s">
        <v>42</v>
      </c>
      <c r="L312">
        <v>12</v>
      </c>
    </row>
    <row r="313" spans="1:12" x14ac:dyDescent="0.3">
      <c r="A313">
        <v>312</v>
      </c>
      <c r="B313" t="s">
        <v>775</v>
      </c>
      <c r="C313" t="s">
        <v>776</v>
      </c>
      <c r="D313" t="s">
        <v>32</v>
      </c>
      <c r="E313">
        <v>44</v>
      </c>
      <c r="F313" s="3">
        <v>21261</v>
      </c>
      <c r="G313" t="s">
        <v>558</v>
      </c>
      <c r="H313" t="s">
        <v>34</v>
      </c>
      <c r="I313" t="s">
        <v>46</v>
      </c>
      <c r="J313" t="s">
        <v>28</v>
      </c>
      <c r="K313" t="s">
        <v>29</v>
      </c>
      <c r="L313">
        <v>6</v>
      </c>
    </row>
    <row r="314" spans="1:12" x14ac:dyDescent="0.3">
      <c r="A314">
        <v>313</v>
      </c>
      <c r="B314" t="s">
        <v>777</v>
      </c>
      <c r="C314" t="s">
        <v>778</v>
      </c>
      <c r="D314" t="s">
        <v>32</v>
      </c>
      <c r="E314">
        <v>70</v>
      </c>
      <c r="F314" s="3">
        <v>32133</v>
      </c>
      <c r="G314" t="s">
        <v>396</v>
      </c>
      <c r="H314" t="s">
        <v>68</v>
      </c>
      <c r="I314" t="s">
        <v>27</v>
      </c>
      <c r="J314" t="s">
        <v>28</v>
      </c>
      <c r="K314" t="s">
        <v>29</v>
      </c>
      <c r="L314">
        <v>13</v>
      </c>
    </row>
    <row r="315" spans="1:12" x14ac:dyDescent="0.3">
      <c r="A315">
        <v>314</v>
      </c>
      <c r="B315" t="s">
        <v>472</v>
      </c>
      <c r="C315" t="s">
        <v>779</v>
      </c>
      <c r="D315" t="s">
        <v>24</v>
      </c>
      <c r="E315">
        <v>27</v>
      </c>
      <c r="F315" s="3">
        <v>22883</v>
      </c>
      <c r="G315" t="s">
        <v>321</v>
      </c>
      <c r="H315" t="s">
        <v>49</v>
      </c>
      <c r="I315" t="s">
        <v>50</v>
      </c>
      <c r="J315" t="s">
        <v>28</v>
      </c>
      <c r="K315" t="s">
        <v>29</v>
      </c>
      <c r="L315">
        <v>5</v>
      </c>
    </row>
    <row r="316" spans="1:12" x14ac:dyDescent="0.3">
      <c r="A316">
        <v>315</v>
      </c>
      <c r="B316" t="s">
        <v>780</v>
      </c>
      <c r="C316" t="s">
        <v>781</v>
      </c>
      <c r="D316" t="s">
        <v>24</v>
      </c>
      <c r="E316">
        <v>67</v>
      </c>
      <c r="F316" s="3">
        <v>21291</v>
      </c>
      <c r="G316" t="s">
        <v>196</v>
      </c>
      <c r="H316" t="s">
        <v>68</v>
      </c>
      <c r="I316" t="s">
        <v>46</v>
      </c>
      <c r="J316" t="s">
        <v>28</v>
      </c>
      <c r="K316" t="s">
        <v>42</v>
      </c>
      <c r="L316">
        <v>12</v>
      </c>
    </row>
    <row r="317" spans="1:12" x14ac:dyDescent="0.3">
      <c r="A317">
        <v>316</v>
      </c>
      <c r="B317" t="s">
        <v>782</v>
      </c>
      <c r="C317" t="s">
        <v>783</v>
      </c>
      <c r="D317" t="s">
        <v>24</v>
      </c>
      <c r="E317">
        <v>72</v>
      </c>
      <c r="F317" s="3">
        <v>27912</v>
      </c>
      <c r="G317" t="s">
        <v>784</v>
      </c>
      <c r="H317" t="s">
        <v>68</v>
      </c>
      <c r="I317" t="s">
        <v>27</v>
      </c>
      <c r="J317" t="s">
        <v>28</v>
      </c>
      <c r="K317" t="s">
        <v>29</v>
      </c>
      <c r="L317">
        <v>10</v>
      </c>
    </row>
    <row r="318" spans="1:12" x14ac:dyDescent="0.3">
      <c r="A318">
        <v>317</v>
      </c>
      <c r="B318" t="s">
        <v>785</v>
      </c>
      <c r="C318" t="s">
        <v>786</v>
      </c>
      <c r="D318" t="s">
        <v>24</v>
      </c>
      <c r="E318">
        <v>26</v>
      </c>
      <c r="F318" s="3">
        <v>27070</v>
      </c>
      <c r="G318" t="s">
        <v>311</v>
      </c>
      <c r="H318" t="s">
        <v>148</v>
      </c>
      <c r="I318" t="s">
        <v>27</v>
      </c>
      <c r="J318" t="s">
        <v>28</v>
      </c>
      <c r="K318" t="s">
        <v>29</v>
      </c>
      <c r="L318">
        <v>14</v>
      </c>
    </row>
    <row r="319" spans="1:12" x14ac:dyDescent="0.3">
      <c r="A319">
        <v>318</v>
      </c>
      <c r="B319" t="s">
        <v>787</v>
      </c>
      <c r="C319" t="s">
        <v>788</v>
      </c>
      <c r="D319" t="s">
        <v>24</v>
      </c>
      <c r="E319">
        <v>21</v>
      </c>
      <c r="F319" s="3">
        <v>25342</v>
      </c>
      <c r="G319" t="s">
        <v>617</v>
      </c>
      <c r="H319" t="s">
        <v>49</v>
      </c>
      <c r="I319" t="s">
        <v>46</v>
      </c>
      <c r="J319" t="s">
        <v>28</v>
      </c>
      <c r="K319" t="s">
        <v>29</v>
      </c>
      <c r="L319">
        <v>18</v>
      </c>
    </row>
    <row r="320" spans="1:12" x14ac:dyDescent="0.3">
      <c r="A320">
        <v>319</v>
      </c>
      <c r="B320" t="s">
        <v>789</v>
      </c>
      <c r="C320" t="s">
        <v>790</v>
      </c>
      <c r="D320" t="s">
        <v>24</v>
      </c>
      <c r="E320">
        <v>32</v>
      </c>
      <c r="F320" s="3">
        <v>26217</v>
      </c>
      <c r="G320" t="s">
        <v>40</v>
      </c>
      <c r="H320" t="s">
        <v>49</v>
      </c>
      <c r="I320" t="s">
        <v>27</v>
      </c>
      <c r="J320" t="s">
        <v>28</v>
      </c>
      <c r="K320" t="s">
        <v>29</v>
      </c>
      <c r="L320">
        <v>14</v>
      </c>
    </row>
    <row r="321" spans="1:12" x14ac:dyDescent="0.3">
      <c r="A321">
        <v>320</v>
      </c>
      <c r="B321" t="s">
        <v>791</v>
      </c>
      <c r="C321" t="s">
        <v>792</v>
      </c>
      <c r="D321" t="s">
        <v>32</v>
      </c>
      <c r="E321">
        <v>19</v>
      </c>
      <c r="F321" s="3">
        <v>35470</v>
      </c>
      <c r="G321" t="s">
        <v>170</v>
      </c>
      <c r="H321" t="s">
        <v>26</v>
      </c>
      <c r="I321" t="s">
        <v>27</v>
      </c>
      <c r="J321" t="s">
        <v>28</v>
      </c>
      <c r="K321" t="s">
        <v>42</v>
      </c>
      <c r="L321">
        <v>4</v>
      </c>
    </row>
    <row r="322" spans="1:12" x14ac:dyDescent="0.3">
      <c r="A322">
        <v>321</v>
      </c>
      <c r="B322" t="s">
        <v>793</v>
      </c>
      <c r="C322" t="s">
        <v>794</v>
      </c>
      <c r="D322" t="s">
        <v>24</v>
      </c>
      <c r="E322">
        <v>58</v>
      </c>
      <c r="F322" s="3">
        <v>26922</v>
      </c>
      <c r="G322" t="s">
        <v>328</v>
      </c>
      <c r="H322" t="s">
        <v>40</v>
      </c>
      <c r="I322" t="s">
        <v>27</v>
      </c>
      <c r="J322" t="s">
        <v>28</v>
      </c>
      <c r="K322" t="s">
        <v>42</v>
      </c>
      <c r="L322">
        <v>18</v>
      </c>
    </row>
    <row r="323" spans="1:12" x14ac:dyDescent="0.3">
      <c r="A323">
        <v>322</v>
      </c>
      <c r="B323" t="s">
        <v>795</v>
      </c>
      <c r="C323" t="s">
        <v>796</v>
      </c>
      <c r="D323" t="s">
        <v>24</v>
      </c>
      <c r="E323">
        <v>19</v>
      </c>
      <c r="F323" s="3">
        <v>28194</v>
      </c>
      <c r="G323" t="s">
        <v>227</v>
      </c>
      <c r="H323" t="s">
        <v>34</v>
      </c>
      <c r="I323" t="s">
        <v>27</v>
      </c>
      <c r="J323" t="s">
        <v>28</v>
      </c>
      <c r="K323" t="s">
        <v>29</v>
      </c>
      <c r="L323">
        <v>11</v>
      </c>
    </row>
    <row r="324" spans="1:12" x14ac:dyDescent="0.3">
      <c r="A324">
        <v>323</v>
      </c>
      <c r="B324" t="s">
        <v>797</v>
      </c>
      <c r="C324" t="s">
        <v>798</v>
      </c>
      <c r="D324" t="s">
        <v>24</v>
      </c>
      <c r="E324">
        <v>54</v>
      </c>
      <c r="F324" s="3">
        <v>26819</v>
      </c>
      <c r="G324" t="s">
        <v>388</v>
      </c>
      <c r="H324" t="s">
        <v>26</v>
      </c>
      <c r="I324" t="s">
        <v>27</v>
      </c>
      <c r="J324" t="s">
        <v>28</v>
      </c>
      <c r="K324" t="s">
        <v>29</v>
      </c>
      <c r="L324">
        <v>7</v>
      </c>
    </row>
    <row r="325" spans="1:12" x14ac:dyDescent="0.3">
      <c r="A325">
        <v>324</v>
      </c>
      <c r="B325" t="s">
        <v>799</v>
      </c>
      <c r="C325" t="s">
        <v>800</v>
      </c>
      <c r="D325" t="s">
        <v>32</v>
      </c>
      <c r="E325">
        <v>97</v>
      </c>
      <c r="F325" s="3">
        <v>31629</v>
      </c>
      <c r="G325" t="s">
        <v>801</v>
      </c>
      <c r="H325" t="s">
        <v>41</v>
      </c>
      <c r="I325" t="s">
        <v>27</v>
      </c>
      <c r="J325" t="s">
        <v>28</v>
      </c>
      <c r="K325" t="s">
        <v>29</v>
      </c>
      <c r="L325">
        <v>15</v>
      </c>
    </row>
    <row r="326" spans="1:12" x14ac:dyDescent="0.3">
      <c r="A326">
        <v>325</v>
      </c>
      <c r="B326" t="s">
        <v>802</v>
      </c>
      <c r="C326" t="s">
        <v>803</v>
      </c>
      <c r="D326" t="s">
        <v>24</v>
      </c>
      <c r="E326">
        <v>98</v>
      </c>
      <c r="F326" s="3">
        <v>26202</v>
      </c>
      <c r="G326" t="s">
        <v>801</v>
      </c>
      <c r="H326" t="s">
        <v>34</v>
      </c>
      <c r="I326" t="s">
        <v>46</v>
      </c>
      <c r="J326" t="s">
        <v>28</v>
      </c>
      <c r="K326" t="s">
        <v>29</v>
      </c>
      <c r="L326">
        <v>17</v>
      </c>
    </row>
    <row r="327" spans="1:12" x14ac:dyDescent="0.3">
      <c r="A327">
        <v>326</v>
      </c>
      <c r="B327" t="s">
        <v>804</v>
      </c>
      <c r="C327" t="s">
        <v>805</v>
      </c>
      <c r="D327" t="s">
        <v>24</v>
      </c>
      <c r="E327">
        <v>74</v>
      </c>
      <c r="F327" s="3">
        <v>29267</v>
      </c>
      <c r="G327" t="s">
        <v>207</v>
      </c>
      <c r="H327" t="s">
        <v>34</v>
      </c>
      <c r="I327" t="s">
        <v>27</v>
      </c>
      <c r="J327" t="s">
        <v>28</v>
      </c>
      <c r="K327" t="s">
        <v>42</v>
      </c>
      <c r="L327">
        <v>6</v>
      </c>
    </row>
    <row r="328" spans="1:12" x14ac:dyDescent="0.3">
      <c r="A328">
        <v>327</v>
      </c>
      <c r="B328" t="s">
        <v>760</v>
      </c>
      <c r="C328" t="s">
        <v>806</v>
      </c>
      <c r="D328" t="s">
        <v>24</v>
      </c>
      <c r="E328">
        <v>10</v>
      </c>
      <c r="F328" s="3">
        <v>25043</v>
      </c>
      <c r="G328" t="s">
        <v>534</v>
      </c>
      <c r="H328" t="s">
        <v>26</v>
      </c>
      <c r="I328" t="s">
        <v>27</v>
      </c>
      <c r="J328" t="s">
        <v>28</v>
      </c>
      <c r="K328" t="s">
        <v>42</v>
      </c>
      <c r="L328">
        <v>12</v>
      </c>
    </row>
    <row r="329" spans="1:12" x14ac:dyDescent="0.3">
      <c r="A329">
        <v>328</v>
      </c>
      <c r="B329" t="s">
        <v>807</v>
      </c>
      <c r="C329" t="s">
        <v>808</v>
      </c>
      <c r="D329" t="s">
        <v>24</v>
      </c>
      <c r="E329">
        <v>87</v>
      </c>
      <c r="F329" s="3">
        <v>33339</v>
      </c>
      <c r="G329" t="s">
        <v>388</v>
      </c>
      <c r="H329" t="s">
        <v>68</v>
      </c>
      <c r="I329" t="s">
        <v>27</v>
      </c>
      <c r="J329" t="s">
        <v>28</v>
      </c>
      <c r="K329" t="s">
        <v>42</v>
      </c>
      <c r="L329">
        <v>12</v>
      </c>
    </row>
    <row r="330" spans="1:12" x14ac:dyDescent="0.3">
      <c r="A330">
        <v>329</v>
      </c>
      <c r="B330" t="s">
        <v>809</v>
      </c>
      <c r="C330" t="s">
        <v>810</v>
      </c>
      <c r="D330" t="s">
        <v>32</v>
      </c>
      <c r="E330">
        <v>25</v>
      </c>
      <c r="F330" s="3">
        <v>31006</v>
      </c>
      <c r="G330" t="s">
        <v>811</v>
      </c>
      <c r="H330" t="s">
        <v>148</v>
      </c>
      <c r="I330" t="s">
        <v>50</v>
      </c>
      <c r="J330" t="s">
        <v>28</v>
      </c>
      <c r="K330" t="s">
        <v>29</v>
      </c>
      <c r="L330">
        <v>12</v>
      </c>
    </row>
    <row r="331" spans="1:12" x14ac:dyDescent="0.3">
      <c r="A331">
        <v>330</v>
      </c>
      <c r="B331" t="s">
        <v>445</v>
      </c>
      <c r="C331" t="s">
        <v>812</v>
      </c>
      <c r="D331" t="s">
        <v>32</v>
      </c>
      <c r="E331">
        <v>78</v>
      </c>
      <c r="F331" s="3">
        <v>21704</v>
      </c>
      <c r="G331" t="s">
        <v>37</v>
      </c>
      <c r="H331" t="s">
        <v>68</v>
      </c>
      <c r="I331" t="s">
        <v>50</v>
      </c>
      <c r="J331" t="s">
        <v>28</v>
      </c>
      <c r="K331" t="s">
        <v>29</v>
      </c>
      <c r="L331">
        <v>7</v>
      </c>
    </row>
    <row r="332" spans="1:12" x14ac:dyDescent="0.3">
      <c r="A332">
        <v>331</v>
      </c>
      <c r="B332" t="s">
        <v>813</v>
      </c>
      <c r="C332" t="s">
        <v>814</v>
      </c>
      <c r="D332" t="s">
        <v>32</v>
      </c>
      <c r="E332">
        <v>87</v>
      </c>
      <c r="F332" s="3">
        <v>36061</v>
      </c>
      <c r="G332" t="s">
        <v>558</v>
      </c>
      <c r="H332" t="s">
        <v>26</v>
      </c>
      <c r="I332" t="s">
        <v>27</v>
      </c>
      <c r="J332" t="s">
        <v>28</v>
      </c>
      <c r="K332" t="s">
        <v>29</v>
      </c>
      <c r="L332">
        <v>3</v>
      </c>
    </row>
    <row r="333" spans="1:12" x14ac:dyDescent="0.3">
      <c r="A333">
        <v>332</v>
      </c>
      <c r="B333" t="s">
        <v>815</v>
      </c>
      <c r="C333" t="s">
        <v>816</v>
      </c>
      <c r="D333" t="s">
        <v>24</v>
      </c>
      <c r="E333">
        <v>23</v>
      </c>
      <c r="F333" s="3">
        <v>28721</v>
      </c>
      <c r="G333" t="s">
        <v>170</v>
      </c>
      <c r="H333" t="s">
        <v>26</v>
      </c>
      <c r="I333" t="s">
        <v>50</v>
      </c>
      <c r="J333" t="s">
        <v>28</v>
      </c>
      <c r="K333" t="s">
        <v>42</v>
      </c>
      <c r="L333">
        <v>14</v>
      </c>
    </row>
    <row r="334" spans="1:12" x14ac:dyDescent="0.3">
      <c r="A334">
        <v>333</v>
      </c>
      <c r="B334" t="s">
        <v>817</v>
      </c>
      <c r="C334" t="s">
        <v>818</v>
      </c>
      <c r="D334" t="s">
        <v>24</v>
      </c>
      <c r="E334">
        <v>25</v>
      </c>
      <c r="F334" s="3">
        <v>23913</v>
      </c>
      <c r="G334" t="s">
        <v>83</v>
      </c>
      <c r="H334" t="s">
        <v>34</v>
      </c>
      <c r="I334" t="s">
        <v>46</v>
      </c>
      <c r="J334" t="s">
        <v>28</v>
      </c>
      <c r="K334" t="s">
        <v>29</v>
      </c>
      <c r="L334">
        <v>8</v>
      </c>
    </row>
    <row r="335" spans="1:12" x14ac:dyDescent="0.3">
      <c r="A335">
        <v>334</v>
      </c>
      <c r="B335" t="s">
        <v>819</v>
      </c>
      <c r="C335" t="s">
        <v>820</v>
      </c>
      <c r="D335" t="s">
        <v>24</v>
      </c>
      <c r="E335">
        <v>71</v>
      </c>
      <c r="F335" s="3">
        <v>36300</v>
      </c>
      <c r="G335" t="s">
        <v>371</v>
      </c>
      <c r="H335" t="s">
        <v>34</v>
      </c>
      <c r="I335" t="s">
        <v>46</v>
      </c>
      <c r="J335" t="s">
        <v>28</v>
      </c>
      <c r="K335" t="s">
        <v>29</v>
      </c>
      <c r="L335">
        <v>3</v>
      </c>
    </row>
    <row r="336" spans="1:12" x14ac:dyDescent="0.3">
      <c r="A336">
        <v>335</v>
      </c>
      <c r="B336" t="s">
        <v>821</v>
      </c>
      <c r="C336" t="s">
        <v>822</v>
      </c>
      <c r="D336" t="s">
        <v>24</v>
      </c>
      <c r="E336">
        <v>20</v>
      </c>
      <c r="F336" s="3">
        <v>30425</v>
      </c>
      <c r="G336" t="s">
        <v>45</v>
      </c>
      <c r="H336" t="s">
        <v>40</v>
      </c>
      <c r="I336" t="s">
        <v>46</v>
      </c>
      <c r="J336" t="s">
        <v>28</v>
      </c>
      <c r="K336" t="s">
        <v>42</v>
      </c>
      <c r="L336">
        <v>8</v>
      </c>
    </row>
    <row r="337" spans="1:12" x14ac:dyDescent="0.3">
      <c r="A337">
        <v>336</v>
      </c>
      <c r="B337" t="s">
        <v>823</v>
      </c>
      <c r="C337" t="s">
        <v>824</v>
      </c>
      <c r="D337" t="s">
        <v>24</v>
      </c>
      <c r="E337">
        <v>91</v>
      </c>
      <c r="F337" s="3">
        <v>29226</v>
      </c>
      <c r="G337" t="s">
        <v>40</v>
      </c>
      <c r="H337" t="s">
        <v>68</v>
      </c>
      <c r="I337" t="s">
        <v>50</v>
      </c>
      <c r="J337" t="s">
        <v>28</v>
      </c>
      <c r="K337" t="s">
        <v>42</v>
      </c>
      <c r="L337">
        <v>3</v>
      </c>
    </row>
    <row r="338" spans="1:12" x14ac:dyDescent="0.3">
      <c r="A338">
        <v>337</v>
      </c>
      <c r="B338" t="s">
        <v>825</v>
      </c>
      <c r="C338" t="s">
        <v>826</v>
      </c>
      <c r="D338" t="s">
        <v>24</v>
      </c>
      <c r="E338">
        <v>67</v>
      </c>
      <c r="F338" s="3">
        <v>29136</v>
      </c>
      <c r="G338" t="s">
        <v>827</v>
      </c>
      <c r="H338" t="s">
        <v>59</v>
      </c>
      <c r="I338" t="s">
        <v>50</v>
      </c>
      <c r="J338" t="s">
        <v>28</v>
      </c>
      <c r="K338" t="s">
        <v>29</v>
      </c>
      <c r="L338">
        <v>12</v>
      </c>
    </row>
    <row r="339" spans="1:12" x14ac:dyDescent="0.3">
      <c r="A339">
        <v>338</v>
      </c>
      <c r="B339" t="s">
        <v>828</v>
      </c>
      <c r="C339" t="s">
        <v>829</v>
      </c>
      <c r="D339" t="s">
        <v>24</v>
      </c>
      <c r="E339">
        <v>33</v>
      </c>
      <c r="F339" s="3">
        <v>21258</v>
      </c>
      <c r="G339" t="s">
        <v>40</v>
      </c>
      <c r="H339" t="s">
        <v>26</v>
      </c>
      <c r="I339" t="s">
        <v>27</v>
      </c>
      <c r="J339" t="s">
        <v>28</v>
      </c>
      <c r="K339" t="s">
        <v>42</v>
      </c>
      <c r="L339">
        <v>19</v>
      </c>
    </row>
    <row r="340" spans="1:12" x14ac:dyDescent="0.3">
      <c r="A340">
        <v>339</v>
      </c>
      <c r="B340" t="s">
        <v>830</v>
      </c>
      <c r="C340" t="s">
        <v>831</v>
      </c>
      <c r="D340" t="s">
        <v>24</v>
      </c>
      <c r="E340">
        <v>56</v>
      </c>
      <c r="F340" s="3">
        <v>29231</v>
      </c>
      <c r="G340" t="s">
        <v>832</v>
      </c>
      <c r="H340" t="s">
        <v>26</v>
      </c>
      <c r="I340" t="s">
        <v>27</v>
      </c>
      <c r="J340" t="s">
        <v>28</v>
      </c>
      <c r="K340" t="s">
        <v>42</v>
      </c>
      <c r="L340">
        <v>12</v>
      </c>
    </row>
    <row r="341" spans="1:12" x14ac:dyDescent="0.3">
      <c r="A341">
        <v>340</v>
      </c>
      <c r="B341" t="s">
        <v>833</v>
      </c>
      <c r="C341" t="s">
        <v>834</v>
      </c>
      <c r="D341" t="s">
        <v>32</v>
      </c>
      <c r="E341">
        <v>39</v>
      </c>
      <c r="F341" s="3">
        <v>26876</v>
      </c>
      <c r="G341" t="s">
        <v>40</v>
      </c>
      <c r="H341" t="s">
        <v>59</v>
      </c>
      <c r="I341" t="s">
        <v>27</v>
      </c>
      <c r="J341" t="s">
        <v>28</v>
      </c>
      <c r="K341" t="s">
        <v>29</v>
      </c>
      <c r="L341">
        <v>17</v>
      </c>
    </row>
    <row r="342" spans="1:12" x14ac:dyDescent="0.3">
      <c r="A342">
        <v>341</v>
      </c>
      <c r="B342" t="s">
        <v>835</v>
      </c>
      <c r="C342" t="s">
        <v>836</v>
      </c>
      <c r="D342" t="s">
        <v>32</v>
      </c>
      <c r="E342">
        <v>10</v>
      </c>
      <c r="F342" s="3">
        <v>27997</v>
      </c>
      <c r="G342" t="s">
        <v>837</v>
      </c>
      <c r="H342" t="s">
        <v>34</v>
      </c>
      <c r="I342" t="s">
        <v>27</v>
      </c>
      <c r="J342" t="s">
        <v>28</v>
      </c>
      <c r="K342" t="s">
        <v>42</v>
      </c>
      <c r="L342">
        <v>5</v>
      </c>
    </row>
    <row r="343" spans="1:12" x14ac:dyDescent="0.3">
      <c r="A343">
        <v>342</v>
      </c>
      <c r="B343" t="s">
        <v>838</v>
      </c>
      <c r="C343" t="s">
        <v>839</v>
      </c>
      <c r="D343" t="s">
        <v>32</v>
      </c>
      <c r="E343">
        <v>40</v>
      </c>
      <c r="F343" s="3">
        <v>31916</v>
      </c>
      <c r="G343" t="s">
        <v>840</v>
      </c>
      <c r="H343" t="s">
        <v>26</v>
      </c>
      <c r="I343" t="s">
        <v>50</v>
      </c>
      <c r="J343" t="s">
        <v>28</v>
      </c>
      <c r="K343" t="s">
        <v>42</v>
      </c>
      <c r="L343">
        <v>2</v>
      </c>
    </row>
    <row r="344" spans="1:12" x14ac:dyDescent="0.3">
      <c r="A344">
        <v>343</v>
      </c>
      <c r="B344" t="s">
        <v>841</v>
      </c>
      <c r="C344" t="s">
        <v>842</v>
      </c>
      <c r="D344" t="s">
        <v>24</v>
      </c>
      <c r="E344">
        <v>76</v>
      </c>
      <c r="F344" s="3">
        <v>21046</v>
      </c>
      <c r="G344" t="s">
        <v>394</v>
      </c>
      <c r="H344" t="s">
        <v>38</v>
      </c>
      <c r="I344" t="s">
        <v>46</v>
      </c>
      <c r="J344" t="s">
        <v>28</v>
      </c>
      <c r="K344" t="s">
        <v>42</v>
      </c>
      <c r="L344">
        <v>13</v>
      </c>
    </row>
    <row r="345" spans="1:12" x14ac:dyDescent="0.3">
      <c r="A345">
        <v>344</v>
      </c>
      <c r="B345" t="s">
        <v>843</v>
      </c>
      <c r="C345" t="s">
        <v>844</v>
      </c>
      <c r="D345" t="s">
        <v>24</v>
      </c>
      <c r="E345">
        <v>91</v>
      </c>
      <c r="F345" s="3">
        <v>26863</v>
      </c>
      <c r="G345" t="s">
        <v>40</v>
      </c>
      <c r="H345" t="s">
        <v>40</v>
      </c>
      <c r="I345" t="s">
        <v>50</v>
      </c>
      <c r="J345" t="s">
        <v>28</v>
      </c>
      <c r="K345" t="s">
        <v>29</v>
      </c>
      <c r="L345">
        <v>4</v>
      </c>
    </row>
    <row r="346" spans="1:12" x14ac:dyDescent="0.3">
      <c r="A346">
        <v>345</v>
      </c>
      <c r="B346" t="s">
        <v>845</v>
      </c>
      <c r="C346" t="s">
        <v>846</v>
      </c>
      <c r="D346" t="s">
        <v>24</v>
      </c>
      <c r="E346">
        <v>74</v>
      </c>
      <c r="F346" s="3">
        <v>32542</v>
      </c>
      <c r="G346" t="s">
        <v>727</v>
      </c>
      <c r="H346" t="s">
        <v>26</v>
      </c>
      <c r="I346" t="s">
        <v>50</v>
      </c>
      <c r="J346" t="s">
        <v>28</v>
      </c>
      <c r="K346" t="s">
        <v>29</v>
      </c>
      <c r="L346">
        <v>17</v>
      </c>
    </row>
    <row r="347" spans="1:12" x14ac:dyDescent="0.3">
      <c r="A347">
        <v>346</v>
      </c>
      <c r="B347" t="s">
        <v>847</v>
      </c>
      <c r="C347" t="s">
        <v>848</v>
      </c>
      <c r="D347" t="s">
        <v>32</v>
      </c>
      <c r="E347">
        <v>68</v>
      </c>
      <c r="F347" s="3">
        <v>29660</v>
      </c>
      <c r="G347" t="s">
        <v>713</v>
      </c>
      <c r="H347" t="s">
        <v>34</v>
      </c>
      <c r="I347" t="s">
        <v>27</v>
      </c>
      <c r="J347" t="s">
        <v>28</v>
      </c>
      <c r="K347" t="s">
        <v>42</v>
      </c>
      <c r="L347">
        <v>3</v>
      </c>
    </row>
    <row r="348" spans="1:12" x14ac:dyDescent="0.3">
      <c r="A348">
        <v>347</v>
      </c>
      <c r="B348" t="s">
        <v>849</v>
      </c>
      <c r="C348" t="s">
        <v>850</v>
      </c>
      <c r="D348" t="s">
        <v>32</v>
      </c>
      <c r="E348">
        <v>50</v>
      </c>
      <c r="F348" s="3">
        <v>23899</v>
      </c>
      <c r="G348" t="s">
        <v>328</v>
      </c>
      <c r="H348" t="s">
        <v>34</v>
      </c>
      <c r="I348" t="s">
        <v>27</v>
      </c>
      <c r="J348" t="s">
        <v>28</v>
      </c>
      <c r="K348" t="s">
        <v>42</v>
      </c>
      <c r="L348">
        <v>9</v>
      </c>
    </row>
    <row r="349" spans="1:12" x14ac:dyDescent="0.3">
      <c r="A349">
        <v>348</v>
      </c>
      <c r="B349" t="s">
        <v>851</v>
      </c>
      <c r="C349" t="s">
        <v>852</v>
      </c>
      <c r="D349" t="s">
        <v>32</v>
      </c>
      <c r="E349">
        <v>20</v>
      </c>
      <c r="F349" s="3">
        <v>29526</v>
      </c>
      <c r="G349" t="s">
        <v>338</v>
      </c>
      <c r="H349" t="s">
        <v>49</v>
      </c>
      <c r="I349" t="s">
        <v>27</v>
      </c>
      <c r="J349" t="s">
        <v>28</v>
      </c>
      <c r="K349" t="s">
        <v>29</v>
      </c>
      <c r="L349">
        <v>9</v>
      </c>
    </row>
    <row r="350" spans="1:12" x14ac:dyDescent="0.3">
      <c r="A350">
        <v>349</v>
      </c>
      <c r="B350" t="s">
        <v>853</v>
      </c>
      <c r="C350" t="s">
        <v>854</v>
      </c>
      <c r="D350" t="s">
        <v>24</v>
      </c>
      <c r="E350">
        <v>35</v>
      </c>
      <c r="F350" s="3">
        <v>29691</v>
      </c>
      <c r="G350" t="s">
        <v>691</v>
      </c>
      <c r="H350" t="s">
        <v>68</v>
      </c>
      <c r="I350" t="s">
        <v>50</v>
      </c>
      <c r="J350" t="s">
        <v>28</v>
      </c>
      <c r="K350" t="s">
        <v>42</v>
      </c>
      <c r="L350">
        <v>4</v>
      </c>
    </row>
    <row r="351" spans="1:12" x14ac:dyDescent="0.3">
      <c r="A351">
        <v>350</v>
      </c>
      <c r="B351" t="s">
        <v>855</v>
      </c>
      <c r="C351" t="s">
        <v>856</v>
      </c>
      <c r="D351" t="s">
        <v>24</v>
      </c>
      <c r="E351">
        <v>47</v>
      </c>
      <c r="F351" s="3">
        <v>28468</v>
      </c>
      <c r="G351" t="s">
        <v>583</v>
      </c>
      <c r="H351" t="s">
        <v>26</v>
      </c>
      <c r="I351" t="s">
        <v>27</v>
      </c>
      <c r="J351" t="s">
        <v>28</v>
      </c>
      <c r="K351" t="s">
        <v>29</v>
      </c>
      <c r="L351">
        <v>9</v>
      </c>
    </row>
    <row r="352" spans="1:12" x14ac:dyDescent="0.3">
      <c r="A352">
        <v>351</v>
      </c>
      <c r="B352" t="s">
        <v>857</v>
      </c>
      <c r="C352" t="s">
        <v>858</v>
      </c>
      <c r="D352" t="s">
        <v>32</v>
      </c>
      <c r="E352">
        <v>69</v>
      </c>
      <c r="F352" s="3">
        <v>36292</v>
      </c>
      <c r="G352" t="s">
        <v>464</v>
      </c>
      <c r="H352" t="s">
        <v>26</v>
      </c>
      <c r="I352" t="s">
        <v>27</v>
      </c>
      <c r="J352" t="s">
        <v>28</v>
      </c>
      <c r="K352" t="s">
        <v>29</v>
      </c>
      <c r="L352">
        <v>2</v>
      </c>
    </row>
    <row r="353" spans="1:12" x14ac:dyDescent="0.3">
      <c r="A353">
        <v>352</v>
      </c>
      <c r="B353" t="s">
        <v>859</v>
      </c>
      <c r="C353" t="s">
        <v>860</v>
      </c>
      <c r="D353" t="s">
        <v>32</v>
      </c>
      <c r="E353">
        <v>12</v>
      </c>
      <c r="F353" s="3">
        <v>29044</v>
      </c>
      <c r="G353" t="s">
        <v>673</v>
      </c>
      <c r="H353" t="s">
        <v>49</v>
      </c>
      <c r="I353" t="s">
        <v>27</v>
      </c>
      <c r="J353" t="s">
        <v>28</v>
      </c>
      <c r="K353" t="s">
        <v>42</v>
      </c>
      <c r="L353">
        <v>4</v>
      </c>
    </row>
    <row r="354" spans="1:12" x14ac:dyDescent="0.3">
      <c r="A354">
        <v>353</v>
      </c>
      <c r="B354" t="s">
        <v>861</v>
      </c>
      <c r="C354" t="s">
        <v>862</v>
      </c>
      <c r="D354" t="s">
        <v>24</v>
      </c>
      <c r="E354">
        <v>9</v>
      </c>
      <c r="F354" s="3">
        <v>29503</v>
      </c>
      <c r="G354" t="s">
        <v>135</v>
      </c>
      <c r="H354" t="s">
        <v>40</v>
      </c>
      <c r="I354" t="s">
        <v>27</v>
      </c>
      <c r="J354" t="s">
        <v>28</v>
      </c>
      <c r="K354" t="s">
        <v>42</v>
      </c>
      <c r="L354">
        <v>3</v>
      </c>
    </row>
    <row r="355" spans="1:12" x14ac:dyDescent="0.3">
      <c r="A355">
        <v>354</v>
      </c>
      <c r="B355" t="s">
        <v>863</v>
      </c>
      <c r="C355" t="s">
        <v>864</v>
      </c>
      <c r="D355" t="s">
        <v>24</v>
      </c>
      <c r="E355">
        <v>87</v>
      </c>
      <c r="F355" s="3">
        <v>29551</v>
      </c>
      <c r="G355" t="s">
        <v>125</v>
      </c>
      <c r="H355" t="s">
        <v>38</v>
      </c>
      <c r="I355" t="s">
        <v>27</v>
      </c>
      <c r="J355" t="s">
        <v>28</v>
      </c>
      <c r="K355" t="s">
        <v>42</v>
      </c>
      <c r="L355">
        <v>9</v>
      </c>
    </row>
    <row r="356" spans="1:12" x14ac:dyDescent="0.3">
      <c r="A356">
        <v>355</v>
      </c>
      <c r="B356" t="s">
        <v>865</v>
      </c>
      <c r="C356" t="s">
        <v>866</v>
      </c>
      <c r="D356" t="s">
        <v>24</v>
      </c>
      <c r="E356">
        <v>97</v>
      </c>
      <c r="F356" s="3">
        <v>29007</v>
      </c>
      <c r="G356" t="s">
        <v>738</v>
      </c>
      <c r="H356" t="s">
        <v>49</v>
      </c>
      <c r="I356" t="s">
        <v>27</v>
      </c>
      <c r="J356" t="s">
        <v>28</v>
      </c>
      <c r="K356" t="s">
        <v>29</v>
      </c>
      <c r="L356">
        <v>3</v>
      </c>
    </row>
    <row r="357" spans="1:12" x14ac:dyDescent="0.3">
      <c r="A357">
        <v>356</v>
      </c>
      <c r="B357" t="s">
        <v>867</v>
      </c>
      <c r="C357" t="s">
        <v>9</v>
      </c>
      <c r="D357" t="s">
        <v>24</v>
      </c>
      <c r="E357">
        <v>10</v>
      </c>
      <c r="F357" s="3">
        <v>27483</v>
      </c>
      <c r="G357" t="s">
        <v>449</v>
      </c>
      <c r="H357" t="s">
        <v>148</v>
      </c>
      <c r="I357" t="s">
        <v>50</v>
      </c>
      <c r="J357" t="s">
        <v>28</v>
      </c>
      <c r="K357" t="s">
        <v>42</v>
      </c>
      <c r="L357">
        <v>5</v>
      </c>
    </row>
    <row r="358" spans="1:12" x14ac:dyDescent="0.3">
      <c r="A358">
        <v>357</v>
      </c>
      <c r="B358" t="s">
        <v>868</v>
      </c>
      <c r="C358" t="s">
        <v>869</v>
      </c>
      <c r="D358" t="s">
        <v>24</v>
      </c>
      <c r="E358">
        <v>21</v>
      </c>
      <c r="F358" s="3">
        <v>25228</v>
      </c>
      <c r="G358" t="s">
        <v>160</v>
      </c>
      <c r="H358" t="s">
        <v>40</v>
      </c>
      <c r="I358" t="s">
        <v>46</v>
      </c>
      <c r="J358" t="s">
        <v>28</v>
      </c>
      <c r="K358" t="s">
        <v>42</v>
      </c>
      <c r="L358">
        <v>18</v>
      </c>
    </row>
    <row r="359" spans="1:12" x14ac:dyDescent="0.3">
      <c r="A359">
        <v>358</v>
      </c>
      <c r="B359" t="s">
        <v>870</v>
      </c>
      <c r="C359" t="s">
        <v>871</v>
      </c>
      <c r="D359" t="s">
        <v>24</v>
      </c>
      <c r="E359">
        <v>54</v>
      </c>
      <c r="F359" s="3">
        <v>31408</v>
      </c>
      <c r="G359" t="s">
        <v>872</v>
      </c>
      <c r="H359" t="s">
        <v>40</v>
      </c>
      <c r="I359" t="s">
        <v>27</v>
      </c>
      <c r="J359" t="s">
        <v>28</v>
      </c>
      <c r="K359" t="s">
        <v>42</v>
      </c>
      <c r="L359">
        <v>18</v>
      </c>
    </row>
    <row r="360" spans="1:12" x14ac:dyDescent="0.3">
      <c r="A360">
        <v>359</v>
      </c>
      <c r="B360" t="s">
        <v>873</v>
      </c>
      <c r="C360" t="s">
        <v>874</v>
      </c>
      <c r="D360" t="s">
        <v>24</v>
      </c>
      <c r="E360">
        <v>2</v>
      </c>
      <c r="F360" s="3">
        <v>21517</v>
      </c>
      <c r="G360" t="s">
        <v>125</v>
      </c>
      <c r="H360" t="s">
        <v>68</v>
      </c>
      <c r="I360" t="s">
        <v>46</v>
      </c>
      <c r="J360" t="s">
        <v>28</v>
      </c>
      <c r="K360" t="s">
        <v>29</v>
      </c>
      <c r="L360">
        <v>6</v>
      </c>
    </row>
    <row r="361" spans="1:12" x14ac:dyDescent="0.3">
      <c r="A361">
        <v>360</v>
      </c>
      <c r="B361" t="s">
        <v>875</v>
      </c>
      <c r="C361" t="s">
        <v>876</v>
      </c>
      <c r="D361" t="s">
        <v>24</v>
      </c>
      <c r="E361">
        <v>64</v>
      </c>
      <c r="F361" s="3">
        <v>20547</v>
      </c>
      <c r="G361" t="s">
        <v>331</v>
      </c>
      <c r="H361" t="s">
        <v>38</v>
      </c>
      <c r="I361" t="s">
        <v>27</v>
      </c>
      <c r="J361" t="s">
        <v>28</v>
      </c>
      <c r="K361" t="s">
        <v>29</v>
      </c>
      <c r="L361">
        <v>19</v>
      </c>
    </row>
    <row r="362" spans="1:12" x14ac:dyDescent="0.3">
      <c r="A362">
        <v>361</v>
      </c>
      <c r="B362" t="s">
        <v>425</v>
      </c>
      <c r="C362" t="s">
        <v>877</v>
      </c>
      <c r="D362" t="s">
        <v>24</v>
      </c>
      <c r="E362">
        <v>59</v>
      </c>
      <c r="F362" s="3">
        <v>36246</v>
      </c>
      <c r="G362" t="s">
        <v>878</v>
      </c>
      <c r="H362" t="s">
        <v>26</v>
      </c>
      <c r="I362" t="s">
        <v>27</v>
      </c>
      <c r="J362" t="s">
        <v>28</v>
      </c>
      <c r="K362" t="s">
        <v>29</v>
      </c>
      <c r="L362">
        <v>2</v>
      </c>
    </row>
    <row r="363" spans="1:12" x14ac:dyDescent="0.3">
      <c r="A363">
        <v>362</v>
      </c>
      <c r="B363" t="s">
        <v>879</v>
      </c>
      <c r="C363" t="s">
        <v>880</v>
      </c>
      <c r="D363" t="s">
        <v>24</v>
      </c>
      <c r="E363">
        <v>47</v>
      </c>
      <c r="F363" s="3">
        <v>27350</v>
      </c>
      <c r="G363" t="s">
        <v>878</v>
      </c>
      <c r="H363" t="s">
        <v>34</v>
      </c>
      <c r="I363" t="s">
        <v>50</v>
      </c>
      <c r="J363" t="s">
        <v>28</v>
      </c>
      <c r="K363" t="s">
        <v>29</v>
      </c>
      <c r="L363">
        <v>18</v>
      </c>
    </row>
    <row r="364" spans="1:12" x14ac:dyDescent="0.3">
      <c r="A364">
        <v>363</v>
      </c>
      <c r="B364" t="s">
        <v>881</v>
      </c>
      <c r="C364" t="s">
        <v>882</v>
      </c>
      <c r="D364" t="s">
        <v>24</v>
      </c>
      <c r="E364">
        <v>82</v>
      </c>
      <c r="F364" s="3">
        <v>32206</v>
      </c>
      <c r="G364" t="s">
        <v>92</v>
      </c>
      <c r="H364" t="s">
        <v>49</v>
      </c>
      <c r="I364" t="s">
        <v>27</v>
      </c>
      <c r="J364" t="s">
        <v>28</v>
      </c>
      <c r="K364" t="s">
        <v>29</v>
      </c>
      <c r="L364">
        <v>7</v>
      </c>
    </row>
    <row r="365" spans="1:12" x14ac:dyDescent="0.3">
      <c r="A365">
        <v>364</v>
      </c>
      <c r="B365" t="s">
        <v>883</v>
      </c>
      <c r="C365" t="s">
        <v>884</v>
      </c>
      <c r="D365" t="s">
        <v>24</v>
      </c>
      <c r="E365">
        <v>96</v>
      </c>
      <c r="F365" s="3">
        <v>28033</v>
      </c>
      <c r="G365" t="s">
        <v>574</v>
      </c>
      <c r="H365" t="s">
        <v>34</v>
      </c>
      <c r="I365" t="s">
        <v>46</v>
      </c>
      <c r="J365" t="s">
        <v>28</v>
      </c>
      <c r="K365" t="s">
        <v>42</v>
      </c>
      <c r="L365">
        <v>11</v>
      </c>
    </row>
    <row r="366" spans="1:12" x14ac:dyDescent="0.3">
      <c r="A366">
        <v>365</v>
      </c>
      <c r="B366" t="s">
        <v>885</v>
      </c>
      <c r="C366" t="s">
        <v>886</v>
      </c>
      <c r="D366" t="s">
        <v>24</v>
      </c>
      <c r="E366">
        <v>98</v>
      </c>
      <c r="F366" s="3">
        <v>27938</v>
      </c>
      <c r="G366" t="s">
        <v>138</v>
      </c>
      <c r="H366" t="s">
        <v>38</v>
      </c>
      <c r="I366" t="s">
        <v>50</v>
      </c>
      <c r="J366" t="s">
        <v>28</v>
      </c>
      <c r="K366" t="s">
        <v>42</v>
      </c>
      <c r="L366">
        <v>15</v>
      </c>
    </row>
    <row r="367" spans="1:12" x14ac:dyDescent="0.3">
      <c r="A367">
        <v>366</v>
      </c>
      <c r="B367" t="s">
        <v>887</v>
      </c>
      <c r="C367" t="s">
        <v>888</v>
      </c>
      <c r="D367" t="s">
        <v>24</v>
      </c>
      <c r="E367">
        <v>7</v>
      </c>
      <c r="F367" s="3">
        <v>19732</v>
      </c>
      <c r="G367" t="s">
        <v>449</v>
      </c>
      <c r="H367" t="s">
        <v>148</v>
      </c>
      <c r="I367" t="s">
        <v>50</v>
      </c>
      <c r="J367" t="s">
        <v>28</v>
      </c>
      <c r="K367" t="s">
        <v>42</v>
      </c>
      <c r="L367">
        <v>19</v>
      </c>
    </row>
    <row r="368" spans="1:12" x14ac:dyDescent="0.3">
      <c r="A368">
        <v>367</v>
      </c>
      <c r="B368" t="s">
        <v>889</v>
      </c>
      <c r="C368" t="s">
        <v>890</v>
      </c>
      <c r="D368" t="s">
        <v>24</v>
      </c>
      <c r="E368">
        <v>93</v>
      </c>
      <c r="F368" s="3">
        <v>31095</v>
      </c>
      <c r="G368" t="s">
        <v>891</v>
      </c>
      <c r="H368" t="s">
        <v>68</v>
      </c>
      <c r="I368" t="s">
        <v>27</v>
      </c>
      <c r="J368" t="s">
        <v>28</v>
      </c>
      <c r="K368" t="s">
        <v>29</v>
      </c>
      <c r="L368">
        <v>12</v>
      </c>
    </row>
    <row r="369" spans="1:12" x14ac:dyDescent="0.3">
      <c r="A369">
        <v>368</v>
      </c>
      <c r="B369" t="s">
        <v>892</v>
      </c>
      <c r="C369" t="s">
        <v>893</v>
      </c>
      <c r="D369" t="s">
        <v>24</v>
      </c>
      <c r="E369">
        <v>32</v>
      </c>
      <c r="F369" s="3">
        <v>31742</v>
      </c>
      <c r="G369" t="s">
        <v>40</v>
      </c>
      <c r="H369" t="s">
        <v>34</v>
      </c>
      <c r="I369" t="s">
        <v>50</v>
      </c>
      <c r="J369" t="s">
        <v>28</v>
      </c>
      <c r="K369" t="s">
        <v>42</v>
      </c>
      <c r="L369">
        <v>6</v>
      </c>
    </row>
    <row r="370" spans="1:12" x14ac:dyDescent="0.3">
      <c r="A370">
        <v>369</v>
      </c>
      <c r="B370" t="s">
        <v>894</v>
      </c>
      <c r="C370" t="s">
        <v>895</v>
      </c>
      <c r="D370" t="s">
        <v>32</v>
      </c>
      <c r="E370">
        <v>19</v>
      </c>
      <c r="F370" s="3">
        <v>33474</v>
      </c>
      <c r="G370" t="s">
        <v>561</v>
      </c>
      <c r="H370" t="s">
        <v>34</v>
      </c>
      <c r="I370" t="s">
        <v>27</v>
      </c>
      <c r="J370" t="s">
        <v>28</v>
      </c>
      <c r="K370" t="s">
        <v>29</v>
      </c>
      <c r="L370">
        <v>9</v>
      </c>
    </row>
    <row r="371" spans="1:12" x14ac:dyDescent="0.3">
      <c r="A371">
        <v>370</v>
      </c>
      <c r="B371" t="s">
        <v>896</v>
      </c>
      <c r="C371" t="s">
        <v>897</v>
      </c>
      <c r="D371" t="s">
        <v>32</v>
      </c>
      <c r="E371">
        <v>91</v>
      </c>
      <c r="F371" s="3">
        <v>36003</v>
      </c>
      <c r="G371" t="s">
        <v>40</v>
      </c>
      <c r="H371" t="s">
        <v>122</v>
      </c>
      <c r="I371" t="s">
        <v>46</v>
      </c>
      <c r="J371" t="s">
        <v>28</v>
      </c>
      <c r="K371" t="s">
        <v>29</v>
      </c>
      <c r="L371">
        <v>3</v>
      </c>
    </row>
    <row r="372" spans="1:12" x14ac:dyDescent="0.3">
      <c r="A372">
        <v>371</v>
      </c>
      <c r="B372" t="s">
        <v>898</v>
      </c>
      <c r="C372" t="s">
        <v>899</v>
      </c>
      <c r="D372" t="s">
        <v>32</v>
      </c>
      <c r="E372">
        <v>7</v>
      </c>
      <c r="F372" s="3">
        <v>19911</v>
      </c>
      <c r="G372" t="s">
        <v>368</v>
      </c>
      <c r="H372" t="s">
        <v>34</v>
      </c>
      <c r="I372" t="s">
        <v>27</v>
      </c>
      <c r="J372" t="s">
        <v>28</v>
      </c>
      <c r="K372" t="s">
        <v>42</v>
      </c>
      <c r="L372">
        <v>7</v>
      </c>
    </row>
    <row r="373" spans="1:12" x14ac:dyDescent="0.3">
      <c r="A373">
        <v>372</v>
      </c>
      <c r="B373" t="s">
        <v>900</v>
      </c>
      <c r="C373" t="s">
        <v>901</v>
      </c>
      <c r="D373" t="s">
        <v>24</v>
      </c>
      <c r="E373">
        <v>19</v>
      </c>
      <c r="F373" s="3">
        <v>32002</v>
      </c>
      <c r="G373" t="s">
        <v>351</v>
      </c>
      <c r="H373" t="s">
        <v>38</v>
      </c>
      <c r="I373" t="s">
        <v>46</v>
      </c>
      <c r="J373" t="s">
        <v>28</v>
      </c>
      <c r="K373" t="s">
        <v>29</v>
      </c>
      <c r="L373">
        <v>4</v>
      </c>
    </row>
    <row r="374" spans="1:12" x14ac:dyDescent="0.3">
      <c r="A374">
        <v>373</v>
      </c>
      <c r="B374" t="s">
        <v>902</v>
      </c>
      <c r="C374" t="s">
        <v>903</v>
      </c>
      <c r="D374" t="s">
        <v>24</v>
      </c>
      <c r="E374">
        <v>95</v>
      </c>
      <c r="F374" s="3">
        <v>36764</v>
      </c>
      <c r="G374" t="s">
        <v>456</v>
      </c>
      <c r="H374" t="s">
        <v>26</v>
      </c>
      <c r="I374" t="s">
        <v>50</v>
      </c>
      <c r="J374" t="s">
        <v>28</v>
      </c>
      <c r="K374" t="s">
        <v>29</v>
      </c>
      <c r="L374">
        <v>1</v>
      </c>
    </row>
    <row r="375" spans="1:12" x14ac:dyDescent="0.3">
      <c r="A375">
        <v>374</v>
      </c>
      <c r="B375" t="s">
        <v>904</v>
      </c>
      <c r="C375" t="s">
        <v>905</v>
      </c>
      <c r="D375" t="s">
        <v>32</v>
      </c>
      <c r="E375">
        <v>81</v>
      </c>
      <c r="F375" s="3">
        <v>33625</v>
      </c>
      <c r="G375" t="s">
        <v>165</v>
      </c>
      <c r="H375" t="s">
        <v>34</v>
      </c>
      <c r="I375" t="s">
        <v>27</v>
      </c>
      <c r="J375" t="s">
        <v>28</v>
      </c>
      <c r="K375" t="s">
        <v>29</v>
      </c>
      <c r="L375">
        <v>8</v>
      </c>
    </row>
    <row r="376" spans="1:12" x14ac:dyDescent="0.3">
      <c r="A376">
        <v>375</v>
      </c>
      <c r="B376" t="s">
        <v>906</v>
      </c>
      <c r="C376" t="s">
        <v>907</v>
      </c>
      <c r="D376" t="s">
        <v>32</v>
      </c>
      <c r="E376">
        <v>13</v>
      </c>
      <c r="F376" s="3">
        <v>27995</v>
      </c>
      <c r="G376" t="s">
        <v>311</v>
      </c>
      <c r="H376" t="s">
        <v>68</v>
      </c>
      <c r="I376" t="s">
        <v>27</v>
      </c>
      <c r="J376" t="s">
        <v>28</v>
      </c>
      <c r="K376" t="s">
        <v>29</v>
      </c>
      <c r="L376">
        <v>7</v>
      </c>
    </row>
    <row r="377" spans="1:12" x14ac:dyDescent="0.3">
      <c r="A377">
        <v>376</v>
      </c>
      <c r="B377" t="s">
        <v>908</v>
      </c>
      <c r="C377" t="s">
        <v>909</v>
      </c>
      <c r="D377" t="s">
        <v>24</v>
      </c>
      <c r="E377">
        <v>60</v>
      </c>
      <c r="F377" s="3">
        <v>24404</v>
      </c>
      <c r="G377" t="s">
        <v>371</v>
      </c>
      <c r="H377" t="s">
        <v>34</v>
      </c>
      <c r="I377" t="s">
        <v>27</v>
      </c>
      <c r="J377" t="s">
        <v>28</v>
      </c>
      <c r="K377" t="s">
        <v>29</v>
      </c>
      <c r="L377">
        <v>19</v>
      </c>
    </row>
    <row r="378" spans="1:12" x14ac:dyDescent="0.3">
      <c r="A378">
        <v>377</v>
      </c>
      <c r="B378" t="s">
        <v>910</v>
      </c>
      <c r="C378" t="s">
        <v>911</v>
      </c>
      <c r="D378" t="s">
        <v>32</v>
      </c>
      <c r="E378">
        <v>65</v>
      </c>
      <c r="F378" s="3">
        <v>36299</v>
      </c>
      <c r="G378" t="s">
        <v>331</v>
      </c>
      <c r="H378" t="s">
        <v>59</v>
      </c>
      <c r="I378" t="s">
        <v>27</v>
      </c>
      <c r="J378" t="s">
        <v>28</v>
      </c>
      <c r="K378" t="s">
        <v>42</v>
      </c>
      <c r="L378">
        <v>1</v>
      </c>
    </row>
    <row r="379" spans="1:12" x14ac:dyDescent="0.3">
      <c r="A379">
        <v>378</v>
      </c>
      <c r="B379" t="s">
        <v>912</v>
      </c>
      <c r="C379" t="s">
        <v>913</v>
      </c>
      <c r="D379" t="s">
        <v>24</v>
      </c>
      <c r="E379">
        <v>98</v>
      </c>
      <c r="F379" s="3">
        <v>27153</v>
      </c>
      <c r="G379" t="s">
        <v>388</v>
      </c>
      <c r="H379" t="s">
        <v>49</v>
      </c>
      <c r="I379" t="s">
        <v>27</v>
      </c>
      <c r="J379" t="s">
        <v>28</v>
      </c>
      <c r="K379" t="s">
        <v>42</v>
      </c>
      <c r="L379">
        <v>17</v>
      </c>
    </row>
    <row r="380" spans="1:12" x14ac:dyDescent="0.3">
      <c r="A380">
        <v>379</v>
      </c>
      <c r="B380" t="s">
        <v>914</v>
      </c>
      <c r="C380" t="s">
        <v>915</v>
      </c>
      <c r="D380" t="s">
        <v>32</v>
      </c>
      <c r="E380">
        <v>2</v>
      </c>
      <c r="F380" s="3">
        <v>29293</v>
      </c>
      <c r="G380" t="s">
        <v>40</v>
      </c>
      <c r="H380" t="s">
        <v>68</v>
      </c>
      <c r="I380" t="s">
        <v>50</v>
      </c>
      <c r="J380" t="s">
        <v>28</v>
      </c>
      <c r="K380" t="s">
        <v>29</v>
      </c>
      <c r="L380">
        <v>4</v>
      </c>
    </row>
    <row r="381" spans="1:12" x14ac:dyDescent="0.3">
      <c r="A381">
        <v>380</v>
      </c>
      <c r="B381" t="s">
        <v>916</v>
      </c>
      <c r="C381" t="s">
        <v>917</v>
      </c>
      <c r="D381" t="s">
        <v>24</v>
      </c>
      <c r="E381">
        <v>66</v>
      </c>
      <c r="F381" s="3">
        <v>20590</v>
      </c>
      <c r="G381" t="s">
        <v>503</v>
      </c>
      <c r="H381" t="s">
        <v>38</v>
      </c>
      <c r="I381" t="s">
        <v>27</v>
      </c>
      <c r="J381" t="s">
        <v>28</v>
      </c>
      <c r="K381" t="s">
        <v>42</v>
      </c>
      <c r="L381">
        <v>17</v>
      </c>
    </row>
    <row r="382" spans="1:12" x14ac:dyDescent="0.3">
      <c r="A382">
        <v>381</v>
      </c>
      <c r="B382" t="s">
        <v>918</v>
      </c>
      <c r="C382" t="s">
        <v>919</v>
      </c>
      <c r="D382" t="s">
        <v>24</v>
      </c>
      <c r="E382">
        <v>99</v>
      </c>
      <c r="F382" s="3">
        <v>35399</v>
      </c>
      <c r="G382" t="s">
        <v>83</v>
      </c>
      <c r="H382" t="s">
        <v>40</v>
      </c>
      <c r="I382" t="s">
        <v>46</v>
      </c>
      <c r="J382" t="s">
        <v>28</v>
      </c>
      <c r="K382" t="s">
        <v>42</v>
      </c>
      <c r="L382">
        <v>1</v>
      </c>
    </row>
    <row r="383" spans="1:12" x14ac:dyDescent="0.3">
      <c r="A383">
        <v>382</v>
      </c>
      <c r="B383" t="s">
        <v>920</v>
      </c>
      <c r="C383" t="s">
        <v>921</v>
      </c>
      <c r="D383" t="s">
        <v>32</v>
      </c>
      <c r="E383">
        <v>68</v>
      </c>
      <c r="F383" s="3">
        <v>31273</v>
      </c>
      <c r="G383" t="s">
        <v>111</v>
      </c>
      <c r="H383" t="s">
        <v>26</v>
      </c>
      <c r="I383" t="s">
        <v>27</v>
      </c>
      <c r="J383" t="s">
        <v>28</v>
      </c>
      <c r="K383" t="s">
        <v>29</v>
      </c>
      <c r="L383">
        <v>7</v>
      </c>
    </row>
    <row r="384" spans="1:12" x14ac:dyDescent="0.3">
      <c r="A384">
        <v>383</v>
      </c>
      <c r="B384" t="s">
        <v>922</v>
      </c>
      <c r="C384" t="s">
        <v>923</v>
      </c>
      <c r="D384" t="s">
        <v>32</v>
      </c>
      <c r="E384">
        <v>37</v>
      </c>
      <c r="F384" s="3">
        <v>28686</v>
      </c>
      <c r="G384" t="s">
        <v>304</v>
      </c>
      <c r="H384" t="s">
        <v>40</v>
      </c>
      <c r="I384" t="s">
        <v>46</v>
      </c>
      <c r="J384" t="s">
        <v>28</v>
      </c>
      <c r="K384" t="s">
        <v>42</v>
      </c>
      <c r="L384">
        <v>14</v>
      </c>
    </row>
    <row r="385" spans="1:12" x14ac:dyDescent="0.3">
      <c r="A385">
        <v>384</v>
      </c>
      <c r="B385" t="s">
        <v>924</v>
      </c>
      <c r="C385" t="s">
        <v>925</v>
      </c>
      <c r="D385" t="s">
        <v>24</v>
      </c>
      <c r="E385">
        <v>70</v>
      </c>
      <c r="F385" s="3">
        <v>27978</v>
      </c>
      <c r="G385" t="s">
        <v>40</v>
      </c>
      <c r="H385" t="s">
        <v>34</v>
      </c>
      <c r="I385" t="s">
        <v>46</v>
      </c>
      <c r="J385" t="s">
        <v>28</v>
      </c>
      <c r="K385" t="s">
        <v>42</v>
      </c>
      <c r="L385">
        <v>17</v>
      </c>
    </row>
    <row r="386" spans="1:12" x14ac:dyDescent="0.3">
      <c r="A386">
        <v>385</v>
      </c>
      <c r="B386" t="s">
        <v>405</v>
      </c>
      <c r="C386" t="s">
        <v>926</v>
      </c>
      <c r="D386" t="s">
        <v>32</v>
      </c>
      <c r="E386">
        <v>69</v>
      </c>
      <c r="F386" s="3">
        <v>24448</v>
      </c>
      <c r="G386" t="s">
        <v>92</v>
      </c>
      <c r="H386" t="s">
        <v>26</v>
      </c>
      <c r="I386" t="s">
        <v>50</v>
      </c>
      <c r="J386" t="s">
        <v>28</v>
      </c>
      <c r="K386" t="s">
        <v>42</v>
      </c>
      <c r="L386">
        <v>9</v>
      </c>
    </row>
    <row r="387" spans="1:12" x14ac:dyDescent="0.3">
      <c r="A387">
        <v>386</v>
      </c>
      <c r="B387" t="s">
        <v>927</v>
      </c>
      <c r="C387" t="s">
        <v>928</v>
      </c>
      <c r="D387" t="s">
        <v>24</v>
      </c>
      <c r="E387">
        <v>63</v>
      </c>
      <c r="F387" s="3">
        <v>33173</v>
      </c>
      <c r="G387" t="s">
        <v>62</v>
      </c>
      <c r="H387" t="s">
        <v>59</v>
      </c>
      <c r="I387" t="s">
        <v>27</v>
      </c>
      <c r="J387" t="s">
        <v>28</v>
      </c>
      <c r="K387" t="s">
        <v>42</v>
      </c>
      <c r="L387">
        <v>5</v>
      </c>
    </row>
    <row r="388" spans="1:12" x14ac:dyDescent="0.3">
      <c r="A388">
        <v>387</v>
      </c>
      <c r="B388" t="s">
        <v>929</v>
      </c>
      <c r="C388" t="s">
        <v>930</v>
      </c>
      <c r="D388" t="s">
        <v>32</v>
      </c>
      <c r="E388">
        <v>34</v>
      </c>
      <c r="F388" s="3">
        <v>28175</v>
      </c>
      <c r="G388" t="s">
        <v>33</v>
      </c>
      <c r="H388" t="s">
        <v>34</v>
      </c>
      <c r="I388" t="s">
        <v>27</v>
      </c>
      <c r="J388" t="s">
        <v>28</v>
      </c>
      <c r="K388" t="s">
        <v>42</v>
      </c>
      <c r="L388">
        <v>22</v>
      </c>
    </row>
    <row r="389" spans="1:12" x14ac:dyDescent="0.3">
      <c r="A389">
        <v>388</v>
      </c>
      <c r="B389" t="s">
        <v>931</v>
      </c>
      <c r="C389" t="s">
        <v>932</v>
      </c>
      <c r="D389" t="s">
        <v>24</v>
      </c>
      <c r="E389">
        <v>53</v>
      </c>
      <c r="F389" s="3">
        <v>24252</v>
      </c>
      <c r="G389" t="s">
        <v>40</v>
      </c>
      <c r="H389" t="s">
        <v>34</v>
      </c>
      <c r="I389" t="s">
        <v>27</v>
      </c>
      <c r="J389" t="s">
        <v>28</v>
      </c>
      <c r="K389" t="s">
        <v>29</v>
      </c>
      <c r="L389">
        <v>11</v>
      </c>
    </row>
    <row r="390" spans="1:12" x14ac:dyDescent="0.3">
      <c r="A390">
        <v>389</v>
      </c>
      <c r="B390" t="s">
        <v>933</v>
      </c>
      <c r="C390" t="s">
        <v>934</v>
      </c>
      <c r="D390" t="s">
        <v>24</v>
      </c>
      <c r="E390">
        <v>97</v>
      </c>
      <c r="F390" s="3">
        <v>27511</v>
      </c>
      <c r="G390" t="s">
        <v>207</v>
      </c>
      <c r="H390" t="s">
        <v>148</v>
      </c>
      <c r="I390" t="s">
        <v>46</v>
      </c>
      <c r="J390" t="s">
        <v>28</v>
      </c>
      <c r="K390" t="s">
        <v>29</v>
      </c>
      <c r="L390">
        <v>17</v>
      </c>
    </row>
    <row r="391" spans="1:12" x14ac:dyDescent="0.3">
      <c r="A391">
        <v>390</v>
      </c>
      <c r="B391" t="s">
        <v>935</v>
      </c>
      <c r="C391" t="s">
        <v>936</v>
      </c>
      <c r="D391" t="s">
        <v>32</v>
      </c>
      <c r="E391">
        <v>83</v>
      </c>
      <c r="F391" s="3">
        <v>35759</v>
      </c>
      <c r="G391" t="s">
        <v>524</v>
      </c>
      <c r="H391" t="s">
        <v>26</v>
      </c>
      <c r="I391" t="s">
        <v>46</v>
      </c>
      <c r="J391" t="s">
        <v>28</v>
      </c>
      <c r="K391" t="s">
        <v>42</v>
      </c>
      <c r="L391">
        <v>3</v>
      </c>
    </row>
    <row r="392" spans="1:12" x14ac:dyDescent="0.3">
      <c r="A392">
        <v>391</v>
      </c>
      <c r="B392" t="s">
        <v>937</v>
      </c>
      <c r="C392" t="s">
        <v>938</v>
      </c>
      <c r="D392" t="s">
        <v>32</v>
      </c>
      <c r="E392">
        <v>80</v>
      </c>
      <c r="F392" s="3">
        <v>25652</v>
      </c>
      <c r="G392" t="s">
        <v>40</v>
      </c>
      <c r="H392" t="s">
        <v>59</v>
      </c>
      <c r="I392" t="s">
        <v>27</v>
      </c>
      <c r="J392" t="s">
        <v>28</v>
      </c>
      <c r="K392" t="s">
        <v>42</v>
      </c>
      <c r="L392">
        <v>16</v>
      </c>
    </row>
    <row r="393" spans="1:12" x14ac:dyDescent="0.3">
      <c r="A393">
        <v>392</v>
      </c>
      <c r="B393" t="s">
        <v>939</v>
      </c>
      <c r="C393" t="s">
        <v>940</v>
      </c>
      <c r="D393" t="s">
        <v>32</v>
      </c>
      <c r="E393">
        <v>38</v>
      </c>
      <c r="F393" s="3">
        <v>28655</v>
      </c>
      <c r="G393" t="s">
        <v>95</v>
      </c>
      <c r="H393" t="s">
        <v>38</v>
      </c>
      <c r="I393" t="s">
        <v>27</v>
      </c>
      <c r="J393" t="s">
        <v>28</v>
      </c>
      <c r="K393" t="s">
        <v>42</v>
      </c>
      <c r="L393">
        <v>13</v>
      </c>
    </row>
    <row r="394" spans="1:12" x14ac:dyDescent="0.3">
      <c r="A394">
        <v>393</v>
      </c>
      <c r="B394" t="s">
        <v>941</v>
      </c>
      <c r="C394" t="s">
        <v>942</v>
      </c>
      <c r="D394" t="s">
        <v>32</v>
      </c>
      <c r="E394">
        <v>35</v>
      </c>
      <c r="F394" s="3">
        <v>20128</v>
      </c>
      <c r="G394" t="s">
        <v>346</v>
      </c>
      <c r="H394" t="s">
        <v>68</v>
      </c>
      <c r="I394" t="s">
        <v>27</v>
      </c>
      <c r="J394" t="s">
        <v>28</v>
      </c>
      <c r="K394" t="s">
        <v>29</v>
      </c>
      <c r="L394">
        <v>9</v>
      </c>
    </row>
    <row r="395" spans="1:12" x14ac:dyDescent="0.3">
      <c r="A395">
        <v>394</v>
      </c>
      <c r="B395" t="s">
        <v>943</v>
      </c>
      <c r="C395" t="s">
        <v>944</v>
      </c>
      <c r="D395" t="s">
        <v>24</v>
      </c>
      <c r="E395">
        <v>70</v>
      </c>
      <c r="F395" s="3">
        <v>28282</v>
      </c>
      <c r="G395" t="s">
        <v>125</v>
      </c>
      <c r="H395" t="s">
        <v>26</v>
      </c>
      <c r="I395" t="s">
        <v>50</v>
      </c>
      <c r="J395" t="s">
        <v>28</v>
      </c>
      <c r="K395" t="s">
        <v>29</v>
      </c>
      <c r="L395">
        <v>16</v>
      </c>
    </row>
    <row r="396" spans="1:12" x14ac:dyDescent="0.3">
      <c r="A396">
        <v>395</v>
      </c>
      <c r="B396" t="s">
        <v>945</v>
      </c>
      <c r="C396" t="s">
        <v>946</v>
      </c>
      <c r="D396" t="s">
        <v>32</v>
      </c>
      <c r="E396">
        <v>28</v>
      </c>
      <c r="F396" s="3">
        <v>28091</v>
      </c>
      <c r="G396" t="s">
        <v>250</v>
      </c>
      <c r="H396" t="s">
        <v>49</v>
      </c>
      <c r="I396" t="s">
        <v>50</v>
      </c>
      <c r="J396" t="s">
        <v>28</v>
      </c>
      <c r="K396" t="s">
        <v>29</v>
      </c>
      <c r="L396">
        <v>9</v>
      </c>
    </row>
    <row r="397" spans="1:12" x14ac:dyDescent="0.3">
      <c r="A397">
        <v>396</v>
      </c>
      <c r="B397" t="s">
        <v>947</v>
      </c>
      <c r="C397" t="s">
        <v>948</v>
      </c>
      <c r="D397" t="s">
        <v>24</v>
      </c>
      <c r="E397">
        <v>98</v>
      </c>
      <c r="F397" s="3">
        <v>24497</v>
      </c>
      <c r="G397" t="s">
        <v>368</v>
      </c>
      <c r="H397" t="s">
        <v>122</v>
      </c>
      <c r="I397" t="s">
        <v>50</v>
      </c>
      <c r="J397" t="s">
        <v>28</v>
      </c>
      <c r="K397" t="s">
        <v>29</v>
      </c>
      <c r="L397">
        <v>16</v>
      </c>
    </row>
    <row r="398" spans="1:12" x14ac:dyDescent="0.3">
      <c r="A398">
        <v>397</v>
      </c>
      <c r="B398" t="s">
        <v>949</v>
      </c>
      <c r="C398" t="s">
        <v>950</v>
      </c>
      <c r="D398" t="s">
        <v>24</v>
      </c>
      <c r="E398">
        <v>86</v>
      </c>
      <c r="F398" s="3">
        <v>29831</v>
      </c>
      <c r="G398" t="s">
        <v>190</v>
      </c>
      <c r="H398" t="s">
        <v>34</v>
      </c>
      <c r="I398" t="s">
        <v>46</v>
      </c>
      <c r="J398" t="s">
        <v>28</v>
      </c>
      <c r="K398" t="s">
        <v>29</v>
      </c>
      <c r="L398">
        <v>5</v>
      </c>
    </row>
    <row r="399" spans="1:12" x14ac:dyDescent="0.3">
      <c r="A399">
        <v>398</v>
      </c>
      <c r="B399" t="s">
        <v>951</v>
      </c>
      <c r="C399" t="s">
        <v>952</v>
      </c>
      <c r="D399" t="s">
        <v>24</v>
      </c>
      <c r="E399">
        <v>20</v>
      </c>
      <c r="F399" s="3">
        <v>25221</v>
      </c>
      <c r="G399" t="s">
        <v>40</v>
      </c>
      <c r="H399" t="s">
        <v>49</v>
      </c>
      <c r="I399" t="s">
        <v>46</v>
      </c>
      <c r="J399" t="s">
        <v>28</v>
      </c>
      <c r="K399" t="s">
        <v>42</v>
      </c>
      <c r="L399">
        <v>11</v>
      </c>
    </row>
    <row r="400" spans="1:12" x14ac:dyDescent="0.3">
      <c r="A400">
        <v>399</v>
      </c>
      <c r="B400" t="s">
        <v>953</v>
      </c>
      <c r="C400" t="s">
        <v>954</v>
      </c>
      <c r="D400" t="s">
        <v>32</v>
      </c>
      <c r="E400">
        <v>26</v>
      </c>
      <c r="F400" s="3">
        <v>27959</v>
      </c>
      <c r="G400" t="s">
        <v>955</v>
      </c>
      <c r="H400" t="s">
        <v>68</v>
      </c>
      <c r="I400" t="s">
        <v>46</v>
      </c>
      <c r="J400" t="s">
        <v>28</v>
      </c>
      <c r="K400" t="s">
        <v>29</v>
      </c>
      <c r="L400">
        <v>16</v>
      </c>
    </row>
    <row r="401" spans="1:12" x14ac:dyDescent="0.3">
      <c r="A401">
        <v>400</v>
      </c>
      <c r="B401" t="s">
        <v>956</v>
      </c>
      <c r="C401" t="s">
        <v>957</v>
      </c>
      <c r="D401" t="s">
        <v>24</v>
      </c>
      <c r="E401">
        <v>86</v>
      </c>
      <c r="F401" s="3">
        <v>22785</v>
      </c>
      <c r="G401" t="s">
        <v>713</v>
      </c>
      <c r="H401" t="s">
        <v>34</v>
      </c>
      <c r="I401" t="s">
        <v>27</v>
      </c>
      <c r="J401" t="s">
        <v>28</v>
      </c>
      <c r="K401" t="s">
        <v>42</v>
      </c>
      <c r="L401">
        <v>5</v>
      </c>
    </row>
    <row r="402" spans="1:12" x14ac:dyDescent="0.3">
      <c r="A402">
        <v>401</v>
      </c>
      <c r="B402" t="s">
        <v>958</v>
      </c>
      <c r="C402" t="s">
        <v>959</v>
      </c>
      <c r="D402" t="s">
        <v>24</v>
      </c>
      <c r="E402">
        <v>56</v>
      </c>
      <c r="F402" s="3">
        <v>31757</v>
      </c>
      <c r="G402" t="s">
        <v>338</v>
      </c>
      <c r="H402" t="s">
        <v>49</v>
      </c>
      <c r="I402" t="s">
        <v>27</v>
      </c>
      <c r="J402" t="s">
        <v>28</v>
      </c>
      <c r="K402" t="s">
        <v>42</v>
      </c>
      <c r="L402">
        <v>15</v>
      </c>
    </row>
    <row r="403" spans="1:12" x14ac:dyDescent="0.3">
      <c r="A403">
        <v>402</v>
      </c>
      <c r="B403" t="s">
        <v>960</v>
      </c>
      <c r="C403" t="s">
        <v>961</v>
      </c>
      <c r="D403" t="s">
        <v>32</v>
      </c>
      <c r="E403">
        <v>9</v>
      </c>
      <c r="F403" s="3">
        <v>28279</v>
      </c>
      <c r="G403" t="s">
        <v>558</v>
      </c>
      <c r="H403" t="s">
        <v>49</v>
      </c>
      <c r="I403" t="s">
        <v>46</v>
      </c>
      <c r="J403" t="s">
        <v>28</v>
      </c>
      <c r="K403" t="s">
        <v>42</v>
      </c>
      <c r="L403">
        <v>22</v>
      </c>
    </row>
    <row r="404" spans="1:12" x14ac:dyDescent="0.3">
      <c r="A404">
        <v>403</v>
      </c>
      <c r="B404" t="s">
        <v>962</v>
      </c>
      <c r="C404" t="s">
        <v>963</v>
      </c>
      <c r="D404" t="s">
        <v>24</v>
      </c>
      <c r="E404">
        <v>40</v>
      </c>
      <c r="F404" s="3">
        <v>27684</v>
      </c>
      <c r="G404" t="s">
        <v>351</v>
      </c>
      <c r="H404" t="s">
        <v>40</v>
      </c>
      <c r="I404" t="s">
        <v>27</v>
      </c>
      <c r="J404" t="s">
        <v>28</v>
      </c>
      <c r="K404" t="s">
        <v>29</v>
      </c>
      <c r="L404">
        <v>17</v>
      </c>
    </row>
    <row r="405" spans="1:12" x14ac:dyDescent="0.3">
      <c r="A405">
        <v>404</v>
      </c>
      <c r="B405" t="s">
        <v>964</v>
      </c>
      <c r="C405" t="s">
        <v>965</v>
      </c>
      <c r="D405" t="s">
        <v>32</v>
      </c>
      <c r="E405">
        <v>92</v>
      </c>
      <c r="F405" s="3">
        <v>35050</v>
      </c>
      <c r="G405" t="s">
        <v>704</v>
      </c>
      <c r="H405" t="s">
        <v>34</v>
      </c>
      <c r="I405" t="s">
        <v>46</v>
      </c>
      <c r="J405" t="s">
        <v>28</v>
      </c>
      <c r="K405" t="s">
        <v>29</v>
      </c>
      <c r="L405">
        <v>4</v>
      </c>
    </row>
    <row r="406" spans="1:12" x14ac:dyDescent="0.3">
      <c r="A406">
        <v>405</v>
      </c>
      <c r="B406" t="s">
        <v>966</v>
      </c>
      <c r="C406" t="s">
        <v>967</v>
      </c>
      <c r="D406" t="s">
        <v>24</v>
      </c>
      <c r="E406">
        <v>19</v>
      </c>
      <c r="F406" s="3">
        <v>26204</v>
      </c>
      <c r="G406" t="s">
        <v>40</v>
      </c>
      <c r="H406" t="s">
        <v>68</v>
      </c>
      <c r="I406" t="s">
        <v>50</v>
      </c>
      <c r="J406" t="s">
        <v>28</v>
      </c>
      <c r="K406" t="s">
        <v>29</v>
      </c>
      <c r="L406">
        <v>14</v>
      </c>
    </row>
    <row r="407" spans="1:12" x14ac:dyDescent="0.3">
      <c r="A407">
        <v>406</v>
      </c>
      <c r="B407" t="s">
        <v>968</v>
      </c>
      <c r="C407" t="s">
        <v>969</v>
      </c>
      <c r="D407" t="s">
        <v>24</v>
      </c>
      <c r="E407">
        <v>58</v>
      </c>
      <c r="F407" s="3">
        <v>31944</v>
      </c>
      <c r="G407" t="s">
        <v>713</v>
      </c>
      <c r="H407" t="s">
        <v>34</v>
      </c>
      <c r="I407" t="s">
        <v>50</v>
      </c>
      <c r="J407" t="s">
        <v>28</v>
      </c>
      <c r="K407" t="s">
        <v>42</v>
      </c>
      <c r="L407">
        <v>12</v>
      </c>
    </row>
    <row r="408" spans="1:12" x14ac:dyDescent="0.3">
      <c r="A408">
        <v>407</v>
      </c>
      <c r="B408" t="s">
        <v>970</v>
      </c>
      <c r="C408" t="s">
        <v>971</v>
      </c>
      <c r="D408" t="s">
        <v>24</v>
      </c>
      <c r="E408">
        <v>82</v>
      </c>
      <c r="F408" s="3">
        <v>28867</v>
      </c>
      <c r="G408" t="s">
        <v>456</v>
      </c>
      <c r="H408" t="s">
        <v>40</v>
      </c>
      <c r="I408" t="s">
        <v>50</v>
      </c>
      <c r="J408" t="s">
        <v>28</v>
      </c>
      <c r="K408" t="s">
        <v>29</v>
      </c>
      <c r="L408">
        <v>15</v>
      </c>
    </row>
    <row r="409" spans="1:12" x14ac:dyDescent="0.3">
      <c r="A409">
        <v>408</v>
      </c>
      <c r="B409" t="s">
        <v>972</v>
      </c>
      <c r="C409" t="s">
        <v>973</v>
      </c>
      <c r="D409" t="s">
        <v>32</v>
      </c>
      <c r="E409">
        <v>79</v>
      </c>
      <c r="F409" s="3">
        <v>33481</v>
      </c>
      <c r="G409" t="s">
        <v>165</v>
      </c>
      <c r="H409" t="s">
        <v>34</v>
      </c>
      <c r="I409" t="s">
        <v>46</v>
      </c>
      <c r="J409" t="s">
        <v>28</v>
      </c>
      <c r="K409" t="s">
        <v>42</v>
      </c>
      <c r="L409">
        <v>11</v>
      </c>
    </row>
    <row r="410" spans="1:12" x14ac:dyDescent="0.3">
      <c r="A410">
        <v>409</v>
      </c>
      <c r="B410" t="s">
        <v>974</v>
      </c>
      <c r="C410" t="s">
        <v>975</v>
      </c>
      <c r="D410" t="s">
        <v>24</v>
      </c>
      <c r="E410">
        <v>84</v>
      </c>
      <c r="F410" s="3">
        <v>28513</v>
      </c>
      <c r="G410" t="s">
        <v>25</v>
      </c>
      <c r="H410" t="s">
        <v>26</v>
      </c>
      <c r="I410" t="s">
        <v>27</v>
      </c>
      <c r="J410" t="s">
        <v>28</v>
      </c>
      <c r="K410" t="s">
        <v>29</v>
      </c>
      <c r="L410">
        <v>13</v>
      </c>
    </row>
    <row r="411" spans="1:12" x14ac:dyDescent="0.3">
      <c r="A411">
        <v>410</v>
      </c>
      <c r="B411" t="s">
        <v>976</v>
      </c>
      <c r="C411" t="s">
        <v>977</v>
      </c>
      <c r="D411" t="s">
        <v>24</v>
      </c>
      <c r="E411">
        <v>14</v>
      </c>
      <c r="F411" s="3">
        <v>32972</v>
      </c>
      <c r="G411" t="s">
        <v>503</v>
      </c>
      <c r="H411" t="s">
        <v>40</v>
      </c>
      <c r="I411" t="s">
        <v>27</v>
      </c>
      <c r="J411" t="s">
        <v>28</v>
      </c>
      <c r="K411" t="s">
        <v>29</v>
      </c>
      <c r="L411">
        <v>11</v>
      </c>
    </row>
    <row r="412" spans="1:12" x14ac:dyDescent="0.3">
      <c r="A412">
        <v>411</v>
      </c>
      <c r="B412" t="s">
        <v>978</v>
      </c>
      <c r="C412" t="s">
        <v>979</v>
      </c>
      <c r="D412" t="s">
        <v>24</v>
      </c>
      <c r="E412">
        <v>84</v>
      </c>
      <c r="F412" s="3">
        <v>28215</v>
      </c>
      <c r="G412" t="s">
        <v>160</v>
      </c>
      <c r="H412" t="s">
        <v>34</v>
      </c>
      <c r="I412" t="s">
        <v>50</v>
      </c>
      <c r="J412" t="s">
        <v>28</v>
      </c>
      <c r="K412" t="s">
        <v>42</v>
      </c>
      <c r="L412">
        <v>12</v>
      </c>
    </row>
    <row r="413" spans="1:12" x14ac:dyDescent="0.3">
      <c r="A413">
        <v>412</v>
      </c>
      <c r="B413" t="s">
        <v>980</v>
      </c>
      <c r="C413" t="s">
        <v>981</v>
      </c>
      <c r="D413" t="s">
        <v>24</v>
      </c>
      <c r="E413">
        <v>65</v>
      </c>
      <c r="F413" s="3">
        <v>22029</v>
      </c>
      <c r="G413" t="s">
        <v>40</v>
      </c>
      <c r="H413" t="s">
        <v>41</v>
      </c>
      <c r="I413" t="s">
        <v>50</v>
      </c>
      <c r="J413" t="s">
        <v>28</v>
      </c>
      <c r="K413" t="s">
        <v>42</v>
      </c>
      <c r="L413">
        <v>19</v>
      </c>
    </row>
    <row r="414" spans="1:12" x14ac:dyDescent="0.3">
      <c r="A414">
        <v>413</v>
      </c>
      <c r="B414" t="s">
        <v>982</v>
      </c>
      <c r="C414" t="s">
        <v>983</v>
      </c>
      <c r="D414" t="s">
        <v>32</v>
      </c>
      <c r="E414">
        <v>79</v>
      </c>
      <c r="F414" s="3">
        <v>21176</v>
      </c>
      <c r="G414" t="s">
        <v>138</v>
      </c>
      <c r="H414" t="s">
        <v>40</v>
      </c>
      <c r="I414" t="s">
        <v>50</v>
      </c>
      <c r="J414" t="s">
        <v>28</v>
      </c>
      <c r="K414" t="s">
        <v>29</v>
      </c>
      <c r="L414">
        <v>19</v>
      </c>
    </row>
    <row r="415" spans="1:12" x14ac:dyDescent="0.3">
      <c r="A415">
        <v>414</v>
      </c>
      <c r="B415" t="s">
        <v>984</v>
      </c>
      <c r="C415" t="s">
        <v>985</v>
      </c>
      <c r="D415" t="s">
        <v>32</v>
      </c>
      <c r="E415">
        <v>12</v>
      </c>
      <c r="F415" s="3">
        <v>27957</v>
      </c>
      <c r="G415" t="s">
        <v>141</v>
      </c>
      <c r="H415" t="s">
        <v>26</v>
      </c>
      <c r="I415" t="s">
        <v>50</v>
      </c>
      <c r="J415" t="s">
        <v>28</v>
      </c>
      <c r="K415" t="s">
        <v>42</v>
      </c>
      <c r="L415">
        <v>10</v>
      </c>
    </row>
    <row r="416" spans="1:12" x14ac:dyDescent="0.3">
      <c r="A416">
        <v>415</v>
      </c>
      <c r="B416" t="s">
        <v>986</v>
      </c>
      <c r="C416" t="s">
        <v>987</v>
      </c>
      <c r="D416" t="s">
        <v>24</v>
      </c>
      <c r="E416">
        <v>20</v>
      </c>
      <c r="F416" s="3">
        <v>20240</v>
      </c>
      <c r="G416" t="s">
        <v>165</v>
      </c>
      <c r="H416" t="s">
        <v>34</v>
      </c>
      <c r="I416" t="s">
        <v>46</v>
      </c>
      <c r="J416" t="s">
        <v>28</v>
      </c>
      <c r="K416" t="s">
        <v>29</v>
      </c>
      <c r="L416">
        <v>18</v>
      </c>
    </row>
    <row r="417" spans="1:12" x14ac:dyDescent="0.3">
      <c r="A417">
        <v>416</v>
      </c>
      <c r="B417" t="s">
        <v>988</v>
      </c>
      <c r="C417" t="s">
        <v>989</v>
      </c>
      <c r="D417" t="s">
        <v>24</v>
      </c>
      <c r="E417">
        <v>14</v>
      </c>
      <c r="F417" s="3">
        <v>35604</v>
      </c>
      <c r="G417" t="s">
        <v>990</v>
      </c>
      <c r="H417" t="s">
        <v>40</v>
      </c>
      <c r="I417" t="s">
        <v>27</v>
      </c>
      <c r="J417" t="s">
        <v>28</v>
      </c>
      <c r="K417" t="s">
        <v>29</v>
      </c>
      <c r="L417">
        <v>1</v>
      </c>
    </row>
    <row r="418" spans="1:12" x14ac:dyDescent="0.3">
      <c r="A418">
        <v>417</v>
      </c>
      <c r="B418" t="s">
        <v>991</v>
      </c>
      <c r="C418" t="s">
        <v>992</v>
      </c>
      <c r="D418" t="s">
        <v>24</v>
      </c>
      <c r="E418">
        <v>37</v>
      </c>
      <c r="F418" s="3">
        <v>25981</v>
      </c>
      <c r="G418" t="s">
        <v>993</v>
      </c>
      <c r="H418" t="s">
        <v>59</v>
      </c>
      <c r="I418" t="s">
        <v>27</v>
      </c>
      <c r="J418" t="s">
        <v>28</v>
      </c>
      <c r="K418" t="s">
        <v>42</v>
      </c>
      <c r="L418">
        <v>15</v>
      </c>
    </row>
    <row r="419" spans="1:12" x14ac:dyDescent="0.3">
      <c r="A419">
        <v>418</v>
      </c>
      <c r="B419" t="s">
        <v>994</v>
      </c>
      <c r="C419" t="s">
        <v>995</v>
      </c>
      <c r="D419" t="s">
        <v>24</v>
      </c>
      <c r="E419">
        <v>56</v>
      </c>
      <c r="F419" s="3">
        <v>21541</v>
      </c>
      <c r="G419" t="s">
        <v>40</v>
      </c>
      <c r="H419" t="s">
        <v>40</v>
      </c>
      <c r="I419" t="s">
        <v>27</v>
      </c>
      <c r="J419" t="s">
        <v>28</v>
      </c>
      <c r="K419" t="s">
        <v>42</v>
      </c>
      <c r="L419">
        <v>6</v>
      </c>
    </row>
    <row r="420" spans="1:12" x14ac:dyDescent="0.3">
      <c r="A420">
        <v>419</v>
      </c>
      <c r="B420" t="s">
        <v>996</v>
      </c>
      <c r="C420" t="s">
        <v>997</v>
      </c>
      <c r="D420" t="s">
        <v>24</v>
      </c>
      <c r="E420">
        <v>34</v>
      </c>
      <c r="F420" s="3">
        <v>29612</v>
      </c>
      <c r="G420" t="s">
        <v>555</v>
      </c>
      <c r="H420" t="s">
        <v>68</v>
      </c>
      <c r="I420" t="s">
        <v>46</v>
      </c>
      <c r="J420" t="s">
        <v>28</v>
      </c>
      <c r="K420" t="s">
        <v>42</v>
      </c>
      <c r="L420">
        <v>17</v>
      </c>
    </row>
    <row r="421" spans="1:12" x14ac:dyDescent="0.3">
      <c r="A421">
        <v>420</v>
      </c>
      <c r="B421" t="s">
        <v>998</v>
      </c>
      <c r="C421" t="s">
        <v>999</v>
      </c>
      <c r="D421" t="s">
        <v>32</v>
      </c>
      <c r="E421">
        <v>93</v>
      </c>
      <c r="F421" s="3">
        <v>21371</v>
      </c>
      <c r="G421" t="s">
        <v>207</v>
      </c>
      <c r="H421" t="s">
        <v>148</v>
      </c>
      <c r="I421" t="s">
        <v>50</v>
      </c>
      <c r="J421" t="s">
        <v>28</v>
      </c>
      <c r="K421" t="s">
        <v>42</v>
      </c>
      <c r="L421">
        <v>7</v>
      </c>
    </row>
    <row r="422" spans="1:12" x14ac:dyDescent="0.3">
      <c r="A422">
        <v>421</v>
      </c>
      <c r="B422" t="s">
        <v>845</v>
      </c>
      <c r="C422" t="s">
        <v>1000</v>
      </c>
      <c r="D422" t="s">
        <v>24</v>
      </c>
      <c r="E422">
        <v>26</v>
      </c>
      <c r="F422" s="3">
        <v>36238</v>
      </c>
      <c r="G422" t="s">
        <v>673</v>
      </c>
      <c r="H422" t="s">
        <v>49</v>
      </c>
      <c r="I422" t="s">
        <v>27</v>
      </c>
      <c r="J422" t="s">
        <v>28</v>
      </c>
      <c r="K422" t="s">
        <v>29</v>
      </c>
      <c r="L422">
        <v>2</v>
      </c>
    </row>
    <row r="423" spans="1:12" x14ac:dyDescent="0.3">
      <c r="A423">
        <v>422</v>
      </c>
      <c r="B423" t="s">
        <v>1001</v>
      </c>
      <c r="C423" t="s">
        <v>1002</v>
      </c>
      <c r="D423" t="s">
        <v>32</v>
      </c>
      <c r="E423">
        <v>78</v>
      </c>
      <c r="F423" s="3">
        <v>37262</v>
      </c>
      <c r="G423" t="s">
        <v>40</v>
      </c>
      <c r="H423" t="s">
        <v>68</v>
      </c>
      <c r="I423" t="s">
        <v>46</v>
      </c>
      <c r="J423" t="s">
        <v>28</v>
      </c>
      <c r="K423" t="s">
        <v>42</v>
      </c>
      <c r="L423">
        <v>1</v>
      </c>
    </row>
    <row r="424" spans="1:12" x14ac:dyDescent="0.3">
      <c r="A424">
        <v>423</v>
      </c>
      <c r="B424" t="s">
        <v>1003</v>
      </c>
      <c r="C424" t="s">
        <v>1004</v>
      </c>
      <c r="D424" t="s">
        <v>32</v>
      </c>
      <c r="E424">
        <v>43</v>
      </c>
      <c r="F424" s="3">
        <v>20767</v>
      </c>
      <c r="G424" t="s">
        <v>62</v>
      </c>
      <c r="H424" t="s">
        <v>40</v>
      </c>
      <c r="I424" t="s">
        <v>27</v>
      </c>
      <c r="J424" t="s">
        <v>28</v>
      </c>
      <c r="K424" t="s">
        <v>42</v>
      </c>
      <c r="L424">
        <v>9</v>
      </c>
    </row>
    <row r="425" spans="1:12" x14ac:dyDescent="0.3">
      <c r="A425">
        <v>424</v>
      </c>
      <c r="B425" t="s">
        <v>1005</v>
      </c>
      <c r="C425" t="s">
        <v>1006</v>
      </c>
      <c r="D425" t="s">
        <v>32</v>
      </c>
      <c r="E425">
        <v>77</v>
      </c>
      <c r="F425" s="3">
        <v>28515</v>
      </c>
      <c r="G425" t="s">
        <v>111</v>
      </c>
      <c r="H425" t="s">
        <v>26</v>
      </c>
      <c r="I425" t="s">
        <v>50</v>
      </c>
      <c r="J425" t="s">
        <v>28</v>
      </c>
      <c r="K425" t="s">
        <v>42</v>
      </c>
      <c r="L425">
        <v>9</v>
      </c>
    </row>
    <row r="426" spans="1:12" x14ac:dyDescent="0.3">
      <c r="A426">
        <v>425</v>
      </c>
      <c r="B426" t="s">
        <v>1007</v>
      </c>
      <c r="C426" t="s">
        <v>1008</v>
      </c>
      <c r="D426" t="s">
        <v>24</v>
      </c>
      <c r="E426">
        <v>60</v>
      </c>
      <c r="F426" s="3">
        <v>19682</v>
      </c>
      <c r="G426" t="s">
        <v>673</v>
      </c>
      <c r="H426" t="s">
        <v>49</v>
      </c>
      <c r="I426" t="s">
        <v>27</v>
      </c>
      <c r="J426" t="s">
        <v>28</v>
      </c>
      <c r="K426" t="s">
        <v>29</v>
      </c>
      <c r="L426">
        <v>20</v>
      </c>
    </row>
    <row r="427" spans="1:12" x14ac:dyDescent="0.3">
      <c r="A427">
        <v>426</v>
      </c>
      <c r="B427" t="s">
        <v>1009</v>
      </c>
      <c r="C427" t="s">
        <v>1010</v>
      </c>
      <c r="D427" t="s">
        <v>24</v>
      </c>
      <c r="E427">
        <v>10</v>
      </c>
      <c r="F427" s="3">
        <v>26452</v>
      </c>
      <c r="G427" t="s">
        <v>67</v>
      </c>
      <c r="H427" t="s">
        <v>68</v>
      </c>
      <c r="I427" t="s">
        <v>46</v>
      </c>
      <c r="J427" t="s">
        <v>28</v>
      </c>
      <c r="K427" t="s">
        <v>42</v>
      </c>
      <c r="L427">
        <v>8</v>
      </c>
    </row>
    <row r="428" spans="1:12" x14ac:dyDescent="0.3">
      <c r="A428">
        <v>427</v>
      </c>
      <c r="B428" t="s">
        <v>1011</v>
      </c>
      <c r="C428" t="s">
        <v>1012</v>
      </c>
      <c r="D428" t="s">
        <v>32</v>
      </c>
      <c r="E428">
        <v>77</v>
      </c>
      <c r="F428" s="3">
        <v>35418</v>
      </c>
      <c r="G428" t="s">
        <v>147</v>
      </c>
      <c r="H428" t="s">
        <v>148</v>
      </c>
      <c r="I428" t="s">
        <v>27</v>
      </c>
      <c r="J428" t="s">
        <v>28</v>
      </c>
      <c r="K428" t="s">
        <v>29</v>
      </c>
      <c r="L428">
        <v>2</v>
      </c>
    </row>
    <row r="429" spans="1:12" x14ac:dyDescent="0.3">
      <c r="A429">
        <v>428</v>
      </c>
      <c r="B429" t="s">
        <v>1013</v>
      </c>
      <c r="C429" t="s">
        <v>1014</v>
      </c>
      <c r="D429" t="s">
        <v>24</v>
      </c>
      <c r="E429">
        <v>0</v>
      </c>
      <c r="F429" s="3">
        <v>28248</v>
      </c>
      <c r="G429" t="s">
        <v>503</v>
      </c>
      <c r="H429" t="s">
        <v>26</v>
      </c>
      <c r="I429" t="s">
        <v>50</v>
      </c>
      <c r="J429" t="s">
        <v>28</v>
      </c>
      <c r="K429" t="s">
        <v>29</v>
      </c>
      <c r="L429">
        <v>14</v>
      </c>
    </row>
    <row r="430" spans="1:12" x14ac:dyDescent="0.3">
      <c r="A430">
        <v>429</v>
      </c>
      <c r="B430" t="s">
        <v>1015</v>
      </c>
      <c r="C430" t="s">
        <v>1016</v>
      </c>
      <c r="D430" t="s">
        <v>24</v>
      </c>
      <c r="E430">
        <v>7</v>
      </c>
      <c r="F430" s="3">
        <v>28701</v>
      </c>
      <c r="G430" t="s">
        <v>292</v>
      </c>
      <c r="H430" t="s">
        <v>41</v>
      </c>
      <c r="I430" t="s">
        <v>50</v>
      </c>
      <c r="J430" t="s">
        <v>28</v>
      </c>
      <c r="K430" t="s">
        <v>29</v>
      </c>
      <c r="L430">
        <v>21</v>
      </c>
    </row>
    <row r="431" spans="1:12" x14ac:dyDescent="0.3">
      <c r="A431">
        <v>430</v>
      </c>
      <c r="B431" t="s">
        <v>1017</v>
      </c>
      <c r="C431" t="s">
        <v>1018</v>
      </c>
      <c r="D431" t="s">
        <v>24</v>
      </c>
      <c r="E431">
        <v>46</v>
      </c>
      <c r="F431" s="3">
        <v>26780</v>
      </c>
      <c r="G431" t="s">
        <v>190</v>
      </c>
      <c r="H431" t="s">
        <v>34</v>
      </c>
      <c r="I431" t="s">
        <v>50</v>
      </c>
      <c r="J431" t="s">
        <v>28</v>
      </c>
      <c r="K431" t="s">
        <v>29</v>
      </c>
      <c r="L431">
        <v>11</v>
      </c>
    </row>
    <row r="432" spans="1:12" x14ac:dyDescent="0.3">
      <c r="A432">
        <v>431</v>
      </c>
      <c r="B432" t="s">
        <v>1019</v>
      </c>
      <c r="C432" t="s">
        <v>1020</v>
      </c>
      <c r="D432" t="s">
        <v>32</v>
      </c>
      <c r="E432">
        <v>8</v>
      </c>
      <c r="F432" s="3">
        <v>20540</v>
      </c>
      <c r="G432" t="s">
        <v>111</v>
      </c>
      <c r="H432" t="s">
        <v>26</v>
      </c>
      <c r="I432" t="s">
        <v>46</v>
      </c>
      <c r="J432" t="s">
        <v>28</v>
      </c>
      <c r="K432" t="s">
        <v>29</v>
      </c>
      <c r="L432">
        <v>18</v>
      </c>
    </row>
    <row r="433" spans="1:12" x14ac:dyDescent="0.3">
      <c r="A433">
        <v>432</v>
      </c>
      <c r="B433" t="s">
        <v>1021</v>
      </c>
      <c r="C433" t="s">
        <v>1022</v>
      </c>
      <c r="D433" t="s">
        <v>32</v>
      </c>
      <c r="E433">
        <v>83</v>
      </c>
      <c r="F433" s="3">
        <v>32916</v>
      </c>
      <c r="G433" t="s">
        <v>67</v>
      </c>
      <c r="H433" t="s">
        <v>68</v>
      </c>
      <c r="I433" t="s">
        <v>46</v>
      </c>
      <c r="J433" t="s">
        <v>28</v>
      </c>
      <c r="K433" t="s">
        <v>29</v>
      </c>
      <c r="L433">
        <v>10</v>
      </c>
    </row>
    <row r="434" spans="1:12" x14ac:dyDescent="0.3">
      <c r="A434">
        <v>433</v>
      </c>
      <c r="B434" t="s">
        <v>1023</v>
      </c>
      <c r="C434" t="s">
        <v>1024</v>
      </c>
      <c r="D434" t="s">
        <v>32</v>
      </c>
      <c r="E434">
        <v>94</v>
      </c>
      <c r="F434" s="3">
        <v>23448</v>
      </c>
      <c r="G434" t="s">
        <v>240</v>
      </c>
      <c r="H434" t="s">
        <v>38</v>
      </c>
      <c r="I434" t="s">
        <v>46</v>
      </c>
      <c r="J434" t="s">
        <v>28</v>
      </c>
      <c r="K434" t="s">
        <v>42</v>
      </c>
      <c r="L434">
        <v>15</v>
      </c>
    </row>
    <row r="435" spans="1:12" x14ac:dyDescent="0.3">
      <c r="A435">
        <v>434</v>
      </c>
      <c r="B435" t="s">
        <v>1025</v>
      </c>
      <c r="C435" t="s">
        <v>1026</v>
      </c>
      <c r="D435" t="s">
        <v>32</v>
      </c>
      <c r="E435">
        <v>93</v>
      </c>
      <c r="F435" s="3">
        <v>35034</v>
      </c>
      <c r="G435" t="s">
        <v>40</v>
      </c>
      <c r="H435" t="s">
        <v>34</v>
      </c>
      <c r="I435" t="s">
        <v>27</v>
      </c>
      <c r="J435" t="s">
        <v>28</v>
      </c>
      <c r="K435" t="s">
        <v>29</v>
      </c>
      <c r="L435">
        <v>19</v>
      </c>
    </row>
    <row r="436" spans="1:12" x14ac:dyDescent="0.3">
      <c r="A436">
        <v>435</v>
      </c>
      <c r="B436" t="s">
        <v>1027</v>
      </c>
      <c r="C436" t="s">
        <v>1028</v>
      </c>
      <c r="D436" t="s">
        <v>32</v>
      </c>
      <c r="E436">
        <v>5</v>
      </c>
      <c r="F436" s="3">
        <v>36517</v>
      </c>
      <c r="G436" t="s">
        <v>837</v>
      </c>
      <c r="H436" t="s">
        <v>122</v>
      </c>
      <c r="I436" t="s">
        <v>27</v>
      </c>
      <c r="J436" t="s">
        <v>28</v>
      </c>
      <c r="K436" t="s">
        <v>42</v>
      </c>
      <c r="L436">
        <v>1</v>
      </c>
    </row>
    <row r="437" spans="1:12" x14ac:dyDescent="0.3">
      <c r="A437">
        <v>436</v>
      </c>
      <c r="B437" t="s">
        <v>1029</v>
      </c>
      <c r="C437" t="s">
        <v>1030</v>
      </c>
      <c r="D437" t="s">
        <v>32</v>
      </c>
      <c r="E437">
        <v>75</v>
      </c>
      <c r="F437" s="3">
        <v>21178</v>
      </c>
      <c r="G437" t="s">
        <v>258</v>
      </c>
      <c r="H437" t="s">
        <v>41</v>
      </c>
      <c r="I437" t="s">
        <v>27</v>
      </c>
      <c r="J437" t="s">
        <v>28</v>
      </c>
      <c r="K437" t="s">
        <v>42</v>
      </c>
      <c r="L437">
        <v>18</v>
      </c>
    </row>
    <row r="438" spans="1:12" x14ac:dyDescent="0.3">
      <c r="A438">
        <v>437</v>
      </c>
      <c r="B438" t="s">
        <v>1031</v>
      </c>
      <c r="C438" t="s">
        <v>1032</v>
      </c>
      <c r="D438" t="s">
        <v>32</v>
      </c>
      <c r="E438">
        <v>24</v>
      </c>
      <c r="F438" s="3">
        <v>27986</v>
      </c>
      <c r="G438" t="s">
        <v>368</v>
      </c>
      <c r="H438" t="s">
        <v>68</v>
      </c>
      <c r="I438" t="s">
        <v>46</v>
      </c>
      <c r="J438" t="s">
        <v>28</v>
      </c>
      <c r="K438" t="s">
        <v>29</v>
      </c>
      <c r="L438">
        <v>17</v>
      </c>
    </row>
    <row r="439" spans="1:12" x14ac:dyDescent="0.3">
      <c r="A439">
        <v>438</v>
      </c>
      <c r="B439" t="s">
        <v>721</v>
      </c>
      <c r="C439" t="s">
        <v>1033</v>
      </c>
      <c r="D439" t="s">
        <v>32</v>
      </c>
      <c r="E439">
        <v>25</v>
      </c>
      <c r="F439" s="3">
        <v>32737</v>
      </c>
      <c r="G439" t="s">
        <v>258</v>
      </c>
      <c r="H439" t="s">
        <v>38</v>
      </c>
      <c r="I439" t="s">
        <v>50</v>
      </c>
      <c r="J439" t="s">
        <v>28</v>
      </c>
      <c r="K439" t="s">
        <v>29</v>
      </c>
      <c r="L439">
        <v>13</v>
      </c>
    </row>
    <row r="440" spans="1:12" x14ac:dyDescent="0.3">
      <c r="A440">
        <v>439</v>
      </c>
      <c r="B440" t="s">
        <v>1034</v>
      </c>
      <c r="C440" t="s">
        <v>1035</v>
      </c>
      <c r="D440" t="s">
        <v>24</v>
      </c>
      <c r="E440">
        <v>26</v>
      </c>
      <c r="F440" s="3">
        <v>27218</v>
      </c>
      <c r="G440" t="s">
        <v>837</v>
      </c>
      <c r="H440" t="s">
        <v>40</v>
      </c>
      <c r="I440" t="s">
        <v>46</v>
      </c>
      <c r="J440" t="s">
        <v>28</v>
      </c>
      <c r="K440" t="s">
        <v>42</v>
      </c>
      <c r="L440">
        <v>10</v>
      </c>
    </row>
    <row r="441" spans="1:12" x14ac:dyDescent="0.3">
      <c r="A441">
        <v>440</v>
      </c>
      <c r="B441" t="s">
        <v>1036</v>
      </c>
      <c r="C441" t="s">
        <v>1037</v>
      </c>
      <c r="D441" t="s">
        <v>24</v>
      </c>
      <c r="E441">
        <v>46</v>
      </c>
      <c r="F441" s="3">
        <v>28475</v>
      </c>
      <c r="G441" t="s">
        <v>58</v>
      </c>
      <c r="H441" t="s">
        <v>122</v>
      </c>
      <c r="I441" t="s">
        <v>27</v>
      </c>
      <c r="J441" t="s">
        <v>28</v>
      </c>
      <c r="K441" t="s">
        <v>42</v>
      </c>
      <c r="L441">
        <v>10</v>
      </c>
    </row>
    <row r="442" spans="1:12" x14ac:dyDescent="0.3">
      <c r="A442">
        <v>441</v>
      </c>
      <c r="B442" t="s">
        <v>1038</v>
      </c>
      <c r="C442" t="s">
        <v>1039</v>
      </c>
      <c r="D442" t="s">
        <v>24</v>
      </c>
      <c r="E442">
        <v>74</v>
      </c>
      <c r="F442" s="3">
        <v>27096</v>
      </c>
      <c r="G442" t="s">
        <v>263</v>
      </c>
      <c r="H442" t="s">
        <v>41</v>
      </c>
      <c r="I442" t="s">
        <v>27</v>
      </c>
      <c r="J442" t="s">
        <v>28</v>
      </c>
      <c r="K442" t="s">
        <v>42</v>
      </c>
      <c r="L442">
        <v>11</v>
      </c>
    </row>
    <row r="443" spans="1:12" x14ac:dyDescent="0.3">
      <c r="A443">
        <v>442</v>
      </c>
      <c r="B443" t="s">
        <v>188</v>
      </c>
      <c r="C443" t="s">
        <v>1040</v>
      </c>
      <c r="D443" t="s">
        <v>32</v>
      </c>
      <c r="E443">
        <v>2</v>
      </c>
      <c r="F443" s="3">
        <v>37170</v>
      </c>
      <c r="G443" t="s">
        <v>40</v>
      </c>
      <c r="H443" t="s">
        <v>34</v>
      </c>
      <c r="I443" t="s">
        <v>27</v>
      </c>
      <c r="J443" t="s">
        <v>28</v>
      </c>
      <c r="K443" t="s">
        <v>42</v>
      </c>
      <c r="L443">
        <v>1</v>
      </c>
    </row>
    <row r="444" spans="1:12" x14ac:dyDescent="0.3">
      <c r="A444">
        <v>443</v>
      </c>
      <c r="B444" t="s">
        <v>1041</v>
      </c>
      <c r="C444" t="s">
        <v>1042</v>
      </c>
      <c r="D444" t="s">
        <v>24</v>
      </c>
      <c r="E444">
        <v>21</v>
      </c>
      <c r="F444" s="3">
        <v>26384</v>
      </c>
      <c r="G444" t="s">
        <v>40</v>
      </c>
      <c r="H444" t="s">
        <v>59</v>
      </c>
      <c r="I444" t="s">
        <v>50</v>
      </c>
      <c r="J444" t="s">
        <v>28</v>
      </c>
      <c r="K444" t="s">
        <v>29</v>
      </c>
      <c r="L444">
        <v>10</v>
      </c>
    </row>
    <row r="445" spans="1:12" x14ac:dyDescent="0.3">
      <c r="A445">
        <v>444</v>
      </c>
      <c r="B445" t="s">
        <v>1043</v>
      </c>
      <c r="C445" t="s">
        <v>1044</v>
      </c>
      <c r="D445" t="s">
        <v>24</v>
      </c>
      <c r="E445">
        <v>32</v>
      </c>
      <c r="F445" s="3">
        <v>24527</v>
      </c>
      <c r="G445" t="s">
        <v>331</v>
      </c>
      <c r="H445" t="s">
        <v>68</v>
      </c>
      <c r="I445" t="s">
        <v>27</v>
      </c>
      <c r="J445" t="s">
        <v>28</v>
      </c>
      <c r="K445" t="s">
        <v>29</v>
      </c>
      <c r="L445">
        <v>8</v>
      </c>
    </row>
    <row r="446" spans="1:12" x14ac:dyDescent="0.3">
      <c r="A446">
        <v>445</v>
      </c>
      <c r="B446" t="s">
        <v>1045</v>
      </c>
      <c r="C446" t="s">
        <v>1046</v>
      </c>
      <c r="D446" t="s">
        <v>32</v>
      </c>
      <c r="E446">
        <v>91</v>
      </c>
      <c r="F446" s="3">
        <v>30999</v>
      </c>
      <c r="G446" t="s">
        <v>25</v>
      </c>
      <c r="H446" t="s">
        <v>34</v>
      </c>
      <c r="I446" t="s">
        <v>27</v>
      </c>
      <c r="J446" t="s">
        <v>28</v>
      </c>
      <c r="K446" t="s">
        <v>42</v>
      </c>
      <c r="L446">
        <v>5</v>
      </c>
    </row>
    <row r="447" spans="1:12" x14ac:dyDescent="0.3">
      <c r="A447">
        <v>446</v>
      </c>
      <c r="B447" t="s">
        <v>1047</v>
      </c>
      <c r="C447" t="s">
        <v>1048</v>
      </c>
      <c r="D447" t="s">
        <v>24</v>
      </c>
      <c r="E447">
        <v>73</v>
      </c>
      <c r="F447" s="3">
        <v>28673</v>
      </c>
      <c r="G447" t="s">
        <v>580</v>
      </c>
      <c r="H447" t="s">
        <v>41</v>
      </c>
      <c r="I447" t="s">
        <v>46</v>
      </c>
      <c r="J447" t="s">
        <v>28</v>
      </c>
      <c r="K447" t="s">
        <v>29</v>
      </c>
      <c r="L447">
        <v>4</v>
      </c>
    </row>
    <row r="448" spans="1:12" x14ac:dyDescent="0.3">
      <c r="A448">
        <v>447</v>
      </c>
      <c r="B448" t="s">
        <v>1049</v>
      </c>
      <c r="C448" t="s">
        <v>1050</v>
      </c>
      <c r="D448" t="s">
        <v>24</v>
      </c>
      <c r="E448">
        <v>98</v>
      </c>
      <c r="F448" s="3">
        <v>37201</v>
      </c>
      <c r="G448" t="s">
        <v>1051</v>
      </c>
      <c r="H448" t="s">
        <v>59</v>
      </c>
      <c r="I448" t="s">
        <v>27</v>
      </c>
      <c r="J448" t="s">
        <v>28</v>
      </c>
      <c r="K448" t="s">
        <v>29</v>
      </c>
      <c r="L448">
        <v>1</v>
      </c>
    </row>
    <row r="449" spans="1:12" x14ac:dyDescent="0.3">
      <c r="A449">
        <v>448</v>
      </c>
      <c r="B449" t="s">
        <v>1052</v>
      </c>
      <c r="C449" t="s">
        <v>1053</v>
      </c>
      <c r="D449" t="s">
        <v>24</v>
      </c>
      <c r="E449">
        <v>34</v>
      </c>
      <c r="F449" s="3">
        <v>34815</v>
      </c>
      <c r="G449" t="s">
        <v>288</v>
      </c>
      <c r="H449" t="s">
        <v>41</v>
      </c>
      <c r="I449" t="s">
        <v>50</v>
      </c>
      <c r="J449" t="s">
        <v>28</v>
      </c>
      <c r="K449" t="s">
        <v>42</v>
      </c>
      <c r="L449">
        <v>3</v>
      </c>
    </row>
    <row r="450" spans="1:12" x14ac:dyDescent="0.3">
      <c r="A450">
        <v>449</v>
      </c>
      <c r="B450" t="s">
        <v>1054</v>
      </c>
      <c r="C450" t="s">
        <v>403</v>
      </c>
      <c r="D450" t="s">
        <v>24</v>
      </c>
      <c r="E450">
        <v>74</v>
      </c>
      <c r="F450" s="3">
        <v>27296</v>
      </c>
      <c r="G450" t="s">
        <v>237</v>
      </c>
      <c r="H450" t="s">
        <v>68</v>
      </c>
      <c r="I450" t="s">
        <v>50</v>
      </c>
      <c r="J450" t="s">
        <v>28</v>
      </c>
      <c r="K450" t="s">
        <v>29</v>
      </c>
      <c r="L450">
        <v>6</v>
      </c>
    </row>
    <row r="451" spans="1:12" x14ac:dyDescent="0.3">
      <c r="A451">
        <v>450</v>
      </c>
      <c r="B451" t="s">
        <v>1055</v>
      </c>
      <c r="C451" t="s">
        <v>1056</v>
      </c>
      <c r="D451" t="s">
        <v>24</v>
      </c>
      <c r="E451">
        <v>5</v>
      </c>
      <c r="F451" s="3">
        <v>27486</v>
      </c>
      <c r="G451" t="s">
        <v>456</v>
      </c>
      <c r="H451" t="s">
        <v>148</v>
      </c>
      <c r="I451" t="s">
        <v>27</v>
      </c>
      <c r="J451" t="s">
        <v>28</v>
      </c>
      <c r="K451" t="s">
        <v>29</v>
      </c>
      <c r="L451">
        <v>18</v>
      </c>
    </row>
    <row r="452" spans="1:12" x14ac:dyDescent="0.3">
      <c r="A452">
        <v>451</v>
      </c>
      <c r="B452" t="s">
        <v>1057</v>
      </c>
      <c r="C452" t="s">
        <v>1058</v>
      </c>
      <c r="D452" t="s">
        <v>131</v>
      </c>
      <c r="E452">
        <v>37</v>
      </c>
      <c r="F452" s="3" t="s">
        <v>132</v>
      </c>
      <c r="G452" t="s">
        <v>276</v>
      </c>
      <c r="H452" t="s">
        <v>41</v>
      </c>
      <c r="I452" t="s">
        <v>50</v>
      </c>
      <c r="J452" t="s">
        <v>28</v>
      </c>
      <c r="K452" t="s">
        <v>42</v>
      </c>
      <c r="L452">
        <v>11</v>
      </c>
    </row>
    <row r="453" spans="1:12" x14ac:dyDescent="0.3">
      <c r="A453">
        <v>452</v>
      </c>
      <c r="B453" t="s">
        <v>1059</v>
      </c>
      <c r="C453" t="s">
        <v>1060</v>
      </c>
      <c r="D453" t="s">
        <v>24</v>
      </c>
      <c r="E453">
        <v>22</v>
      </c>
      <c r="F453" s="3">
        <v>21773</v>
      </c>
      <c r="G453" t="s">
        <v>614</v>
      </c>
      <c r="H453" t="s">
        <v>38</v>
      </c>
      <c r="I453" t="s">
        <v>27</v>
      </c>
      <c r="J453" t="s">
        <v>28</v>
      </c>
      <c r="K453" t="s">
        <v>29</v>
      </c>
      <c r="L453">
        <v>5</v>
      </c>
    </row>
    <row r="454" spans="1:12" x14ac:dyDescent="0.3">
      <c r="A454">
        <v>453</v>
      </c>
      <c r="B454" t="s">
        <v>1061</v>
      </c>
      <c r="C454" t="s">
        <v>1062</v>
      </c>
      <c r="D454" t="s">
        <v>131</v>
      </c>
      <c r="E454">
        <v>81</v>
      </c>
      <c r="F454" s="3" t="s">
        <v>132</v>
      </c>
      <c r="G454" t="s">
        <v>338</v>
      </c>
      <c r="H454" t="s">
        <v>41</v>
      </c>
      <c r="I454" t="s">
        <v>50</v>
      </c>
      <c r="J454" t="s">
        <v>28</v>
      </c>
      <c r="K454" t="s">
        <v>42</v>
      </c>
      <c r="L454">
        <v>11</v>
      </c>
    </row>
    <row r="455" spans="1:12" x14ac:dyDescent="0.3">
      <c r="A455">
        <v>454</v>
      </c>
      <c r="B455" t="s">
        <v>1063</v>
      </c>
      <c r="C455" t="s">
        <v>1064</v>
      </c>
      <c r="D455" t="s">
        <v>131</v>
      </c>
      <c r="E455">
        <v>58</v>
      </c>
      <c r="F455" s="3" t="s">
        <v>132</v>
      </c>
      <c r="G455" t="s">
        <v>111</v>
      </c>
      <c r="H455" t="s">
        <v>26</v>
      </c>
      <c r="I455" t="s">
        <v>46</v>
      </c>
      <c r="J455" t="s">
        <v>28</v>
      </c>
      <c r="K455" t="s">
        <v>29</v>
      </c>
      <c r="L455">
        <v>11</v>
      </c>
    </row>
    <row r="456" spans="1:12" x14ac:dyDescent="0.3">
      <c r="A456">
        <v>455</v>
      </c>
      <c r="B456" t="s">
        <v>93</v>
      </c>
      <c r="C456" t="s">
        <v>1065</v>
      </c>
      <c r="D456" t="s">
        <v>32</v>
      </c>
      <c r="E456">
        <v>97</v>
      </c>
      <c r="F456" s="3">
        <v>33544</v>
      </c>
      <c r="G456" t="s">
        <v>285</v>
      </c>
      <c r="H456" t="s">
        <v>68</v>
      </c>
      <c r="I456" t="s">
        <v>27</v>
      </c>
      <c r="J456" t="s">
        <v>28</v>
      </c>
      <c r="K456" t="s">
        <v>29</v>
      </c>
      <c r="L456">
        <v>5</v>
      </c>
    </row>
    <row r="457" spans="1:12" x14ac:dyDescent="0.3">
      <c r="A457">
        <v>456</v>
      </c>
      <c r="B457" t="s">
        <v>1066</v>
      </c>
      <c r="C457" t="s">
        <v>1067</v>
      </c>
      <c r="D457" t="s">
        <v>32</v>
      </c>
      <c r="E457">
        <v>47</v>
      </c>
      <c r="F457" s="3">
        <v>27728</v>
      </c>
      <c r="G457" t="s">
        <v>1068</v>
      </c>
      <c r="H457" t="s">
        <v>68</v>
      </c>
      <c r="I457" t="s">
        <v>46</v>
      </c>
      <c r="J457" t="s">
        <v>28</v>
      </c>
      <c r="K457" t="s">
        <v>29</v>
      </c>
      <c r="L457">
        <v>17</v>
      </c>
    </row>
    <row r="458" spans="1:12" x14ac:dyDescent="0.3">
      <c r="A458">
        <v>457</v>
      </c>
      <c r="B458" t="s">
        <v>1069</v>
      </c>
      <c r="C458" t="s">
        <v>1070</v>
      </c>
      <c r="D458" t="s">
        <v>24</v>
      </c>
      <c r="E458">
        <v>70</v>
      </c>
      <c r="F458" s="3">
        <v>29569</v>
      </c>
      <c r="G458" t="s">
        <v>37</v>
      </c>
      <c r="H458" t="s">
        <v>34</v>
      </c>
      <c r="I458" t="s">
        <v>50</v>
      </c>
      <c r="J458" t="s">
        <v>28</v>
      </c>
      <c r="K458" t="s">
        <v>29</v>
      </c>
      <c r="L458">
        <v>17</v>
      </c>
    </row>
    <row r="459" spans="1:12" x14ac:dyDescent="0.3">
      <c r="A459">
        <v>458</v>
      </c>
      <c r="B459" t="s">
        <v>1071</v>
      </c>
      <c r="C459" t="s">
        <v>1072</v>
      </c>
      <c r="D459" t="s">
        <v>32</v>
      </c>
      <c r="E459">
        <v>57</v>
      </c>
      <c r="F459" s="3">
        <v>25314</v>
      </c>
      <c r="G459" t="s">
        <v>811</v>
      </c>
      <c r="H459" t="s">
        <v>68</v>
      </c>
      <c r="I459" t="s">
        <v>46</v>
      </c>
      <c r="J459" t="s">
        <v>28</v>
      </c>
      <c r="K459" t="s">
        <v>29</v>
      </c>
      <c r="L459">
        <v>18</v>
      </c>
    </row>
    <row r="460" spans="1:12" x14ac:dyDescent="0.3">
      <c r="A460">
        <v>459</v>
      </c>
      <c r="B460" t="s">
        <v>1073</v>
      </c>
      <c r="C460" t="s">
        <v>1074</v>
      </c>
      <c r="D460" t="s">
        <v>24</v>
      </c>
      <c r="E460">
        <v>88</v>
      </c>
      <c r="F460" s="3">
        <v>31628</v>
      </c>
      <c r="G460" t="s">
        <v>285</v>
      </c>
      <c r="H460" t="s">
        <v>68</v>
      </c>
      <c r="I460" t="s">
        <v>27</v>
      </c>
      <c r="J460" t="s">
        <v>28</v>
      </c>
      <c r="K460" t="s">
        <v>29</v>
      </c>
      <c r="L460">
        <v>13</v>
      </c>
    </row>
    <row r="461" spans="1:12" x14ac:dyDescent="0.3">
      <c r="A461">
        <v>460</v>
      </c>
      <c r="B461" t="s">
        <v>1075</v>
      </c>
      <c r="C461" t="s">
        <v>9</v>
      </c>
      <c r="D461" t="s">
        <v>24</v>
      </c>
      <c r="E461">
        <v>0</v>
      </c>
      <c r="F461" s="3">
        <v>31435</v>
      </c>
      <c r="G461" t="s">
        <v>577</v>
      </c>
      <c r="H461" t="s">
        <v>68</v>
      </c>
      <c r="I461" t="s">
        <v>46</v>
      </c>
      <c r="J461" t="s">
        <v>28</v>
      </c>
      <c r="K461" t="s">
        <v>29</v>
      </c>
      <c r="L461">
        <v>16</v>
      </c>
    </row>
    <row r="462" spans="1:12" x14ac:dyDescent="0.3">
      <c r="A462">
        <v>461</v>
      </c>
      <c r="B462" t="s">
        <v>1076</v>
      </c>
      <c r="C462" t="s">
        <v>1077</v>
      </c>
      <c r="D462" t="s">
        <v>24</v>
      </c>
      <c r="E462">
        <v>19</v>
      </c>
      <c r="F462" s="3">
        <v>29137</v>
      </c>
      <c r="G462" t="s">
        <v>141</v>
      </c>
      <c r="H462" t="s">
        <v>26</v>
      </c>
      <c r="I462" t="s">
        <v>27</v>
      </c>
      <c r="J462" t="s">
        <v>28</v>
      </c>
      <c r="K462" t="s">
        <v>29</v>
      </c>
      <c r="L462">
        <v>14</v>
      </c>
    </row>
    <row r="463" spans="1:12" x14ac:dyDescent="0.3">
      <c r="A463">
        <v>462</v>
      </c>
      <c r="B463" t="s">
        <v>1078</v>
      </c>
      <c r="C463" t="s">
        <v>1079</v>
      </c>
      <c r="D463" t="s">
        <v>24</v>
      </c>
      <c r="E463">
        <v>32</v>
      </c>
      <c r="F463" s="3">
        <v>21916</v>
      </c>
      <c r="G463" t="s">
        <v>40</v>
      </c>
      <c r="H463" t="s">
        <v>68</v>
      </c>
      <c r="I463" t="s">
        <v>46</v>
      </c>
      <c r="J463" t="s">
        <v>28</v>
      </c>
      <c r="K463" t="s">
        <v>29</v>
      </c>
      <c r="L463">
        <v>5</v>
      </c>
    </row>
    <row r="464" spans="1:12" x14ac:dyDescent="0.3">
      <c r="A464">
        <v>463</v>
      </c>
      <c r="B464" t="s">
        <v>1080</v>
      </c>
      <c r="C464" t="s">
        <v>1081</v>
      </c>
      <c r="D464" t="s">
        <v>24</v>
      </c>
      <c r="E464">
        <v>9</v>
      </c>
      <c r="F464" s="3">
        <v>22735</v>
      </c>
      <c r="G464" t="s">
        <v>144</v>
      </c>
      <c r="H464" t="s">
        <v>34</v>
      </c>
      <c r="I464" t="s">
        <v>27</v>
      </c>
      <c r="J464" t="s">
        <v>28</v>
      </c>
      <c r="K464" t="s">
        <v>29</v>
      </c>
      <c r="L464">
        <v>20</v>
      </c>
    </row>
    <row r="465" spans="1:12" x14ac:dyDescent="0.3">
      <c r="A465">
        <v>464</v>
      </c>
      <c r="B465" t="s">
        <v>1082</v>
      </c>
      <c r="C465" t="s">
        <v>1083</v>
      </c>
      <c r="D465" t="s">
        <v>24</v>
      </c>
      <c r="E465">
        <v>32</v>
      </c>
      <c r="F465" s="3">
        <v>21267</v>
      </c>
      <c r="G465" t="s">
        <v>40</v>
      </c>
      <c r="H465" t="s">
        <v>40</v>
      </c>
      <c r="I465" t="s">
        <v>27</v>
      </c>
      <c r="J465" t="s">
        <v>28</v>
      </c>
      <c r="K465" t="s">
        <v>29</v>
      </c>
      <c r="L465">
        <v>10</v>
      </c>
    </row>
    <row r="466" spans="1:12" x14ac:dyDescent="0.3">
      <c r="A466">
        <v>465</v>
      </c>
      <c r="B466" t="s">
        <v>1084</v>
      </c>
      <c r="C466" t="s">
        <v>1085</v>
      </c>
      <c r="D466" t="s">
        <v>24</v>
      </c>
      <c r="E466">
        <v>54</v>
      </c>
      <c r="F466" s="3">
        <v>27846</v>
      </c>
      <c r="G466" t="s">
        <v>1086</v>
      </c>
      <c r="H466" t="s">
        <v>34</v>
      </c>
      <c r="I466" t="s">
        <v>46</v>
      </c>
      <c r="J466" t="s">
        <v>28</v>
      </c>
      <c r="K466" t="s">
        <v>29</v>
      </c>
      <c r="L466">
        <v>14</v>
      </c>
    </row>
    <row r="467" spans="1:12" x14ac:dyDescent="0.3">
      <c r="A467">
        <v>466</v>
      </c>
      <c r="B467" t="s">
        <v>1087</v>
      </c>
      <c r="C467" t="s">
        <v>1088</v>
      </c>
      <c r="D467" t="s">
        <v>32</v>
      </c>
      <c r="E467">
        <v>84</v>
      </c>
      <c r="F467" s="3">
        <v>33265</v>
      </c>
      <c r="G467" t="s">
        <v>40</v>
      </c>
      <c r="H467" t="s">
        <v>68</v>
      </c>
      <c r="I467" t="s">
        <v>46</v>
      </c>
      <c r="J467" t="s">
        <v>28</v>
      </c>
      <c r="K467" t="s">
        <v>29</v>
      </c>
      <c r="L467">
        <v>2</v>
      </c>
    </row>
    <row r="468" spans="1:12" x14ac:dyDescent="0.3">
      <c r="A468">
        <v>467</v>
      </c>
      <c r="B468" t="s">
        <v>1089</v>
      </c>
      <c r="C468" t="s">
        <v>1090</v>
      </c>
      <c r="D468" t="s">
        <v>32</v>
      </c>
      <c r="E468">
        <v>51</v>
      </c>
      <c r="F468" s="3">
        <v>19726</v>
      </c>
      <c r="G468" t="s">
        <v>1091</v>
      </c>
      <c r="H468" t="s">
        <v>38</v>
      </c>
      <c r="I468" t="s">
        <v>46</v>
      </c>
      <c r="J468" t="s">
        <v>28</v>
      </c>
      <c r="K468" t="s">
        <v>42</v>
      </c>
      <c r="L468">
        <v>15</v>
      </c>
    </row>
    <row r="469" spans="1:12" x14ac:dyDescent="0.3">
      <c r="A469">
        <v>468</v>
      </c>
      <c r="B469" t="s">
        <v>1092</v>
      </c>
      <c r="C469" t="s">
        <v>1093</v>
      </c>
      <c r="D469" t="s">
        <v>24</v>
      </c>
      <c r="E469">
        <v>11</v>
      </c>
      <c r="F469" s="3">
        <v>27048</v>
      </c>
      <c r="G469" t="s">
        <v>500</v>
      </c>
      <c r="H469" t="s">
        <v>38</v>
      </c>
      <c r="I469" t="s">
        <v>50</v>
      </c>
      <c r="J469" t="s">
        <v>28</v>
      </c>
      <c r="K469" t="s">
        <v>29</v>
      </c>
      <c r="L469">
        <v>8</v>
      </c>
    </row>
    <row r="470" spans="1:12" x14ac:dyDescent="0.3">
      <c r="A470">
        <v>469</v>
      </c>
      <c r="B470" t="s">
        <v>1094</v>
      </c>
      <c r="C470" t="s">
        <v>1095</v>
      </c>
      <c r="D470" t="s">
        <v>32</v>
      </c>
      <c r="E470">
        <v>91</v>
      </c>
      <c r="F470" s="3">
        <v>35188</v>
      </c>
      <c r="G470" t="s">
        <v>561</v>
      </c>
      <c r="H470" t="s">
        <v>34</v>
      </c>
      <c r="I470" t="s">
        <v>50</v>
      </c>
      <c r="J470" t="s">
        <v>28</v>
      </c>
      <c r="K470" t="s">
        <v>29</v>
      </c>
      <c r="L470">
        <v>3</v>
      </c>
    </row>
    <row r="471" spans="1:12" x14ac:dyDescent="0.3">
      <c r="A471">
        <v>470</v>
      </c>
      <c r="B471" t="s">
        <v>1096</v>
      </c>
      <c r="C471" t="s">
        <v>1097</v>
      </c>
      <c r="D471" t="s">
        <v>32</v>
      </c>
      <c r="E471">
        <v>22</v>
      </c>
      <c r="F471" s="3">
        <v>37244</v>
      </c>
      <c r="G471" t="s">
        <v>258</v>
      </c>
      <c r="H471" t="s">
        <v>49</v>
      </c>
      <c r="I471" t="s">
        <v>27</v>
      </c>
      <c r="J471" t="s">
        <v>28</v>
      </c>
      <c r="K471" t="s">
        <v>42</v>
      </c>
      <c r="L471">
        <v>1</v>
      </c>
    </row>
    <row r="472" spans="1:12" x14ac:dyDescent="0.3">
      <c r="A472">
        <v>471</v>
      </c>
      <c r="B472" t="s">
        <v>1098</v>
      </c>
      <c r="C472" t="s">
        <v>1099</v>
      </c>
      <c r="D472" t="s">
        <v>24</v>
      </c>
      <c r="E472">
        <v>82</v>
      </c>
      <c r="F472" s="3">
        <v>20455</v>
      </c>
      <c r="G472" t="s">
        <v>837</v>
      </c>
      <c r="H472" t="s">
        <v>34</v>
      </c>
      <c r="I472" t="s">
        <v>46</v>
      </c>
      <c r="J472" t="s">
        <v>28</v>
      </c>
      <c r="K472" t="s">
        <v>42</v>
      </c>
      <c r="L472">
        <v>14</v>
      </c>
    </row>
    <row r="473" spans="1:12" x14ac:dyDescent="0.3">
      <c r="A473">
        <v>472</v>
      </c>
      <c r="B473" t="s">
        <v>1100</v>
      </c>
      <c r="C473" t="s">
        <v>1101</v>
      </c>
      <c r="D473" t="s">
        <v>24</v>
      </c>
      <c r="E473">
        <v>38</v>
      </c>
      <c r="F473" s="3">
        <v>33193</v>
      </c>
      <c r="G473" t="s">
        <v>258</v>
      </c>
      <c r="H473" t="s">
        <v>34</v>
      </c>
      <c r="I473" t="s">
        <v>27</v>
      </c>
      <c r="J473" t="s">
        <v>28</v>
      </c>
      <c r="K473" t="s">
        <v>29</v>
      </c>
      <c r="L473">
        <v>8</v>
      </c>
    </row>
    <row r="474" spans="1:12" x14ac:dyDescent="0.3">
      <c r="A474">
        <v>473</v>
      </c>
      <c r="B474" t="s">
        <v>1102</v>
      </c>
      <c r="C474" t="s">
        <v>1103</v>
      </c>
      <c r="D474" t="s">
        <v>32</v>
      </c>
      <c r="E474">
        <v>2</v>
      </c>
      <c r="F474" s="3">
        <v>28197</v>
      </c>
      <c r="G474" t="s">
        <v>77</v>
      </c>
      <c r="H474" t="s">
        <v>26</v>
      </c>
      <c r="I474" t="s">
        <v>27</v>
      </c>
      <c r="J474" t="s">
        <v>28</v>
      </c>
      <c r="K474" t="s">
        <v>29</v>
      </c>
      <c r="L474">
        <v>20</v>
      </c>
    </row>
    <row r="475" spans="1:12" x14ac:dyDescent="0.3">
      <c r="A475">
        <v>474</v>
      </c>
      <c r="B475" t="s">
        <v>1104</v>
      </c>
      <c r="C475" t="s">
        <v>1105</v>
      </c>
      <c r="D475" t="s">
        <v>24</v>
      </c>
      <c r="E475">
        <v>86</v>
      </c>
      <c r="F475" s="3">
        <v>30331</v>
      </c>
      <c r="G475" t="s">
        <v>1106</v>
      </c>
      <c r="H475" t="s">
        <v>148</v>
      </c>
      <c r="I475" t="s">
        <v>46</v>
      </c>
      <c r="J475" t="s">
        <v>28</v>
      </c>
      <c r="K475" t="s">
        <v>42</v>
      </c>
      <c r="L475">
        <v>18</v>
      </c>
    </row>
    <row r="476" spans="1:12" x14ac:dyDescent="0.3">
      <c r="A476">
        <v>475</v>
      </c>
      <c r="B476" t="s">
        <v>1107</v>
      </c>
      <c r="C476" t="s">
        <v>9</v>
      </c>
      <c r="D476" t="s">
        <v>32</v>
      </c>
      <c r="E476">
        <v>0</v>
      </c>
      <c r="F476" s="3">
        <v>35383</v>
      </c>
      <c r="G476" t="s">
        <v>67</v>
      </c>
      <c r="H476" t="s">
        <v>68</v>
      </c>
      <c r="I476" t="s">
        <v>46</v>
      </c>
      <c r="J476" t="s">
        <v>28</v>
      </c>
      <c r="K476" t="s">
        <v>42</v>
      </c>
      <c r="L476">
        <v>1</v>
      </c>
    </row>
    <row r="477" spans="1:12" x14ac:dyDescent="0.3">
      <c r="A477">
        <v>476</v>
      </c>
      <c r="B477" t="s">
        <v>261</v>
      </c>
      <c r="C477" t="s">
        <v>1108</v>
      </c>
      <c r="D477" t="s">
        <v>32</v>
      </c>
      <c r="E477">
        <v>65</v>
      </c>
      <c r="F477" s="3">
        <v>32619</v>
      </c>
      <c r="G477" t="s">
        <v>691</v>
      </c>
      <c r="H477" t="s">
        <v>40</v>
      </c>
      <c r="I477" t="s">
        <v>27</v>
      </c>
      <c r="J477" t="s">
        <v>28</v>
      </c>
      <c r="K477" t="s">
        <v>42</v>
      </c>
      <c r="L477">
        <v>14</v>
      </c>
    </row>
    <row r="478" spans="1:12" x14ac:dyDescent="0.3">
      <c r="A478">
        <v>477</v>
      </c>
      <c r="B478" t="s">
        <v>1109</v>
      </c>
      <c r="C478" t="s">
        <v>1110</v>
      </c>
      <c r="D478" t="s">
        <v>24</v>
      </c>
      <c r="E478">
        <v>32</v>
      </c>
      <c r="F478" s="3">
        <v>22246</v>
      </c>
      <c r="G478" t="s">
        <v>1111</v>
      </c>
      <c r="H478" t="s">
        <v>34</v>
      </c>
      <c r="I478" t="s">
        <v>50</v>
      </c>
      <c r="J478" t="s">
        <v>28</v>
      </c>
      <c r="K478" t="s">
        <v>29</v>
      </c>
      <c r="L478">
        <v>13</v>
      </c>
    </row>
    <row r="479" spans="1:12" x14ac:dyDescent="0.3">
      <c r="A479">
        <v>478</v>
      </c>
      <c r="B479" t="s">
        <v>1112</v>
      </c>
      <c r="C479" t="s">
        <v>1113</v>
      </c>
      <c r="D479" t="s">
        <v>24</v>
      </c>
      <c r="E479">
        <v>65</v>
      </c>
      <c r="F479" s="3">
        <v>22302</v>
      </c>
      <c r="G479" t="s">
        <v>196</v>
      </c>
      <c r="H479" t="s">
        <v>40</v>
      </c>
      <c r="I479" t="s">
        <v>46</v>
      </c>
      <c r="J479" t="s">
        <v>28</v>
      </c>
      <c r="K479" t="s">
        <v>29</v>
      </c>
      <c r="L479">
        <v>5</v>
      </c>
    </row>
    <row r="480" spans="1:12" x14ac:dyDescent="0.3">
      <c r="A480">
        <v>479</v>
      </c>
      <c r="B480" t="s">
        <v>1114</v>
      </c>
      <c r="C480" t="s">
        <v>1115</v>
      </c>
      <c r="D480" t="s">
        <v>24</v>
      </c>
      <c r="E480">
        <v>11</v>
      </c>
      <c r="F480" s="3">
        <v>34550</v>
      </c>
      <c r="G480" t="s">
        <v>40</v>
      </c>
      <c r="H480" t="s">
        <v>41</v>
      </c>
      <c r="I480" t="s">
        <v>27</v>
      </c>
      <c r="J480" t="s">
        <v>28</v>
      </c>
      <c r="K480" t="s">
        <v>29</v>
      </c>
      <c r="L480">
        <v>4</v>
      </c>
    </row>
    <row r="481" spans="1:12" x14ac:dyDescent="0.3">
      <c r="A481">
        <v>480</v>
      </c>
      <c r="B481" t="s">
        <v>1116</v>
      </c>
      <c r="C481" t="s">
        <v>1117</v>
      </c>
      <c r="D481" t="s">
        <v>131</v>
      </c>
      <c r="E481">
        <v>67</v>
      </c>
      <c r="F481" s="3" t="s">
        <v>132</v>
      </c>
      <c r="G481" t="s">
        <v>170</v>
      </c>
      <c r="H481" t="s">
        <v>26</v>
      </c>
      <c r="I481" t="s">
        <v>27</v>
      </c>
      <c r="J481" t="s">
        <v>28</v>
      </c>
      <c r="K481" t="s">
        <v>29</v>
      </c>
      <c r="L481">
        <v>11</v>
      </c>
    </row>
    <row r="482" spans="1:12" x14ac:dyDescent="0.3">
      <c r="A482">
        <v>481</v>
      </c>
      <c r="B482" t="s">
        <v>1118</v>
      </c>
      <c r="C482" t="s">
        <v>1119</v>
      </c>
      <c r="D482" t="s">
        <v>24</v>
      </c>
      <c r="E482">
        <v>68</v>
      </c>
      <c r="F482" s="3">
        <v>32975</v>
      </c>
      <c r="G482" t="s">
        <v>840</v>
      </c>
      <c r="H482" t="s">
        <v>59</v>
      </c>
      <c r="I482" t="s">
        <v>27</v>
      </c>
      <c r="J482" t="s">
        <v>28</v>
      </c>
      <c r="K482" t="s">
        <v>42</v>
      </c>
      <c r="L482">
        <v>8</v>
      </c>
    </row>
    <row r="483" spans="1:12" x14ac:dyDescent="0.3">
      <c r="A483">
        <v>482</v>
      </c>
      <c r="B483" t="s">
        <v>395</v>
      </c>
      <c r="C483" t="s">
        <v>1120</v>
      </c>
      <c r="D483" t="s">
        <v>32</v>
      </c>
      <c r="E483">
        <v>33</v>
      </c>
      <c r="F483" s="3">
        <v>22999</v>
      </c>
      <c r="G483" t="s">
        <v>40</v>
      </c>
      <c r="H483" t="s">
        <v>26</v>
      </c>
      <c r="I483" t="s">
        <v>27</v>
      </c>
      <c r="J483" t="s">
        <v>28</v>
      </c>
      <c r="K483" t="s">
        <v>42</v>
      </c>
      <c r="L483">
        <v>20</v>
      </c>
    </row>
    <row r="484" spans="1:12" x14ac:dyDescent="0.3">
      <c r="A484">
        <v>483</v>
      </c>
      <c r="B484" t="s">
        <v>1121</v>
      </c>
      <c r="C484" t="s">
        <v>1122</v>
      </c>
      <c r="D484" t="s">
        <v>32</v>
      </c>
      <c r="E484">
        <v>35</v>
      </c>
      <c r="F484" s="3">
        <v>26786</v>
      </c>
      <c r="G484" t="s">
        <v>673</v>
      </c>
      <c r="H484" t="s">
        <v>49</v>
      </c>
      <c r="I484" t="s">
        <v>46</v>
      </c>
      <c r="J484" t="s">
        <v>28</v>
      </c>
      <c r="K484" t="s">
        <v>42</v>
      </c>
      <c r="L484">
        <v>9</v>
      </c>
    </row>
    <row r="485" spans="1:12" x14ac:dyDescent="0.3">
      <c r="A485">
        <v>484</v>
      </c>
      <c r="B485" t="s">
        <v>1123</v>
      </c>
      <c r="C485" t="s">
        <v>1124</v>
      </c>
      <c r="D485" t="s">
        <v>32</v>
      </c>
      <c r="E485">
        <v>64</v>
      </c>
      <c r="F485" s="3">
        <v>27143</v>
      </c>
      <c r="G485" t="s">
        <v>840</v>
      </c>
      <c r="H485" t="s">
        <v>68</v>
      </c>
      <c r="I485" t="s">
        <v>27</v>
      </c>
      <c r="J485" t="s">
        <v>28</v>
      </c>
      <c r="K485" t="s">
        <v>42</v>
      </c>
      <c r="L485">
        <v>22</v>
      </c>
    </row>
    <row r="486" spans="1:12" x14ac:dyDescent="0.3">
      <c r="A486">
        <v>485</v>
      </c>
      <c r="B486" t="s">
        <v>1125</v>
      </c>
      <c r="C486" t="s">
        <v>1126</v>
      </c>
      <c r="D486" t="s">
        <v>24</v>
      </c>
      <c r="E486">
        <v>23</v>
      </c>
      <c r="F486" s="3">
        <v>27341</v>
      </c>
      <c r="G486" t="s">
        <v>1127</v>
      </c>
      <c r="H486" t="s">
        <v>68</v>
      </c>
      <c r="I486" t="s">
        <v>50</v>
      </c>
      <c r="J486" t="s">
        <v>28</v>
      </c>
      <c r="K486" t="s">
        <v>42</v>
      </c>
      <c r="L486">
        <v>20</v>
      </c>
    </row>
    <row r="487" spans="1:12" x14ac:dyDescent="0.3">
      <c r="A487">
        <v>486</v>
      </c>
      <c r="B487" t="s">
        <v>1128</v>
      </c>
      <c r="C487" t="s">
        <v>1129</v>
      </c>
      <c r="D487" t="s">
        <v>24</v>
      </c>
      <c r="E487">
        <v>0</v>
      </c>
      <c r="F487" s="3">
        <v>20453</v>
      </c>
      <c r="G487" t="s">
        <v>636</v>
      </c>
      <c r="H487" t="s">
        <v>68</v>
      </c>
      <c r="I487" t="s">
        <v>46</v>
      </c>
      <c r="J487" t="s">
        <v>28</v>
      </c>
      <c r="K487" t="s">
        <v>29</v>
      </c>
      <c r="L487">
        <v>15</v>
      </c>
    </row>
    <row r="488" spans="1:12" x14ac:dyDescent="0.3">
      <c r="A488">
        <v>487</v>
      </c>
      <c r="B488" t="s">
        <v>1130</v>
      </c>
      <c r="C488" t="s">
        <v>1131</v>
      </c>
      <c r="D488" t="s">
        <v>24</v>
      </c>
      <c r="E488">
        <v>70</v>
      </c>
      <c r="F488" s="3">
        <v>29117</v>
      </c>
      <c r="G488" t="s">
        <v>154</v>
      </c>
      <c r="H488" t="s">
        <v>26</v>
      </c>
      <c r="I488" t="s">
        <v>27</v>
      </c>
      <c r="J488" t="s">
        <v>28</v>
      </c>
      <c r="K488" t="s">
        <v>42</v>
      </c>
      <c r="L488">
        <v>10</v>
      </c>
    </row>
    <row r="489" spans="1:12" x14ac:dyDescent="0.3">
      <c r="A489">
        <v>488</v>
      </c>
      <c r="B489" t="s">
        <v>1132</v>
      </c>
      <c r="C489" t="s">
        <v>1133</v>
      </c>
      <c r="D489" t="s">
        <v>24</v>
      </c>
      <c r="E489">
        <v>24</v>
      </c>
      <c r="F489" s="3">
        <v>29413</v>
      </c>
      <c r="G489" t="s">
        <v>207</v>
      </c>
      <c r="H489" t="s">
        <v>38</v>
      </c>
      <c r="I489" t="s">
        <v>27</v>
      </c>
      <c r="J489" t="s">
        <v>28</v>
      </c>
      <c r="K489" t="s">
        <v>29</v>
      </c>
      <c r="L489">
        <v>10</v>
      </c>
    </row>
    <row r="490" spans="1:12" x14ac:dyDescent="0.3">
      <c r="A490">
        <v>489</v>
      </c>
      <c r="B490" t="s">
        <v>1134</v>
      </c>
      <c r="C490" t="s">
        <v>1135</v>
      </c>
      <c r="D490" t="s">
        <v>24</v>
      </c>
      <c r="E490">
        <v>18</v>
      </c>
      <c r="F490" s="3">
        <v>26084</v>
      </c>
      <c r="G490" t="s">
        <v>45</v>
      </c>
      <c r="H490" t="s">
        <v>49</v>
      </c>
      <c r="I490" t="s">
        <v>27</v>
      </c>
      <c r="J490" t="s">
        <v>28</v>
      </c>
      <c r="K490" t="s">
        <v>29</v>
      </c>
      <c r="L490">
        <v>4</v>
      </c>
    </row>
    <row r="491" spans="1:12" x14ac:dyDescent="0.3">
      <c r="A491">
        <v>490</v>
      </c>
      <c r="B491" t="s">
        <v>1034</v>
      </c>
      <c r="C491" t="s">
        <v>1136</v>
      </c>
      <c r="D491" t="s">
        <v>24</v>
      </c>
      <c r="E491">
        <v>44</v>
      </c>
      <c r="F491" s="3">
        <v>33770</v>
      </c>
      <c r="G491" t="s">
        <v>409</v>
      </c>
      <c r="H491" t="s">
        <v>59</v>
      </c>
      <c r="I491" t="s">
        <v>27</v>
      </c>
      <c r="J491" t="s">
        <v>28</v>
      </c>
      <c r="K491" t="s">
        <v>42</v>
      </c>
      <c r="L491">
        <v>6</v>
      </c>
    </row>
    <row r="492" spans="1:12" x14ac:dyDescent="0.3">
      <c r="A492">
        <v>491</v>
      </c>
      <c r="B492" t="s">
        <v>1137</v>
      </c>
      <c r="C492" t="s">
        <v>1138</v>
      </c>
      <c r="D492" t="s">
        <v>32</v>
      </c>
      <c r="E492">
        <v>45</v>
      </c>
      <c r="F492" s="3">
        <v>27810</v>
      </c>
      <c r="G492" t="s">
        <v>273</v>
      </c>
      <c r="H492" t="s">
        <v>38</v>
      </c>
      <c r="I492" t="s">
        <v>46</v>
      </c>
      <c r="J492" t="s">
        <v>28</v>
      </c>
      <c r="K492" t="s">
        <v>29</v>
      </c>
      <c r="L492">
        <v>19</v>
      </c>
    </row>
    <row r="493" spans="1:12" x14ac:dyDescent="0.3">
      <c r="A493">
        <v>492</v>
      </c>
      <c r="B493" t="s">
        <v>1139</v>
      </c>
      <c r="C493" t="s">
        <v>1140</v>
      </c>
      <c r="D493" t="s">
        <v>32</v>
      </c>
      <c r="E493">
        <v>54</v>
      </c>
      <c r="F493" s="3">
        <v>27878</v>
      </c>
      <c r="G493" t="s">
        <v>409</v>
      </c>
      <c r="H493" t="s">
        <v>34</v>
      </c>
      <c r="I493" t="s">
        <v>27</v>
      </c>
      <c r="J493" t="s">
        <v>28</v>
      </c>
      <c r="K493" t="s">
        <v>42</v>
      </c>
      <c r="L493">
        <v>21</v>
      </c>
    </row>
    <row r="494" spans="1:12" x14ac:dyDescent="0.3">
      <c r="A494">
        <v>493</v>
      </c>
      <c r="B494" t="s">
        <v>1141</v>
      </c>
      <c r="C494" t="s">
        <v>1142</v>
      </c>
      <c r="D494" t="s">
        <v>24</v>
      </c>
      <c r="E494">
        <v>83</v>
      </c>
      <c r="F494" s="3">
        <v>22172</v>
      </c>
      <c r="G494" t="s">
        <v>577</v>
      </c>
      <c r="H494" t="s">
        <v>68</v>
      </c>
      <c r="I494" t="s">
        <v>27</v>
      </c>
      <c r="J494" t="s">
        <v>28</v>
      </c>
      <c r="K494" t="s">
        <v>29</v>
      </c>
      <c r="L494">
        <v>5</v>
      </c>
    </row>
    <row r="495" spans="1:12" x14ac:dyDescent="0.3">
      <c r="A495">
        <v>494</v>
      </c>
      <c r="B495" t="s">
        <v>1143</v>
      </c>
      <c r="C495" t="s">
        <v>9</v>
      </c>
      <c r="D495" t="s">
        <v>32</v>
      </c>
      <c r="E495">
        <v>33</v>
      </c>
      <c r="F495" s="3">
        <v>27547</v>
      </c>
      <c r="G495" t="s">
        <v>534</v>
      </c>
      <c r="H495" t="s">
        <v>68</v>
      </c>
      <c r="I495" t="s">
        <v>27</v>
      </c>
      <c r="J495" t="s">
        <v>28</v>
      </c>
      <c r="K495" t="s">
        <v>42</v>
      </c>
      <c r="L495">
        <v>9</v>
      </c>
    </row>
    <row r="496" spans="1:12" x14ac:dyDescent="0.3">
      <c r="A496">
        <v>495</v>
      </c>
      <c r="B496" t="s">
        <v>1144</v>
      </c>
      <c r="C496" t="s">
        <v>1145</v>
      </c>
      <c r="D496" t="s">
        <v>32</v>
      </c>
      <c r="E496">
        <v>91</v>
      </c>
      <c r="F496" s="3">
        <v>21602</v>
      </c>
      <c r="G496" t="s">
        <v>298</v>
      </c>
      <c r="H496" t="s">
        <v>34</v>
      </c>
      <c r="I496" t="s">
        <v>27</v>
      </c>
      <c r="J496" t="s">
        <v>28</v>
      </c>
      <c r="K496" t="s">
        <v>29</v>
      </c>
      <c r="L496">
        <v>6</v>
      </c>
    </row>
    <row r="497" spans="1:12" x14ac:dyDescent="0.3">
      <c r="A497">
        <v>496</v>
      </c>
      <c r="B497" t="s">
        <v>1146</v>
      </c>
      <c r="C497" t="s">
        <v>1147</v>
      </c>
      <c r="D497" t="s">
        <v>24</v>
      </c>
      <c r="E497">
        <v>25</v>
      </c>
      <c r="F497" s="3">
        <v>27787</v>
      </c>
      <c r="G497" t="s">
        <v>1148</v>
      </c>
      <c r="H497" t="s">
        <v>34</v>
      </c>
      <c r="I497" t="s">
        <v>46</v>
      </c>
      <c r="J497" t="s">
        <v>28</v>
      </c>
      <c r="K497" t="s">
        <v>29</v>
      </c>
      <c r="L497">
        <v>11</v>
      </c>
    </row>
    <row r="498" spans="1:12" x14ac:dyDescent="0.3">
      <c r="A498">
        <v>497</v>
      </c>
      <c r="B498" t="s">
        <v>1149</v>
      </c>
      <c r="C498" t="s">
        <v>1150</v>
      </c>
      <c r="D498" t="s">
        <v>24</v>
      </c>
      <c r="E498">
        <v>96</v>
      </c>
      <c r="F498" s="3">
        <v>27038</v>
      </c>
      <c r="G498" t="s">
        <v>40</v>
      </c>
      <c r="H498" t="s">
        <v>38</v>
      </c>
      <c r="I498" t="s">
        <v>27</v>
      </c>
      <c r="J498" t="s">
        <v>28</v>
      </c>
      <c r="K498" t="s">
        <v>29</v>
      </c>
      <c r="L498">
        <v>11</v>
      </c>
    </row>
    <row r="499" spans="1:12" x14ac:dyDescent="0.3">
      <c r="A499">
        <v>498</v>
      </c>
      <c r="B499" t="s">
        <v>1151</v>
      </c>
      <c r="C499" t="s">
        <v>1152</v>
      </c>
      <c r="D499" t="s">
        <v>24</v>
      </c>
      <c r="E499">
        <v>58</v>
      </c>
      <c r="F499" s="3">
        <v>28610</v>
      </c>
      <c r="G499" t="s">
        <v>193</v>
      </c>
      <c r="H499" t="s">
        <v>68</v>
      </c>
      <c r="I499" t="s">
        <v>50</v>
      </c>
      <c r="J499" t="s">
        <v>28</v>
      </c>
      <c r="K499" t="s">
        <v>29</v>
      </c>
      <c r="L499">
        <v>10</v>
      </c>
    </row>
    <row r="500" spans="1:12" x14ac:dyDescent="0.3">
      <c r="A500">
        <v>499</v>
      </c>
      <c r="B500" t="s">
        <v>1153</v>
      </c>
      <c r="C500" t="s">
        <v>1154</v>
      </c>
      <c r="D500" t="s">
        <v>32</v>
      </c>
      <c r="E500">
        <v>39</v>
      </c>
      <c r="F500" s="3">
        <v>22355</v>
      </c>
      <c r="G500" t="s">
        <v>684</v>
      </c>
      <c r="H500" t="s">
        <v>34</v>
      </c>
      <c r="I500" t="s">
        <v>46</v>
      </c>
      <c r="J500" t="s">
        <v>28</v>
      </c>
      <c r="K500" t="s">
        <v>42</v>
      </c>
      <c r="L500">
        <v>19</v>
      </c>
    </row>
    <row r="501" spans="1:12" x14ac:dyDescent="0.3">
      <c r="A501">
        <v>500</v>
      </c>
      <c r="B501" t="s">
        <v>1155</v>
      </c>
      <c r="C501" t="s">
        <v>1156</v>
      </c>
      <c r="D501" t="s">
        <v>32</v>
      </c>
      <c r="E501">
        <v>19</v>
      </c>
      <c r="F501" s="3">
        <v>33705</v>
      </c>
      <c r="G501" t="s">
        <v>37</v>
      </c>
      <c r="H501" t="s">
        <v>49</v>
      </c>
      <c r="I501" t="s">
        <v>46</v>
      </c>
      <c r="J501" t="s">
        <v>28</v>
      </c>
      <c r="K501" t="s">
        <v>29</v>
      </c>
      <c r="L501">
        <v>10</v>
      </c>
    </row>
    <row r="502" spans="1:12" x14ac:dyDescent="0.3">
      <c r="A502">
        <v>501</v>
      </c>
      <c r="B502" t="s">
        <v>1157</v>
      </c>
      <c r="C502" t="s">
        <v>1158</v>
      </c>
      <c r="D502" t="s">
        <v>24</v>
      </c>
      <c r="E502">
        <v>94</v>
      </c>
      <c r="F502" s="3">
        <v>28286</v>
      </c>
      <c r="G502" t="s">
        <v>784</v>
      </c>
      <c r="H502" t="s">
        <v>40</v>
      </c>
      <c r="I502" t="s">
        <v>50</v>
      </c>
      <c r="J502" t="s">
        <v>28</v>
      </c>
      <c r="K502" t="s">
        <v>42</v>
      </c>
      <c r="L502">
        <v>19</v>
      </c>
    </row>
    <row r="503" spans="1:12" x14ac:dyDescent="0.3">
      <c r="A503">
        <v>502</v>
      </c>
      <c r="B503" t="s">
        <v>1159</v>
      </c>
      <c r="C503" t="s">
        <v>1160</v>
      </c>
      <c r="D503" t="s">
        <v>24</v>
      </c>
      <c r="E503">
        <v>39</v>
      </c>
      <c r="F503" s="3">
        <v>25926</v>
      </c>
      <c r="G503" t="s">
        <v>232</v>
      </c>
      <c r="H503" t="s">
        <v>68</v>
      </c>
      <c r="I503" t="s">
        <v>27</v>
      </c>
      <c r="J503" t="s">
        <v>28</v>
      </c>
      <c r="K503" t="s">
        <v>42</v>
      </c>
      <c r="L503">
        <v>18</v>
      </c>
    </row>
    <row r="504" spans="1:12" x14ac:dyDescent="0.3">
      <c r="A504">
        <v>503</v>
      </c>
      <c r="B504" t="s">
        <v>1161</v>
      </c>
      <c r="C504" t="s">
        <v>1162</v>
      </c>
      <c r="D504" t="s">
        <v>32</v>
      </c>
      <c r="E504">
        <v>87</v>
      </c>
      <c r="F504" s="3">
        <v>32708</v>
      </c>
      <c r="G504" t="s">
        <v>668</v>
      </c>
      <c r="H504" t="s">
        <v>26</v>
      </c>
      <c r="I504" t="s">
        <v>46</v>
      </c>
      <c r="J504" t="s">
        <v>28</v>
      </c>
      <c r="K504" t="s">
        <v>29</v>
      </c>
      <c r="L504">
        <v>10</v>
      </c>
    </row>
    <row r="505" spans="1:12" x14ac:dyDescent="0.3">
      <c r="A505">
        <v>504</v>
      </c>
      <c r="B505" t="s">
        <v>1163</v>
      </c>
      <c r="C505" t="s">
        <v>1164</v>
      </c>
      <c r="D505" t="s">
        <v>32</v>
      </c>
      <c r="E505">
        <v>93</v>
      </c>
      <c r="F505" s="3">
        <v>34814</v>
      </c>
      <c r="G505" t="s">
        <v>409</v>
      </c>
      <c r="H505" t="s">
        <v>68</v>
      </c>
      <c r="I505" t="s">
        <v>50</v>
      </c>
      <c r="J505" t="s">
        <v>28</v>
      </c>
      <c r="K505" t="s">
        <v>29</v>
      </c>
      <c r="L505">
        <v>7</v>
      </c>
    </row>
    <row r="506" spans="1:12" x14ac:dyDescent="0.3">
      <c r="A506">
        <v>505</v>
      </c>
      <c r="B506" t="s">
        <v>1165</v>
      </c>
      <c r="C506" t="s">
        <v>1166</v>
      </c>
      <c r="D506" t="s">
        <v>24</v>
      </c>
      <c r="E506">
        <v>40</v>
      </c>
      <c r="F506" s="3">
        <v>24442</v>
      </c>
      <c r="G506" t="s">
        <v>40</v>
      </c>
      <c r="H506" t="s">
        <v>40</v>
      </c>
      <c r="I506" t="s">
        <v>50</v>
      </c>
      <c r="J506" t="s">
        <v>28</v>
      </c>
      <c r="K506" t="s">
        <v>29</v>
      </c>
      <c r="L506">
        <v>10</v>
      </c>
    </row>
    <row r="507" spans="1:12" x14ac:dyDescent="0.3">
      <c r="A507">
        <v>506</v>
      </c>
      <c r="B507" t="s">
        <v>1167</v>
      </c>
      <c r="C507" t="s">
        <v>1168</v>
      </c>
      <c r="D507" t="s">
        <v>24</v>
      </c>
      <c r="E507">
        <v>43</v>
      </c>
      <c r="F507" s="3">
        <v>31092</v>
      </c>
      <c r="G507" t="s">
        <v>1169</v>
      </c>
      <c r="H507" t="s">
        <v>49</v>
      </c>
      <c r="I507" t="s">
        <v>27</v>
      </c>
      <c r="J507" t="s">
        <v>28</v>
      </c>
      <c r="K507" t="s">
        <v>42</v>
      </c>
      <c r="L507">
        <v>21</v>
      </c>
    </row>
    <row r="508" spans="1:12" x14ac:dyDescent="0.3">
      <c r="A508">
        <v>507</v>
      </c>
      <c r="B508" t="s">
        <v>1170</v>
      </c>
      <c r="C508" t="s">
        <v>1171</v>
      </c>
      <c r="D508" t="s">
        <v>24</v>
      </c>
      <c r="E508">
        <v>98</v>
      </c>
      <c r="F508" s="3">
        <v>26119</v>
      </c>
      <c r="G508" t="s">
        <v>40</v>
      </c>
      <c r="H508" t="s">
        <v>26</v>
      </c>
      <c r="I508" t="s">
        <v>27</v>
      </c>
      <c r="J508" t="s">
        <v>28</v>
      </c>
      <c r="K508" t="s">
        <v>42</v>
      </c>
      <c r="L508">
        <v>7</v>
      </c>
    </row>
    <row r="509" spans="1:12" x14ac:dyDescent="0.3">
      <c r="A509">
        <v>508</v>
      </c>
      <c r="B509" t="s">
        <v>1172</v>
      </c>
      <c r="C509" t="s">
        <v>1173</v>
      </c>
      <c r="D509" t="s">
        <v>24</v>
      </c>
      <c r="E509">
        <v>94</v>
      </c>
      <c r="F509" s="3">
        <v>25951</v>
      </c>
      <c r="G509" t="s">
        <v>92</v>
      </c>
      <c r="H509" t="s">
        <v>38</v>
      </c>
      <c r="I509" t="s">
        <v>27</v>
      </c>
      <c r="J509" t="s">
        <v>28</v>
      </c>
      <c r="K509" t="s">
        <v>29</v>
      </c>
      <c r="L509">
        <v>11</v>
      </c>
    </row>
    <row r="510" spans="1:12" x14ac:dyDescent="0.3">
      <c r="A510">
        <v>509</v>
      </c>
      <c r="B510" t="s">
        <v>1174</v>
      </c>
      <c r="C510" t="s">
        <v>1175</v>
      </c>
      <c r="D510" t="s">
        <v>32</v>
      </c>
      <c r="E510">
        <v>64</v>
      </c>
      <c r="F510" s="3">
        <v>29073</v>
      </c>
      <c r="G510" t="s">
        <v>1176</v>
      </c>
      <c r="H510" t="s">
        <v>34</v>
      </c>
      <c r="I510" t="s">
        <v>46</v>
      </c>
      <c r="J510" t="s">
        <v>28</v>
      </c>
      <c r="K510" t="s">
        <v>29</v>
      </c>
      <c r="L510">
        <v>21</v>
      </c>
    </row>
    <row r="511" spans="1:12" x14ac:dyDescent="0.3">
      <c r="A511">
        <v>510</v>
      </c>
      <c r="B511" t="s">
        <v>1177</v>
      </c>
      <c r="C511" t="s">
        <v>1178</v>
      </c>
      <c r="D511" t="s">
        <v>24</v>
      </c>
      <c r="E511">
        <v>61</v>
      </c>
      <c r="F511" s="3">
        <v>33770</v>
      </c>
      <c r="G511" t="s">
        <v>40</v>
      </c>
      <c r="H511" t="s">
        <v>40</v>
      </c>
      <c r="I511" t="s">
        <v>27</v>
      </c>
      <c r="J511" t="s">
        <v>28</v>
      </c>
      <c r="K511" t="s">
        <v>42</v>
      </c>
      <c r="L511">
        <v>2</v>
      </c>
    </row>
    <row r="512" spans="1:12" x14ac:dyDescent="0.3">
      <c r="A512">
        <v>511</v>
      </c>
      <c r="B512" t="s">
        <v>777</v>
      </c>
      <c r="C512" t="s">
        <v>1179</v>
      </c>
      <c r="D512" t="s">
        <v>24</v>
      </c>
      <c r="E512">
        <v>92</v>
      </c>
      <c r="F512" s="3">
        <v>30287</v>
      </c>
      <c r="G512" t="s">
        <v>668</v>
      </c>
      <c r="H512" t="s">
        <v>26</v>
      </c>
      <c r="I512" t="s">
        <v>50</v>
      </c>
      <c r="J512" t="s">
        <v>28</v>
      </c>
      <c r="K512" t="s">
        <v>42</v>
      </c>
      <c r="L512">
        <v>10</v>
      </c>
    </row>
    <row r="513" spans="1:12" x14ac:dyDescent="0.3">
      <c r="A513">
        <v>512</v>
      </c>
      <c r="B513" t="s">
        <v>1180</v>
      </c>
      <c r="C513" t="s">
        <v>1181</v>
      </c>
      <c r="D513" t="s">
        <v>32</v>
      </c>
      <c r="E513">
        <v>76</v>
      </c>
      <c r="F513" s="3">
        <v>20194</v>
      </c>
      <c r="G513" t="s">
        <v>298</v>
      </c>
      <c r="H513" t="s">
        <v>34</v>
      </c>
      <c r="I513" t="s">
        <v>27</v>
      </c>
      <c r="J513" t="s">
        <v>28</v>
      </c>
      <c r="K513" t="s">
        <v>42</v>
      </c>
      <c r="L513">
        <v>6</v>
      </c>
    </row>
    <row r="514" spans="1:12" x14ac:dyDescent="0.3">
      <c r="A514">
        <v>513</v>
      </c>
      <c r="B514" t="s">
        <v>1182</v>
      </c>
      <c r="C514" t="s">
        <v>1183</v>
      </c>
      <c r="D514" t="s">
        <v>131</v>
      </c>
      <c r="E514">
        <v>30</v>
      </c>
      <c r="F514" s="3" t="s">
        <v>132</v>
      </c>
      <c r="G514" t="s">
        <v>580</v>
      </c>
      <c r="H514" t="s">
        <v>41</v>
      </c>
      <c r="I514" t="s">
        <v>27</v>
      </c>
      <c r="J514" t="s">
        <v>28</v>
      </c>
      <c r="K514" t="s">
        <v>42</v>
      </c>
      <c r="L514">
        <v>11</v>
      </c>
    </row>
    <row r="515" spans="1:12" x14ac:dyDescent="0.3">
      <c r="A515">
        <v>514</v>
      </c>
      <c r="B515" t="s">
        <v>1184</v>
      </c>
      <c r="C515" t="s">
        <v>9</v>
      </c>
      <c r="D515" t="s">
        <v>32</v>
      </c>
      <c r="E515">
        <v>9</v>
      </c>
      <c r="F515" s="3">
        <v>35236</v>
      </c>
      <c r="G515" t="s">
        <v>346</v>
      </c>
      <c r="H515" t="s">
        <v>34</v>
      </c>
      <c r="I515" t="s">
        <v>27</v>
      </c>
      <c r="J515" t="s">
        <v>28</v>
      </c>
      <c r="K515" t="s">
        <v>29</v>
      </c>
      <c r="L515">
        <v>4</v>
      </c>
    </row>
    <row r="516" spans="1:12" x14ac:dyDescent="0.3">
      <c r="A516">
        <v>515</v>
      </c>
      <c r="B516" t="s">
        <v>1185</v>
      </c>
      <c r="C516" t="s">
        <v>1186</v>
      </c>
      <c r="D516" t="s">
        <v>24</v>
      </c>
      <c r="E516">
        <v>55</v>
      </c>
      <c r="F516" s="3">
        <v>32755</v>
      </c>
      <c r="G516" t="s">
        <v>207</v>
      </c>
      <c r="H516" t="s">
        <v>41</v>
      </c>
      <c r="I516" t="s">
        <v>50</v>
      </c>
      <c r="J516" t="s">
        <v>28</v>
      </c>
      <c r="K516" t="s">
        <v>42</v>
      </c>
      <c r="L516">
        <v>8</v>
      </c>
    </row>
    <row r="517" spans="1:12" x14ac:dyDescent="0.3">
      <c r="A517">
        <v>516</v>
      </c>
      <c r="B517" t="s">
        <v>1187</v>
      </c>
      <c r="C517" t="s">
        <v>1188</v>
      </c>
      <c r="D517" t="s">
        <v>32</v>
      </c>
      <c r="E517">
        <v>23</v>
      </c>
      <c r="F517" s="3">
        <v>21192</v>
      </c>
      <c r="G517" t="s">
        <v>409</v>
      </c>
      <c r="H517" t="s">
        <v>34</v>
      </c>
      <c r="I517" t="s">
        <v>27</v>
      </c>
      <c r="J517" t="s">
        <v>28</v>
      </c>
      <c r="K517" t="s">
        <v>42</v>
      </c>
      <c r="L517">
        <v>20</v>
      </c>
    </row>
    <row r="518" spans="1:12" x14ac:dyDescent="0.3">
      <c r="A518">
        <v>517</v>
      </c>
      <c r="B518" t="s">
        <v>1189</v>
      </c>
      <c r="C518" t="s">
        <v>1190</v>
      </c>
      <c r="D518" t="s">
        <v>24</v>
      </c>
      <c r="E518">
        <v>73</v>
      </c>
      <c r="F518" s="3">
        <v>31279</v>
      </c>
      <c r="G518" t="s">
        <v>196</v>
      </c>
      <c r="H518" t="s">
        <v>38</v>
      </c>
      <c r="I518" t="s">
        <v>27</v>
      </c>
      <c r="J518" t="s">
        <v>28</v>
      </c>
      <c r="K518" t="s">
        <v>29</v>
      </c>
      <c r="L518">
        <v>3</v>
      </c>
    </row>
    <row r="519" spans="1:12" x14ac:dyDescent="0.3">
      <c r="A519">
        <v>518</v>
      </c>
      <c r="B519" t="s">
        <v>1191</v>
      </c>
      <c r="C519" t="s">
        <v>1192</v>
      </c>
      <c r="D519" t="s">
        <v>32</v>
      </c>
      <c r="E519">
        <v>60</v>
      </c>
      <c r="F519" s="3">
        <v>33356</v>
      </c>
      <c r="G519" t="s">
        <v>592</v>
      </c>
      <c r="H519" t="s">
        <v>49</v>
      </c>
      <c r="I519" t="s">
        <v>27</v>
      </c>
      <c r="J519" t="s">
        <v>28</v>
      </c>
      <c r="K519" t="s">
        <v>29</v>
      </c>
      <c r="L519">
        <v>10</v>
      </c>
    </row>
    <row r="520" spans="1:12" x14ac:dyDescent="0.3">
      <c r="A520">
        <v>519</v>
      </c>
      <c r="B520" t="s">
        <v>1193</v>
      </c>
      <c r="C520" t="s">
        <v>1194</v>
      </c>
      <c r="D520" t="s">
        <v>32</v>
      </c>
      <c r="E520">
        <v>83</v>
      </c>
      <c r="F520" s="3">
        <v>36623</v>
      </c>
      <c r="G520" t="s">
        <v>40</v>
      </c>
      <c r="H520" t="s">
        <v>40</v>
      </c>
      <c r="I520" t="s">
        <v>27</v>
      </c>
      <c r="J520" t="s">
        <v>28</v>
      </c>
      <c r="K520" t="s">
        <v>29</v>
      </c>
      <c r="L520">
        <v>1</v>
      </c>
    </row>
    <row r="521" spans="1:12" x14ac:dyDescent="0.3">
      <c r="A521">
        <v>520</v>
      </c>
      <c r="B521" t="s">
        <v>1195</v>
      </c>
      <c r="C521" t="s">
        <v>1196</v>
      </c>
      <c r="D521" t="s">
        <v>24</v>
      </c>
      <c r="E521">
        <v>66</v>
      </c>
      <c r="F521" s="3">
        <v>23598</v>
      </c>
      <c r="G521" t="s">
        <v>138</v>
      </c>
      <c r="H521" t="s">
        <v>34</v>
      </c>
      <c r="I521" t="s">
        <v>46</v>
      </c>
      <c r="J521" t="s">
        <v>28</v>
      </c>
      <c r="K521" t="s">
        <v>29</v>
      </c>
      <c r="L521">
        <v>15</v>
      </c>
    </row>
    <row r="522" spans="1:12" x14ac:dyDescent="0.3">
      <c r="A522">
        <v>521</v>
      </c>
      <c r="B522" t="s">
        <v>1197</v>
      </c>
      <c r="C522" t="s">
        <v>1198</v>
      </c>
      <c r="D522" t="s">
        <v>24</v>
      </c>
      <c r="E522">
        <v>29</v>
      </c>
      <c r="F522" s="3">
        <v>28843</v>
      </c>
      <c r="G522" t="s">
        <v>207</v>
      </c>
      <c r="H522" t="s">
        <v>26</v>
      </c>
      <c r="I522" t="s">
        <v>50</v>
      </c>
      <c r="J522" t="s">
        <v>28</v>
      </c>
      <c r="K522" t="s">
        <v>42</v>
      </c>
      <c r="L522">
        <v>16</v>
      </c>
    </row>
    <row r="523" spans="1:12" x14ac:dyDescent="0.3">
      <c r="A523">
        <v>522</v>
      </c>
      <c r="B523" t="s">
        <v>1199</v>
      </c>
      <c r="C523" t="s">
        <v>1200</v>
      </c>
      <c r="D523" t="s">
        <v>24</v>
      </c>
      <c r="E523">
        <v>64</v>
      </c>
      <c r="F523" s="3">
        <v>28069</v>
      </c>
      <c r="G523" t="s">
        <v>40</v>
      </c>
      <c r="H523" t="s">
        <v>40</v>
      </c>
      <c r="I523" t="s">
        <v>46</v>
      </c>
      <c r="J523" t="s">
        <v>28</v>
      </c>
      <c r="K523" t="s">
        <v>29</v>
      </c>
      <c r="L523">
        <v>16</v>
      </c>
    </row>
    <row r="524" spans="1:12" x14ac:dyDescent="0.3">
      <c r="A524">
        <v>523</v>
      </c>
      <c r="B524" t="s">
        <v>1201</v>
      </c>
      <c r="C524" t="s">
        <v>262</v>
      </c>
      <c r="D524" t="s">
        <v>24</v>
      </c>
      <c r="E524">
        <v>44</v>
      </c>
      <c r="F524" s="3">
        <v>27357</v>
      </c>
      <c r="G524" t="s">
        <v>165</v>
      </c>
      <c r="H524" t="s">
        <v>34</v>
      </c>
      <c r="I524" t="s">
        <v>46</v>
      </c>
      <c r="J524" t="s">
        <v>28</v>
      </c>
      <c r="K524" t="s">
        <v>29</v>
      </c>
      <c r="L524">
        <v>16</v>
      </c>
    </row>
    <row r="525" spans="1:12" x14ac:dyDescent="0.3">
      <c r="A525">
        <v>524</v>
      </c>
      <c r="B525" t="s">
        <v>1202</v>
      </c>
      <c r="C525" t="s">
        <v>1203</v>
      </c>
      <c r="D525" t="s">
        <v>24</v>
      </c>
      <c r="E525">
        <v>16</v>
      </c>
      <c r="F525" s="3">
        <v>22898</v>
      </c>
      <c r="G525" t="s">
        <v>627</v>
      </c>
      <c r="H525" t="s">
        <v>49</v>
      </c>
      <c r="I525" t="s">
        <v>27</v>
      </c>
      <c r="J525" t="s">
        <v>28</v>
      </c>
      <c r="K525" t="s">
        <v>42</v>
      </c>
      <c r="L525">
        <v>11</v>
      </c>
    </row>
    <row r="526" spans="1:12" x14ac:dyDescent="0.3">
      <c r="A526">
        <v>525</v>
      </c>
      <c r="B526" t="s">
        <v>1204</v>
      </c>
      <c r="C526" t="s">
        <v>1205</v>
      </c>
      <c r="D526" t="s">
        <v>32</v>
      </c>
      <c r="E526">
        <v>64</v>
      </c>
      <c r="F526" s="3">
        <v>29263</v>
      </c>
      <c r="G526" t="s">
        <v>374</v>
      </c>
      <c r="H526" t="s">
        <v>68</v>
      </c>
      <c r="I526" t="s">
        <v>27</v>
      </c>
      <c r="J526" t="s">
        <v>28</v>
      </c>
      <c r="K526" t="s">
        <v>29</v>
      </c>
      <c r="L526">
        <v>9</v>
      </c>
    </row>
    <row r="527" spans="1:12" x14ac:dyDescent="0.3">
      <c r="A527">
        <v>526</v>
      </c>
      <c r="B527" t="s">
        <v>1206</v>
      </c>
      <c r="C527" t="s">
        <v>9</v>
      </c>
      <c r="D527" t="s">
        <v>131</v>
      </c>
      <c r="E527">
        <v>9</v>
      </c>
      <c r="F527" s="3" t="s">
        <v>132</v>
      </c>
      <c r="G527" t="s">
        <v>141</v>
      </c>
      <c r="H527" t="s">
        <v>26</v>
      </c>
      <c r="I527" t="s">
        <v>27</v>
      </c>
      <c r="J527" t="s">
        <v>28</v>
      </c>
      <c r="K527" t="s">
        <v>29</v>
      </c>
      <c r="L527">
        <v>11</v>
      </c>
    </row>
    <row r="528" spans="1:12" x14ac:dyDescent="0.3">
      <c r="A528">
        <v>527</v>
      </c>
      <c r="B528" t="s">
        <v>427</v>
      </c>
      <c r="C528" t="s">
        <v>1207</v>
      </c>
      <c r="D528" t="s">
        <v>24</v>
      </c>
      <c r="E528">
        <v>81</v>
      </c>
      <c r="F528" s="3">
        <v>33165</v>
      </c>
      <c r="G528" t="s">
        <v>138</v>
      </c>
      <c r="H528" t="s">
        <v>34</v>
      </c>
      <c r="I528" t="s">
        <v>27</v>
      </c>
      <c r="J528" t="s">
        <v>28</v>
      </c>
      <c r="K528" t="s">
        <v>29</v>
      </c>
      <c r="L528">
        <v>9</v>
      </c>
    </row>
    <row r="529" spans="1:12" x14ac:dyDescent="0.3">
      <c r="A529">
        <v>528</v>
      </c>
      <c r="B529" t="s">
        <v>1208</v>
      </c>
      <c r="C529" t="s">
        <v>1209</v>
      </c>
      <c r="D529" t="s">
        <v>24</v>
      </c>
      <c r="E529">
        <v>10</v>
      </c>
      <c r="F529" s="3">
        <v>29012</v>
      </c>
      <c r="G529" t="s">
        <v>170</v>
      </c>
      <c r="H529" t="s">
        <v>26</v>
      </c>
      <c r="I529" t="s">
        <v>27</v>
      </c>
      <c r="J529" t="s">
        <v>28</v>
      </c>
      <c r="K529" t="s">
        <v>42</v>
      </c>
      <c r="L529">
        <v>4</v>
      </c>
    </row>
    <row r="530" spans="1:12" x14ac:dyDescent="0.3">
      <c r="A530">
        <v>529</v>
      </c>
      <c r="B530" t="s">
        <v>1210</v>
      </c>
      <c r="C530" t="s">
        <v>270</v>
      </c>
      <c r="D530" t="s">
        <v>32</v>
      </c>
      <c r="E530">
        <v>18</v>
      </c>
      <c r="F530" s="3">
        <v>32710</v>
      </c>
      <c r="G530" t="s">
        <v>396</v>
      </c>
      <c r="H530" t="s">
        <v>49</v>
      </c>
      <c r="I530" t="s">
        <v>46</v>
      </c>
      <c r="J530" t="s">
        <v>28</v>
      </c>
      <c r="K530" t="s">
        <v>29</v>
      </c>
      <c r="L530">
        <v>10</v>
      </c>
    </row>
    <row r="531" spans="1:12" x14ac:dyDescent="0.3">
      <c r="A531">
        <v>530</v>
      </c>
      <c r="B531" t="s">
        <v>1211</v>
      </c>
      <c r="C531" t="s">
        <v>1212</v>
      </c>
      <c r="D531" t="s">
        <v>32</v>
      </c>
      <c r="E531">
        <v>2</v>
      </c>
      <c r="F531" s="3">
        <v>27296</v>
      </c>
      <c r="G531" t="s">
        <v>394</v>
      </c>
      <c r="H531" t="s">
        <v>68</v>
      </c>
      <c r="I531" t="s">
        <v>27</v>
      </c>
      <c r="J531" t="s">
        <v>28</v>
      </c>
      <c r="K531" t="s">
        <v>42</v>
      </c>
      <c r="L531">
        <v>15</v>
      </c>
    </row>
    <row r="532" spans="1:12" x14ac:dyDescent="0.3">
      <c r="A532">
        <v>531</v>
      </c>
      <c r="B532" t="s">
        <v>1213</v>
      </c>
      <c r="C532" t="s">
        <v>1214</v>
      </c>
      <c r="D532" t="s">
        <v>24</v>
      </c>
      <c r="E532">
        <v>94</v>
      </c>
      <c r="F532" s="3">
        <v>34207</v>
      </c>
      <c r="G532" t="s">
        <v>144</v>
      </c>
      <c r="H532" t="s">
        <v>34</v>
      </c>
      <c r="I532" t="s">
        <v>50</v>
      </c>
      <c r="J532" t="s">
        <v>28</v>
      </c>
      <c r="K532" t="s">
        <v>42</v>
      </c>
      <c r="L532">
        <v>1</v>
      </c>
    </row>
    <row r="533" spans="1:12" x14ac:dyDescent="0.3">
      <c r="A533">
        <v>532</v>
      </c>
      <c r="B533" t="s">
        <v>1215</v>
      </c>
      <c r="C533" t="s">
        <v>1216</v>
      </c>
      <c r="D533" t="s">
        <v>24</v>
      </c>
      <c r="E533">
        <v>25</v>
      </c>
      <c r="F533" s="3">
        <v>22295</v>
      </c>
      <c r="G533" t="s">
        <v>292</v>
      </c>
      <c r="H533" t="s">
        <v>34</v>
      </c>
      <c r="I533" t="s">
        <v>46</v>
      </c>
      <c r="J533" t="s">
        <v>28</v>
      </c>
      <c r="K533" t="s">
        <v>42</v>
      </c>
      <c r="L533">
        <v>19</v>
      </c>
    </row>
    <row r="534" spans="1:12" x14ac:dyDescent="0.3">
      <c r="A534">
        <v>533</v>
      </c>
      <c r="B534" t="s">
        <v>1217</v>
      </c>
      <c r="C534" t="s">
        <v>1218</v>
      </c>
      <c r="D534" t="s">
        <v>32</v>
      </c>
      <c r="E534">
        <v>40</v>
      </c>
      <c r="F534" s="3">
        <v>29934</v>
      </c>
      <c r="G534" t="s">
        <v>574</v>
      </c>
      <c r="H534" t="s">
        <v>49</v>
      </c>
      <c r="I534" t="s">
        <v>27</v>
      </c>
      <c r="J534" t="s">
        <v>28</v>
      </c>
      <c r="K534" t="s">
        <v>42</v>
      </c>
      <c r="L534">
        <v>11</v>
      </c>
    </row>
    <row r="535" spans="1:12" x14ac:dyDescent="0.3">
      <c r="A535">
        <v>534</v>
      </c>
      <c r="B535" t="s">
        <v>1219</v>
      </c>
      <c r="C535" t="s">
        <v>1220</v>
      </c>
      <c r="D535" t="s">
        <v>24</v>
      </c>
      <c r="E535">
        <v>2</v>
      </c>
      <c r="F535" s="3">
        <v>19952</v>
      </c>
      <c r="G535" t="s">
        <v>1221</v>
      </c>
      <c r="H535" t="s">
        <v>40</v>
      </c>
      <c r="I535" t="s">
        <v>27</v>
      </c>
      <c r="J535" t="s">
        <v>28</v>
      </c>
      <c r="K535" t="s">
        <v>42</v>
      </c>
      <c r="L535">
        <v>12</v>
      </c>
    </row>
    <row r="536" spans="1:12" x14ac:dyDescent="0.3">
      <c r="A536">
        <v>535</v>
      </c>
      <c r="B536" t="s">
        <v>1222</v>
      </c>
      <c r="C536" t="s">
        <v>1223</v>
      </c>
      <c r="D536" t="s">
        <v>24</v>
      </c>
      <c r="E536">
        <v>67</v>
      </c>
      <c r="F536" s="3">
        <v>34093</v>
      </c>
      <c r="G536" t="s">
        <v>40</v>
      </c>
      <c r="H536" t="s">
        <v>40</v>
      </c>
      <c r="I536" t="s">
        <v>46</v>
      </c>
      <c r="J536" t="s">
        <v>28</v>
      </c>
      <c r="K536" t="s">
        <v>42</v>
      </c>
      <c r="L536">
        <v>3</v>
      </c>
    </row>
    <row r="537" spans="1:12" x14ac:dyDescent="0.3">
      <c r="A537">
        <v>536</v>
      </c>
      <c r="B537" t="s">
        <v>1224</v>
      </c>
      <c r="C537" t="s">
        <v>1225</v>
      </c>
      <c r="D537" t="s">
        <v>24</v>
      </c>
      <c r="E537">
        <v>64</v>
      </c>
      <c r="F537" s="3">
        <v>21647</v>
      </c>
      <c r="G537" t="s">
        <v>37</v>
      </c>
      <c r="H537" t="s">
        <v>68</v>
      </c>
      <c r="I537" t="s">
        <v>46</v>
      </c>
      <c r="J537" t="s">
        <v>28</v>
      </c>
      <c r="K537" t="s">
        <v>42</v>
      </c>
      <c r="L537">
        <v>16</v>
      </c>
    </row>
    <row r="538" spans="1:12" x14ac:dyDescent="0.3">
      <c r="A538">
        <v>537</v>
      </c>
      <c r="B538" t="s">
        <v>1226</v>
      </c>
      <c r="C538" t="s">
        <v>1227</v>
      </c>
      <c r="D538" t="s">
        <v>24</v>
      </c>
      <c r="E538">
        <v>16</v>
      </c>
      <c r="F538" s="3">
        <v>32593</v>
      </c>
      <c r="G538" t="s">
        <v>503</v>
      </c>
      <c r="H538" t="s">
        <v>148</v>
      </c>
      <c r="I538" t="s">
        <v>50</v>
      </c>
      <c r="J538" t="s">
        <v>28</v>
      </c>
      <c r="K538" t="s">
        <v>42</v>
      </c>
      <c r="L538">
        <v>7</v>
      </c>
    </row>
    <row r="539" spans="1:12" x14ac:dyDescent="0.3">
      <c r="A539">
        <v>538</v>
      </c>
      <c r="B539" t="s">
        <v>1228</v>
      </c>
      <c r="C539" t="s">
        <v>1229</v>
      </c>
      <c r="D539" t="s">
        <v>24</v>
      </c>
      <c r="E539">
        <v>33</v>
      </c>
      <c r="F539" s="3">
        <v>20749</v>
      </c>
      <c r="G539" t="s">
        <v>374</v>
      </c>
      <c r="H539" t="s">
        <v>68</v>
      </c>
      <c r="I539" t="s">
        <v>27</v>
      </c>
      <c r="J539" t="s">
        <v>28</v>
      </c>
      <c r="K539" t="s">
        <v>29</v>
      </c>
      <c r="L539">
        <v>5</v>
      </c>
    </row>
    <row r="540" spans="1:12" x14ac:dyDescent="0.3">
      <c r="A540">
        <v>539</v>
      </c>
      <c r="B540" t="s">
        <v>1230</v>
      </c>
      <c r="C540" t="s">
        <v>1231</v>
      </c>
      <c r="D540" t="s">
        <v>32</v>
      </c>
      <c r="E540">
        <v>53</v>
      </c>
      <c r="F540" s="3">
        <v>27616</v>
      </c>
      <c r="G540" t="s">
        <v>40</v>
      </c>
      <c r="H540" t="s">
        <v>26</v>
      </c>
      <c r="I540" t="s">
        <v>50</v>
      </c>
      <c r="J540" t="s">
        <v>28</v>
      </c>
      <c r="K540" t="s">
        <v>42</v>
      </c>
      <c r="L540">
        <v>15</v>
      </c>
    </row>
    <row r="541" spans="1:12" x14ac:dyDescent="0.3">
      <c r="A541">
        <v>540</v>
      </c>
      <c r="B541" t="s">
        <v>1134</v>
      </c>
      <c r="C541" t="s">
        <v>1232</v>
      </c>
      <c r="D541" t="s">
        <v>24</v>
      </c>
      <c r="E541">
        <v>80</v>
      </c>
      <c r="F541" s="3">
        <v>37009</v>
      </c>
      <c r="G541" t="s">
        <v>374</v>
      </c>
      <c r="H541" t="s">
        <v>68</v>
      </c>
      <c r="I541" t="s">
        <v>27</v>
      </c>
      <c r="J541" t="s">
        <v>28</v>
      </c>
      <c r="K541" t="s">
        <v>42</v>
      </c>
      <c r="L541">
        <v>1</v>
      </c>
    </row>
    <row r="542" spans="1:12" x14ac:dyDescent="0.3">
      <c r="A542">
        <v>541</v>
      </c>
      <c r="B542" t="s">
        <v>1233</v>
      </c>
      <c r="C542" t="s">
        <v>1234</v>
      </c>
      <c r="D542" t="s">
        <v>24</v>
      </c>
      <c r="E542">
        <v>23</v>
      </c>
      <c r="F542" s="3">
        <v>24108</v>
      </c>
      <c r="G542" t="s">
        <v>40</v>
      </c>
      <c r="H542" t="s">
        <v>68</v>
      </c>
      <c r="I542" t="s">
        <v>46</v>
      </c>
      <c r="J542" t="s">
        <v>28</v>
      </c>
      <c r="K542" t="s">
        <v>29</v>
      </c>
      <c r="L542">
        <v>13</v>
      </c>
    </row>
    <row r="543" spans="1:12" x14ac:dyDescent="0.3">
      <c r="A543">
        <v>542</v>
      </c>
      <c r="B543" t="s">
        <v>1235</v>
      </c>
      <c r="C543" t="s">
        <v>1236</v>
      </c>
      <c r="D543" t="s">
        <v>24</v>
      </c>
      <c r="E543">
        <v>78</v>
      </c>
      <c r="F543" s="3">
        <v>24486</v>
      </c>
      <c r="G543" t="s">
        <v>157</v>
      </c>
      <c r="H543" t="s">
        <v>68</v>
      </c>
      <c r="I543" t="s">
        <v>27</v>
      </c>
      <c r="J543" t="s">
        <v>28</v>
      </c>
      <c r="K543" t="s">
        <v>42</v>
      </c>
      <c r="L543">
        <v>18</v>
      </c>
    </row>
    <row r="544" spans="1:12" x14ac:dyDescent="0.3">
      <c r="A544">
        <v>543</v>
      </c>
      <c r="B544" t="s">
        <v>1237</v>
      </c>
      <c r="C544" t="s">
        <v>1238</v>
      </c>
      <c r="D544" t="s">
        <v>32</v>
      </c>
      <c r="E544">
        <v>9</v>
      </c>
      <c r="F544" s="3">
        <v>26879</v>
      </c>
      <c r="G544" t="s">
        <v>614</v>
      </c>
      <c r="H544" t="s">
        <v>49</v>
      </c>
      <c r="I544" t="s">
        <v>46</v>
      </c>
      <c r="J544" t="s">
        <v>28</v>
      </c>
      <c r="K544" t="s">
        <v>29</v>
      </c>
      <c r="L544">
        <v>17</v>
      </c>
    </row>
    <row r="545" spans="1:12" x14ac:dyDescent="0.3">
      <c r="A545">
        <v>544</v>
      </c>
      <c r="B545" t="s">
        <v>1239</v>
      </c>
      <c r="C545" t="s">
        <v>1240</v>
      </c>
      <c r="D545" t="s">
        <v>32</v>
      </c>
      <c r="E545">
        <v>51</v>
      </c>
      <c r="F545" s="3">
        <v>33158</v>
      </c>
      <c r="G545" t="s">
        <v>503</v>
      </c>
      <c r="H545" t="s">
        <v>68</v>
      </c>
      <c r="I545" t="s">
        <v>50</v>
      </c>
      <c r="J545" t="s">
        <v>28</v>
      </c>
      <c r="K545" t="s">
        <v>29</v>
      </c>
      <c r="L545">
        <v>5</v>
      </c>
    </row>
    <row r="546" spans="1:12" x14ac:dyDescent="0.3">
      <c r="A546">
        <v>545</v>
      </c>
      <c r="B546" t="s">
        <v>1241</v>
      </c>
      <c r="C546" t="s">
        <v>421</v>
      </c>
      <c r="D546" t="s">
        <v>24</v>
      </c>
      <c r="E546">
        <v>43</v>
      </c>
      <c r="F546" s="3">
        <v>28645</v>
      </c>
      <c r="G546" t="s">
        <v>92</v>
      </c>
      <c r="H546" t="s">
        <v>26</v>
      </c>
      <c r="I546" t="s">
        <v>27</v>
      </c>
      <c r="J546" t="s">
        <v>28</v>
      </c>
      <c r="K546" t="s">
        <v>29</v>
      </c>
      <c r="L546">
        <v>18</v>
      </c>
    </row>
    <row r="547" spans="1:12" x14ac:dyDescent="0.3">
      <c r="A547">
        <v>546</v>
      </c>
      <c r="B547" t="s">
        <v>1242</v>
      </c>
      <c r="C547" t="s">
        <v>1243</v>
      </c>
      <c r="D547" t="s">
        <v>24</v>
      </c>
      <c r="E547">
        <v>80</v>
      </c>
      <c r="F547" s="3">
        <v>29641</v>
      </c>
      <c r="G547" t="s">
        <v>135</v>
      </c>
      <c r="H547" t="s">
        <v>26</v>
      </c>
      <c r="I547" t="s">
        <v>27</v>
      </c>
      <c r="J547" t="s">
        <v>28</v>
      </c>
      <c r="K547" t="s">
        <v>29</v>
      </c>
      <c r="L547">
        <v>12</v>
      </c>
    </row>
    <row r="548" spans="1:12" x14ac:dyDescent="0.3">
      <c r="A548">
        <v>547</v>
      </c>
      <c r="B548" t="s">
        <v>1244</v>
      </c>
      <c r="C548" t="s">
        <v>1245</v>
      </c>
      <c r="D548" t="s">
        <v>24</v>
      </c>
      <c r="E548">
        <v>22</v>
      </c>
      <c r="F548" s="3">
        <v>35199</v>
      </c>
      <c r="G548" t="s">
        <v>83</v>
      </c>
      <c r="H548" t="s">
        <v>26</v>
      </c>
      <c r="I548" t="s">
        <v>27</v>
      </c>
      <c r="J548" t="s">
        <v>28</v>
      </c>
      <c r="K548" t="s">
        <v>42</v>
      </c>
      <c r="L548">
        <v>5</v>
      </c>
    </row>
    <row r="549" spans="1:12" x14ac:dyDescent="0.3">
      <c r="A549">
        <v>548</v>
      </c>
      <c r="B549" t="s">
        <v>1246</v>
      </c>
      <c r="C549" t="s">
        <v>1247</v>
      </c>
      <c r="D549" t="s">
        <v>131</v>
      </c>
      <c r="E549">
        <v>84</v>
      </c>
      <c r="F549" s="3" t="s">
        <v>132</v>
      </c>
      <c r="G549" t="s">
        <v>40</v>
      </c>
      <c r="H549" t="s">
        <v>41</v>
      </c>
      <c r="I549" t="s">
        <v>50</v>
      </c>
      <c r="J549" t="s">
        <v>28</v>
      </c>
      <c r="K549" t="s">
        <v>29</v>
      </c>
      <c r="L549">
        <v>11</v>
      </c>
    </row>
    <row r="550" spans="1:12" x14ac:dyDescent="0.3">
      <c r="A550">
        <v>549</v>
      </c>
      <c r="B550" t="s">
        <v>1248</v>
      </c>
      <c r="C550" t="s">
        <v>1249</v>
      </c>
      <c r="D550" t="s">
        <v>32</v>
      </c>
      <c r="E550">
        <v>84</v>
      </c>
      <c r="F550" s="3">
        <v>31213</v>
      </c>
      <c r="G550" t="s">
        <v>832</v>
      </c>
      <c r="H550" t="s">
        <v>49</v>
      </c>
      <c r="I550" t="s">
        <v>27</v>
      </c>
      <c r="J550" t="s">
        <v>28</v>
      </c>
      <c r="K550" t="s">
        <v>29</v>
      </c>
      <c r="L550">
        <v>2</v>
      </c>
    </row>
    <row r="551" spans="1:12" x14ac:dyDescent="0.3">
      <c r="A551">
        <v>550</v>
      </c>
      <c r="B551" t="s">
        <v>1250</v>
      </c>
      <c r="C551" t="s">
        <v>1251</v>
      </c>
      <c r="D551" t="s">
        <v>24</v>
      </c>
      <c r="E551">
        <v>16</v>
      </c>
      <c r="F551" s="3">
        <v>27951</v>
      </c>
      <c r="G551" t="s">
        <v>40</v>
      </c>
      <c r="H551" t="s">
        <v>49</v>
      </c>
      <c r="I551" t="s">
        <v>27</v>
      </c>
      <c r="J551" t="s">
        <v>28</v>
      </c>
      <c r="K551" t="s">
        <v>42</v>
      </c>
      <c r="L551">
        <v>15</v>
      </c>
    </row>
    <row r="552" spans="1:12" x14ac:dyDescent="0.3">
      <c r="A552">
        <v>551</v>
      </c>
      <c r="B552" t="s">
        <v>1202</v>
      </c>
      <c r="C552" t="s">
        <v>1252</v>
      </c>
      <c r="D552" t="s">
        <v>24</v>
      </c>
      <c r="E552">
        <v>8</v>
      </c>
      <c r="F552" s="3">
        <v>31999</v>
      </c>
      <c r="G552" t="s">
        <v>503</v>
      </c>
      <c r="H552" t="s">
        <v>34</v>
      </c>
      <c r="I552" t="s">
        <v>50</v>
      </c>
      <c r="J552" t="s">
        <v>28</v>
      </c>
      <c r="K552" t="s">
        <v>42</v>
      </c>
      <c r="L552">
        <v>9</v>
      </c>
    </row>
    <row r="553" spans="1:12" x14ac:dyDescent="0.3">
      <c r="A553">
        <v>552</v>
      </c>
      <c r="B553" t="s">
        <v>1253</v>
      </c>
      <c r="C553" t="s">
        <v>1254</v>
      </c>
      <c r="D553" t="s">
        <v>32</v>
      </c>
      <c r="E553">
        <v>66</v>
      </c>
      <c r="F553" s="3">
        <v>28742</v>
      </c>
      <c r="G553" t="s">
        <v>89</v>
      </c>
      <c r="H553" t="s">
        <v>68</v>
      </c>
      <c r="I553" t="s">
        <v>50</v>
      </c>
      <c r="J553" t="s">
        <v>28</v>
      </c>
      <c r="K553" t="s">
        <v>29</v>
      </c>
      <c r="L553">
        <v>20</v>
      </c>
    </row>
    <row r="554" spans="1:12" x14ac:dyDescent="0.3">
      <c r="A554">
        <v>553</v>
      </c>
      <c r="B554" t="s">
        <v>1255</v>
      </c>
      <c r="C554" t="s">
        <v>1256</v>
      </c>
      <c r="D554" t="s">
        <v>24</v>
      </c>
      <c r="E554">
        <v>62</v>
      </c>
      <c r="F554" s="3">
        <v>28987</v>
      </c>
      <c r="G554" t="s">
        <v>727</v>
      </c>
      <c r="H554" t="s">
        <v>59</v>
      </c>
      <c r="I554" t="s">
        <v>46</v>
      </c>
      <c r="J554" t="s">
        <v>28</v>
      </c>
      <c r="K554" t="s">
        <v>29</v>
      </c>
      <c r="L554">
        <v>7</v>
      </c>
    </row>
    <row r="555" spans="1:12" x14ac:dyDescent="0.3">
      <c r="A555">
        <v>554</v>
      </c>
      <c r="B555" t="s">
        <v>1257</v>
      </c>
      <c r="C555" t="s">
        <v>1258</v>
      </c>
      <c r="D555" t="s">
        <v>24</v>
      </c>
      <c r="E555">
        <v>33</v>
      </c>
      <c r="F555" s="3">
        <v>20215</v>
      </c>
      <c r="G555" t="s">
        <v>351</v>
      </c>
      <c r="H555" t="s">
        <v>26</v>
      </c>
      <c r="I555" t="s">
        <v>27</v>
      </c>
      <c r="J555" t="s">
        <v>28</v>
      </c>
      <c r="K555" t="s">
        <v>29</v>
      </c>
      <c r="L555">
        <v>7</v>
      </c>
    </row>
    <row r="556" spans="1:12" x14ac:dyDescent="0.3">
      <c r="A556">
        <v>555</v>
      </c>
      <c r="B556" t="s">
        <v>1259</v>
      </c>
      <c r="C556" t="s">
        <v>1260</v>
      </c>
      <c r="D556" t="s">
        <v>32</v>
      </c>
      <c r="E556">
        <v>99</v>
      </c>
      <c r="F556" s="3">
        <v>25880</v>
      </c>
      <c r="G556" t="s">
        <v>77</v>
      </c>
      <c r="H556" t="s">
        <v>38</v>
      </c>
      <c r="I556" t="s">
        <v>27</v>
      </c>
      <c r="J556" t="s">
        <v>28</v>
      </c>
      <c r="K556" t="s">
        <v>42</v>
      </c>
      <c r="L556">
        <v>4</v>
      </c>
    </row>
    <row r="557" spans="1:12" x14ac:dyDescent="0.3">
      <c r="A557">
        <v>556</v>
      </c>
      <c r="B557" t="s">
        <v>1261</v>
      </c>
      <c r="C557" t="s">
        <v>1262</v>
      </c>
      <c r="D557" t="s">
        <v>24</v>
      </c>
      <c r="E557">
        <v>69</v>
      </c>
      <c r="F557" s="3">
        <v>21071</v>
      </c>
      <c r="G557" t="s">
        <v>77</v>
      </c>
      <c r="H557" t="s">
        <v>40</v>
      </c>
      <c r="I557" t="s">
        <v>27</v>
      </c>
      <c r="J557" t="s">
        <v>28</v>
      </c>
      <c r="K557" t="s">
        <v>42</v>
      </c>
      <c r="L557">
        <v>11</v>
      </c>
    </row>
    <row r="558" spans="1:12" x14ac:dyDescent="0.3">
      <c r="A558">
        <v>557</v>
      </c>
      <c r="B558" t="s">
        <v>1263</v>
      </c>
      <c r="C558" t="s">
        <v>1264</v>
      </c>
      <c r="D558" t="s">
        <v>24</v>
      </c>
      <c r="E558">
        <v>67</v>
      </c>
      <c r="F558" s="3">
        <v>22434</v>
      </c>
      <c r="G558" t="s">
        <v>40</v>
      </c>
      <c r="H558" t="s">
        <v>68</v>
      </c>
      <c r="I558" t="s">
        <v>46</v>
      </c>
      <c r="J558" t="s">
        <v>28</v>
      </c>
      <c r="K558" t="s">
        <v>29</v>
      </c>
      <c r="L558">
        <v>18</v>
      </c>
    </row>
    <row r="559" spans="1:12" x14ac:dyDescent="0.3">
      <c r="A559">
        <v>558</v>
      </c>
      <c r="B559" t="s">
        <v>1265</v>
      </c>
      <c r="C559" t="s">
        <v>1266</v>
      </c>
      <c r="D559" t="s">
        <v>24</v>
      </c>
      <c r="E559">
        <v>96</v>
      </c>
      <c r="F559" s="3">
        <v>26809</v>
      </c>
      <c r="G559" t="s">
        <v>399</v>
      </c>
      <c r="H559" t="s">
        <v>40</v>
      </c>
      <c r="I559" t="s">
        <v>27</v>
      </c>
      <c r="J559" t="s">
        <v>28</v>
      </c>
      <c r="K559" t="s">
        <v>42</v>
      </c>
      <c r="L559">
        <v>8</v>
      </c>
    </row>
    <row r="560" spans="1:12" x14ac:dyDescent="0.3">
      <c r="A560">
        <v>559</v>
      </c>
      <c r="B560" t="s">
        <v>1267</v>
      </c>
      <c r="C560" t="s">
        <v>1268</v>
      </c>
      <c r="D560" t="s">
        <v>24</v>
      </c>
      <c r="E560">
        <v>39</v>
      </c>
      <c r="F560" s="3">
        <v>32207</v>
      </c>
      <c r="G560" t="s">
        <v>151</v>
      </c>
      <c r="H560" t="s">
        <v>49</v>
      </c>
      <c r="I560" t="s">
        <v>50</v>
      </c>
      <c r="J560" t="s">
        <v>28</v>
      </c>
      <c r="K560" t="s">
        <v>29</v>
      </c>
      <c r="L560">
        <v>16</v>
      </c>
    </row>
    <row r="561" spans="1:12" x14ac:dyDescent="0.3">
      <c r="A561">
        <v>560</v>
      </c>
      <c r="B561" t="s">
        <v>1269</v>
      </c>
      <c r="C561" t="s">
        <v>1270</v>
      </c>
      <c r="D561" t="s">
        <v>24</v>
      </c>
      <c r="E561">
        <v>1</v>
      </c>
      <c r="F561" s="3">
        <v>19643</v>
      </c>
      <c r="G561" t="s">
        <v>141</v>
      </c>
      <c r="H561" t="s">
        <v>26</v>
      </c>
      <c r="I561" t="s">
        <v>46</v>
      </c>
      <c r="J561" t="s">
        <v>28</v>
      </c>
      <c r="K561" t="s">
        <v>42</v>
      </c>
      <c r="L561">
        <v>8</v>
      </c>
    </row>
    <row r="562" spans="1:12" x14ac:dyDescent="0.3">
      <c r="A562">
        <v>561</v>
      </c>
      <c r="B562" t="s">
        <v>1271</v>
      </c>
      <c r="C562" t="s">
        <v>1272</v>
      </c>
      <c r="D562" t="s">
        <v>24</v>
      </c>
      <c r="E562">
        <v>99</v>
      </c>
      <c r="F562" s="3">
        <v>28352</v>
      </c>
      <c r="G562" t="s">
        <v>580</v>
      </c>
      <c r="H562" t="s">
        <v>40</v>
      </c>
      <c r="I562" t="s">
        <v>27</v>
      </c>
      <c r="J562" t="s">
        <v>28</v>
      </c>
      <c r="K562" t="s">
        <v>42</v>
      </c>
      <c r="L562">
        <v>12</v>
      </c>
    </row>
    <row r="563" spans="1:12" x14ac:dyDescent="0.3">
      <c r="A563">
        <v>562</v>
      </c>
      <c r="B563" t="s">
        <v>1273</v>
      </c>
      <c r="C563" t="s">
        <v>1274</v>
      </c>
      <c r="D563" t="s">
        <v>24</v>
      </c>
      <c r="E563">
        <v>88</v>
      </c>
      <c r="F563" s="3">
        <v>25725</v>
      </c>
      <c r="G563" t="s">
        <v>321</v>
      </c>
      <c r="H563" t="s">
        <v>40</v>
      </c>
      <c r="I563" t="s">
        <v>27</v>
      </c>
      <c r="J563" t="s">
        <v>28</v>
      </c>
      <c r="K563" t="s">
        <v>42</v>
      </c>
      <c r="L563">
        <v>17</v>
      </c>
    </row>
    <row r="564" spans="1:12" x14ac:dyDescent="0.3">
      <c r="A564">
        <v>563</v>
      </c>
      <c r="B564" t="s">
        <v>1275</v>
      </c>
      <c r="C564" t="s">
        <v>1276</v>
      </c>
      <c r="D564" t="s">
        <v>32</v>
      </c>
      <c r="E564">
        <v>25</v>
      </c>
      <c r="F564" s="3">
        <v>27292</v>
      </c>
      <c r="G564" t="s">
        <v>718</v>
      </c>
      <c r="H564" t="s">
        <v>41</v>
      </c>
      <c r="I564" t="s">
        <v>27</v>
      </c>
      <c r="J564" t="s">
        <v>28</v>
      </c>
      <c r="K564" t="s">
        <v>29</v>
      </c>
      <c r="L564">
        <v>19</v>
      </c>
    </row>
    <row r="565" spans="1:12" x14ac:dyDescent="0.3">
      <c r="A565">
        <v>564</v>
      </c>
      <c r="B565" t="s">
        <v>1277</v>
      </c>
      <c r="C565" t="s">
        <v>1278</v>
      </c>
      <c r="D565" t="s">
        <v>24</v>
      </c>
      <c r="E565">
        <v>7</v>
      </c>
      <c r="F565" s="3">
        <v>30627</v>
      </c>
      <c r="G565" t="s">
        <v>396</v>
      </c>
      <c r="H565" t="s">
        <v>49</v>
      </c>
      <c r="I565" t="s">
        <v>50</v>
      </c>
      <c r="J565" t="s">
        <v>28</v>
      </c>
      <c r="K565" t="s">
        <v>42</v>
      </c>
      <c r="L565">
        <v>7</v>
      </c>
    </row>
    <row r="566" spans="1:12" x14ac:dyDescent="0.3">
      <c r="A566">
        <v>565</v>
      </c>
      <c r="B566" t="s">
        <v>1279</v>
      </c>
      <c r="C566" t="s">
        <v>1280</v>
      </c>
      <c r="D566" t="s">
        <v>32</v>
      </c>
      <c r="E566">
        <v>30</v>
      </c>
      <c r="F566" s="3">
        <v>21825</v>
      </c>
      <c r="G566" t="s">
        <v>285</v>
      </c>
      <c r="H566" t="s">
        <v>68</v>
      </c>
      <c r="I566" t="s">
        <v>27</v>
      </c>
      <c r="J566" t="s">
        <v>28</v>
      </c>
      <c r="K566" t="s">
        <v>29</v>
      </c>
      <c r="L566">
        <v>16</v>
      </c>
    </row>
    <row r="567" spans="1:12" x14ac:dyDescent="0.3">
      <c r="A567">
        <v>566</v>
      </c>
      <c r="B567" t="s">
        <v>1281</v>
      </c>
      <c r="C567" t="s">
        <v>1282</v>
      </c>
      <c r="D567" t="s">
        <v>24</v>
      </c>
      <c r="E567">
        <v>66</v>
      </c>
      <c r="F567" s="3">
        <v>28833</v>
      </c>
      <c r="G567" t="s">
        <v>1221</v>
      </c>
      <c r="H567" t="s">
        <v>34</v>
      </c>
      <c r="I567" t="s">
        <v>50</v>
      </c>
      <c r="J567" t="s">
        <v>28</v>
      </c>
      <c r="K567" t="s">
        <v>29</v>
      </c>
      <c r="L567">
        <v>9</v>
      </c>
    </row>
    <row r="568" spans="1:12" x14ac:dyDescent="0.3">
      <c r="A568">
        <v>567</v>
      </c>
      <c r="B568" t="s">
        <v>1283</v>
      </c>
      <c r="C568" t="s">
        <v>1284</v>
      </c>
      <c r="D568" t="s">
        <v>32</v>
      </c>
      <c r="E568">
        <v>73</v>
      </c>
      <c r="F568" s="3">
        <v>23931</v>
      </c>
      <c r="G568" t="s">
        <v>40</v>
      </c>
      <c r="H568" t="s">
        <v>34</v>
      </c>
      <c r="I568" t="s">
        <v>46</v>
      </c>
      <c r="J568" t="s">
        <v>28</v>
      </c>
      <c r="K568" t="s">
        <v>42</v>
      </c>
      <c r="L568">
        <v>16</v>
      </c>
    </row>
    <row r="569" spans="1:12" x14ac:dyDescent="0.3">
      <c r="A569">
        <v>568</v>
      </c>
      <c r="B569" t="s">
        <v>1285</v>
      </c>
      <c r="C569" t="s">
        <v>1286</v>
      </c>
      <c r="D569" t="s">
        <v>32</v>
      </c>
      <c r="E569">
        <v>32</v>
      </c>
      <c r="F569" s="3">
        <v>21169</v>
      </c>
      <c r="G569" t="s">
        <v>193</v>
      </c>
      <c r="H569" t="s">
        <v>68</v>
      </c>
      <c r="I569" t="s">
        <v>27</v>
      </c>
      <c r="J569" t="s">
        <v>28</v>
      </c>
      <c r="K569" t="s">
        <v>42</v>
      </c>
      <c r="L569">
        <v>13</v>
      </c>
    </row>
    <row r="570" spans="1:12" x14ac:dyDescent="0.3">
      <c r="A570">
        <v>569</v>
      </c>
      <c r="B570" t="s">
        <v>1287</v>
      </c>
      <c r="C570" t="s">
        <v>1288</v>
      </c>
      <c r="D570" t="s">
        <v>32</v>
      </c>
      <c r="E570">
        <v>30</v>
      </c>
      <c r="F570" s="3">
        <v>27790</v>
      </c>
      <c r="G570" t="s">
        <v>415</v>
      </c>
      <c r="H570" t="s">
        <v>41</v>
      </c>
      <c r="I570" t="s">
        <v>27</v>
      </c>
      <c r="J570" t="s">
        <v>28</v>
      </c>
      <c r="K570" t="s">
        <v>42</v>
      </c>
      <c r="L570">
        <v>10</v>
      </c>
    </row>
    <row r="571" spans="1:12" x14ac:dyDescent="0.3">
      <c r="A571">
        <v>570</v>
      </c>
      <c r="B571" t="s">
        <v>1289</v>
      </c>
      <c r="C571" t="s">
        <v>1290</v>
      </c>
      <c r="D571" t="s">
        <v>32</v>
      </c>
      <c r="E571">
        <v>14</v>
      </c>
      <c r="F571" s="3">
        <v>28665</v>
      </c>
      <c r="G571" t="s">
        <v>237</v>
      </c>
      <c r="H571" t="s">
        <v>34</v>
      </c>
      <c r="I571" t="s">
        <v>27</v>
      </c>
      <c r="J571" t="s">
        <v>28</v>
      </c>
      <c r="K571" t="s">
        <v>29</v>
      </c>
      <c r="L571">
        <v>15</v>
      </c>
    </row>
    <row r="572" spans="1:12" x14ac:dyDescent="0.3">
      <c r="A572">
        <v>571</v>
      </c>
      <c r="B572" t="s">
        <v>1291</v>
      </c>
      <c r="C572" t="s">
        <v>1292</v>
      </c>
      <c r="D572" t="s">
        <v>24</v>
      </c>
      <c r="E572">
        <v>30</v>
      </c>
      <c r="F572" s="3">
        <v>21231</v>
      </c>
      <c r="G572" t="s">
        <v>147</v>
      </c>
      <c r="H572" t="s">
        <v>148</v>
      </c>
      <c r="I572" t="s">
        <v>27</v>
      </c>
      <c r="J572" t="s">
        <v>28</v>
      </c>
      <c r="K572" t="s">
        <v>42</v>
      </c>
      <c r="L572">
        <v>6</v>
      </c>
    </row>
    <row r="573" spans="1:12" x14ac:dyDescent="0.3">
      <c r="A573">
        <v>572</v>
      </c>
      <c r="B573" t="s">
        <v>1293</v>
      </c>
      <c r="C573" t="s">
        <v>1294</v>
      </c>
      <c r="D573" t="s">
        <v>32</v>
      </c>
      <c r="E573">
        <v>0</v>
      </c>
      <c r="F573" s="3">
        <v>24593</v>
      </c>
      <c r="G573" t="s">
        <v>583</v>
      </c>
      <c r="H573" t="s">
        <v>26</v>
      </c>
      <c r="I573" t="s">
        <v>50</v>
      </c>
      <c r="J573" t="s">
        <v>28</v>
      </c>
      <c r="K573" t="s">
        <v>29</v>
      </c>
      <c r="L573">
        <v>5</v>
      </c>
    </row>
    <row r="574" spans="1:12" x14ac:dyDescent="0.3">
      <c r="A574">
        <v>573</v>
      </c>
      <c r="B574" t="s">
        <v>1295</v>
      </c>
      <c r="C574" t="s">
        <v>1296</v>
      </c>
      <c r="D574" t="s">
        <v>32</v>
      </c>
      <c r="E574">
        <v>39</v>
      </c>
      <c r="F574" s="3">
        <v>34400</v>
      </c>
      <c r="G574" t="s">
        <v>301</v>
      </c>
      <c r="H574" t="s">
        <v>40</v>
      </c>
      <c r="I574" t="s">
        <v>27</v>
      </c>
      <c r="J574" t="s">
        <v>28</v>
      </c>
      <c r="K574" t="s">
        <v>42</v>
      </c>
      <c r="L574">
        <v>2</v>
      </c>
    </row>
    <row r="575" spans="1:12" x14ac:dyDescent="0.3">
      <c r="A575">
        <v>574</v>
      </c>
      <c r="B575" t="s">
        <v>1297</v>
      </c>
      <c r="C575" t="s">
        <v>1298</v>
      </c>
      <c r="D575" t="s">
        <v>32</v>
      </c>
      <c r="E575">
        <v>95</v>
      </c>
      <c r="F575" s="3">
        <v>32972</v>
      </c>
      <c r="G575" t="s">
        <v>144</v>
      </c>
      <c r="H575" t="s">
        <v>34</v>
      </c>
      <c r="I575" t="s">
        <v>27</v>
      </c>
      <c r="J575" t="s">
        <v>28</v>
      </c>
      <c r="K575" t="s">
        <v>42</v>
      </c>
      <c r="L575">
        <v>20</v>
      </c>
    </row>
    <row r="576" spans="1:12" x14ac:dyDescent="0.3">
      <c r="A576">
        <v>575</v>
      </c>
      <c r="B576" t="s">
        <v>1299</v>
      </c>
      <c r="C576" t="s">
        <v>1300</v>
      </c>
      <c r="D576" t="s">
        <v>32</v>
      </c>
      <c r="E576">
        <v>64</v>
      </c>
      <c r="F576" s="3">
        <v>20616</v>
      </c>
      <c r="G576" t="s">
        <v>298</v>
      </c>
      <c r="H576" t="s">
        <v>34</v>
      </c>
      <c r="I576" t="s">
        <v>50</v>
      </c>
      <c r="J576" t="s">
        <v>28</v>
      </c>
      <c r="K576" t="s">
        <v>29</v>
      </c>
      <c r="L576">
        <v>11</v>
      </c>
    </row>
    <row r="577" spans="1:12" x14ac:dyDescent="0.3">
      <c r="A577">
        <v>576</v>
      </c>
      <c r="B577" t="s">
        <v>1301</v>
      </c>
      <c r="C577" t="s">
        <v>1302</v>
      </c>
      <c r="D577" t="s">
        <v>32</v>
      </c>
      <c r="E577">
        <v>98</v>
      </c>
      <c r="F577" s="3">
        <v>28264</v>
      </c>
      <c r="G577" t="s">
        <v>394</v>
      </c>
      <c r="H577" t="s">
        <v>49</v>
      </c>
      <c r="I577" t="s">
        <v>27</v>
      </c>
      <c r="J577" t="s">
        <v>28</v>
      </c>
      <c r="K577" t="s">
        <v>29</v>
      </c>
      <c r="L577">
        <v>7</v>
      </c>
    </row>
    <row r="578" spans="1:12" x14ac:dyDescent="0.3">
      <c r="A578">
        <v>577</v>
      </c>
      <c r="B578" t="s">
        <v>1303</v>
      </c>
      <c r="C578" t="s">
        <v>1304</v>
      </c>
      <c r="D578" t="s">
        <v>24</v>
      </c>
      <c r="E578">
        <v>41</v>
      </c>
      <c r="F578" s="3">
        <v>20553</v>
      </c>
      <c r="G578" t="s">
        <v>40</v>
      </c>
      <c r="H578" t="s">
        <v>38</v>
      </c>
      <c r="I578" t="s">
        <v>27</v>
      </c>
      <c r="J578" t="s">
        <v>28</v>
      </c>
      <c r="K578" t="s">
        <v>29</v>
      </c>
      <c r="L578">
        <v>19</v>
      </c>
    </row>
    <row r="579" spans="1:12" x14ac:dyDescent="0.3">
      <c r="A579">
        <v>578</v>
      </c>
      <c r="B579" t="s">
        <v>1305</v>
      </c>
      <c r="C579" t="s">
        <v>1306</v>
      </c>
      <c r="D579" t="s">
        <v>24</v>
      </c>
      <c r="E579">
        <v>72</v>
      </c>
      <c r="F579" s="3">
        <v>34723</v>
      </c>
      <c r="G579" t="s">
        <v>1307</v>
      </c>
      <c r="H579" t="s">
        <v>40</v>
      </c>
      <c r="I579" t="s">
        <v>50</v>
      </c>
      <c r="J579" t="s">
        <v>28</v>
      </c>
      <c r="K579" t="s">
        <v>29</v>
      </c>
      <c r="L579">
        <v>3</v>
      </c>
    </row>
    <row r="580" spans="1:12" x14ac:dyDescent="0.3">
      <c r="A580">
        <v>579</v>
      </c>
      <c r="B580" t="s">
        <v>1308</v>
      </c>
      <c r="C580" t="s">
        <v>1309</v>
      </c>
      <c r="D580" t="s">
        <v>24</v>
      </c>
      <c r="E580">
        <v>89</v>
      </c>
      <c r="F580" s="3">
        <v>27191</v>
      </c>
      <c r="G580" t="s">
        <v>1310</v>
      </c>
      <c r="H580" t="s">
        <v>26</v>
      </c>
      <c r="I580" t="s">
        <v>27</v>
      </c>
      <c r="J580" t="s">
        <v>28</v>
      </c>
      <c r="K580" t="s">
        <v>42</v>
      </c>
      <c r="L580">
        <v>12</v>
      </c>
    </row>
    <row r="581" spans="1:12" x14ac:dyDescent="0.3">
      <c r="A581">
        <v>580</v>
      </c>
      <c r="B581" t="s">
        <v>1311</v>
      </c>
      <c r="C581" t="s">
        <v>1312</v>
      </c>
      <c r="D581" t="s">
        <v>32</v>
      </c>
      <c r="E581">
        <v>83</v>
      </c>
      <c r="F581" s="3">
        <v>27731</v>
      </c>
      <c r="G581" t="s">
        <v>365</v>
      </c>
      <c r="H581" t="s">
        <v>34</v>
      </c>
      <c r="I581" t="s">
        <v>27</v>
      </c>
      <c r="J581" t="s">
        <v>28</v>
      </c>
      <c r="K581" t="s">
        <v>29</v>
      </c>
      <c r="L581">
        <v>14</v>
      </c>
    </row>
    <row r="582" spans="1:12" x14ac:dyDescent="0.3">
      <c r="A582">
        <v>581</v>
      </c>
      <c r="B582" t="s">
        <v>1313</v>
      </c>
      <c r="C582" t="s">
        <v>1314</v>
      </c>
      <c r="D582" t="s">
        <v>24</v>
      </c>
      <c r="E582">
        <v>32</v>
      </c>
      <c r="F582" s="3">
        <v>25345</v>
      </c>
      <c r="G582" t="s">
        <v>691</v>
      </c>
      <c r="H582" t="s">
        <v>34</v>
      </c>
      <c r="I582" t="s">
        <v>27</v>
      </c>
      <c r="J582" t="s">
        <v>28</v>
      </c>
      <c r="K582" t="s">
        <v>29</v>
      </c>
      <c r="L582">
        <v>16</v>
      </c>
    </row>
    <row r="583" spans="1:12" x14ac:dyDescent="0.3">
      <c r="A583">
        <v>582</v>
      </c>
      <c r="B583" t="s">
        <v>1315</v>
      </c>
      <c r="C583" t="s">
        <v>1316</v>
      </c>
      <c r="D583" t="s">
        <v>131</v>
      </c>
      <c r="E583">
        <v>21</v>
      </c>
      <c r="F583" s="3" t="s">
        <v>132</v>
      </c>
      <c r="G583" t="s">
        <v>331</v>
      </c>
      <c r="H583" t="s">
        <v>41</v>
      </c>
      <c r="I583" t="s">
        <v>46</v>
      </c>
      <c r="J583" t="s">
        <v>28</v>
      </c>
      <c r="K583" t="s">
        <v>42</v>
      </c>
      <c r="L583">
        <v>11</v>
      </c>
    </row>
    <row r="584" spans="1:12" x14ac:dyDescent="0.3">
      <c r="A584">
        <v>583</v>
      </c>
      <c r="B584" t="s">
        <v>1317</v>
      </c>
      <c r="C584" t="s">
        <v>1318</v>
      </c>
      <c r="D584" t="s">
        <v>32</v>
      </c>
      <c r="E584">
        <v>97</v>
      </c>
      <c r="F584" s="3">
        <v>31516</v>
      </c>
      <c r="G584" t="s">
        <v>170</v>
      </c>
      <c r="H584" t="s">
        <v>26</v>
      </c>
      <c r="I584" t="s">
        <v>27</v>
      </c>
      <c r="J584" t="s">
        <v>28</v>
      </c>
      <c r="K584" t="s">
        <v>42</v>
      </c>
      <c r="L584">
        <v>4</v>
      </c>
    </row>
    <row r="585" spans="1:12" x14ac:dyDescent="0.3">
      <c r="A585">
        <v>584</v>
      </c>
      <c r="B585" t="s">
        <v>1319</v>
      </c>
      <c r="C585" t="s">
        <v>1320</v>
      </c>
      <c r="D585" t="s">
        <v>24</v>
      </c>
      <c r="E585">
        <v>10</v>
      </c>
      <c r="F585" s="3">
        <v>34957</v>
      </c>
      <c r="G585" t="s">
        <v>580</v>
      </c>
      <c r="H585" t="s">
        <v>68</v>
      </c>
      <c r="I585" t="s">
        <v>46</v>
      </c>
      <c r="J585" t="s">
        <v>28</v>
      </c>
      <c r="K585" t="s">
        <v>29</v>
      </c>
      <c r="L585">
        <v>19</v>
      </c>
    </row>
    <row r="586" spans="1:12" x14ac:dyDescent="0.3">
      <c r="A586">
        <v>585</v>
      </c>
      <c r="B586" t="s">
        <v>1321</v>
      </c>
      <c r="C586" t="s">
        <v>1322</v>
      </c>
      <c r="D586" t="s">
        <v>24</v>
      </c>
      <c r="E586">
        <v>66</v>
      </c>
      <c r="F586" s="3">
        <v>28600</v>
      </c>
      <c r="G586" t="s">
        <v>464</v>
      </c>
      <c r="H586" t="s">
        <v>26</v>
      </c>
      <c r="I586" t="s">
        <v>27</v>
      </c>
      <c r="J586" t="s">
        <v>28</v>
      </c>
      <c r="K586" t="s">
        <v>29</v>
      </c>
      <c r="L586">
        <v>10</v>
      </c>
    </row>
    <row r="587" spans="1:12" x14ac:dyDescent="0.3">
      <c r="A587">
        <v>586</v>
      </c>
      <c r="B587" t="s">
        <v>1323</v>
      </c>
      <c r="C587" t="s">
        <v>1324</v>
      </c>
      <c r="D587" t="s">
        <v>24</v>
      </c>
      <c r="E587">
        <v>63</v>
      </c>
      <c r="F587" s="3">
        <v>36234</v>
      </c>
      <c r="G587" t="s">
        <v>196</v>
      </c>
      <c r="H587" t="s">
        <v>68</v>
      </c>
      <c r="I587" t="s">
        <v>27</v>
      </c>
      <c r="J587" t="s">
        <v>28</v>
      </c>
      <c r="K587" t="s">
        <v>42</v>
      </c>
      <c r="L587">
        <v>4</v>
      </c>
    </row>
    <row r="588" spans="1:12" x14ac:dyDescent="0.3">
      <c r="A588">
        <v>587</v>
      </c>
      <c r="B588" t="s">
        <v>1325</v>
      </c>
      <c r="C588" t="s">
        <v>1326</v>
      </c>
      <c r="D588" t="s">
        <v>32</v>
      </c>
      <c r="E588">
        <v>43</v>
      </c>
      <c r="F588" s="3">
        <v>24254</v>
      </c>
      <c r="G588" t="s">
        <v>170</v>
      </c>
      <c r="H588" t="s">
        <v>26</v>
      </c>
      <c r="I588" t="s">
        <v>27</v>
      </c>
      <c r="J588" t="s">
        <v>28</v>
      </c>
      <c r="K588" t="s">
        <v>29</v>
      </c>
      <c r="L588">
        <v>19</v>
      </c>
    </row>
    <row r="589" spans="1:12" x14ac:dyDescent="0.3">
      <c r="A589">
        <v>588</v>
      </c>
      <c r="B589" t="s">
        <v>1327</v>
      </c>
      <c r="C589" t="s">
        <v>1328</v>
      </c>
      <c r="D589" t="s">
        <v>32</v>
      </c>
      <c r="E589">
        <v>15</v>
      </c>
      <c r="F589" s="3">
        <v>23289</v>
      </c>
      <c r="G589" t="s">
        <v>147</v>
      </c>
      <c r="H589" t="s">
        <v>148</v>
      </c>
      <c r="I589" t="s">
        <v>27</v>
      </c>
      <c r="J589" t="s">
        <v>28</v>
      </c>
      <c r="K589" t="s">
        <v>42</v>
      </c>
      <c r="L589">
        <v>11</v>
      </c>
    </row>
    <row r="590" spans="1:12" x14ac:dyDescent="0.3">
      <c r="A590">
        <v>589</v>
      </c>
      <c r="B590" t="s">
        <v>1329</v>
      </c>
      <c r="C590" t="s">
        <v>1330</v>
      </c>
      <c r="D590" t="s">
        <v>32</v>
      </c>
      <c r="E590">
        <v>76</v>
      </c>
      <c r="F590" s="3">
        <v>35040</v>
      </c>
      <c r="G590" t="s">
        <v>365</v>
      </c>
      <c r="H590" t="s">
        <v>34</v>
      </c>
      <c r="I590" t="s">
        <v>27</v>
      </c>
      <c r="J590" t="s">
        <v>28</v>
      </c>
      <c r="K590" t="s">
        <v>29</v>
      </c>
      <c r="L590">
        <v>1</v>
      </c>
    </row>
    <row r="591" spans="1:12" x14ac:dyDescent="0.3">
      <c r="A591">
        <v>590</v>
      </c>
      <c r="B591" t="s">
        <v>1331</v>
      </c>
      <c r="C591" t="s">
        <v>1332</v>
      </c>
      <c r="D591" t="s">
        <v>24</v>
      </c>
      <c r="E591">
        <v>85</v>
      </c>
      <c r="F591" s="3">
        <v>32395</v>
      </c>
      <c r="G591" t="s">
        <v>338</v>
      </c>
      <c r="H591" t="s">
        <v>26</v>
      </c>
      <c r="I591" t="s">
        <v>27</v>
      </c>
      <c r="J591" t="s">
        <v>28</v>
      </c>
      <c r="K591" t="s">
        <v>29</v>
      </c>
      <c r="L591">
        <v>11</v>
      </c>
    </row>
    <row r="592" spans="1:12" x14ac:dyDescent="0.3">
      <c r="A592">
        <v>591</v>
      </c>
      <c r="B592" t="s">
        <v>698</v>
      </c>
      <c r="C592" t="s">
        <v>1333</v>
      </c>
      <c r="D592" t="s">
        <v>32</v>
      </c>
      <c r="E592">
        <v>16</v>
      </c>
      <c r="F592" s="3">
        <v>27304</v>
      </c>
      <c r="G592" t="s">
        <v>58</v>
      </c>
      <c r="H592" t="s">
        <v>148</v>
      </c>
      <c r="I592" t="s">
        <v>46</v>
      </c>
      <c r="J592" t="s">
        <v>28</v>
      </c>
      <c r="K592" t="s">
        <v>42</v>
      </c>
      <c r="L592">
        <v>16</v>
      </c>
    </row>
    <row r="593" spans="1:12" x14ac:dyDescent="0.3">
      <c r="A593">
        <v>592</v>
      </c>
      <c r="B593" t="s">
        <v>1334</v>
      </c>
      <c r="C593" t="s">
        <v>1335</v>
      </c>
      <c r="D593" t="s">
        <v>32</v>
      </c>
      <c r="E593">
        <v>73</v>
      </c>
      <c r="F593" s="3">
        <v>33871</v>
      </c>
      <c r="G593" t="s">
        <v>193</v>
      </c>
      <c r="H593" t="s">
        <v>68</v>
      </c>
      <c r="I593" t="s">
        <v>27</v>
      </c>
      <c r="J593" t="s">
        <v>28</v>
      </c>
      <c r="K593" t="s">
        <v>42</v>
      </c>
      <c r="L593">
        <v>2</v>
      </c>
    </row>
    <row r="594" spans="1:12" x14ac:dyDescent="0.3">
      <c r="A594">
        <v>593</v>
      </c>
      <c r="B594" t="s">
        <v>1336</v>
      </c>
      <c r="C594" t="s">
        <v>1337</v>
      </c>
      <c r="D594" t="s">
        <v>32</v>
      </c>
      <c r="E594">
        <v>64</v>
      </c>
      <c r="F594" s="3">
        <v>30901</v>
      </c>
      <c r="G594" t="s">
        <v>456</v>
      </c>
      <c r="H594" t="s">
        <v>40</v>
      </c>
      <c r="I594" t="s">
        <v>27</v>
      </c>
      <c r="J594" t="s">
        <v>28</v>
      </c>
      <c r="K594" t="s">
        <v>42</v>
      </c>
      <c r="L594">
        <v>4</v>
      </c>
    </row>
    <row r="595" spans="1:12" x14ac:dyDescent="0.3">
      <c r="A595">
        <v>594</v>
      </c>
      <c r="B595" t="s">
        <v>1338</v>
      </c>
      <c r="C595" t="s">
        <v>1339</v>
      </c>
      <c r="D595" t="s">
        <v>32</v>
      </c>
      <c r="E595">
        <v>74</v>
      </c>
      <c r="F595" s="3">
        <v>29424</v>
      </c>
      <c r="G595" t="s">
        <v>391</v>
      </c>
      <c r="H595" t="s">
        <v>40</v>
      </c>
      <c r="I595" t="s">
        <v>27</v>
      </c>
      <c r="J595" t="s">
        <v>28</v>
      </c>
      <c r="K595" t="s">
        <v>42</v>
      </c>
      <c r="L595">
        <v>13</v>
      </c>
    </row>
    <row r="596" spans="1:12" x14ac:dyDescent="0.3">
      <c r="A596">
        <v>595</v>
      </c>
      <c r="B596" t="s">
        <v>1340</v>
      </c>
      <c r="C596" t="s">
        <v>1341</v>
      </c>
      <c r="D596" t="s">
        <v>32</v>
      </c>
      <c r="E596">
        <v>72</v>
      </c>
      <c r="F596" s="3">
        <v>26796</v>
      </c>
      <c r="G596" t="s">
        <v>555</v>
      </c>
      <c r="H596" t="s">
        <v>34</v>
      </c>
      <c r="I596" t="s">
        <v>27</v>
      </c>
      <c r="J596" t="s">
        <v>28</v>
      </c>
      <c r="K596" t="s">
        <v>42</v>
      </c>
      <c r="L596">
        <v>22</v>
      </c>
    </row>
    <row r="597" spans="1:12" x14ac:dyDescent="0.3">
      <c r="A597">
        <v>596</v>
      </c>
      <c r="B597" t="s">
        <v>1342</v>
      </c>
      <c r="C597" t="s">
        <v>1343</v>
      </c>
      <c r="D597" t="s">
        <v>24</v>
      </c>
      <c r="E597">
        <v>9</v>
      </c>
      <c r="F597" s="3">
        <v>25131</v>
      </c>
      <c r="G597" t="s">
        <v>394</v>
      </c>
      <c r="H597" t="s">
        <v>38</v>
      </c>
      <c r="I597" t="s">
        <v>46</v>
      </c>
      <c r="J597" t="s">
        <v>28</v>
      </c>
      <c r="K597" t="s">
        <v>42</v>
      </c>
      <c r="L597">
        <v>13</v>
      </c>
    </row>
    <row r="598" spans="1:12" x14ac:dyDescent="0.3">
      <c r="A598">
        <v>597</v>
      </c>
      <c r="B598" t="s">
        <v>1344</v>
      </c>
      <c r="C598" t="s">
        <v>1345</v>
      </c>
      <c r="D598" t="s">
        <v>24</v>
      </c>
      <c r="E598">
        <v>6</v>
      </c>
      <c r="F598" s="3">
        <v>20068</v>
      </c>
      <c r="G598" t="s">
        <v>394</v>
      </c>
      <c r="H598" t="s">
        <v>68</v>
      </c>
      <c r="I598" t="s">
        <v>27</v>
      </c>
      <c r="J598" t="s">
        <v>28</v>
      </c>
      <c r="K598" t="s">
        <v>42</v>
      </c>
      <c r="L598">
        <v>6</v>
      </c>
    </row>
    <row r="599" spans="1:12" x14ac:dyDescent="0.3">
      <c r="A599">
        <v>598</v>
      </c>
      <c r="B599" t="s">
        <v>1346</v>
      </c>
      <c r="C599" t="s">
        <v>1347</v>
      </c>
      <c r="D599" t="s">
        <v>32</v>
      </c>
      <c r="E599">
        <v>25</v>
      </c>
      <c r="F599" s="3">
        <v>24650</v>
      </c>
      <c r="G599" t="s">
        <v>371</v>
      </c>
      <c r="H599" t="s">
        <v>34</v>
      </c>
      <c r="I599" t="s">
        <v>50</v>
      </c>
      <c r="J599" t="s">
        <v>28</v>
      </c>
      <c r="K599" t="s">
        <v>42</v>
      </c>
      <c r="L599">
        <v>12</v>
      </c>
    </row>
    <row r="600" spans="1:12" x14ac:dyDescent="0.3">
      <c r="A600">
        <v>599</v>
      </c>
      <c r="B600" t="s">
        <v>1348</v>
      </c>
      <c r="C600" t="s">
        <v>1349</v>
      </c>
      <c r="D600" t="s">
        <v>131</v>
      </c>
      <c r="E600">
        <v>48</v>
      </c>
      <c r="F600" s="3" t="s">
        <v>132</v>
      </c>
      <c r="G600" t="s">
        <v>165</v>
      </c>
      <c r="H600" t="s">
        <v>34</v>
      </c>
      <c r="I600" t="s">
        <v>27</v>
      </c>
      <c r="J600" t="s">
        <v>28</v>
      </c>
      <c r="K600" t="s">
        <v>29</v>
      </c>
      <c r="L600">
        <v>11</v>
      </c>
    </row>
    <row r="601" spans="1:12" x14ac:dyDescent="0.3">
      <c r="A601">
        <v>600</v>
      </c>
      <c r="B601" t="s">
        <v>1350</v>
      </c>
      <c r="C601" t="s">
        <v>1351</v>
      </c>
      <c r="D601" t="s">
        <v>32</v>
      </c>
      <c r="E601">
        <v>65</v>
      </c>
      <c r="F601" s="3">
        <v>27159</v>
      </c>
      <c r="G601" t="s">
        <v>627</v>
      </c>
      <c r="H601" t="s">
        <v>59</v>
      </c>
      <c r="I601" t="s">
        <v>27</v>
      </c>
      <c r="J601" t="s">
        <v>28</v>
      </c>
      <c r="K601" t="s">
        <v>29</v>
      </c>
      <c r="L601">
        <v>8</v>
      </c>
    </row>
    <row r="602" spans="1:12" x14ac:dyDescent="0.3">
      <c r="A602">
        <v>601</v>
      </c>
      <c r="B602" t="s">
        <v>1352</v>
      </c>
      <c r="C602" t="s">
        <v>1353</v>
      </c>
      <c r="D602" t="s">
        <v>32</v>
      </c>
      <c r="E602">
        <v>56</v>
      </c>
      <c r="F602" s="3">
        <v>33942</v>
      </c>
      <c r="G602" t="s">
        <v>62</v>
      </c>
      <c r="H602" t="s">
        <v>49</v>
      </c>
      <c r="I602" t="s">
        <v>50</v>
      </c>
      <c r="J602" t="s">
        <v>28</v>
      </c>
      <c r="K602" t="s">
        <v>29</v>
      </c>
      <c r="L602">
        <v>4</v>
      </c>
    </row>
    <row r="603" spans="1:12" x14ac:dyDescent="0.3">
      <c r="A603">
        <v>602</v>
      </c>
      <c r="B603" t="s">
        <v>1354</v>
      </c>
      <c r="C603" t="s">
        <v>1355</v>
      </c>
      <c r="D603" t="s">
        <v>24</v>
      </c>
      <c r="E603">
        <v>0</v>
      </c>
      <c r="F603" s="3">
        <v>33691</v>
      </c>
      <c r="G603" t="s">
        <v>391</v>
      </c>
      <c r="H603" t="s">
        <v>40</v>
      </c>
      <c r="I603" t="s">
        <v>50</v>
      </c>
      <c r="J603" t="s">
        <v>28</v>
      </c>
      <c r="K603" t="s">
        <v>29</v>
      </c>
      <c r="L603">
        <v>9</v>
      </c>
    </row>
    <row r="604" spans="1:12" x14ac:dyDescent="0.3">
      <c r="A604">
        <v>603</v>
      </c>
      <c r="B604" t="s">
        <v>1356</v>
      </c>
      <c r="C604" t="s">
        <v>1357</v>
      </c>
      <c r="D604" t="s">
        <v>24</v>
      </c>
      <c r="E604">
        <v>28</v>
      </c>
      <c r="F604" s="3">
        <v>31885</v>
      </c>
      <c r="G604" t="s">
        <v>321</v>
      </c>
      <c r="H604" t="s">
        <v>34</v>
      </c>
      <c r="I604" t="s">
        <v>46</v>
      </c>
      <c r="J604" t="s">
        <v>28</v>
      </c>
      <c r="K604" t="s">
        <v>42</v>
      </c>
      <c r="L604">
        <v>11</v>
      </c>
    </row>
    <row r="605" spans="1:12" x14ac:dyDescent="0.3">
      <c r="A605">
        <v>604</v>
      </c>
      <c r="B605" t="s">
        <v>1358</v>
      </c>
      <c r="C605" t="s">
        <v>1359</v>
      </c>
      <c r="D605" t="s">
        <v>24</v>
      </c>
      <c r="E605">
        <v>72</v>
      </c>
      <c r="F605" s="3">
        <v>35836</v>
      </c>
      <c r="G605" t="s">
        <v>207</v>
      </c>
      <c r="H605" t="s">
        <v>41</v>
      </c>
      <c r="I605" t="s">
        <v>46</v>
      </c>
      <c r="J605" t="s">
        <v>28</v>
      </c>
      <c r="K605" t="s">
        <v>42</v>
      </c>
      <c r="L605">
        <v>3</v>
      </c>
    </row>
    <row r="606" spans="1:12" x14ac:dyDescent="0.3">
      <c r="A606">
        <v>605</v>
      </c>
      <c r="B606" t="s">
        <v>1301</v>
      </c>
      <c r="C606" t="s">
        <v>1360</v>
      </c>
      <c r="D606" t="s">
        <v>32</v>
      </c>
      <c r="E606">
        <v>13</v>
      </c>
      <c r="F606" s="3">
        <v>26384</v>
      </c>
      <c r="G606" t="s">
        <v>577</v>
      </c>
      <c r="H606" t="s">
        <v>68</v>
      </c>
      <c r="I606" t="s">
        <v>27</v>
      </c>
      <c r="J606" t="s">
        <v>28</v>
      </c>
      <c r="K606" t="s">
        <v>29</v>
      </c>
      <c r="L606">
        <v>5</v>
      </c>
    </row>
    <row r="607" spans="1:12" x14ac:dyDescent="0.3">
      <c r="A607">
        <v>606</v>
      </c>
      <c r="B607" t="s">
        <v>1361</v>
      </c>
      <c r="C607" t="s">
        <v>1362</v>
      </c>
      <c r="D607" t="s">
        <v>24</v>
      </c>
      <c r="E607">
        <v>62</v>
      </c>
      <c r="F607" s="3">
        <v>32705</v>
      </c>
      <c r="G607" t="s">
        <v>374</v>
      </c>
      <c r="H607" t="s">
        <v>68</v>
      </c>
      <c r="I607" t="s">
        <v>27</v>
      </c>
      <c r="J607" t="s">
        <v>28</v>
      </c>
      <c r="K607" t="s">
        <v>29</v>
      </c>
      <c r="L607">
        <v>2</v>
      </c>
    </row>
    <row r="608" spans="1:12" x14ac:dyDescent="0.3">
      <c r="A608">
        <v>607</v>
      </c>
      <c r="B608" t="s">
        <v>1363</v>
      </c>
      <c r="C608" t="s">
        <v>1364</v>
      </c>
      <c r="D608" t="s">
        <v>24</v>
      </c>
      <c r="E608">
        <v>55</v>
      </c>
      <c r="F608" s="3">
        <v>27982</v>
      </c>
      <c r="G608" t="s">
        <v>668</v>
      </c>
      <c r="H608" t="s">
        <v>26</v>
      </c>
      <c r="I608" t="s">
        <v>27</v>
      </c>
      <c r="J608" t="s">
        <v>28</v>
      </c>
      <c r="K608" t="s">
        <v>42</v>
      </c>
      <c r="L608">
        <v>15</v>
      </c>
    </row>
    <row r="609" spans="1:12" x14ac:dyDescent="0.3">
      <c r="A609">
        <v>608</v>
      </c>
      <c r="B609" t="s">
        <v>1365</v>
      </c>
      <c r="C609" t="s">
        <v>1366</v>
      </c>
      <c r="D609" t="s">
        <v>24</v>
      </c>
      <c r="E609">
        <v>55</v>
      </c>
      <c r="F609" s="3">
        <v>29228</v>
      </c>
      <c r="G609" t="s">
        <v>1367</v>
      </c>
      <c r="H609" t="s">
        <v>49</v>
      </c>
      <c r="I609" t="s">
        <v>50</v>
      </c>
      <c r="J609" t="s">
        <v>28</v>
      </c>
      <c r="K609" t="s">
        <v>29</v>
      </c>
      <c r="L609">
        <v>12</v>
      </c>
    </row>
    <row r="610" spans="1:12" x14ac:dyDescent="0.3">
      <c r="A610">
        <v>609</v>
      </c>
      <c r="B610" t="s">
        <v>1368</v>
      </c>
      <c r="C610" t="s">
        <v>1369</v>
      </c>
      <c r="D610" t="s">
        <v>24</v>
      </c>
      <c r="E610">
        <v>32</v>
      </c>
      <c r="F610" s="3">
        <v>36836</v>
      </c>
      <c r="G610" t="s">
        <v>180</v>
      </c>
      <c r="H610" t="s">
        <v>26</v>
      </c>
      <c r="I610" t="s">
        <v>27</v>
      </c>
      <c r="J610" t="s">
        <v>28</v>
      </c>
      <c r="K610" t="s">
        <v>42</v>
      </c>
      <c r="L610">
        <v>1</v>
      </c>
    </row>
    <row r="611" spans="1:12" x14ac:dyDescent="0.3">
      <c r="A611">
        <v>610</v>
      </c>
      <c r="B611" t="s">
        <v>1370</v>
      </c>
      <c r="C611" t="s">
        <v>1371</v>
      </c>
      <c r="D611" t="s">
        <v>32</v>
      </c>
      <c r="E611">
        <v>45</v>
      </c>
      <c r="F611" s="3">
        <v>21260</v>
      </c>
      <c r="G611" t="s">
        <v>1051</v>
      </c>
      <c r="H611" t="s">
        <v>34</v>
      </c>
      <c r="I611" t="s">
        <v>27</v>
      </c>
      <c r="J611" t="s">
        <v>28</v>
      </c>
      <c r="K611" t="s">
        <v>29</v>
      </c>
      <c r="L611">
        <v>15</v>
      </c>
    </row>
    <row r="612" spans="1:12" x14ac:dyDescent="0.3">
      <c r="A612">
        <v>611</v>
      </c>
      <c r="B612" t="s">
        <v>1372</v>
      </c>
      <c r="C612" t="s">
        <v>1373</v>
      </c>
      <c r="D612" t="s">
        <v>32</v>
      </c>
      <c r="E612">
        <v>58</v>
      </c>
      <c r="F612" s="3">
        <v>31766</v>
      </c>
      <c r="G612" t="s">
        <v>1051</v>
      </c>
      <c r="H612" t="s">
        <v>68</v>
      </c>
      <c r="I612" t="s">
        <v>27</v>
      </c>
      <c r="J612" t="s">
        <v>28</v>
      </c>
      <c r="K612" t="s">
        <v>29</v>
      </c>
      <c r="L612">
        <v>16</v>
      </c>
    </row>
    <row r="613" spans="1:12" x14ac:dyDescent="0.3">
      <c r="A613">
        <v>612</v>
      </c>
      <c r="B613" t="s">
        <v>1374</v>
      </c>
      <c r="C613" t="s">
        <v>1375</v>
      </c>
      <c r="D613" t="s">
        <v>32</v>
      </c>
      <c r="E613">
        <v>50</v>
      </c>
      <c r="F613" s="3">
        <v>22658</v>
      </c>
      <c r="G613" t="s">
        <v>837</v>
      </c>
      <c r="H613" t="s">
        <v>26</v>
      </c>
      <c r="I613" t="s">
        <v>27</v>
      </c>
      <c r="J613" t="s">
        <v>28</v>
      </c>
      <c r="K613" t="s">
        <v>42</v>
      </c>
      <c r="L613">
        <v>14</v>
      </c>
    </row>
    <row r="614" spans="1:12" x14ac:dyDescent="0.3">
      <c r="A614">
        <v>613</v>
      </c>
      <c r="B614" t="s">
        <v>1376</v>
      </c>
      <c r="C614" t="s">
        <v>1377</v>
      </c>
      <c r="D614" t="s">
        <v>24</v>
      </c>
      <c r="E614">
        <v>4</v>
      </c>
      <c r="F614" s="3">
        <v>32826</v>
      </c>
      <c r="G614" t="s">
        <v>263</v>
      </c>
      <c r="H614" t="s">
        <v>38</v>
      </c>
      <c r="I614" t="s">
        <v>50</v>
      </c>
      <c r="J614" t="s">
        <v>28</v>
      </c>
      <c r="K614" t="s">
        <v>42</v>
      </c>
      <c r="L614">
        <v>17</v>
      </c>
    </row>
    <row r="615" spans="1:12" x14ac:dyDescent="0.3">
      <c r="A615">
        <v>614</v>
      </c>
      <c r="B615" t="s">
        <v>1378</v>
      </c>
      <c r="C615" t="s">
        <v>1379</v>
      </c>
      <c r="D615" t="s">
        <v>24</v>
      </c>
      <c r="E615">
        <v>45</v>
      </c>
      <c r="F615" s="3">
        <v>34954</v>
      </c>
      <c r="G615" t="s">
        <v>40</v>
      </c>
      <c r="H615" t="s">
        <v>68</v>
      </c>
      <c r="I615" t="s">
        <v>27</v>
      </c>
      <c r="J615" t="s">
        <v>28</v>
      </c>
      <c r="K615" t="s">
        <v>29</v>
      </c>
      <c r="L615">
        <v>11</v>
      </c>
    </row>
    <row r="616" spans="1:12" x14ac:dyDescent="0.3">
      <c r="A616">
        <v>615</v>
      </c>
      <c r="B616" t="s">
        <v>1380</v>
      </c>
      <c r="C616" t="s">
        <v>1381</v>
      </c>
      <c r="D616" t="s">
        <v>24</v>
      </c>
      <c r="E616">
        <v>93</v>
      </c>
      <c r="F616" s="3">
        <v>20586</v>
      </c>
      <c r="G616" t="s">
        <v>1091</v>
      </c>
      <c r="H616" t="s">
        <v>38</v>
      </c>
      <c r="I616" t="s">
        <v>27</v>
      </c>
      <c r="J616" t="s">
        <v>28</v>
      </c>
      <c r="K616" t="s">
        <v>42</v>
      </c>
      <c r="L616">
        <v>19</v>
      </c>
    </row>
    <row r="617" spans="1:12" x14ac:dyDescent="0.3">
      <c r="A617">
        <v>616</v>
      </c>
      <c r="B617" t="s">
        <v>1382</v>
      </c>
      <c r="C617" t="s">
        <v>1383</v>
      </c>
      <c r="D617" t="s">
        <v>24</v>
      </c>
      <c r="E617">
        <v>36</v>
      </c>
      <c r="F617" s="3">
        <v>34893</v>
      </c>
      <c r="G617" t="s">
        <v>40</v>
      </c>
      <c r="H617" t="s">
        <v>26</v>
      </c>
      <c r="I617" t="s">
        <v>50</v>
      </c>
      <c r="J617" t="s">
        <v>28</v>
      </c>
      <c r="K617" t="s">
        <v>42</v>
      </c>
      <c r="L617">
        <v>6</v>
      </c>
    </row>
    <row r="618" spans="1:12" x14ac:dyDescent="0.3">
      <c r="A618">
        <v>617</v>
      </c>
      <c r="B618" t="s">
        <v>1384</v>
      </c>
      <c r="C618" t="s">
        <v>1385</v>
      </c>
      <c r="D618" t="s">
        <v>24</v>
      </c>
      <c r="E618">
        <v>81</v>
      </c>
      <c r="F618" s="3">
        <v>22129</v>
      </c>
      <c r="G618" t="s">
        <v>160</v>
      </c>
      <c r="H618" t="s">
        <v>38</v>
      </c>
      <c r="I618" t="s">
        <v>27</v>
      </c>
      <c r="J618" t="s">
        <v>28</v>
      </c>
      <c r="K618" t="s">
        <v>42</v>
      </c>
      <c r="L618">
        <v>15</v>
      </c>
    </row>
    <row r="619" spans="1:12" x14ac:dyDescent="0.3">
      <c r="A619">
        <v>618</v>
      </c>
      <c r="B619" t="s">
        <v>1386</v>
      </c>
      <c r="C619" t="s">
        <v>1387</v>
      </c>
      <c r="D619" t="s">
        <v>32</v>
      </c>
      <c r="E619">
        <v>17</v>
      </c>
      <c r="F619" s="3">
        <v>22741</v>
      </c>
      <c r="G619" t="s">
        <v>577</v>
      </c>
      <c r="H619" t="s">
        <v>68</v>
      </c>
      <c r="I619" t="s">
        <v>46</v>
      </c>
      <c r="J619" t="s">
        <v>28</v>
      </c>
      <c r="K619" t="s">
        <v>29</v>
      </c>
      <c r="L619">
        <v>18</v>
      </c>
    </row>
    <row r="620" spans="1:12" x14ac:dyDescent="0.3">
      <c r="A620">
        <v>619</v>
      </c>
      <c r="B620" t="s">
        <v>1388</v>
      </c>
      <c r="C620" t="s">
        <v>490</v>
      </c>
      <c r="D620" t="s">
        <v>32</v>
      </c>
      <c r="E620">
        <v>39</v>
      </c>
      <c r="F620" s="3">
        <v>28351</v>
      </c>
      <c r="G620" t="s">
        <v>273</v>
      </c>
      <c r="H620" t="s">
        <v>38</v>
      </c>
      <c r="I620" t="s">
        <v>27</v>
      </c>
      <c r="J620" t="s">
        <v>28</v>
      </c>
      <c r="K620" t="s">
        <v>42</v>
      </c>
      <c r="L620">
        <v>20</v>
      </c>
    </row>
    <row r="621" spans="1:12" x14ac:dyDescent="0.3">
      <c r="A621">
        <v>620</v>
      </c>
      <c r="B621" t="s">
        <v>1389</v>
      </c>
      <c r="C621" t="s">
        <v>1390</v>
      </c>
      <c r="D621" t="s">
        <v>24</v>
      </c>
      <c r="E621">
        <v>54</v>
      </c>
      <c r="F621" s="3">
        <v>26749</v>
      </c>
      <c r="G621" t="s">
        <v>713</v>
      </c>
      <c r="H621" t="s">
        <v>34</v>
      </c>
      <c r="I621" t="s">
        <v>27</v>
      </c>
      <c r="J621" t="s">
        <v>28</v>
      </c>
      <c r="K621" t="s">
        <v>29</v>
      </c>
      <c r="L621">
        <v>5</v>
      </c>
    </row>
    <row r="622" spans="1:12" x14ac:dyDescent="0.3">
      <c r="A622">
        <v>621</v>
      </c>
      <c r="B622" t="s">
        <v>1391</v>
      </c>
      <c r="C622" t="s">
        <v>1392</v>
      </c>
      <c r="D622" t="s">
        <v>32</v>
      </c>
      <c r="E622">
        <v>78</v>
      </c>
      <c r="F622" s="3">
        <v>23710</v>
      </c>
      <c r="G622" t="s">
        <v>368</v>
      </c>
      <c r="H622" t="s">
        <v>40</v>
      </c>
      <c r="I622" t="s">
        <v>50</v>
      </c>
      <c r="J622" t="s">
        <v>28</v>
      </c>
      <c r="K622" t="s">
        <v>42</v>
      </c>
      <c r="L622">
        <v>14</v>
      </c>
    </row>
    <row r="623" spans="1:12" x14ac:dyDescent="0.3">
      <c r="A623">
        <v>622</v>
      </c>
      <c r="B623" t="s">
        <v>1393</v>
      </c>
      <c r="C623" t="s">
        <v>1394</v>
      </c>
      <c r="D623" t="s">
        <v>32</v>
      </c>
      <c r="E623">
        <v>18</v>
      </c>
      <c r="F623" s="3">
        <v>25129</v>
      </c>
      <c r="G623" t="s">
        <v>40</v>
      </c>
      <c r="H623" t="s">
        <v>34</v>
      </c>
      <c r="I623" t="s">
        <v>27</v>
      </c>
      <c r="J623" t="s">
        <v>28</v>
      </c>
      <c r="K623" t="s">
        <v>42</v>
      </c>
      <c r="L623">
        <v>17</v>
      </c>
    </row>
    <row r="624" spans="1:12" x14ac:dyDescent="0.3">
      <c r="A624">
        <v>623</v>
      </c>
      <c r="B624" t="s">
        <v>1395</v>
      </c>
      <c r="C624" t="s">
        <v>1396</v>
      </c>
      <c r="D624" t="s">
        <v>32</v>
      </c>
      <c r="E624">
        <v>52</v>
      </c>
      <c r="F624" s="3">
        <v>32256</v>
      </c>
      <c r="G624" t="s">
        <v>1169</v>
      </c>
      <c r="H624" t="s">
        <v>38</v>
      </c>
      <c r="I624" t="s">
        <v>50</v>
      </c>
      <c r="J624" t="s">
        <v>28</v>
      </c>
      <c r="K624" t="s">
        <v>42</v>
      </c>
      <c r="L624">
        <v>4</v>
      </c>
    </row>
    <row r="625" spans="1:12" x14ac:dyDescent="0.3">
      <c r="A625">
        <v>624</v>
      </c>
      <c r="B625" t="s">
        <v>1397</v>
      </c>
      <c r="C625" t="s">
        <v>1398</v>
      </c>
      <c r="D625" t="s">
        <v>32</v>
      </c>
      <c r="E625">
        <v>44</v>
      </c>
      <c r="F625" s="3">
        <v>27772</v>
      </c>
      <c r="G625" t="s">
        <v>1399</v>
      </c>
      <c r="H625" t="s">
        <v>68</v>
      </c>
      <c r="I625" t="s">
        <v>27</v>
      </c>
      <c r="J625" t="s">
        <v>28</v>
      </c>
      <c r="K625" t="s">
        <v>29</v>
      </c>
      <c r="L625">
        <v>13</v>
      </c>
    </row>
    <row r="626" spans="1:12" x14ac:dyDescent="0.3">
      <c r="A626">
        <v>625</v>
      </c>
      <c r="B626" t="s">
        <v>1400</v>
      </c>
      <c r="C626" t="s">
        <v>1401</v>
      </c>
      <c r="D626" t="s">
        <v>24</v>
      </c>
      <c r="E626">
        <v>33</v>
      </c>
      <c r="F626" s="3">
        <v>27360</v>
      </c>
      <c r="G626" t="s">
        <v>147</v>
      </c>
      <c r="H626" t="s">
        <v>148</v>
      </c>
      <c r="I626" t="s">
        <v>50</v>
      </c>
      <c r="J626" t="s">
        <v>28</v>
      </c>
      <c r="K626" t="s">
        <v>29</v>
      </c>
      <c r="L626">
        <v>7</v>
      </c>
    </row>
    <row r="627" spans="1:12" x14ac:dyDescent="0.3">
      <c r="A627">
        <v>626</v>
      </c>
      <c r="B627" t="s">
        <v>552</v>
      </c>
      <c r="C627" t="s">
        <v>1402</v>
      </c>
      <c r="D627" t="s">
        <v>32</v>
      </c>
      <c r="E627">
        <v>12</v>
      </c>
      <c r="F627" s="3">
        <v>33932</v>
      </c>
      <c r="G627" t="s">
        <v>89</v>
      </c>
      <c r="H627" t="s">
        <v>68</v>
      </c>
      <c r="I627" t="s">
        <v>27</v>
      </c>
      <c r="J627" t="s">
        <v>28</v>
      </c>
      <c r="K627" t="s">
        <v>42</v>
      </c>
      <c r="L627">
        <v>2</v>
      </c>
    </row>
    <row r="628" spans="1:12" x14ac:dyDescent="0.3">
      <c r="A628">
        <v>627</v>
      </c>
      <c r="B628" t="s">
        <v>1403</v>
      </c>
      <c r="C628" t="s">
        <v>1404</v>
      </c>
      <c r="D628" t="s">
        <v>24</v>
      </c>
      <c r="E628">
        <v>24</v>
      </c>
      <c r="F628" s="3">
        <v>25835</v>
      </c>
      <c r="G628" t="s">
        <v>40</v>
      </c>
      <c r="H628" t="s">
        <v>40</v>
      </c>
      <c r="I628" t="s">
        <v>50</v>
      </c>
      <c r="J628" t="s">
        <v>28</v>
      </c>
      <c r="K628" t="s">
        <v>42</v>
      </c>
      <c r="L628">
        <v>10</v>
      </c>
    </row>
    <row r="629" spans="1:12" x14ac:dyDescent="0.3">
      <c r="A629">
        <v>628</v>
      </c>
      <c r="B629" t="s">
        <v>1405</v>
      </c>
      <c r="C629" t="s">
        <v>1406</v>
      </c>
      <c r="D629" t="s">
        <v>24</v>
      </c>
      <c r="E629">
        <v>14</v>
      </c>
      <c r="F629" s="3">
        <v>29883</v>
      </c>
      <c r="G629" t="s">
        <v>561</v>
      </c>
      <c r="H629" t="s">
        <v>34</v>
      </c>
      <c r="I629" t="s">
        <v>27</v>
      </c>
      <c r="J629" t="s">
        <v>28</v>
      </c>
      <c r="K629" t="s">
        <v>42</v>
      </c>
      <c r="L629">
        <v>13</v>
      </c>
    </row>
    <row r="630" spans="1:12" x14ac:dyDescent="0.3">
      <c r="A630">
        <v>629</v>
      </c>
      <c r="B630" t="s">
        <v>1407</v>
      </c>
      <c r="C630" t="s">
        <v>1408</v>
      </c>
      <c r="D630" t="s">
        <v>32</v>
      </c>
      <c r="E630">
        <v>29</v>
      </c>
      <c r="F630" s="3">
        <v>22256</v>
      </c>
      <c r="G630" t="s">
        <v>374</v>
      </c>
      <c r="H630" t="s">
        <v>68</v>
      </c>
      <c r="I630" t="s">
        <v>50</v>
      </c>
      <c r="J630" t="s">
        <v>28</v>
      </c>
      <c r="K630" t="s">
        <v>42</v>
      </c>
      <c r="L630">
        <v>6</v>
      </c>
    </row>
    <row r="631" spans="1:12" x14ac:dyDescent="0.3">
      <c r="A631">
        <v>630</v>
      </c>
      <c r="B631" t="s">
        <v>642</v>
      </c>
      <c r="C631" t="s">
        <v>1409</v>
      </c>
      <c r="D631" t="s">
        <v>32</v>
      </c>
      <c r="E631">
        <v>90</v>
      </c>
      <c r="F631" s="3">
        <v>31635</v>
      </c>
      <c r="G631" t="s">
        <v>1127</v>
      </c>
      <c r="H631" t="s">
        <v>38</v>
      </c>
      <c r="I631" t="s">
        <v>46</v>
      </c>
      <c r="J631" t="s">
        <v>28</v>
      </c>
      <c r="K631" t="s">
        <v>29</v>
      </c>
      <c r="L631">
        <v>17</v>
      </c>
    </row>
    <row r="632" spans="1:12" x14ac:dyDescent="0.3">
      <c r="A632">
        <v>631</v>
      </c>
      <c r="B632" t="s">
        <v>1410</v>
      </c>
      <c r="C632" t="s">
        <v>1411</v>
      </c>
      <c r="D632" t="s">
        <v>24</v>
      </c>
      <c r="E632">
        <v>33</v>
      </c>
      <c r="F632" s="3">
        <v>24364</v>
      </c>
      <c r="G632" t="s">
        <v>801</v>
      </c>
      <c r="H632" t="s">
        <v>26</v>
      </c>
      <c r="I632" t="s">
        <v>46</v>
      </c>
      <c r="J632" t="s">
        <v>28</v>
      </c>
      <c r="K632" t="s">
        <v>42</v>
      </c>
      <c r="L632">
        <v>17</v>
      </c>
    </row>
    <row r="633" spans="1:12" x14ac:dyDescent="0.3">
      <c r="A633">
        <v>632</v>
      </c>
      <c r="B633" t="s">
        <v>1412</v>
      </c>
      <c r="C633" t="s">
        <v>1413</v>
      </c>
      <c r="D633" t="s">
        <v>32</v>
      </c>
      <c r="E633">
        <v>67</v>
      </c>
      <c r="F633" s="3">
        <v>35911</v>
      </c>
      <c r="G633" t="s">
        <v>301</v>
      </c>
      <c r="H633" t="s">
        <v>26</v>
      </c>
      <c r="I633" t="s">
        <v>27</v>
      </c>
      <c r="J633" t="s">
        <v>28</v>
      </c>
      <c r="K633" t="s">
        <v>42</v>
      </c>
      <c r="L633">
        <v>1</v>
      </c>
    </row>
    <row r="634" spans="1:12" x14ac:dyDescent="0.3">
      <c r="A634">
        <v>633</v>
      </c>
      <c r="B634" t="s">
        <v>1414</v>
      </c>
      <c r="C634" t="s">
        <v>1415</v>
      </c>
      <c r="D634" t="s">
        <v>32</v>
      </c>
      <c r="E634">
        <v>51</v>
      </c>
      <c r="F634" s="3">
        <v>31483</v>
      </c>
      <c r="G634" t="s">
        <v>627</v>
      </c>
      <c r="H634" t="s">
        <v>40</v>
      </c>
      <c r="I634" t="s">
        <v>50</v>
      </c>
      <c r="J634" t="s">
        <v>28</v>
      </c>
      <c r="K634" t="s">
        <v>29</v>
      </c>
      <c r="L634">
        <v>11</v>
      </c>
    </row>
    <row r="635" spans="1:12" x14ac:dyDescent="0.3">
      <c r="A635">
        <v>634</v>
      </c>
      <c r="B635" t="s">
        <v>1416</v>
      </c>
      <c r="C635" t="s">
        <v>1417</v>
      </c>
      <c r="D635" t="s">
        <v>24</v>
      </c>
      <c r="E635">
        <v>35</v>
      </c>
      <c r="F635" s="3">
        <v>28520</v>
      </c>
      <c r="G635" t="s">
        <v>273</v>
      </c>
      <c r="H635" t="s">
        <v>68</v>
      </c>
      <c r="I635" t="s">
        <v>27</v>
      </c>
      <c r="J635" t="s">
        <v>28</v>
      </c>
      <c r="K635" t="s">
        <v>42</v>
      </c>
      <c r="L635">
        <v>15</v>
      </c>
    </row>
    <row r="636" spans="1:12" x14ac:dyDescent="0.3">
      <c r="A636">
        <v>635</v>
      </c>
      <c r="B636" t="s">
        <v>1418</v>
      </c>
      <c r="C636" t="s">
        <v>1419</v>
      </c>
      <c r="D636" t="s">
        <v>24</v>
      </c>
      <c r="E636">
        <v>78</v>
      </c>
      <c r="F636" s="3">
        <v>28028</v>
      </c>
      <c r="G636" t="s">
        <v>1420</v>
      </c>
      <c r="H636" t="s">
        <v>40</v>
      </c>
      <c r="I636" t="s">
        <v>27</v>
      </c>
      <c r="J636" t="s">
        <v>28</v>
      </c>
      <c r="K636" t="s">
        <v>29</v>
      </c>
      <c r="L636">
        <v>9</v>
      </c>
    </row>
    <row r="637" spans="1:12" x14ac:dyDescent="0.3">
      <c r="A637">
        <v>636</v>
      </c>
      <c r="B637" t="s">
        <v>1421</v>
      </c>
      <c r="C637" t="s">
        <v>1422</v>
      </c>
      <c r="D637" t="s">
        <v>24</v>
      </c>
      <c r="E637">
        <v>42</v>
      </c>
      <c r="F637" s="3">
        <v>26178</v>
      </c>
      <c r="G637" t="s">
        <v>597</v>
      </c>
      <c r="H637" t="s">
        <v>40</v>
      </c>
      <c r="I637" t="s">
        <v>27</v>
      </c>
      <c r="J637" t="s">
        <v>28</v>
      </c>
      <c r="K637" t="s">
        <v>42</v>
      </c>
      <c r="L637">
        <v>19</v>
      </c>
    </row>
    <row r="638" spans="1:12" x14ac:dyDescent="0.3">
      <c r="A638">
        <v>637</v>
      </c>
      <c r="B638" t="s">
        <v>1423</v>
      </c>
      <c r="C638" t="s">
        <v>1424</v>
      </c>
      <c r="D638" t="s">
        <v>24</v>
      </c>
      <c r="E638">
        <v>60</v>
      </c>
      <c r="F638" s="3">
        <v>28026</v>
      </c>
      <c r="G638" t="s">
        <v>1425</v>
      </c>
      <c r="H638" t="s">
        <v>26</v>
      </c>
      <c r="I638" t="s">
        <v>50</v>
      </c>
      <c r="J638" t="s">
        <v>28</v>
      </c>
      <c r="K638" t="s">
        <v>42</v>
      </c>
      <c r="L638">
        <v>13</v>
      </c>
    </row>
    <row r="639" spans="1:12" x14ac:dyDescent="0.3">
      <c r="A639">
        <v>638</v>
      </c>
      <c r="B639" t="s">
        <v>1426</v>
      </c>
      <c r="C639" t="s">
        <v>1427</v>
      </c>
      <c r="D639" t="s">
        <v>32</v>
      </c>
      <c r="E639">
        <v>19</v>
      </c>
      <c r="F639" s="3">
        <v>24591</v>
      </c>
      <c r="G639" t="s">
        <v>40</v>
      </c>
      <c r="H639" t="s">
        <v>68</v>
      </c>
      <c r="I639" t="s">
        <v>50</v>
      </c>
      <c r="J639" t="s">
        <v>28</v>
      </c>
      <c r="K639" t="s">
        <v>42</v>
      </c>
      <c r="L639">
        <v>13</v>
      </c>
    </row>
    <row r="640" spans="1:12" x14ac:dyDescent="0.3">
      <c r="A640">
        <v>639</v>
      </c>
      <c r="B640" t="s">
        <v>1428</v>
      </c>
      <c r="C640" t="s">
        <v>1429</v>
      </c>
      <c r="D640" t="s">
        <v>32</v>
      </c>
      <c r="E640">
        <v>51</v>
      </c>
      <c r="F640" s="3">
        <v>27183</v>
      </c>
      <c r="G640" t="s">
        <v>67</v>
      </c>
      <c r="H640" t="s">
        <v>68</v>
      </c>
      <c r="I640" t="s">
        <v>27</v>
      </c>
      <c r="J640" t="s">
        <v>28</v>
      </c>
      <c r="K640" t="s">
        <v>42</v>
      </c>
      <c r="L640">
        <v>16</v>
      </c>
    </row>
    <row r="641" spans="1:12" x14ac:dyDescent="0.3">
      <c r="A641">
        <v>640</v>
      </c>
      <c r="B641" t="s">
        <v>1430</v>
      </c>
      <c r="C641" t="s">
        <v>1431</v>
      </c>
      <c r="D641" t="s">
        <v>32</v>
      </c>
      <c r="E641">
        <v>12</v>
      </c>
      <c r="F641" s="3">
        <v>27587</v>
      </c>
      <c r="G641" t="s">
        <v>449</v>
      </c>
      <c r="H641" t="s">
        <v>148</v>
      </c>
      <c r="I641" t="s">
        <v>50</v>
      </c>
      <c r="J641" t="s">
        <v>28</v>
      </c>
      <c r="K641" t="s">
        <v>29</v>
      </c>
      <c r="L641">
        <v>10</v>
      </c>
    </row>
    <row r="642" spans="1:12" x14ac:dyDescent="0.3">
      <c r="A642">
        <v>641</v>
      </c>
      <c r="B642" t="s">
        <v>223</v>
      </c>
      <c r="C642" t="s">
        <v>1432</v>
      </c>
      <c r="D642" t="s">
        <v>32</v>
      </c>
      <c r="E642">
        <v>86</v>
      </c>
      <c r="F642" s="3">
        <v>27354</v>
      </c>
      <c r="G642" t="s">
        <v>1367</v>
      </c>
      <c r="H642" t="s">
        <v>68</v>
      </c>
      <c r="I642" t="s">
        <v>46</v>
      </c>
      <c r="J642" t="s">
        <v>28</v>
      </c>
      <c r="K642" t="s">
        <v>42</v>
      </c>
      <c r="L642">
        <v>3</v>
      </c>
    </row>
    <row r="643" spans="1:12" x14ac:dyDescent="0.3">
      <c r="A643">
        <v>642</v>
      </c>
      <c r="B643" t="s">
        <v>1433</v>
      </c>
      <c r="C643" t="s">
        <v>1434</v>
      </c>
      <c r="D643" t="s">
        <v>32</v>
      </c>
      <c r="E643">
        <v>9</v>
      </c>
      <c r="F643" s="3">
        <v>26652</v>
      </c>
      <c r="G643" t="s">
        <v>243</v>
      </c>
      <c r="H643" t="s">
        <v>38</v>
      </c>
      <c r="I643" t="s">
        <v>27</v>
      </c>
      <c r="J643" t="s">
        <v>28</v>
      </c>
      <c r="K643" t="s">
        <v>42</v>
      </c>
      <c r="L643">
        <v>12</v>
      </c>
    </row>
    <row r="644" spans="1:12" x14ac:dyDescent="0.3">
      <c r="A644">
        <v>643</v>
      </c>
      <c r="B644" t="s">
        <v>1435</v>
      </c>
      <c r="C644" t="s">
        <v>1436</v>
      </c>
      <c r="D644" t="s">
        <v>24</v>
      </c>
      <c r="E644">
        <v>48</v>
      </c>
      <c r="F644" s="3">
        <v>30314</v>
      </c>
      <c r="G644" t="s">
        <v>147</v>
      </c>
      <c r="H644" t="s">
        <v>148</v>
      </c>
      <c r="I644" t="s">
        <v>27</v>
      </c>
      <c r="J644" t="s">
        <v>28</v>
      </c>
      <c r="K644" t="s">
        <v>29</v>
      </c>
      <c r="L644">
        <v>10</v>
      </c>
    </row>
    <row r="645" spans="1:12" x14ac:dyDescent="0.3">
      <c r="A645">
        <v>644</v>
      </c>
      <c r="B645" t="s">
        <v>1437</v>
      </c>
      <c r="C645" t="s">
        <v>1438</v>
      </c>
      <c r="D645" t="s">
        <v>32</v>
      </c>
      <c r="E645">
        <v>59</v>
      </c>
      <c r="F645" s="3">
        <v>36516</v>
      </c>
      <c r="G645" t="s">
        <v>33</v>
      </c>
      <c r="H645" t="s">
        <v>26</v>
      </c>
      <c r="I645" t="s">
        <v>46</v>
      </c>
      <c r="J645" t="s">
        <v>28</v>
      </c>
      <c r="K645" t="s">
        <v>42</v>
      </c>
      <c r="L645">
        <v>2</v>
      </c>
    </row>
    <row r="646" spans="1:12" x14ac:dyDescent="0.3">
      <c r="A646">
        <v>645</v>
      </c>
      <c r="B646" t="s">
        <v>1439</v>
      </c>
      <c r="C646" t="s">
        <v>1440</v>
      </c>
      <c r="D646" t="s">
        <v>32</v>
      </c>
      <c r="E646">
        <v>50</v>
      </c>
      <c r="F646" s="3">
        <v>26024</v>
      </c>
      <c r="G646" t="s">
        <v>263</v>
      </c>
      <c r="H646" t="s">
        <v>40</v>
      </c>
      <c r="I646" t="s">
        <v>50</v>
      </c>
      <c r="J646" t="s">
        <v>28</v>
      </c>
      <c r="K646" t="s">
        <v>42</v>
      </c>
      <c r="L646">
        <v>11</v>
      </c>
    </row>
    <row r="647" spans="1:12" x14ac:dyDescent="0.3">
      <c r="A647">
        <v>646</v>
      </c>
      <c r="B647" t="s">
        <v>1441</v>
      </c>
      <c r="C647" t="s">
        <v>1442</v>
      </c>
      <c r="D647" t="s">
        <v>24</v>
      </c>
      <c r="E647">
        <v>3</v>
      </c>
      <c r="F647" s="3">
        <v>26867</v>
      </c>
      <c r="G647" t="s">
        <v>832</v>
      </c>
      <c r="H647" t="s">
        <v>68</v>
      </c>
      <c r="I647" t="s">
        <v>46</v>
      </c>
      <c r="J647" t="s">
        <v>28</v>
      </c>
      <c r="K647" t="s">
        <v>42</v>
      </c>
      <c r="L647">
        <v>13</v>
      </c>
    </row>
    <row r="648" spans="1:12" x14ac:dyDescent="0.3">
      <c r="A648">
        <v>647</v>
      </c>
      <c r="B648" t="s">
        <v>1443</v>
      </c>
      <c r="C648" t="s">
        <v>1444</v>
      </c>
      <c r="D648" t="s">
        <v>32</v>
      </c>
      <c r="E648">
        <v>61</v>
      </c>
      <c r="F648" s="3">
        <v>20843</v>
      </c>
      <c r="G648" t="s">
        <v>467</v>
      </c>
      <c r="H648" t="s">
        <v>49</v>
      </c>
      <c r="I648" t="s">
        <v>27</v>
      </c>
      <c r="J648" t="s">
        <v>28</v>
      </c>
      <c r="K648" t="s">
        <v>29</v>
      </c>
      <c r="L648">
        <v>10</v>
      </c>
    </row>
    <row r="649" spans="1:12" x14ac:dyDescent="0.3">
      <c r="A649">
        <v>648</v>
      </c>
      <c r="B649" t="s">
        <v>1445</v>
      </c>
      <c r="C649" t="s">
        <v>1446</v>
      </c>
      <c r="D649" t="s">
        <v>32</v>
      </c>
      <c r="E649">
        <v>86</v>
      </c>
      <c r="F649" s="3">
        <v>28645</v>
      </c>
      <c r="G649" t="s">
        <v>1447</v>
      </c>
      <c r="H649" t="s">
        <v>34</v>
      </c>
      <c r="I649" t="s">
        <v>27</v>
      </c>
      <c r="J649" t="s">
        <v>28</v>
      </c>
      <c r="K649" t="s">
        <v>29</v>
      </c>
      <c r="L649">
        <v>9</v>
      </c>
    </row>
    <row r="650" spans="1:12" x14ac:dyDescent="0.3">
      <c r="A650">
        <v>649</v>
      </c>
      <c r="B650" t="s">
        <v>1448</v>
      </c>
      <c r="C650" t="s">
        <v>1449</v>
      </c>
      <c r="D650" t="s">
        <v>24</v>
      </c>
      <c r="E650">
        <v>23</v>
      </c>
      <c r="F650" s="3">
        <v>27370</v>
      </c>
      <c r="G650" t="s">
        <v>125</v>
      </c>
      <c r="H650" t="s">
        <v>34</v>
      </c>
      <c r="I650" t="s">
        <v>27</v>
      </c>
      <c r="J650" t="s">
        <v>28</v>
      </c>
      <c r="K650" t="s">
        <v>29</v>
      </c>
      <c r="L650">
        <v>10</v>
      </c>
    </row>
    <row r="651" spans="1:12" x14ac:dyDescent="0.3">
      <c r="A651">
        <v>650</v>
      </c>
      <c r="B651" t="s">
        <v>168</v>
      </c>
      <c r="C651" t="s">
        <v>1450</v>
      </c>
      <c r="D651" t="s">
        <v>32</v>
      </c>
      <c r="E651">
        <v>81</v>
      </c>
      <c r="F651" s="3">
        <v>28422</v>
      </c>
      <c r="G651" t="s">
        <v>467</v>
      </c>
      <c r="H651" t="s">
        <v>26</v>
      </c>
      <c r="I651" t="s">
        <v>27</v>
      </c>
      <c r="J651" t="s">
        <v>28</v>
      </c>
      <c r="K651" t="s">
        <v>42</v>
      </c>
      <c r="L651">
        <v>13</v>
      </c>
    </row>
    <row r="652" spans="1:12" x14ac:dyDescent="0.3">
      <c r="A652">
        <v>651</v>
      </c>
      <c r="B652" t="s">
        <v>1451</v>
      </c>
      <c r="C652" t="s">
        <v>1452</v>
      </c>
      <c r="D652" t="s">
        <v>24</v>
      </c>
      <c r="E652">
        <v>76</v>
      </c>
      <c r="F652" s="3">
        <v>26961</v>
      </c>
      <c r="G652" t="s">
        <v>580</v>
      </c>
      <c r="H652" t="s">
        <v>26</v>
      </c>
      <c r="I652" t="s">
        <v>46</v>
      </c>
      <c r="J652" t="s">
        <v>28</v>
      </c>
      <c r="K652" t="s">
        <v>42</v>
      </c>
      <c r="L652">
        <v>13</v>
      </c>
    </row>
    <row r="653" spans="1:12" x14ac:dyDescent="0.3">
      <c r="A653">
        <v>652</v>
      </c>
      <c r="B653" t="s">
        <v>1453</v>
      </c>
      <c r="C653" t="s">
        <v>1454</v>
      </c>
      <c r="D653" t="s">
        <v>24</v>
      </c>
      <c r="E653">
        <v>62</v>
      </c>
      <c r="F653" s="3">
        <v>35393</v>
      </c>
      <c r="G653" t="s">
        <v>331</v>
      </c>
      <c r="H653" t="s">
        <v>34</v>
      </c>
      <c r="I653" t="s">
        <v>50</v>
      </c>
      <c r="J653" t="s">
        <v>28</v>
      </c>
      <c r="K653" t="s">
        <v>29</v>
      </c>
      <c r="L653">
        <v>1</v>
      </c>
    </row>
    <row r="654" spans="1:12" x14ac:dyDescent="0.3">
      <c r="A654">
        <v>653</v>
      </c>
      <c r="B654" t="s">
        <v>1455</v>
      </c>
      <c r="C654" t="s">
        <v>1456</v>
      </c>
      <c r="D654" t="s">
        <v>32</v>
      </c>
      <c r="E654">
        <v>68</v>
      </c>
      <c r="F654" s="3">
        <v>24865</v>
      </c>
      <c r="G654" t="s">
        <v>351</v>
      </c>
      <c r="H654" t="s">
        <v>34</v>
      </c>
      <c r="I654" t="s">
        <v>46</v>
      </c>
      <c r="J654" t="s">
        <v>28</v>
      </c>
      <c r="K654" t="s">
        <v>29</v>
      </c>
      <c r="L654">
        <v>19</v>
      </c>
    </row>
    <row r="655" spans="1:12" x14ac:dyDescent="0.3">
      <c r="A655">
        <v>654</v>
      </c>
      <c r="B655" t="s">
        <v>1457</v>
      </c>
      <c r="C655" t="s">
        <v>1458</v>
      </c>
      <c r="D655" t="s">
        <v>24</v>
      </c>
      <c r="E655">
        <v>2</v>
      </c>
      <c r="F655" s="3">
        <v>34108</v>
      </c>
      <c r="G655" t="s">
        <v>33</v>
      </c>
      <c r="H655" t="s">
        <v>68</v>
      </c>
      <c r="I655" t="s">
        <v>46</v>
      </c>
      <c r="J655" t="s">
        <v>28</v>
      </c>
      <c r="K655" t="s">
        <v>42</v>
      </c>
      <c r="L655">
        <v>5</v>
      </c>
    </row>
    <row r="656" spans="1:12" x14ac:dyDescent="0.3">
      <c r="A656">
        <v>655</v>
      </c>
      <c r="B656" t="s">
        <v>1459</v>
      </c>
      <c r="C656" t="s">
        <v>1460</v>
      </c>
      <c r="D656" t="s">
        <v>32</v>
      </c>
      <c r="E656">
        <v>64</v>
      </c>
      <c r="F656" s="3">
        <v>27358</v>
      </c>
      <c r="G656" t="s">
        <v>301</v>
      </c>
      <c r="H656" t="s">
        <v>68</v>
      </c>
      <c r="I656" t="s">
        <v>46</v>
      </c>
      <c r="J656" t="s">
        <v>28</v>
      </c>
      <c r="K656" t="s">
        <v>29</v>
      </c>
      <c r="L656">
        <v>19</v>
      </c>
    </row>
    <row r="657" spans="1:12" x14ac:dyDescent="0.3">
      <c r="A657">
        <v>656</v>
      </c>
      <c r="B657" t="s">
        <v>1461</v>
      </c>
      <c r="C657" t="s">
        <v>1462</v>
      </c>
      <c r="D657" t="s">
        <v>24</v>
      </c>
      <c r="E657">
        <v>80</v>
      </c>
      <c r="F657" s="3">
        <v>28811</v>
      </c>
      <c r="G657" t="s">
        <v>1463</v>
      </c>
      <c r="H657" t="s">
        <v>68</v>
      </c>
      <c r="I657" t="s">
        <v>50</v>
      </c>
      <c r="J657" t="s">
        <v>28</v>
      </c>
      <c r="K657" t="s">
        <v>29</v>
      </c>
      <c r="L657">
        <v>8</v>
      </c>
    </row>
    <row r="658" spans="1:12" x14ac:dyDescent="0.3">
      <c r="A658">
        <v>657</v>
      </c>
      <c r="B658" t="s">
        <v>225</v>
      </c>
      <c r="C658" t="s">
        <v>9</v>
      </c>
      <c r="D658" t="s">
        <v>32</v>
      </c>
      <c r="E658">
        <v>66</v>
      </c>
      <c r="F658" s="3">
        <v>34018</v>
      </c>
      <c r="G658" t="s">
        <v>506</v>
      </c>
      <c r="H658" t="s">
        <v>68</v>
      </c>
      <c r="I658" t="s">
        <v>46</v>
      </c>
      <c r="J658" t="s">
        <v>28</v>
      </c>
      <c r="K658" t="s">
        <v>42</v>
      </c>
      <c r="L658">
        <v>10</v>
      </c>
    </row>
    <row r="659" spans="1:12" x14ac:dyDescent="0.3">
      <c r="A659">
        <v>658</v>
      </c>
      <c r="B659" t="s">
        <v>1464</v>
      </c>
      <c r="C659" t="s">
        <v>1465</v>
      </c>
      <c r="D659" t="s">
        <v>32</v>
      </c>
      <c r="E659">
        <v>38</v>
      </c>
      <c r="F659" s="3">
        <v>16095</v>
      </c>
      <c r="G659" t="s">
        <v>580</v>
      </c>
      <c r="H659" t="s">
        <v>68</v>
      </c>
      <c r="I659" t="s">
        <v>46</v>
      </c>
      <c r="J659" t="s">
        <v>28</v>
      </c>
      <c r="K659" t="s">
        <v>29</v>
      </c>
      <c r="L659">
        <v>8</v>
      </c>
    </row>
    <row r="660" spans="1:12" x14ac:dyDescent="0.3">
      <c r="A660">
        <v>659</v>
      </c>
      <c r="B660" t="s">
        <v>1059</v>
      </c>
      <c r="C660" t="s">
        <v>1466</v>
      </c>
      <c r="D660" t="s">
        <v>24</v>
      </c>
      <c r="E660">
        <v>44</v>
      </c>
      <c r="F660" s="3">
        <v>29137</v>
      </c>
      <c r="G660" t="s">
        <v>40</v>
      </c>
      <c r="H660" t="s">
        <v>34</v>
      </c>
      <c r="I660" t="s">
        <v>46</v>
      </c>
      <c r="J660" t="s">
        <v>28</v>
      </c>
      <c r="K660" t="s">
        <v>29</v>
      </c>
      <c r="L660">
        <v>15</v>
      </c>
    </row>
    <row r="661" spans="1:12" x14ac:dyDescent="0.3">
      <c r="A661">
        <v>660</v>
      </c>
      <c r="B661" t="s">
        <v>1467</v>
      </c>
      <c r="C661" t="s">
        <v>9</v>
      </c>
      <c r="D661" t="s">
        <v>24</v>
      </c>
      <c r="E661">
        <v>82</v>
      </c>
      <c r="F661" s="3">
        <v>34909</v>
      </c>
      <c r="G661" t="s">
        <v>89</v>
      </c>
      <c r="H661" t="s">
        <v>68</v>
      </c>
      <c r="I661" t="s">
        <v>50</v>
      </c>
      <c r="J661" t="s">
        <v>28</v>
      </c>
      <c r="K661" t="s">
        <v>42</v>
      </c>
      <c r="L661">
        <v>6</v>
      </c>
    </row>
    <row r="662" spans="1:12" x14ac:dyDescent="0.3">
      <c r="A662">
        <v>661</v>
      </c>
      <c r="B662" t="s">
        <v>566</v>
      </c>
      <c r="C662" t="s">
        <v>1468</v>
      </c>
      <c r="D662" t="s">
        <v>24</v>
      </c>
      <c r="E662">
        <v>35</v>
      </c>
      <c r="F662" s="3">
        <v>32270</v>
      </c>
      <c r="G662" t="s">
        <v>83</v>
      </c>
      <c r="H662" t="s">
        <v>41</v>
      </c>
      <c r="I662" t="s">
        <v>50</v>
      </c>
      <c r="J662" t="s">
        <v>28</v>
      </c>
      <c r="K662" t="s">
        <v>42</v>
      </c>
      <c r="L662">
        <v>14</v>
      </c>
    </row>
    <row r="663" spans="1:12" x14ac:dyDescent="0.3">
      <c r="A663">
        <v>662</v>
      </c>
      <c r="B663" t="s">
        <v>1469</v>
      </c>
      <c r="C663" t="s">
        <v>1470</v>
      </c>
      <c r="D663" t="s">
        <v>24</v>
      </c>
      <c r="E663">
        <v>41</v>
      </c>
      <c r="F663" s="3">
        <v>24657</v>
      </c>
      <c r="G663" t="s">
        <v>374</v>
      </c>
      <c r="H663" t="s">
        <v>68</v>
      </c>
      <c r="I663" t="s">
        <v>27</v>
      </c>
      <c r="J663" t="s">
        <v>28</v>
      </c>
      <c r="K663" t="s">
        <v>29</v>
      </c>
      <c r="L663">
        <v>5</v>
      </c>
    </row>
    <row r="664" spans="1:12" x14ac:dyDescent="0.3">
      <c r="A664">
        <v>663</v>
      </c>
      <c r="B664" t="s">
        <v>1471</v>
      </c>
      <c r="C664" t="s">
        <v>1472</v>
      </c>
      <c r="D664" t="s">
        <v>32</v>
      </c>
      <c r="E664">
        <v>27</v>
      </c>
      <c r="F664" s="3">
        <v>35628</v>
      </c>
      <c r="G664" t="s">
        <v>193</v>
      </c>
      <c r="H664" t="s">
        <v>38</v>
      </c>
      <c r="I664" t="s">
        <v>46</v>
      </c>
      <c r="J664" t="s">
        <v>28</v>
      </c>
      <c r="K664" t="s">
        <v>29</v>
      </c>
      <c r="L664">
        <v>3</v>
      </c>
    </row>
    <row r="665" spans="1:12" x14ac:dyDescent="0.3">
      <c r="A665">
        <v>664</v>
      </c>
      <c r="B665" t="s">
        <v>1473</v>
      </c>
      <c r="C665" t="s">
        <v>1474</v>
      </c>
      <c r="D665" t="s">
        <v>32</v>
      </c>
      <c r="E665">
        <v>38</v>
      </c>
      <c r="F665" s="3">
        <v>34612</v>
      </c>
      <c r="G665" t="s">
        <v>111</v>
      </c>
      <c r="H665" t="s">
        <v>26</v>
      </c>
      <c r="I665" t="s">
        <v>50</v>
      </c>
      <c r="J665" t="s">
        <v>28</v>
      </c>
      <c r="K665" t="s">
        <v>42</v>
      </c>
      <c r="L665">
        <v>4</v>
      </c>
    </row>
    <row r="666" spans="1:12" x14ac:dyDescent="0.3">
      <c r="A666">
        <v>665</v>
      </c>
      <c r="B666" t="s">
        <v>1475</v>
      </c>
      <c r="C666" t="s">
        <v>1476</v>
      </c>
      <c r="D666" t="s">
        <v>32</v>
      </c>
      <c r="E666">
        <v>82</v>
      </c>
      <c r="F666" s="3">
        <v>35539</v>
      </c>
      <c r="G666" t="s">
        <v>1091</v>
      </c>
      <c r="H666" t="s">
        <v>40</v>
      </c>
      <c r="I666" t="s">
        <v>27</v>
      </c>
      <c r="J666" t="s">
        <v>28</v>
      </c>
      <c r="K666" t="s">
        <v>42</v>
      </c>
      <c r="L666">
        <v>5</v>
      </c>
    </row>
    <row r="667" spans="1:12" x14ac:dyDescent="0.3">
      <c r="A667">
        <v>666</v>
      </c>
      <c r="B667" t="s">
        <v>1477</v>
      </c>
      <c r="C667" t="s">
        <v>1478</v>
      </c>
      <c r="D667" t="s">
        <v>24</v>
      </c>
      <c r="E667">
        <v>82</v>
      </c>
      <c r="F667" s="3">
        <v>30621</v>
      </c>
      <c r="G667" t="s">
        <v>141</v>
      </c>
      <c r="H667" t="s">
        <v>26</v>
      </c>
      <c r="I667" t="s">
        <v>50</v>
      </c>
      <c r="J667" t="s">
        <v>28</v>
      </c>
      <c r="K667" t="s">
        <v>29</v>
      </c>
      <c r="L667">
        <v>15</v>
      </c>
    </row>
    <row r="668" spans="1:12" x14ac:dyDescent="0.3">
      <c r="A668">
        <v>667</v>
      </c>
      <c r="B668" t="s">
        <v>1479</v>
      </c>
      <c r="C668" t="s">
        <v>1480</v>
      </c>
      <c r="D668" t="s">
        <v>24</v>
      </c>
      <c r="E668">
        <v>62</v>
      </c>
      <c r="F668" s="3">
        <v>34412</v>
      </c>
      <c r="G668" t="s">
        <v>151</v>
      </c>
      <c r="H668" t="s">
        <v>68</v>
      </c>
      <c r="I668" t="s">
        <v>50</v>
      </c>
      <c r="J668" t="s">
        <v>28</v>
      </c>
      <c r="K668" t="s">
        <v>29</v>
      </c>
      <c r="L668">
        <v>3</v>
      </c>
    </row>
    <row r="669" spans="1:12" x14ac:dyDescent="0.3">
      <c r="A669">
        <v>668</v>
      </c>
      <c r="B669" t="s">
        <v>209</v>
      </c>
      <c r="C669" t="s">
        <v>1481</v>
      </c>
      <c r="D669" t="s">
        <v>24</v>
      </c>
      <c r="E669">
        <v>61</v>
      </c>
      <c r="F669" s="3">
        <v>24345</v>
      </c>
      <c r="G669" t="s">
        <v>77</v>
      </c>
      <c r="H669" t="s">
        <v>26</v>
      </c>
      <c r="I669" t="s">
        <v>27</v>
      </c>
      <c r="J669" t="s">
        <v>28</v>
      </c>
      <c r="K669" t="s">
        <v>42</v>
      </c>
      <c r="L669">
        <v>7</v>
      </c>
    </row>
    <row r="670" spans="1:12" x14ac:dyDescent="0.3">
      <c r="A670">
        <v>669</v>
      </c>
      <c r="B670" t="s">
        <v>1482</v>
      </c>
      <c r="C670" t="s">
        <v>1483</v>
      </c>
      <c r="D670" t="s">
        <v>24</v>
      </c>
      <c r="E670">
        <v>73</v>
      </c>
      <c r="F670" s="3">
        <v>29527</v>
      </c>
      <c r="G670" t="s">
        <v>227</v>
      </c>
      <c r="H670" t="s">
        <v>40</v>
      </c>
      <c r="I670" t="s">
        <v>27</v>
      </c>
      <c r="J670" t="s">
        <v>28</v>
      </c>
      <c r="K670" t="s">
        <v>42</v>
      </c>
      <c r="L670">
        <v>3</v>
      </c>
    </row>
    <row r="671" spans="1:12" x14ac:dyDescent="0.3">
      <c r="A671">
        <v>670</v>
      </c>
      <c r="B671" t="s">
        <v>1484</v>
      </c>
      <c r="C671" t="s">
        <v>1485</v>
      </c>
      <c r="D671" t="s">
        <v>24</v>
      </c>
      <c r="E671">
        <v>75</v>
      </c>
      <c r="F671" s="3">
        <v>33917</v>
      </c>
      <c r="G671" t="s">
        <v>58</v>
      </c>
      <c r="H671" t="s">
        <v>49</v>
      </c>
      <c r="I671" t="s">
        <v>46</v>
      </c>
      <c r="J671" t="s">
        <v>28</v>
      </c>
      <c r="K671" t="s">
        <v>42</v>
      </c>
      <c r="L671">
        <v>8</v>
      </c>
    </row>
    <row r="672" spans="1:12" x14ac:dyDescent="0.3">
      <c r="A672">
        <v>671</v>
      </c>
      <c r="B672" t="s">
        <v>1486</v>
      </c>
      <c r="C672" t="s">
        <v>1487</v>
      </c>
      <c r="D672" t="s">
        <v>32</v>
      </c>
      <c r="E672">
        <v>49</v>
      </c>
      <c r="F672" s="3">
        <v>30888</v>
      </c>
      <c r="G672" t="s">
        <v>40</v>
      </c>
      <c r="H672" t="s">
        <v>59</v>
      </c>
      <c r="I672" t="s">
        <v>27</v>
      </c>
      <c r="J672" t="s">
        <v>28</v>
      </c>
      <c r="K672" t="s">
        <v>42</v>
      </c>
      <c r="L672">
        <v>5</v>
      </c>
    </row>
    <row r="673" spans="1:12" x14ac:dyDescent="0.3">
      <c r="A673">
        <v>672</v>
      </c>
      <c r="B673" t="s">
        <v>1488</v>
      </c>
      <c r="C673" t="s">
        <v>1489</v>
      </c>
      <c r="D673" t="s">
        <v>32</v>
      </c>
      <c r="E673">
        <v>53</v>
      </c>
      <c r="F673" s="3">
        <v>28137</v>
      </c>
      <c r="G673" t="s">
        <v>415</v>
      </c>
      <c r="H673" t="s">
        <v>49</v>
      </c>
      <c r="I673" t="s">
        <v>50</v>
      </c>
      <c r="J673" t="s">
        <v>28</v>
      </c>
      <c r="K673" t="s">
        <v>42</v>
      </c>
      <c r="L673">
        <v>12</v>
      </c>
    </row>
    <row r="674" spans="1:12" x14ac:dyDescent="0.3">
      <c r="A674">
        <v>673</v>
      </c>
      <c r="B674" t="s">
        <v>1490</v>
      </c>
      <c r="C674" t="s">
        <v>1491</v>
      </c>
      <c r="D674" t="s">
        <v>32</v>
      </c>
      <c r="E674">
        <v>35</v>
      </c>
      <c r="F674" s="3">
        <v>27572</v>
      </c>
      <c r="G674" t="s">
        <v>193</v>
      </c>
      <c r="H674" t="s">
        <v>26</v>
      </c>
      <c r="I674" t="s">
        <v>27</v>
      </c>
      <c r="J674" t="s">
        <v>28</v>
      </c>
      <c r="K674" t="s">
        <v>29</v>
      </c>
      <c r="L674">
        <v>4</v>
      </c>
    </row>
    <row r="675" spans="1:12" x14ac:dyDescent="0.3">
      <c r="A675">
        <v>674</v>
      </c>
      <c r="B675" t="s">
        <v>1492</v>
      </c>
      <c r="C675" t="s">
        <v>1493</v>
      </c>
      <c r="D675" t="s">
        <v>24</v>
      </c>
      <c r="E675">
        <v>61</v>
      </c>
      <c r="F675" s="3">
        <v>19958</v>
      </c>
      <c r="G675" t="s">
        <v>1176</v>
      </c>
      <c r="H675" t="s">
        <v>40</v>
      </c>
      <c r="I675" t="s">
        <v>27</v>
      </c>
      <c r="J675" t="s">
        <v>28</v>
      </c>
      <c r="K675" t="s">
        <v>42</v>
      </c>
      <c r="L675">
        <v>5</v>
      </c>
    </row>
    <row r="676" spans="1:12" x14ac:dyDescent="0.3">
      <c r="A676">
        <v>675</v>
      </c>
      <c r="B676" t="s">
        <v>1494</v>
      </c>
      <c r="C676" t="s">
        <v>1495</v>
      </c>
      <c r="D676" t="s">
        <v>24</v>
      </c>
      <c r="E676">
        <v>37</v>
      </c>
      <c r="F676" s="3">
        <v>28113</v>
      </c>
      <c r="G676" t="s">
        <v>1496</v>
      </c>
      <c r="H676" t="s">
        <v>34</v>
      </c>
      <c r="I676" t="s">
        <v>27</v>
      </c>
      <c r="J676" t="s">
        <v>28</v>
      </c>
      <c r="K676" t="s">
        <v>29</v>
      </c>
      <c r="L676">
        <v>17</v>
      </c>
    </row>
    <row r="677" spans="1:12" x14ac:dyDescent="0.3">
      <c r="A677">
        <v>676</v>
      </c>
      <c r="B677" t="s">
        <v>1497</v>
      </c>
      <c r="C677" t="s">
        <v>9</v>
      </c>
      <c r="D677" t="s">
        <v>32</v>
      </c>
      <c r="E677">
        <v>51</v>
      </c>
      <c r="F677" s="3">
        <v>24977</v>
      </c>
      <c r="G677" t="s">
        <v>45</v>
      </c>
      <c r="H677" t="s">
        <v>40</v>
      </c>
      <c r="I677" t="s">
        <v>50</v>
      </c>
      <c r="J677" t="s">
        <v>28</v>
      </c>
      <c r="K677" t="s">
        <v>29</v>
      </c>
      <c r="L677">
        <v>14</v>
      </c>
    </row>
    <row r="678" spans="1:12" x14ac:dyDescent="0.3">
      <c r="A678">
        <v>677</v>
      </c>
      <c r="B678" t="s">
        <v>1498</v>
      </c>
      <c r="C678" t="s">
        <v>1499</v>
      </c>
      <c r="D678" t="s">
        <v>32</v>
      </c>
      <c r="E678">
        <v>59</v>
      </c>
      <c r="F678" s="3">
        <v>35639</v>
      </c>
      <c r="G678" t="s">
        <v>144</v>
      </c>
      <c r="H678" t="s">
        <v>34</v>
      </c>
      <c r="I678" t="s">
        <v>27</v>
      </c>
      <c r="J678" t="s">
        <v>28</v>
      </c>
      <c r="K678" t="s">
        <v>42</v>
      </c>
      <c r="L678">
        <v>5</v>
      </c>
    </row>
    <row r="679" spans="1:12" x14ac:dyDescent="0.3">
      <c r="A679">
        <v>678</v>
      </c>
      <c r="B679" t="s">
        <v>1500</v>
      </c>
      <c r="C679" t="s">
        <v>1501</v>
      </c>
      <c r="D679" t="s">
        <v>24</v>
      </c>
      <c r="E679">
        <v>57</v>
      </c>
      <c r="F679" s="3">
        <v>34942</v>
      </c>
      <c r="G679" t="s">
        <v>718</v>
      </c>
      <c r="H679" t="s">
        <v>41</v>
      </c>
      <c r="I679" t="s">
        <v>50</v>
      </c>
      <c r="J679" t="s">
        <v>28</v>
      </c>
      <c r="K679" t="s">
        <v>42</v>
      </c>
      <c r="L679">
        <v>2</v>
      </c>
    </row>
    <row r="680" spans="1:12" x14ac:dyDescent="0.3">
      <c r="A680">
        <v>679</v>
      </c>
      <c r="B680" t="s">
        <v>1502</v>
      </c>
      <c r="C680" t="s">
        <v>1503</v>
      </c>
      <c r="D680" t="s">
        <v>24</v>
      </c>
      <c r="E680">
        <v>29</v>
      </c>
      <c r="F680" s="3">
        <v>27323</v>
      </c>
      <c r="G680" t="s">
        <v>170</v>
      </c>
      <c r="H680" t="s">
        <v>26</v>
      </c>
      <c r="I680" t="s">
        <v>27</v>
      </c>
      <c r="J680" t="s">
        <v>28</v>
      </c>
      <c r="K680" t="s">
        <v>42</v>
      </c>
      <c r="L680">
        <v>12</v>
      </c>
    </row>
    <row r="681" spans="1:12" x14ac:dyDescent="0.3">
      <c r="A681">
        <v>680</v>
      </c>
      <c r="B681" t="s">
        <v>1504</v>
      </c>
      <c r="C681" t="s">
        <v>1505</v>
      </c>
      <c r="D681" t="s">
        <v>131</v>
      </c>
      <c r="E681">
        <v>22</v>
      </c>
      <c r="F681" s="3" t="s">
        <v>132</v>
      </c>
      <c r="G681" t="s">
        <v>40</v>
      </c>
      <c r="H681" t="s">
        <v>41</v>
      </c>
      <c r="I681" t="s">
        <v>50</v>
      </c>
      <c r="J681" t="s">
        <v>28</v>
      </c>
      <c r="K681" t="s">
        <v>29</v>
      </c>
      <c r="L681">
        <v>11</v>
      </c>
    </row>
    <row r="682" spans="1:12" x14ac:dyDescent="0.3">
      <c r="A682">
        <v>681</v>
      </c>
      <c r="B682" t="s">
        <v>1506</v>
      </c>
      <c r="C682" t="s">
        <v>1507</v>
      </c>
      <c r="D682" t="s">
        <v>24</v>
      </c>
      <c r="E682">
        <v>55</v>
      </c>
      <c r="F682" s="3">
        <v>28751</v>
      </c>
      <c r="G682" t="s">
        <v>237</v>
      </c>
      <c r="H682" t="s">
        <v>68</v>
      </c>
      <c r="I682" t="s">
        <v>27</v>
      </c>
      <c r="J682" t="s">
        <v>28</v>
      </c>
      <c r="K682" t="s">
        <v>29</v>
      </c>
      <c r="L682">
        <v>17</v>
      </c>
    </row>
    <row r="683" spans="1:12" x14ac:dyDescent="0.3">
      <c r="A683">
        <v>682</v>
      </c>
      <c r="B683" t="s">
        <v>1508</v>
      </c>
      <c r="C683" t="s">
        <v>1509</v>
      </c>
      <c r="D683" t="s">
        <v>32</v>
      </c>
      <c r="E683">
        <v>53</v>
      </c>
      <c r="F683" s="3">
        <v>26008</v>
      </c>
      <c r="G683" t="s">
        <v>1510</v>
      </c>
      <c r="H683" t="s">
        <v>26</v>
      </c>
      <c r="I683" t="s">
        <v>46</v>
      </c>
      <c r="J683" t="s">
        <v>28</v>
      </c>
      <c r="K683" t="s">
        <v>29</v>
      </c>
      <c r="L683">
        <v>7</v>
      </c>
    </row>
    <row r="684" spans="1:12" x14ac:dyDescent="0.3">
      <c r="A684">
        <v>683</v>
      </c>
      <c r="B684" t="s">
        <v>1511</v>
      </c>
      <c r="C684" t="s">
        <v>1512</v>
      </c>
      <c r="D684" t="s">
        <v>32</v>
      </c>
      <c r="E684">
        <v>60</v>
      </c>
      <c r="F684" s="3">
        <v>22782</v>
      </c>
      <c r="G684" t="s">
        <v>40</v>
      </c>
      <c r="H684" t="s">
        <v>68</v>
      </c>
      <c r="I684" t="s">
        <v>27</v>
      </c>
      <c r="J684" t="s">
        <v>28</v>
      </c>
      <c r="K684" t="s">
        <v>29</v>
      </c>
      <c r="L684">
        <v>10</v>
      </c>
    </row>
    <row r="685" spans="1:12" x14ac:dyDescent="0.3">
      <c r="A685">
        <v>684</v>
      </c>
      <c r="B685" t="s">
        <v>1513</v>
      </c>
      <c r="C685" t="s">
        <v>9</v>
      </c>
      <c r="D685" t="s">
        <v>32</v>
      </c>
      <c r="E685">
        <v>88</v>
      </c>
      <c r="F685" s="3">
        <v>31961</v>
      </c>
      <c r="G685" t="s">
        <v>558</v>
      </c>
      <c r="H685" t="s">
        <v>34</v>
      </c>
      <c r="I685" t="s">
        <v>27</v>
      </c>
      <c r="J685" t="s">
        <v>28</v>
      </c>
      <c r="K685" t="s">
        <v>42</v>
      </c>
      <c r="L685">
        <v>14</v>
      </c>
    </row>
    <row r="686" spans="1:12" x14ac:dyDescent="0.3">
      <c r="A686">
        <v>685</v>
      </c>
      <c r="B686" t="s">
        <v>1514</v>
      </c>
      <c r="C686" t="s">
        <v>1515</v>
      </c>
      <c r="D686" t="s">
        <v>131</v>
      </c>
      <c r="E686">
        <v>28</v>
      </c>
      <c r="F686" s="3" t="s">
        <v>132</v>
      </c>
      <c r="G686" t="s">
        <v>388</v>
      </c>
      <c r="H686" t="s">
        <v>41</v>
      </c>
      <c r="I686" t="s">
        <v>27</v>
      </c>
      <c r="J686" t="s">
        <v>28</v>
      </c>
      <c r="K686" t="s">
        <v>42</v>
      </c>
      <c r="L686">
        <v>11</v>
      </c>
    </row>
    <row r="687" spans="1:12" x14ac:dyDescent="0.3">
      <c r="A687">
        <v>686</v>
      </c>
      <c r="B687" t="s">
        <v>1516</v>
      </c>
      <c r="C687" t="s">
        <v>1517</v>
      </c>
      <c r="D687" t="s">
        <v>24</v>
      </c>
      <c r="E687">
        <v>60</v>
      </c>
      <c r="F687" s="3">
        <v>19922</v>
      </c>
      <c r="G687" t="s">
        <v>837</v>
      </c>
      <c r="H687" t="s">
        <v>59</v>
      </c>
      <c r="I687" t="s">
        <v>50</v>
      </c>
      <c r="J687" t="s">
        <v>28</v>
      </c>
      <c r="K687" t="s">
        <v>29</v>
      </c>
      <c r="L687">
        <v>5</v>
      </c>
    </row>
    <row r="688" spans="1:12" x14ac:dyDescent="0.3">
      <c r="A688">
        <v>687</v>
      </c>
      <c r="B688" t="s">
        <v>1518</v>
      </c>
      <c r="C688" t="s">
        <v>1519</v>
      </c>
      <c r="D688" t="s">
        <v>32</v>
      </c>
      <c r="E688">
        <v>25</v>
      </c>
      <c r="F688" s="3">
        <v>21591</v>
      </c>
      <c r="G688" t="s">
        <v>25</v>
      </c>
      <c r="H688" t="s">
        <v>49</v>
      </c>
      <c r="I688" t="s">
        <v>50</v>
      </c>
      <c r="J688" t="s">
        <v>28</v>
      </c>
      <c r="K688" t="s">
        <v>29</v>
      </c>
      <c r="L688">
        <v>5</v>
      </c>
    </row>
    <row r="689" spans="1:12" x14ac:dyDescent="0.3">
      <c r="A689">
        <v>688</v>
      </c>
      <c r="B689" t="s">
        <v>1520</v>
      </c>
      <c r="C689" t="s">
        <v>1521</v>
      </c>
      <c r="D689" t="s">
        <v>32</v>
      </c>
      <c r="E689">
        <v>90</v>
      </c>
      <c r="F689" s="3">
        <v>25249</v>
      </c>
      <c r="G689" t="s">
        <v>77</v>
      </c>
      <c r="H689" t="s">
        <v>26</v>
      </c>
      <c r="I689" t="s">
        <v>50</v>
      </c>
      <c r="J689" t="s">
        <v>28</v>
      </c>
      <c r="K689" t="s">
        <v>42</v>
      </c>
      <c r="L689">
        <v>9</v>
      </c>
    </row>
    <row r="690" spans="1:12" x14ac:dyDescent="0.3">
      <c r="A690">
        <v>689</v>
      </c>
      <c r="B690" t="s">
        <v>1522</v>
      </c>
      <c r="C690" t="s">
        <v>1523</v>
      </c>
      <c r="D690" t="s">
        <v>32</v>
      </c>
      <c r="E690">
        <v>91</v>
      </c>
      <c r="F690" s="3">
        <v>24246</v>
      </c>
      <c r="G690" t="s">
        <v>388</v>
      </c>
      <c r="H690" t="s">
        <v>148</v>
      </c>
      <c r="I690" t="s">
        <v>50</v>
      </c>
      <c r="J690" t="s">
        <v>28</v>
      </c>
      <c r="K690" t="s">
        <v>29</v>
      </c>
      <c r="L690">
        <v>16</v>
      </c>
    </row>
    <row r="691" spans="1:12" x14ac:dyDescent="0.3">
      <c r="A691">
        <v>690</v>
      </c>
      <c r="B691" t="s">
        <v>1524</v>
      </c>
      <c r="C691" t="s">
        <v>9</v>
      </c>
      <c r="D691" t="s">
        <v>32</v>
      </c>
      <c r="E691">
        <v>95</v>
      </c>
      <c r="F691" s="3">
        <v>31863</v>
      </c>
      <c r="G691" t="s">
        <v>338</v>
      </c>
      <c r="H691" t="s">
        <v>40</v>
      </c>
      <c r="I691" t="s">
        <v>46</v>
      </c>
      <c r="J691" t="s">
        <v>28</v>
      </c>
      <c r="K691" t="s">
        <v>29</v>
      </c>
      <c r="L691">
        <v>17</v>
      </c>
    </row>
    <row r="692" spans="1:12" x14ac:dyDescent="0.3">
      <c r="A692">
        <v>691</v>
      </c>
      <c r="B692" t="s">
        <v>1525</v>
      </c>
      <c r="C692" t="s">
        <v>1526</v>
      </c>
      <c r="D692" t="s">
        <v>32</v>
      </c>
      <c r="E692">
        <v>29</v>
      </c>
      <c r="F692" s="3">
        <v>19961</v>
      </c>
      <c r="G692" t="s">
        <v>40</v>
      </c>
      <c r="H692" t="s">
        <v>34</v>
      </c>
      <c r="I692" t="s">
        <v>46</v>
      </c>
      <c r="J692" t="s">
        <v>28</v>
      </c>
      <c r="K692" t="s">
        <v>29</v>
      </c>
      <c r="L692">
        <v>5</v>
      </c>
    </row>
    <row r="693" spans="1:12" x14ac:dyDescent="0.3">
      <c r="A693">
        <v>692</v>
      </c>
      <c r="B693" t="s">
        <v>1527</v>
      </c>
      <c r="C693" t="s">
        <v>1528</v>
      </c>
      <c r="D693" t="s">
        <v>32</v>
      </c>
      <c r="E693">
        <v>42</v>
      </c>
      <c r="F693" s="3">
        <v>32136</v>
      </c>
      <c r="G693" t="s">
        <v>592</v>
      </c>
      <c r="H693" t="s">
        <v>38</v>
      </c>
      <c r="I693" t="s">
        <v>27</v>
      </c>
      <c r="J693" t="s">
        <v>28</v>
      </c>
      <c r="K693" t="s">
        <v>42</v>
      </c>
      <c r="L693">
        <v>7</v>
      </c>
    </row>
    <row r="694" spans="1:12" x14ac:dyDescent="0.3">
      <c r="A694">
        <v>693</v>
      </c>
      <c r="B694" t="s">
        <v>1529</v>
      </c>
      <c r="C694" t="s">
        <v>1530</v>
      </c>
      <c r="D694" t="s">
        <v>24</v>
      </c>
      <c r="E694">
        <v>46</v>
      </c>
      <c r="F694" s="3">
        <v>25868</v>
      </c>
      <c r="G694" t="s">
        <v>40</v>
      </c>
      <c r="H694" t="s">
        <v>34</v>
      </c>
      <c r="I694" t="s">
        <v>46</v>
      </c>
      <c r="J694" t="s">
        <v>28</v>
      </c>
      <c r="K694" t="s">
        <v>29</v>
      </c>
      <c r="L694">
        <v>19</v>
      </c>
    </row>
    <row r="695" spans="1:12" x14ac:dyDescent="0.3">
      <c r="A695">
        <v>694</v>
      </c>
      <c r="B695" t="s">
        <v>1531</v>
      </c>
      <c r="C695" t="s">
        <v>1532</v>
      </c>
      <c r="D695" t="s">
        <v>24</v>
      </c>
      <c r="E695">
        <v>66</v>
      </c>
      <c r="F695" s="3">
        <v>25200</v>
      </c>
      <c r="G695" t="s">
        <v>1533</v>
      </c>
      <c r="H695" t="s">
        <v>26</v>
      </c>
      <c r="I695" t="s">
        <v>27</v>
      </c>
      <c r="J695" t="s">
        <v>28</v>
      </c>
      <c r="K695" t="s">
        <v>42</v>
      </c>
      <c r="L695">
        <v>13</v>
      </c>
    </row>
    <row r="696" spans="1:12" x14ac:dyDescent="0.3">
      <c r="A696">
        <v>695</v>
      </c>
      <c r="B696" t="s">
        <v>1534</v>
      </c>
      <c r="C696" t="s">
        <v>1535</v>
      </c>
      <c r="D696" t="s">
        <v>32</v>
      </c>
      <c r="E696">
        <v>36</v>
      </c>
      <c r="F696" s="3">
        <v>28459</v>
      </c>
      <c r="G696" t="s">
        <v>1148</v>
      </c>
      <c r="H696" t="s">
        <v>26</v>
      </c>
      <c r="I696" t="s">
        <v>50</v>
      </c>
      <c r="J696" t="s">
        <v>28</v>
      </c>
      <c r="K696" t="s">
        <v>42</v>
      </c>
      <c r="L696">
        <v>11</v>
      </c>
    </row>
    <row r="697" spans="1:12" x14ac:dyDescent="0.3">
      <c r="A697">
        <v>696</v>
      </c>
      <c r="B697" t="s">
        <v>244</v>
      </c>
      <c r="C697" t="s">
        <v>1536</v>
      </c>
      <c r="D697" t="s">
        <v>32</v>
      </c>
      <c r="E697">
        <v>57</v>
      </c>
      <c r="F697" s="3">
        <v>24144</v>
      </c>
      <c r="G697" t="s">
        <v>524</v>
      </c>
      <c r="H697" t="s">
        <v>40</v>
      </c>
      <c r="I697" t="s">
        <v>46</v>
      </c>
      <c r="J697" t="s">
        <v>28</v>
      </c>
      <c r="K697" t="s">
        <v>29</v>
      </c>
      <c r="L697">
        <v>6</v>
      </c>
    </row>
    <row r="698" spans="1:12" x14ac:dyDescent="0.3">
      <c r="A698">
        <v>697</v>
      </c>
      <c r="B698" t="s">
        <v>1537</v>
      </c>
      <c r="C698" t="s">
        <v>1538</v>
      </c>
      <c r="D698" t="s">
        <v>32</v>
      </c>
      <c r="E698">
        <v>25</v>
      </c>
      <c r="F698" s="3">
        <v>31745</v>
      </c>
      <c r="G698" t="s">
        <v>784</v>
      </c>
      <c r="H698" t="s">
        <v>148</v>
      </c>
      <c r="I698" t="s">
        <v>27</v>
      </c>
      <c r="J698" t="s">
        <v>28</v>
      </c>
      <c r="K698" t="s">
        <v>42</v>
      </c>
      <c r="L698">
        <v>10</v>
      </c>
    </row>
    <row r="699" spans="1:12" x14ac:dyDescent="0.3">
      <c r="A699">
        <v>698</v>
      </c>
      <c r="B699" t="s">
        <v>1539</v>
      </c>
      <c r="C699" t="s">
        <v>1540</v>
      </c>
      <c r="D699" t="s">
        <v>24</v>
      </c>
      <c r="E699">
        <v>90</v>
      </c>
      <c r="F699" s="3">
        <v>35266</v>
      </c>
      <c r="G699" t="s">
        <v>832</v>
      </c>
      <c r="H699" t="s">
        <v>68</v>
      </c>
      <c r="I699" t="s">
        <v>50</v>
      </c>
      <c r="J699" t="s">
        <v>28</v>
      </c>
      <c r="K699" t="s">
        <v>29</v>
      </c>
      <c r="L699">
        <v>1</v>
      </c>
    </row>
    <row r="700" spans="1:12" x14ac:dyDescent="0.3">
      <c r="A700">
        <v>699</v>
      </c>
      <c r="B700" t="s">
        <v>1541</v>
      </c>
      <c r="C700" t="s">
        <v>1542</v>
      </c>
      <c r="D700" t="s">
        <v>24</v>
      </c>
      <c r="E700">
        <v>16</v>
      </c>
      <c r="F700" s="3">
        <v>26515</v>
      </c>
      <c r="G700" t="s">
        <v>811</v>
      </c>
      <c r="H700" t="s">
        <v>41</v>
      </c>
      <c r="I700" t="s">
        <v>46</v>
      </c>
      <c r="J700" t="s">
        <v>28</v>
      </c>
      <c r="K700" t="s">
        <v>29</v>
      </c>
      <c r="L700">
        <v>16</v>
      </c>
    </row>
    <row r="701" spans="1:12" x14ac:dyDescent="0.3">
      <c r="A701">
        <v>700</v>
      </c>
      <c r="B701" t="s">
        <v>1543</v>
      </c>
      <c r="C701" t="s">
        <v>297</v>
      </c>
      <c r="D701" t="s">
        <v>32</v>
      </c>
      <c r="E701">
        <v>67</v>
      </c>
      <c r="F701" s="3">
        <v>32924</v>
      </c>
      <c r="G701" t="s">
        <v>40</v>
      </c>
      <c r="H701" t="s">
        <v>34</v>
      </c>
      <c r="I701" t="s">
        <v>27</v>
      </c>
      <c r="J701" t="s">
        <v>28</v>
      </c>
      <c r="K701" t="s">
        <v>42</v>
      </c>
      <c r="L701">
        <v>4</v>
      </c>
    </row>
    <row r="702" spans="1:12" x14ac:dyDescent="0.3">
      <c r="A702">
        <v>701</v>
      </c>
      <c r="B702" t="s">
        <v>1544</v>
      </c>
      <c r="C702" t="s">
        <v>1545</v>
      </c>
      <c r="D702" t="s">
        <v>32</v>
      </c>
      <c r="E702">
        <v>18</v>
      </c>
      <c r="F702" s="3">
        <v>20576</v>
      </c>
      <c r="G702" t="s">
        <v>154</v>
      </c>
      <c r="H702" t="s">
        <v>26</v>
      </c>
      <c r="I702" t="s">
        <v>27</v>
      </c>
      <c r="J702" t="s">
        <v>28</v>
      </c>
      <c r="K702" t="s">
        <v>29</v>
      </c>
      <c r="L702">
        <v>8</v>
      </c>
    </row>
    <row r="703" spans="1:12" x14ac:dyDescent="0.3">
      <c r="A703">
        <v>702</v>
      </c>
      <c r="B703" t="s">
        <v>1546</v>
      </c>
      <c r="C703" t="s">
        <v>1547</v>
      </c>
      <c r="D703" t="s">
        <v>24</v>
      </c>
      <c r="E703">
        <v>72</v>
      </c>
      <c r="F703" s="3">
        <v>21955</v>
      </c>
      <c r="G703" t="s">
        <v>1051</v>
      </c>
      <c r="H703" t="s">
        <v>40</v>
      </c>
      <c r="I703" t="s">
        <v>27</v>
      </c>
      <c r="J703" t="s">
        <v>28</v>
      </c>
      <c r="K703" t="s">
        <v>42</v>
      </c>
      <c r="L703">
        <v>8</v>
      </c>
    </row>
    <row r="704" spans="1:12" x14ac:dyDescent="0.3">
      <c r="A704">
        <v>703</v>
      </c>
      <c r="B704" t="s">
        <v>1548</v>
      </c>
      <c r="C704" t="s">
        <v>9</v>
      </c>
      <c r="D704" t="s">
        <v>24</v>
      </c>
      <c r="E704">
        <v>66</v>
      </c>
      <c r="F704" s="3">
        <v>24411</v>
      </c>
      <c r="G704" t="s">
        <v>40</v>
      </c>
      <c r="H704" t="s">
        <v>38</v>
      </c>
      <c r="I704" t="s">
        <v>27</v>
      </c>
      <c r="J704" t="s">
        <v>28</v>
      </c>
      <c r="K704" t="s">
        <v>42</v>
      </c>
      <c r="L704">
        <v>15</v>
      </c>
    </row>
    <row r="705" spans="1:12" x14ac:dyDescent="0.3">
      <c r="A705">
        <v>704</v>
      </c>
      <c r="B705" t="s">
        <v>1549</v>
      </c>
      <c r="C705" t="s">
        <v>1550</v>
      </c>
      <c r="D705" t="s">
        <v>24</v>
      </c>
      <c r="E705">
        <v>49</v>
      </c>
      <c r="F705" s="3">
        <v>36137</v>
      </c>
      <c r="G705" t="s">
        <v>111</v>
      </c>
      <c r="H705" t="s">
        <v>26</v>
      </c>
      <c r="I705" t="s">
        <v>27</v>
      </c>
      <c r="J705" t="s">
        <v>28</v>
      </c>
      <c r="K705" t="s">
        <v>42</v>
      </c>
      <c r="L705">
        <v>4</v>
      </c>
    </row>
    <row r="706" spans="1:12" x14ac:dyDescent="0.3">
      <c r="A706">
        <v>705</v>
      </c>
      <c r="B706" t="s">
        <v>1551</v>
      </c>
      <c r="C706" t="s">
        <v>1552</v>
      </c>
      <c r="D706" t="s">
        <v>32</v>
      </c>
      <c r="E706">
        <v>48</v>
      </c>
      <c r="F706" s="3">
        <v>23392</v>
      </c>
      <c r="G706" t="s">
        <v>404</v>
      </c>
      <c r="H706" t="s">
        <v>49</v>
      </c>
      <c r="I706" t="s">
        <v>50</v>
      </c>
      <c r="J706" t="s">
        <v>28</v>
      </c>
      <c r="K706" t="s">
        <v>42</v>
      </c>
      <c r="L706">
        <v>14</v>
      </c>
    </row>
    <row r="707" spans="1:12" x14ac:dyDescent="0.3">
      <c r="A707">
        <v>706</v>
      </c>
      <c r="B707" t="s">
        <v>261</v>
      </c>
      <c r="C707" t="s">
        <v>1553</v>
      </c>
      <c r="D707" t="s">
        <v>32</v>
      </c>
      <c r="E707">
        <v>44</v>
      </c>
      <c r="F707" s="3">
        <v>32879</v>
      </c>
      <c r="G707" t="s">
        <v>80</v>
      </c>
      <c r="H707" t="s">
        <v>34</v>
      </c>
      <c r="I707" t="s">
        <v>50</v>
      </c>
      <c r="J707" t="s">
        <v>28</v>
      </c>
      <c r="K707" t="s">
        <v>29</v>
      </c>
      <c r="L707">
        <v>5</v>
      </c>
    </row>
    <row r="708" spans="1:12" x14ac:dyDescent="0.3">
      <c r="A708">
        <v>707</v>
      </c>
      <c r="B708" t="s">
        <v>1554</v>
      </c>
      <c r="C708" t="s">
        <v>1555</v>
      </c>
      <c r="D708" t="s">
        <v>32</v>
      </c>
      <c r="E708">
        <v>97</v>
      </c>
      <c r="F708" s="3">
        <v>26868</v>
      </c>
      <c r="G708" t="s">
        <v>25</v>
      </c>
      <c r="H708" t="s">
        <v>40</v>
      </c>
      <c r="I708" t="s">
        <v>27</v>
      </c>
      <c r="J708" t="s">
        <v>28</v>
      </c>
      <c r="K708" t="s">
        <v>29</v>
      </c>
      <c r="L708">
        <v>7</v>
      </c>
    </row>
    <row r="709" spans="1:12" x14ac:dyDescent="0.3">
      <c r="A709">
        <v>708</v>
      </c>
      <c r="B709" t="s">
        <v>1556</v>
      </c>
      <c r="C709" t="s">
        <v>1557</v>
      </c>
      <c r="D709" t="s">
        <v>24</v>
      </c>
      <c r="E709">
        <v>31</v>
      </c>
      <c r="F709" s="3">
        <v>31823</v>
      </c>
      <c r="G709" t="s">
        <v>506</v>
      </c>
      <c r="H709" t="s">
        <v>41</v>
      </c>
      <c r="I709" t="s">
        <v>27</v>
      </c>
      <c r="J709" t="s">
        <v>28</v>
      </c>
      <c r="K709" t="s">
        <v>29</v>
      </c>
      <c r="L709">
        <v>10</v>
      </c>
    </row>
    <row r="710" spans="1:12" x14ac:dyDescent="0.3">
      <c r="A710">
        <v>709</v>
      </c>
      <c r="B710" t="s">
        <v>1558</v>
      </c>
      <c r="C710" t="s">
        <v>1559</v>
      </c>
      <c r="D710" t="s">
        <v>24</v>
      </c>
      <c r="E710">
        <v>83</v>
      </c>
      <c r="F710" s="3">
        <v>29200</v>
      </c>
      <c r="G710" t="s">
        <v>157</v>
      </c>
      <c r="H710" t="s">
        <v>34</v>
      </c>
      <c r="I710" t="s">
        <v>27</v>
      </c>
      <c r="J710" t="s">
        <v>28</v>
      </c>
      <c r="K710" t="s">
        <v>29</v>
      </c>
      <c r="L710">
        <v>5</v>
      </c>
    </row>
    <row r="711" spans="1:12" x14ac:dyDescent="0.3">
      <c r="A711">
        <v>710</v>
      </c>
      <c r="B711" t="s">
        <v>1560</v>
      </c>
      <c r="C711" t="s">
        <v>1561</v>
      </c>
      <c r="D711" t="s">
        <v>32</v>
      </c>
      <c r="E711">
        <v>76</v>
      </c>
      <c r="F711" s="3">
        <v>25628</v>
      </c>
      <c r="G711" t="s">
        <v>673</v>
      </c>
      <c r="H711" t="s">
        <v>49</v>
      </c>
      <c r="I711" t="s">
        <v>50</v>
      </c>
      <c r="J711" t="s">
        <v>28</v>
      </c>
      <c r="K711" t="s">
        <v>29</v>
      </c>
      <c r="L711">
        <v>13</v>
      </c>
    </row>
    <row r="712" spans="1:12" x14ac:dyDescent="0.3">
      <c r="A712">
        <v>711</v>
      </c>
      <c r="B712" t="s">
        <v>1562</v>
      </c>
      <c r="C712" t="s">
        <v>1563</v>
      </c>
      <c r="D712" t="s">
        <v>24</v>
      </c>
      <c r="E712">
        <v>60</v>
      </c>
      <c r="F712" s="3">
        <v>26361</v>
      </c>
      <c r="G712" t="s">
        <v>40</v>
      </c>
      <c r="H712" t="s">
        <v>40</v>
      </c>
      <c r="I712" t="s">
        <v>46</v>
      </c>
      <c r="J712" t="s">
        <v>28</v>
      </c>
      <c r="K712" t="s">
        <v>42</v>
      </c>
      <c r="L712">
        <v>7</v>
      </c>
    </row>
    <row r="713" spans="1:12" x14ac:dyDescent="0.3">
      <c r="A713">
        <v>712</v>
      </c>
      <c r="B713" t="s">
        <v>1564</v>
      </c>
      <c r="C713" t="s">
        <v>1565</v>
      </c>
      <c r="D713" t="s">
        <v>24</v>
      </c>
      <c r="E713">
        <v>22</v>
      </c>
      <c r="F713" s="3">
        <v>22421</v>
      </c>
      <c r="G713" t="s">
        <v>40</v>
      </c>
      <c r="H713" t="s">
        <v>41</v>
      </c>
      <c r="I713" t="s">
        <v>27</v>
      </c>
      <c r="J713" t="s">
        <v>28</v>
      </c>
      <c r="K713" t="s">
        <v>42</v>
      </c>
      <c r="L713">
        <v>14</v>
      </c>
    </row>
    <row r="714" spans="1:12" x14ac:dyDescent="0.3">
      <c r="A714">
        <v>713</v>
      </c>
      <c r="B714" t="s">
        <v>546</v>
      </c>
      <c r="C714" t="s">
        <v>1566</v>
      </c>
      <c r="D714" t="s">
        <v>24</v>
      </c>
      <c r="E714">
        <v>34</v>
      </c>
      <c r="F714" s="3">
        <v>34603</v>
      </c>
      <c r="G714" t="s">
        <v>1051</v>
      </c>
      <c r="H714" t="s">
        <v>40</v>
      </c>
      <c r="I714" t="s">
        <v>27</v>
      </c>
      <c r="J714" t="s">
        <v>28</v>
      </c>
      <c r="K714" t="s">
        <v>29</v>
      </c>
      <c r="L714">
        <v>4</v>
      </c>
    </row>
    <row r="715" spans="1:12" x14ac:dyDescent="0.3">
      <c r="A715">
        <v>714</v>
      </c>
      <c r="B715" t="s">
        <v>1567</v>
      </c>
      <c r="C715" t="s">
        <v>1568</v>
      </c>
      <c r="D715" t="s">
        <v>32</v>
      </c>
      <c r="E715">
        <v>12</v>
      </c>
      <c r="F715" s="3">
        <v>23571</v>
      </c>
      <c r="G715" t="s">
        <v>40</v>
      </c>
      <c r="H715" t="s">
        <v>68</v>
      </c>
      <c r="I715" t="s">
        <v>50</v>
      </c>
      <c r="J715" t="s">
        <v>28</v>
      </c>
      <c r="K715" t="s">
        <v>29</v>
      </c>
      <c r="L715">
        <v>15</v>
      </c>
    </row>
    <row r="716" spans="1:12" x14ac:dyDescent="0.3">
      <c r="A716">
        <v>715</v>
      </c>
      <c r="B716" t="s">
        <v>1569</v>
      </c>
      <c r="C716" t="s">
        <v>1570</v>
      </c>
      <c r="D716" t="s">
        <v>32</v>
      </c>
      <c r="E716">
        <v>50</v>
      </c>
      <c r="F716" s="3">
        <v>25088</v>
      </c>
      <c r="G716" t="s">
        <v>77</v>
      </c>
      <c r="H716" t="s">
        <v>40</v>
      </c>
      <c r="I716" t="s">
        <v>27</v>
      </c>
      <c r="J716" t="s">
        <v>28</v>
      </c>
      <c r="K716" t="s">
        <v>42</v>
      </c>
      <c r="L716">
        <v>6</v>
      </c>
    </row>
    <row r="717" spans="1:12" x14ac:dyDescent="0.3">
      <c r="A717">
        <v>716</v>
      </c>
      <c r="B717" t="s">
        <v>1571</v>
      </c>
      <c r="C717" t="s">
        <v>1572</v>
      </c>
      <c r="D717" t="s">
        <v>24</v>
      </c>
      <c r="E717">
        <v>31</v>
      </c>
      <c r="F717" s="3">
        <v>29168</v>
      </c>
      <c r="G717" t="s">
        <v>141</v>
      </c>
      <c r="H717" t="s">
        <v>26</v>
      </c>
      <c r="I717" t="s">
        <v>27</v>
      </c>
      <c r="J717" t="s">
        <v>28</v>
      </c>
      <c r="K717" t="s">
        <v>42</v>
      </c>
      <c r="L717">
        <v>11</v>
      </c>
    </row>
    <row r="718" spans="1:12" x14ac:dyDescent="0.3">
      <c r="A718">
        <v>717</v>
      </c>
      <c r="B718" t="s">
        <v>152</v>
      </c>
      <c r="C718" t="s">
        <v>1573</v>
      </c>
      <c r="D718" t="s">
        <v>32</v>
      </c>
      <c r="E718">
        <v>65</v>
      </c>
      <c r="F718" s="3">
        <v>28084</v>
      </c>
      <c r="G718" t="s">
        <v>237</v>
      </c>
      <c r="H718" t="s">
        <v>68</v>
      </c>
      <c r="I718" t="s">
        <v>27</v>
      </c>
      <c r="J718" t="s">
        <v>28</v>
      </c>
      <c r="K718" t="s">
        <v>29</v>
      </c>
      <c r="L718">
        <v>11</v>
      </c>
    </row>
    <row r="719" spans="1:12" x14ac:dyDescent="0.3">
      <c r="A719">
        <v>718</v>
      </c>
      <c r="B719" t="s">
        <v>1574</v>
      </c>
      <c r="C719" t="s">
        <v>1575</v>
      </c>
      <c r="D719" t="s">
        <v>24</v>
      </c>
      <c r="E719">
        <v>38</v>
      </c>
      <c r="F719" s="3">
        <v>28539</v>
      </c>
      <c r="G719" t="s">
        <v>745</v>
      </c>
      <c r="H719" t="s">
        <v>68</v>
      </c>
      <c r="I719" t="s">
        <v>27</v>
      </c>
      <c r="J719" t="s">
        <v>28</v>
      </c>
      <c r="K719" t="s">
        <v>29</v>
      </c>
      <c r="L719">
        <v>7</v>
      </c>
    </row>
    <row r="720" spans="1:12" x14ac:dyDescent="0.3">
      <c r="A720">
        <v>719</v>
      </c>
      <c r="B720" t="s">
        <v>1576</v>
      </c>
      <c r="C720" t="s">
        <v>1577</v>
      </c>
      <c r="D720" t="s">
        <v>32</v>
      </c>
      <c r="E720">
        <v>2</v>
      </c>
      <c r="F720" s="3">
        <v>19723</v>
      </c>
      <c r="G720" t="s">
        <v>33</v>
      </c>
      <c r="H720" t="s">
        <v>49</v>
      </c>
      <c r="I720" t="s">
        <v>27</v>
      </c>
      <c r="J720" t="s">
        <v>28</v>
      </c>
      <c r="K720" t="s">
        <v>42</v>
      </c>
      <c r="L720">
        <v>14</v>
      </c>
    </row>
    <row r="721" spans="1:12" x14ac:dyDescent="0.3">
      <c r="A721">
        <v>720</v>
      </c>
      <c r="B721" t="s">
        <v>1578</v>
      </c>
      <c r="C721" t="s">
        <v>1579</v>
      </c>
      <c r="D721" t="s">
        <v>32</v>
      </c>
      <c r="E721">
        <v>67</v>
      </c>
      <c r="F721" s="3">
        <v>11619</v>
      </c>
      <c r="G721" t="s">
        <v>37</v>
      </c>
      <c r="H721" t="s">
        <v>49</v>
      </c>
      <c r="I721" t="s">
        <v>46</v>
      </c>
      <c r="J721" t="s">
        <v>28</v>
      </c>
      <c r="K721" t="s">
        <v>42</v>
      </c>
      <c r="L721">
        <v>6</v>
      </c>
    </row>
    <row r="722" spans="1:12" x14ac:dyDescent="0.3">
      <c r="A722">
        <v>721</v>
      </c>
      <c r="B722" t="s">
        <v>1580</v>
      </c>
      <c r="C722" t="s">
        <v>1581</v>
      </c>
      <c r="D722" t="s">
        <v>24</v>
      </c>
      <c r="E722">
        <v>84</v>
      </c>
      <c r="F722" s="3">
        <v>34190</v>
      </c>
      <c r="G722" t="s">
        <v>1582</v>
      </c>
      <c r="H722" t="s">
        <v>40</v>
      </c>
      <c r="I722" t="s">
        <v>46</v>
      </c>
      <c r="J722" t="s">
        <v>28</v>
      </c>
      <c r="K722" t="s">
        <v>29</v>
      </c>
      <c r="L722">
        <v>1</v>
      </c>
    </row>
    <row r="723" spans="1:12" x14ac:dyDescent="0.3">
      <c r="A723">
        <v>722</v>
      </c>
      <c r="B723" t="s">
        <v>1583</v>
      </c>
      <c r="C723" t="s">
        <v>1584</v>
      </c>
      <c r="D723" t="s">
        <v>32</v>
      </c>
      <c r="E723">
        <v>69</v>
      </c>
      <c r="F723" s="3">
        <v>20531</v>
      </c>
      <c r="G723" t="s">
        <v>328</v>
      </c>
      <c r="H723" t="s">
        <v>41</v>
      </c>
      <c r="I723" t="s">
        <v>27</v>
      </c>
      <c r="J723" t="s">
        <v>28</v>
      </c>
      <c r="K723" t="s">
        <v>42</v>
      </c>
      <c r="L723">
        <v>5</v>
      </c>
    </row>
    <row r="724" spans="1:12" x14ac:dyDescent="0.3">
      <c r="A724">
        <v>723</v>
      </c>
      <c r="B724" t="s">
        <v>1585</v>
      </c>
      <c r="C724" t="s">
        <v>1586</v>
      </c>
      <c r="D724" t="s">
        <v>24</v>
      </c>
      <c r="E724">
        <v>41</v>
      </c>
      <c r="F724" s="3">
        <v>23243</v>
      </c>
      <c r="G724" t="s">
        <v>154</v>
      </c>
      <c r="H724" t="s">
        <v>26</v>
      </c>
      <c r="I724" t="s">
        <v>27</v>
      </c>
      <c r="J724" t="s">
        <v>28</v>
      </c>
      <c r="K724" t="s">
        <v>29</v>
      </c>
      <c r="L724">
        <v>6</v>
      </c>
    </row>
    <row r="725" spans="1:12" x14ac:dyDescent="0.3">
      <c r="A725">
        <v>724</v>
      </c>
      <c r="B725" t="s">
        <v>1587</v>
      </c>
      <c r="C725" t="s">
        <v>1588</v>
      </c>
      <c r="D725" t="s">
        <v>32</v>
      </c>
      <c r="E725">
        <v>7</v>
      </c>
      <c r="F725" s="3">
        <v>27611</v>
      </c>
      <c r="G725" t="s">
        <v>415</v>
      </c>
      <c r="H725" t="s">
        <v>34</v>
      </c>
      <c r="I725" t="s">
        <v>27</v>
      </c>
      <c r="J725" t="s">
        <v>28</v>
      </c>
      <c r="K725" t="s">
        <v>29</v>
      </c>
      <c r="L725">
        <v>4</v>
      </c>
    </row>
    <row r="726" spans="1:12" x14ac:dyDescent="0.3">
      <c r="A726">
        <v>725</v>
      </c>
      <c r="B726" t="s">
        <v>329</v>
      </c>
      <c r="C726" t="s">
        <v>1589</v>
      </c>
      <c r="D726" t="s">
        <v>32</v>
      </c>
      <c r="E726">
        <v>61</v>
      </c>
      <c r="F726" s="3">
        <v>23981</v>
      </c>
      <c r="G726" t="s">
        <v>534</v>
      </c>
      <c r="H726" t="s">
        <v>26</v>
      </c>
      <c r="I726" t="s">
        <v>50</v>
      </c>
      <c r="J726" t="s">
        <v>28</v>
      </c>
      <c r="K726" t="s">
        <v>29</v>
      </c>
      <c r="L726">
        <v>19</v>
      </c>
    </row>
    <row r="727" spans="1:12" x14ac:dyDescent="0.3">
      <c r="A727">
        <v>726</v>
      </c>
      <c r="B727" t="s">
        <v>1590</v>
      </c>
      <c r="C727" t="s">
        <v>1591</v>
      </c>
      <c r="D727" t="s">
        <v>24</v>
      </c>
      <c r="E727">
        <v>69</v>
      </c>
      <c r="F727" s="3">
        <v>28531</v>
      </c>
      <c r="G727" t="s">
        <v>135</v>
      </c>
      <c r="H727" t="s">
        <v>26</v>
      </c>
      <c r="I727" t="s">
        <v>27</v>
      </c>
      <c r="J727" t="s">
        <v>28</v>
      </c>
      <c r="K727" t="s">
        <v>29</v>
      </c>
      <c r="L727">
        <v>10</v>
      </c>
    </row>
    <row r="728" spans="1:12" x14ac:dyDescent="0.3">
      <c r="A728">
        <v>727</v>
      </c>
      <c r="B728" t="s">
        <v>1592</v>
      </c>
      <c r="C728" t="s">
        <v>1593</v>
      </c>
      <c r="D728" t="s">
        <v>32</v>
      </c>
      <c r="E728">
        <v>98</v>
      </c>
      <c r="F728" s="3">
        <v>28773</v>
      </c>
      <c r="G728" t="s">
        <v>45</v>
      </c>
      <c r="H728" t="s">
        <v>68</v>
      </c>
      <c r="I728" t="s">
        <v>27</v>
      </c>
      <c r="J728" t="s">
        <v>28</v>
      </c>
      <c r="K728" t="s">
        <v>42</v>
      </c>
      <c r="L728">
        <v>3</v>
      </c>
    </row>
    <row r="729" spans="1:12" x14ac:dyDescent="0.3">
      <c r="A729">
        <v>728</v>
      </c>
      <c r="B729" t="s">
        <v>1594</v>
      </c>
      <c r="C729" t="s">
        <v>1595</v>
      </c>
      <c r="D729" t="s">
        <v>32</v>
      </c>
      <c r="E729">
        <v>60</v>
      </c>
      <c r="F729" s="3">
        <v>20731</v>
      </c>
      <c r="G729" t="s">
        <v>298</v>
      </c>
      <c r="H729" t="s">
        <v>34</v>
      </c>
      <c r="I729" t="s">
        <v>27</v>
      </c>
      <c r="J729" t="s">
        <v>28</v>
      </c>
      <c r="K729" t="s">
        <v>29</v>
      </c>
      <c r="L729">
        <v>8</v>
      </c>
    </row>
    <row r="730" spans="1:12" x14ac:dyDescent="0.3">
      <c r="A730">
        <v>729</v>
      </c>
      <c r="B730" t="s">
        <v>1596</v>
      </c>
      <c r="C730" t="s">
        <v>1597</v>
      </c>
      <c r="D730" t="s">
        <v>24</v>
      </c>
      <c r="E730">
        <v>30</v>
      </c>
      <c r="F730" s="3">
        <v>26960</v>
      </c>
      <c r="G730" t="s">
        <v>415</v>
      </c>
      <c r="H730" t="s">
        <v>26</v>
      </c>
      <c r="I730" t="s">
        <v>46</v>
      </c>
      <c r="J730" t="s">
        <v>28</v>
      </c>
      <c r="K730" t="s">
        <v>42</v>
      </c>
      <c r="L730">
        <v>11</v>
      </c>
    </row>
    <row r="731" spans="1:12" x14ac:dyDescent="0.3">
      <c r="A731">
        <v>730</v>
      </c>
      <c r="B731" t="s">
        <v>1598</v>
      </c>
      <c r="C731" t="s">
        <v>1599</v>
      </c>
      <c r="D731" t="s">
        <v>32</v>
      </c>
      <c r="E731">
        <v>42</v>
      </c>
      <c r="F731" s="3">
        <v>25044</v>
      </c>
      <c r="G731" t="s">
        <v>1600</v>
      </c>
      <c r="H731" t="s">
        <v>40</v>
      </c>
      <c r="I731" t="s">
        <v>27</v>
      </c>
      <c r="J731" t="s">
        <v>28</v>
      </c>
      <c r="K731" t="s">
        <v>42</v>
      </c>
      <c r="L731">
        <v>14</v>
      </c>
    </row>
    <row r="732" spans="1:12" x14ac:dyDescent="0.3">
      <c r="A732">
        <v>731</v>
      </c>
      <c r="B732" t="s">
        <v>1601</v>
      </c>
      <c r="C732" t="s">
        <v>1602</v>
      </c>
      <c r="D732" t="s">
        <v>24</v>
      </c>
      <c r="E732">
        <v>57</v>
      </c>
      <c r="F732" s="3">
        <v>25541</v>
      </c>
      <c r="G732" t="s">
        <v>40</v>
      </c>
      <c r="H732" t="s">
        <v>40</v>
      </c>
      <c r="I732" t="s">
        <v>27</v>
      </c>
      <c r="J732" t="s">
        <v>28</v>
      </c>
      <c r="K732" t="s">
        <v>42</v>
      </c>
      <c r="L732">
        <v>6</v>
      </c>
    </row>
    <row r="733" spans="1:12" x14ac:dyDescent="0.3">
      <c r="A733">
        <v>732</v>
      </c>
      <c r="B733" t="s">
        <v>1603</v>
      </c>
      <c r="C733" t="s">
        <v>1604</v>
      </c>
      <c r="D733" t="s">
        <v>24</v>
      </c>
      <c r="E733">
        <v>71</v>
      </c>
      <c r="F733" s="3">
        <v>24493</v>
      </c>
      <c r="G733" t="s">
        <v>561</v>
      </c>
      <c r="H733" t="s">
        <v>34</v>
      </c>
      <c r="I733" t="s">
        <v>27</v>
      </c>
      <c r="J733" t="s">
        <v>28</v>
      </c>
      <c r="K733" t="s">
        <v>42</v>
      </c>
      <c r="L733">
        <v>5</v>
      </c>
    </row>
    <row r="734" spans="1:12" x14ac:dyDescent="0.3">
      <c r="A734">
        <v>733</v>
      </c>
      <c r="B734" t="s">
        <v>1605</v>
      </c>
      <c r="C734" t="s">
        <v>1606</v>
      </c>
      <c r="D734" t="s">
        <v>32</v>
      </c>
      <c r="E734">
        <v>25</v>
      </c>
      <c r="F734" s="3">
        <v>26998</v>
      </c>
      <c r="G734" t="s">
        <v>40</v>
      </c>
      <c r="H734" t="s">
        <v>68</v>
      </c>
      <c r="I734" t="s">
        <v>27</v>
      </c>
      <c r="J734" t="s">
        <v>28</v>
      </c>
      <c r="K734" t="s">
        <v>42</v>
      </c>
      <c r="L734">
        <v>13</v>
      </c>
    </row>
    <row r="735" spans="1:12" x14ac:dyDescent="0.3">
      <c r="A735">
        <v>734</v>
      </c>
      <c r="B735" t="s">
        <v>1607</v>
      </c>
      <c r="C735" t="s">
        <v>1608</v>
      </c>
      <c r="D735" t="s">
        <v>32</v>
      </c>
      <c r="E735">
        <v>34</v>
      </c>
      <c r="F735" s="3">
        <v>29408</v>
      </c>
      <c r="G735" t="s">
        <v>617</v>
      </c>
      <c r="H735" t="s">
        <v>49</v>
      </c>
      <c r="I735" t="s">
        <v>46</v>
      </c>
      <c r="J735" t="s">
        <v>28</v>
      </c>
      <c r="K735" t="s">
        <v>42</v>
      </c>
      <c r="L735">
        <v>11</v>
      </c>
    </row>
    <row r="736" spans="1:12" x14ac:dyDescent="0.3">
      <c r="A736">
        <v>735</v>
      </c>
      <c r="B736" t="s">
        <v>1609</v>
      </c>
      <c r="C736" t="s">
        <v>1610</v>
      </c>
      <c r="D736" t="s">
        <v>32</v>
      </c>
      <c r="E736">
        <v>33</v>
      </c>
      <c r="F736" s="3">
        <v>23852</v>
      </c>
      <c r="G736" t="s">
        <v>467</v>
      </c>
      <c r="H736" t="s">
        <v>34</v>
      </c>
      <c r="I736" t="s">
        <v>27</v>
      </c>
      <c r="J736" t="s">
        <v>28</v>
      </c>
      <c r="K736" t="s">
        <v>29</v>
      </c>
      <c r="L736">
        <v>11</v>
      </c>
    </row>
    <row r="737" spans="1:12" x14ac:dyDescent="0.3">
      <c r="A737">
        <v>736</v>
      </c>
      <c r="B737" t="s">
        <v>1611</v>
      </c>
      <c r="C737" t="s">
        <v>1612</v>
      </c>
      <c r="D737" t="s">
        <v>32</v>
      </c>
      <c r="E737">
        <v>41</v>
      </c>
      <c r="F737" s="3">
        <v>27173</v>
      </c>
      <c r="G737" t="s">
        <v>207</v>
      </c>
      <c r="H737" t="s">
        <v>40</v>
      </c>
      <c r="I737" t="s">
        <v>50</v>
      </c>
      <c r="J737" t="s">
        <v>28</v>
      </c>
      <c r="K737" t="s">
        <v>42</v>
      </c>
      <c r="L737">
        <v>8</v>
      </c>
    </row>
    <row r="738" spans="1:12" x14ac:dyDescent="0.3">
      <c r="A738">
        <v>737</v>
      </c>
      <c r="B738" t="s">
        <v>1613</v>
      </c>
      <c r="C738" t="s">
        <v>1614</v>
      </c>
      <c r="D738" t="s">
        <v>24</v>
      </c>
      <c r="E738">
        <v>75</v>
      </c>
      <c r="F738" s="3">
        <v>30508</v>
      </c>
      <c r="G738" t="s">
        <v>368</v>
      </c>
      <c r="H738" t="s">
        <v>40</v>
      </c>
      <c r="I738" t="s">
        <v>27</v>
      </c>
      <c r="J738" t="s">
        <v>28</v>
      </c>
      <c r="K738" t="s">
        <v>42</v>
      </c>
      <c r="L738">
        <v>16</v>
      </c>
    </row>
    <row r="739" spans="1:12" x14ac:dyDescent="0.3">
      <c r="A739">
        <v>738</v>
      </c>
      <c r="B739" t="s">
        <v>1615</v>
      </c>
      <c r="C739" t="s">
        <v>1616</v>
      </c>
      <c r="D739" t="s">
        <v>24</v>
      </c>
      <c r="E739">
        <v>51</v>
      </c>
      <c r="F739" s="3">
        <v>31024</v>
      </c>
      <c r="G739" t="s">
        <v>40</v>
      </c>
      <c r="H739" t="s">
        <v>59</v>
      </c>
      <c r="I739" t="s">
        <v>27</v>
      </c>
      <c r="J739" t="s">
        <v>28</v>
      </c>
      <c r="K739" t="s">
        <v>29</v>
      </c>
      <c r="L739">
        <v>9</v>
      </c>
    </row>
    <row r="740" spans="1:12" x14ac:dyDescent="0.3">
      <c r="A740">
        <v>739</v>
      </c>
      <c r="B740" t="s">
        <v>1617</v>
      </c>
      <c r="C740" t="s">
        <v>1618</v>
      </c>
      <c r="D740" t="s">
        <v>32</v>
      </c>
      <c r="E740">
        <v>36</v>
      </c>
      <c r="F740" s="3">
        <v>23724</v>
      </c>
      <c r="G740" t="s">
        <v>45</v>
      </c>
      <c r="H740" t="s">
        <v>68</v>
      </c>
      <c r="I740" t="s">
        <v>27</v>
      </c>
      <c r="J740" t="s">
        <v>28</v>
      </c>
      <c r="K740" t="s">
        <v>42</v>
      </c>
      <c r="L740">
        <v>8</v>
      </c>
    </row>
    <row r="741" spans="1:12" x14ac:dyDescent="0.3">
      <c r="A741">
        <v>740</v>
      </c>
      <c r="B741" t="s">
        <v>1619</v>
      </c>
      <c r="C741" t="s">
        <v>1620</v>
      </c>
      <c r="D741" t="s">
        <v>32</v>
      </c>
      <c r="E741">
        <v>9</v>
      </c>
      <c r="F741" s="3">
        <v>34564</v>
      </c>
      <c r="G741" t="s">
        <v>40</v>
      </c>
      <c r="H741" t="s">
        <v>34</v>
      </c>
      <c r="I741" t="s">
        <v>46</v>
      </c>
      <c r="J741" t="s">
        <v>28</v>
      </c>
      <c r="K741" t="s">
        <v>42</v>
      </c>
      <c r="L741">
        <v>6</v>
      </c>
    </row>
    <row r="742" spans="1:12" x14ac:dyDescent="0.3">
      <c r="A742">
        <v>741</v>
      </c>
      <c r="B742" t="s">
        <v>1621</v>
      </c>
      <c r="C742" t="s">
        <v>1622</v>
      </c>
      <c r="D742" t="s">
        <v>24</v>
      </c>
      <c r="E742">
        <v>16</v>
      </c>
      <c r="F742" s="3">
        <v>28901</v>
      </c>
      <c r="G742" t="s">
        <v>40</v>
      </c>
      <c r="H742" t="s">
        <v>40</v>
      </c>
      <c r="I742" t="s">
        <v>27</v>
      </c>
      <c r="J742" t="s">
        <v>28</v>
      </c>
      <c r="K742" t="s">
        <v>42</v>
      </c>
      <c r="L742">
        <v>11</v>
      </c>
    </row>
    <row r="743" spans="1:12" x14ac:dyDescent="0.3">
      <c r="A743">
        <v>742</v>
      </c>
      <c r="B743" t="s">
        <v>1623</v>
      </c>
      <c r="C743" t="s">
        <v>1624</v>
      </c>
      <c r="D743" t="s">
        <v>32</v>
      </c>
      <c r="E743">
        <v>55</v>
      </c>
      <c r="F743" s="3">
        <v>24221</v>
      </c>
      <c r="G743" t="s">
        <v>388</v>
      </c>
      <c r="H743" t="s">
        <v>68</v>
      </c>
      <c r="I743" t="s">
        <v>27</v>
      </c>
      <c r="J743" t="s">
        <v>28</v>
      </c>
      <c r="K743" t="s">
        <v>42</v>
      </c>
      <c r="L743">
        <v>15</v>
      </c>
    </row>
    <row r="744" spans="1:12" x14ac:dyDescent="0.3">
      <c r="A744">
        <v>743</v>
      </c>
      <c r="B744" t="s">
        <v>1576</v>
      </c>
      <c r="C744" t="s">
        <v>1625</v>
      </c>
      <c r="D744" t="s">
        <v>32</v>
      </c>
      <c r="E744">
        <v>89</v>
      </c>
      <c r="F744" s="3">
        <v>29682</v>
      </c>
      <c r="G744" t="s">
        <v>298</v>
      </c>
      <c r="H744" t="s">
        <v>34</v>
      </c>
      <c r="I744" t="s">
        <v>27</v>
      </c>
      <c r="J744" t="s">
        <v>28</v>
      </c>
      <c r="K744" t="s">
        <v>29</v>
      </c>
      <c r="L744">
        <v>13</v>
      </c>
    </row>
    <row r="745" spans="1:12" x14ac:dyDescent="0.3">
      <c r="A745">
        <v>744</v>
      </c>
      <c r="B745" t="s">
        <v>1587</v>
      </c>
      <c r="C745" t="s">
        <v>9</v>
      </c>
      <c r="D745" t="s">
        <v>32</v>
      </c>
      <c r="E745">
        <v>54</v>
      </c>
      <c r="F745" s="3">
        <v>28367</v>
      </c>
      <c r="G745" t="s">
        <v>351</v>
      </c>
      <c r="H745" t="s">
        <v>68</v>
      </c>
      <c r="I745" t="s">
        <v>46</v>
      </c>
      <c r="J745" t="s">
        <v>28</v>
      </c>
      <c r="K745" t="s">
        <v>29</v>
      </c>
      <c r="L745">
        <v>14</v>
      </c>
    </row>
    <row r="746" spans="1:12" x14ac:dyDescent="0.3">
      <c r="A746">
        <v>745</v>
      </c>
      <c r="B746" t="s">
        <v>1626</v>
      </c>
      <c r="C746" t="s">
        <v>1627</v>
      </c>
      <c r="D746" t="s">
        <v>24</v>
      </c>
      <c r="E746">
        <v>84</v>
      </c>
      <c r="F746" s="3">
        <v>28571</v>
      </c>
      <c r="G746" t="s">
        <v>40</v>
      </c>
      <c r="H746" t="s">
        <v>68</v>
      </c>
      <c r="I746" t="s">
        <v>27</v>
      </c>
      <c r="J746" t="s">
        <v>28</v>
      </c>
      <c r="K746" t="s">
        <v>29</v>
      </c>
      <c r="L746">
        <v>13</v>
      </c>
    </row>
    <row r="747" spans="1:12" x14ac:dyDescent="0.3">
      <c r="A747">
        <v>746</v>
      </c>
      <c r="B747" t="s">
        <v>1628</v>
      </c>
      <c r="C747" t="s">
        <v>1629</v>
      </c>
      <c r="D747" t="s">
        <v>32</v>
      </c>
      <c r="E747">
        <v>47</v>
      </c>
      <c r="F747" s="3">
        <v>23587</v>
      </c>
      <c r="G747" t="s">
        <v>58</v>
      </c>
      <c r="H747" t="s">
        <v>40</v>
      </c>
      <c r="I747" t="s">
        <v>46</v>
      </c>
      <c r="J747" t="s">
        <v>28</v>
      </c>
      <c r="K747" t="s">
        <v>29</v>
      </c>
      <c r="L747">
        <v>17</v>
      </c>
    </row>
    <row r="748" spans="1:12" x14ac:dyDescent="0.3">
      <c r="A748">
        <v>747</v>
      </c>
      <c r="B748" t="s">
        <v>1630</v>
      </c>
      <c r="C748" t="s">
        <v>1631</v>
      </c>
      <c r="D748" t="s">
        <v>24</v>
      </c>
      <c r="E748">
        <v>91</v>
      </c>
      <c r="F748" s="3">
        <v>28604</v>
      </c>
      <c r="G748" t="s">
        <v>738</v>
      </c>
      <c r="H748" t="s">
        <v>40</v>
      </c>
      <c r="I748" t="s">
        <v>27</v>
      </c>
      <c r="J748" t="s">
        <v>28</v>
      </c>
      <c r="K748" t="s">
        <v>42</v>
      </c>
      <c r="L748">
        <v>7</v>
      </c>
    </row>
    <row r="749" spans="1:12" x14ac:dyDescent="0.3">
      <c r="A749">
        <v>748</v>
      </c>
      <c r="B749" t="s">
        <v>1632</v>
      </c>
      <c r="C749" t="s">
        <v>1633</v>
      </c>
      <c r="D749" t="s">
        <v>24</v>
      </c>
      <c r="E749">
        <v>51</v>
      </c>
      <c r="F749" s="3">
        <v>29697</v>
      </c>
      <c r="G749" t="s">
        <v>555</v>
      </c>
      <c r="H749" t="s">
        <v>34</v>
      </c>
      <c r="I749" t="s">
        <v>50</v>
      </c>
      <c r="J749" t="s">
        <v>28</v>
      </c>
      <c r="K749" t="s">
        <v>42</v>
      </c>
      <c r="L749">
        <v>7</v>
      </c>
    </row>
    <row r="750" spans="1:12" x14ac:dyDescent="0.3">
      <c r="A750">
        <v>749</v>
      </c>
      <c r="B750" t="s">
        <v>1634</v>
      </c>
      <c r="C750" t="s">
        <v>1635</v>
      </c>
      <c r="D750" t="s">
        <v>32</v>
      </c>
      <c r="E750">
        <v>47</v>
      </c>
      <c r="F750" s="3">
        <v>26512</v>
      </c>
      <c r="G750" t="s">
        <v>784</v>
      </c>
      <c r="H750" t="s">
        <v>59</v>
      </c>
      <c r="I750" t="s">
        <v>27</v>
      </c>
      <c r="J750" t="s">
        <v>28</v>
      </c>
      <c r="K750" t="s">
        <v>42</v>
      </c>
      <c r="L750">
        <v>19</v>
      </c>
    </row>
    <row r="751" spans="1:12" x14ac:dyDescent="0.3">
      <c r="A751">
        <v>750</v>
      </c>
      <c r="B751" t="s">
        <v>1636</v>
      </c>
      <c r="C751" t="s">
        <v>1637</v>
      </c>
      <c r="D751" t="s">
        <v>32</v>
      </c>
      <c r="E751">
        <v>42</v>
      </c>
      <c r="F751" s="3">
        <v>34797</v>
      </c>
      <c r="G751" t="s">
        <v>263</v>
      </c>
      <c r="H751" t="s">
        <v>49</v>
      </c>
      <c r="I751" t="s">
        <v>46</v>
      </c>
      <c r="J751" t="s">
        <v>28</v>
      </c>
      <c r="K751" t="s">
        <v>29</v>
      </c>
      <c r="L751">
        <v>7</v>
      </c>
    </row>
    <row r="752" spans="1:12" x14ac:dyDescent="0.3">
      <c r="A752">
        <v>751</v>
      </c>
      <c r="B752" t="s">
        <v>1638</v>
      </c>
      <c r="C752" t="s">
        <v>1639</v>
      </c>
      <c r="D752" t="s">
        <v>24</v>
      </c>
      <c r="E752">
        <v>41</v>
      </c>
      <c r="F752" s="3">
        <v>37195</v>
      </c>
      <c r="G752" t="s">
        <v>58</v>
      </c>
      <c r="H752" t="s">
        <v>34</v>
      </c>
      <c r="I752" t="s">
        <v>46</v>
      </c>
      <c r="J752" t="s">
        <v>28</v>
      </c>
      <c r="K752" t="s">
        <v>42</v>
      </c>
      <c r="L752">
        <v>1</v>
      </c>
    </row>
    <row r="753" spans="1:12" x14ac:dyDescent="0.3">
      <c r="A753">
        <v>752</v>
      </c>
      <c r="B753" t="s">
        <v>1640</v>
      </c>
      <c r="C753" t="s">
        <v>1641</v>
      </c>
      <c r="D753" t="s">
        <v>32</v>
      </c>
      <c r="E753">
        <v>13</v>
      </c>
      <c r="F753" s="3">
        <v>22459</v>
      </c>
      <c r="G753" t="s">
        <v>273</v>
      </c>
      <c r="H753" t="s">
        <v>34</v>
      </c>
      <c r="I753" t="s">
        <v>50</v>
      </c>
      <c r="J753" t="s">
        <v>28</v>
      </c>
      <c r="K753" t="s">
        <v>42</v>
      </c>
      <c r="L753">
        <v>12</v>
      </c>
    </row>
    <row r="754" spans="1:12" x14ac:dyDescent="0.3">
      <c r="A754">
        <v>753</v>
      </c>
      <c r="B754" t="s">
        <v>1642</v>
      </c>
      <c r="C754" t="s">
        <v>1643</v>
      </c>
      <c r="D754" t="s">
        <v>24</v>
      </c>
      <c r="E754">
        <v>82</v>
      </c>
      <c r="F754" s="3">
        <v>25634</v>
      </c>
      <c r="G754" t="s">
        <v>154</v>
      </c>
      <c r="H754" t="s">
        <v>26</v>
      </c>
      <c r="I754" t="s">
        <v>46</v>
      </c>
      <c r="J754" t="s">
        <v>1644</v>
      </c>
      <c r="K754" t="s">
        <v>29</v>
      </c>
      <c r="L754">
        <v>6</v>
      </c>
    </row>
    <row r="755" spans="1:12" x14ac:dyDescent="0.3">
      <c r="A755">
        <v>754</v>
      </c>
      <c r="B755" t="s">
        <v>1645</v>
      </c>
      <c r="C755" t="s">
        <v>1646</v>
      </c>
      <c r="D755" t="s">
        <v>24</v>
      </c>
      <c r="E755">
        <v>15</v>
      </c>
      <c r="F755" s="3">
        <v>29064</v>
      </c>
      <c r="G755" t="s">
        <v>165</v>
      </c>
      <c r="H755" t="s">
        <v>34</v>
      </c>
      <c r="I755" t="s">
        <v>27</v>
      </c>
      <c r="J755" t="s">
        <v>28</v>
      </c>
      <c r="K755" t="s">
        <v>42</v>
      </c>
      <c r="L755">
        <v>14</v>
      </c>
    </row>
    <row r="756" spans="1:12" x14ac:dyDescent="0.3">
      <c r="A756">
        <v>755</v>
      </c>
      <c r="B756" t="s">
        <v>1647</v>
      </c>
      <c r="C756" t="s">
        <v>1648</v>
      </c>
      <c r="D756" t="s">
        <v>32</v>
      </c>
      <c r="E756">
        <v>31</v>
      </c>
      <c r="F756" s="3">
        <v>34163</v>
      </c>
      <c r="G756" t="s">
        <v>144</v>
      </c>
      <c r="H756" t="s">
        <v>34</v>
      </c>
      <c r="I756" t="s">
        <v>27</v>
      </c>
      <c r="J756" t="s">
        <v>28</v>
      </c>
      <c r="K756" t="s">
        <v>42</v>
      </c>
      <c r="L756">
        <v>4</v>
      </c>
    </row>
    <row r="757" spans="1:12" x14ac:dyDescent="0.3">
      <c r="A757">
        <v>756</v>
      </c>
      <c r="B757" t="s">
        <v>1649</v>
      </c>
      <c r="C757" t="s">
        <v>1650</v>
      </c>
      <c r="D757" t="s">
        <v>24</v>
      </c>
      <c r="E757">
        <v>65</v>
      </c>
      <c r="F757" s="3">
        <v>27297</v>
      </c>
      <c r="G757" t="s">
        <v>691</v>
      </c>
      <c r="H757" t="s">
        <v>68</v>
      </c>
      <c r="I757" t="s">
        <v>27</v>
      </c>
      <c r="J757" t="s">
        <v>28</v>
      </c>
      <c r="K757" t="s">
        <v>29</v>
      </c>
      <c r="L757">
        <v>16</v>
      </c>
    </row>
    <row r="758" spans="1:12" x14ac:dyDescent="0.3">
      <c r="A758">
        <v>757</v>
      </c>
      <c r="B758" t="s">
        <v>1651</v>
      </c>
      <c r="C758" t="s">
        <v>1652</v>
      </c>
      <c r="D758" t="s">
        <v>32</v>
      </c>
      <c r="E758">
        <v>91</v>
      </c>
      <c r="F758" s="3">
        <v>28258</v>
      </c>
      <c r="G758" t="s">
        <v>409</v>
      </c>
      <c r="H758" t="s">
        <v>34</v>
      </c>
      <c r="I758" t="s">
        <v>27</v>
      </c>
      <c r="J758" t="s">
        <v>28</v>
      </c>
      <c r="K758" t="s">
        <v>42</v>
      </c>
      <c r="L758">
        <v>18</v>
      </c>
    </row>
    <row r="759" spans="1:12" x14ac:dyDescent="0.3">
      <c r="A759">
        <v>758</v>
      </c>
      <c r="B759" t="s">
        <v>1653</v>
      </c>
      <c r="C759" t="s">
        <v>1654</v>
      </c>
      <c r="D759" t="s">
        <v>24</v>
      </c>
      <c r="E759">
        <v>99</v>
      </c>
      <c r="F759" s="3">
        <v>24569</v>
      </c>
      <c r="G759" t="s">
        <v>40</v>
      </c>
      <c r="H759" t="s">
        <v>68</v>
      </c>
      <c r="I759" t="s">
        <v>50</v>
      </c>
      <c r="J759" t="s">
        <v>28</v>
      </c>
      <c r="K759" t="s">
        <v>29</v>
      </c>
      <c r="L759">
        <v>11</v>
      </c>
    </row>
    <row r="760" spans="1:12" x14ac:dyDescent="0.3">
      <c r="A760">
        <v>759</v>
      </c>
      <c r="B760" t="s">
        <v>1655</v>
      </c>
      <c r="C760" t="s">
        <v>1656</v>
      </c>
      <c r="D760" t="s">
        <v>32</v>
      </c>
      <c r="E760">
        <v>89</v>
      </c>
      <c r="F760" s="3">
        <v>23119</v>
      </c>
      <c r="G760" t="s">
        <v>583</v>
      </c>
      <c r="H760" t="s">
        <v>26</v>
      </c>
      <c r="I760" t="s">
        <v>50</v>
      </c>
      <c r="J760" t="s">
        <v>28</v>
      </c>
      <c r="K760" t="s">
        <v>42</v>
      </c>
      <c r="L760">
        <v>13</v>
      </c>
    </row>
    <row r="761" spans="1:12" x14ac:dyDescent="0.3">
      <c r="A761">
        <v>760</v>
      </c>
      <c r="B761" t="s">
        <v>1657</v>
      </c>
      <c r="C761" t="s">
        <v>1658</v>
      </c>
      <c r="D761" t="s">
        <v>32</v>
      </c>
      <c r="E761">
        <v>46</v>
      </c>
      <c r="F761" s="3">
        <v>28551</v>
      </c>
      <c r="G761" t="s">
        <v>338</v>
      </c>
      <c r="H761" t="s">
        <v>40</v>
      </c>
      <c r="I761" t="s">
        <v>27</v>
      </c>
      <c r="J761" t="s">
        <v>28</v>
      </c>
      <c r="K761" t="s">
        <v>29</v>
      </c>
      <c r="L761">
        <v>18</v>
      </c>
    </row>
    <row r="762" spans="1:12" x14ac:dyDescent="0.3">
      <c r="A762">
        <v>761</v>
      </c>
      <c r="B762" t="s">
        <v>1659</v>
      </c>
      <c r="C762" t="s">
        <v>1660</v>
      </c>
      <c r="D762" t="s">
        <v>32</v>
      </c>
      <c r="E762">
        <v>12</v>
      </c>
      <c r="F762" s="3">
        <v>28456</v>
      </c>
      <c r="G762" t="s">
        <v>1111</v>
      </c>
      <c r="H762" t="s">
        <v>26</v>
      </c>
      <c r="I762" t="s">
        <v>46</v>
      </c>
      <c r="J762" t="s">
        <v>28</v>
      </c>
      <c r="K762" t="s">
        <v>29</v>
      </c>
      <c r="L762">
        <v>4</v>
      </c>
    </row>
    <row r="763" spans="1:12" x14ac:dyDescent="0.3">
      <c r="A763">
        <v>762</v>
      </c>
      <c r="B763" t="s">
        <v>1661</v>
      </c>
      <c r="C763" t="s">
        <v>1662</v>
      </c>
      <c r="D763" t="s">
        <v>32</v>
      </c>
      <c r="E763">
        <v>91</v>
      </c>
      <c r="F763" s="3">
        <v>29286</v>
      </c>
      <c r="G763" t="s">
        <v>784</v>
      </c>
      <c r="H763" t="s">
        <v>40</v>
      </c>
      <c r="I763" t="s">
        <v>27</v>
      </c>
      <c r="J763" t="s">
        <v>28</v>
      </c>
      <c r="K763" t="s">
        <v>29</v>
      </c>
      <c r="L763">
        <v>22</v>
      </c>
    </row>
    <row r="764" spans="1:12" x14ac:dyDescent="0.3">
      <c r="A764">
        <v>763</v>
      </c>
      <c r="B764" t="s">
        <v>1663</v>
      </c>
      <c r="C764" t="s">
        <v>1664</v>
      </c>
      <c r="D764" t="s">
        <v>24</v>
      </c>
      <c r="E764">
        <v>95</v>
      </c>
      <c r="F764" s="3">
        <v>32086</v>
      </c>
      <c r="G764" t="s">
        <v>691</v>
      </c>
      <c r="H764" t="s">
        <v>68</v>
      </c>
      <c r="I764" t="s">
        <v>46</v>
      </c>
      <c r="J764" t="s">
        <v>28</v>
      </c>
      <c r="K764" t="s">
        <v>42</v>
      </c>
      <c r="L764">
        <v>12</v>
      </c>
    </row>
    <row r="765" spans="1:12" x14ac:dyDescent="0.3">
      <c r="A765">
        <v>764</v>
      </c>
      <c r="B765" t="s">
        <v>1665</v>
      </c>
      <c r="C765" t="s">
        <v>1666</v>
      </c>
      <c r="D765" t="s">
        <v>32</v>
      </c>
      <c r="E765">
        <v>40</v>
      </c>
      <c r="F765" s="3">
        <v>28200</v>
      </c>
      <c r="G765" t="s">
        <v>409</v>
      </c>
      <c r="H765" t="s">
        <v>34</v>
      </c>
      <c r="I765" t="s">
        <v>27</v>
      </c>
      <c r="J765" t="s">
        <v>28</v>
      </c>
      <c r="K765" t="s">
        <v>29</v>
      </c>
      <c r="L765">
        <v>22</v>
      </c>
    </row>
    <row r="766" spans="1:12" x14ac:dyDescent="0.3">
      <c r="A766">
        <v>765</v>
      </c>
      <c r="B766" t="s">
        <v>1092</v>
      </c>
      <c r="C766" t="s">
        <v>1667</v>
      </c>
      <c r="D766" t="s">
        <v>24</v>
      </c>
      <c r="E766">
        <v>50</v>
      </c>
      <c r="F766" s="3">
        <v>30925</v>
      </c>
      <c r="G766" t="s">
        <v>40</v>
      </c>
      <c r="H766" t="s">
        <v>49</v>
      </c>
      <c r="I766" t="s">
        <v>46</v>
      </c>
      <c r="J766" t="s">
        <v>28</v>
      </c>
      <c r="K766" t="s">
        <v>42</v>
      </c>
      <c r="L766">
        <v>16</v>
      </c>
    </row>
    <row r="767" spans="1:12" x14ac:dyDescent="0.3">
      <c r="A767">
        <v>766</v>
      </c>
      <c r="B767" t="s">
        <v>1668</v>
      </c>
      <c r="C767" t="s">
        <v>1669</v>
      </c>
      <c r="D767" t="s">
        <v>24</v>
      </c>
      <c r="E767">
        <v>16</v>
      </c>
      <c r="F767" s="3">
        <v>27506</v>
      </c>
      <c r="G767" t="s">
        <v>40</v>
      </c>
      <c r="H767" t="s">
        <v>49</v>
      </c>
      <c r="I767" t="s">
        <v>27</v>
      </c>
      <c r="J767" t="s">
        <v>28</v>
      </c>
      <c r="K767" t="s">
        <v>29</v>
      </c>
      <c r="L767">
        <v>14</v>
      </c>
    </row>
    <row r="768" spans="1:12" x14ac:dyDescent="0.3">
      <c r="A768">
        <v>767</v>
      </c>
      <c r="B768" t="s">
        <v>1670</v>
      </c>
      <c r="C768" t="s">
        <v>1671</v>
      </c>
      <c r="D768" t="s">
        <v>32</v>
      </c>
      <c r="E768">
        <v>70</v>
      </c>
      <c r="F768" s="3">
        <v>20439</v>
      </c>
      <c r="G768" t="s">
        <v>1672</v>
      </c>
      <c r="H768" t="s">
        <v>68</v>
      </c>
      <c r="I768" t="s">
        <v>50</v>
      </c>
      <c r="J768" t="s">
        <v>28</v>
      </c>
      <c r="K768" t="s">
        <v>42</v>
      </c>
      <c r="L768">
        <v>11</v>
      </c>
    </row>
    <row r="769" spans="1:12" x14ac:dyDescent="0.3">
      <c r="A769">
        <v>768</v>
      </c>
      <c r="B769" t="s">
        <v>1673</v>
      </c>
      <c r="C769" t="s">
        <v>1674</v>
      </c>
      <c r="D769" t="s">
        <v>24</v>
      </c>
      <c r="E769">
        <v>5</v>
      </c>
      <c r="F769" s="3">
        <v>27043</v>
      </c>
      <c r="G769" t="s">
        <v>1675</v>
      </c>
      <c r="H769" t="s">
        <v>59</v>
      </c>
      <c r="I769" t="s">
        <v>46</v>
      </c>
      <c r="J769" t="s">
        <v>28</v>
      </c>
      <c r="K769" t="s">
        <v>29</v>
      </c>
      <c r="L769">
        <v>21</v>
      </c>
    </row>
    <row r="770" spans="1:12" x14ac:dyDescent="0.3">
      <c r="A770">
        <v>769</v>
      </c>
      <c r="B770" t="s">
        <v>1676</v>
      </c>
      <c r="C770" t="s">
        <v>1677</v>
      </c>
      <c r="D770" t="s">
        <v>32</v>
      </c>
      <c r="E770">
        <v>65</v>
      </c>
      <c r="F770" s="3">
        <v>22643</v>
      </c>
      <c r="G770" t="s">
        <v>415</v>
      </c>
      <c r="H770" t="s">
        <v>41</v>
      </c>
      <c r="I770" t="s">
        <v>27</v>
      </c>
      <c r="J770" t="s">
        <v>28</v>
      </c>
      <c r="K770" t="s">
        <v>42</v>
      </c>
      <c r="L770">
        <v>12</v>
      </c>
    </row>
    <row r="771" spans="1:12" x14ac:dyDescent="0.3">
      <c r="A771">
        <v>770</v>
      </c>
      <c r="B771" t="s">
        <v>1678</v>
      </c>
      <c r="C771" t="s">
        <v>1679</v>
      </c>
      <c r="D771" t="s">
        <v>24</v>
      </c>
      <c r="E771">
        <v>10</v>
      </c>
      <c r="F771" s="3">
        <v>30717</v>
      </c>
      <c r="G771" t="s">
        <v>990</v>
      </c>
      <c r="H771" t="s">
        <v>41</v>
      </c>
      <c r="I771" t="s">
        <v>50</v>
      </c>
      <c r="J771" t="s">
        <v>28</v>
      </c>
      <c r="K771" t="s">
        <v>29</v>
      </c>
      <c r="L771">
        <v>13</v>
      </c>
    </row>
    <row r="772" spans="1:12" x14ac:dyDescent="0.3">
      <c r="A772">
        <v>771</v>
      </c>
      <c r="B772" t="s">
        <v>1680</v>
      </c>
      <c r="C772" t="s">
        <v>1681</v>
      </c>
      <c r="D772" t="s">
        <v>32</v>
      </c>
      <c r="E772">
        <v>12</v>
      </c>
      <c r="F772" s="3">
        <v>23448</v>
      </c>
      <c r="G772" t="s">
        <v>40</v>
      </c>
      <c r="H772" t="s">
        <v>40</v>
      </c>
      <c r="I772" t="s">
        <v>46</v>
      </c>
      <c r="J772" t="s">
        <v>28</v>
      </c>
      <c r="K772" t="s">
        <v>29</v>
      </c>
      <c r="L772">
        <v>8</v>
      </c>
    </row>
    <row r="773" spans="1:12" x14ac:dyDescent="0.3">
      <c r="A773">
        <v>772</v>
      </c>
      <c r="B773" t="s">
        <v>1682</v>
      </c>
      <c r="C773" t="s">
        <v>1683</v>
      </c>
      <c r="D773" t="s">
        <v>24</v>
      </c>
      <c r="E773">
        <v>12</v>
      </c>
      <c r="F773" s="3">
        <v>36155</v>
      </c>
      <c r="G773" t="s">
        <v>292</v>
      </c>
      <c r="H773" t="s">
        <v>148</v>
      </c>
      <c r="I773" t="s">
        <v>27</v>
      </c>
      <c r="J773" t="s">
        <v>28</v>
      </c>
      <c r="K773" t="s">
        <v>42</v>
      </c>
      <c r="L773">
        <v>4</v>
      </c>
    </row>
    <row r="774" spans="1:12" x14ac:dyDescent="0.3">
      <c r="A774">
        <v>773</v>
      </c>
      <c r="B774" t="s">
        <v>1684</v>
      </c>
      <c r="C774" t="s">
        <v>1685</v>
      </c>
      <c r="D774" t="s">
        <v>32</v>
      </c>
      <c r="E774">
        <v>77</v>
      </c>
      <c r="F774" s="3">
        <v>31090</v>
      </c>
      <c r="G774" t="s">
        <v>40</v>
      </c>
      <c r="H774" t="s">
        <v>34</v>
      </c>
      <c r="I774" t="s">
        <v>46</v>
      </c>
      <c r="J774" t="s">
        <v>28</v>
      </c>
      <c r="K774" t="s">
        <v>29</v>
      </c>
      <c r="L774">
        <v>20</v>
      </c>
    </row>
    <row r="775" spans="1:12" x14ac:dyDescent="0.3">
      <c r="A775">
        <v>774</v>
      </c>
      <c r="B775" t="s">
        <v>1686</v>
      </c>
      <c r="C775" t="s">
        <v>1687</v>
      </c>
      <c r="D775" t="s">
        <v>24</v>
      </c>
      <c r="E775">
        <v>79</v>
      </c>
      <c r="F775" s="3">
        <v>36126</v>
      </c>
      <c r="G775" t="s">
        <v>396</v>
      </c>
      <c r="H775" t="s">
        <v>68</v>
      </c>
      <c r="I775" t="s">
        <v>50</v>
      </c>
      <c r="J775" t="s">
        <v>28</v>
      </c>
      <c r="K775" t="s">
        <v>42</v>
      </c>
      <c r="L775">
        <v>1</v>
      </c>
    </row>
    <row r="776" spans="1:12" x14ac:dyDescent="0.3">
      <c r="A776">
        <v>775</v>
      </c>
      <c r="B776" t="s">
        <v>1688</v>
      </c>
      <c r="C776" t="s">
        <v>1689</v>
      </c>
      <c r="D776" t="s">
        <v>32</v>
      </c>
      <c r="E776">
        <v>66</v>
      </c>
      <c r="F776" s="3">
        <v>30215</v>
      </c>
      <c r="G776" t="s">
        <v>872</v>
      </c>
      <c r="H776" t="s">
        <v>68</v>
      </c>
      <c r="I776" t="s">
        <v>46</v>
      </c>
      <c r="J776" t="s">
        <v>28</v>
      </c>
      <c r="K776" t="s">
        <v>42</v>
      </c>
      <c r="L776">
        <v>4</v>
      </c>
    </row>
    <row r="777" spans="1:12" x14ac:dyDescent="0.3">
      <c r="A777">
        <v>776</v>
      </c>
      <c r="B777" t="s">
        <v>1690</v>
      </c>
      <c r="C777" t="s">
        <v>1691</v>
      </c>
      <c r="D777" t="s">
        <v>32</v>
      </c>
      <c r="E777">
        <v>30</v>
      </c>
      <c r="F777" s="3">
        <v>29488</v>
      </c>
      <c r="G777" t="s">
        <v>713</v>
      </c>
      <c r="H777" t="s">
        <v>34</v>
      </c>
      <c r="I777" t="s">
        <v>50</v>
      </c>
      <c r="J777" t="s">
        <v>28</v>
      </c>
      <c r="K777" t="s">
        <v>42</v>
      </c>
      <c r="L777">
        <v>20</v>
      </c>
    </row>
    <row r="778" spans="1:12" x14ac:dyDescent="0.3">
      <c r="A778">
        <v>777</v>
      </c>
      <c r="B778" t="s">
        <v>1692</v>
      </c>
      <c r="C778" t="s">
        <v>1693</v>
      </c>
      <c r="D778" t="s">
        <v>32</v>
      </c>
      <c r="E778">
        <v>2</v>
      </c>
      <c r="F778" s="3">
        <v>33978</v>
      </c>
      <c r="G778" t="s">
        <v>190</v>
      </c>
      <c r="H778" t="s">
        <v>34</v>
      </c>
      <c r="I778" t="s">
        <v>50</v>
      </c>
      <c r="J778" t="s">
        <v>28</v>
      </c>
      <c r="K778" t="s">
        <v>42</v>
      </c>
      <c r="L778">
        <v>4</v>
      </c>
    </row>
    <row r="779" spans="1:12" x14ac:dyDescent="0.3">
      <c r="A779">
        <v>778</v>
      </c>
      <c r="B779" t="s">
        <v>865</v>
      </c>
      <c r="C779" t="s">
        <v>1694</v>
      </c>
      <c r="D779" t="s">
        <v>32</v>
      </c>
      <c r="E779">
        <v>24</v>
      </c>
      <c r="F779" s="3">
        <v>28081</v>
      </c>
      <c r="G779" t="s">
        <v>338</v>
      </c>
      <c r="H779" t="s">
        <v>68</v>
      </c>
      <c r="I779" t="s">
        <v>50</v>
      </c>
      <c r="J779" t="s">
        <v>28</v>
      </c>
      <c r="K779" t="s">
        <v>42</v>
      </c>
      <c r="L779">
        <v>13</v>
      </c>
    </row>
    <row r="780" spans="1:12" x14ac:dyDescent="0.3">
      <c r="A780">
        <v>779</v>
      </c>
      <c r="B780" t="s">
        <v>1695</v>
      </c>
      <c r="C780" t="s">
        <v>1696</v>
      </c>
      <c r="D780" t="s">
        <v>24</v>
      </c>
      <c r="E780">
        <v>1</v>
      </c>
      <c r="F780" s="3">
        <v>33644</v>
      </c>
      <c r="G780" t="s">
        <v>121</v>
      </c>
      <c r="H780" t="s">
        <v>26</v>
      </c>
      <c r="I780" t="s">
        <v>50</v>
      </c>
      <c r="J780" t="s">
        <v>28</v>
      </c>
      <c r="K780" t="s">
        <v>42</v>
      </c>
      <c r="L780">
        <v>7</v>
      </c>
    </row>
    <row r="781" spans="1:12" x14ac:dyDescent="0.3">
      <c r="A781">
        <v>780</v>
      </c>
      <c r="B781" t="s">
        <v>100</v>
      </c>
      <c r="C781" t="s">
        <v>9</v>
      </c>
      <c r="D781" t="s">
        <v>24</v>
      </c>
      <c r="E781">
        <v>24</v>
      </c>
      <c r="F781" s="3">
        <v>26949</v>
      </c>
      <c r="G781" t="s">
        <v>86</v>
      </c>
      <c r="H781" t="s">
        <v>34</v>
      </c>
      <c r="I781" t="s">
        <v>27</v>
      </c>
      <c r="J781" t="s">
        <v>28</v>
      </c>
      <c r="K781" t="s">
        <v>42</v>
      </c>
      <c r="L781">
        <v>20</v>
      </c>
    </row>
    <row r="782" spans="1:12" x14ac:dyDescent="0.3">
      <c r="A782">
        <v>781</v>
      </c>
      <c r="B782" t="s">
        <v>1697</v>
      </c>
      <c r="C782" t="s">
        <v>1698</v>
      </c>
      <c r="D782" t="s">
        <v>32</v>
      </c>
      <c r="E782">
        <v>80</v>
      </c>
      <c r="F782" s="3">
        <v>21504</v>
      </c>
      <c r="G782" t="s">
        <v>125</v>
      </c>
      <c r="H782" t="s">
        <v>68</v>
      </c>
      <c r="I782" t="s">
        <v>27</v>
      </c>
      <c r="J782" t="s">
        <v>28</v>
      </c>
      <c r="K782" t="s">
        <v>42</v>
      </c>
      <c r="L782">
        <v>17</v>
      </c>
    </row>
    <row r="783" spans="1:12" x14ac:dyDescent="0.3">
      <c r="A783">
        <v>782</v>
      </c>
      <c r="B783" t="s">
        <v>1699</v>
      </c>
      <c r="C783" t="s">
        <v>1700</v>
      </c>
      <c r="D783" t="s">
        <v>24</v>
      </c>
      <c r="E783">
        <v>30</v>
      </c>
      <c r="F783" s="3">
        <v>28001</v>
      </c>
      <c r="G783" t="s">
        <v>89</v>
      </c>
      <c r="H783" t="s">
        <v>68</v>
      </c>
      <c r="I783" t="s">
        <v>27</v>
      </c>
      <c r="J783" t="s">
        <v>28</v>
      </c>
      <c r="K783" t="s">
        <v>42</v>
      </c>
      <c r="L783">
        <v>17</v>
      </c>
    </row>
    <row r="784" spans="1:12" x14ac:dyDescent="0.3">
      <c r="A784">
        <v>783</v>
      </c>
      <c r="B784" t="s">
        <v>1701</v>
      </c>
      <c r="C784" t="s">
        <v>1702</v>
      </c>
      <c r="D784" t="s">
        <v>32</v>
      </c>
      <c r="E784">
        <v>6</v>
      </c>
      <c r="F784" s="3">
        <v>31253</v>
      </c>
      <c r="G784" t="s">
        <v>135</v>
      </c>
      <c r="H784" t="s">
        <v>49</v>
      </c>
      <c r="I784" t="s">
        <v>46</v>
      </c>
      <c r="J784" t="s">
        <v>28</v>
      </c>
      <c r="K784" t="s">
        <v>42</v>
      </c>
      <c r="L784">
        <v>14</v>
      </c>
    </row>
    <row r="785" spans="1:12" x14ac:dyDescent="0.3">
      <c r="A785">
        <v>784</v>
      </c>
      <c r="B785" t="s">
        <v>1703</v>
      </c>
      <c r="C785" t="s">
        <v>1704</v>
      </c>
      <c r="D785" t="s">
        <v>32</v>
      </c>
      <c r="E785">
        <v>10</v>
      </c>
      <c r="F785" s="3">
        <v>28149</v>
      </c>
      <c r="G785" t="s">
        <v>105</v>
      </c>
      <c r="H785" t="s">
        <v>41</v>
      </c>
      <c r="I785" t="s">
        <v>50</v>
      </c>
      <c r="J785" t="s">
        <v>28</v>
      </c>
      <c r="K785" t="s">
        <v>29</v>
      </c>
      <c r="L785">
        <v>22</v>
      </c>
    </row>
    <row r="786" spans="1:12" x14ac:dyDescent="0.3">
      <c r="A786">
        <v>785</v>
      </c>
      <c r="B786" t="s">
        <v>645</v>
      </c>
      <c r="C786" t="s">
        <v>1705</v>
      </c>
      <c r="D786" t="s">
        <v>24</v>
      </c>
      <c r="E786">
        <v>48</v>
      </c>
      <c r="F786" s="3">
        <v>29093</v>
      </c>
      <c r="G786" t="s">
        <v>338</v>
      </c>
      <c r="H786" t="s">
        <v>68</v>
      </c>
      <c r="I786" t="s">
        <v>27</v>
      </c>
      <c r="J786" t="s">
        <v>28</v>
      </c>
      <c r="K786" t="s">
        <v>29</v>
      </c>
      <c r="L786">
        <v>18</v>
      </c>
    </row>
    <row r="787" spans="1:12" x14ac:dyDescent="0.3">
      <c r="A787">
        <v>786</v>
      </c>
      <c r="B787" t="s">
        <v>1706</v>
      </c>
      <c r="C787" t="s">
        <v>1707</v>
      </c>
      <c r="D787" t="s">
        <v>32</v>
      </c>
      <c r="E787">
        <v>34</v>
      </c>
      <c r="F787" s="3">
        <v>31092</v>
      </c>
      <c r="G787" t="s">
        <v>40</v>
      </c>
      <c r="H787" t="s">
        <v>34</v>
      </c>
      <c r="I787" t="s">
        <v>46</v>
      </c>
      <c r="J787" t="s">
        <v>28</v>
      </c>
      <c r="K787" t="s">
        <v>42</v>
      </c>
      <c r="L787">
        <v>16</v>
      </c>
    </row>
    <row r="788" spans="1:12" x14ac:dyDescent="0.3">
      <c r="A788">
        <v>787</v>
      </c>
      <c r="B788" t="s">
        <v>1590</v>
      </c>
      <c r="C788" t="s">
        <v>1708</v>
      </c>
      <c r="D788" t="s">
        <v>24</v>
      </c>
      <c r="E788">
        <v>29</v>
      </c>
      <c r="F788" s="3">
        <v>35414</v>
      </c>
      <c r="G788" t="s">
        <v>40</v>
      </c>
      <c r="H788" t="s">
        <v>49</v>
      </c>
      <c r="I788" t="s">
        <v>46</v>
      </c>
      <c r="J788" t="s">
        <v>28</v>
      </c>
      <c r="K788" t="s">
        <v>29</v>
      </c>
      <c r="L788">
        <v>2</v>
      </c>
    </row>
    <row r="789" spans="1:12" x14ac:dyDescent="0.3">
      <c r="A789">
        <v>788</v>
      </c>
      <c r="B789" t="s">
        <v>1709</v>
      </c>
      <c r="C789" t="s">
        <v>400</v>
      </c>
      <c r="D789" t="s">
        <v>32</v>
      </c>
      <c r="E789">
        <v>62</v>
      </c>
      <c r="F789" s="3">
        <v>23559</v>
      </c>
      <c r="G789" t="s">
        <v>141</v>
      </c>
      <c r="H789" t="s">
        <v>26</v>
      </c>
      <c r="I789" t="s">
        <v>27</v>
      </c>
      <c r="J789" t="s">
        <v>28</v>
      </c>
      <c r="K789" t="s">
        <v>42</v>
      </c>
      <c r="L789">
        <v>11</v>
      </c>
    </row>
    <row r="790" spans="1:12" x14ac:dyDescent="0.3">
      <c r="A790">
        <v>789</v>
      </c>
      <c r="B790" t="s">
        <v>1710</v>
      </c>
      <c r="C790" t="s">
        <v>1711</v>
      </c>
      <c r="D790" t="s">
        <v>24</v>
      </c>
      <c r="E790">
        <v>69</v>
      </c>
      <c r="F790" s="3">
        <v>28608</v>
      </c>
      <c r="G790" t="s">
        <v>89</v>
      </c>
      <c r="H790" t="s">
        <v>68</v>
      </c>
      <c r="I790" t="s">
        <v>46</v>
      </c>
      <c r="J790" t="s">
        <v>28</v>
      </c>
      <c r="K790" t="s">
        <v>29</v>
      </c>
      <c r="L790">
        <v>14</v>
      </c>
    </row>
    <row r="791" spans="1:12" x14ac:dyDescent="0.3">
      <c r="A791">
        <v>790</v>
      </c>
      <c r="B791" t="s">
        <v>1712</v>
      </c>
      <c r="C791" t="s">
        <v>9</v>
      </c>
      <c r="D791" t="s">
        <v>24</v>
      </c>
      <c r="E791">
        <v>22</v>
      </c>
      <c r="F791" s="3">
        <v>24921</v>
      </c>
      <c r="G791" t="s">
        <v>45</v>
      </c>
      <c r="H791" t="s">
        <v>40</v>
      </c>
      <c r="I791" t="s">
        <v>46</v>
      </c>
      <c r="J791" t="s">
        <v>28</v>
      </c>
      <c r="K791" t="s">
        <v>42</v>
      </c>
      <c r="L791">
        <v>15</v>
      </c>
    </row>
    <row r="792" spans="1:12" x14ac:dyDescent="0.3">
      <c r="A792">
        <v>791</v>
      </c>
      <c r="B792" t="s">
        <v>1713</v>
      </c>
      <c r="C792" t="s">
        <v>1714</v>
      </c>
      <c r="D792" t="s">
        <v>24</v>
      </c>
      <c r="E792">
        <v>3</v>
      </c>
      <c r="F792" s="3">
        <v>25110</v>
      </c>
      <c r="G792" t="s">
        <v>86</v>
      </c>
      <c r="H792" t="s">
        <v>68</v>
      </c>
      <c r="I792" t="s">
        <v>27</v>
      </c>
      <c r="J792" t="s">
        <v>28</v>
      </c>
      <c r="K792" t="s">
        <v>29</v>
      </c>
      <c r="L792">
        <v>14</v>
      </c>
    </row>
    <row r="793" spans="1:12" x14ac:dyDescent="0.3">
      <c r="A793">
        <v>792</v>
      </c>
      <c r="B793" t="s">
        <v>1715</v>
      </c>
      <c r="C793" t="s">
        <v>1716</v>
      </c>
      <c r="D793" t="s">
        <v>32</v>
      </c>
      <c r="E793">
        <v>10</v>
      </c>
      <c r="F793" s="3">
        <v>27717</v>
      </c>
      <c r="G793" t="s">
        <v>503</v>
      </c>
      <c r="H793" t="s">
        <v>40</v>
      </c>
      <c r="I793" t="s">
        <v>50</v>
      </c>
      <c r="J793" t="s">
        <v>28</v>
      </c>
      <c r="K793" t="s">
        <v>29</v>
      </c>
      <c r="L793">
        <v>4</v>
      </c>
    </row>
    <row r="794" spans="1:12" x14ac:dyDescent="0.3">
      <c r="A794">
        <v>793</v>
      </c>
      <c r="B794" t="s">
        <v>1717</v>
      </c>
      <c r="C794" t="s">
        <v>1718</v>
      </c>
      <c r="D794" t="s">
        <v>24</v>
      </c>
      <c r="E794">
        <v>97</v>
      </c>
      <c r="F794" s="3">
        <v>32538</v>
      </c>
      <c r="G794" t="s">
        <v>561</v>
      </c>
      <c r="H794" t="s">
        <v>34</v>
      </c>
      <c r="I794" t="s">
        <v>50</v>
      </c>
      <c r="J794" t="s">
        <v>28</v>
      </c>
      <c r="K794" t="s">
        <v>29</v>
      </c>
      <c r="L794">
        <v>9</v>
      </c>
    </row>
    <row r="795" spans="1:12" x14ac:dyDescent="0.3">
      <c r="A795">
        <v>794</v>
      </c>
      <c r="B795" t="s">
        <v>1719</v>
      </c>
      <c r="C795" t="s">
        <v>1720</v>
      </c>
      <c r="D795" t="s">
        <v>32</v>
      </c>
      <c r="E795">
        <v>99</v>
      </c>
      <c r="F795" s="3">
        <v>20221</v>
      </c>
      <c r="G795" t="s">
        <v>365</v>
      </c>
      <c r="H795" t="s">
        <v>34</v>
      </c>
      <c r="I795" t="s">
        <v>46</v>
      </c>
      <c r="J795" t="s">
        <v>28</v>
      </c>
      <c r="K795" t="s">
        <v>29</v>
      </c>
      <c r="L795">
        <v>16</v>
      </c>
    </row>
    <row r="796" spans="1:12" x14ac:dyDescent="0.3">
      <c r="A796">
        <v>795</v>
      </c>
      <c r="B796" t="s">
        <v>1721</v>
      </c>
      <c r="C796" t="s">
        <v>1722</v>
      </c>
      <c r="D796" t="s">
        <v>24</v>
      </c>
      <c r="E796">
        <v>35</v>
      </c>
      <c r="F796" s="3">
        <v>26896</v>
      </c>
      <c r="G796" t="s">
        <v>409</v>
      </c>
      <c r="H796" t="s">
        <v>34</v>
      </c>
      <c r="I796" t="s">
        <v>50</v>
      </c>
      <c r="J796" t="s">
        <v>28</v>
      </c>
      <c r="K796" t="s">
        <v>42</v>
      </c>
      <c r="L796">
        <v>18</v>
      </c>
    </row>
    <row r="797" spans="1:12" x14ac:dyDescent="0.3">
      <c r="A797">
        <v>796</v>
      </c>
      <c r="B797" t="s">
        <v>1723</v>
      </c>
      <c r="C797" t="s">
        <v>1724</v>
      </c>
      <c r="D797" t="s">
        <v>24</v>
      </c>
      <c r="E797">
        <v>8</v>
      </c>
      <c r="F797" s="3">
        <v>35577</v>
      </c>
      <c r="G797" t="s">
        <v>713</v>
      </c>
      <c r="H797" t="s">
        <v>34</v>
      </c>
      <c r="I797" t="s">
        <v>27</v>
      </c>
      <c r="J797" t="s">
        <v>28</v>
      </c>
      <c r="K797" t="s">
        <v>42</v>
      </c>
      <c r="L797">
        <v>2</v>
      </c>
    </row>
    <row r="798" spans="1:12" x14ac:dyDescent="0.3">
      <c r="A798">
        <v>797</v>
      </c>
      <c r="B798" t="s">
        <v>1725</v>
      </c>
      <c r="C798" t="s">
        <v>1726</v>
      </c>
      <c r="D798" t="s">
        <v>24</v>
      </c>
      <c r="E798">
        <v>51</v>
      </c>
      <c r="F798" s="3">
        <v>26957</v>
      </c>
      <c r="G798" t="s">
        <v>258</v>
      </c>
      <c r="H798" t="s">
        <v>34</v>
      </c>
      <c r="I798" t="s">
        <v>27</v>
      </c>
      <c r="J798" t="s">
        <v>28</v>
      </c>
      <c r="K798" t="s">
        <v>42</v>
      </c>
      <c r="L798">
        <v>19</v>
      </c>
    </row>
    <row r="799" spans="1:12" x14ac:dyDescent="0.3">
      <c r="A799">
        <v>798</v>
      </c>
      <c r="B799" t="s">
        <v>1727</v>
      </c>
      <c r="C799" t="s">
        <v>1728</v>
      </c>
      <c r="D799" t="s">
        <v>24</v>
      </c>
      <c r="E799">
        <v>22</v>
      </c>
      <c r="F799" s="3">
        <v>32283</v>
      </c>
      <c r="G799" t="s">
        <v>232</v>
      </c>
      <c r="H799" t="s">
        <v>34</v>
      </c>
      <c r="I799" t="s">
        <v>50</v>
      </c>
      <c r="J799" t="s">
        <v>28</v>
      </c>
      <c r="K799" t="s">
        <v>42</v>
      </c>
      <c r="L799">
        <v>5</v>
      </c>
    </row>
    <row r="800" spans="1:12" x14ac:dyDescent="0.3">
      <c r="A800">
        <v>799</v>
      </c>
      <c r="B800" t="s">
        <v>1729</v>
      </c>
      <c r="C800" t="s">
        <v>1730</v>
      </c>
      <c r="D800" t="s">
        <v>131</v>
      </c>
      <c r="E800">
        <v>39</v>
      </c>
      <c r="F800" s="3" t="s">
        <v>132</v>
      </c>
      <c r="G800" t="s">
        <v>1731</v>
      </c>
      <c r="H800" t="s">
        <v>41</v>
      </c>
      <c r="I800" t="s">
        <v>27</v>
      </c>
      <c r="J800" t="s">
        <v>28</v>
      </c>
      <c r="K800" t="s">
        <v>29</v>
      </c>
      <c r="L800">
        <v>11</v>
      </c>
    </row>
    <row r="801" spans="1:12" x14ac:dyDescent="0.3">
      <c r="A801">
        <v>800</v>
      </c>
      <c r="B801" t="s">
        <v>1732</v>
      </c>
      <c r="C801" t="s">
        <v>1733</v>
      </c>
      <c r="D801" t="s">
        <v>32</v>
      </c>
      <c r="E801">
        <v>68</v>
      </c>
      <c r="F801" s="3">
        <v>28855</v>
      </c>
      <c r="G801" t="s">
        <v>614</v>
      </c>
      <c r="H801" t="s">
        <v>68</v>
      </c>
      <c r="I801" t="s">
        <v>27</v>
      </c>
      <c r="J801" t="s">
        <v>28</v>
      </c>
      <c r="K801" t="s">
        <v>42</v>
      </c>
      <c r="L801">
        <v>8</v>
      </c>
    </row>
    <row r="802" spans="1:12" x14ac:dyDescent="0.3">
      <c r="A802">
        <v>801</v>
      </c>
      <c r="B802" t="s">
        <v>1734</v>
      </c>
      <c r="C802" t="s">
        <v>1735</v>
      </c>
      <c r="D802" t="s">
        <v>32</v>
      </c>
      <c r="E802">
        <v>28</v>
      </c>
      <c r="F802" s="3">
        <v>29502</v>
      </c>
      <c r="G802" t="s">
        <v>1106</v>
      </c>
      <c r="H802" t="s">
        <v>40</v>
      </c>
      <c r="I802" t="s">
        <v>46</v>
      </c>
      <c r="J802" t="s">
        <v>28</v>
      </c>
      <c r="K802" t="s">
        <v>42</v>
      </c>
      <c r="L802">
        <v>20</v>
      </c>
    </row>
    <row r="803" spans="1:12" x14ac:dyDescent="0.3">
      <c r="A803">
        <v>802</v>
      </c>
      <c r="B803" t="s">
        <v>1736</v>
      </c>
      <c r="C803" t="s">
        <v>1737</v>
      </c>
      <c r="D803" t="s">
        <v>24</v>
      </c>
      <c r="E803">
        <v>50</v>
      </c>
      <c r="F803" s="3">
        <v>31463</v>
      </c>
      <c r="G803" t="s">
        <v>713</v>
      </c>
      <c r="H803" t="s">
        <v>34</v>
      </c>
      <c r="I803" t="s">
        <v>27</v>
      </c>
      <c r="J803" t="s">
        <v>28</v>
      </c>
      <c r="K803" t="s">
        <v>42</v>
      </c>
      <c r="L803">
        <v>3</v>
      </c>
    </row>
    <row r="804" spans="1:12" x14ac:dyDescent="0.3">
      <c r="A804">
        <v>803</v>
      </c>
      <c r="B804" t="s">
        <v>1738</v>
      </c>
      <c r="C804" t="s">
        <v>1739</v>
      </c>
      <c r="D804" t="s">
        <v>24</v>
      </c>
      <c r="E804">
        <v>96</v>
      </c>
      <c r="F804" s="3">
        <v>36475</v>
      </c>
      <c r="G804" t="s">
        <v>67</v>
      </c>
      <c r="H804" t="s">
        <v>68</v>
      </c>
      <c r="I804" t="s">
        <v>50</v>
      </c>
      <c r="J804" t="s">
        <v>28</v>
      </c>
      <c r="K804" t="s">
        <v>42</v>
      </c>
      <c r="L804">
        <v>3</v>
      </c>
    </row>
    <row r="805" spans="1:12" x14ac:dyDescent="0.3">
      <c r="A805">
        <v>804</v>
      </c>
      <c r="B805" t="s">
        <v>1740</v>
      </c>
      <c r="C805" t="s">
        <v>1741</v>
      </c>
      <c r="D805" t="s">
        <v>24</v>
      </c>
      <c r="E805">
        <v>98</v>
      </c>
      <c r="F805" s="3">
        <v>36328</v>
      </c>
      <c r="G805" t="s">
        <v>636</v>
      </c>
      <c r="H805" t="s">
        <v>40</v>
      </c>
      <c r="I805" t="s">
        <v>50</v>
      </c>
      <c r="J805" t="s">
        <v>28</v>
      </c>
      <c r="K805" t="s">
        <v>29</v>
      </c>
      <c r="L805">
        <v>1</v>
      </c>
    </row>
    <row r="806" spans="1:12" x14ac:dyDescent="0.3">
      <c r="A806">
        <v>805</v>
      </c>
      <c r="B806" t="s">
        <v>1742</v>
      </c>
      <c r="C806" t="s">
        <v>1743</v>
      </c>
      <c r="D806" t="s">
        <v>24</v>
      </c>
      <c r="E806">
        <v>48</v>
      </c>
      <c r="F806" s="3">
        <v>22025</v>
      </c>
      <c r="G806" t="s">
        <v>577</v>
      </c>
      <c r="H806" t="s">
        <v>68</v>
      </c>
      <c r="I806" t="s">
        <v>27</v>
      </c>
      <c r="J806" t="s">
        <v>28</v>
      </c>
      <c r="K806" t="s">
        <v>42</v>
      </c>
      <c r="L806">
        <v>10</v>
      </c>
    </row>
    <row r="807" spans="1:12" x14ac:dyDescent="0.3">
      <c r="A807">
        <v>806</v>
      </c>
      <c r="B807" t="s">
        <v>1744</v>
      </c>
      <c r="C807" t="s">
        <v>1745</v>
      </c>
      <c r="D807" t="s">
        <v>32</v>
      </c>
      <c r="E807">
        <v>66</v>
      </c>
      <c r="F807" s="3">
        <v>33813</v>
      </c>
      <c r="G807" t="s">
        <v>673</v>
      </c>
      <c r="H807" t="s">
        <v>49</v>
      </c>
      <c r="I807" t="s">
        <v>27</v>
      </c>
      <c r="J807" t="s">
        <v>28</v>
      </c>
      <c r="K807" t="s">
        <v>29</v>
      </c>
      <c r="L807">
        <v>7</v>
      </c>
    </row>
    <row r="808" spans="1:12" x14ac:dyDescent="0.3">
      <c r="A808">
        <v>807</v>
      </c>
      <c r="B808" t="s">
        <v>1746</v>
      </c>
      <c r="C808" t="s">
        <v>1747</v>
      </c>
      <c r="D808" t="s">
        <v>24</v>
      </c>
      <c r="E808">
        <v>48</v>
      </c>
      <c r="F808" s="3">
        <v>29550</v>
      </c>
      <c r="G808" t="s">
        <v>95</v>
      </c>
      <c r="H808" t="s">
        <v>40</v>
      </c>
      <c r="I808" t="s">
        <v>46</v>
      </c>
      <c r="J808" t="s">
        <v>28</v>
      </c>
      <c r="K808" t="s">
        <v>42</v>
      </c>
      <c r="L808">
        <v>16</v>
      </c>
    </row>
    <row r="809" spans="1:12" x14ac:dyDescent="0.3">
      <c r="A809">
        <v>808</v>
      </c>
      <c r="B809" t="s">
        <v>1748</v>
      </c>
      <c r="C809" t="s">
        <v>1749</v>
      </c>
      <c r="D809" t="s">
        <v>32</v>
      </c>
      <c r="E809">
        <v>21</v>
      </c>
      <c r="F809" s="3">
        <v>29180</v>
      </c>
      <c r="G809" t="s">
        <v>141</v>
      </c>
      <c r="H809" t="s">
        <v>26</v>
      </c>
      <c r="I809" t="s">
        <v>50</v>
      </c>
      <c r="J809" t="s">
        <v>28</v>
      </c>
      <c r="K809" t="s">
        <v>29</v>
      </c>
      <c r="L809">
        <v>17</v>
      </c>
    </row>
    <row r="810" spans="1:12" x14ac:dyDescent="0.3">
      <c r="A810">
        <v>809</v>
      </c>
      <c r="B810" t="s">
        <v>1750</v>
      </c>
      <c r="C810" t="s">
        <v>1751</v>
      </c>
      <c r="D810" t="s">
        <v>24</v>
      </c>
      <c r="E810">
        <v>83</v>
      </c>
      <c r="F810" s="3">
        <v>28421</v>
      </c>
      <c r="G810" t="s">
        <v>1752</v>
      </c>
      <c r="H810" t="s">
        <v>26</v>
      </c>
      <c r="I810" t="s">
        <v>27</v>
      </c>
      <c r="J810" t="s">
        <v>28</v>
      </c>
      <c r="K810" t="s">
        <v>42</v>
      </c>
      <c r="L810">
        <v>18</v>
      </c>
    </row>
    <row r="811" spans="1:12" x14ac:dyDescent="0.3">
      <c r="A811">
        <v>810</v>
      </c>
      <c r="B811" t="s">
        <v>1753</v>
      </c>
      <c r="C811" t="s">
        <v>1754</v>
      </c>
      <c r="D811" t="s">
        <v>24</v>
      </c>
      <c r="E811">
        <v>24</v>
      </c>
      <c r="F811" s="3">
        <v>35889</v>
      </c>
      <c r="G811" t="s">
        <v>1755</v>
      </c>
      <c r="H811" t="s">
        <v>26</v>
      </c>
      <c r="I811" t="s">
        <v>27</v>
      </c>
      <c r="J811" t="s">
        <v>28</v>
      </c>
      <c r="K811" t="s">
        <v>29</v>
      </c>
      <c r="L811">
        <v>1</v>
      </c>
    </row>
    <row r="812" spans="1:12" x14ac:dyDescent="0.3">
      <c r="A812">
        <v>811</v>
      </c>
      <c r="B812" t="s">
        <v>1117</v>
      </c>
      <c r="C812" t="s">
        <v>1343</v>
      </c>
      <c r="D812" t="s">
        <v>32</v>
      </c>
      <c r="E812">
        <v>6</v>
      </c>
      <c r="F812" s="3">
        <v>30694</v>
      </c>
      <c r="G812" t="s">
        <v>304</v>
      </c>
      <c r="H812" t="s">
        <v>40</v>
      </c>
      <c r="I812" t="s">
        <v>27</v>
      </c>
      <c r="J812" t="s">
        <v>28</v>
      </c>
      <c r="K812" t="s">
        <v>42</v>
      </c>
      <c r="L812">
        <v>8</v>
      </c>
    </row>
    <row r="813" spans="1:12" x14ac:dyDescent="0.3">
      <c r="A813">
        <v>812</v>
      </c>
      <c r="B813" t="s">
        <v>1756</v>
      </c>
      <c r="C813" t="s">
        <v>1757</v>
      </c>
      <c r="D813" t="s">
        <v>24</v>
      </c>
      <c r="E813">
        <v>1</v>
      </c>
      <c r="F813" s="3">
        <v>32773</v>
      </c>
      <c r="G813" t="s">
        <v>40</v>
      </c>
      <c r="H813" t="s">
        <v>34</v>
      </c>
      <c r="I813" t="s">
        <v>27</v>
      </c>
      <c r="J813" t="s">
        <v>28</v>
      </c>
      <c r="K813" t="s">
        <v>42</v>
      </c>
      <c r="L813">
        <v>16</v>
      </c>
    </row>
    <row r="814" spans="1:12" x14ac:dyDescent="0.3">
      <c r="A814">
        <v>813</v>
      </c>
      <c r="B814" t="s">
        <v>1758</v>
      </c>
      <c r="C814" t="s">
        <v>1759</v>
      </c>
      <c r="D814" t="s">
        <v>24</v>
      </c>
      <c r="E814">
        <v>12</v>
      </c>
      <c r="F814" s="3">
        <v>22726</v>
      </c>
      <c r="G814" t="s">
        <v>1582</v>
      </c>
      <c r="H814" t="s">
        <v>26</v>
      </c>
      <c r="I814" t="s">
        <v>27</v>
      </c>
      <c r="J814" t="s">
        <v>28</v>
      </c>
      <c r="K814" t="s">
        <v>42</v>
      </c>
      <c r="L814">
        <v>14</v>
      </c>
    </row>
    <row r="815" spans="1:12" x14ac:dyDescent="0.3">
      <c r="A815">
        <v>814</v>
      </c>
      <c r="B815" t="s">
        <v>1760</v>
      </c>
      <c r="C815" t="s">
        <v>1761</v>
      </c>
      <c r="D815" t="s">
        <v>32</v>
      </c>
      <c r="E815">
        <v>60</v>
      </c>
      <c r="F815" s="3">
        <v>21907</v>
      </c>
      <c r="G815" t="s">
        <v>415</v>
      </c>
      <c r="H815" t="s">
        <v>68</v>
      </c>
      <c r="I815" t="s">
        <v>27</v>
      </c>
      <c r="J815" t="s">
        <v>28</v>
      </c>
      <c r="K815" t="s">
        <v>42</v>
      </c>
      <c r="L815">
        <v>14</v>
      </c>
    </row>
    <row r="816" spans="1:12" x14ac:dyDescent="0.3">
      <c r="A816">
        <v>815</v>
      </c>
      <c r="B816" t="s">
        <v>1762</v>
      </c>
      <c r="C816" t="s">
        <v>1763</v>
      </c>
      <c r="D816" t="s">
        <v>24</v>
      </c>
      <c r="E816">
        <v>47</v>
      </c>
      <c r="F816" s="3">
        <v>27216</v>
      </c>
      <c r="G816" t="s">
        <v>40</v>
      </c>
      <c r="H816" t="s">
        <v>68</v>
      </c>
      <c r="I816" t="s">
        <v>27</v>
      </c>
      <c r="J816" t="s">
        <v>28</v>
      </c>
      <c r="K816" t="s">
        <v>29</v>
      </c>
      <c r="L816">
        <v>22</v>
      </c>
    </row>
    <row r="817" spans="1:12" x14ac:dyDescent="0.3">
      <c r="A817">
        <v>816</v>
      </c>
      <c r="B817" t="s">
        <v>1764</v>
      </c>
      <c r="C817" t="s">
        <v>1765</v>
      </c>
      <c r="D817" t="s">
        <v>24</v>
      </c>
      <c r="E817">
        <v>71</v>
      </c>
      <c r="F817" s="3">
        <v>20830</v>
      </c>
      <c r="G817" t="s">
        <v>128</v>
      </c>
      <c r="H817" t="s">
        <v>68</v>
      </c>
      <c r="I817" t="s">
        <v>27</v>
      </c>
      <c r="J817" t="s">
        <v>28</v>
      </c>
      <c r="K817" t="s">
        <v>42</v>
      </c>
      <c r="L817">
        <v>15</v>
      </c>
    </row>
    <row r="818" spans="1:12" x14ac:dyDescent="0.3">
      <c r="A818">
        <v>817</v>
      </c>
      <c r="B818" t="s">
        <v>1766</v>
      </c>
      <c r="C818" t="s">
        <v>1767</v>
      </c>
      <c r="D818" t="s">
        <v>32</v>
      </c>
      <c r="E818">
        <v>38</v>
      </c>
      <c r="F818" s="3">
        <v>33702</v>
      </c>
      <c r="G818" t="s">
        <v>108</v>
      </c>
      <c r="H818" t="s">
        <v>34</v>
      </c>
      <c r="I818" t="s">
        <v>27</v>
      </c>
      <c r="J818" t="s">
        <v>28</v>
      </c>
      <c r="K818" t="s">
        <v>29</v>
      </c>
      <c r="L818">
        <v>6</v>
      </c>
    </row>
    <row r="819" spans="1:12" x14ac:dyDescent="0.3">
      <c r="A819">
        <v>818</v>
      </c>
      <c r="B819" t="s">
        <v>1768</v>
      </c>
      <c r="C819" t="s">
        <v>1769</v>
      </c>
      <c r="D819" t="s">
        <v>24</v>
      </c>
      <c r="E819">
        <v>17</v>
      </c>
      <c r="F819" s="3">
        <v>27019</v>
      </c>
      <c r="G819" t="s">
        <v>374</v>
      </c>
      <c r="H819" t="s">
        <v>68</v>
      </c>
      <c r="I819" t="s">
        <v>27</v>
      </c>
      <c r="J819" t="s">
        <v>28</v>
      </c>
      <c r="K819" t="s">
        <v>42</v>
      </c>
      <c r="L819">
        <v>11</v>
      </c>
    </row>
    <row r="820" spans="1:12" x14ac:dyDescent="0.3">
      <c r="A820">
        <v>819</v>
      </c>
      <c r="B820" t="s">
        <v>1770</v>
      </c>
      <c r="C820" t="s">
        <v>1771</v>
      </c>
      <c r="D820" t="s">
        <v>32</v>
      </c>
      <c r="E820">
        <v>7</v>
      </c>
      <c r="F820" s="3">
        <v>27592</v>
      </c>
      <c r="G820" t="s">
        <v>346</v>
      </c>
      <c r="H820" t="s">
        <v>68</v>
      </c>
      <c r="I820" t="s">
        <v>46</v>
      </c>
      <c r="J820" t="s">
        <v>28</v>
      </c>
      <c r="K820" t="s">
        <v>29</v>
      </c>
      <c r="L820">
        <v>5</v>
      </c>
    </row>
    <row r="821" spans="1:12" x14ac:dyDescent="0.3">
      <c r="A821">
        <v>820</v>
      </c>
      <c r="B821" t="s">
        <v>1772</v>
      </c>
      <c r="C821" t="s">
        <v>1773</v>
      </c>
      <c r="D821" t="s">
        <v>24</v>
      </c>
      <c r="E821">
        <v>12</v>
      </c>
      <c r="F821" s="3">
        <v>28131</v>
      </c>
      <c r="G821" t="s">
        <v>40</v>
      </c>
      <c r="H821" t="s">
        <v>34</v>
      </c>
      <c r="I821" t="s">
        <v>50</v>
      </c>
      <c r="J821" t="s">
        <v>28</v>
      </c>
      <c r="K821" t="s">
        <v>42</v>
      </c>
      <c r="L821">
        <v>16</v>
      </c>
    </row>
    <row r="822" spans="1:12" x14ac:dyDescent="0.3">
      <c r="A822">
        <v>821</v>
      </c>
      <c r="B822" t="s">
        <v>1774</v>
      </c>
      <c r="C822" t="s">
        <v>1775</v>
      </c>
      <c r="D822" t="s">
        <v>32</v>
      </c>
      <c r="E822">
        <v>41</v>
      </c>
      <c r="F822" s="3">
        <v>29791</v>
      </c>
      <c r="G822" t="s">
        <v>713</v>
      </c>
      <c r="H822" t="s">
        <v>34</v>
      </c>
      <c r="I822" t="s">
        <v>27</v>
      </c>
      <c r="J822" t="s">
        <v>28</v>
      </c>
      <c r="K822" t="s">
        <v>29</v>
      </c>
      <c r="L822">
        <v>7</v>
      </c>
    </row>
    <row r="823" spans="1:12" x14ac:dyDescent="0.3">
      <c r="A823">
        <v>822</v>
      </c>
      <c r="B823" t="s">
        <v>1776</v>
      </c>
      <c r="C823" t="s">
        <v>1777</v>
      </c>
      <c r="D823" t="s">
        <v>24</v>
      </c>
      <c r="E823">
        <v>67</v>
      </c>
      <c r="F823" s="3">
        <v>27325</v>
      </c>
      <c r="G823" t="s">
        <v>83</v>
      </c>
      <c r="H823" t="s">
        <v>26</v>
      </c>
      <c r="I823" t="s">
        <v>50</v>
      </c>
      <c r="J823" t="s">
        <v>28</v>
      </c>
      <c r="K823" t="s">
        <v>42</v>
      </c>
      <c r="L823">
        <v>17</v>
      </c>
    </row>
    <row r="824" spans="1:12" x14ac:dyDescent="0.3">
      <c r="A824">
        <v>823</v>
      </c>
      <c r="B824" t="s">
        <v>1778</v>
      </c>
      <c r="C824" t="s">
        <v>1779</v>
      </c>
      <c r="D824" t="s">
        <v>24</v>
      </c>
      <c r="E824">
        <v>91</v>
      </c>
      <c r="F824" s="3">
        <v>32921</v>
      </c>
      <c r="G824" t="s">
        <v>258</v>
      </c>
      <c r="H824" t="s">
        <v>68</v>
      </c>
      <c r="I824" t="s">
        <v>46</v>
      </c>
      <c r="J824" t="s">
        <v>28</v>
      </c>
      <c r="K824" t="s">
        <v>42</v>
      </c>
      <c r="L824">
        <v>9</v>
      </c>
    </row>
    <row r="825" spans="1:12" x14ac:dyDescent="0.3">
      <c r="A825">
        <v>824</v>
      </c>
      <c r="B825" t="s">
        <v>1780</v>
      </c>
      <c r="C825" t="s">
        <v>1781</v>
      </c>
      <c r="D825" t="s">
        <v>24</v>
      </c>
      <c r="E825">
        <v>97</v>
      </c>
      <c r="F825" s="3">
        <v>28183</v>
      </c>
      <c r="G825" t="s">
        <v>371</v>
      </c>
      <c r="H825" t="s">
        <v>34</v>
      </c>
      <c r="I825" t="s">
        <v>46</v>
      </c>
      <c r="J825" t="s">
        <v>28</v>
      </c>
      <c r="K825" t="s">
        <v>29</v>
      </c>
      <c r="L825">
        <v>12</v>
      </c>
    </row>
    <row r="826" spans="1:12" x14ac:dyDescent="0.3">
      <c r="A826">
        <v>825</v>
      </c>
      <c r="B826" t="s">
        <v>1782</v>
      </c>
      <c r="C826" t="s">
        <v>1783</v>
      </c>
      <c r="D826" t="s">
        <v>32</v>
      </c>
      <c r="E826">
        <v>17</v>
      </c>
      <c r="F826" s="3">
        <v>27621</v>
      </c>
      <c r="G826" t="s">
        <v>691</v>
      </c>
      <c r="H826" t="s">
        <v>40</v>
      </c>
      <c r="I826" t="s">
        <v>46</v>
      </c>
      <c r="J826" t="s">
        <v>28</v>
      </c>
      <c r="K826" t="s">
        <v>29</v>
      </c>
      <c r="L826">
        <v>16</v>
      </c>
    </row>
    <row r="827" spans="1:12" x14ac:dyDescent="0.3">
      <c r="A827">
        <v>826</v>
      </c>
      <c r="B827" t="s">
        <v>1784</v>
      </c>
      <c r="C827" t="s">
        <v>1785</v>
      </c>
      <c r="D827" t="s">
        <v>32</v>
      </c>
      <c r="E827">
        <v>92</v>
      </c>
      <c r="F827" s="3">
        <v>36154</v>
      </c>
      <c r="G827" t="s">
        <v>37</v>
      </c>
      <c r="H827" t="s">
        <v>34</v>
      </c>
      <c r="I827" t="s">
        <v>27</v>
      </c>
      <c r="J827" t="s">
        <v>28</v>
      </c>
      <c r="K827" t="s">
        <v>29</v>
      </c>
      <c r="L827">
        <v>1</v>
      </c>
    </row>
    <row r="828" spans="1:12" x14ac:dyDescent="0.3">
      <c r="A828">
        <v>827</v>
      </c>
      <c r="B828" t="s">
        <v>1786</v>
      </c>
      <c r="C828" t="s">
        <v>1787</v>
      </c>
      <c r="D828" t="s">
        <v>24</v>
      </c>
      <c r="E828">
        <v>90</v>
      </c>
      <c r="F828" s="3">
        <v>35192</v>
      </c>
      <c r="G828" t="s">
        <v>40</v>
      </c>
      <c r="H828" t="s">
        <v>26</v>
      </c>
      <c r="I828" t="s">
        <v>46</v>
      </c>
      <c r="J828" t="s">
        <v>28</v>
      </c>
      <c r="K828" t="s">
        <v>42</v>
      </c>
      <c r="L828">
        <v>5</v>
      </c>
    </row>
    <row r="829" spans="1:12" x14ac:dyDescent="0.3">
      <c r="A829">
        <v>828</v>
      </c>
      <c r="B829" t="s">
        <v>1788</v>
      </c>
      <c r="C829" t="s">
        <v>1789</v>
      </c>
      <c r="D829" t="s">
        <v>24</v>
      </c>
      <c r="E829">
        <v>93</v>
      </c>
      <c r="F829" s="3">
        <v>21168</v>
      </c>
      <c r="G829" t="s">
        <v>40</v>
      </c>
      <c r="H829" t="s">
        <v>26</v>
      </c>
      <c r="I829" t="s">
        <v>27</v>
      </c>
      <c r="J829" t="s">
        <v>28</v>
      </c>
      <c r="K829" t="s">
        <v>29</v>
      </c>
      <c r="L829">
        <v>20</v>
      </c>
    </row>
    <row r="830" spans="1:12" x14ac:dyDescent="0.3">
      <c r="A830">
        <v>829</v>
      </c>
      <c r="B830" t="s">
        <v>1790</v>
      </c>
      <c r="C830" t="s">
        <v>1791</v>
      </c>
      <c r="D830" t="s">
        <v>32</v>
      </c>
      <c r="E830">
        <v>84</v>
      </c>
      <c r="F830" s="3">
        <v>36913</v>
      </c>
      <c r="G830" t="s">
        <v>409</v>
      </c>
      <c r="H830" t="s">
        <v>34</v>
      </c>
      <c r="I830" t="s">
        <v>50</v>
      </c>
      <c r="J830" t="s">
        <v>28</v>
      </c>
      <c r="K830" t="s">
        <v>29</v>
      </c>
      <c r="L830">
        <v>2</v>
      </c>
    </row>
    <row r="831" spans="1:12" x14ac:dyDescent="0.3">
      <c r="A831">
        <v>830</v>
      </c>
      <c r="B831" t="s">
        <v>1792</v>
      </c>
      <c r="C831" t="s">
        <v>1793</v>
      </c>
      <c r="D831" t="s">
        <v>32</v>
      </c>
      <c r="E831">
        <v>58</v>
      </c>
      <c r="F831" s="3">
        <v>29737</v>
      </c>
      <c r="G831" t="s">
        <v>138</v>
      </c>
      <c r="H831" t="s">
        <v>68</v>
      </c>
      <c r="I831" t="s">
        <v>46</v>
      </c>
      <c r="J831" t="s">
        <v>28</v>
      </c>
      <c r="K831" t="s">
        <v>42</v>
      </c>
      <c r="L831">
        <v>6</v>
      </c>
    </row>
    <row r="832" spans="1:12" x14ac:dyDescent="0.3">
      <c r="A832">
        <v>831</v>
      </c>
      <c r="B832" t="s">
        <v>1794</v>
      </c>
      <c r="C832" t="s">
        <v>1795</v>
      </c>
      <c r="D832" t="s">
        <v>32</v>
      </c>
      <c r="E832">
        <v>4</v>
      </c>
      <c r="F832" s="3">
        <v>26774</v>
      </c>
      <c r="G832" t="s">
        <v>190</v>
      </c>
      <c r="H832" t="s">
        <v>34</v>
      </c>
      <c r="I832" t="s">
        <v>46</v>
      </c>
      <c r="J832" t="s">
        <v>28</v>
      </c>
      <c r="K832" t="s">
        <v>42</v>
      </c>
      <c r="L832">
        <v>11</v>
      </c>
    </row>
    <row r="833" spans="1:12" x14ac:dyDescent="0.3">
      <c r="A833">
        <v>832</v>
      </c>
      <c r="B833" t="s">
        <v>1796</v>
      </c>
      <c r="C833" t="s">
        <v>1797</v>
      </c>
      <c r="D833" t="s">
        <v>32</v>
      </c>
      <c r="E833">
        <v>30</v>
      </c>
      <c r="F833" s="3">
        <v>28459</v>
      </c>
      <c r="G833" t="s">
        <v>1798</v>
      </c>
      <c r="H833" t="s">
        <v>49</v>
      </c>
      <c r="I833" t="s">
        <v>27</v>
      </c>
      <c r="J833" t="s">
        <v>28</v>
      </c>
      <c r="K833" t="s">
        <v>42</v>
      </c>
      <c r="L833">
        <v>14</v>
      </c>
    </row>
    <row r="834" spans="1:12" x14ac:dyDescent="0.3">
      <c r="A834">
        <v>833</v>
      </c>
      <c r="B834" t="s">
        <v>1799</v>
      </c>
      <c r="C834" t="s">
        <v>1800</v>
      </c>
      <c r="D834" t="s">
        <v>32</v>
      </c>
      <c r="E834">
        <v>9</v>
      </c>
      <c r="F834" s="3">
        <v>34975</v>
      </c>
      <c r="G834" t="s">
        <v>506</v>
      </c>
      <c r="H834" t="s">
        <v>40</v>
      </c>
      <c r="I834" t="s">
        <v>50</v>
      </c>
      <c r="J834" t="s">
        <v>28</v>
      </c>
      <c r="K834" t="s">
        <v>29</v>
      </c>
      <c r="L834">
        <v>4</v>
      </c>
    </row>
    <row r="835" spans="1:12" x14ac:dyDescent="0.3">
      <c r="A835">
        <v>834</v>
      </c>
      <c r="B835" t="s">
        <v>1801</v>
      </c>
      <c r="C835" t="s">
        <v>1802</v>
      </c>
      <c r="D835" t="s">
        <v>32</v>
      </c>
      <c r="E835">
        <v>37</v>
      </c>
      <c r="F835" s="3">
        <v>26761</v>
      </c>
      <c r="G835" t="s">
        <v>409</v>
      </c>
      <c r="H835" t="s">
        <v>34</v>
      </c>
      <c r="I835" t="s">
        <v>27</v>
      </c>
      <c r="J835" t="s">
        <v>28</v>
      </c>
      <c r="K835" t="s">
        <v>42</v>
      </c>
      <c r="L835">
        <v>3</v>
      </c>
    </row>
    <row r="836" spans="1:12" x14ac:dyDescent="0.3">
      <c r="A836">
        <v>835</v>
      </c>
      <c r="B836" t="s">
        <v>1803</v>
      </c>
      <c r="C836" t="s">
        <v>1804</v>
      </c>
      <c r="D836" t="s">
        <v>32</v>
      </c>
      <c r="E836">
        <v>85</v>
      </c>
      <c r="F836" s="3">
        <v>24950</v>
      </c>
      <c r="G836" t="s">
        <v>577</v>
      </c>
      <c r="H836" t="s">
        <v>68</v>
      </c>
      <c r="I836" t="s">
        <v>27</v>
      </c>
      <c r="J836" t="s">
        <v>28</v>
      </c>
      <c r="K836" t="s">
        <v>29</v>
      </c>
      <c r="L836">
        <v>9</v>
      </c>
    </row>
    <row r="837" spans="1:12" x14ac:dyDescent="0.3">
      <c r="A837">
        <v>836</v>
      </c>
      <c r="B837" t="s">
        <v>1805</v>
      </c>
      <c r="C837" t="s">
        <v>1806</v>
      </c>
      <c r="D837" t="s">
        <v>24</v>
      </c>
      <c r="E837">
        <v>33</v>
      </c>
      <c r="F837" s="3">
        <v>32965</v>
      </c>
      <c r="G837" t="s">
        <v>561</v>
      </c>
      <c r="H837" t="s">
        <v>34</v>
      </c>
      <c r="I837" t="s">
        <v>27</v>
      </c>
      <c r="J837" t="s">
        <v>28</v>
      </c>
      <c r="K837" t="s">
        <v>29</v>
      </c>
      <c r="L837">
        <v>9</v>
      </c>
    </row>
    <row r="838" spans="1:12" x14ac:dyDescent="0.3">
      <c r="A838">
        <v>837</v>
      </c>
      <c r="B838" t="s">
        <v>1807</v>
      </c>
      <c r="C838" t="s">
        <v>1808</v>
      </c>
      <c r="D838" t="s">
        <v>32</v>
      </c>
      <c r="E838">
        <v>4</v>
      </c>
      <c r="F838" s="3">
        <v>20831</v>
      </c>
      <c r="G838" t="s">
        <v>258</v>
      </c>
      <c r="H838" t="s">
        <v>40</v>
      </c>
      <c r="I838" t="s">
        <v>27</v>
      </c>
      <c r="J838" t="s">
        <v>28</v>
      </c>
      <c r="K838" t="s">
        <v>29</v>
      </c>
      <c r="L838">
        <v>13</v>
      </c>
    </row>
    <row r="839" spans="1:12" x14ac:dyDescent="0.3">
      <c r="A839">
        <v>838</v>
      </c>
      <c r="B839" t="s">
        <v>1809</v>
      </c>
      <c r="C839" t="s">
        <v>1810</v>
      </c>
      <c r="D839" t="s">
        <v>32</v>
      </c>
      <c r="E839">
        <v>27</v>
      </c>
      <c r="F839" s="3">
        <v>25967</v>
      </c>
      <c r="G839" t="s">
        <v>371</v>
      </c>
      <c r="H839" t="s">
        <v>34</v>
      </c>
      <c r="I839" t="s">
        <v>50</v>
      </c>
      <c r="J839" t="s">
        <v>28</v>
      </c>
      <c r="K839" t="s">
        <v>42</v>
      </c>
      <c r="L839">
        <v>15</v>
      </c>
    </row>
    <row r="840" spans="1:12" x14ac:dyDescent="0.3">
      <c r="A840">
        <v>839</v>
      </c>
      <c r="B840" t="s">
        <v>1811</v>
      </c>
      <c r="C840" t="s">
        <v>1812</v>
      </c>
      <c r="D840" t="s">
        <v>131</v>
      </c>
      <c r="E840">
        <v>14</v>
      </c>
      <c r="F840" s="3" t="s">
        <v>132</v>
      </c>
      <c r="G840" t="s">
        <v>456</v>
      </c>
      <c r="H840" t="s">
        <v>41</v>
      </c>
      <c r="I840" t="s">
        <v>27</v>
      </c>
      <c r="J840" t="s">
        <v>28</v>
      </c>
      <c r="K840" t="s">
        <v>29</v>
      </c>
      <c r="L840">
        <v>11</v>
      </c>
    </row>
    <row r="841" spans="1:12" x14ac:dyDescent="0.3">
      <c r="A841">
        <v>840</v>
      </c>
      <c r="B841" t="s">
        <v>1813</v>
      </c>
      <c r="C841" t="s">
        <v>1814</v>
      </c>
      <c r="D841" t="s">
        <v>32</v>
      </c>
      <c r="E841">
        <v>94</v>
      </c>
      <c r="F841" s="3">
        <v>23548</v>
      </c>
      <c r="G841" t="s">
        <v>193</v>
      </c>
      <c r="H841" t="s">
        <v>34</v>
      </c>
      <c r="I841" t="s">
        <v>46</v>
      </c>
      <c r="J841" t="s">
        <v>28</v>
      </c>
      <c r="K841" t="s">
        <v>29</v>
      </c>
      <c r="L841">
        <v>19</v>
      </c>
    </row>
    <row r="842" spans="1:12" x14ac:dyDescent="0.3">
      <c r="A842">
        <v>841</v>
      </c>
      <c r="B842" t="s">
        <v>1815</v>
      </c>
      <c r="C842" t="s">
        <v>1816</v>
      </c>
      <c r="D842" t="s">
        <v>32</v>
      </c>
      <c r="E842">
        <v>93</v>
      </c>
      <c r="F842" s="3">
        <v>24372</v>
      </c>
      <c r="G842" t="s">
        <v>328</v>
      </c>
      <c r="H842" t="s">
        <v>68</v>
      </c>
      <c r="I842" t="s">
        <v>46</v>
      </c>
      <c r="J842" t="s">
        <v>28</v>
      </c>
      <c r="K842" t="s">
        <v>29</v>
      </c>
      <c r="L842">
        <v>8</v>
      </c>
    </row>
    <row r="843" spans="1:12" x14ac:dyDescent="0.3">
      <c r="A843">
        <v>842</v>
      </c>
      <c r="B843" t="s">
        <v>1817</v>
      </c>
      <c r="C843" t="s">
        <v>1818</v>
      </c>
      <c r="D843" t="s">
        <v>32</v>
      </c>
      <c r="E843">
        <v>59</v>
      </c>
      <c r="F843" s="3">
        <v>36388</v>
      </c>
      <c r="G843" t="s">
        <v>365</v>
      </c>
      <c r="H843" t="s">
        <v>34</v>
      </c>
      <c r="I843" t="s">
        <v>50</v>
      </c>
      <c r="J843" t="s">
        <v>28</v>
      </c>
      <c r="K843" t="s">
        <v>42</v>
      </c>
      <c r="L843">
        <v>2</v>
      </c>
    </row>
    <row r="844" spans="1:12" x14ac:dyDescent="0.3">
      <c r="A844">
        <v>843</v>
      </c>
      <c r="B844" t="s">
        <v>1819</v>
      </c>
      <c r="C844" t="s">
        <v>1820</v>
      </c>
      <c r="D844" t="s">
        <v>32</v>
      </c>
      <c r="E844">
        <v>80</v>
      </c>
      <c r="F844" s="3">
        <v>32756</v>
      </c>
      <c r="G844" t="s">
        <v>1176</v>
      </c>
      <c r="H844" t="s">
        <v>68</v>
      </c>
      <c r="I844" t="s">
        <v>46</v>
      </c>
      <c r="J844" t="s">
        <v>28</v>
      </c>
      <c r="K844" t="s">
        <v>29</v>
      </c>
      <c r="L844">
        <v>9</v>
      </c>
    </row>
    <row r="845" spans="1:12" x14ac:dyDescent="0.3">
      <c r="A845">
        <v>844</v>
      </c>
      <c r="B845" t="s">
        <v>1821</v>
      </c>
      <c r="C845" t="s">
        <v>1822</v>
      </c>
      <c r="D845" t="s">
        <v>32</v>
      </c>
      <c r="E845">
        <v>13</v>
      </c>
      <c r="F845" s="3">
        <v>28503</v>
      </c>
      <c r="G845" t="s">
        <v>304</v>
      </c>
      <c r="H845" t="s">
        <v>34</v>
      </c>
      <c r="I845" t="s">
        <v>50</v>
      </c>
      <c r="J845" t="s">
        <v>28</v>
      </c>
      <c r="K845" t="s">
        <v>42</v>
      </c>
      <c r="L845">
        <v>9</v>
      </c>
    </row>
    <row r="846" spans="1:12" x14ac:dyDescent="0.3">
      <c r="A846">
        <v>845</v>
      </c>
      <c r="B846" t="s">
        <v>1823</v>
      </c>
      <c r="C846" t="s">
        <v>1824</v>
      </c>
      <c r="D846" t="s">
        <v>24</v>
      </c>
      <c r="E846">
        <v>51</v>
      </c>
      <c r="F846" s="3">
        <v>27022</v>
      </c>
      <c r="G846" t="s">
        <v>346</v>
      </c>
      <c r="H846" t="s">
        <v>68</v>
      </c>
      <c r="I846" t="s">
        <v>27</v>
      </c>
      <c r="J846" t="s">
        <v>28</v>
      </c>
      <c r="K846" t="s">
        <v>42</v>
      </c>
      <c r="L846">
        <v>3</v>
      </c>
    </row>
    <row r="847" spans="1:12" x14ac:dyDescent="0.3">
      <c r="A847">
        <v>846</v>
      </c>
      <c r="B847" t="s">
        <v>1825</v>
      </c>
      <c r="C847" t="s">
        <v>1826</v>
      </c>
      <c r="D847" t="s">
        <v>32</v>
      </c>
      <c r="E847">
        <v>60</v>
      </c>
      <c r="F847" s="3">
        <v>19808</v>
      </c>
      <c r="G847" t="s">
        <v>704</v>
      </c>
      <c r="H847" t="s">
        <v>68</v>
      </c>
      <c r="I847" t="s">
        <v>46</v>
      </c>
      <c r="J847" t="s">
        <v>28</v>
      </c>
      <c r="K847" t="s">
        <v>42</v>
      </c>
      <c r="L847">
        <v>17</v>
      </c>
    </row>
    <row r="848" spans="1:12" x14ac:dyDescent="0.3">
      <c r="A848">
        <v>847</v>
      </c>
      <c r="B848" t="s">
        <v>1827</v>
      </c>
      <c r="C848" t="s">
        <v>1828</v>
      </c>
      <c r="D848" t="s">
        <v>24</v>
      </c>
      <c r="E848">
        <v>66</v>
      </c>
      <c r="F848" s="3">
        <v>33384</v>
      </c>
      <c r="G848" t="s">
        <v>196</v>
      </c>
      <c r="H848" t="s">
        <v>49</v>
      </c>
      <c r="I848" t="s">
        <v>50</v>
      </c>
      <c r="J848" t="s">
        <v>28</v>
      </c>
      <c r="K848" t="s">
        <v>42</v>
      </c>
      <c r="L848">
        <v>9</v>
      </c>
    </row>
    <row r="849" spans="1:12" x14ac:dyDescent="0.3">
      <c r="A849">
        <v>848</v>
      </c>
      <c r="B849" t="s">
        <v>1829</v>
      </c>
      <c r="C849" t="s">
        <v>1830</v>
      </c>
      <c r="D849" t="s">
        <v>32</v>
      </c>
      <c r="E849">
        <v>79</v>
      </c>
      <c r="F849" s="3">
        <v>29031</v>
      </c>
      <c r="G849" t="s">
        <v>237</v>
      </c>
      <c r="H849" t="s">
        <v>68</v>
      </c>
      <c r="I849" t="s">
        <v>27</v>
      </c>
      <c r="J849" t="s">
        <v>28</v>
      </c>
      <c r="K849" t="s">
        <v>42</v>
      </c>
      <c r="L849">
        <v>13</v>
      </c>
    </row>
    <row r="850" spans="1:12" x14ac:dyDescent="0.3">
      <c r="A850">
        <v>849</v>
      </c>
      <c r="B850" t="s">
        <v>1831</v>
      </c>
      <c r="C850" t="s">
        <v>1832</v>
      </c>
      <c r="D850" t="s">
        <v>32</v>
      </c>
      <c r="E850">
        <v>72</v>
      </c>
      <c r="F850" s="3">
        <v>25461</v>
      </c>
      <c r="G850" t="s">
        <v>449</v>
      </c>
      <c r="H850" t="s">
        <v>148</v>
      </c>
      <c r="I850" t="s">
        <v>27</v>
      </c>
      <c r="J850" t="s">
        <v>28</v>
      </c>
      <c r="K850" t="s">
        <v>42</v>
      </c>
      <c r="L850">
        <v>10</v>
      </c>
    </row>
    <row r="851" spans="1:12" x14ac:dyDescent="0.3">
      <c r="A851">
        <v>850</v>
      </c>
      <c r="B851" t="s">
        <v>1833</v>
      </c>
      <c r="C851" t="s">
        <v>1834</v>
      </c>
      <c r="D851" t="s">
        <v>32</v>
      </c>
      <c r="E851">
        <v>79</v>
      </c>
      <c r="F851" s="3">
        <v>36793</v>
      </c>
      <c r="G851" t="s">
        <v>583</v>
      </c>
      <c r="H851" t="s">
        <v>26</v>
      </c>
      <c r="I851" t="s">
        <v>27</v>
      </c>
      <c r="J851" t="s">
        <v>28</v>
      </c>
      <c r="K851" t="s">
        <v>42</v>
      </c>
      <c r="L851">
        <v>1</v>
      </c>
    </row>
    <row r="852" spans="1:12" x14ac:dyDescent="0.3">
      <c r="A852">
        <v>851</v>
      </c>
      <c r="B852" t="s">
        <v>1835</v>
      </c>
      <c r="C852" t="s">
        <v>1836</v>
      </c>
      <c r="D852" t="s">
        <v>24</v>
      </c>
      <c r="E852">
        <v>19</v>
      </c>
      <c r="F852" s="3">
        <v>32141</v>
      </c>
      <c r="G852" t="s">
        <v>92</v>
      </c>
      <c r="H852" t="s">
        <v>40</v>
      </c>
      <c r="I852" t="s">
        <v>46</v>
      </c>
      <c r="J852" t="s">
        <v>28</v>
      </c>
      <c r="K852" t="s">
        <v>29</v>
      </c>
      <c r="L852">
        <v>2</v>
      </c>
    </row>
    <row r="853" spans="1:12" x14ac:dyDescent="0.3">
      <c r="A853">
        <v>852</v>
      </c>
      <c r="B853" t="s">
        <v>1837</v>
      </c>
      <c r="C853" t="s">
        <v>1838</v>
      </c>
      <c r="D853" t="s">
        <v>24</v>
      </c>
      <c r="E853">
        <v>37</v>
      </c>
      <c r="F853" s="3">
        <v>36834</v>
      </c>
      <c r="G853" t="s">
        <v>365</v>
      </c>
      <c r="H853" t="s">
        <v>34</v>
      </c>
      <c r="I853" t="s">
        <v>46</v>
      </c>
      <c r="J853" t="s">
        <v>28</v>
      </c>
      <c r="K853" t="s">
        <v>29</v>
      </c>
      <c r="L853">
        <v>2</v>
      </c>
    </row>
    <row r="854" spans="1:12" x14ac:dyDescent="0.3">
      <c r="A854">
        <v>853</v>
      </c>
      <c r="B854" t="s">
        <v>1839</v>
      </c>
      <c r="C854" t="s">
        <v>1840</v>
      </c>
      <c r="D854" t="s">
        <v>24</v>
      </c>
      <c r="E854">
        <v>26</v>
      </c>
      <c r="F854" s="3">
        <v>29863</v>
      </c>
      <c r="G854" t="s">
        <v>55</v>
      </c>
      <c r="H854" t="s">
        <v>49</v>
      </c>
      <c r="I854" t="s">
        <v>27</v>
      </c>
      <c r="J854" t="s">
        <v>28</v>
      </c>
      <c r="K854" t="s">
        <v>29</v>
      </c>
      <c r="L854">
        <v>16</v>
      </c>
    </row>
    <row r="855" spans="1:12" x14ac:dyDescent="0.3">
      <c r="A855">
        <v>854</v>
      </c>
      <c r="B855" t="s">
        <v>1841</v>
      </c>
      <c r="C855" t="s">
        <v>1842</v>
      </c>
      <c r="D855" t="s">
        <v>24</v>
      </c>
      <c r="E855">
        <v>35</v>
      </c>
      <c r="F855" s="3">
        <v>36823</v>
      </c>
      <c r="G855" t="s">
        <v>328</v>
      </c>
      <c r="H855" t="s">
        <v>40</v>
      </c>
      <c r="I855" t="s">
        <v>46</v>
      </c>
      <c r="J855" t="s">
        <v>28</v>
      </c>
      <c r="K855" t="s">
        <v>42</v>
      </c>
      <c r="L855">
        <v>2</v>
      </c>
    </row>
    <row r="856" spans="1:12" x14ac:dyDescent="0.3">
      <c r="A856">
        <v>855</v>
      </c>
      <c r="B856" t="s">
        <v>1843</v>
      </c>
      <c r="C856" t="s">
        <v>1844</v>
      </c>
      <c r="D856" t="s">
        <v>24</v>
      </c>
      <c r="E856">
        <v>74</v>
      </c>
      <c r="F856" s="3">
        <v>27328</v>
      </c>
      <c r="G856" t="s">
        <v>301</v>
      </c>
      <c r="H856" t="s">
        <v>49</v>
      </c>
      <c r="I856" t="s">
        <v>50</v>
      </c>
      <c r="J856" t="s">
        <v>28</v>
      </c>
      <c r="K856" t="s">
        <v>29</v>
      </c>
      <c r="L856">
        <v>16</v>
      </c>
    </row>
    <row r="857" spans="1:12" x14ac:dyDescent="0.3">
      <c r="A857">
        <v>856</v>
      </c>
      <c r="B857" t="s">
        <v>1845</v>
      </c>
      <c r="C857" t="s">
        <v>1846</v>
      </c>
      <c r="D857" t="s">
        <v>32</v>
      </c>
      <c r="E857">
        <v>63</v>
      </c>
      <c r="F857" s="3">
        <v>32417</v>
      </c>
      <c r="G857" t="s">
        <v>404</v>
      </c>
      <c r="H857" t="s">
        <v>34</v>
      </c>
      <c r="I857" t="s">
        <v>27</v>
      </c>
      <c r="J857" t="s">
        <v>28</v>
      </c>
      <c r="K857" t="s">
        <v>29</v>
      </c>
      <c r="L857">
        <v>9</v>
      </c>
    </row>
    <row r="858" spans="1:12" x14ac:dyDescent="0.3">
      <c r="A858">
        <v>857</v>
      </c>
      <c r="B858" t="s">
        <v>777</v>
      </c>
      <c r="C858" t="s">
        <v>9</v>
      </c>
      <c r="D858" t="s">
        <v>24</v>
      </c>
      <c r="E858">
        <v>15</v>
      </c>
      <c r="F858" s="3">
        <v>23603</v>
      </c>
      <c r="G858" t="s">
        <v>301</v>
      </c>
      <c r="H858" t="s">
        <v>40</v>
      </c>
      <c r="I858" t="s">
        <v>50</v>
      </c>
      <c r="J858" t="s">
        <v>28</v>
      </c>
      <c r="K858" t="s">
        <v>42</v>
      </c>
      <c r="L858">
        <v>4</v>
      </c>
    </row>
    <row r="859" spans="1:12" x14ac:dyDescent="0.3">
      <c r="A859">
        <v>858</v>
      </c>
      <c r="B859" t="s">
        <v>1847</v>
      </c>
      <c r="C859" t="s">
        <v>1848</v>
      </c>
      <c r="D859" t="s">
        <v>24</v>
      </c>
      <c r="E859">
        <v>79</v>
      </c>
      <c r="F859" s="3">
        <v>29374</v>
      </c>
      <c r="G859" t="s">
        <v>258</v>
      </c>
      <c r="H859" t="s">
        <v>34</v>
      </c>
      <c r="I859" t="s">
        <v>50</v>
      </c>
      <c r="J859" t="s">
        <v>28</v>
      </c>
      <c r="K859" t="s">
        <v>29</v>
      </c>
      <c r="L859">
        <v>9</v>
      </c>
    </row>
    <row r="860" spans="1:12" x14ac:dyDescent="0.3">
      <c r="A860">
        <v>859</v>
      </c>
      <c r="B860" t="s">
        <v>1849</v>
      </c>
      <c r="C860" t="s">
        <v>1850</v>
      </c>
      <c r="D860" t="s">
        <v>24</v>
      </c>
      <c r="E860">
        <v>53</v>
      </c>
      <c r="F860" s="3">
        <v>28704</v>
      </c>
      <c r="G860" t="s">
        <v>704</v>
      </c>
      <c r="H860" t="s">
        <v>34</v>
      </c>
      <c r="I860" t="s">
        <v>46</v>
      </c>
      <c r="J860" t="s">
        <v>28</v>
      </c>
      <c r="K860" t="s">
        <v>29</v>
      </c>
      <c r="L860">
        <v>7</v>
      </c>
    </row>
    <row r="861" spans="1:12" x14ac:dyDescent="0.3">
      <c r="A861">
        <v>860</v>
      </c>
      <c r="B861" t="s">
        <v>1851</v>
      </c>
      <c r="C861" t="s">
        <v>9</v>
      </c>
      <c r="D861" t="s">
        <v>24</v>
      </c>
      <c r="E861">
        <v>80</v>
      </c>
      <c r="F861" s="3">
        <v>29445</v>
      </c>
      <c r="G861" t="s">
        <v>40</v>
      </c>
      <c r="H861" t="s">
        <v>40</v>
      </c>
      <c r="I861" t="s">
        <v>50</v>
      </c>
      <c r="J861" t="s">
        <v>28</v>
      </c>
      <c r="K861" t="s">
        <v>29</v>
      </c>
      <c r="L861">
        <v>7</v>
      </c>
    </row>
    <row r="862" spans="1:12" x14ac:dyDescent="0.3">
      <c r="A862">
        <v>861</v>
      </c>
      <c r="B862" t="s">
        <v>1852</v>
      </c>
      <c r="C862" t="s">
        <v>1853</v>
      </c>
      <c r="D862" t="s">
        <v>24</v>
      </c>
      <c r="E862">
        <v>73</v>
      </c>
      <c r="F862" s="3">
        <v>28269</v>
      </c>
      <c r="G862" t="s">
        <v>165</v>
      </c>
      <c r="H862" t="s">
        <v>34</v>
      </c>
      <c r="I862" t="s">
        <v>50</v>
      </c>
      <c r="J862" t="s">
        <v>28</v>
      </c>
      <c r="K862" t="s">
        <v>42</v>
      </c>
      <c r="L862">
        <v>17</v>
      </c>
    </row>
    <row r="863" spans="1:12" x14ac:dyDescent="0.3">
      <c r="A863">
        <v>862</v>
      </c>
      <c r="B863" t="s">
        <v>1854</v>
      </c>
      <c r="C863" t="s">
        <v>1855</v>
      </c>
      <c r="D863" t="s">
        <v>32</v>
      </c>
      <c r="E863">
        <v>83</v>
      </c>
      <c r="F863" s="3">
        <v>28486</v>
      </c>
      <c r="G863" t="s">
        <v>135</v>
      </c>
      <c r="H863" t="s">
        <v>59</v>
      </c>
      <c r="I863" t="s">
        <v>50</v>
      </c>
      <c r="J863" t="s">
        <v>28</v>
      </c>
      <c r="K863" t="s">
        <v>29</v>
      </c>
      <c r="L863">
        <v>16</v>
      </c>
    </row>
    <row r="864" spans="1:12" x14ac:dyDescent="0.3">
      <c r="A864">
        <v>863</v>
      </c>
      <c r="B864" t="s">
        <v>1856</v>
      </c>
      <c r="C864" t="s">
        <v>1857</v>
      </c>
      <c r="D864" t="s">
        <v>24</v>
      </c>
      <c r="E864">
        <v>19</v>
      </c>
      <c r="F864" s="3">
        <v>22534</v>
      </c>
      <c r="G864" t="s">
        <v>165</v>
      </c>
      <c r="H864" t="s">
        <v>34</v>
      </c>
      <c r="I864" t="s">
        <v>46</v>
      </c>
      <c r="J864" t="s">
        <v>28</v>
      </c>
      <c r="K864" t="s">
        <v>42</v>
      </c>
      <c r="L864">
        <v>5</v>
      </c>
    </row>
    <row r="865" spans="1:12" x14ac:dyDescent="0.3">
      <c r="A865">
        <v>864</v>
      </c>
      <c r="B865" t="s">
        <v>1858</v>
      </c>
      <c r="C865" t="s">
        <v>1859</v>
      </c>
      <c r="D865" t="s">
        <v>32</v>
      </c>
      <c r="E865">
        <v>6</v>
      </c>
      <c r="F865" s="3">
        <v>25633</v>
      </c>
      <c r="G865" t="s">
        <v>40</v>
      </c>
      <c r="H865" t="s">
        <v>49</v>
      </c>
      <c r="I865" t="s">
        <v>50</v>
      </c>
      <c r="J865" t="s">
        <v>28</v>
      </c>
      <c r="K865" t="s">
        <v>29</v>
      </c>
      <c r="L865">
        <v>4</v>
      </c>
    </row>
    <row r="866" spans="1:12" x14ac:dyDescent="0.3">
      <c r="A866">
        <v>865</v>
      </c>
      <c r="B866" t="s">
        <v>1860</v>
      </c>
      <c r="C866" t="s">
        <v>1861</v>
      </c>
      <c r="D866" t="s">
        <v>24</v>
      </c>
      <c r="E866">
        <v>73</v>
      </c>
      <c r="F866" s="3">
        <v>23844</v>
      </c>
      <c r="G866" t="s">
        <v>558</v>
      </c>
      <c r="H866" t="s">
        <v>122</v>
      </c>
      <c r="I866" t="s">
        <v>27</v>
      </c>
      <c r="J866" t="s">
        <v>28</v>
      </c>
      <c r="K866" t="s">
        <v>42</v>
      </c>
      <c r="L866">
        <v>19</v>
      </c>
    </row>
    <row r="867" spans="1:12" x14ac:dyDescent="0.3">
      <c r="A867">
        <v>866</v>
      </c>
      <c r="B867" t="s">
        <v>1862</v>
      </c>
      <c r="C867" t="s">
        <v>1863</v>
      </c>
      <c r="D867" t="s">
        <v>32</v>
      </c>
      <c r="E867">
        <v>28</v>
      </c>
      <c r="F867" s="3">
        <v>26669</v>
      </c>
      <c r="G867" t="s">
        <v>346</v>
      </c>
      <c r="H867" t="s">
        <v>40</v>
      </c>
      <c r="I867" t="s">
        <v>46</v>
      </c>
      <c r="J867" t="s">
        <v>28</v>
      </c>
      <c r="K867" t="s">
        <v>29</v>
      </c>
      <c r="L867">
        <v>14</v>
      </c>
    </row>
    <row r="868" spans="1:12" x14ac:dyDescent="0.3">
      <c r="A868">
        <v>867</v>
      </c>
      <c r="B868" t="s">
        <v>1864</v>
      </c>
      <c r="C868" t="s">
        <v>1865</v>
      </c>
      <c r="D868" t="s">
        <v>24</v>
      </c>
      <c r="E868">
        <v>12</v>
      </c>
      <c r="F868" s="3">
        <v>26794</v>
      </c>
      <c r="G868" t="s">
        <v>555</v>
      </c>
      <c r="H868" t="s">
        <v>40</v>
      </c>
      <c r="I868" t="s">
        <v>27</v>
      </c>
      <c r="J868" t="s">
        <v>28</v>
      </c>
      <c r="K868" t="s">
        <v>42</v>
      </c>
      <c r="L868">
        <v>17</v>
      </c>
    </row>
    <row r="869" spans="1:12" x14ac:dyDescent="0.3">
      <c r="A869">
        <v>868</v>
      </c>
      <c r="B869" t="s">
        <v>1866</v>
      </c>
      <c r="C869" t="s">
        <v>1867</v>
      </c>
      <c r="D869" t="s">
        <v>24</v>
      </c>
      <c r="E869">
        <v>84</v>
      </c>
      <c r="F869" s="3">
        <v>29054</v>
      </c>
      <c r="G869" t="s">
        <v>298</v>
      </c>
      <c r="H869" t="s">
        <v>34</v>
      </c>
      <c r="I869" t="s">
        <v>27</v>
      </c>
      <c r="J869" t="s">
        <v>28</v>
      </c>
      <c r="K869" t="s">
        <v>29</v>
      </c>
      <c r="L869">
        <v>11</v>
      </c>
    </row>
    <row r="870" spans="1:12" x14ac:dyDescent="0.3">
      <c r="A870">
        <v>869</v>
      </c>
      <c r="B870" t="s">
        <v>1868</v>
      </c>
      <c r="C870" t="s">
        <v>1869</v>
      </c>
      <c r="D870" t="s">
        <v>24</v>
      </c>
      <c r="E870">
        <v>7</v>
      </c>
      <c r="F870" s="3">
        <v>30752</v>
      </c>
      <c r="G870" t="s">
        <v>1870</v>
      </c>
      <c r="H870" t="s">
        <v>34</v>
      </c>
      <c r="I870" t="s">
        <v>50</v>
      </c>
      <c r="J870" t="s">
        <v>28</v>
      </c>
      <c r="K870" t="s">
        <v>29</v>
      </c>
      <c r="L870">
        <v>10</v>
      </c>
    </row>
    <row r="871" spans="1:12" x14ac:dyDescent="0.3">
      <c r="A871">
        <v>870</v>
      </c>
      <c r="B871" t="s">
        <v>1871</v>
      </c>
      <c r="C871" t="s">
        <v>1872</v>
      </c>
      <c r="D871" t="s">
        <v>32</v>
      </c>
      <c r="E871">
        <v>63</v>
      </c>
      <c r="F871" s="3">
        <v>23405</v>
      </c>
      <c r="G871" t="s">
        <v>464</v>
      </c>
      <c r="H871" t="s">
        <v>26</v>
      </c>
      <c r="I871" t="s">
        <v>27</v>
      </c>
      <c r="J871" t="s">
        <v>28</v>
      </c>
      <c r="K871" t="s">
        <v>42</v>
      </c>
      <c r="L871">
        <v>6</v>
      </c>
    </row>
    <row r="872" spans="1:12" x14ac:dyDescent="0.3">
      <c r="A872">
        <v>871</v>
      </c>
      <c r="B872" t="s">
        <v>1873</v>
      </c>
      <c r="C872" t="s">
        <v>1874</v>
      </c>
      <c r="D872" t="s">
        <v>24</v>
      </c>
      <c r="E872">
        <v>40</v>
      </c>
      <c r="F872" s="3">
        <v>33623</v>
      </c>
      <c r="G872" t="s">
        <v>40</v>
      </c>
      <c r="H872" t="s">
        <v>40</v>
      </c>
      <c r="I872" t="s">
        <v>27</v>
      </c>
      <c r="J872" t="s">
        <v>28</v>
      </c>
      <c r="K872" t="s">
        <v>29</v>
      </c>
      <c r="L872">
        <v>5</v>
      </c>
    </row>
    <row r="873" spans="1:12" x14ac:dyDescent="0.3">
      <c r="A873">
        <v>872</v>
      </c>
      <c r="B873" t="s">
        <v>1875</v>
      </c>
      <c r="C873" t="s">
        <v>1876</v>
      </c>
      <c r="D873" t="s">
        <v>24</v>
      </c>
      <c r="E873">
        <v>47</v>
      </c>
      <c r="F873" s="3">
        <v>26051</v>
      </c>
      <c r="G873" t="s">
        <v>503</v>
      </c>
      <c r="H873" t="s">
        <v>41</v>
      </c>
      <c r="I873" t="s">
        <v>27</v>
      </c>
      <c r="J873" t="s">
        <v>28</v>
      </c>
      <c r="K873" t="s">
        <v>42</v>
      </c>
      <c r="L873">
        <v>13</v>
      </c>
    </row>
    <row r="874" spans="1:12" x14ac:dyDescent="0.3">
      <c r="A874">
        <v>873</v>
      </c>
      <c r="B874" t="s">
        <v>1877</v>
      </c>
      <c r="C874" t="s">
        <v>1878</v>
      </c>
      <c r="D874" t="s">
        <v>32</v>
      </c>
      <c r="E874">
        <v>37</v>
      </c>
      <c r="F874" s="3">
        <v>21907</v>
      </c>
      <c r="G874" t="s">
        <v>266</v>
      </c>
      <c r="H874" t="s">
        <v>26</v>
      </c>
      <c r="I874" t="s">
        <v>46</v>
      </c>
      <c r="J874" t="s">
        <v>28</v>
      </c>
      <c r="K874" t="s">
        <v>29</v>
      </c>
      <c r="L874">
        <v>20</v>
      </c>
    </row>
    <row r="875" spans="1:12" x14ac:dyDescent="0.3">
      <c r="A875">
        <v>874</v>
      </c>
      <c r="B875" t="s">
        <v>1879</v>
      </c>
      <c r="C875" t="s">
        <v>1880</v>
      </c>
      <c r="D875" t="s">
        <v>32</v>
      </c>
      <c r="E875">
        <v>78</v>
      </c>
      <c r="F875" s="3">
        <v>37016</v>
      </c>
      <c r="G875" t="s">
        <v>40</v>
      </c>
      <c r="H875" t="s">
        <v>26</v>
      </c>
      <c r="I875" t="s">
        <v>27</v>
      </c>
      <c r="J875" t="s">
        <v>28</v>
      </c>
      <c r="K875" t="s">
        <v>29</v>
      </c>
      <c r="L875">
        <v>1</v>
      </c>
    </row>
    <row r="876" spans="1:12" x14ac:dyDescent="0.3">
      <c r="A876">
        <v>875</v>
      </c>
      <c r="B876" t="s">
        <v>1881</v>
      </c>
      <c r="C876" t="s">
        <v>1882</v>
      </c>
      <c r="D876" t="s">
        <v>32</v>
      </c>
      <c r="E876">
        <v>34</v>
      </c>
      <c r="F876" s="3">
        <v>36214</v>
      </c>
      <c r="G876" t="s">
        <v>37</v>
      </c>
      <c r="H876" t="s">
        <v>34</v>
      </c>
      <c r="I876" t="s">
        <v>27</v>
      </c>
      <c r="J876" t="s">
        <v>28</v>
      </c>
      <c r="K876" t="s">
        <v>29</v>
      </c>
      <c r="L876">
        <v>2</v>
      </c>
    </row>
    <row r="877" spans="1:12" x14ac:dyDescent="0.3">
      <c r="A877">
        <v>876</v>
      </c>
      <c r="B877" t="s">
        <v>1883</v>
      </c>
      <c r="C877" t="s">
        <v>1884</v>
      </c>
      <c r="D877" t="s">
        <v>32</v>
      </c>
      <c r="E877">
        <v>44</v>
      </c>
      <c r="F877" s="3">
        <v>25117</v>
      </c>
      <c r="G877" t="s">
        <v>202</v>
      </c>
      <c r="H877" t="s">
        <v>41</v>
      </c>
      <c r="I877" t="s">
        <v>50</v>
      </c>
      <c r="J877" t="s">
        <v>28</v>
      </c>
      <c r="K877" t="s">
        <v>42</v>
      </c>
      <c r="L877">
        <v>19</v>
      </c>
    </row>
    <row r="878" spans="1:12" x14ac:dyDescent="0.3">
      <c r="A878">
        <v>877</v>
      </c>
      <c r="B878" t="s">
        <v>1885</v>
      </c>
      <c r="C878" t="s">
        <v>1886</v>
      </c>
      <c r="D878" t="s">
        <v>24</v>
      </c>
      <c r="E878">
        <v>92</v>
      </c>
      <c r="F878" s="3">
        <v>32276</v>
      </c>
      <c r="G878" t="s">
        <v>105</v>
      </c>
      <c r="H878" t="s">
        <v>34</v>
      </c>
      <c r="I878" t="s">
        <v>27</v>
      </c>
      <c r="J878" t="s">
        <v>28</v>
      </c>
      <c r="K878" t="s">
        <v>29</v>
      </c>
      <c r="L878">
        <v>3</v>
      </c>
    </row>
    <row r="879" spans="1:12" x14ac:dyDescent="0.3">
      <c r="A879">
        <v>878</v>
      </c>
      <c r="B879" t="s">
        <v>1887</v>
      </c>
      <c r="C879" t="s">
        <v>1888</v>
      </c>
      <c r="D879" t="s">
        <v>32</v>
      </c>
      <c r="E879">
        <v>31</v>
      </c>
      <c r="F879" s="3">
        <v>30256</v>
      </c>
      <c r="G879" t="s">
        <v>784</v>
      </c>
      <c r="H879" t="s">
        <v>68</v>
      </c>
      <c r="I879" t="s">
        <v>27</v>
      </c>
      <c r="J879" t="s">
        <v>28</v>
      </c>
      <c r="K879" t="s">
        <v>29</v>
      </c>
      <c r="L879">
        <v>9</v>
      </c>
    </row>
    <row r="880" spans="1:12" x14ac:dyDescent="0.3">
      <c r="A880">
        <v>879</v>
      </c>
      <c r="B880" t="s">
        <v>1889</v>
      </c>
      <c r="C880" t="s">
        <v>757</v>
      </c>
      <c r="D880" t="s">
        <v>24</v>
      </c>
      <c r="E880">
        <v>58</v>
      </c>
      <c r="F880" s="3">
        <v>28704</v>
      </c>
      <c r="G880" t="s">
        <v>40</v>
      </c>
      <c r="H880" t="s">
        <v>40</v>
      </c>
      <c r="I880" t="s">
        <v>27</v>
      </c>
      <c r="J880" t="s">
        <v>28</v>
      </c>
      <c r="K880" t="s">
        <v>42</v>
      </c>
      <c r="L880">
        <v>12</v>
      </c>
    </row>
    <row r="881" spans="1:12" x14ac:dyDescent="0.3">
      <c r="A881">
        <v>880</v>
      </c>
      <c r="B881" t="s">
        <v>1890</v>
      </c>
      <c r="C881" t="s">
        <v>1891</v>
      </c>
      <c r="D881" t="s">
        <v>24</v>
      </c>
      <c r="E881">
        <v>11</v>
      </c>
      <c r="F881" s="3">
        <v>23376</v>
      </c>
      <c r="G881" t="s">
        <v>258</v>
      </c>
      <c r="H881" t="s">
        <v>40</v>
      </c>
      <c r="I881" t="s">
        <v>50</v>
      </c>
      <c r="J881" t="s">
        <v>28</v>
      </c>
      <c r="K881" t="s">
        <v>29</v>
      </c>
      <c r="L881">
        <v>10</v>
      </c>
    </row>
    <row r="882" spans="1:12" x14ac:dyDescent="0.3">
      <c r="A882">
        <v>881</v>
      </c>
      <c r="B882" t="s">
        <v>1892</v>
      </c>
      <c r="C882" t="s">
        <v>1893</v>
      </c>
      <c r="D882" t="s">
        <v>24</v>
      </c>
      <c r="E882">
        <v>82</v>
      </c>
      <c r="F882" s="3">
        <v>29348</v>
      </c>
      <c r="G882" t="s">
        <v>135</v>
      </c>
      <c r="H882" t="s">
        <v>40</v>
      </c>
      <c r="I882" t="s">
        <v>50</v>
      </c>
      <c r="J882" t="s">
        <v>28</v>
      </c>
      <c r="K882" t="s">
        <v>42</v>
      </c>
      <c r="L882">
        <v>15</v>
      </c>
    </row>
    <row r="883" spans="1:12" x14ac:dyDescent="0.3">
      <c r="A883">
        <v>882</v>
      </c>
      <c r="B883" t="s">
        <v>1257</v>
      </c>
      <c r="C883" t="s">
        <v>1894</v>
      </c>
      <c r="D883" t="s">
        <v>24</v>
      </c>
      <c r="E883">
        <v>59</v>
      </c>
      <c r="F883" s="3">
        <v>24014</v>
      </c>
      <c r="G883" t="s">
        <v>40</v>
      </c>
      <c r="H883" t="s">
        <v>38</v>
      </c>
      <c r="I883" t="s">
        <v>27</v>
      </c>
      <c r="J883" t="s">
        <v>28</v>
      </c>
      <c r="K883" t="s">
        <v>29</v>
      </c>
      <c r="L883">
        <v>11</v>
      </c>
    </row>
    <row r="884" spans="1:12" x14ac:dyDescent="0.3">
      <c r="A884">
        <v>883</v>
      </c>
      <c r="B884" t="s">
        <v>1895</v>
      </c>
      <c r="C884" t="s">
        <v>1843</v>
      </c>
      <c r="D884" t="s">
        <v>131</v>
      </c>
      <c r="E884">
        <v>73</v>
      </c>
      <c r="F884" s="3" t="s">
        <v>132</v>
      </c>
      <c r="G884" t="s">
        <v>394</v>
      </c>
      <c r="H884" t="s">
        <v>41</v>
      </c>
      <c r="I884" t="s">
        <v>27</v>
      </c>
      <c r="J884" t="s">
        <v>28</v>
      </c>
      <c r="K884" t="s">
        <v>29</v>
      </c>
      <c r="L884">
        <v>11</v>
      </c>
    </row>
    <row r="885" spans="1:12" x14ac:dyDescent="0.3">
      <c r="A885">
        <v>884</v>
      </c>
      <c r="B885" t="s">
        <v>1896</v>
      </c>
      <c r="C885" t="s">
        <v>1897</v>
      </c>
      <c r="D885" t="s">
        <v>32</v>
      </c>
      <c r="E885">
        <v>11</v>
      </c>
      <c r="F885" s="3">
        <v>28520</v>
      </c>
      <c r="G885" t="s">
        <v>1600</v>
      </c>
      <c r="H885" t="s">
        <v>38</v>
      </c>
      <c r="I885" t="s">
        <v>27</v>
      </c>
      <c r="J885" t="s">
        <v>28</v>
      </c>
      <c r="K885" t="s">
        <v>42</v>
      </c>
      <c r="L885">
        <v>17</v>
      </c>
    </row>
    <row r="886" spans="1:12" x14ac:dyDescent="0.3">
      <c r="A886">
        <v>885</v>
      </c>
      <c r="B886" t="s">
        <v>1898</v>
      </c>
      <c r="C886" t="s">
        <v>1899</v>
      </c>
      <c r="D886" t="s">
        <v>32</v>
      </c>
      <c r="E886">
        <v>20</v>
      </c>
      <c r="F886" s="3">
        <v>24422</v>
      </c>
      <c r="G886" t="s">
        <v>827</v>
      </c>
      <c r="H886" t="s">
        <v>34</v>
      </c>
      <c r="I886" t="s">
        <v>27</v>
      </c>
      <c r="J886" t="s">
        <v>28</v>
      </c>
      <c r="K886" t="s">
        <v>42</v>
      </c>
      <c r="L886">
        <v>18</v>
      </c>
    </row>
    <row r="887" spans="1:12" x14ac:dyDescent="0.3">
      <c r="A887">
        <v>886</v>
      </c>
      <c r="B887" t="s">
        <v>1900</v>
      </c>
      <c r="C887" t="s">
        <v>1901</v>
      </c>
      <c r="D887" t="s">
        <v>24</v>
      </c>
      <c r="E887">
        <v>53</v>
      </c>
      <c r="F887" s="3">
        <v>27348</v>
      </c>
      <c r="G887" t="s">
        <v>105</v>
      </c>
      <c r="H887" t="s">
        <v>26</v>
      </c>
      <c r="I887" t="s">
        <v>27</v>
      </c>
      <c r="J887" t="s">
        <v>28</v>
      </c>
      <c r="K887" t="s">
        <v>42</v>
      </c>
      <c r="L887">
        <v>11</v>
      </c>
    </row>
    <row r="888" spans="1:12" x14ac:dyDescent="0.3">
      <c r="A888">
        <v>887</v>
      </c>
      <c r="B888" t="s">
        <v>1902</v>
      </c>
      <c r="C888" t="s">
        <v>1903</v>
      </c>
      <c r="D888" t="s">
        <v>32</v>
      </c>
      <c r="E888">
        <v>55</v>
      </c>
      <c r="F888" s="3">
        <v>35751</v>
      </c>
      <c r="G888" t="s">
        <v>40</v>
      </c>
      <c r="H888" t="s">
        <v>68</v>
      </c>
      <c r="I888" t="s">
        <v>50</v>
      </c>
      <c r="J888" t="s">
        <v>28</v>
      </c>
      <c r="K888" t="s">
        <v>42</v>
      </c>
      <c r="L888">
        <v>1</v>
      </c>
    </row>
    <row r="889" spans="1:12" x14ac:dyDescent="0.3">
      <c r="A889">
        <v>888</v>
      </c>
      <c r="B889" t="s">
        <v>1904</v>
      </c>
      <c r="C889" t="s">
        <v>1905</v>
      </c>
      <c r="D889" t="s">
        <v>24</v>
      </c>
      <c r="E889">
        <v>62</v>
      </c>
      <c r="F889" s="3">
        <v>23325</v>
      </c>
      <c r="G889" t="s">
        <v>1906</v>
      </c>
      <c r="H889" t="s">
        <v>68</v>
      </c>
      <c r="I889" t="s">
        <v>27</v>
      </c>
      <c r="J889" t="s">
        <v>28</v>
      </c>
      <c r="K889" t="s">
        <v>42</v>
      </c>
      <c r="L889">
        <v>10</v>
      </c>
    </row>
    <row r="890" spans="1:12" x14ac:dyDescent="0.3">
      <c r="A890">
        <v>889</v>
      </c>
      <c r="B890" t="s">
        <v>1907</v>
      </c>
      <c r="C890" t="s">
        <v>1908</v>
      </c>
      <c r="D890" t="s">
        <v>32</v>
      </c>
      <c r="E890">
        <v>46</v>
      </c>
      <c r="F890" s="3">
        <v>24522</v>
      </c>
      <c r="G890" t="s">
        <v>673</v>
      </c>
      <c r="H890" t="s">
        <v>49</v>
      </c>
      <c r="I890" t="s">
        <v>46</v>
      </c>
      <c r="J890" t="s">
        <v>28</v>
      </c>
      <c r="K890" t="s">
        <v>29</v>
      </c>
      <c r="L890">
        <v>10</v>
      </c>
    </row>
    <row r="891" spans="1:12" x14ac:dyDescent="0.3">
      <c r="A891">
        <v>890</v>
      </c>
      <c r="B891" t="s">
        <v>1909</v>
      </c>
      <c r="C891" t="s">
        <v>1910</v>
      </c>
      <c r="D891" t="s">
        <v>24</v>
      </c>
      <c r="E891">
        <v>55</v>
      </c>
      <c r="F891" s="3">
        <v>27061</v>
      </c>
      <c r="G891" t="s">
        <v>668</v>
      </c>
      <c r="H891" t="s">
        <v>26</v>
      </c>
      <c r="I891" t="s">
        <v>27</v>
      </c>
      <c r="J891" t="s">
        <v>28</v>
      </c>
      <c r="K891" t="s">
        <v>29</v>
      </c>
      <c r="L891">
        <v>15</v>
      </c>
    </row>
    <row r="892" spans="1:12" x14ac:dyDescent="0.3">
      <c r="A892">
        <v>891</v>
      </c>
      <c r="B892" t="s">
        <v>39</v>
      </c>
      <c r="C892" t="s">
        <v>1911</v>
      </c>
      <c r="D892" t="s">
        <v>32</v>
      </c>
      <c r="E892">
        <v>21</v>
      </c>
      <c r="F892" s="3">
        <v>29804</v>
      </c>
      <c r="G892" t="s">
        <v>266</v>
      </c>
      <c r="H892" t="s">
        <v>26</v>
      </c>
      <c r="I892" t="s">
        <v>50</v>
      </c>
      <c r="J892" t="s">
        <v>28</v>
      </c>
      <c r="K892" t="s">
        <v>29</v>
      </c>
      <c r="L892">
        <v>9</v>
      </c>
    </row>
    <row r="893" spans="1:12" x14ac:dyDescent="0.3">
      <c r="A893">
        <v>892</v>
      </c>
      <c r="B893" t="s">
        <v>1912</v>
      </c>
      <c r="C893" t="s">
        <v>1913</v>
      </c>
      <c r="D893" t="s">
        <v>131</v>
      </c>
      <c r="E893">
        <v>22</v>
      </c>
      <c r="F893" s="3" t="s">
        <v>132</v>
      </c>
      <c r="G893" t="s">
        <v>391</v>
      </c>
      <c r="H893" t="s">
        <v>41</v>
      </c>
      <c r="I893" t="s">
        <v>27</v>
      </c>
      <c r="J893" t="s">
        <v>28</v>
      </c>
      <c r="K893" t="s">
        <v>29</v>
      </c>
      <c r="L893">
        <v>11</v>
      </c>
    </row>
    <row r="894" spans="1:12" x14ac:dyDescent="0.3">
      <c r="A894">
        <v>893</v>
      </c>
      <c r="B894" t="s">
        <v>1914</v>
      </c>
      <c r="C894" t="s">
        <v>1915</v>
      </c>
      <c r="D894" t="s">
        <v>32</v>
      </c>
      <c r="E894">
        <v>97</v>
      </c>
      <c r="F894" s="3">
        <v>30570</v>
      </c>
      <c r="G894" t="s">
        <v>704</v>
      </c>
      <c r="H894" t="s">
        <v>41</v>
      </c>
      <c r="I894" t="s">
        <v>27</v>
      </c>
      <c r="J894" t="s">
        <v>28</v>
      </c>
      <c r="K894" t="s">
        <v>42</v>
      </c>
      <c r="L894">
        <v>16</v>
      </c>
    </row>
    <row r="895" spans="1:12" x14ac:dyDescent="0.3">
      <c r="A895">
        <v>894</v>
      </c>
      <c r="B895" t="s">
        <v>472</v>
      </c>
      <c r="C895" t="s">
        <v>1916</v>
      </c>
      <c r="D895" t="s">
        <v>24</v>
      </c>
      <c r="E895">
        <v>13</v>
      </c>
      <c r="F895" s="3">
        <v>25920</v>
      </c>
      <c r="G895" t="s">
        <v>558</v>
      </c>
      <c r="H895" t="s">
        <v>34</v>
      </c>
      <c r="I895" t="s">
        <v>50</v>
      </c>
      <c r="J895" t="s">
        <v>28</v>
      </c>
      <c r="K895" t="s">
        <v>29</v>
      </c>
      <c r="L895">
        <v>9</v>
      </c>
    </row>
    <row r="896" spans="1:12" x14ac:dyDescent="0.3">
      <c r="A896">
        <v>895</v>
      </c>
      <c r="B896" t="s">
        <v>1917</v>
      </c>
      <c r="C896" t="s">
        <v>1918</v>
      </c>
      <c r="D896" t="s">
        <v>24</v>
      </c>
      <c r="E896">
        <v>58</v>
      </c>
      <c r="F896" s="3">
        <v>24353</v>
      </c>
      <c r="G896" t="s">
        <v>40</v>
      </c>
      <c r="H896" t="s">
        <v>40</v>
      </c>
      <c r="I896" t="s">
        <v>27</v>
      </c>
      <c r="J896" t="s">
        <v>28</v>
      </c>
      <c r="K896" t="s">
        <v>29</v>
      </c>
      <c r="L896">
        <v>12</v>
      </c>
    </row>
    <row r="897" spans="1:12" x14ac:dyDescent="0.3">
      <c r="A897">
        <v>896</v>
      </c>
      <c r="B897" t="s">
        <v>1384</v>
      </c>
      <c r="C897" t="s">
        <v>1919</v>
      </c>
      <c r="D897" t="s">
        <v>24</v>
      </c>
      <c r="E897">
        <v>25</v>
      </c>
      <c r="F897" s="3">
        <v>28651</v>
      </c>
      <c r="G897" t="s">
        <v>193</v>
      </c>
      <c r="H897" t="s">
        <v>40</v>
      </c>
      <c r="I897" t="s">
        <v>27</v>
      </c>
      <c r="J897" t="s">
        <v>28</v>
      </c>
      <c r="K897" t="s">
        <v>42</v>
      </c>
      <c r="L897">
        <v>15</v>
      </c>
    </row>
    <row r="898" spans="1:12" x14ac:dyDescent="0.3">
      <c r="A898">
        <v>897</v>
      </c>
      <c r="B898" t="s">
        <v>315</v>
      </c>
      <c r="C898" t="s">
        <v>1920</v>
      </c>
      <c r="D898" t="s">
        <v>24</v>
      </c>
      <c r="E898">
        <v>25</v>
      </c>
      <c r="F898" s="3">
        <v>25214</v>
      </c>
      <c r="G898" t="s">
        <v>74</v>
      </c>
      <c r="H898" t="s">
        <v>68</v>
      </c>
      <c r="I898" t="s">
        <v>27</v>
      </c>
      <c r="J898" t="s">
        <v>28</v>
      </c>
      <c r="K898" t="s">
        <v>42</v>
      </c>
      <c r="L898">
        <v>11</v>
      </c>
    </row>
    <row r="899" spans="1:12" x14ac:dyDescent="0.3">
      <c r="A899">
        <v>898</v>
      </c>
      <c r="B899" t="s">
        <v>1921</v>
      </c>
      <c r="C899" t="s">
        <v>1922</v>
      </c>
      <c r="D899" t="s">
        <v>24</v>
      </c>
      <c r="E899">
        <v>53</v>
      </c>
      <c r="F899" s="3">
        <v>28365</v>
      </c>
      <c r="G899" t="s">
        <v>301</v>
      </c>
      <c r="H899" t="s">
        <v>34</v>
      </c>
      <c r="I899" t="s">
        <v>46</v>
      </c>
      <c r="J899" t="s">
        <v>28</v>
      </c>
      <c r="K899" t="s">
        <v>42</v>
      </c>
      <c r="L899">
        <v>16</v>
      </c>
    </row>
    <row r="900" spans="1:12" x14ac:dyDescent="0.3">
      <c r="A900">
        <v>899</v>
      </c>
      <c r="B900" t="s">
        <v>1923</v>
      </c>
      <c r="C900" t="s">
        <v>1924</v>
      </c>
      <c r="D900" t="s">
        <v>24</v>
      </c>
      <c r="E900">
        <v>42</v>
      </c>
      <c r="F900" s="3">
        <v>23228</v>
      </c>
      <c r="G900" t="s">
        <v>58</v>
      </c>
      <c r="H900" t="s">
        <v>26</v>
      </c>
      <c r="I900" t="s">
        <v>46</v>
      </c>
      <c r="J900" t="s">
        <v>28</v>
      </c>
      <c r="K900" t="s">
        <v>29</v>
      </c>
      <c r="L900">
        <v>12</v>
      </c>
    </row>
    <row r="901" spans="1:12" x14ac:dyDescent="0.3">
      <c r="A901">
        <v>900</v>
      </c>
      <c r="B901" t="s">
        <v>1925</v>
      </c>
      <c r="C901" t="s">
        <v>1926</v>
      </c>
      <c r="D901" t="s">
        <v>32</v>
      </c>
      <c r="E901">
        <v>48</v>
      </c>
      <c r="F901" s="3">
        <v>33092</v>
      </c>
      <c r="G901" t="s">
        <v>346</v>
      </c>
      <c r="H901" t="s">
        <v>68</v>
      </c>
      <c r="I901" t="s">
        <v>27</v>
      </c>
      <c r="J901" t="s">
        <v>28</v>
      </c>
      <c r="K901" t="s">
        <v>29</v>
      </c>
      <c r="L901">
        <v>5</v>
      </c>
    </row>
    <row r="902" spans="1:12" x14ac:dyDescent="0.3">
      <c r="A902">
        <v>901</v>
      </c>
      <c r="B902" t="s">
        <v>1927</v>
      </c>
      <c r="C902" t="s">
        <v>1928</v>
      </c>
      <c r="D902" t="s">
        <v>24</v>
      </c>
      <c r="E902">
        <v>13</v>
      </c>
      <c r="F902" s="3">
        <v>27511</v>
      </c>
      <c r="G902" t="s">
        <v>40</v>
      </c>
      <c r="H902" t="s">
        <v>49</v>
      </c>
      <c r="I902" t="s">
        <v>27</v>
      </c>
      <c r="J902" t="s">
        <v>28</v>
      </c>
      <c r="K902" t="s">
        <v>29</v>
      </c>
      <c r="L902">
        <v>16</v>
      </c>
    </row>
    <row r="903" spans="1:12" x14ac:dyDescent="0.3">
      <c r="A903">
        <v>902</v>
      </c>
      <c r="B903" t="s">
        <v>1929</v>
      </c>
      <c r="C903" t="s">
        <v>1930</v>
      </c>
      <c r="D903" t="s">
        <v>24</v>
      </c>
      <c r="E903">
        <v>37</v>
      </c>
      <c r="F903" s="3">
        <v>32715</v>
      </c>
      <c r="G903" t="s">
        <v>331</v>
      </c>
      <c r="H903" t="s">
        <v>49</v>
      </c>
      <c r="I903" t="s">
        <v>27</v>
      </c>
      <c r="J903" t="s">
        <v>28</v>
      </c>
      <c r="K903" t="s">
        <v>42</v>
      </c>
      <c r="L903">
        <v>18</v>
      </c>
    </row>
    <row r="904" spans="1:12" x14ac:dyDescent="0.3">
      <c r="A904">
        <v>903</v>
      </c>
      <c r="B904" t="s">
        <v>1931</v>
      </c>
      <c r="C904" t="s">
        <v>1932</v>
      </c>
      <c r="D904" t="s">
        <v>32</v>
      </c>
      <c r="E904">
        <v>46</v>
      </c>
      <c r="F904" s="3">
        <v>22465</v>
      </c>
      <c r="G904" t="s">
        <v>40</v>
      </c>
      <c r="H904" t="s">
        <v>34</v>
      </c>
      <c r="I904" t="s">
        <v>27</v>
      </c>
      <c r="J904" t="s">
        <v>28</v>
      </c>
      <c r="K904" t="s">
        <v>42</v>
      </c>
      <c r="L904">
        <v>14</v>
      </c>
    </row>
    <row r="905" spans="1:12" x14ac:dyDescent="0.3">
      <c r="A905">
        <v>904</v>
      </c>
      <c r="B905" t="s">
        <v>1933</v>
      </c>
      <c r="C905" t="s">
        <v>1934</v>
      </c>
      <c r="D905" t="s">
        <v>24</v>
      </c>
      <c r="E905">
        <v>51</v>
      </c>
      <c r="F905" s="3">
        <v>27155</v>
      </c>
      <c r="G905" t="s">
        <v>738</v>
      </c>
      <c r="H905" t="s">
        <v>40</v>
      </c>
      <c r="I905" t="s">
        <v>50</v>
      </c>
      <c r="J905" t="s">
        <v>28</v>
      </c>
      <c r="K905" t="s">
        <v>29</v>
      </c>
      <c r="L905">
        <v>11</v>
      </c>
    </row>
    <row r="906" spans="1:12" x14ac:dyDescent="0.3">
      <c r="A906">
        <v>905</v>
      </c>
      <c r="B906" t="s">
        <v>1935</v>
      </c>
      <c r="C906" t="s">
        <v>1936</v>
      </c>
      <c r="D906" t="s">
        <v>24</v>
      </c>
      <c r="E906">
        <v>41</v>
      </c>
      <c r="F906" s="3">
        <v>28532</v>
      </c>
      <c r="G906" t="s">
        <v>506</v>
      </c>
      <c r="H906" t="s">
        <v>68</v>
      </c>
      <c r="I906" t="s">
        <v>46</v>
      </c>
      <c r="J906" t="s">
        <v>28</v>
      </c>
      <c r="K906" t="s">
        <v>42</v>
      </c>
      <c r="L906">
        <v>12</v>
      </c>
    </row>
    <row r="907" spans="1:12" x14ac:dyDescent="0.3">
      <c r="A907">
        <v>906</v>
      </c>
      <c r="B907" t="s">
        <v>1937</v>
      </c>
      <c r="C907" t="s">
        <v>1938</v>
      </c>
      <c r="D907" t="s">
        <v>32</v>
      </c>
      <c r="E907">
        <v>73</v>
      </c>
      <c r="F907" s="3">
        <v>36159</v>
      </c>
      <c r="G907" t="s">
        <v>713</v>
      </c>
      <c r="H907" t="s">
        <v>34</v>
      </c>
      <c r="I907" t="s">
        <v>50</v>
      </c>
      <c r="J907" t="s">
        <v>28</v>
      </c>
      <c r="K907" t="s">
        <v>29</v>
      </c>
      <c r="L907">
        <v>3</v>
      </c>
    </row>
    <row r="908" spans="1:12" x14ac:dyDescent="0.3">
      <c r="A908">
        <v>907</v>
      </c>
      <c r="B908" t="s">
        <v>1939</v>
      </c>
      <c r="C908" t="s">
        <v>1940</v>
      </c>
      <c r="D908" t="s">
        <v>32</v>
      </c>
      <c r="E908">
        <v>51</v>
      </c>
      <c r="F908" s="3">
        <v>28849</v>
      </c>
      <c r="G908" t="s">
        <v>83</v>
      </c>
      <c r="H908" t="s">
        <v>38</v>
      </c>
      <c r="I908" t="s">
        <v>50</v>
      </c>
      <c r="J908" t="s">
        <v>28</v>
      </c>
      <c r="K908" t="s">
        <v>29</v>
      </c>
      <c r="L908">
        <v>17</v>
      </c>
    </row>
    <row r="909" spans="1:12" x14ac:dyDescent="0.3">
      <c r="A909">
        <v>908</v>
      </c>
      <c r="B909" t="s">
        <v>1941</v>
      </c>
      <c r="C909" t="s">
        <v>1777</v>
      </c>
      <c r="D909" t="s">
        <v>24</v>
      </c>
      <c r="E909">
        <v>86</v>
      </c>
      <c r="F909" s="3">
        <v>29461</v>
      </c>
      <c r="G909" t="s">
        <v>40</v>
      </c>
      <c r="H909" t="s">
        <v>34</v>
      </c>
      <c r="I909" t="s">
        <v>46</v>
      </c>
      <c r="J909" t="s">
        <v>28</v>
      </c>
      <c r="K909" t="s">
        <v>29</v>
      </c>
      <c r="L909">
        <v>17</v>
      </c>
    </row>
    <row r="910" spans="1:12" x14ac:dyDescent="0.3">
      <c r="A910">
        <v>909</v>
      </c>
      <c r="B910" t="s">
        <v>1942</v>
      </c>
      <c r="C910" t="s">
        <v>1943</v>
      </c>
      <c r="D910" t="s">
        <v>24</v>
      </c>
      <c r="E910">
        <v>77</v>
      </c>
      <c r="F910" s="3">
        <v>21919</v>
      </c>
      <c r="G910" t="s">
        <v>396</v>
      </c>
      <c r="H910" t="s">
        <v>40</v>
      </c>
      <c r="I910" t="s">
        <v>50</v>
      </c>
      <c r="J910" t="s">
        <v>28</v>
      </c>
      <c r="K910" t="s">
        <v>29</v>
      </c>
      <c r="L910">
        <v>8</v>
      </c>
    </row>
    <row r="911" spans="1:12" x14ac:dyDescent="0.3">
      <c r="A911">
        <v>910</v>
      </c>
      <c r="B911" t="s">
        <v>1944</v>
      </c>
      <c r="C911" t="s">
        <v>1945</v>
      </c>
      <c r="D911" t="s">
        <v>32</v>
      </c>
      <c r="E911">
        <v>50</v>
      </c>
      <c r="F911" s="3">
        <v>31528</v>
      </c>
      <c r="G911" t="s">
        <v>1946</v>
      </c>
      <c r="H911" t="s">
        <v>34</v>
      </c>
      <c r="I911" t="s">
        <v>27</v>
      </c>
      <c r="J911" t="s">
        <v>28</v>
      </c>
      <c r="K911" t="s">
        <v>42</v>
      </c>
      <c r="L911">
        <v>14</v>
      </c>
    </row>
    <row r="912" spans="1:12" x14ac:dyDescent="0.3">
      <c r="A912">
        <v>911</v>
      </c>
      <c r="B912" t="s">
        <v>1947</v>
      </c>
      <c r="C912" t="s">
        <v>1948</v>
      </c>
      <c r="D912" t="s">
        <v>32</v>
      </c>
      <c r="E912">
        <v>62</v>
      </c>
      <c r="F912" s="3">
        <v>27315</v>
      </c>
      <c r="G912" t="s">
        <v>456</v>
      </c>
      <c r="H912" t="s">
        <v>38</v>
      </c>
      <c r="I912" t="s">
        <v>46</v>
      </c>
      <c r="J912" t="s">
        <v>28</v>
      </c>
      <c r="K912" t="s">
        <v>42</v>
      </c>
      <c r="L912">
        <v>3</v>
      </c>
    </row>
    <row r="913" spans="1:12" x14ac:dyDescent="0.3">
      <c r="A913">
        <v>912</v>
      </c>
      <c r="B913" t="s">
        <v>1949</v>
      </c>
      <c r="C913" t="s">
        <v>1950</v>
      </c>
      <c r="D913" t="s">
        <v>32</v>
      </c>
      <c r="E913">
        <v>37</v>
      </c>
      <c r="F913" s="3">
        <v>25038</v>
      </c>
      <c r="G913" t="s">
        <v>673</v>
      </c>
      <c r="H913" t="s">
        <v>49</v>
      </c>
      <c r="I913" t="s">
        <v>27</v>
      </c>
      <c r="J913" t="s">
        <v>28</v>
      </c>
      <c r="K913" t="s">
        <v>29</v>
      </c>
      <c r="L913">
        <v>19</v>
      </c>
    </row>
    <row r="914" spans="1:12" x14ac:dyDescent="0.3">
      <c r="A914">
        <v>913</v>
      </c>
      <c r="B914" t="s">
        <v>1951</v>
      </c>
      <c r="C914" t="s">
        <v>1952</v>
      </c>
      <c r="D914" t="s">
        <v>24</v>
      </c>
      <c r="E914">
        <v>67</v>
      </c>
      <c r="F914" s="3">
        <v>36827</v>
      </c>
      <c r="G914" t="s">
        <v>40</v>
      </c>
      <c r="H914" t="s">
        <v>34</v>
      </c>
      <c r="I914" t="s">
        <v>27</v>
      </c>
      <c r="J914" t="s">
        <v>28</v>
      </c>
      <c r="K914" t="s">
        <v>42</v>
      </c>
      <c r="L914">
        <v>1</v>
      </c>
    </row>
    <row r="915" spans="1:12" x14ac:dyDescent="0.3">
      <c r="A915">
        <v>914</v>
      </c>
      <c r="B915" t="s">
        <v>1784</v>
      </c>
      <c r="C915" t="s">
        <v>1953</v>
      </c>
      <c r="D915" t="s">
        <v>32</v>
      </c>
      <c r="E915">
        <v>73</v>
      </c>
      <c r="F915" s="3">
        <v>36327</v>
      </c>
      <c r="G915" t="s">
        <v>374</v>
      </c>
      <c r="H915" t="s">
        <v>68</v>
      </c>
      <c r="I915" t="s">
        <v>46</v>
      </c>
      <c r="J915" t="s">
        <v>28</v>
      </c>
      <c r="K915" t="s">
        <v>29</v>
      </c>
      <c r="L915">
        <v>2</v>
      </c>
    </row>
    <row r="916" spans="1:12" x14ac:dyDescent="0.3">
      <c r="A916">
        <v>915</v>
      </c>
      <c r="B916" t="s">
        <v>1954</v>
      </c>
      <c r="C916" t="s">
        <v>1955</v>
      </c>
      <c r="D916" t="s">
        <v>24</v>
      </c>
      <c r="E916">
        <v>17</v>
      </c>
      <c r="F916" s="3">
        <v>30932</v>
      </c>
      <c r="G916" t="s">
        <v>343</v>
      </c>
      <c r="H916" t="s">
        <v>148</v>
      </c>
      <c r="I916" t="s">
        <v>27</v>
      </c>
      <c r="J916" t="s">
        <v>28</v>
      </c>
      <c r="K916" t="s">
        <v>42</v>
      </c>
      <c r="L916">
        <v>7</v>
      </c>
    </row>
    <row r="917" spans="1:12" x14ac:dyDescent="0.3">
      <c r="A917">
        <v>916</v>
      </c>
      <c r="B917" t="s">
        <v>1956</v>
      </c>
      <c r="C917" t="s">
        <v>9</v>
      </c>
      <c r="D917" t="s">
        <v>24</v>
      </c>
      <c r="E917">
        <v>18</v>
      </c>
      <c r="F917" s="3">
        <v>33407</v>
      </c>
      <c r="G917" t="s">
        <v>394</v>
      </c>
      <c r="H917" t="s">
        <v>40</v>
      </c>
      <c r="I917" t="s">
        <v>46</v>
      </c>
      <c r="J917" t="s">
        <v>28</v>
      </c>
      <c r="K917" t="s">
        <v>42</v>
      </c>
      <c r="L917">
        <v>8</v>
      </c>
    </row>
    <row r="918" spans="1:12" x14ac:dyDescent="0.3">
      <c r="A918">
        <v>917</v>
      </c>
      <c r="B918" t="s">
        <v>1957</v>
      </c>
      <c r="C918" t="s">
        <v>1958</v>
      </c>
      <c r="D918" t="s">
        <v>32</v>
      </c>
      <c r="E918">
        <v>63</v>
      </c>
      <c r="F918" s="3">
        <v>23503</v>
      </c>
      <c r="G918" t="s">
        <v>237</v>
      </c>
      <c r="H918" t="s">
        <v>34</v>
      </c>
      <c r="I918" t="s">
        <v>27</v>
      </c>
      <c r="J918" t="s">
        <v>28</v>
      </c>
      <c r="K918" t="s">
        <v>42</v>
      </c>
      <c r="L918">
        <v>19</v>
      </c>
    </row>
    <row r="919" spans="1:12" x14ac:dyDescent="0.3">
      <c r="A919">
        <v>918</v>
      </c>
      <c r="B919" t="s">
        <v>1817</v>
      </c>
      <c r="C919" t="s">
        <v>1959</v>
      </c>
      <c r="D919" t="s">
        <v>32</v>
      </c>
      <c r="E919">
        <v>73</v>
      </c>
      <c r="F919" s="3">
        <v>27451</v>
      </c>
      <c r="G919" t="s">
        <v>258</v>
      </c>
      <c r="H919" t="s">
        <v>26</v>
      </c>
      <c r="I919" t="s">
        <v>50</v>
      </c>
      <c r="J919" t="s">
        <v>28</v>
      </c>
      <c r="K919" t="s">
        <v>42</v>
      </c>
      <c r="L919">
        <v>13</v>
      </c>
    </row>
    <row r="920" spans="1:12" x14ac:dyDescent="0.3">
      <c r="A920">
        <v>919</v>
      </c>
      <c r="B920" t="s">
        <v>1960</v>
      </c>
      <c r="C920" t="s">
        <v>1961</v>
      </c>
      <c r="D920" t="s">
        <v>32</v>
      </c>
      <c r="E920">
        <v>48</v>
      </c>
      <c r="F920" s="3">
        <v>31975</v>
      </c>
      <c r="G920" t="s">
        <v>170</v>
      </c>
      <c r="H920" t="s">
        <v>26</v>
      </c>
      <c r="I920" t="s">
        <v>27</v>
      </c>
      <c r="J920" t="s">
        <v>28</v>
      </c>
      <c r="K920" t="s">
        <v>29</v>
      </c>
      <c r="L920">
        <v>13</v>
      </c>
    </row>
    <row r="921" spans="1:12" x14ac:dyDescent="0.3">
      <c r="A921">
        <v>920</v>
      </c>
      <c r="B921" t="s">
        <v>1962</v>
      </c>
      <c r="C921" t="s">
        <v>1963</v>
      </c>
      <c r="D921" t="s">
        <v>32</v>
      </c>
      <c r="E921">
        <v>89</v>
      </c>
      <c r="F921" s="3">
        <v>27778</v>
      </c>
      <c r="G921" t="s">
        <v>1755</v>
      </c>
      <c r="H921" t="s">
        <v>26</v>
      </c>
      <c r="I921" t="s">
        <v>27</v>
      </c>
      <c r="J921" t="s">
        <v>28</v>
      </c>
      <c r="K921" t="s">
        <v>29</v>
      </c>
      <c r="L921">
        <v>19</v>
      </c>
    </row>
    <row r="922" spans="1:12" x14ac:dyDescent="0.3">
      <c r="A922">
        <v>921</v>
      </c>
      <c r="B922" t="s">
        <v>1964</v>
      </c>
      <c r="C922" t="s">
        <v>1965</v>
      </c>
      <c r="D922" t="s">
        <v>24</v>
      </c>
      <c r="E922">
        <v>77</v>
      </c>
      <c r="F922" s="3">
        <v>29208</v>
      </c>
      <c r="G922" t="s">
        <v>1051</v>
      </c>
      <c r="H922" t="s">
        <v>68</v>
      </c>
      <c r="I922" t="s">
        <v>27</v>
      </c>
      <c r="J922" t="s">
        <v>28</v>
      </c>
      <c r="K922" t="s">
        <v>42</v>
      </c>
      <c r="L922">
        <v>7</v>
      </c>
    </row>
    <row r="923" spans="1:12" x14ac:dyDescent="0.3">
      <c r="A923">
        <v>922</v>
      </c>
      <c r="B923" t="s">
        <v>1966</v>
      </c>
      <c r="C923" t="s">
        <v>1967</v>
      </c>
      <c r="D923" t="s">
        <v>24</v>
      </c>
      <c r="E923">
        <v>52</v>
      </c>
      <c r="F923" s="3">
        <v>26582</v>
      </c>
      <c r="G923" t="s">
        <v>396</v>
      </c>
      <c r="H923" t="s">
        <v>34</v>
      </c>
      <c r="I923" t="s">
        <v>27</v>
      </c>
      <c r="J923" t="s">
        <v>28</v>
      </c>
      <c r="K923" t="s">
        <v>42</v>
      </c>
      <c r="L923">
        <v>19</v>
      </c>
    </row>
    <row r="924" spans="1:12" x14ac:dyDescent="0.3">
      <c r="A924">
        <v>923</v>
      </c>
      <c r="B924" t="s">
        <v>1968</v>
      </c>
      <c r="C924" t="s">
        <v>1969</v>
      </c>
      <c r="D924" t="s">
        <v>32</v>
      </c>
      <c r="E924">
        <v>44</v>
      </c>
      <c r="F924" s="3">
        <v>28302</v>
      </c>
      <c r="G924" t="s">
        <v>165</v>
      </c>
      <c r="H924" t="s">
        <v>34</v>
      </c>
      <c r="I924" t="s">
        <v>50</v>
      </c>
      <c r="J924" t="s">
        <v>28</v>
      </c>
      <c r="K924" t="s">
        <v>42</v>
      </c>
      <c r="L924">
        <v>19</v>
      </c>
    </row>
    <row r="925" spans="1:12" x14ac:dyDescent="0.3">
      <c r="A925">
        <v>924</v>
      </c>
      <c r="B925" t="s">
        <v>1293</v>
      </c>
      <c r="C925" t="s">
        <v>1970</v>
      </c>
      <c r="D925" t="s">
        <v>32</v>
      </c>
      <c r="E925">
        <v>33</v>
      </c>
      <c r="F925" s="3">
        <v>28072</v>
      </c>
      <c r="G925" t="s">
        <v>180</v>
      </c>
      <c r="H925" t="s">
        <v>40</v>
      </c>
      <c r="I925" t="s">
        <v>46</v>
      </c>
      <c r="J925" t="s">
        <v>28</v>
      </c>
      <c r="K925" t="s">
        <v>42</v>
      </c>
      <c r="L925">
        <v>13</v>
      </c>
    </row>
    <row r="926" spans="1:12" x14ac:dyDescent="0.3">
      <c r="A926">
        <v>925</v>
      </c>
      <c r="B926" t="s">
        <v>1971</v>
      </c>
      <c r="C926" t="s">
        <v>1972</v>
      </c>
      <c r="D926" t="s">
        <v>32</v>
      </c>
      <c r="E926">
        <v>42</v>
      </c>
      <c r="F926" s="3">
        <v>28709</v>
      </c>
      <c r="G926" t="s">
        <v>1906</v>
      </c>
      <c r="H926" t="s">
        <v>68</v>
      </c>
      <c r="I926" t="s">
        <v>46</v>
      </c>
      <c r="J926" t="s">
        <v>28</v>
      </c>
      <c r="K926" t="s">
        <v>42</v>
      </c>
      <c r="L926">
        <v>16</v>
      </c>
    </row>
    <row r="927" spans="1:12" x14ac:dyDescent="0.3">
      <c r="A927">
        <v>926</v>
      </c>
      <c r="B927" t="s">
        <v>1973</v>
      </c>
      <c r="C927" t="s">
        <v>1974</v>
      </c>
      <c r="D927" t="s">
        <v>32</v>
      </c>
      <c r="E927">
        <v>18</v>
      </c>
      <c r="F927" s="3">
        <v>24029</v>
      </c>
      <c r="G927" t="s">
        <v>86</v>
      </c>
      <c r="H927" t="s">
        <v>122</v>
      </c>
      <c r="I927" t="s">
        <v>46</v>
      </c>
      <c r="J927" t="s">
        <v>28</v>
      </c>
      <c r="K927" t="s">
        <v>42</v>
      </c>
      <c r="L927">
        <v>10</v>
      </c>
    </row>
    <row r="928" spans="1:12" x14ac:dyDescent="0.3">
      <c r="A928">
        <v>927</v>
      </c>
      <c r="B928" t="s">
        <v>1975</v>
      </c>
      <c r="C928" t="s">
        <v>9</v>
      </c>
      <c r="D928" t="s">
        <v>32</v>
      </c>
      <c r="E928">
        <v>25</v>
      </c>
      <c r="F928" s="3">
        <v>24157</v>
      </c>
      <c r="G928" t="s">
        <v>422</v>
      </c>
      <c r="H928" t="s">
        <v>34</v>
      </c>
      <c r="I928" t="s">
        <v>27</v>
      </c>
      <c r="J928" t="s">
        <v>28</v>
      </c>
      <c r="K928" t="s">
        <v>29</v>
      </c>
      <c r="L928">
        <v>18</v>
      </c>
    </row>
    <row r="929" spans="1:12" x14ac:dyDescent="0.3">
      <c r="A929">
        <v>928</v>
      </c>
      <c r="B929" t="s">
        <v>1976</v>
      </c>
      <c r="C929" t="s">
        <v>1977</v>
      </c>
      <c r="D929" t="s">
        <v>32</v>
      </c>
      <c r="E929">
        <v>61</v>
      </c>
      <c r="F929" s="3">
        <v>26798</v>
      </c>
      <c r="G929" t="s">
        <v>346</v>
      </c>
      <c r="H929" t="s">
        <v>40</v>
      </c>
      <c r="I929" t="s">
        <v>50</v>
      </c>
      <c r="J929" t="s">
        <v>28</v>
      </c>
      <c r="K929" t="s">
        <v>29</v>
      </c>
      <c r="L929">
        <v>18</v>
      </c>
    </row>
    <row r="930" spans="1:12" x14ac:dyDescent="0.3">
      <c r="A930">
        <v>929</v>
      </c>
      <c r="B930" t="s">
        <v>1100</v>
      </c>
      <c r="C930" t="s">
        <v>1978</v>
      </c>
      <c r="D930" t="s">
        <v>32</v>
      </c>
      <c r="E930">
        <v>0</v>
      </c>
      <c r="F930" s="3">
        <v>23989</v>
      </c>
      <c r="G930" t="s">
        <v>574</v>
      </c>
      <c r="H930" t="s">
        <v>34</v>
      </c>
      <c r="I930" t="s">
        <v>27</v>
      </c>
      <c r="J930" t="s">
        <v>28</v>
      </c>
      <c r="K930" t="s">
        <v>29</v>
      </c>
      <c r="L930">
        <v>13</v>
      </c>
    </row>
    <row r="931" spans="1:12" x14ac:dyDescent="0.3">
      <c r="A931">
        <v>930</v>
      </c>
      <c r="B931" t="s">
        <v>1979</v>
      </c>
      <c r="C931" t="s">
        <v>1449</v>
      </c>
      <c r="D931" t="s">
        <v>24</v>
      </c>
      <c r="E931">
        <v>86</v>
      </c>
      <c r="F931" s="3">
        <v>26247</v>
      </c>
      <c r="G931" t="s">
        <v>25</v>
      </c>
      <c r="H931" t="s">
        <v>49</v>
      </c>
      <c r="I931" t="s">
        <v>27</v>
      </c>
      <c r="J931" t="s">
        <v>28</v>
      </c>
      <c r="K931" t="s">
        <v>29</v>
      </c>
      <c r="L931">
        <v>8</v>
      </c>
    </row>
    <row r="932" spans="1:12" x14ac:dyDescent="0.3">
      <c r="A932">
        <v>931</v>
      </c>
      <c r="B932" t="s">
        <v>1980</v>
      </c>
      <c r="C932" t="s">
        <v>1981</v>
      </c>
      <c r="D932" t="s">
        <v>24</v>
      </c>
      <c r="E932">
        <v>59</v>
      </c>
      <c r="F932" s="3">
        <v>36379</v>
      </c>
      <c r="G932" t="s">
        <v>534</v>
      </c>
      <c r="H932" t="s">
        <v>68</v>
      </c>
      <c r="I932" t="s">
        <v>46</v>
      </c>
      <c r="J932" t="s">
        <v>28</v>
      </c>
      <c r="K932" t="s">
        <v>29</v>
      </c>
      <c r="L932">
        <v>1</v>
      </c>
    </row>
    <row r="933" spans="1:12" x14ac:dyDescent="0.3">
      <c r="A933">
        <v>932</v>
      </c>
      <c r="B933" t="s">
        <v>1982</v>
      </c>
      <c r="C933" t="s">
        <v>1983</v>
      </c>
      <c r="D933" t="s">
        <v>24</v>
      </c>
      <c r="E933">
        <v>30</v>
      </c>
      <c r="F933" s="3">
        <v>32709</v>
      </c>
      <c r="G933" t="s">
        <v>351</v>
      </c>
      <c r="H933" t="s">
        <v>40</v>
      </c>
      <c r="I933" t="s">
        <v>27</v>
      </c>
      <c r="J933" t="s">
        <v>28</v>
      </c>
      <c r="K933" t="s">
        <v>42</v>
      </c>
      <c r="L933">
        <v>18</v>
      </c>
    </row>
    <row r="934" spans="1:12" x14ac:dyDescent="0.3">
      <c r="A934">
        <v>933</v>
      </c>
      <c r="B934" t="s">
        <v>1078</v>
      </c>
      <c r="C934" t="s">
        <v>1984</v>
      </c>
      <c r="D934" t="s">
        <v>24</v>
      </c>
      <c r="E934">
        <v>75</v>
      </c>
      <c r="F934" s="3">
        <v>35204</v>
      </c>
      <c r="G934" t="s">
        <v>207</v>
      </c>
      <c r="H934" t="s">
        <v>49</v>
      </c>
      <c r="I934" t="s">
        <v>27</v>
      </c>
      <c r="J934" t="s">
        <v>28</v>
      </c>
      <c r="K934" t="s">
        <v>29</v>
      </c>
      <c r="L934">
        <v>5</v>
      </c>
    </row>
    <row r="935" spans="1:12" x14ac:dyDescent="0.3">
      <c r="A935">
        <v>934</v>
      </c>
      <c r="B935" t="s">
        <v>1947</v>
      </c>
      <c r="C935" t="s">
        <v>1985</v>
      </c>
      <c r="D935" t="s">
        <v>32</v>
      </c>
      <c r="E935">
        <v>76</v>
      </c>
      <c r="F935" s="3">
        <v>35086</v>
      </c>
      <c r="G935" t="s">
        <v>832</v>
      </c>
      <c r="H935" t="s">
        <v>68</v>
      </c>
      <c r="I935" t="s">
        <v>27</v>
      </c>
      <c r="J935" t="s">
        <v>28</v>
      </c>
      <c r="K935" t="s">
        <v>42</v>
      </c>
      <c r="L935">
        <v>6</v>
      </c>
    </row>
    <row r="936" spans="1:12" x14ac:dyDescent="0.3">
      <c r="A936">
        <v>935</v>
      </c>
      <c r="B936" t="s">
        <v>1986</v>
      </c>
      <c r="C936" t="s">
        <v>1987</v>
      </c>
      <c r="D936" t="s">
        <v>32</v>
      </c>
      <c r="E936">
        <v>76</v>
      </c>
      <c r="F936" s="3">
        <v>34589</v>
      </c>
      <c r="G936" t="s">
        <v>328</v>
      </c>
      <c r="H936" t="s">
        <v>40</v>
      </c>
      <c r="I936" t="s">
        <v>27</v>
      </c>
      <c r="J936" t="s">
        <v>28</v>
      </c>
      <c r="K936" t="s">
        <v>29</v>
      </c>
      <c r="L936">
        <v>3</v>
      </c>
    </row>
    <row r="937" spans="1:12" x14ac:dyDescent="0.3">
      <c r="A937">
        <v>936</v>
      </c>
      <c r="B937" t="s">
        <v>1988</v>
      </c>
      <c r="C937" t="s">
        <v>1989</v>
      </c>
      <c r="D937" t="s">
        <v>32</v>
      </c>
      <c r="E937">
        <v>64</v>
      </c>
      <c r="F937" s="3">
        <v>32279</v>
      </c>
      <c r="G937" t="s">
        <v>273</v>
      </c>
      <c r="H937" t="s">
        <v>26</v>
      </c>
      <c r="I937" t="s">
        <v>50</v>
      </c>
      <c r="J937" t="s">
        <v>28</v>
      </c>
      <c r="K937" t="s">
        <v>42</v>
      </c>
      <c r="L937">
        <v>3</v>
      </c>
    </row>
    <row r="938" spans="1:12" x14ac:dyDescent="0.3">
      <c r="A938">
        <v>937</v>
      </c>
      <c r="B938" t="s">
        <v>1990</v>
      </c>
      <c r="C938" t="s">
        <v>1991</v>
      </c>
      <c r="D938" t="s">
        <v>32</v>
      </c>
      <c r="E938">
        <v>65</v>
      </c>
      <c r="F938" s="3">
        <v>31366</v>
      </c>
      <c r="G938" t="s">
        <v>1992</v>
      </c>
      <c r="H938" t="s">
        <v>68</v>
      </c>
      <c r="I938" t="s">
        <v>46</v>
      </c>
      <c r="J938" t="s">
        <v>28</v>
      </c>
      <c r="K938" t="s">
        <v>42</v>
      </c>
      <c r="L938">
        <v>15</v>
      </c>
    </row>
    <row r="939" spans="1:12" x14ac:dyDescent="0.3">
      <c r="A939">
        <v>938</v>
      </c>
      <c r="B939" t="s">
        <v>746</v>
      </c>
      <c r="C939" t="s">
        <v>9</v>
      </c>
      <c r="D939" t="s">
        <v>24</v>
      </c>
      <c r="E939">
        <v>18</v>
      </c>
      <c r="F939" s="3">
        <v>35161</v>
      </c>
      <c r="G939" t="s">
        <v>636</v>
      </c>
      <c r="H939" t="s">
        <v>49</v>
      </c>
      <c r="I939" t="s">
        <v>27</v>
      </c>
      <c r="J939" t="s">
        <v>28</v>
      </c>
      <c r="K939" t="s">
        <v>42</v>
      </c>
      <c r="L939">
        <v>7</v>
      </c>
    </row>
    <row r="940" spans="1:12" x14ac:dyDescent="0.3">
      <c r="A940">
        <v>939</v>
      </c>
      <c r="B940" t="s">
        <v>1993</v>
      </c>
      <c r="C940" t="s">
        <v>1994</v>
      </c>
      <c r="D940" t="s">
        <v>32</v>
      </c>
      <c r="E940">
        <v>53</v>
      </c>
      <c r="F940" s="3">
        <v>22291</v>
      </c>
      <c r="G940" t="s">
        <v>128</v>
      </c>
      <c r="H940" t="s">
        <v>68</v>
      </c>
      <c r="I940" t="s">
        <v>27</v>
      </c>
      <c r="J940" t="s">
        <v>28</v>
      </c>
      <c r="K940" t="s">
        <v>42</v>
      </c>
      <c r="L940">
        <v>6</v>
      </c>
    </row>
    <row r="941" spans="1:12" x14ac:dyDescent="0.3">
      <c r="A941">
        <v>940</v>
      </c>
      <c r="B941" t="s">
        <v>1995</v>
      </c>
      <c r="C941" t="s">
        <v>1996</v>
      </c>
      <c r="D941" t="s">
        <v>24</v>
      </c>
      <c r="E941">
        <v>3</v>
      </c>
      <c r="F941" s="3">
        <v>31944</v>
      </c>
      <c r="G941" t="s">
        <v>33</v>
      </c>
      <c r="H941" t="s">
        <v>68</v>
      </c>
      <c r="I941" t="s">
        <v>27</v>
      </c>
      <c r="J941" t="s">
        <v>28</v>
      </c>
      <c r="K941" t="s">
        <v>42</v>
      </c>
      <c r="L941">
        <v>9</v>
      </c>
    </row>
    <row r="942" spans="1:12" x14ac:dyDescent="0.3">
      <c r="A942">
        <v>941</v>
      </c>
      <c r="B942" t="s">
        <v>1997</v>
      </c>
      <c r="C942" t="s">
        <v>1998</v>
      </c>
      <c r="D942" t="s">
        <v>32</v>
      </c>
      <c r="E942">
        <v>13</v>
      </c>
      <c r="F942" s="3">
        <v>34732</v>
      </c>
      <c r="G942" t="s">
        <v>37</v>
      </c>
      <c r="H942" t="s">
        <v>34</v>
      </c>
      <c r="I942" t="s">
        <v>46</v>
      </c>
      <c r="J942" t="s">
        <v>28</v>
      </c>
      <c r="K942" t="s">
        <v>29</v>
      </c>
      <c r="L942">
        <v>1</v>
      </c>
    </row>
    <row r="943" spans="1:12" x14ac:dyDescent="0.3">
      <c r="A943">
        <v>942</v>
      </c>
      <c r="B943" t="s">
        <v>1999</v>
      </c>
      <c r="C943" t="s">
        <v>2000</v>
      </c>
      <c r="D943" t="s">
        <v>24</v>
      </c>
      <c r="E943">
        <v>31</v>
      </c>
      <c r="F943" s="3">
        <v>27067</v>
      </c>
      <c r="G943" t="s">
        <v>160</v>
      </c>
      <c r="H943" t="s">
        <v>34</v>
      </c>
      <c r="I943" t="s">
        <v>27</v>
      </c>
      <c r="J943" t="s">
        <v>28</v>
      </c>
      <c r="K943" t="s">
        <v>29</v>
      </c>
      <c r="L943">
        <v>14</v>
      </c>
    </row>
    <row r="944" spans="1:12" x14ac:dyDescent="0.3">
      <c r="A944">
        <v>943</v>
      </c>
      <c r="B944" t="s">
        <v>1558</v>
      </c>
      <c r="C944" t="s">
        <v>2001</v>
      </c>
      <c r="D944" t="s">
        <v>32</v>
      </c>
      <c r="E944">
        <v>94</v>
      </c>
      <c r="F944" s="3">
        <v>29115</v>
      </c>
      <c r="G944" t="s">
        <v>125</v>
      </c>
      <c r="H944" t="s">
        <v>38</v>
      </c>
      <c r="I944" t="s">
        <v>46</v>
      </c>
      <c r="J944" t="s">
        <v>28</v>
      </c>
      <c r="K944" t="s">
        <v>29</v>
      </c>
      <c r="L944">
        <v>15</v>
      </c>
    </row>
    <row r="945" spans="1:12" x14ac:dyDescent="0.3">
      <c r="A945">
        <v>944</v>
      </c>
      <c r="B945" t="s">
        <v>2002</v>
      </c>
      <c r="C945" t="s">
        <v>2003</v>
      </c>
      <c r="D945" t="s">
        <v>24</v>
      </c>
      <c r="E945">
        <v>53</v>
      </c>
      <c r="F945" s="3">
        <v>27771</v>
      </c>
      <c r="G945" t="s">
        <v>40</v>
      </c>
      <c r="H945" t="s">
        <v>68</v>
      </c>
      <c r="I945" t="s">
        <v>27</v>
      </c>
      <c r="J945" t="s">
        <v>28</v>
      </c>
      <c r="K945" t="s">
        <v>42</v>
      </c>
      <c r="L945">
        <v>15</v>
      </c>
    </row>
    <row r="946" spans="1:12" x14ac:dyDescent="0.3">
      <c r="A946">
        <v>945</v>
      </c>
      <c r="B946" t="s">
        <v>2004</v>
      </c>
      <c r="C946" t="s">
        <v>2005</v>
      </c>
      <c r="D946" t="s">
        <v>32</v>
      </c>
      <c r="E946">
        <v>59</v>
      </c>
      <c r="F946" s="3">
        <v>36033</v>
      </c>
      <c r="G946" t="s">
        <v>832</v>
      </c>
      <c r="H946" t="s">
        <v>40</v>
      </c>
      <c r="I946" t="s">
        <v>50</v>
      </c>
      <c r="J946" t="s">
        <v>28</v>
      </c>
      <c r="K946" t="s">
        <v>29</v>
      </c>
      <c r="L946">
        <v>1</v>
      </c>
    </row>
    <row r="947" spans="1:12" x14ac:dyDescent="0.3">
      <c r="A947">
        <v>946</v>
      </c>
      <c r="B947" t="s">
        <v>2006</v>
      </c>
      <c r="C947" t="s">
        <v>2007</v>
      </c>
      <c r="D947" t="s">
        <v>24</v>
      </c>
      <c r="E947">
        <v>16</v>
      </c>
      <c r="F947" s="3">
        <v>22479</v>
      </c>
      <c r="G947" t="s">
        <v>227</v>
      </c>
      <c r="H947" t="s">
        <v>68</v>
      </c>
      <c r="I947" t="s">
        <v>50</v>
      </c>
      <c r="J947" t="s">
        <v>28</v>
      </c>
      <c r="K947" t="s">
        <v>42</v>
      </c>
      <c r="L947">
        <v>12</v>
      </c>
    </row>
    <row r="948" spans="1:12" x14ac:dyDescent="0.3">
      <c r="A948">
        <v>947</v>
      </c>
      <c r="B948" t="s">
        <v>2008</v>
      </c>
      <c r="C948" t="s">
        <v>2009</v>
      </c>
      <c r="D948" t="s">
        <v>24</v>
      </c>
      <c r="E948">
        <v>43</v>
      </c>
      <c r="F948" s="3">
        <v>31481</v>
      </c>
      <c r="G948" t="s">
        <v>464</v>
      </c>
      <c r="H948" t="s">
        <v>26</v>
      </c>
      <c r="I948" t="s">
        <v>27</v>
      </c>
      <c r="J948" t="s">
        <v>28</v>
      </c>
      <c r="K948" t="s">
        <v>42</v>
      </c>
      <c r="L948">
        <v>10</v>
      </c>
    </row>
    <row r="949" spans="1:12" x14ac:dyDescent="0.3">
      <c r="A949">
        <v>948</v>
      </c>
      <c r="B949" t="s">
        <v>2010</v>
      </c>
      <c r="C949" t="s">
        <v>2011</v>
      </c>
      <c r="D949" t="s">
        <v>32</v>
      </c>
      <c r="E949">
        <v>19</v>
      </c>
      <c r="F949" s="3">
        <v>25424</v>
      </c>
      <c r="G949" t="s">
        <v>37</v>
      </c>
      <c r="H949" t="s">
        <v>40</v>
      </c>
      <c r="I949" t="s">
        <v>46</v>
      </c>
      <c r="J949" t="s">
        <v>28</v>
      </c>
      <c r="K949" t="s">
        <v>42</v>
      </c>
      <c r="L949">
        <v>10</v>
      </c>
    </row>
    <row r="950" spans="1:12" x14ac:dyDescent="0.3">
      <c r="A950">
        <v>949</v>
      </c>
      <c r="B950" t="s">
        <v>2012</v>
      </c>
      <c r="C950" t="s">
        <v>2013</v>
      </c>
      <c r="D950" t="s">
        <v>32</v>
      </c>
      <c r="E950">
        <v>18</v>
      </c>
      <c r="F950" s="3">
        <v>27644</v>
      </c>
      <c r="G950" t="s">
        <v>25</v>
      </c>
      <c r="H950" t="s">
        <v>26</v>
      </c>
      <c r="I950" t="s">
        <v>27</v>
      </c>
      <c r="J950" t="s">
        <v>28</v>
      </c>
      <c r="K950" t="s">
        <v>29</v>
      </c>
      <c r="L950">
        <v>3</v>
      </c>
    </row>
    <row r="951" spans="1:12" x14ac:dyDescent="0.3">
      <c r="A951">
        <v>950</v>
      </c>
      <c r="B951" t="s">
        <v>2014</v>
      </c>
      <c r="C951" t="s">
        <v>2015</v>
      </c>
      <c r="D951" t="s">
        <v>131</v>
      </c>
      <c r="E951">
        <v>24</v>
      </c>
      <c r="F951" s="3" t="s">
        <v>132</v>
      </c>
      <c r="G951" t="s">
        <v>394</v>
      </c>
      <c r="H951" t="s">
        <v>41</v>
      </c>
      <c r="I951" t="s">
        <v>50</v>
      </c>
      <c r="J951" t="s">
        <v>28</v>
      </c>
      <c r="K951" t="s">
        <v>29</v>
      </c>
      <c r="L951">
        <v>11</v>
      </c>
    </row>
    <row r="952" spans="1:12" x14ac:dyDescent="0.3">
      <c r="A952">
        <v>951</v>
      </c>
      <c r="B952" t="s">
        <v>2016</v>
      </c>
      <c r="C952" t="s">
        <v>2017</v>
      </c>
      <c r="D952" t="s">
        <v>32</v>
      </c>
      <c r="E952">
        <v>44</v>
      </c>
      <c r="F952" s="3">
        <v>36432</v>
      </c>
      <c r="G952" t="s">
        <v>147</v>
      </c>
      <c r="H952" t="s">
        <v>148</v>
      </c>
      <c r="I952" t="s">
        <v>27</v>
      </c>
      <c r="J952" t="s">
        <v>28</v>
      </c>
      <c r="K952" t="s">
        <v>42</v>
      </c>
      <c r="L952">
        <v>1</v>
      </c>
    </row>
    <row r="953" spans="1:12" x14ac:dyDescent="0.3">
      <c r="A953">
        <v>952</v>
      </c>
      <c r="B953" t="s">
        <v>2018</v>
      </c>
      <c r="C953" t="s">
        <v>2019</v>
      </c>
      <c r="D953" t="s">
        <v>24</v>
      </c>
      <c r="E953">
        <v>34</v>
      </c>
      <c r="F953" s="3">
        <v>26097</v>
      </c>
      <c r="G953" t="s">
        <v>193</v>
      </c>
      <c r="H953" t="s">
        <v>34</v>
      </c>
      <c r="I953" t="s">
        <v>46</v>
      </c>
      <c r="J953" t="s">
        <v>28</v>
      </c>
      <c r="K953" t="s">
        <v>29</v>
      </c>
      <c r="L953">
        <v>6</v>
      </c>
    </row>
    <row r="954" spans="1:12" x14ac:dyDescent="0.3">
      <c r="A954">
        <v>953</v>
      </c>
      <c r="B954" t="s">
        <v>2020</v>
      </c>
      <c r="C954" t="s">
        <v>2021</v>
      </c>
      <c r="D954" t="s">
        <v>24</v>
      </c>
      <c r="E954">
        <v>16</v>
      </c>
      <c r="F954" s="3">
        <v>28998</v>
      </c>
      <c r="G954" t="s">
        <v>40</v>
      </c>
      <c r="H954" t="s">
        <v>40</v>
      </c>
      <c r="I954" t="s">
        <v>27</v>
      </c>
      <c r="J954" t="s">
        <v>28</v>
      </c>
      <c r="K954" t="s">
        <v>42</v>
      </c>
      <c r="L954">
        <v>7</v>
      </c>
    </row>
    <row r="955" spans="1:12" x14ac:dyDescent="0.3">
      <c r="A955">
        <v>954</v>
      </c>
      <c r="B955" t="s">
        <v>2022</v>
      </c>
      <c r="C955" t="s">
        <v>2023</v>
      </c>
      <c r="D955" t="s">
        <v>32</v>
      </c>
      <c r="E955">
        <v>76</v>
      </c>
      <c r="F955" s="3">
        <v>34758</v>
      </c>
      <c r="G955" t="s">
        <v>138</v>
      </c>
      <c r="H955" t="s">
        <v>68</v>
      </c>
      <c r="I955" t="s">
        <v>27</v>
      </c>
      <c r="J955" t="s">
        <v>28</v>
      </c>
      <c r="K955" t="s">
        <v>29</v>
      </c>
      <c r="L955">
        <v>7</v>
      </c>
    </row>
    <row r="956" spans="1:12" x14ac:dyDescent="0.3">
      <c r="A956">
        <v>955</v>
      </c>
      <c r="B956" t="s">
        <v>2024</v>
      </c>
      <c r="C956" t="s">
        <v>2025</v>
      </c>
      <c r="D956" t="s">
        <v>24</v>
      </c>
      <c r="E956">
        <v>78</v>
      </c>
      <c r="F956" s="3">
        <v>32782</v>
      </c>
      <c r="G956" t="s">
        <v>111</v>
      </c>
      <c r="H956" t="s">
        <v>26</v>
      </c>
      <c r="I956" t="s">
        <v>27</v>
      </c>
      <c r="J956" t="s">
        <v>28</v>
      </c>
      <c r="K956" t="s">
        <v>29</v>
      </c>
      <c r="L956">
        <v>9</v>
      </c>
    </row>
    <row r="957" spans="1:12" x14ac:dyDescent="0.3">
      <c r="A957">
        <v>956</v>
      </c>
      <c r="B957" t="s">
        <v>2026</v>
      </c>
      <c r="C957" t="s">
        <v>2027</v>
      </c>
      <c r="D957" t="s">
        <v>32</v>
      </c>
      <c r="E957">
        <v>19</v>
      </c>
      <c r="F957" s="3">
        <v>22185</v>
      </c>
      <c r="G957" t="s">
        <v>67</v>
      </c>
      <c r="H957" t="s">
        <v>68</v>
      </c>
      <c r="I957" t="s">
        <v>27</v>
      </c>
      <c r="J957" t="s">
        <v>28</v>
      </c>
      <c r="K957" t="s">
        <v>29</v>
      </c>
      <c r="L957">
        <v>9</v>
      </c>
    </row>
    <row r="958" spans="1:12" x14ac:dyDescent="0.3">
      <c r="A958">
        <v>957</v>
      </c>
      <c r="B958" t="s">
        <v>879</v>
      </c>
      <c r="C958" t="s">
        <v>2028</v>
      </c>
      <c r="D958" t="s">
        <v>24</v>
      </c>
      <c r="E958">
        <v>80</v>
      </c>
      <c r="F958" s="3">
        <v>34566</v>
      </c>
      <c r="G958" t="s">
        <v>1068</v>
      </c>
      <c r="H958" t="s">
        <v>68</v>
      </c>
      <c r="I958" t="s">
        <v>46</v>
      </c>
      <c r="J958" t="s">
        <v>28</v>
      </c>
      <c r="K958" t="s">
        <v>29</v>
      </c>
      <c r="L958">
        <v>7</v>
      </c>
    </row>
    <row r="959" spans="1:12" x14ac:dyDescent="0.3">
      <c r="A959">
        <v>958</v>
      </c>
      <c r="B959" t="s">
        <v>2029</v>
      </c>
      <c r="C959" t="s">
        <v>2030</v>
      </c>
      <c r="D959" t="s">
        <v>32</v>
      </c>
      <c r="E959">
        <v>15</v>
      </c>
      <c r="F959" s="3">
        <v>23390</v>
      </c>
      <c r="G959" t="s">
        <v>993</v>
      </c>
      <c r="H959" t="s">
        <v>26</v>
      </c>
      <c r="I959" t="s">
        <v>50</v>
      </c>
      <c r="J959" t="s">
        <v>28</v>
      </c>
      <c r="K959" t="s">
        <v>42</v>
      </c>
      <c r="L959">
        <v>18</v>
      </c>
    </row>
    <row r="960" spans="1:12" x14ac:dyDescent="0.3">
      <c r="A960">
        <v>959</v>
      </c>
      <c r="B960" t="s">
        <v>2031</v>
      </c>
      <c r="C960" t="s">
        <v>2032</v>
      </c>
      <c r="D960" t="s">
        <v>24</v>
      </c>
      <c r="E960">
        <v>3</v>
      </c>
      <c r="F960" s="3">
        <v>31711</v>
      </c>
      <c r="G960" t="s">
        <v>331</v>
      </c>
      <c r="H960" t="s">
        <v>40</v>
      </c>
      <c r="I960" t="s">
        <v>46</v>
      </c>
      <c r="J960" t="s">
        <v>28</v>
      </c>
      <c r="K960" t="s">
        <v>29</v>
      </c>
      <c r="L960">
        <v>21</v>
      </c>
    </row>
    <row r="961" spans="1:12" x14ac:dyDescent="0.3">
      <c r="A961">
        <v>960</v>
      </c>
      <c r="B961" t="s">
        <v>1829</v>
      </c>
      <c r="C961" t="s">
        <v>2033</v>
      </c>
      <c r="D961" t="s">
        <v>32</v>
      </c>
      <c r="E961">
        <v>1</v>
      </c>
      <c r="F961" s="3">
        <v>25121</v>
      </c>
      <c r="G961" t="s">
        <v>837</v>
      </c>
      <c r="H961" t="s">
        <v>26</v>
      </c>
      <c r="I961" t="s">
        <v>27</v>
      </c>
      <c r="J961" t="s">
        <v>28</v>
      </c>
      <c r="K961" t="s">
        <v>29</v>
      </c>
      <c r="L961">
        <v>12</v>
      </c>
    </row>
    <row r="962" spans="1:12" x14ac:dyDescent="0.3">
      <c r="A962">
        <v>961</v>
      </c>
      <c r="B962" t="s">
        <v>2034</v>
      </c>
      <c r="C962" t="s">
        <v>2035</v>
      </c>
      <c r="D962" t="s">
        <v>24</v>
      </c>
      <c r="E962">
        <v>73</v>
      </c>
      <c r="F962" s="3">
        <v>31634</v>
      </c>
      <c r="G962" t="s">
        <v>467</v>
      </c>
      <c r="H962" t="s">
        <v>34</v>
      </c>
      <c r="I962" t="s">
        <v>27</v>
      </c>
      <c r="J962" t="s">
        <v>28</v>
      </c>
      <c r="K962" t="s">
        <v>42</v>
      </c>
      <c r="L962">
        <v>6</v>
      </c>
    </row>
    <row r="963" spans="1:12" x14ac:dyDescent="0.3">
      <c r="A963">
        <v>962</v>
      </c>
      <c r="B963" t="s">
        <v>2036</v>
      </c>
      <c r="C963" t="s">
        <v>2037</v>
      </c>
      <c r="D963" t="s">
        <v>32</v>
      </c>
      <c r="E963">
        <v>49</v>
      </c>
      <c r="F963" s="3">
        <v>28375</v>
      </c>
      <c r="G963" t="s">
        <v>237</v>
      </c>
      <c r="H963" t="s">
        <v>40</v>
      </c>
      <c r="I963" t="s">
        <v>50</v>
      </c>
      <c r="J963" t="s">
        <v>28</v>
      </c>
      <c r="K963" t="s">
        <v>29</v>
      </c>
      <c r="L963">
        <v>17</v>
      </c>
    </row>
    <row r="964" spans="1:12" x14ac:dyDescent="0.3">
      <c r="A964">
        <v>963</v>
      </c>
      <c r="B964" t="s">
        <v>2038</v>
      </c>
      <c r="C964" t="s">
        <v>2039</v>
      </c>
      <c r="D964" t="s">
        <v>24</v>
      </c>
      <c r="E964">
        <v>56</v>
      </c>
      <c r="F964" s="3">
        <v>25047</v>
      </c>
      <c r="G964" t="s">
        <v>748</v>
      </c>
      <c r="H964" t="s">
        <v>40</v>
      </c>
      <c r="I964" t="s">
        <v>50</v>
      </c>
      <c r="J964" t="s">
        <v>28</v>
      </c>
      <c r="K964" t="s">
        <v>29</v>
      </c>
      <c r="L964">
        <v>16</v>
      </c>
    </row>
    <row r="965" spans="1:12" x14ac:dyDescent="0.3">
      <c r="A965">
        <v>964</v>
      </c>
      <c r="B965" t="s">
        <v>2040</v>
      </c>
      <c r="C965" t="s">
        <v>2041</v>
      </c>
      <c r="D965" t="s">
        <v>24</v>
      </c>
      <c r="E965">
        <v>35</v>
      </c>
      <c r="F965" s="3">
        <v>34358</v>
      </c>
      <c r="G965" t="s">
        <v>338</v>
      </c>
      <c r="H965" t="s">
        <v>34</v>
      </c>
      <c r="I965" t="s">
        <v>50</v>
      </c>
      <c r="J965" t="s">
        <v>28</v>
      </c>
      <c r="K965" t="s">
        <v>42</v>
      </c>
      <c r="L965">
        <v>6</v>
      </c>
    </row>
    <row r="966" spans="1:12" x14ac:dyDescent="0.3">
      <c r="A966">
        <v>965</v>
      </c>
      <c r="B966" t="s">
        <v>2042</v>
      </c>
      <c r="C966" t="s">
        <v>2043</v>
      </c>
      <c r="D966" t="s">
        <v>24</v>
      </c>
      <c r="E966">
        <v>86</v>
      </c>
      <c r="F966" s="3">
        <v>35599</v>
      </c>
      <c r="G966" t="s">
        <v>503</v>
      </c>
      <c r="H966" t="s">
        <v>49</v>
      </c>
      <c r="I966" t="s">
        <v>50</v>
      </c>
      <c r="J966" t="s">
        <v>28</v>
      </c>
      <c r="K966" t="s">
        <v>29</v>
      </c>
      <c r="L966">
        <v>5</v>
      </c>
    </row>
    <row r="967" spans="1:12" x14ac:dyDescent="0.3">
      <c r="A967">
        <v>966</v>
      </c>
      <c r="B967" t="s">
        <v>2044</v>
      </c>
      <c r="C967" t="s">
        <v>2045</v>
      </c>
      <c r="D967" t="s">
        <v>24</v>
      </c>
      <c r="E967">
        <v>70</v>
      </c>
      <c r="F967" s="3">
        <v>28799</v>
      </c>
      <c r="G967" t="s">
        <v>273</v>
      </c>
      <c r="H967" t="s">
        <v>49</v>
      </c>
      <c r="I967" t="s">
        <v>50</v>
      </c>
      <c r="J967" t="s">
        <v>28</v>
      </c>
      <c r="K967" t="s">
        <v>29</v>
      </c>
      <c r="L967">
        <v>5</v>
      </c>
    </row>
    <row r="968" spans="1:12" x14ac:dyDescent="0.3">
      <c r="A968">
        <v>967</v>
      </c>
      <c r="B968" t="s">
        <v>2046</v>
      </c>
      <c r="C968" t="s">
        <v>2047</v>
      </c>
      <c r="D968" t="s">
        <v>24</v>
      </c>
      <c r="E968">
        <v>44</v>
      </c>
      <c r="F968" s="3">
        <v>36437</v>
      </c>
      <c r="G968" t="s">
        <v>83</v>
      </c>
      <c r="H968" t="s">
        <v>68</v>
      </c>
      <c r="I968" t="s">
        <v>46</v>
      </c>
      <c r="J968" t="s">
        <v>28</v>
      </c>
      <c r="K968" t="s">
        <v>29</v>
      </c>
      <c r="L968">
        <v>1</v>
      </c>
    </row>
    <row r="969" spans="1:12" x14ac:dyDescent="0.3">
      <c r="A969">
        <v>968</v>
      </c>
      <c r="B969" t="s">
        <v>2048</v>
      </c>
      <c r="C969" t="s">
        <v>2049</v>
      </c>
      <c r="D969" t="s">
        <v>32</v>
      </c>
      <c r="E969">
        <v>96</v>
      </c>
      <c r="F969" s="3">
        <v>20256</v>
      </c>
      <c r="G969" t="s">
        <v>1906</v>
      </c>
      <c r="H969" t="s">
        <v>41</v>
      </c>
      <c r="I969" t="s">
        <v>50</v>
      </c>
      <c r="J969" t="s">
        <v>28</v>
      </c>
      <c r="K969" t="s">
        <v>29</v>
      </c>
      <c r="L969">
        <v>16</v>
      </c>
    </row>
    <row r="970" spans="1:12" x14ac:dyDescent="0.3">
      <c r="A970">
        <v>969</v>
      </c>
      <c r="B970" t="s">
        <v>2050</v>
      </c>
      <c r="C970" t="s">
        <v>2051</v>
      </c>
      <c r="D970" t="s">
        <v>24</v>
      </c>
      <c r="E970">
        <v>20</v>
      </c>
      <c r="F970" s="3">
        <v>28752</v>
      </c>
      <c r="G970" t="s">
        <v>1510</v>
      </c>
      <c r="H970" t="s">
        <v>26</v>
      </c>
      <c r="I970" t="s">
        <v>50</v>
      </c>
      <c r="J970" t="s">
        <v>28</v>
      </c>
      <c r="K970" t="s">
        <v>29</v>
      </c>
      <c r="L970">
        <v>18</v>
      </c>
    </row>
    <row r="971" spans="1:12" x14ac:dyDescent="0.3">
      <c r="A971">
        <v>970</v>
      </c>
      <c r="B971" t="s">
        <v>2052</v>
      </c>
      <c r="C971" t="s">
        <v>2053</v>
      </c>
      <c r="D971" t="s">
        <v>24</v>
      </c>
      <c r="E971">
        <v>2</v>
      </c>
      <c r="F971" s="3">
        <v>29398</v>
      </c>
      <c r="G971" t="s">
        <v>298</v>
      </c>
      <c r="H971" t="s">
        <v>34</v>
      </c>
      <c r="I971" t="s">
        <v>50</v>
      </c>
      <c r="J971" t="s">
        <v>28</v>
      </c>
      <c r="K971" t="s">
        <v>29</v>
      </c>
      <c r="L971">
        <v>14</v>
      </c>
    </row>
    <row r="972" spans="1:12" x14ac:dyDescent="0.3">
      <c r="A972">
        <v>971</v>
      </c>
      <c r="B972" t="s">
        <v>2054</v>
      </c>
      <c r="C972" t="s">
        <v>2055</v>
      </c>
      <c r="D972" t="s">
        <v>32</v>
      </c>
      <c r="E972">
        <v>11</v>
      </c>
      <c r="F972" s="3">
        <v>32441</v>
      </c>
      <c r="G972" t="s">
        <v>704</v>
      </c>
      <c r="H972" t="s">
        <v>68</v>
      </c>
      <c r="I972" t="s">
        <v>50</v>
      </c>
      <c r="J972" t="s">
        <v>28</v>
      </c>
      <c r="K972" t="s">
        <v>42</v>
      </c>
      <c r="L972">
        <v>22</v>
      </c>
    </row>
    <row r="973" spans="1:12" x14ac:dyDescent="0.3">
      <c r="A973">
        <v>972</v>
      </c>
      <c r="B973" t="s">
        <v>2056</v>
      </c>
      <c r="C973" t="s">
        <v>2057</v>
      </c>
      <c r="D973" t="s">
        <v>24</v>
      </c>
      <c r="E973">
        <v>81</v>
      </c>
      <c r="F973" s="3">
        <v>29790</v>
      </c>
      <c r="G973" t="s">
        <v>92</v>
      </c>
      <c r="H973" t="s">
        <v>49</v>
      </c>
      <c r="I973" t="s">
        <v>27</v>
      </c>
      <c r="J973" t="s">
        <v>28</v>
      </c>
      <c r="K973" t="s">
        <v>29</v>
      </c>
      <c r="L973">
        <v>10</v>
      </c>
    </row>
    <row r="974" spans="1:12" x14ac:dyDescent="0.3">
      <c r="A974">
        <v>973</v>
      </c>
      <c r="B974" t="s">
        <v>2058</v>
      </c>
      <c r="C974" t="s">
        <v>2059</v>
      </c>
      <c r="D974" t="s">
        <v>24</v>
      </c>
      <c r="E974">
        <v>46</v>
      </c>
      <c r="F974" s="3">
        <v>29069</v>
      </c>
      <c r="G974" t="s">
        <v>250</v>
      </c>
      <c r="H974" t="s">
        <v>26</v>
      </c>
      <c r="I974" t="s">
        <v>50</v>
      </c>
      <c r="J974" t="s">
        <v>28</v>
      </c>
      <c r="K974" t="s">
        <v>42</v>
      </c>
      <c r="L974">
        <v>15</v>
      </c>
    </row>
    <row r="975" spans="1:12" x14ac:dyDescent="0.3">
      <c r="A975">
        <v>974</v>
      </c>
      <c r="B975" t="s">
        <v>2060</v>
      </c>
      <c r="C975" t="s">
        <v>2061</v>
      </c>
      <c r="D975" t="s">
        <v>24</v>
      </c>
      <c r="E975">
        <v>92</v>
      </c>
      <c r="F975" s="3">
        <v>33396</v>
      </c>
      <c r="G975" t="s">
        <v>2062</v>
      </c>
      <c r="H975" t="s">
        <v>40</v>
      </c>
      <c r="I975" t="s">
        <v>27</v>
      </c>
      <c r="J975" t="s">
        <v>28</v>
      </c>
      <c r="K975" t="s">
        <v>29</v>
      </c>
      <c r="L975">
        <v>4</v>
      </c>
    </row>
    <row r="976" spans="1:12" x14ac:dyDescent="0.3">
      <c r="A976">
        <v>975</v>
      </c>
      <c r="B976" t="s">
        <v>2063</v>
      </c>
      <c r="C976" t="s">
        <v>2064</v>
      </c>
      <c r="D976" t="s">
        <v>131</v>
      </c>
      <c r="E976">
        <v>26</v>
      </c>
      <c r="F976" s="3" t="s">
        <v>132</v>
      </c>
      <c r="G976" t="s">
        <v>243</v>
      </c>
      <c r="H976" t="s">
        <v>41</v>
      </c>
      <c r="I976" t="s">
        <v>27</v>
      </c>
      <c r="J976" t="s">
        <v>28</v>
      </c>
      <c r="K976" t="s">
        <v>42</v>
      </c>
      <c r="L976">
        <v>11</v>
      </c>
    </row>
    <row r="977" spans="1:12" x14ac:dyDescent="0.3">
      <c r="A977">
        <v>976</v>
      </c>
      <c r="B977" t="s">
        <v>2065</v>
      </c>
      <c r="C977" t="s">
        <v>2066</v>
      </c>
      <c r="D977" t="s">
        <v>32</v>
      </c>
      <c r="E977">
        <v>10</v>
      </c>
      <c r="F977" s="3">
        <v>26227</v>
      </c>
      <c r="G977" t="s">
        <v>351</v>
      </c>
      <c r="H977" t="s">
        <v>34</v>
      </c>
      <c r="I977" t="s">
        <v>46</v>
      </c>
      <c r="J977" t="s">
        <v>28</v>
      </c>
      <c r="K977" t="s">
        <v>42</v>
      </c>
      <c r="L977">
        <v>10</v>
      </c>
    </row>
    <row r="978" spans="1:12" x14ac:dyDescent="0.3">
      <c r="A978">
        <v>977</v>
      </c>
      <c r="B978" t="s">
        <v>2067</v>
      </c>
      <c r="C978" t="s">
        <v>2068</v>
      </c>
      <c r="D978" t="s">
        <v>24</v>
      </c>
      <c r="E978">
        <v>65</v>
      </c>
      <c r="F978" s="3">
        <v>21884</v>
      </c>
      <c r="G978" t="s">
        <v>121</v>
      </c>
      <c r="H978" t="s">
        <v>40</v>
      </c>
      <c r="I978" t="s">
        <v>50</v>
      </c>
      <c r="J978" t="s">
        <v>28</v>
      </c>
      <c r="K978" t="s">
        <v>29</v>
      </c>
      <c r="L978">
        <v>13</v>
      </c>
    </row>
    <row r="979" spans="1:12" x14ac:dyDescent="0.3">
      <c r="A979">
        <v>978</v>
      </c>
      <c r="B979" t="s">
        <v>2069</v>
      </c>
      <c r="C979" t="s">
        <v>2070</v>
      </c>
      <c r="D979" t="s">
        <v>24</v>
      </c>
      <c r="E979">
        <v>40</v>
      </c>
      <c r="F979" s="3">
        <v>29982</v>
      </c>
      <c r="G979" t="s">
        <v>304</v>
      </c>
      <c r="H979" t="s">
        <v>40</v>
      </c>
      <c r="I979" t="s">
        <v>50</v>
      </c>
      <c r="J979" t="s">
        <v>28</v>
      </c>
      <c r="K979" t="s">
        <v>42</v>
      </c>
      <c r="L979">
        <v>15</v>
      </c>
    </row>
    <row r="980" spans="1:12" x14ac:dyDescent="0.3">
      <c r="A980">
        <v>979</v>
      </c>
      <c r="B980" t="s">
        <v>2071</v>
      </c>
      <c r="C980" t="s">
        <v>2072</v>
      </c>
      <c r="D980" t="s">
        <v>24</v>
      </c>
      <c r="E980">
        <v>42</v>
      </c>
      <c r="F980" s="3">
        <v>21909</v>
      </c>
      <c r="G980" t="s">
        <v>748</v>
      </c>
      <c r="H980" t="s">
        <v>68</v>
      </c>
      <c r="I980" t="s">
        <v>50</v>
      </c>
      <c r="J980" t="s">
        <v>28</v>
      </c>
      <c r="K980" t="s">
        <v>42</v>
      </c>
      <c r="L980">
        <v>12</v>
      </c>
    </row>
    <row r="981" spans="1:12" x14ac:dyDescent="0.3">
      <c r="A981">
        <v>980</v>
      </c>
      <c r="B981" t="s">
        <v>615</v>
      </c>
      <c r="C981" t="s">
        <v>2073</v>
      </c>
      <c r="D981" t="s">
        <v>24</v>
      </c>
      <c r="E981">
        <v>19</v>
      </c>
      <c r="F981" s="3">
        <v>28513</v>
      </c>
      <c r="G981" t="s">
        <v>170</v>
      </c>
      <c r="H981" t="s">
        <v>26</v>
      </c>
      <c r="I981" t="s">
        <v>27</v>
      </c>
      <c r="J981" t="s">
        <v>28</v>
      </c>
      <c r="K981" t="s">
        <v>42</v>
      </c>
      <c r="L981">
        <v>8</v>
      </c>
    </row>
    <row r="982" spans="1:12" x14ac:dyDescent="0.3">
      <c r="A982">
        <v>981</v>
      </c>
      <c r="B982" t="s">
        <v>2074</v>
      </c>
      <c r="C982" t="s">
        <v>2075</v>
      </c>
      <c r="D982" t="s">
        <v>32</v>
      </c>
      <c r="E982">
        <v>0</v>
      </c>
      <c r="F982" s="3">
        <v>26714</v>
      </c>
      <c r="G982" t="s">
        <v>40</v>
      </c>
      <c r="H982" t="s">
        <v>49</v>
      </c>
      <c r="I982" t="s">
        <v>27</v>
      </c>
      <c r="J982" t="s">
        <v>28</v>
      </c>
      <c r="K982" t="s">
        <v>42</v>
      </c>
      <c r="L982">
        <v>11</v>
      </c>
    </row>
    <row r="983" spans="1:12" x14ac:dyDescent="0.3">
      <c r="A983">
        <v>982</v>
      </c>
      <c r="B983" t="s">
        <v>2076</v>
      </c>
      <c r="C983" t="s">
        <v>2077</v>
      </c>
      <c r="D983" t="s">
        <v>32</v>
      </c>
      <c r="E983">
        <v>14</v>
      </c>
      <c r="F983" s="3">
        <v>21958</v>
      </c>
      <c r="G983" t="s">
        <v>493</v>
      </c>
      <c r="H983" t="s">
        <v>26</v>
      </c>
      <c r="I983" t="s">
        <v>50</v>
      </c>
      <c r="J983" t="s">
        <v>28</v>
      </c>
      <c r="K983" t="s">
        <v>29</v>
      </c>
      <c r="L983">
        <v>6</v>
      </c>
    </row>
    <row r="984" spans="1:12" x14ac:dyDescent="0.3">
      <c r="A984">
        <v>983</v>
      </c>
      <c r="B984" t="s">
        <v>2078</v>
      </c>
      <c r="C984" t="s">
        <v>2079</v>
      </c>
      <c r="D984" t="s">
        <v>131</v>
      </c>
      <c r="E984">
        <v>49</v>
      </c>
      <c r="F984" s="3" t="s">
        <v>132</v>
      </c>
      <c r="G984" t="s">
        <v>40</v>
      </c>
      <c r="H984" t="s">
        <v>41</v>
      </c>
      <c r="I984" t="s">
        <v>46</v>
      </c>
      <c r="J984" t="s">
        <v>28</v>
      </c>
      <c r="K984" t="s">
        <v>42</v>
      </c>
      <c r="L984">
        <v>11</v>
      </c>
    </row>
    <row r="985" spans="1:12" x14ac:dyDescent="0.3">
      <c r="A985">
        <v>984</v>
      </c>
      <c r="B985" t="s">
        <v>2080</v>
      </c>
      <c r="C985" t="s">
        <v>2081</v>
      </c>
      <c r="D985" t="s">
        <v>32</v>
      </c>
      <c r="E985">
        <v>89</v>
      </c>
      <c r="F985" s="3">
        <v>19808</v>
      </c>
      <c r="G985" t="s">
        <v>1731</v>
      </c>
      <c r="H985" t="s">
        <v>68</v>
      </c>
      <c r="I985" t="s">
        <v>46</v>
      </c>
      <c r="J985" t="s">
        <v>28</v>
      </c>
      <c r="K985" t="s">
        <v>42</v>
      </c>
      <c r="L985">
        <v>16</v>
      </c>
    </row>
    <row r="986" spans="1:12" x14ac:dyDescent="0.3">
      <c r="A986">
        <v>985</v>
      </c>
      <c r="B986" t="s">
        <v>2082</v>
      </c>
      <c r="C986" t="s">
        <v>2083</v>
      </c>
      <c r="D986" t="s">
        <v>24</v>
      </c>
      <c r="E986">
        <v>29</v>
      </c>
      <c r="F986" s="3">
        <v>25841</v>
      </c>
      <c r="G986" t="s">
        <v>207</v>
      </c>
      <c r="H986" t="s">
        <v>49</v>
      </c>
      <c r="I986" t="s">
        <v>50</v>
      </c>
      <c r="J986" t="s">
        <v>28</v>
      </c>
      <c r="K986" t="s">
        <v>42</v>
      </c>
      <c r="L986">
        <v>15</v>
      </c>
    </row>
    <row r="987" spans="1:12" x14ac:dyDescent="0.3">
      <c r="A987">
        <v>986</v>
      </c>
      <c r="B987" t="s">
        <v>2084</v>
      </c>
      <c r="C987" t="s">
        <v>2085</v>
      </c>
      <c r="D987" t="s">
        <v>32</v>
      </c>
      <c r="E987">
        <v>3</v>
      </c>
      <c r="F987" s="3">
        <v>34612</v>
      </c>
      <c r="G987" t="s">
        <v>2086</v>
      </c>
      <c r="H987" t="s">
        <v>68</v>
      </c>
      <c r="I987" t="s">
        <v>27</v>
      </c>
      <c r="J987" t="s">
        <v>28</v>
      </c>
      <c r="K987" t="s">
        <v>29</v>
      </c>
      <c r="L987">
        <v>8</v>
      </c>
    </row>
    <row r="988" spans="1:12" x14ac:dyDescent="0.3">
      <c r="A988">
        <v>987</v>
      </c>
      <c r="B988" t="s">
        <v>2087</v>
      </c>
      <c r="C988" t="s">
        <v>657</v>
      </c>
      <c r="D988" t="s">
        <v>32</v>
      </c>
      <c r="E988">
        <v>89</v>
      </c>
      <c r="F988" s="3">
        <v>27270</v>
      </c>
      <c r="G988" t="s">
        <v>144</v>
      </c>
      <c r="H988" t="s">
        <v>34</v>
      </c>
      <c r="I988" t="s">
        <v>46</v>
      </c>
      <c r="J988" t="s">
        <v>28</v>
      </c>
      <c r="K988" t="s">
        <v>29</v>
      </c>
      <c r="L988">
        <v>11</v>
      </c>
    </row>
    <row r="989" spans="1:12" x14ac:dyDescent="0.3">
      <c r="A989">
        <v>988</v>
      </c>
      <c r="B989" t="s">
        <v>2088</v>
      </c>
      <c r="C989" t="s">
        <v>2089</v>
      </c>
      <c r="D989" t="s">
        <v>24</v>
      </c>
      <c r="E989">
        <v>35</v>
      </c>
      <c r="F989" s="3">
        <v>29601</v>
      </c>
      <c r="G989" t="s">
        <v>160</v>
      </c>
      <c r="H989" t="s">
        <v>68</v>
      </c>
      <c r="I989" t="s">
        <v>50</v>
      </c>
      <c r="J989" t="s">
        <v>28</v>
      </c>
      <c r="K989" t="s">
        <v>42</v>
      </c>
      <c r="L989">
        <v>7</v>
      </c>
    </row>
    <row r="990" spans="1:12" x14ac:dyDescent="0.3">
      <c r="A990">
        <v>989</v>
      </c>
      <c r="B990" t="s">
        <v>2090</v>
      </c>
      <c r="C990" t="s">
        <v>2091</v>
      </c>
      <c r="D990" t="s">
        <v>24</v>
      </c>
      <c r="E990">
        <v>43</v>
      </c>
      <c r="F990" s="3">
        <v>30095</v>
      </c>
      <c r="G990" t="s">
        <v>92</v>
      </c>
      <c r="H990" t="s">
        <v>34</v>
      </c>
      <c r="I990" t="s">
        <v>27</v>
      </c>
      <c r="J990" t="s">
        <v>28</v>
      </c>
      <c r="K990" t="s">
        <v>42</v>
      </c>
      <c r="L990">
        <v>17</v>
      </c>
    </row>
    <row r="991" spans="1:12" x14ac:dyDescent="0.3">
      <c r="A991">
        <v>990</v>
      </c>
      <c r="B991" t="s">
        <v>2092</v>
      </c>
      <c r="C991" t="s">
        <v>2093</v>
      </c>
      <c r="D991" t="s">
        <v>24</v>
      </c>
      <c r="E991">
        <v>56</v>
      </c>
      <c r="F991" s="3">
        <v>27863</v>
      </c>
      <c r="G991" t="s">
        <v>33</v>
      </c>
      <c r="H991" t="s">
        <v>68</v>
      </c>
      <c r="I991" t="s">
        <v>27</v>
      </c>
      <c r="J991" t="s">
        <v>28</v>
      </c>
      <c r="K991" t="s">
        <v>29</v>
      </c>
      <c r="L991">
        <v>14</v>
      </c>
    </row>
    <row r="992" spans="1:12" x14ac:dyDescent="0.3">
      <c r="A992">
        <v>991</v>
      </c>
      <c r="B992" t="s">
        <v>2094</v>
      </c>
      <c r="C992" t="s">
        <v>2095</v>
      </c>
      <c r="D992" t="s">
        <v>24</v>
      </c>
      <c r="E992">
        <v>11</v>
      </c>
      <c r="F992" s="3">
        <v>33571</v>
      </c>
      <c r="G992" t="s">
        <v>713</v>
      </c>
      <c r="H992" t="s">
        <v>34</v>
      </c>
      <c r="I992" t="s">
        <v>27</v>
      </c>
      <c r="J992" t="s">
        <v>28</v>
      </c>
      <c r="K992" t="s">
        <v>29</v>
      </c>
      <c r="L992">
        <v>10</v>
      </c>
    </row>
    <row r="993" spans="1:12" x14ac:dyDescent="0.3">
      <c r="A993">
        <v>992</v>
      </c>
      <c r="B993" t="s">
        <v>2096</v>
      </c>
      <c r="C993" t="s">
        <v>2097</v>
      </c>
      <c r="D993" t="s">
        <v>24</v>
      </c>
      <c r="E993">
        <v>6</v>
      </c>
      <c r="F993" s="3">
        <v>21514</v>
      </c>
      <c r="G993" t="s">
        <v>40</v>
      </c>
      <c r="H993" t="s">
        <v>38</v>
      </c>
      <c r="I993" t="s">
        <v>27</v>
      </c>
      <c r="J993" t="s">
        <v>28</v>
      </c>
      <c r="K993" t="s">
        <v>29</v>
      </c>
      <c r="L993">
        <v>8</v>
      </c>
    </row>
    <row r="994" spans="1:12" x14ac:dyDescent="0.3">
      <c r="A994">
        <v>993</v>
      </c>
      <c r="B994" t="s">
        <v>2098</v>
      </c>
      <c r="C994" t="s">
        <v>1181</v>
      </c>
      <c r="D994" t="s">
        <v>24</v>
      </c>
      <c r="E994">
        <v>71</v>
      </c>
      <c r="F994" s="3">
        <v>28174</v>
      </c>
      <c r="G994" t="s">
        <v>614</v>
      </c>
      <c r="H994" t="s">
        <v>59</v>
      </c>
      <c r="I994" t="s">
        <v>50</v>
      </c>
      <c r="J994" t="s">
        <v>28</v>
      </c>
      <c r="K994" t="s">
        <v>42</v>
      </c>
      <c r="L994">
        <v>17</v>
      </c>
    </row>
    <row r="995" spans="1:12" x14ac:dyDescent="0.3">
      <c r="A995">
        <v>994</v>
      </c>
      <c r="B995" t="s">
        <v>2040</v>
      </c>
      <c r="C995" t="s">
        <v>2099</v>
      </c>
      <c r="D995" t="s">
        <v>24</v>
      </c>
      <c r="E995">
        <v>62</v>
      </c>
      <c r="F995" s="3">
        <v>28443</v>
      </c>
      <c r="G995" t="s">
        <v>449</v>
      </c>
      <c r="H995" t="s">
        <v>148</v>
      </c>
      <c r="I995" t="s">
        <v>46</v>
      </c>
      <c r="J995" t="s">
        <v>28</v>
      </c>
      <c r="K995" t="s">
        <v>29</v>
      </c>
      <c r="L995">
        <v>5</v>
      </c>
    </row>
    <row r="996" spans="1:12" x14ac:dyDescent="0.3">
      <c r="A996">
        <v>995</v>
      </c>
      <c r="B996" t="s">
        <v>2100</v>
      </c>
      <c r="C996" t="s">
        <v>2101</v>
      </c>
      <c r="D996" t="s">
        <v>32</v>
      </c>
      <c r="E996">
        <v>16</v>
      </c>
      <c r="F996" s="3">
        <v>24058</v>
      </c>
      <c r="G996" t="s">
        <v>135</v>
      </c>
      <c r="H996" t="s">
        <v>26</v>
      </c>
      <c r="I996" t="s">
        <v>27</v>
      </c>
      <c r="J996" t="s">
        <v>28</v>
      </c>
      <c r="K996" t="s">
        <v>29</v>
      </c>
      <c r="L996">
        <v>19</v>
      </c>
    </row>
    <row r="997" spans="1:12" x14ac:dyDescent="0.3">
      <c r="A997">
        <v>996</v>
      </c>
      <c r="B997" t="s">
        <v>2102</v>
      </c>
      <c r="C997" t="s">
        <v>2103</v>
      </c>
      <c r="D997" t="s">
        <v>131</v>
      </c>
      <c r="E997">
        <v>67</v>
      </c>
      <c r="F997" s="3" t="s">
        <v>132</v>
      </c>
      <c r="G997" t="s">
        <v>467</v>
      </c>
      <c r="H997" t="s">
        <v>41</v>
      </c>
      <c r="I997" t="s">
        <v>27</v>
      </c>
      <c r="J997" t="s">
        <v>28</v>
      </c>
      <c r="K997" t="s">
        <v>29</v>
      </c>
      <c r="L997">
        <v>11</v>
      </c>
    </row>
    <row r="998" spans="1:12" x14ac:dyDescent="0.3">
      <c r="A998">
        <v>997</v>
      </c>
      <c r="B998" t="s">
        <v>2104</v>
      </c>
      <c r="C998" t="s">
        <v>2105</v>
      </c>
      <c r="D998" t="s">
        <v>32</v>
      </c>
      <c r="E998">
        <v>30</v>
      </c>
      <c r="F998" s="3">
        <v>29770</v>
      </c>
      <c r="G998" t="s">
        <v>232</v>
      </c>
      <c r="H998" t="s">
        <v>122</v>
      </c>
      <c r="I998" t="s">
        <v>27</v>
      </c>
      <c r="J998" t="s">
        <v>28</v>
      </c>
      <c r="K998" t="s">
        <v>29</v>
      </c>
      <c r="L998">
        <v>13</v>
      </c>
    </row>
    <row r="999" spans="1:12" x14ac:dyDescent="0.3">
      <c r="A999">
        <v>998</v>
      </c>
      <c r="B999" t="s">
        <v>2106</v>
      </c>
      <c r="C999" t="s">
        <v>2107</v>
      </c>
      <c r="D999" t="s">
        <v>24</v>
      </c>
      <c r="E999">
        <v>66</v>
      </c>
      <c r="F999" s="3">
        <v>24089</v>
      </c>
      <c r="G999" t="s">
        <v>273</v>
      </c>
      <c r="H999" t="s">
        <v>68</v>
      </c>
      <c r="I999" t="s">
        <v>46</v>
      </c>
      <c r="J999" t="s">
        <v>28</v>
      </c>
      <c r="K999" t="s">
        <v>29</v>
      </c>
      <c r="L999">
        <v>5</v>
      </c>
    </row>
    <row r="1000" spans="1:12" x14ac:dyDescent="0.3">
      <c r="A1000">
        <v>999</v>
      </c>
      <c r="B1000" t="s">
        <v>2108</v>
      </c>
      <c r="C1000" t="s">
        <v>2109</v>
      </c>
      <c r="D1000" t="s">
        <v>24</v>
      </c>
      <c r="E1000">
        <v>12</v>
      </c>
      <c r="F1000" s="3">
        <v>32243</v>
      </c>
      <c r="G1000" t="s">
        <v>37</v>
      </c>
      <c r="H1000" t="s">
        <v>40</v>
      </c>
      <c r="I1000" t="s">
        <v>50</v>
      </c>
      <c r="J1000" t="s">
        <v>28</v>
      </c>
      <c r="K1000" t="s">
        <v>42</v>
      </c>
      <c r="L1000">
        <v>4</v>
      </c>
    </row>
    <row r="1001" spans="1:12" x14ac:dyDescent="0.3">
      <c r="A1001">
        <v>1000</v>
      </c>
      <c r="B1001" t="s">
        <v>2110</v>
      </c>
      <c r="C1001" t="s">
        <v>2111</v>
      </c>
      <c r="D1001" t="s">
        <v>24</v>
      </c>
      <c r="E1001">
        <v>44</v>
      </c>
      <c r="F1001" s="3">
        <v>28709</v>
      </c>
      <c r="G1001" t="s">
        <v>365</v>
      </c>
      <c r="H1001" t="s">
        <v>34</v>
      </c>
      <c r="I1001" t="s">
        <v>27</v>
      </c>
      <c r="J1001" t="s">
        <v>28</v>
      </c>
      <c r="K1001" t="s">
        <v>42</v>
      </c>
      <c r="L1001">
        <v>11</v>
      </c>
    </row>
    <row r="1002" spans="1:12" x14ac:dyDescent="0.3">
      <c r="A1002">
        <v>1001</v>
      </c>
      <c r="B1002" t="s">
        <v>2112</v>
      </c>
      <c r="C1002" t="s">
        <v>2113</v>
      </c>
      <c r="D1002" t="s">
        <v>32</v>
      </c>
      <c r="E1002">
        <v>63</v>
      </c>
      <c r="F1002" s="3">
        <v>29094</v>
      </c>
      <c r="G1002" t="s">
        <v>394</v>
      </c>
      <c r="H1002" t="s">
        <v>49</v>
      </c>
      <c r="I1002" t="s">
        <v>27</v>
      </c>
      <c r="J1002" t="s">
        <v>28</v>
      </c>
      <c r="K1002" t="s">
        <v>42</v>
      </c>
      <c r="L1002">
        <v>14</v>
      </c>
    </row>
    <row r="1003" spans="1:12" x14ac:dyDescent="0.3">
      <c r="A1003">
        <v>1002</v>
      </c>
      <c r="B1003" t="s">
        <v>2114</v>
      </c>
      <c r="C1003" t="s">
        <v>2115</v>
      </c>
      <c r="D1003" t="s">
        <v>32</v>
      </c>
      <c r="E1003">
        <v>65</v>
      </c>
      <c r="F1003" s="3">
        <v>28732</v>
      </c>
      <c r="G1003" t="s">
        <v>58</v>
      </c>
      <c r="H1003" t="s">
        <v>40</v>
      </c>
      <c r="I1003" t="s">
        <v>27</v>
      </c>
      <c r="J1003" t="s">
        <v>28</v>
      </c>
      <c r="K1003" t="s">
        <v>29</v>
      </c>
      <c r="L1003">
        <v>18</v>
      </c>
    </row>
    <row r="1004" spans="1:12" x14ac:dyDescent="0.3">
      <c r="A1004">
        <v>1003</v>
      </c>
      <c r="B1004" t="s">
        <v>2116</v>
      </c>
      <c r="C1004" t="s">
        <v>2117</v>
      </c>
      <c r="D1004" t="s">
        <v>24</v>
      </c>
      <c r="E1004">
        <v>35</v>
      </c>
      <c r="F1004" s="3">
        <v>24871</v>
      </c>
      <c r="G1004" t="s">
        <v>190</v>
      </c>
      <c r="H1004" t="s">
        <v>34</v>
      </c>
      <c r="I1004" t="s">
        <v>50</v>
      </c>
      <c r="J1004" t="s">
        <v>28</v>
      </c>
      <c r="K1004" t="s">
        <v>42</v>
      </c>
      <c r="L1004">
        <v>18</v>
      </c>
    </row>
    <row r="1005" spans="1:12" x14ac:dyDescent="0.3">
      <c r="A1005">
        <v>1004</v>
      </c>
      <c r="B1005" t="s">
        <v>2118</v>
      </c>
      <c r="C1005" t="s">
        <v>2119</v>
      </c>
      <c r="D1005" t="s">
        <v>32</v>
      </c>
      <c r="E1005">
        <v>35</v>
      </c>
      <c r="F1005" s="3">
        <v>27584</v>
      </c>
      <c r="G1005" t="s">
        <v>58</v>
      </c>
      <c r="H1005" t="s">
        <v>41</v>
      </c>
      <c r="I1005" t="s">
        <v>50</v>
      </c>
      <c r="J1005" t="s">
        <v>28</v>
      </c>
      <c r="K1005" t="s">
        <v>42</v>
      </c>
      <c r="L1005">
        <v>22</v>
      </c>
    </row>
    <row r="1006" spans="1:12" x14ac:dyDescent="0.3">
      <c r="A1006">
        <v>1005</v>
      </c>
      <c r="B1006" t="s">
        <v>2120</v>
      </c>
      <c r="C1006" t="s">
        <v>2121</v>
      </c>
      <c r="D1006" t="s">
        <v>24</v>
      </c>
      <c r="E1006">
        <v>94</v>
      </c>
      <c r="F1006" s="3">
        <v>24730</v>
      </c>
      <c r="G1006" t="s">
        <v>534</v>
      </c>
      <c r="H1006" t="s">
        <v>41</v>
      </c>
      <c r="I1006" t="s">
        <v>50</v>
      </c>
      <c r="J1006" t="s">
        <v>28</v>
      </c>
      <c r="K1006" t="s">
        <v>29</v>
      </c>
      <c r="L1006">
        <v>8</v>
      </c>
    </row>
    <row r="1007" spans="1:12" x14ac:dyDescent="0.3">
      <c r="A1007">
        <v>1006</v>
      </c>
      <c r="B1007" t="s">
        <v>2122</v>
      </c>
      <c r="C1007" t="s">
        <v>2123</v>
      </c>
      <c r="D1007" t="s">
        <v>32</v>
      </c>
      <c r="E1007">
        <v>15</v>
      </c>
      <c r="F1007" s="3">
        <v>28347</v>
      </c>
      <c r="G1007" t="s">
        <v>276</v>
      </c>
      <c r="H1007" t="s">
        <v>122</v>
      </c>
      <c r="I1007" t="s">
        <v>46</v>
      </c>
      <c r="J1007" t="s">
        <v>28</v>
      </c>
      <c r="K1007" t="s">
        <v>29</v>
      </c>
      <c r="L1007">
        <v>19</v>
      </c>
    </row>
    <row r="1008" spans="1:12" x14ac:dyDescent="0.3">
      <c r="A1008">
        <v>1007</v>
      </c>
      <c r="B1008" t="s">
        <v>2124</v>
      </c>
      <c r="C1008" t="s">
        <v>2125</v>
      </c>
      <c r="D1008" t="s">
        <v>32</v>
      </c>
      <c r="E1008">
        <v>58</v>
      </c>
      <c r="F1008" s="3">
        <v>35224</v>
      </c>
      <c r="G1008" t="s">
        <v>40</v>
      </c>
      <c r="H1008" t="s">
        <v>49</v>
      </c>
      <c r="I1008" t="s">
        <v>27</v>
      </c>
      <c r="J1008" t="s">
        <v>28</v>
      </c>
      <c r="K1008" t="s">
        <v>42</v>
      </c>
      <c r="L1008">
        <v>5</v>
      </c>
    </row>
    <row r="1009" spans="1:12" x14ac:dyDescent="0.3">
      <c r="A1009">
        <v>1008</v>
      </c>
      <c r="B1009" t="s">
        <v>2126</v>
      </c>
      <c r="C1009" t="s">
        <v>2127</v>
      </c>
      <c r="D1009" t="s">
        <v>24</v>
      </c>
      <c r="E1009">
        <v>47</v>
      </c>
      <c r="F1009" s="3">
        <v>27708</v>
      </c>
      <c r="G1009" t="s">
        <v>232</v>
      </c>
      <c r="H1009" t="s">
        <v>40</v>
      </c>
      <c r="I1009" t="s">
        <v>27</v>
      </c>
      <c r="J1009" t="s">
        <v>28</v>
      </c>
      <c r="K1009" t="s">
        <v>42</v>
      </c>
      <c r="L1009">
        <v>21</v>
      </c>
    </row>
    <row r="1010" spans="1:12" x14ac:dyDescent="0.3">
      <c r="A1010">
        <v>1009</v>
      </c>
      <c r="B1010" t="s">
        <v>2128</v>
      </c>
      <c r="C1010" t="s">
        <v>2129</v>
      </c>
      <c r="D1010" t="s">
        <v>24</v>
      </c>
      <c r="E1010">
        <v>16</v>
      </c>
      <c r="F1010" s="3">
        <v>20949</v>
      </c>
      <c r="G1010" t="s">
        <v>227</v>
      </c>
      <c r="H1010" t="s">
        <v>68</v>
      </c>
      <c r="I1010" t="s">
        <v>50</v>
      </c>
      <c r="J1010" t="s">
        <v>28</v>
      </c>
      <c r="K1010" t="s">
        <v>29</v>
      </c>
      <c r="L1010">
        <v>13</v>
      </c>
    </row>
    <row r="1011" spans="1:12" x14ac:dyDescent="0.3">
      <c r="A1011">
        <v>1010</v>
      </c>
      <c r="B1011" t="s">
        <v>2130</v>
      </c>
      <c r="C1011" t="s">
        <v>2131</v>
      </c>
      <c r="D1011" t="s">
        <v>32</v>
      </c>
      <c r="E1011">
        <v>24</v>
      </c>
      <c r="F1011" s="3">
        <v>23037</v>
      </c>
      <c r="G1011" t="s">
        <v>627</v>
      </c>
      <c r="H1011" t="s">
        <v>34</v>
      </c>
      <c r="I1011" t="s">
        <v>46</v>
      </c>
      <c r="J1011" t="s">
        <v>28</v>
      </c>
      <c r="K1011" t="s">
        <v>42</v>
      </c>
      <c r="L1011">
        <v>17</v>
      </c>
    </row>
    <row r="1012" spans="1:12" x14ac:dyDescent="0.3">
      <c r="A1012">
        <v>1011</v>
      </c>
      <c r="B1012" t="s">
        <v>2132</v>
      </c>
      <c r="C1012" t="s">
        <v>2133</v>
      </c>
      <c r="D1012" t="s">
        <v>24</v>
      </c>
      <c r="E1012">
        <v>42</v>
      </c>
      <c r="F1012" s="3">
        <v>31247</v>
      </c>
      <c r="G1012" t="s">
        <v>266</v>
      </c>
      <c r="H1012" t="s">
        <v>26</v>
      </c>
      <c r="I1012" t="s">
        <v>50</v>
      </c>
      <c r="J1012" t="s">
        <v>28</v>
      </c>
      <c r="K1012" t="s">
        <v>29</v>
      </c>
      <c r="L1012">
        <v>10</v>
      </c>
    </row>
    <row r="1013" spans="1:12" x14ac:dyDescent="0.3">
      <c r="A1013">
        <v>1012</v>
      </c>
      <c r="B1013" t="s">
        <v>2134</v>
      </c>
      <c r="C1013" t="s">
        <v>2135</v>
      </c>
      <c r="D1013" t="s">
        <v>24</v>
      </c>
      <c r="E1013">
        <v>20</v>
      </c>
      <c r="F1013" s="3">
        <v>20229</v>
      </c>
      <c r="G1013" t="s">
        <v>255</v>
      </c>
      <c r="H1013" t="s">
        <v>40</v>
      </c>
      <c r="I1013" t="s">
        <v>50</v>
      </c>
      <c r="J1013" t="s">
        <v>28</v>
      </c>
      <c r="K1013" t="s">
        <v>29</v>
      </c>
      <c r="L1013">
        <v>11</v>
      </c>
    </row>
    <row r="1014" spans="1:12" x14ac:dyDescent="0.3">
      <c r="A1014">
        <v>1013</v>
      </c>
      <c r="B1014" t="s">
        <v>2136</v>
      </c>
      <c r="C1014" t="s">
        <v>2137</v>
      </c>
      <c r="D1014" t="s">
        <v>24</v>
      </c>
      <c r="E1014">
        <v>53</v>
      </c>
      <c r="F1014" s="3">
        <v>28009</v>
      </c>
      <c r="G1014" t="s">
        <v>202</v>
      </c>
      <c r="H1014" t="s">
        <v>49</v>
      </c>
      <c r="I1014" t="s">
        <v>50</v>
      </c>
      <c r="J1014" t="s">
        <v>28</v>
      </c>
      <c r="K1014" t="s">
        <v>42</v>
      </c>
      <c r="L1014">
        <v>17</v>
      </c>
    </row>
    <row r="1015" spans="1:12" x14ac:dyDescent="0.3">
      <c r="A1015">
        <v>1014</v>
      </c>
      <c r="B1015" t="s">
        <v>2138</v>
      </c>
      <c r="C1015" t="s">
        <v>2139</v>
      </c>
      <c r="D1015" t="s">
        <v>32</v>
      </c>
      <c r="E1015">
        <v>60</v>
      </c>
      <c r="F1015" s="3">
        <v>22203</v>
      </c>
      <c r="G1015" t="s">
        <v>388</v>
      </c>
      <c r="H1015" t="s">
        <v>38</v>
      </c>
      <c r="I1015" t="s">
        <v>27</v>
      </c>
      <c r="J1015" t="s">
        <v>28</v>
      </c>
      <c r="K1015" t="s">
        <v>29</v>
      </c>
      <c r="L1015">
        <v>8</v>
      </c>
    </row>
    <row r="1016" spans="1:12" x14ac:dyDescent="0.3">
      <c r="A1016">
        <v>1015</v>
      </c>
      <c r="B1016" t="s">
        <v>2140</v>
      </c>
      <c r="C1016" t="s">
        <v>2141</v>
      </c>
      <c r="D1016" t="s">
        <v>32</v>
      </c>
      <c r="E1016">
        <v>7</v>
      </c>
      <c r="F1016" s="3">
        <v>20180</v>
      </c>
      <c r="G1016" t="s">
        <v>1307</v>
      </c>
      <c r="H1016" t="s">
        <v>26</v>
      </c>
      <c r="I1016" t="s">
        <v>27</v>
      </c>
      <c r="J1016" t="s">
        <v>28</v>
      </c>
      <c r="K1016" t="s">
        <v>42</v>
      </c>
      <c r="L1016">
        <v>17</v>
      </c>
    </row>
    <row r="1017" spans="1:12" x14ac:dyDescent="0.3">
      <c r="A1017">
        <v>1016</v>
      </c>
      <c r="B1017" t="s">
        <v>2142</v>
      </c>
      <c r="C1017" t="s">
        <v>2143</v>
      </c>
      <c r="D1017" t="s">
        <v>32</v>
      </c>
      <c r="E1017">
        <v>0</v>
      </c>
      <c r="F1017" s="3">
        <v>21774</v>
      </c>
      <c r="G1017" t="s">
        <v>125</v>
      </c>
      <c r="H1017" t="s">
        <v>41</v>
      </c>
      <c r="I1017" t="s">
        <v>27</v>
      </c>
      <c r="J1017" t="s">
        <v>28</v>
      </c>
      <c r="K1017" t="s">
        <v>29</v>
      </c>
      <c r="L1017">
        <v>17</v>
      </c>
    </row>
    <row r="1018" spans="1:12" x14ac:dyDescent="0.3">
      <c r="A1018">
        <v>1017</v>
      </c>
      <c r="B1018" t="s">
        <v>2144</v>
      </c>
      <c r="C1018" t="s">
        <v>2145</v>
      </c>
      <c r="D1018" t="s">
        <v>24</v>
      </c>
      <c r="E1018">
        <v>88</v>
      </c>
      <c r="F1018" s="3">
        <v>28864</v>
      </c>
      <c r="G1018" t="s">
        <v>147</v>
      </c>
      <c r="H1018" t="s">
        <v>148</v>
      </c>
      <c r="I1018" t="s">
        <v>50</v>
      </c>
      <c r="J1018" t="s">
        <v>28</v>
      </c>
      <c r="K1018" t="s">
        <v>42</v>
      </c>
      <c r="L1018">
        <v>16</v>
      </c>
    </row>
    <row r="1019" spans="1:12" x14ac:dyDescent="0.3">
      <c r="A1019">
        <v>1018</v>
      </c>
      <c r="B1019" t="s">
        <v>2146</v>
      </c>
      <c r="C1019" t="s">
        <v>2147</v>
      </c>
      <c r="D1019" t="s">
        <v>32</v>
      </c>
      <c r="E1019">
        <v>1</v>
      </c>
      <c r="F1019" s="3">
        <v>34665</v>
      </c>
      <c r="G1019" t="s">
        <v>207</v>
      </c>
      <c r="H1019" t="s">
        <v>68</v>
      </c>
      <c r="I1019" t="s">
        <v>27</v>
      </c>
      <c r="J1019" t="s">
        <v>28</v>
      </c>
      <c r="K1019" t="s">
        <v>29</v>
      </c>
      <c r="L1019">
        <v>7</v>
      </c>
    </row>
    <row r="1020" spans="1:12" x14ac:dyDescent="0.3">
      <c r="A1020">
        <v>1019</v>
      </c>
      <c r="B1020" t="s">
        <v>2148</v>
      </c>
      <c r="C1020" t="s">
        <v>2149</v>
      </c>
      <c r="D1020" t="s">
        <v>32</v>
      </c>
      <c r="E1020">
        <v>42</v>
      </c>
      <c r="F1020" s="3">
        <v>26987</v>
      </c>
      <c r="G1020" t="s">
        <v>2150</v>
      </c>
      <c r="H1020" t="s">
        <v>68</v>
      </c>
      <c r="I1020" t="s">
        <v>27</v>
      </c>
      <c r="J1020" t="s">
        <v>28</v>
      </c>
      <c r="K1020" t="s">
        <v>29</v>
      </c>
      <c r="L1020">
        <v>14</v>
      </c>
    </row>
    <row r="1021" spans="1:12" x14ac:dyDescent="0.3">
      <c r="A1021">
        <v>1020</v>
      </c>
      <c r="B1021" t="s">
        <v>2151</v>
      </c>
      <c r="C1021" t="s">
        <v>2152</v>
      </c>
      <c r="D1021" t="s">
        <v>24</v>
      </c>
      <c r="E1021">
        <v>29</v>
      </c>
      <c r="F1021" s="3">
        <v>27708</v>
      </c>
      <c r="G1021" t="s">
        <v>40</v>
      </c>
      <c r="H1021" t="s">
        <v>41</v>
      </c>
      <c r="I1021" t="s">
        <v>46</v>
      </c>
      <c r="J1021" t="s">
        <v>28</v>
      </c>
      <c r="K1021" t="s">
        <v>42</v>
      </c>
      <c r="L1021">
        <v>13</v>
      </c>
    </row>
    <row r="1022" spans="1:12" x14ac:dyDescent="0.3">
      <c r="A1022">
        <v>1021</v>
      </c>
      <c r="B1022" t="s">
        <v>1697</v>
      </c>
      <c r="C1022" t="s">
        <v>2153</v>
      </c>
      <c r="D1022" t="s">
        <v>32</v>
      </c>
      <c r="E1022">
        <v>16</v>
      </c>
      <c r="F1022" s="3">
        <v>28400</v>
      </c>
      <c r="G1022" t="s">
        <v>2154</v>
      </c>
      <c r="H1022" t="s">
        <v>49</v>
      </c>
      <c r="I1022" t="s">
        <v>50</v>
      </c>
      <c r="J1022" t="s">
        <v>28</v>
      </c>
      <c r="K1022" t="s">
        <v>42</v>
      </c>
      <c r="L1022">
        <v>7</v>
      </c>
    </row>
    <row r="1023" spans="1:12" x14ac:dyDescent="0.3">
      <c r="A1023">
        <v>1022</v>
      </c>
      <c r="B1023" t="s">
        <v>2155</v>
      </c>
      <c r="C1023" t="s">
        <v>2156</v>
      </c>
      <c r="D1023" t="s">
        <v>24</v>
      </c>
      <c r="E1023">
        <v>56</v>
      </c>
      <c r="F1023" s="3">
        <v>32936</v>
      </c>
      <c r="G1023" t="s">
        <v>467</v>
      </c>
      <c r="H1023" t="s">
        <v>34</v>
      </c>
      <c r="I1023" t="s">
        <v>46</v>
      </c>
      <c r="J1023" t="s">
        <v>28</v>
      </c>
      <c r="K1023" t="s">
        <v>29</v>
      </c>
      <c r="L1023">
        <v>14</v>
      </c>
    </row>
    <row r="1024" spans="1:12" x14ac:dyDescent="0.3">
      <c r="A1024">
        <v>1023</v>
      </c>
      <c r="B1024" t="s">
        <v>2157</v>
      </c>
      <c r="C1024" t="s">
        <v>2158</v>
      </c>
      <c r="D1024" t="s">
        <v>24</v>
      </c>
      <c r="E1024">
        <v>16</v>
      </c>
      <c r="F1024" s="3">
        <v>33442</v>
      </c>
      <c r="G1024" t="s">
        <v>40</v>
      </c>
      <c r="H1024" t="s">
        <v>34</v>
      </c>
      <c r="I1024" t="s">
        <v>46</v>
      </c>
      <c r="J1024" t="s">
        <v>28</v>
      </c>
      <c r="K1024" t="s">
        <v>29</v>
      </c>
      <c r="L1024">
        <v>6</v>
      </c>
    </row>
    <row r="1025" spans="1:12" x14ac:dyDescent="0.3">
      <c r="A1025">
        <v>1024</v>
      </c>
      <c r="B1025" t="s">
        <v>2159</v>
      </c>
      <c r="C1025" t="s">
        <v>2160</v>
      </c>
      <c r="D1025" t="s">
        <v>24</v>
      </c>
      <c r="E1025">
        <v>17</v>
      </c>
      <c r="F1025" s="3">
        <v>33760</v>
      </c>
      <c r="G1025" t="s">
        <v>141</v>
      </c>
      <c r="H1025" t="s">
        <v>26</v>
      </c>
      <c r="I1025" t="s">
        <v>50</v>
      </c>
      <c r="J1025" t="s">
        <v>28</v>
      </c>
      <c r="K1025" t="s">
        <v>29</v>
      </c>
      <c r="L1025">
        <v>2</v>
      </c>
    </row>
    <row r="1026" spans="1:12" x14ac:dyDescent="0.3">
      <c r="A1026">
        <v>1025</v>
      </c>
      <c r="B1026" t="s">
        <v>2161</v>
      </c>
      <c r="C1026" t="s">
        <v>2162</v>
      </c>
      <c r="D1026" t="s">
        <v>32</v>
      </c>
      <c r="E1026">
        <v>69</v>
      </c>
      <c r="F1026" s="3">
        <v>35641</v>
      </c>
      <c r="G1026" t="s">
        <v>404</v>
      </c>
      <c r="H1026" t="s">
        <v>41</v>
      </c>
      <c r="I1026" t="s">
        <v>27</v>
      </c>
      <c r="J1026" t="s">
        <v>28</v>
      </c>
      <c r="K1026" t="s">
        <v>29</v>
      </c>
      <c r="L1026">
        <v>5</v>
      </c>
    </row>
    <row r="1027" spans="1:12" x14ac:dyDescent="0.3">
      <c r="A1027">
        <v>1026</v>
      </c>
      <c r="B1027" t="s">
        <v>217</v>
      </c>
      <c r="C1027" t="s">
        <v>2163</v>
      </c>
      <c r="D1027" t="s">
        <v>32</v>
      </c>
      <c r="E1027">
        <v>66</v>
      </c>
      <c r="F1027" s="3">
        <v>34544</v>
      </c>
      <c r="G1027" t="s">
        <v>40</v>
      </c>
      <c r="H1027" t="s">
        <v>34</v>
      </c>
      <c r="I1027" t="s">
        <v>46</v>
      </c>
      <c r="J1027" t="s">
        <v>28</v>
      </c>
      <c r="K1027" t="s">
        <v>42</v>
      </c>
      <c r="L1027">
        <v>4</v>
      </c>
    </row>
    <row r="1028" spans="1:12" x14ac:dyDescent="0.3">
      <c r="A1028">
        <v>1027</v>
      </c>
      <c r="B1028" t="s">
        <v>2164</v>
      </c>
      <c r="C1028" t="s">
        <v>2165</v>
      </c>
      <c r="D1028" t="s">
        <v>32</v>
      </c>
      <c r="E1028">
        <v>33</v>
      </c>
      <c r="F1028" s="3">
        <v>24387</v>
      </c>
      <c r="G1028" t="s">
        <v>545</v>
      </c>
      <c r="H1028" t="s">
        <v>34</v>
      </c>
      <c r="I1028" t="s">
        <v>46</v>
      </c>
      <c r="J1028" t="s">
        <v>28</v>
      </c>
      <c r="K1028" t="s">
        <v>42</v>
      </c>
      <c r="L1028">
        <v>18</v>
      </c>
    </row>
    <row r="1029" spans="1:12" x14ac:dyDescent="0.3">
      <c r="A1029">
        <v>1028</v>
      </c>
      <c r="B1029" t="s">
        <v>2166</v>
      </c>
      <c r="C1029" t="s">
        <v>2167</v>
      </c>
      <c r="D1029" t="s">
        <v>32</v>
      </c>
      <c r="E1029">
        <v>10</v>
      </c>
      <c r="F1029" s="3">
        <v>36383</v>
      </c>
      <c r="G1029" t="s">
        <v>92</v>
      </c>
      <c r="H1029" t="s">
        <v>40</v>
      </c>
      <c r="I1029" t="s">
        <v>50</v>
      </c>
      <c r="J1029" t="s">
        <v>28</v>
      </c>
      <c r="K1029" t="s">
        <v>42</v>
      </c>
      <c r="L1029">
        <v>1</v>
      </c>
    </row>
    <row r="1030" spans="1:12" x14ac:dyDescent="0.3">
      <c r="A1030">
        <v>1029</v>
      </c>
      <c r="B1030" t="s">
        <v>2168</v>
      </c>
      <c r="C1030" t="s">
        <v>2169</v>
      </c>
      <c r="D1030" t="s">
        <v>32</v>
      </c>
      <c r="E1030">
        <v>71</v>
      </c>
      <c r="F1030" s="3">
        <v>35476</v>
      </c>
      <c r="G1030" t="s">
        <v>193</v>
      </c>
      <c r="H1030" t="s">
        <v>40</v>
      </c>
      <c r="I1030" t="s">
        <v>27</v>
      </c>
      <c r="J1030" t="s">
        <v>28</v>
      </c>
      <c r="K1030" t="s">
        <v>42</v>
      </c>
      <c r="L1030">
        <v>4</v>
      </c>
    </row>
    <row r="1031" spans="1:12" x14ac:dyDescent="0.3">
      <c r="A1031">
        <v>1030</v>
      </c>
      <c r="B1031" t="s">
        <v>2170</v>
      </c>
      <c r="C1031" t="s">
        <v>2171</v>
      </c>
      <c r="D1031" t="s">
        <v>24</v>
      </c>
      <c r="E1031">
        <v>9</v>
      </c>
      <c r="F1031" s="3">
        <v>22771</v>
      </c>
      <c r="G1031" t="s">
        <v>154</v>
      </c>
      <c r="H1031" t="s">
        <v>26</v>
      </c>
      <c r="I1031" t="s">
        <v>27</v>
      </c>
      <c r="J1031" t="s">
        <v>28</v>
      </c>
      <c r="K1031" t="s">
        <v>42</v>
      </c>
      <c r="L1031">
        <v>5</v>
      </c>
    </row>
    <row r="1032" spans="1:12" x14ac:dyDescent="0.3">
      <c r="A1032">
        <v>1031</v>
      </c>
      <c r="B1032" t="s">
        <v>2172</v>
      </c>
      <c r="C1032" t="s">
        <v>2173</v>
      </c>
      <c r="D1032" t="s">
        <v>32</v>
      </c>
      <c r="E1032">
        <v>75</v>
      </c>
      <c r="F1032" s="3">
        <v>30574</v>
      </c>
      <c r="G1032" t="s">
        <v>77</v>
      </c>
      <c r="H1032" t="s">
        <v>68</v>
      </c>
      <c r="I1032" t="s">
        <v>27</v>
      </c>
      <c r="J1032" t="s">
        <v>28</v>
      </c>
      <c r="K1032" t="s">
        <v>42</v>
      </c>
      <c r="L1032">
        <v>6</v>
      </c>
    </row>
    <row r="1033" spans="1:12" x14ac:dyDescent="0.3">
      <c r="A1033">
        <v>1032</v>
      </c>
      <c r="B1033" t="s">
        <v>2174</v>
      </c>
      <c r="C1033" t="s">
        <v>2175</v>
      </c>
      <c r="D1033" t="s">
        <v>24</v>
      </c>
      <c r="E1033">
        <v>36</v>
      </c>
      <c r="F1033" s="3">
        <v>28689</v>
      </c>
      <c r="G1033" t="s">
        <v>25</v>
      </c>
      <c r="H1033" t="s">
        <v>40</v>
      </c>
      <c r="I1033" t="s">
        <v>27</v>
      </c>
      <c r="J1033" t="s">
        <v>28</v>
      </c>
      <c r="K1033" t="s">
        <v>29</v>
      </c>
      <c r="L1033">
        <v>18</v>
      </c>
    </row>
    <row r="1034" spans="1:12" x14ac:dyDescent="0.3">
      <c r="A1034">
        <v>1033</v>
      </c>
      <c r="B1034" t="s">
        <v>2176</v>
      </c>
      <c r="C1034" t="s">
        <v>2177</v>
      </c>
      <c r="D1034" t="s">
        <v>32</v>
      </c>
      <c r="E1034">
        <v>70</v>
      </c>
      <c r="F1034" s="3">
        <v>34705</v>
      </c>
      <c r="G1034" t="s">
        <v>40</v>
      </c>
      <c r="H1034" t="s">
        <v>40</v>
      </c>
      <c r="I1034" t="s">
        <v>46</v>
      </c>
      <c r="J1034" t="s">
        <v>28</v>
      </c>
      <c r="K1034" t="s">
        <v>29</v>
      </c>
      <c r="L1034">
        <v>3</v>
      </c>
    </row>
    <row r="1035" spans="1:12" x14ac:dyDescent="0.3">
      <c r="A1035">
        <v>1034</v>
      </c>
      <c r="B1035" t="s">
        <v>2178</v>
      </c>
      <c r="C1035" t="s">
        <v>2179</v>
      </c>
      <c r="D1035" t="s">
        <v>32</v>
      </c>
      <c r="E1035">
        <v>16</v>
      </c>
      <c r="F1035" s="3">
        <v>27892</v>
      </c>
      <c r="G1035" t="s">
        <v>40</v>
      </c>
      <c r="H1035" t="s">
        <v>40</v>
      </c>
      <c r="I1035" t="s">
        <v>50</v>
      </c>
      <c r="J1035" t="s">
        <v>28</v>
      </c>
      <c r="K1035" t="s">
        <v>29</v>
      </c>
      <c r="L1035">
        <v>3</v>
      </c>
    </row>
    <row r="1036" spans="1:12" x14ac:dyDescent="0.3">
      <c r="A1036">
        <v>1035</v>
      </c>
      <c r="B1036" t="s">
        <v>2180</v>
      </c>
      <c r="C1036" t="s">
        <v>2181</v>
      </c>
      <c r="D1036" t="s">
        <v>24</v>
      </c>
      <c r="E1036">
        <v>77</v>
      </c>
      <c r="F1036" s="3">
        <v>28066</v>
      </c>
      <c r="G1036" t="s">
        <v>396</v>
      </c>
      <c r="H1036" t="s">
        <v>49</v>
      </c>
      <c r="I1036" t="s">
        <v>46</v>
      </c>
      <c r="J1036" t="s">
        <v>28</v>
      </c>
      <c r="K1036" t="s">
        <v>29</v>
      </c>
      <c r="L1036">
        <v>5</v>
      </c>
    </row>
    <row r="1037" spans="1:12" x14ac:dyDescent="0.3">
      <c r="A1037">
        <v>1036</v>
      </c>
      <c r="B1037" t="s">
        <v>2182</v>
      </c>
      <c r="C1037" t="s">
        <v>2183</v>
      </c>
      <c r="D1037" t="s">
        <v>24</v>
      </c>
      <c r="E1037">
        <v>6</v>
      </c>
      <c r="F1037" s="3">
        <v>25535</v>
      </c>
      <c r="G1037" t="s">
        <v>190</v>
      </c>
      <c r="H1037" t="s">
        <v>34</v>
      </c>
      <c r="I1037" t="s">
        <v>27</v>
      </c>
      <c r="J1037" t="s">
        <v>28</v>
      </c>
      <c r="K1037" t="s">
        <v>29</v>
      </c>
      <c r="L1037">
        <v>12</v>
      </c>
    </row>
    <row r="1038" spans="1:12" x14ac:dyDescent="0.3">
      <c r="A1038">
        <v>1037</v>
      </c>
      <c r="B1038" t="s">
        <v>2184</v>
      </c>
      <c r="C1038" t="s">
        <v>2185</v>
      </c>
      <c r="D1038" t="s">
        <v>24</v>
      </c>
      <c r="E1038">
        <v>95</v>
      </c>
      <c r="F1038" s="3">
        <v>20675</v>
      </c>
      <c r="G1038" t="s">
        <v>2150</v>
      </c>
      <c r="H1038" t="s">
        <v>34</v>
      </c>
      <c r="I1038" t="s">
        <v>27</v>
      </c>
      <c r="J1038" t="s">
        <v>28</v>
      </c>
      <c r="K1038" t="s">
        <v>42</v>
      </c>
      <c r="L1038">
        <v>10</v>
      </c>
    </row>
    <row r="1039" spans="1:12" x14ac:dyDescent="0.3">
      <c r="A1039">
        <v>1038</v>
      </c>
      <c r="B1039" t="s">
        <v>2186</v>
      </c>
      <c r="C1039" t="s">
        <v>2187</v>
      </c>
      <c r="D1039" t="s">
        <v>131</v>
      </c>
      <c r="E1039">
        <v>57</v>
      </c>
      <c r="F1039" s="3" t="s">
        <v>132</v>
      </c>
      <c r="G1039" t="s">
        <v>745</v>
      </c>
      <c r="H1039" t="s">
        <v>68</v>
      </c>
      <c r="I1039" t="s">
        <v>27</v>
      </c>
      <c r="J1039" t="s">
        <v>28</v>
      </c>
      <c r="K1039" t="s">
        <v>29</v>
      </c>
      <c r="L1039">
        <v>11</v>
      </c>
    </row>
    <row r="1040" spans="1:12" x14ac:dyDescent="0.3">
      <c r="A1040">
        <v>1039</v>
      </c>
      <c r="B1040" t="s">
        <v>2188</v>
      </c>
      <c r="C1040" t="s">
        <v>2189</v>
      </c>
      <c r="D1040" t="s">
        <v>24</v>
      </c>
      <c r="E1040">
        <v>24</v>
      </c>
      <c r="F1040" s="3">
        <v>27467</v>
      </c>
      <c r="G1040" t="s">
        <v>40</v>
      </c>
      <c r="H1040" t="s">
        <v>40</v>
      </c>
      <c r="I1040" t="s">
        <v>50</v>
      </c>
      <c r="J1040" t="s">
        <v>28</v>
      </c>
      <c r="K1040" t="s">
        <v>29</v>
      </c>
      <c r="L1040">
        <v>15</v>
      </c>
    </row>
    <row r="1041" spans="1:12" x14ac:dyDescent="0.3">
      <c r="A1041">
        <v>1040</v>
      </c>
      <c r="B1041" t="s">
        <v>2190</v>
      </c>
      <c r="C1041" t="s">
        <v>2191</v>
      </c>
      <c r="D1041" t="s">
        <v>24</v>
      </c>
      <c r="E1041">
        <v>78</v>
      </c>
      <c r="F1041" s="3">
        <v>27457</v>
      </c>
      <c r="G1041" t="s">
        <v>154</v>
      </c>
      <c r="H1041" t="s">
        <v>26</v>
      </c>
      <c r="I1041" t="s">
        <v>50</v>
      </c>
      <c r="J1041" t="s">
        <v>28</v>
      </c>
      <c r="K1041" t="s">
        <v>42</v>
      </c>
      <c r="L1041">
        <v>9</v>
      </c>
    </row>
    <row r="1042" spans="1:12" x14ac:dyDescent="0.3">
      <c r="A1042">
        <v>1041</v>
      </c>
      <c r="B1042" t="s">
        <v>2192</v>
      </c>
      <c r="C1042" t="s">
        <v>2193</v>
      </c>
      <c r="D1042" t="s">
        <v>32</v>
      </c>
      <c r="E1042">
        <v>95</v>
      </c>
      <c r="F1042" s="3">
        <v>21695</v>
      </c>
      <c r="G1042" t="s">
        <v>40</v>
      </c>
      <c r="H1042" t="s">
        <v>38</v>
      </c>
      <c r="I1042" t="s">
        <v>46</v>
      </c>
      <c r="J1042" t="s">
        <v>28</v>
      </c>
      <c r="K1042" t="s">
        <v>42</v>
      </c>
      <c r="L1042">
        <v>15</v>
      </c>
    </row>
    <row r="1043" spans="1:12" x14ac:dyDescent="0.3">
      <c r="A1043">
        <v>1042</v>
      </c>
      <c r="B1043" t="s">
        <v>2194</v>
      </c>
      <c r="C1043" t="s">
        <v>2195</v>
      </c>
      <c r="D1043" t="s">
        <v>32</v>
      </c>
      <c r="E1043">
        <v>0</v>
      </c>
      <c r="F1043" s="3">
        <v>27773</v>
      </c>
      <c r="G1043" t="s">
        <v>67</v>
      </c>
      <c r="H1043" t="s">
        <v>68</v>
      </c>
      <c r="I1043" t="s">
        <v>50</v>
      </c>
      <c r="J1043" t="s">
        <v>28</v>
      </c>
      <c r="K1043" t="s">
        <v>29</v>
      </c>
      <c r="L1043">
        <v>11</v>
      </c>
    </row>
    <row r="1044" spans="1:12" x14ac:dyDescent="0.3">
      <c r="A1044">
        <v>1043</v>
      </c>
      <c r="B1044" t="s">
        <v>2196</v>
      </c>
      <c r="C1044" t="s">
        <v>2197</v>
      </c>
      <c r="D1044" t="s">
        <v>32</v>
      </c>
      <c r="E1044">
        <v>34</v>
      </c>
      <c r="F1044" s="3">
        <v>31705</v>
      </c>
      <c r="G1044" t="s">
        <v>83</v>
      </c>
      <c r="H1044" t="s">
        <v>34</v>
      </c>
      <c r="I1044" t="s">
        <v>27</v>
      </c>
      <c r="J1044" t="s">
        <v>28</v>
      </c>
      <c r="K1044" t="s">
        <v>29</v>
      </c>
      <c r="L1044">
        <v>16</v>
      </c>
    </row>
    <row r="1045" spans="1:12" x14ac:dyDescent="0.3">
      <c r="A1045">
        <v>1044</v>
      </c>
      <c r="B1045" t="s">
        <v>2198</v>
      </c>
      <c r="C1045" t="s">
        <v>2199</v>
      </c>
      <c r="D1045" t="s">
        <v>131</v>
      </c>
      <c r="E1045">
        <v>4</v>
      </c>
      <c r="F1045" s="3" t="s">
        <v>132</v>
      </c>
      <c r="G1045" t="s">
        <v>154</v>
      </c>
      <c r="H1045" t="s">
        <v>26</v>
      </c>
      <c r="I1045" t="s">
        <v>50</v>
      </c>
      <c r="J1045" t="s">
        <v>28</v>
      </c>
      <c r="K1045" t="s">
        <v>42</v>
      </c>
      <c r="L1045">
        <v>11</v>
      </c>
    </row>
    <row r="1046" spans="1:12" x14ac:dyDescent="0.3">
      <c r="A1046">
        <v>1045</v>
      </c>
      <c r="B1046" t="s">
        <v>2200</v>
      </c>
      <c r="C1046" t="s">
        <v>2201</v>
      </c>
      <c r="D1046" t="s">
        <v>24</v>
      </c>
      <c r="E1046">
        <v>88</v>
      </c>
      <c r="F1046" s="3">
        <v>31540</v>
      </c>
      <c r="G1046" t="s">
        <v>40</v>
      </c>
      <c r="H1046" t="s">
        <v>34</v>
      </c>
      <c r="I1046" t="s">
        <v>27</v>
      </c>
      <c r="J1046" t="s">
        <v>28</v>
      </c>
      <c r="K1046" t="s">
        <v>29</v>
      </c>
      <c r="L1046">
        <v>19</v>
      </c>
    </row>
    <row r="1047" spans="1:12" x14ac:dyDescent="0.3">
      <c r="A1047">
        <v>1046</v>
      </c>
      <c r="B1047" t="s">
        <v>2202</v>
      </c>
      <c r="C1047" t="s">
        <v>2203</v>
      </c>
      <c r="D1047" t="s">
        <v>24</v>
      </c>
      <c r="E1047">
        <v>0</v>
      </c>
      <c r="F1047" s="3">
        <v>20293</v>
      </c>
      <c r="G1047" t="s">
        <v>1672</v>
      </c>
      <c r="H1047" t="s">
        <v>40</v>
      </c>
      <c r="I1047" t="s">
        <v>46</v>
      </c>
      <c r="J1047" t="s">
        <v>28</v>
      </c>
      <c r="K1047" t="s">
        <v>42</v>
      </c>
      <c r="L1047">
        <v>11</v>
      </c>
    </row>
    <row r="1048" spans="1:12" x14ac:dyDescent="0.3">
      <c r="A1048">
        <v>1047</v>
      </c>
      <c r="B1048" t="s">
        <v>2204</v>
      </c>
      <c r="C1048" t="s">
        <v>2205</v>
      </c>
      <c r="D1048" t="s">
        <v>32</v>
      </c>
      <c r="E1048">
        <v>39</v>
      </c>
      <c r="F1048" s="3">
        <v>28736</v>
      </c>
      <c r="G1048" t="s">
        <v>298</v>
      </c>
      <c r="H1048" t="s">
        <v>34</v>
      </c>
      <c r="I1048" t="s">
        <v>46</v>
      </c>
      <c r="J1048" t="s">
        <v>28</v>
      </c>
      <c r="K1048" t="s">
        <v>42</v>
      </c>
      <c r="L1048">
        <v>11</v>
      </c>
    </row>
    <row r="1049" spans="1:12" x14ac:dyDescent="0.3">
      <c r="A1049">
        <v>1048</v>
      </c>
      <c r="B1049" t="s">
        <v>2206</v>
      </c>
      <c r="C1049" t="s">
        <v>1897</v>
      </c>
      <c r="D1049" t="s">
        <v>32</v>
      </c>
      <c r="E1049">
        <v>99</v>
      </c>
      <c r="F1049" s="3">
        <v>27919</v>
      </c>
      <c r="G1049" t="s">
        <v>258</v>
      </c>
      <c r="H1049" t="s">
        <v>40</v>
      </c>
      <c r="I1049" t="s">
        <v>46</v>
      </c>
      <c r="J1049" t="s">
        <v>28</v>
      </c>
      <c r="K1049" t="s">
        <v>42</v>
      </c>
      <c r="L1049">
        <v>15</v>
      </c>
    </row>
    <row r="1050" spans="1:12" x14ac:dyDescent="0.3">
      <c r="A1050">
        <v>1049</v>
      </c>
      <c r="B1050" t="s">
        <v>2186</v>
      </c>
      <c r="C1050" t="s">
        <v>2207</v>
      </c>
      <c r="D1050" t="s">
        <v>32</v>
      </c>
      <c r="E1050">
        <v>35</v>
      </c>
      <c r="F1050" s="3">
        <v>35126</v>
      </c>
      <c r="G1050" t="s">
        <v>990</v>
      </c>
      <c r="H1050" t="s">
        <v>38</v>
      </c>
      <c r="I1050" t="s">
        <v>27</v>
      </c>
      <c r="J1050" t="s">
        <v>28</v>
      </c>
      <c r="K1050" t="s">
        <v>42</v>
      </c>
      <c r="L1050">
        <v>2</v>
      </c>
    </row>
    <row r="1051" spans="1:12" x14ac:dyDescent="0.3">
      <c r="A1051">
        <v>1050</v>
      </c>
      <c r="B1051" t="s">
        <v>84</v>
      </c>
      <c r="C1051" t="s">
        <v>2208</v>
      </c>
      <c r="D1051" t="s">
        <v>24</v>
      </c>
      <c r="E1051">
        <v>7</v>
      </c>
      <c r="F1051" s="3">
        <v>26874</v>
      </c>
      <c r="G1051" t="s">
        <v>990</v>
      </c>
      <c r="H1051" t="s">
        <v>122</v>
      </c>
      <c r="I1051" t="s">
        <v>27</v>
      </c>
      <c r="J1051" t="s">
        <v>28</v>
      </c>
      <c r="K1051" t="s">
        <v>29</v>
      </c>
      <c r="L1051">
        <v>15</v>
      </c>
    </row>
    <row r="1052" spans="1:12" x14ac:dyDescent="0.3">
      <c r="A1052">
        <v>1051</v>
      </c>
      <c r="B1052" t="s">
        <v>2209</v>
      </c>
      <c r="C1052" t="s">
        <v>2210</v>
      </c>
      <c r="D1052" t="s">
        <v>24</v>
      </c>
      <c r="E1052">
        <v>34</v>
      </c>
      <c r="F1052" s="3">
        <v>28397</v>
      </c>
      <c r="G1052" t="s">
        <v>1051</v>
      </c>
      <c r="H1052" t="s">
        <v>38</v>
      </c>
      <c r="I1052" t="s">
        <v>50</v>
      </c>
      <c r="J1052" t="s">
        <v>28</v>
      </c>
      <c r="K1052" t="s">
        <v>29</v>
      </c>
      <c r="L1052">
        <v>14</v>
      </c>
    </row>
    <row r="1053" spans="1:12" x14ac:dyDescent="0.3">
      <c r="A1053">
        <v>1052</v>
      </c>
      <c r="B1053" t="s">
        <v>2211</v>
      </c>
      <c r="C1053" t="s">
        <v>2212</v>
      </c>
      <c r="D1053" t="s">
        <v>24</v>
      </c>
      <c r="E1053">
        <v>31</v>
      </c>
      <c r="F1053" s="3">
        <v>31445</v>
      </c>
      <c r="G1053" t="s">
        <v>77</v>
      </c>
      <c r="H1053" t="s">
        <v>34</v>
      </c>
      <c r="I1053" t="s">
        <v>50</v>
      </c>
      <c r="J1053" t="s">
        <v>28</v>
      </c>
      <c r="K1053" t="s">
        <v>42</v>
      </c>
      <c r="L1053">
        <v>3</v>
      </c>
    </row>
    <row r="1054" spans="1:12" x14ac:dyDescent="0.3">
      <c r="A1054">
        <v>1053</v>
      </c>
      <c r="B1054" t="s">
        <v>2213</v>
      </c>
      <c r="C1054" t="s">
        <v>2214</v>
      </c>
      <c r="D1054" t="s">
        <v>32</v>
      </c>
      <c r="E1054">
        <v>98</v>
      </c>
      <c r="F1054" s="3">
        <v>22786</v>
      </c>
      <c r="G1054" t="s">
        <v>40</v>
      </c>
      <c r="H1054" t="s">
        <v>68</v>
      </c>
      <c r="I1054" t="s">
        <v>27</v>
      </c>
      <c r="J1054" t="s">
        <v>28</v>
      </c>
      <c r="K1054" t="s">
        <v>29</v>
      </c>
      <c r="L1054">
        <v>8</v>
      </c>
    </row>
    <row r="1055" spans="1:12" x14ac:dyDescent="0.3">
      <c r="A1055">
        <v>1054</v>
      </c>
      <c r="B1055" t="s">
        <v>2215</v>
      </c>
      <c r="C1055" t="s">
        <v>2216</v>
      </c>
      <c r="D1055" t="s">
        <v>32</v>
      </c>
      <c r="E1055">
        <v>27</v>
      </c>
      <c r="F1055" s="3">
        <v>30537</v>
      </c>
      <c r="G1055" t="s">
        <v>67</v>
      </c>
      <c r="H1055" t="s">
        <v>68</v>
      </c>
      <c r="I1055" t="s">
        <v>27</v>
      </c>
      <c r="J1055" t="s">
        <v>28</v>
      </c>
      <c r="K1055" t="s">
        <v>29</v>
      </c>
      <c r="L1055">
        <v>13</v>
      </c>
    </row>
    <row r="1056" spans="1:12" x14ac:dyDescent="0.3">
      <c r="A1056">
        <v>1055</v>
      </c>
      <c r="B1056" t="s">
        <v>2217</v>
      </c>
      <c r="C1056" t="s">
        <v>2218</v>
      </c>
      <c r="D1056" t="s">
        <v>24</v>
      </c>
      <c r="E1056">
        <v>30</v>
      </c>
      <c r="F1056" s="3">
        <v>32302</v>
      </c>
      <c r="G1056" t="s">
        <v>250</v>
      </c>
      <c r="H1056" t="s">
        <v>68</v>
      </c>
      <c r="I1056" t="s">
        <v>27</v>
      </c>
      <c r="J1056" t="s">
        <v>28</v>
      </c>
      <c r="K1056" t="s">
        <v>42</v>
      </c>
      <c r="L1056">
        <v>12</v>
      </c>
    </row>
    <row r="1057" spans="1:12" x14ac:dyDescent="0.3">
      <c r="A1057">
        <v>1056</v>
      </c>
      <c r="B1057" t="s">
        <v>2219</v>
      </c>
      <c r="C1057" t="s">
        <v>2220</v>
      </c>
      <c r="D1057" t="s">
        <v>32</v>
      </c>
      <c r="E1057">
        <v>96</v>
      </c>
      <c r="F1057" s="3">
        <v>24459</v>
      </c>
      <c r="G1057" t="s">
        <v>1755</v>
      </c>
      <c r="H1057" t="s">
        <v>68</v>
      </c>
      <c r="I1057" t="s">
        <v>46</v>
      </c>
      <c r="J1057" t="s">
        <v>28</v>
      </c>
      <c r="K1057" t="s">
        <v>42</v>
      </c>
      <c r="L1057">
        <v>6</v>
      </c>
    </row>
    <row r="1058" spans="1:12" x14ac:dyDescent="0.3">
      <c r="A1058">
        <v>1057</v>
      </c>
      <c r="B1058" t="s">
        <v>2221</v>
      </c>
      <c r="C1058" t="s">
        <v>2222</v>
      </c>
      <c r="D1058" t="s">
        <v>24</v>
      </c>
      <c r="E1058">
        <v>73</v>
      </c>
      <c r="F1058" s="3">
        <v>25299</v>
      </c>
      <c r="G1058" t="s">
        <v>170</v>
      </c>
      <c r="H1058" t="s">
        <v>26</v>
      </c>
      <c r="I1058" t="s">
        <v>27</v>
      </c>
      <c r="J1058" t="s">
        <v>28</v>
      </c>
      <c r="K1058" t="s">
        <v>42</v>
      </c>
      <c r="L1058">
        <v>5</v>
      </c>
    </row>
    <row r="1059" spans="1:12" x14ac:dyDescent="0.3">
      <c r="A1059">
        <v>1058</v>
      </c>
      <c r="B1059" t="s">
        <v>2223</v>
      </c>
      <c r="C1059" t="s">
        <v>2224</v>
      </c>
      <c r="D1059" t="s">
        <v>24</v>
      </c>
      <c r="E1059">
        <v>37</v>
      </c>
      <c r="F1059" s="3">
        <v>32074</v>
      </c>
      <c r="G1059" t="s">
        <v>1798</v>
      </c>
      <c r="H1059" t="s">
        <v>49</v>
      </c>
      <c r="I1059" t="s">
        <v>46</v>
      </c>
      <c r="J1059" t="s">
        <v>28</v>
      </c>
      <c r="K1059" t="s">
        <v>29</v>
      </c>
      <c r="L1059">
        <v>4</v>
      </c>
    </row>
    <row r="1060" spans="1:12" x14ac:dyDescent="0.3">
      <c r="A1060">
        <v>1059</v>
      </c>
      <c r="B1060" t="s">
        <v>2225</v>
      </c>
      <c r="C1060" t="s">
        <v>2226</v>
      </c>
      <c r="D1060" t="s">
        <v>24</v>
      </c>
      <c r="E1060">
        <v>68</v>
      </c>
      <c r="F1060" s="3">
        <v>24884</v>
      </c>
      <c r="G1060" t="s">
        <v>1582</v>
      </c>
      <c r="H1060" t="s">
        <v>148</v>
      </c>
      <c r="I1060" t="s">
        <v>50</v>
      </c>
      <c r="J1060" t="s">
        <v>28</v>
      </c>
      <c r="K1060" t="s">
        <v>29</v>
      </c>
      <c r="L1060">
        <v>6</v>
      </c>
    </row>
    <row r="1061" spans="1:12" x14ac:dyDescent="0.3">
      <c r="A1061">
        <v>1060</v>
      </c>
      <c r="B1061" t="s">
        <v>2227</v>
      </c>
      <c r="C1061" t="s">
        <v>2228</v>
      </c>
      <c r="D1061" t="s">
        <v>24</v>
      </c>
      <c r="E1061">
        <v>88</v>
      </c>
      <c r="F1061" s="3">
        <v>22608</v>
      </c>
      <c r="G1061" t="s">
        <v>346</v>
      </c>
      <c r="H1061" t="s">
        <v>59</v>
      </c>
      <c r="I1061" t="s">
        <v>46</v>
      </c>
      <c r="J1061" t="s">
        <v>28</v>
      </c>
      <c r="K1061" t="s">
        <v>29</v>
      </c>
      <c r="L1061">
        <v>13</v>
      </c>
    </row>
    <row r="1062" spans="1:12" x14ac:dyDescent="0.3">
      <c r="A1062">
        <v>1061</v>
      </c>
      <c r="B1062" t="s">
        <v>2229</v>
      </c>
      <c r="C1062" t="s">
        <v>9</v>
      </c>
      <c r="D1062" t="s">
        <v>32</v>
      </c>
      <c r="E1062">
        <v>34</v>
      </c>
      <c r="F1062" s="3">
        <v>32454</v>
      </c>
      <c r="G1062" t="s">
        <v>273</v>
      </c>
      <c r="H1062" t="s">
        <v>34</v>
      </c>
      <c r="I1062" t="s">
        <v>27</v>
      </c>
      <c r="J1062" t="s">
        <v>28</v>
      </c>
      <c r="K1062" t="s">
        <v>42</v>
      </c>
      <c r="L1062">
        <v>19</v>
      </c>
    </row>
    <row r="1063" spans="1:12" x14ac:dyDescent="0.3">
      <c r="A1063">
        <v>1062</v>
      </c>
      <c r="B1063" t="s">
        <v>845</v>
      </c>
      <c r="C1063" t="s">
        <v>2230</v>
      </c>
      <c r="D1063" t="s">
        <v>24</v>
      </c>
      <c r="E1063">
        <v>32</v>
      </c>
      <c r="F1063" s="3">
        <v>27665</v>
      </c>
      <c r="G1063" t="s">
        <v>77</v>
      </c>
      <c r="H1063" t="s">
        <v>40</v>
      </c>
      <c r="I1063" t="s">
        <v>27</v>
      </c>
      <c r="J1063" t="s">
        <v>28</v>
      </c>
      <c r="K1063" t="s">
        <v>42</v>
      </c>
      <c r="L1063">
        <v>14</v>
      </c>
    </row>
    <row r="1064" spans="1:12" x14ac:dyDescent="0.3">
      <c r="A1064">
        <v>1063</v>
      </c>
      <c r="B1064" t="s">
        <v>2231</v>
      </c>
      <c r="C1064" t="s">
        <v>2232</v>
      </c>
      <c r="D1064" t="s">
        <v>32</v>
      </c>
      <c r="E1064">
        <v>22</v>
      </c>
      <c r="F1064" s="3">
        <v>31837</v>
      </c>
      <c r="G1064" t="s">
        <v>561</v>
      </c>
      <c r="H1064" t="s">
        <v>34</v>
      </c>
      <c r="I1064" t="s">
        <v>46</v>
      </c>
      <c r="J1064" t="s">
        <v>28</v>
      </c>
      <c r="K1064" t="s">
        <v>29</v>
      </c>
      <c r="L1064">
        <v>13</v>
      </c>
    </row>
    <row r="1065" spans="1:12" x14ac:dyDescent="0.3">
      <c r="A1065">
        <v>1064</v>
      </c>
      <c r="B1065" t="s">
        <v>2233</v>
      </c>
      <c r="C1065" t="s">
        <v>2234</v>
      </c>
      <c r="D1065" t="s">
        <v>32</v>
      </c>
      <c r="E1065">
        <v>3</v>
      </c>
      <c r="F1065" s="3">
        <v>28289</v>
      </c>
      <c r="G1065" t="s">
        <v>449</v>
      </c>
      <c r="H1065" t="s">
        <v>148</v>
      </c>
      <c r="I1065" t="s">
        <v>46</v>
      </c>
      <c r="J1065" t="s">
        <v>28</v>
      </c>
      <c r="K1065" t="s">
        <v>29</v>
      </c>
      <c r="L1065">
        <v>8</v>
      </c>
    </row>
    <row r="1066" spans="1:12" x14ac:dyDescent="0.3">
      <c r="A1066">
        <v>1065</v>
      </c>
      <c r="B1066" t="s">
        <v>2235</v>
      </c>
      <c r="C1066" t="s">
        <v>2236</v>
      </c>
      <c r="D1066" t="s">
        <v>32</v>
      </c>
      <c r="E1066">
        <v>8</v>
      </c>
      <c r="F1066" s="3">
        <v>22824</v>
      </c>
      <c r="G1066" t="s">
        <v>404</v>
      </c>
      <c r="H1066" t="s">
        <v>34</v>
      </c>
      <c r="I1066" t="s">
        <v>27</v>
      </c>
      <c r="J1066" t="s">
        <v>28</v>
      </c>
      <c r="K1066" t="s">
        <v>29</v>
      </c>
      <c r="L1066">
        <v>8</v>
      </c>
    </row>
    <row r="1067" spans="1:12" x14ac:dyDescent="0.3">
      <c r="A1067">
        <v>1066</v>
      </c>
      <c r="B1067" t="s">
        <v>2237</v>
      </c>
      <c r="C1067" t="s">
        <v>2238</v>
      </c>
      <c r="D1067" t="s">
        <v>32</v>
      </c>
      <c r="E1067">
        <v>45</v>
      </c>
      <c r="F1067" s="3">
        <v>34978</v>
      </c>
      <c r="G1067" t="s">
        <v>394</v>
      </c>
      <c r="H1067" t="s">
        <v>122</v>
      </c>
      <c r="I1067" t="s">
        <v>50</v>
      </c>
      <c r="J1067" t="s">
        <v>28</v>
      </c>
      <c r="K1067" t="s">
        <v>42</v>
      </c>
      <c r="L1067">
        <v>12</v>
      </c>
    </row>
    <row r="1068" spans="1:12" x14ac:dyDescent="0.3">
      <c r="A1068">
        <v>1067</v>
      </c>
      <c r="B1068" t="s">
        <v>1235</v>
      </c>
      <c r="C1068" t="s">
        <v>2239</v>
      </c>
      <c r="D1068" t="s">
        <v>24</v>
      </c>
      <c r="E1068">
        <v>13</v>
      </c>
      <c r="F1068" s="3">
        <v>23879</v>
      </c>
      <c r="G1068" t="s">
        <v>2240</v>
      </c>
      <c r="H1068" t="s">
        <v>34</v>
      </c>
      <c r="I1068" t="s">
        <v>27</v>
      </c>
      <c r="J1068" t="s">
        <v>28</v>
      </c>
      <c r="K1068" t="s">
        <v>29</v>
      </c>
      <c r="L1068">
        <v>13</v>
      </c>
    </row>
    <row r="1069" spans="1:12" x14ac:dyDescent="0.3">
      <c r="A1069">
        <v>1068</v>
      </c>
      <c r="B1069" t="s">
        <v>2241</v>
      </c>
      <c r="C1069" t="s">
        <v>2242</v>
      </c>
      <c r="D1069" t="s">
        <v>32</v>
      </c>
      <c r="E1069">
        <v>5</v>
      </c>
      <c r="F1069" s="3">
        <v>34779</v>
      </c>
      <c r="G1069" t="s">
        <v>40</v>
      </c>
      <c r="H1069" t="s">
        <v>26</v>
      </c>
      <c r="I1069" t="s">
        <v>27</v>
      </c>
      <c r="J1069" t="s">
        <v>28</v>
      </c>
      <c r="K1069" t="s">
        <v>29</v>
      </c>
      <c r="L1069">
        <v>3</v>
      </c>
    </row>
    <row r="1070" spans="1:12" x14ac:dyDescent="0.3">
      <c r="A1070">
        <v>1069</v>
      </c>
      <c r="B1070" t="s">
        <v>191</v>
      </c>
      <c r="C1070" t="s">
        <v>2243</v>
      </c>
      <c r="D1070" t="s">
        <v>32</v>
      </c>
      <c r="E1070">
        <v>85</v>
      </c>
      <c r="F1070" s="3">
        <v>27865</v>
      </c>
      <c r="G1070" t="s">
        <v>379</v>
      </c>
      <c r="H1070" t="s">
        <v>122</v>
      </c>
      <c r="I1070" t="s">
        <v>27</v>
      </c>
      <c r="J1070" t="s">
        <v>28</v>
      </c>
      <c r="K1070" t="s">
        <v>42</v>
      </c>
      <c r="L1070">
        <v>15</v>
      </c>
    </row>
    <row r="1071" spans="1:12" x14ac:dyDescent="0.3">
      <c r="A1071">
        <v>1070</v>
      </c>
      <c r="B1071" t="s">
        <v>2244</v>
      </c>
      <c r="C1071" t="s">
        <v>2245</v>
      </c>
      <c r="D1071" t="s">
        <v>32</v>
      </c>
      <c r="E1071">
        <v>5</v>
      </c>
      <c r="F1071" s="3">
        <v>34854</v>
      </c>
      <c r="G1071" t="s">
        <v>811</v>
      </c>
      <c r="H1071" t="s">
        <v>40</v>
      </c>
      <c r="I1071" t="s">
        <v>27</v>
      </c>
      <c r="J1071" t="s">
        <v>28</v>
      </c>
      <c r="K1071" t="s">
        <v>42</v>
      </c>
      <c r="L1071">
        <v>1</v>
      </c>
    </row>
    <row r="1072" spans="1:12" x14ac:dyDescent="0.3">
      <c r="A1072">
        <v>1071</v>
      </c>
      <c r="B1072" t="s">
        <v>2246</v>
      </c>
      <c r="C1072" t="s">
        <v>2247</v>
      </c>
      <c r="D1072" t="s">
        <v>32</v>
      </c>
      <c r="E1072">
        <v>68</v>
      </c>
      <c r="F1072" s="3">
        <v>31775</v>
      </c>
      <c r="G1072" t="s">
        <v>40</v>
      </c>
      <c r="H1072" t="s">
        <v>49</v>
      </c>
      <c r="I1072" t="s">
        <v>50</v>
      </c>
      <c r="J1072" t="s">
        <v>28</v>
      </c>
      <c r="K1072" t="s">
        <v>42</v>
      </c>
      <c r="L1072">
        <v>1</v>
      </c>
    </row>
    <row r="1073" spans="1:12" x14ac:dyDescent="0.3">
      <c r="A1073">
        <v>1072</v>
      </c>
      <c r="B1073" t="s">
        <v>2248</v>
      </c>
      <c r="C1073" t="s">
        <v>2249</v>
      </c>
      <c r="D1073" t="s">
        <v>32</v>
      </c>
      <c r="E1073">
        <v>60</v>
      </c>
      <c r="F1073" s="3">
        <v>20972</v>
      </c>
      <c r="G1073" t="s">
        <v>144</v>
      </c>
      <c r="H1073" t="s">
        <v>34</v>
      </c>
      <c r="I1073" t="s">
        <v>50</v>
      </c>
      <c r="J1073" t="s">
        <v>28</v>
      </c>
      <c r="K1073" t="s">
        <v>29</v>
      </c>
      <c r="L1073">
        <v>8</v>
      </c>
    </row>
    <row r="1074" spans="1:12" x14ac:dyDescent="0.3">
      <c r="A1074">
        <v>1073</v>
      </c>
      <c r="B1074" t="s">
        <v>2250</v>
      </c>
      <c r="C1074" t="s">
        <v>2251</v>
      </c>
      <c r="D1074" t="s">
        <v>24</v>
      </c>
      <c r="E1074">
        <v>77</v>
      </c>
      <c r="F1074" s="3">
        <v>29276</v>
      </c>
      <c r="G1074" t="s">
        <v>346</v>
      </c>
      <c r="H1074" t="s">
        <v>40</v>
      </c>
      <c r="I1074" t="s">
        <v>46</v>
      </c>
      <c r="J1074" t="s">
        <v>28</v>
      </c>
      <c r="K1074" t="s">
        <v>29</v>
      </c>
      <c r="L1074">
        <v>7</v>
      </c>
    </row>
    <row r="1075" spans="1:12" x14ac:dyDescent="0.3">
      <c r="A1075">
        <v>1074</v>
      </c>
      <c r="B1075" t="s">
        <v>2252</v>
      </c>
      <c r="C1075" t="s">
        <v>2253</v>
      </c>
      <c r="D1075" t="s">
        <v>32</v>
      </c>
      <c r="E1075">
        <v>43</v>
      </c>
      <c r="F1075" s="3">
        <v>27224</v>
      </c>
      <c r="G1075" t="s">
        <v>872</v>
      </c>
      <c r="H1075" t="s">
        <v>40</v>
      </c>
      <c r="I1075" t="s">
        <v>50</v>
      </c>
      <c r="J1075" t="s">
        <v>28</v>
      </c>
      <c r="K1075" t="s">
        <v>29</v>
      </c>
      <c r="L1075">
        <v>18</v>
      </c>
    </row>
    <row r="1076" spans="1:12" x14ac:dyDescent="0.3">
      <c r="A1076">
        <v>1075</v>
      </c>
      <c r="B1076" t="s">
        <v>2254</v>
      </c>
      <c r="C1076" t="s">
        <v>2255</v>
      </c>
      <c r="D1076" t="s">
        <v>32</v>
      </c>
      <c r="E1076">
        <v>26</v>
      </c>
      <c r="F1076" s="3">
        <v>24678</v>
      </c>
      <c r="G1076" t="s">
        <v>33</v>
      </c>
      <c r="H1076" t="s">
        <v>68</v>
      </c>
      <c r="I1076" t="s">
        <v>50</v>
      </c>
      <c r="J1076" t="s">
        <v>28</v>
      </c>
      <c r="K1076" t="s">
        <v>42</v>
      </c>
      <c r="L1076">
        <v>7</v>
      </c>
    </row>
    <row r="1077" spans="1:12" x14ac:dyDescent="0.3">
      <c r="A1077">
        <v>1076</v>
      </c>
      <c r="B1077" t="s">
        <v>2256</v>
      </c>
      <c r="C1077" t="s">
        <v>2257</v>
      </c>
      <c r="D1077" t="s">
        <v>32</v>
      </c>
      <c r="E1077">
        <v>33</v>
      </c>
      <c r="F1077" s="3">
        <v>36683</v>
      </c>
      <c r="G1077" t="s">
        <v>464</v>
      </c>
      <c r="H1077" t="s">
        <v>26</v>
      </c>
      <c r="I1077" t="s">
        <v>46</v>
      </c>
      <c r="J1077" t="s">
        <v>28</v>
      </c>
      <c r="K1077" t="s">
        <v>42</v>
      </c>
      <c r="L1077">
        <v>2</v>
      </c>
    </row>
    <row r="1078" spans="1:12" x14ac:dyDescent="0.3">
      <c r="A1078">
        <v>1077</v>
      </c>
      <c r="B1078" t="s">
        <v>2258</v>
      </c>
      <c r="C1078" t="s">
        <v>2259</v>
      </c>
      <c r="D1078" t="s">
        <v>24</v>
      </c>
      <c r="E1078">
        <v>8</v>
      </c>
      <c r="F1078" s="3">
        <v>20373</v>
      </c>
      <c r="G1078" t="s">
        <v>40</v>
      </c>
      <c r="H1078" t="s">
        <v>122</v>
      </c>
      <c r="I1078" t="s">
        <v>27</v>
      </c>
      <c r="J1078" t="s">
        <v>28</v>
      </c>
      <c r="K1078" t="s">
        <v>29</v>
      </c>
      <c r="L1078">
        <v>18</v>
      </c>
    </row>
    <row r="1079" spans="1:12" x14ac:dyDescent="0.3">
      <c r="A1079">
        <v>1078</v>
      </c>
      <c r="B1079" t="s">
        <v>2260</v>
      </c>
      <c r="C1079" t="s">
        <v>2261</v>
      </c>
      <c r="D1079" t="s">
        <v>32</v>
      </c>
      <c r="E1079">
        <v>69</v>
      </c>
      <c r="F1079" s="3">
        <v>27916</v>
      </c>
      <c r="G1079" t="s">
        <v>25</v>
      </c>
      <c r="H1079" t="s">
        <v>68</v>
      </c>
      <c r="I1079" t="s">
        <v>27</v>
      </c>
      <c r="J1079" t="s">
        <v>28</v>
      </c>
      <c r="K1079" t="s">
        <v>42</v>
      </c>
      <c r="L1079">
        <v>20</v>
      </c>
    </row>
    <row r="1080" spans="1:12" x14ac:dyDescent="0.3">
      <c r="A1080">
        <v>1079</v>
      </c>
      <c r="B1080" t="s">
        <v>1005</v>
      </c>
      <c r="C1080" t="s">
        <v>2262</v>
      </c>
      <c r="D1080" t="s">
        <v>32</v>
      </c>
      <c r="E1080">
        <v>70</v>
      </c>
      <c r="F1080" s="3">
        <v>28493</v>
      </c>
      <c r="G1080" t="s">
        <v>304</v>
      </c>
      <c r="H1080" t="s">
        <v>68</v>
      </c>
      <c r="I1080" t="s">
        <v>27</v>
      </c>
      <c r="J1080" t="s">
        <v>28</v>
      </c>
      <c r="K1080" t="s">
        <v>42</v>
      </c>
      <c r="L1080">
        <v>18</v>
      </c>
    </row>
    <row r="1081" spans="1:12" x14ac:dyDescent="0.3">
      <c r="A1081">
        <v>1080</v>
      </c>
      <c r="B1081" t="s">
        <v>2263</v>
      </c>
      <c r="C1081" t="s">
        <v>39</v>
      </c>
      <c r="D1081" t="s">
        <v>24</v>
      </c>
      <c r="E1081">
        <v>70</v>
      </c>
      <c r="F1081" s="3">
        <v>36520</v>
      </c>
      <c r="G1081" t="s">
        <v>273</v>
      </c>
      <c r="H1081" t="s">
        <v>38</v>
      </c>
      <c r="I1081" t="s">
        <v>27</v>
      </c>
      <c r="J1081" t="s">
        <v>28</v>
      </c>
      <c r="K1081" t="s">
        <v>29</v>
      </c>
      <c r="L1081">
        <v>2</v>
      </c>
    </row>
    <row r="1082" spans="1:12" x14ac:dyDescent="0.3">
      <c r="A1082">
        <v>1081</v>
      </c>
      <c r="B1082" t="s">
        <v>2264</v>
      </c>
      <c r="C1082" t="s">
        <v>2265</v>
      </c>
      <c r="D1082" t="s">
        <v>24</v>
      </c>
      <c r="E1082">
        <v>25</v>
      </c>
      <c r="F1082" s="3">
        <v>31341</v>
      </c>
      <c r="G1082" t="s">
        <v>141</v>
      </c>
      <c r="H1082" t="s">
        <v>26</v>
      </c>
      <c r="I1082" t="s">
        <v>27</v>
      </c>
      <c r="J1082" t="s">
        <v>28</v>
      </c>
      <c r="K1082" t="s">
        <v>42</v>
      </c>
      <c r="L1082">
        <v>16</v>
      </c>
    </row>
    <row r="1083" spans="1:12" x14ac:dyDescent="0.3">
      <c r="A1083">
        <v>1082</v>
      </c>
      <c r="B1083" t="s">
        <v>2266</v>
      </c>
      <c r="C1083" t="s">
        <v>2267</v>
      </c>
      <c r="D1083" t="s">
        <v>131</v>
      </c>
      <c r="E1083">
        <v>90</v>
      </c>
      <c r="F1083" s="3" t="s">
        <v>132</v>
      </c>
      <c r="G1083" t="s">
        <v>713</v>
      </c>
      <c r="H1083" t="s">
        <v>34</v>
      </c>
      <c r="I1083" t="s">
        <v>27</v>
      </c>
      <c r="J1083" t="s">
        <v>28</v>
      </c>
      <c r="K1083" t="s">
        <v>29</v>
      </c>
      <c r="L1083">
        <v>11</v>
      </c>
    </row>
    <row r="1084" spans="1:12" x14ac:dyDescent="0.3">
      <c r="A1084">
        <v>1083</v>
      </c>
      <c r="B1084" t="s">
        <v>2268</v>
      </c>
      <c r="C1084" t="s">
        <v>2269</v>
      </c>
      <c r="D1084" t="s">
        <v>32</v>
      </c>
      <c r="E1084">
        <v>46</v>
      </c>
      <c r="F1084" s="3">
        <v>35284</v>
      </c>
      <c r="G1084" t="s">
        <v>237</v>
      </c>
      <c r="H1084" t="s">
        <v>40</v>
      </c>
      <c r="I1084" t="s">
        <v>46</v>
      </c>
      <c r="J1084" t="s">
        <v>28</v>
      </c>
      <c r="K1084" t="s">
        <v>42</v>
      </c>
      <c r="L1084">
        <v>1</v>
      </c>
    </row>
    <row r="1085" spans="1:12" x14ac:dyDescent="0.3">
      <c r="A1085">
        <v>1084</v>
      </c>
      <c r="B1085" t="s">
        <v>2270</v>
      </c>
      <c r="C1085" t="s">
        <v>2271</v>
      </c>
      <c r="D1085" t="s">
        <v>24</v>
      </c>
      <c r="E1085">
        <v>54</v>
      </c>
      <c r="F1085" s="3">
        <v>34472</v>
      </c>
      <c r="G1085" t="s">
        <v>1367</v>
      </c>
      <c r="H1085" t="s">
        <v>49</v>
      </c>
      <c r="I1085" t="s">
        <v>46</v>
      </c>
      <c r="J1085" t="s">
        <v>28</v>
      </c>
      <c r="K1085" t="s">
        <v>42</v>
      </c>
      <c r="L1085">
        <v>8</v>
      </c>
    </row>
    <row r="1086" spans="1:12" x14ac:dyDescent="0.3">
      <c r="A1086">
        <v>1085</v>
      </c>
      <c r="B1086" t="s">
        <v>1386</v>
      </c>
      <c r="C1086" t="s">
        <v>2272</v>
      </c>
      <c r="D1086" t="s">
        <v>32</v>
      </c>
      <c r="E1086">
        <v>4</v>
      </c>
      <c r="F1086" s="3">
        <v>27649</v>
      </c>
      <c r="G1086" t="s">
        <v>258</v>
      </c>
      <c r="H1086" t="s">
        <v>26</v>
      </c>
      <c r="I1086" t="s">
        <v>27</v>
      </c>
      <c r="J1086" t="s">
        <v>28</v>
      </c>
      <c r="K1086" t="s">
        <v>42</v>
      </c>
      <c r="L1086">
        <v>8</v>
      </c>
    </row>
    <row r="1087" spans="1:12" x14ac:dyDescent="0.3">
      <c r="A1087">
        <v>1086</v>
      </c>
      <c r="B1087" t="s">
        <v>2026</v>
      </c>
      <c r="C1087" t="s">
        <v>2273</v>
      </c>
      <c r="D1087" t="s">
        <v>32</v>
      </c>
      <c r="E1087">
        <v>84</v>
      </c>
      <c r="F1087" s="3">
        <v>32680</v>
      </c>
      <c r="G1087" t="s">
        <v>827</v>
      </c>
      <c r="H1087" t="s">
        <v>38</v>
      </c>
      <c r="I1087" t="s">
        <v>27</v>
      </c>
      <c r="J1087" t="s">
        <v>28</v>
      </c>
      <c r="K1087" t="s">
        <v>29</v>
      </c>
      <c r="L1087">
        <v>4</v>
      </c>
    </row>
    <row r="1088" spans="1:12" x14ac:dyDescent="0.3">
      <c r="A1088">
        <v>1087</v>
      </c>
      <c r="B1088" t="s">
        <v>2274</v>
      </c>
      <c r="C1088" t="s">
        <v>2275</v>
      </c>
      <c r="D1088" t="s">
        <v>24</v>
      </c>
      <c r="E1088">
        <v>39</v>
      </c>
      <c r="F1088" s="3">
        <v>29116</v>
      </c>
      <c r="G1088" t="s">
        <v>713</v>
      </c>
      <c r="H1088" t="s">
        <v>34</v>
      </c>
      <c r="I1088" t="s">
        <v>27</v>
      </c>
      <c r="J1088" t="s">
        <v>28</v>
      </c>
      <c r="K1088" t="s">
        <v>29</v>
      </c>
      <c r="L1088">
        <v>8</v>
      </c>
    </row>
    <row r="1089" spans="1:12" x14ac:dyDescent="0.3">
      <c r="A1089">
        <v>1088</v>
      </c>
      <c r="B1089" t="s">
        <v>2276</v>
      </c>
      <c r="C1089" t="s">
        <v>2277</v>
      </c>
      <c r="D1089" t="s">
        <v>24</v>
      </c>
      <c r="E1089">
        <v>19</v>
      </c>
      <c r="F1089" s="3">
        <v>32710</v>
      </c>
      <c r="G1089" t="s">
        <v>534</v>
      </c>
      <c r="H1089" t="s">
        <v>40</v>
      </c>
      <c r="I1089" t="s">
        <v>50</v>
      </c>
      <c r="J1089" t="s">
        <v>28</v>
      </c>
      <c r="K1089" t="s">
        <v>29</v>
      </c>
      <c r="L1089">
        <v>3</v>
      </c>
    </row>
    <row r="1090" spans="1:12" x14ac:dyDescent="0.3">
      <c r="A1090">
        <v>1089</v>
      </c>
      <c r="B1090" t="s">
        <v>2278</v>
      </c>
      <c r="C1090" t="s">
        <v>2279</v>
      </c>
      <c r="D1090" t="s">
        <v>24</v>
      </c>
      <c r="E1090">
        <v>90</v>
      </c>
      <c r="F1090" s="3">
        <v>32403</v>
      </c>
      <c r="G1090" t="s">
        <v>128</v>
      </c>
      <c r="H1090" t="s">
        <v>38</v>
      </c>
      <c r="I1090" t="s">
        <v>46</v>
      </c>
      <c r="J1090" t="s">
        <v>28</v>
      </c>
      <c r="K1090" t="s">
        <v>42</v>
      </c>
      <c r="L1090">
        <v>12</v>
      </c>
    </row>
    <row r="1091" spans="1:12" x14ac:dyDescent="0.3">
      <c r="A1091">
        <v>1090</v>
      </c>
      <c r="B1091" t="s">
        <v>2280</v>
      </c>
      <c r="C1091" t="s">
        <v>9</v>
      </c>
      <c r="D1091" t="s">
        <v>24</v>
      </c>
      <c r="E1091">
        <v>15</v>
      </c>
      <c r="F1091" s="3">
        <v>27590</v>
      </c>
      <c r="G1091" t="s">
        <v>180</v>
      </c>
      <c r="H1091" t="s">
        <v>122</v>
      </c>
      <c r="I1091" t="s">
        <v>46</v>
      </c>
      <c r="J1091" t="s">
        <v>28</v>
      </c>
      <c r="K1091" t="s">
        <v>42</v>
      </c>
      <c r="L1091">
        <v>17</v>
      </c>
    </row>
    <row r="1092" spans="1:12" x14ac:dyDescent="0.3">
      <c r="A1092">
        <v>1091</v>
      </c>
      <c r="B1092" t="s">
        <v>2281</v>
      </c>
      <c r="C1092" t="s">
        <v>2282</v>
      </c>
      <c r="D1092" t="s">
        <v>32</v>
      </c>
      <c r="E1092">
        <v>19</v>
      </c>
      <c r="F1092" s="3">
        <v>29326</v>
      </c>
      <c r="G1092" t="s">
        <v>40</v>
      </c>
      <c r="H1092" t="s">
        <v>26</v>
      </c>
      <c r="I1092" t="s">
        <v>27</v>
      </c>
      <c r="J1092" t="s">
        <v>28</v>
      </c>
      <c r="K1092" t="s">
        <v>42</v>
      </c>
      <c r="L1092">
        <v>15</v>
      </c>
    </row>
    <row r="1093" spans="1:12" x14ac:dyDescent="0.3">
      <c r="A1093">
        <v>1092</v>
      </c>
      <c r="B1093" t="s">
        <v>2283</v>
      </c>
      <c r="C1093" t="s">
        <v>2284</v>
      </c>
      <c r="D1093" t="s">
        <v>24</v>
      </c>
      <c r="E1093">
        <v>56</v>
      </c>
      <c r="F1093" s="3">
        <v>13018</v>
      </c>
      <c r="G1093" t="s">
        <v>138</v>
      </c>
      <c r="H1093" t="s">
        <v>49</v>
      </c>
      <c r="I1093" t="s">
        <v>27</v>
      </c>
      <c r="J1093" t="s">
        <v>28</v>
      </c>
      <c r="K1093" t="s">
        <v>42</v>
      </c>
      <c r="L1093">
        <v>5</v>
      </c>
    </row>
    <row r="1094" spans="1:12" x14ac:dyDescent="0.3">
      <c r="A1094">
        <v>1093</v>
      </c>
      <c r="B1094" t="s">
        <v>2285</v>
      </c>
      <c r="C1094" t="s">
        <v>2286</v>
      </c>
      <c r="D1094" t="s">
        <v>24</v>
      </c>
      <c r="E1094">
        <v>63</v>
      </c>
      <c r="F1094" s="3">
        <v>35321</v>
      </c>
      <c r="G1094" t="s">
        <v>58</v>
      </c>
      <c r="H1094" t="s">
        <v>40</v>
      </c>
      <c r="I1094" t="s">
        <v>46</v>
      </c>
      <c r="J1094" t="s">
        <v>28</v>
      </c>
      <c r="K1094" t="s">
        <v>42</v>
      </c>
      <c r="L1094">
        <v>5</v>
      </c>
    </row>
    <row r="1095" spans="1:12" x14ac:dyDescent="0.3">
      <c r="A1095">
        <v>1094</v>
      </c>
      <c r="B1095" t="s">
        <v>2287</v>
      </c>
      <c r="C1095" t="s">
        <v>2288</v>
      </c>
      <c r="D1095" t="s">
        <v>32</v>
      </c>
      <c r="E1095">
        <v>48</v>
      </c>
      <c r="F1095" s="3">
        <v>27755</v>
      </c>
      <c r="G1095" t="s">
        <v>668</v>
      </c>
      <c r="H1095" t="s">
        <v>26</v>
      </c>
      <c r="I1095" t="s">
        <v>50</v>
      </c>
      <c r="J1095" t="s">
        <v>28</v>
      </c>
      <c r="K1095" t="s">
        <v>42</v>
      </c>
      <c r="L1095">
        <v>19</v>
      </c>
    </row>
    <row r="1096" spans="1:12" x14ac:dyDescent="0.3">
      <c r="A1096">
        <v>1095</v>
      </c>
      <c r="B1096" t="s">
        <v>2289</v>
      </c>
      <c r="C1096" t="s">
        <v>2290</v>
      </c>
      <c r="D1096" t="s">
        <v>24</v>
      </c>
      <c r="E1096">
        <v>2</v>
      </c>
      <c r="F1096" s="3">
        <v>21426</v>
      </c>
      <c r="G1096" t="s">
        <v>92</v>
      </c>
      <c r="H1096" t="s">
        <v>26</v>
      </c>
      <c r="I1096" t="s">
        <v>27</v>
      </c>
      <c r="J1096" t="s">
        <v>28</v>
      </c>
      <c r="K1096" t="s">
        <v>42</v>
      </c>
      <c r="L1096">
        <v>6</v>
      </c>
    </row>
    <row r="1097" spans="1:12" x14ac:dyDescent="0.3">
      <c r="A1097">
        <v>1096</v>
      </c>
      <c r="B1097" t="s">
        <v>2291</v>
      </c>
      <c r="C1097" t="s">
        <v>2292</v>
      </c>
      <c r="D1097" t="s">
        <v>32</v>
      </c>
      <c r="E1097">
        <v>33</v>
      </c>
      <c r="F1097" s="3">
        <v>25536</v>
      </c>
      <c r="G1097" t="s">
        <v>500</v>
      </c>
      <c r="H1097" t="s">
        <v>26</v>
      </c>
      <c r="I1097" t="s">
        <v>50</v>
      </c>
      <c r="J1097" t="s">
        <v>28</v>
      </c>
      <c r="K1097" t="s">
        <v>42</v>
      </c>
      <c r="L1097">
        <v>14</v>
      </c>
    </row>
    <row r="1098" spans="1:12" x14ac:dyDescent="0.3">
      <c r="A1098">
        <v>1097</v>
      </c>
      <c r="B1098" t="s">
        <v>2293</v>
      </c>
      <c r="C1098" t="s">
        <v>2294</v>
      </c>
      <c r="D1098" t="s">
        <v>24</v>
      </c>
      <c r="E1098">
        <v>71</v>
      </c>
      <c r="F1098" s="3">
        <v>24868</v>
      </c>
      <c r="G1098" t="s">
        <v>1148</v>
      </c>
      <c r="H1098" t="s">
        <v>34</v>
      </c>
      <c r="I1098" t="s">
        <v>27</v>
      </c>
      <c r="J1098" t="s">
        <v>28</v>
      </c>
      <c r="K1098" t="s">
        <v>29</v>
      </c>
      <c r="L1098">
        <v>18</v>
      </c>
    </row>
    <row r="1099" spans="1:12" x14ac:dyDescent="0.3">
      <c r="A1099">
        <v>1098</v>
      </c>
      <c r="B1099" t="s">
        <v>2295</v>
      </c>
      <c r="C1099" t="s">
        <v>2296</v>
      </c>
      <c r="D1099" t="s">
        <v>24</v>
      </c>
      <c r="E1099">
        <v>99</v>
      </c>
      <c r="F1099" s="3">
        <v>32540</v>
      </c>
      <c r="G1099" t="s">
        <v>2062</v>
      </c>
      <c r="H1099" t="s">
        <v>34</v>
      </c>
      <c r="I1099" t="s">
        <v>27</v>
      </c>
      <c r="J1099" t="s">
        <v>28</v>
      </c>
      <c r="K1099" t="s">
        <v>29</v>
      </c>
      <c r="L1099">
        <v>12</v>
      </c>
    </row>
    <row r="1100" spans="1:12" x14ac:dyDescent="0.3">
      <c r="A1100">
        <v>1099</v>
      </c>
      <c r="B1100" t="s">
        <v>2297</v>
      </c>
      <c r="C1100" t="s">
        <v>2298</v>
      </c>
      <c r="D1100" t="s">
        <v>32</v>
      </c>
      <c r="E1100">
        <v>12</v>
      </c>
      <c r="F1100" s="3">
        <v>27407</v>
      </c>
      <c r="G1100" t="s">
        <v>580</v>
      </c>
      <c r="H1100" t="s">
        <v>68</v>
      </c>
      <c r="I1100" t="s">
        <v>46</v>
      </c>
      <c r="J1100" t="s">
        <v>28</v>
      </c>
      <c r="K1100" t="s">
        <v>29</v>
      </c>
      <c r="L1100">
        <v>11</v>
      </c>
    </row>
    <row r="1101" spans="1:12" x14ac:dyDescent="0.3">
      <c r="A1101">
        <v>1100</v>
      </c>
      <c r="B1101" t="s">
        <v>2124</v>
      </c>
      <c r="C1101" t="s">
        <v>2299</v>
      </c>
      <c r="D1101" t="s">
        <v>32</v>
      </c>
      <c r="E1101">
        <v>59</v>
      </c>
      <c r="F1101" s="3">
        <v>30318</v>
      </c>
      <c r="G1101" t="s">
        <v>745</v>
      </c>
      <c r="H1101" t="s">
        <v>68</v>
      </c>
      <c r="I1101" t="s">
        <v>27</v>
      </c>
      <c r="J1101" t="s">
        <v>28</v>
      </c>
      <c r="K1101" t="s">
        <v>42</v>
      </c>
      <c r="L1101">
        <v>15</v>
      </c>
    </row>
    <row r="1102" spans="1:12" x14ac:dyDescent="0.3">
      <c r="A1102">
        <v>1101</v>
      </c>
      <c r="B1102" t="s">
        <v>2300</v>
      </c>
      <c r="C1102" t="s">
        <v>2301</v>
      </c>
      <c r="D1102" t="s">
        <v>24</v>
      </c>
      <c r="E1102">
        <v>76</v>
      </c>
      <c r="F1102" s="3">
        <v>25194</v>
      </c>
      <c r="G1102" t="s">
        <v>45</v>
      </c>
      <c r="H1102" t="s">
        <v>40</v>
      </c>
      <c r="I1102" t="s">
        <v>27</v>
      </c>
      <c r="J1102" t="s">
        <v>28</v>
      </c>
      <c r="K1102" t="s">
        <v>42</v>
      </c>
      <c r="L1102">
        <v>15</v>
      </c>
    </row>
    <row r="1103" spans="1:12" x14ac:dyDescent="0.3">
      <c r="A1103">
        <v>1102</v>
      </c>
      <c r="B1103" t="s">
        <v>425</v>
      </c>
      <c r="C1103" t="s">
        <v>2302</v>
      </c>
      <c r="D1103" t="s">
        <v>24</v>
      </c>
      <c r="E1103">
        <v>16</v>
      </c>
      <c r="F1103" s="3">
        <v>27989</v>
      </c>
      <c r="G1103" t="s">
        <v>37</v>
      </c>
      <c r="H1103" t="s">
        <v>68</v>
      </c>
      <c r="I1103" t="s">
        <v>46</v>
      </c>
      <c r="J1103" t="s">
        <v>28</v>
      </c>
      <c r="K1103" t="s">
        <v>42</v>
      </c>
      <c r="L1103">
        <v>15</v>
      </c>
    </row>
    <row r="1104" spans="1:12" x14ac:dyDescent="0.3">
      <c r="A1104">
        <v>1103</v>
      </c>
      <c r="B1104" t="s">
        <v>2303</v>
      </c>
      <c r="C1104" t="s">
        <v>2304</v>
      </c>
      <c r="D1104" t="s">
        <v>24</v>
      </c>
      <c r="E1104">
        <v>76</v>
      </c>
      <c r="F1104" s="3">
        <v>28520</v>
      </c>
      <c r="G1104" t="s">
        <v>371</v>
      </c>
      <c r="H1104" t="s">
        <v>34</v>
      </c>
      <c r="I1104" t="s">
        <v>50</v>
      </c>
      <c r="J1104" t="s">
        <v>28</v>
      </c>
      <c r="K1104" t="s">
        <v>29</v>
      </c>
      <c r="L1104">
        <v>20</v>
      </c>
    </row>
    <row r="1105" spans="1:12" x14ac:dyDescent="0.3">
      <c r="A1105">
        <v>1104</v>
      </c>
      <c r="B1105" t="s">
        <v>2305</v>
      </c>
      <c r="C1105" t="s">
        <v>928</v>
      </c>
      <c r="D1105" t="s">
        <v>24</v>
      </c>
      <c r="E1105">
        <v>82</v>
      </c>
      <c r="F1105" s="3">
        <v>21915</v>
      </c>
      <c r="G1105" t="s">
        <v>617</v>
      </c>
      <c r="H1105" t="s">
        <v>49</v>
      </c>
      <c r="I1105" t="s">
        <v>27</v>
      </c>
      <c r="J1105" t="s">
        <v>28</v>
      </c>
      <c r="K1105" t="s">
        <v>42</v>
      </c>
      <c r="L1105">
        <v>8</v>
      </c>
    </row>
    <row r="1106" spans="1:12" x14ac:dyDescent="0.3">
      <c r="A1106">
        <v>1105</v>
      </c>
      <c r="B1106" t="s">
        <v>2306</v>
      </c>
      <c r="C1106" t="s">
        <v>2307</v>
      </c>
      <c r="D1106" t="s">
        <v>32</v>
      </c>
      <c r="E1106">
        <v>39</v>
      </c>
      <c r="F1106" s="3">
        <v>32914</v>
      </c>
      <c r="G1106" t="s">
        <v>301</v>
      </c>
      <c r="H1106" t="s">
        <v>40</v>
      </c>
      <c r="I1106" t="s">
        <v>27</v>
      </c>
      <c r="J1106" t="s">
        <v>28</v>
      </c>
      <c r="K1106" t="s">
        <v>42</v>
      </c>
      <c r="L1106">
        <v>18</v>
      </c>
    </row>
    <row r="1107" spans="1:12" x14ac:dyDescent="0.3">
      <c r="A1107">
        <v>1106</v>
      </c>
      <c r="B1107" t="s">
        <v>2308</v>
      </c>
      <c r="C1107" t="s">
        <v>2309</v>
      </c>
      <c r="D1107" t="s">
        <v>24</v>
      </c>
      <c r="E1107">
        <v>2</v>
      </c>
      <c r="F1107" s="3">
        <v>22997</v>
      </c>
      <c r="G1107" t="s">
        <v>990</v>
      </c>
      <c r="H1107" t="s">
        <v>49</v>
      </c>
      <c r="I1107" t="s">
        <v>27</v>
      </c>
      <c r="J1107" t="s">
        <v>28</v>
      </c>
      <c r="K1107" t="s">
        <v>42</v>
      </c>
      <c r="L1107">
        <v>15</v>
      </c>
    </row>
    <row r="1108" spans="1:12" x14ac:dyDescent="0.3">
      <c r="A1108">
        <v>1107</v>
      </c>
      <c r="B1108" t="s">
        <v>2310</v>
      </c>
      <c r="C1108" t="s">
        <v>176</v>
      </c>
      <c r="D1108" t="s">
        <v>24</v>
      </c>
      <c r="E1108">
        <v>70</v>
      </c>
      <c r="F1108" s="3">
        <v>27227</v>
      </c>
      <c r="G1108" t="s">
        <v>141</v>
      </c>
      <c r="H1108" t="s">
        <v>26</v>
      </c>
      <c r="I1108" t="s">
        <v>50</v>
      </c>
      <c r="J1108" t="s">
        <v>28</v>
      </c>
      <c r="K1108" t="s">
        <v>42</v>
      </c>
      <c r="L1108">
        <v>18</v>
      </c>
    </row>
    <row r="1109" spans="1:12" x14ac:dyDescent="0.3">
      <c r="A1109">
        <v>1108</v>
      </c>
      <c r="B1109" t="s">
        <v>2311</v>
      </c>
      <c r="C1109" t="s">
        <v>2312</v>
      </c>
      <c r="D1109" t="s">
        <v>24</v>
      </c>
      <c r="E1109">
        <v>86</v>
      </c>
      <c r="F1109" s="3">
        <v>22711</v>
      </c>
      <c r="G1109" t="s">
        <v>668</v>
      </c>
      <c r="H1109" t="s">
        <v>26</v>
      </c>
      <c r="I1109" t="s">
        <v>27</v>
      </c>
      <c r="J1109" t="s">
        <v>28</v>
      </c>
      <c r="K1109" t="s">
        <v>42</v>
      </c>
      <c r="L1109">
        <v>17</v>
      </c>
    </row>
    <row r="1110" spans="1:12" x14ac:dyDescent="0.3">
      <c r="A1110">
        <v>1109</v>
      </c>
      <c r="B1110" t="s">
        <v>2313</v>
      </c>
      <c r="C1110" t="s">
        <v>2314</v>
      </c>
      <c r="D1110" t="s">
        <v>32</v>
      </c>
      <c r="E1110">
        <v>21</v>
      </c>
      <c r="F1110" s="3">
        <v>32752</v>
      </c>
      <c r="G1110" t="s">
        <v>218</v>
      </c>
      <c r="H1110" t="s">
        <v>148</v>
      </c>
      <c r="I1110" t="s">
        <v>50</v>
      </c>
      <c r="J1110" t="s">
        <v>28</v>
      </c>
      <c r="K1110" t="s">
        <v>42</v>
      </c>
      <c r="L1110">
        <v>6</v>
      </c>
    </row>
    <row r="1111" spans="1:12" x14ac:dyDescent="0.3">
      <c r="A1111">
        <v>1110</v>
      </c>
      <c r="B1111" t="s">
        <v>1155</v>
      </c>
      <c r="C1111" t="s">
        <v>2315</v>
      </c>
      <c r="D1111" t="s">
        <v>32</v>
      </c>
      <c r="E1111">
        <v>73</v>
      </c>
      <c r="F1111" s="3">
        <v>33314</v>
      </c>
      <c r="G1111" t="s">
        <v>135</v>
      </c>
      <c r="H1111" t="s">
        <v>49</v>
      </c>
      <c r="I1111" t="s">
        <v>50</v>
      </c>
      <c r="J1111" t="s">
        <v>28</v>
      </c>
      <c r="K1111" t="s">
        <v>42</v>
      </c>
      <c r="L1111">
        <v>12</v>
      </c>
    </row>
    <row r="1112" spans="1:12" x14ac:dyDescent="0.3">
      <c r="A1112">
        <v>1111</v>
      </c>
      <c r="B1112" t="s">
        <v>2316</v>
      </c>
      <c r="C1112" t="s">
        <v>2317</v>
      </c>
      <c r="D1112" t="s">
        <v>32</v>
      </c>
      <c r="E1112">
        <v>96</v>
      </c>
      <c r="F1112" s="3">
        <v>21979</v>
      </c>
      <c r="G1112" t="s">
        <v>160</v>
      </c>
      <c r="H1112" t="s">
        <v>40</v>
      </c>
      <c r="I1112" t="s">
        <v>50</v>
      </c>
      <c r="J1112" t="s">
        <v>28</v>
      </c>
      <c r="K1112" t="s">
        <v>29</v>
      </c>
      <c r="L1112">
        <v>18</v>
      </c>
    </row>
    <row r="1113" spans="1:12" x14ac:dyDescent="0.3">
      <c r="A1113">
        <v>1112</v>
      </c>
      <c r="B1113" t="s">
        <v>2297</v>
      </c>
      <c r="C1113" t="s">
        <v>2318</v>
      </c>
      <c r="D1113" t="s">
        <v>32</v>
      </c>
      <c r="E1113">
        <v>25</v>
      </c>
      <c r="F1113" s="3">
        <v>29728</v>
      </c>
      <c r="G1113" t="s">
        <v>40</v>
      </c>
      <c r="H1113" t="s">
        <v>40</v>
      </c>
      <c r="I1113" t="s">
        <v>27</v>
      </c>
      <c r="J1113" t="s">
        <v>28</v>
      </c>
      <c r="K1113" t="s">
        <v>29</v>
      </c>
      <c r="L1113">
        <v>13</v>
      </c>
    </row>
    <row r="1114" spans="1:12" x14ac:dyDescent="0.3">
      <c r="A1114">
        <v>1113</v>
      </c>
      <c r="B1114" t="s">
        <v>2319</v>
      </c>
      <c r="C1114" t="s">
        <v>2320</v>
      </c>
      <c r="D1114" t="s">
        <v>32</v>
      </c>
      <c r="E1114">
        <v>45</v>
      </c>
      <c r="F1114" s="3">
        <v>33779</v>
      </c>
      <c r="G1114" t="s">
        <v>394</v>
      </c>
      <c r="H1114" t="s">
        <v>38</v>
      </c>
      <c r="I1114" t="s">
        <v>27</v>
      </c>
      <c r="J1114" t="s">
        <v>28</v>
      </c>
      <c r="K1114" t="s">
        <v>42</v>
      </c>
      <c r="L1114">
        <v>6</v>
      </c>
    </row>
    <row r="1115" spans="1:12" x14ac:dyDescent="0.3">
      <c r="A1115">
        <v>1114</v>
      </c>
      <c r="B1115" t="s">
        <v>2321</v>
      </c>
      <c r="C1115" t="s">
        <v>2322</v>
      </c>
      <c r="D1115" t="s">
        <v>24</v>
      </c>
      <c r="E1115">
        <v>96</v>
      </c>
      <c r="F1115" s="3">
        <v>27914</v>
      </c>
      <c r="G1115" t="s">
        <v>503</v>
      </c>
      <c r="H1115" t="s">
        <v>49</v>
      </c>
      <c r="I1115" t="s">
        <v>27</v>
      </c>
      <c r="J1115" t="s">
        <v>28</v>
      </c>
      <c r="K1115" t="s">
        <v>42</v>
      </c>
      <c r="L1115">
        <v>14</v>
      </c>
    </row>
    <row r="1116" spans="1:12" x14ac:dyDescent="0.3">
      <c r="A1116">
        <v>1115</v>
      </c>
      <c r="B1116" t="s">
        <v>2323</v>
      </c>
      <c r="C1116" t="s">
        <v>2324</v>
      </c>
      <c r="D1116" t="s">
        <v>24</v>
      </c>
      <c r="E1116">
        <v>33</v>
      </c>
      <c r="F1116" s="3">
        <v>25586</v>
      </c>
      <c r="G1116" t="s">
        <v>614</v>
      </c>
      <c r="H1116" t="s">
        <v>40</v>
      </c>
      <c r="I1116" t="s">
        <v>50</v>
      </c>
      <c r="J1116" t="s">
        <v>28</v>
      </c>
      <c r="K1116" t="s">
        <v>29</v>
      </c>
      <c r="L1116">
        <v>17</v>
      </c>
    </row>
    <row r="1117" spans="1:12" x14ac:dyDescent="0.3">
      <c r="A1117">
        <v>1116</v>
      </c>
      <c r="B1117" t="s">
        <v>2325</v>
      </c>
      <c r="C1117" t="s">
        <v>2326</v>
      </c>
      <c r="D1117" t="s">
        <v>24</v>
      </c>
      <c r="E1117">
        <v>59</v>
      </c>
      <c r="F1117" s="3">
        <v>27206</v>
      </c>
      <c r="G1117" t="s">
        <v>467</v>
      </c>
      <c r="H1117" t="s">
        <v>26</v>
      </c>
      <c r="I1117" t="s">
        <v>27</v>
      </c>
      <c r="J1117" t="s">
        <v>28</v>
      </c>
      <c r="K1117" t="s">
        <v>29</v>
      </c>
      <c r="L1117">
        <v>16</v>
      </c>
    </row>
    <row r="1118" spans="1:12" x14ac:dyDescent="0.3">
      <c r="A1118">
        <v>1117</v>
      </c>
      <c r="B1118" t="s">
        <v>2327</v>
      </c>
      <c r="C1118" t="s">
        <v>2328</v>
      </c>
      <c r="D1118" t="s">
        <v>24</v>
      </c>
      <c r="E1118">
        <v>83</v>
      </c>
      <c r="F1118" s="3">
        <v>27729</v>
      </c>
      <c r="G1118" t="s">
        <v>404</v>
      </c>
      <c r="H1118" t="s">
        <v>40</v>
      </c>
      <c r="I1118" t="s">
        <v>46</v>
      </c>
      <c r="J1118" t="s">
        <v>28</v>
      </c>
      <c r="K1118" t="s">
        <v>42</v>
      </c>
      <c r="L1118">
        <v>14</v>
      </c>
    </row>
    <row r="1119" spans="1:12" x14ac:dyDescent="0.3">
      <c r="A1119">
        <v>1118</v>
      </c>
      <c r="B1119" t="s">
        <v>2329</v>
      </c>
      <c r="C1119" t="s">
        <v>2330</v>
      </c>
      <c r="D1119" t="s">
        <v>24</v>
      </c>
      <c r="E1119">
        <v>95</v>
      </c>
      <c r="F1119" s="3">
        <v>27747</v>
      </c>
      <c r="G1119" t="s">
        <v>673</v>
      </c>
      <c r="H1119" t="s">
        <v>49</v>
      </c>
      <c r="I1119" t="s">
        <v>27</v>
      </c>
      <c r="J1119" t="s">
        <v>28</v>
      </c>
      <c r="K1119" t="s">
        <v>29</v>
      </c>
      <c r="L1119">
        <v>9</v>
      </c>
    </row>
    <row r="1120" spans="1:12" x14ac:dyDescent="0.3">
      <c r="A1120">
        <v>1119</v>
      </c>
      <c r="B1120" t="s">
        <v>2331</v>
      </c>
      <c r="C1120" t="s">
        <v>2332</v>
      </c>
      <c r="D1120" t="s">
        <v>32</v>
      </c>
      <c r="E1120">
        <v>43</v>
      </c>
      <c r="F1120" s="3">
        <v>28042</v>
      </c>
      <c r="G1120" t="s">
        <v>40</v>
      </c>
      <c r="H1120" t="s">
        <v>148</v>
      </c>
      <c r="I1120" t="s">
        <v>27</v>
      </c>
      <c r="J1120" t="s">
        <v>28</v>
      </c>
      <c r="K1120" t="s">
        <v>29</v>
      </c>
      <c r="L1120">
        <v>19</v>
      </c>
    </row>
    <row r="1121" spans="1:12" x14ac:dyDescent="0.3">
      <c r="A1121">
        <v>1120</v>
      </c>
      <c r="B1121" t="s">
        <v>2333</v>
      </c>
      <c r="C1121" t="s">
        <v>2334</v>
      </c>
      <c r="D1121" t="s">
        <v>24</v>
      </c>
      <c r="E1121">
        <v>87</v>
      </c>
      <c r="F1121" s="3">
        <v>29464</v>
      </c>
      <c r="G1121" t="s">
        <v>1675</v>
      </c>
      <c r="H1121" t="s">
        <v>49</v>
      </c>
      <c r="I1121" t="s">
        <v>46</v>
      </c>
      <c r="J1121" t="s">
        <v>28</v>
      </c>
      <c r="K1121" t="s">
        <v>42</v>
      </c>
      <c r="L1121">
        <v>12</v>
      </c>
    </row>
    <row r="1122" spans="1:12" x14ac:dyDescent="0.3">
      <c r="A1122">
        <v>1121</v>
      </c>
      <c r="B1122" t="s">
        <v>2335</v>
      </c>
      <c r="C1122" t="s">
        <v>2336</v>
      </c>
      <c r="D1122" t="s">
        <v>24</v>
      </c>
      <c r="E1122">
        <v>30</v>
      </c>
      <c r="F1122" s="3">
        <v>30702</v>
      </c>
      <c r="G1122" t="s">
        <v>170</v>
      </c>
      <c r="H1122" t="s">
        <v>26</v>
      </c>
      <c r="I1122" t="s">
        <v>27</v>
      </c>
      <c r="J1122" t="s">
        <v>28</v>
      </c>
      <c r="K1122" t="s">
        <v>29</v>
      </c>
      <c r="L1122">
        <v>3</v>
      </c>
    </row>
    <row r="1123" spans="1:12" x14ac:dyDescent="0.3">
      <c r="A1123">
        <v>1122</v>
      </c>
      <c r="B1123" t="s">
        <v>2337</v>
      </c>
      <c r="C1123" t="s">
        <v>469</v>
      </c>
      <c r="D1123" t="s">
        <v>24</v>
      </c>
      <c r="E1123">
        <v>59</v>
      </c>
      <c r="F1123" s="3">
        <v>31400</v>
      </c>
      <c r="G1123" t="s">
        <v>40</v>
      </c>
      <c r="H1123" t="s">
        <v>40</v>
      </c>
      <c r="I1123" t="s">
        <v>27</v>
      </c>
      <c r="J1123" t="s">
        <v>28</v>
      </c>
      <c r="K1123" t="s">
        <v>42</v>
      </c>
      <c r="L1123">
        <v>11</v>
      </c>
    </row>
    <row r="1124" spans="1:12" x14ac:dyDescent="0.3">
      <c r="A1124">
        <v>1123</v>
      </c>
      <c r="B1124" t="s">
        <v>2338</v>
      </c>
      <c r="C1124" t="s">
        <v>2339</v>
      </c>
      <c r="D1124" t="s">
        <v>32</v>
      </c>
      <c r="E1124">
        <v>50</v>
      </c>
      <c r="F1124" s="3">
        <v>22815</v>
      </c>
      <c r="G1124" t="s">
        <v>40</v>
      </c>
      <c r="H1124" t="s">
        <v>38</v>
      </c>
      <c r="I1124" t="s">
        <v>27</v>
      </c>
      <c r="J1124" t="s">
        <v>28</v>
      </c>
      <c r="K1124" t="s">
        <v>42</v>
      </c>
      <c r="L1124">
        <v>13</v>
      </c>
    </row>
    <row r="1125" spans="1:12" x14ac:dyDescent="0.3">
      <c r="A1125">
        <v>1124</v>
      </c>
      <c r="B1125" t="s">
        <v>2340</v>
      </c>
      <c r="C1125" t="s">
        <v>2341</v>
      </c>
      <c r="D1125" t="s">
        <v>32</v>
      </c>
      <c r="E1125">
        <v>36</v>
      </c>
      <c r="F1125" s="3">
        <v>23776</v>
      </c>
      <c r="G1125" t="s">
        <v>2342</v>
      </c>
      <c r="H1125" t="s">
        <v>26</v>
      </c>
      <c r="I1125" t="s">
        <v>46</v>
      </c>
      <c r="J1125" t="s">
        <v>28</v>
      </c>
      <c r="K1125" t="s">
        <v>29</v>
      </c>
      <c r="L1125">
        <v>9</v>
      </c>
    </row>
    <row r="1126" spans="1:12" x14ac:dyDescent="0.3">
      <c r="A1126">
        <v>1125</v>
      </c>
      <c r="B1126" t="s">
        <v>1025</v>
      </c>
      <c r="C1126" t="s">
        <v>2343</v>
      </c>
      <c r="D1126" t="s">
        <v>32</v>
      </c>
      <c r="E1126">
        <v>25</v>
      </c>
      <c r="F1126" s="3">
        <v>32892</v>
      </c>
      <c r="G1126" t="s">
        <v>255</v>
      </c>
      <c r="H1126" t="s">
        <v>41</v>
      </c>
      <c r="I1126" t="s">
        <v>46</v>
      </c>
      <c r="J1126" t="s">
        <v>28</v>
      </c>
      <c r="K1126" t="s">
        <v>42</v>
      </c>
      <c r="L1126">
        <v>9</v>
      </c>
    </row>
    <row r="1127" spans="1:12" x14ac:dyDescent="0.3">
      <c r="A1127">
        <v>1126</v>
      </c>
      <c r="B1127" t="s">
        <v>2344</v>
      </c>
      <c r="C1127" t="s">
        <v>2345</v>
      </c>
      <c r="D1127" t="s">
        <v>24</v>
      </c>
      <c r="E1127">
        <v>77</v>
      </c>
      <c r="F1127" s="3">
        <v>26934</v>
      </c>
      <c r="G1127" t="s">
        <v>25</v>
      </c>
      <c r="H1127" t="s">
        <v>40</v>
      </c>
      <c r="I1127" t="s">
        <v>27</v>
      </c>
      <c r="J1127" t="s">
        <v>28</v>
      </c>
      <c r="K1127" t="s">
        <v>42</v>
      </c>
      <c r="L1127">
        <v>14</v>
      </c>
    </row>
    <row r="1128" spans="1:12" x14ac:dyDescent="0.3">
      <c r="A1128">
        <v>1127</v>
      </c>
      <c r="B1128" t="s">
        <v>2346</v>
      </c>
      <c r="C1128" t="s">
        <v>2347</v>
      </c>
      <c r="D1128" t="s">
        <v>24</v>
      </c>
      <c r="E1128">
        <v>30</v>
      </c>
      <c r="F1128" s="3">
        <v>33296</v>
      </c>
      <c r="G1128" t="s">
        <v>202</v>
      </c>
      <c r="H1128" t="s">
        <v>34</v>
      </c>
      <c r="I1128" t="s">
        <v>27</v>
      </c>
      <c r="J1128" t="s">
        <v>28</v>
      </c>
      <c r="K1128" t="s">
        <v>42</v>
      </c>
      <c r="L1128">
        <v>8</v>
      </c>
    </row>
    <row r="1129" spans="1:12" x14ac:dyDescent="0.3">
      <c r="A1129">
        <v>1128</v>
      </c>
      <c r="B1129" t="s">
        <v>2348</v>
      </c>
      <c r="C1129" t="s">
        <v>2349</v>
      </c>
      <c r="D1129" t="s">
        <v>24</v>
      </c>
      <c r="E1129">
        <v>47</v>
      </c>
      <c r="F1129" s="3">
        <v>33706</v>
      </c>
      <c r="G1129" t="s">
        <v>371</v>
      </c>
      <c r="H1129" t="s">
        <v>34</v>
      </c>
      <c r="I1129" t="s">
        <v>27</v>
      </c>
      <c r="J1129" t="s">
        <v>28</v>
      </c>
      <c r="K1129" t="s">
        <v>29</v>
      </c>
      <c r="L1129">
        <v>8</v>
      </c>
    </row>
    <row r="1130" spans="1:12" x14ac:dyDescent="0.3">
      <c r="A1130">
        <v>1129</v>
      </c>
      <c r="B1130" t="s">
        <v>2350</v>
      </c>
      <c r="C1130" t="s">
        <v>9</v>
      </c>
      <c r="D1130" t="s">
        <v>32</v>
      </c>
      <c r="E1130">
        <v>2</v>
      </c>
      <c r="F1130" s="3">
        <v>28305</v>
      </c>
      <c r="G1130" t="s">
        <v>555</v>
      </c>
      <c r="H1130" t="s">
        <v>148</v>
      </c>
      <c r="I1130" t="s">
        <v>27</v>
      </c>
      <c r="J1130" t="s">
        <v>28</v>
      </c>
      <c r="K1130" t="s">
        <v>29</v>
      </c>
      <c r="L1130">
        <v>9</v>
      </c>
    </row>
    <row r="1131" spans="1:12" x14ac:dyDescent="0.3">
      <c r="A1131">
        <v>1130</v>
      </c>
      <c r="B1131" t="s">
        <v>1917</v>
      </c>
      <c r="C1131" t="s">
        <v>2351</v>
      </c>
      <c r="D1131" t="s">
        <v>24</v>
      </c>
      <c r="E1131">
        <v>90</v>
      </c>
      <c r="F1131" s="3">
        <v>23717</v>
      </c>
      <c r="G1131" t="s">
        <v>83</v>
      </c>
      <c r="H1131" t="s">
        <v>40</v>
      </c>
      <c r="I1131" t="s">
        <v>27</v>
      </c>
      <c r="J1131" t="s">
        <v>28</v>
      </c>
      <c r="K1131" t="s">
        <v>42</v>
      </c>
      <c r="L1131">
        <v>16</v>
      </c>
    </row>
    <row r="1132" spans="1:12" x14ac:dyDescent="0.3">
      <c r="A1132">
        <v>1131</v>
      </c>
      <c r="B1132" t="s">
        <v>2352</v>
      </c>
      <c r="C1132" t="s">
        <v>2353</v>
      </c>
      <c r="D1132" t="s">
        <v>32</v>
      </c>
      <c r="E1132">
        <v>16</v>
      </c>
      <c r="F1132" s="3">
        <v>20674</v>
      </c>
      <c r="G1132" t="s">
        <v>555</v>
      </c>
      <c r="H1132" t="s">
        <v>40</v>
      </c>
      <c r="I1132" t="s">
        <v>27</v>
      </c>
      <c r="J1132" t="s">
        <v>28</v>
      </c>
      <c r="K1132" t="s">
        <v>42</v>
      </c>
      <c r="L1132">
        <v>15</v>
      </c>
    </row>
    <row r="1133" spans="1:12" x14ac:dyDescent="0.3">
      <c r="A1133">
        <v>1132</v>
      </c>
      <c r="B1133" t="s">
        <v>2354</v>
      </c>
      <c r="C1133" t="s">
        <v>2355</v>
      </c>
      <c r="D1133" t="s">
        <v>24</v>
      </c>
      <c r="E1133">
        <v>99</v>
      </c>
      <c r="F1133" s="3">
        <v>31260</v>
      </c>
      <c r="G1133" t="s">
        <v>561</v>
      </c>
      <c r="H1133" t="s">
        <v>34</v>
      </c>
      <c r="I1133" t="s">
        <v>46</v>
      </c>
      <c r="J1133" t="s">
        <v>28</v>
      </c>
      <c r="K1133" t="s">
        <v>29</v>
      </c>
      <c r="L1133">
        <v>9</v>
      </c>
    </row>
    <row r="1134" spans="1:12" x14ac:dyDescent="0.3">
      <c r="A1134">
        <v>1133</v>
      </c>
      <c r="B1134" t="s">
        <v>2356</v>
      </c>
      <c r="C1134" t="s">
        <v>2357</v>
      </c>
      <c r="D1134" t="s">
        <v>32</v>
      </c>
      <c r="E1134">
        <v>88</v>
      </c>
      <c r="F1134" s="3">
        <v>24863</v>
      </c>
      <c r="G1134" t="s">
        <v>40</v>
      </c>
      <c r="H1134" t="s">
        <v>68</v>
      </c>
      <c r="I1134" t="s">
        <v>46</v>
      </c>
      <c r="J1134" t="s">
        <v>28</v>
      </c>
      <c r="K1134" t="s">
        <v>42</v>
      </c>
      <c r="L1134">
        <v>6</v>
      </c>
    </row>
    <row r="1135" spans="1:12" x14ac:dyDescent="0.3">
      <c r="A1135">
        <v>1134</v>
      </c>
      <c r="B1135" t="s">
        <v>2358</v>
      </c>
      <c r="C1135" t="s">
        <v>2359</v>
      </c>
      <c r="D1135" t="s">
        <v>32</v>
      </c>
      <c r="E1135">
        <v>22</v>
      </c>
      <c r="F1135" s="3">
        <v>34607</v>
      </c>
      <c r="G1135" t="s">
        <v>2062</v>
      </c>
      <c r="H1135" t="s">
        <v>34</v>
      </c>
      <c r="I1135" t="s">
        <v>46</v>
      </c>
      <c r="J1135" t="s">
        <v>28</v>
      </c>
      <c r="K1135" t="s">
        <v>42</v>
      </c>
      <c r="L1135">
        <v>3</v>
      </c>
    </row>
    <row r="1136" spans="1:12" x14ac:dyDescent="0.3">
      <c r="A1136">
        <v>1135</v>
      </c>
      <c r="B1136" t="s">
        <v>498</v>
      </c>
      <c r="C1136" t="s">
        <v>2360</v>
      </c>
      <c r="D1136" t="s">
        <v>24</v>
      </c>
      <c r="E1136">
        <v>60</v>
      </c>
      <c r="F1136" s="3">
        <v>29344</v>
      </c>
      <c r="G1136" t="s">
        <v>878</v>
      </c>
      <c r="H1136" t="s">
        <v>34</v>
      </c>
      <c r="I1136" t="s">
        <v>27</v>
      </c>
      <c r="J1136" t="s">
        <v>28</v>
      </c>
      <c r="K1136" t="s">
        <v>29</v>
      </c>
      <c r="L1136">
        <v>11</v>
      </c>
    </row>
    <row r="1137" spans="1:12" x14ac:dyDescent="0.3">
      <c r="A1137">
        <v>1136</v>
      </c>
      <c r="B1137" t="s">
        <v>2361</v>
      </c>
      <c r="C1137" t="s">
        <v>2362</v>
      </c>
      <c r="D1137" t="s">
        <v>32</v>
      </c>
      <c r="E1137">
        <v>72</v>
      </c>
      <c r="F1137" s="3">
        <v>28368</v>
      </c>
      <c r="G1137" t="s">
        <v>25</v>
      </c>
      <c r="H1137" t="s">
        <v>38</v>
      </c>
      <c r="I1137" t="s">
        <v>50</v>
      </c>
      <c r="J1137" t="s">
        <v>28</v>
      </c>
      <c r="K1137" t="s">
        <v>42</v>
      </c>
      <c r="L1137">
        <v>7</v>
      </c>
    </row>
    <row r="1138" spans="1:12" x14ac:dyDescent="0.3">
      <c r="A1138">
        <v>1137</v>
      </c>
      <c r="B1138" t="s">
        <v>2363</v>
      </c>
      <c r="C1138" t="s">
        <v>2364</v>
      </c>
      <c r="D1138" t="s">
        <v>32</v>
      </c>
      <c r="E1138">
        <v>46</v>
      </c>
      <c r="F1138" s="3">
        <v>28309</v>
      </c>
      <c r="G1138" t="s">
        <v>58</v>
      </c>
      <c r="H1138" t="s">
        <v>40</v>
      </c>
      <c r="I1138" t="s">
        <v>27</v>
      </c>
      <c r="J1138" t="s">
        <v>28</v>
      </c>
      <c r="K1138" t="s">
        <v>42</v>
      </c>
      <c r="L1138">
        <v>18</v>
      </c>
    </row>
    <row r="1139" spans="1:12" x14ac:dyDescent="0.3">
      <c r="A1139">
        <v>1138</v>
      </c>
      <c r="B1139" t="s">
        <v>2365</v>
      </c>
      <c r="C1139" t="s">
        <v>2366</v>
      </c>
      <c r="D1139" t="s">
        <v>24</v>
      </c>
      <c r="E1139">
        <v>77</v>
      </c>
      <c r="F1139" s="3">
        <v>33502</v>
      </c>
      <c r="G1139" t="s">
        <v>545</v>
      </c>
      <c r="H1139" t="s">
        <v>49</v>
      </c>
      <c r="I1139" t="s">
        <v>27</v>
      </c>
      <c r="J1139" t="s">
        <v>28</v>
      </c>
      <c r="K1139" t="s">
        <v>29</v>
      </c>
      <c r="L1139">
        <v>5</v>
      </c>
    </row>
    <row r="1140" spans="1:12" x14ac:dyDescent="0.3">
      <c r="A1140">
        <v>1139</v>
      </c>
      <c r="B1140" t="s">
        <v>2367</v>
      </c>
      <c r="C1140" t="s">
        <v>2368</v>
      </c>
      <c r="D1140" t="s">
        <v>32</v>
      </c>
      <c r="E1140">
        <v>52</v>
      </c>
      <c r="F1140" s="3">
        <v>30209</v>
      </c>
      <c r="G1140" t="s">
        <v>108</v>
      </c>
      <c r="H1140" t="s">
        <v>68</v>
      </c>
      <c r="I1140" t="s">
        <v>27</v>
      </c>
      <c r="J1140" t="s">
        <v>28</v>
      </c>
      <c r="K1140" t="s">
        <v>29</v>
      </c>
      <c r="L1140">
        <v>16</v>
      </c>
    </row>
    <row r="1141" spans="1:12" x14ac:dyDescent="0.3">
      <c r="A1141">
        <v>1140</v>
      </c>
      <c r="B1141" t="s">
        <v>2369</v>
      </c>
      <c r="C1141" t="s">
        <v>2370</v>
      </c>
      <c r="D1141" t="s">
        <v>24</v>
      </c>
      <c r="E1141">
        <v>32</v>
      </c>
      <c r="F1141" s="3">
        <v>31468</v>
      </c>
      <c r="G1141" t="s">
        <v>25</v>
      </c>
      <c r="H1141" t="s">
        <v>40</v>
      </c>
      <c r="I1141" t="s">
        <v>27</v>
      </c>
      <c r="J1141" t="s">
        <v>28</v>
      </c>
      <c r="K1141" t="s">
        <v>29</v>
      </c>
      <c r="L1141">
        <v>13</v>
      </c>
    </row>
    <row r="1142" spans="1:12" x14ac:dyDescent="0.3">
      <c r="A1142">
        <v>1141</v>
      </c>
      <c r="B1142" t="s">
        <v>2371</v>
      </c>
      <c r="C1142" t="s">
        <v>2372</v>
      </c>
      <c r="D1142" t="s">
        <v>24</v>
      </c>
      <c r="E1142">
        <v>70</v>
      </c>
      <c r="F1142" s="3">
        <v>29848</v>
      </c>
      <c r="G1142" t="s">
        <v>40</v>
      </c>
      <c r="H1142" t="s">
        <v>34</v>
      </c>
      <c r="I1142" t="s">
        <v>50</v>
      </c>
      <c r="J1142" t="s">
        <v>28</v>
      </c>
      <c r="K1142" t="s">
        <v>29</v>
      </c>
      <c r="L1142">
        <v>4</v>
      </c>
    </row>
    <row r="1143" spans="1:12" x14ac:dyDescent="0.3">
      <c r="A1143">
        <v>1142</v>
      </c>
      <c r="B1143" t="s">
        <v>2373</v>
      </c>
      <c r="C1143" t="s">
        <v>2374</v>
      </c>
      <c r="D1143" t="s">
        <v>32</v>
      </c>
      <c r="E1143">
        <v>95</v>
      </c>
      <c r="F1143" s="3">
        <v>35922</v>
      </c>
      <c r="G1143" t="s">
        <v>558</v>
      </c>
      <c r="H1143" t="s">
        <v>122</v>
      </c>
      <c r="I1143" t="s">
        <v>27</v>
      </c>
      <c r="J1143" t="s">
        <v>28</v>
      </c>
      <c r="K1143" t="s">
        <v>42</v>
      </c>
      <c r="L1143">
        <v>2</v>
      </c>
    </row>
    <row r="1144" spans="1:12" x14ac:dyDescent="0.3">
      <c r="A1144">
        <v>1143</v>
      </c>
      <c r="B1144" t="s">
        <v>1527</v>
      </c>
      <c r="C1144" t="s">
        <v>2375</v>
      </c>
      <c r="D1144" t="s">
        <v>32</v>
      </c>
      <c r="E1144">
        <v>64</v>
      </c>
      <c r="F1144" s="3">
        <v>20154</v>
      </c>
      <c r="G1144" t="s">
        <v>2376</v>
      </c>
      <c r="H1144" t="s">
        <v>26</v>
      </c>
      <c r="I1144" t="s">
        <v>27</v>
      </c>
      <c r="J1144" t="s">
        <v>28</v>
      </c>
      <c r="K1144" t="s">
        <v>29</v>
      </c>
      <c r="L1144">
        <v>6</v>
      </c>
    </row>
    <row r="1145" spans="1:12" x14ac:dyDescent="0.3">
      <c r="A1145">
        <v>1144</v>
      </c>
      <c r="B1145" t="s">
        <v>2377</v>
      </c>
      <c r="C1145" t="s">
        <v>2378</v>
      </c>
      <c r="D1145" t="s">
        <v>32</v>
      </c>
      <c r="E1145">
        <v>73</v>
      </c>
      <c r="F1145" s="3">
        <v>35411</v>
      </c>
      <c r="G1145" t="s">
        <v>784</v>
      </c>
      <c r="H1145" t="s">
        <v>26</v>
      </c>
      <c r="I1145" t="s">
        <v>50</v>
      </c>
      <c r="J1145" t="s">
        <v>28</v>
      </c>
      <c r="K1145" t="s">
        <v>29</v>
      </c>
      <c r="L1145">
        <v>5</v>
      </c>
    </row>
    <row r="1146" spans="1:12" x14ac:dyDescent="0.3">
      <c r="A1146">
        <v>1145</v>
      </c>
      <c r="B1146" t="s">
        <v>2379</v>
      </c>
      <c r="C1146" t="s">
        <v>2380</v>
      </c>
      <c r="D1146" t="s">
        <v>24</v>
      </c>
      <c r="E1146">
        <v>80</v>
      </c>
      <c r="F1146" s="3">
        <v>24011</v>
      </c>
      <c r="G1146" t="s">
        <v>40</v>
      </c>
      <c r="H1146" t="s">
        <v>38</v>
      </c>
      <c r="I1146" t="s">
        <v>27</v>
      </c>
      <c r="J1146" t="s">
        <v>28</v>
      </c>
      <c r="K1146" t="s">
        <v>29</v>
      </c>
      <c r="L1146">
        <v>14</v>
      </c>
    </row>
    <row r="1147" spans="1:12" x14ac:dyDescent="0.3">
      <c r="A1147">
        <v>1146</v>
      </c>
      <c r="B1147" t="s">
        <v>2381</v>
      </c>
      <c r="C1147" t="s">
        <v>2382</v>
      </c>
      <c r="D1147" t="s">
        <v>32</v>
      </c>
      <c r="E1147">
        <v>88</v>
      </c>
      <c r="F1147" s="3">
        <v>33847</v>
      </c>
      <c r="G1147" t="s">
        <v>338</v>
      </c>
      <c r="H1147" t="s">
        <v>34</v>
      </c>
      <c r="I1147" t="s">
        <v>50</v>
      </c>
      <c r="J1147" t="s">
        <v>28</v>
      </c>
      <c r="K1147" t="s">
        <v>42</v>
      </c>
      <c r="L1147">
        <v>8</v>
      </c>
    </row>
    <row r="1148" spans="1:12" x14ac:dyDescent="0.3">
      <c r="A1148">
        <v>1147</v>
      </c>
      <c r="B1148" t="s">
        <v>2383</v>
      </c>
      <c r="C1148" t="s">
        <v>2384</v>
      </c>
      <c r="D1148" t="s">
        <v>32</v>
      </c>
      <c r="E1148">
        <v>71</v>
      </c>
      <c r="F1148" s="3">
        <v>25028</v>
      </c>
      <c r="G1148" t="s">
        <v>1169</v>
      </c>
      <c r="H1148" t="s">
        <v>148</v>
      </c>
      <c r="I1148" t="s">
        <v>50</v>
      </c>
      <c r="J1148" t="s">
        <v>28</v>
      </c>
      <c r="K1148" t="s">
        <v>29</v>
      </c>
      <c r="L1148">
        <v>9</v>
      </c>
    </row>
    <row r="1149" spans="1:12" x14ac:dyDescent="0.3">
      <c r="A1149">
        <v>1148</v>
      </c>
      <c r="B1149" t="s">
        <v>2385</v>
      </c>
      <c r="C1149" t="s">
        <v>2386</v>
      </c>
      <c r="D1149" t="s">
        <v>32</v>
      </c>
      <c r="E1149">
        <v>60</v>
      </c>
      <c r="F1149" s="3">
        <v>32048</v>
      </c>
      <c r="G1149" t="s">
        <v>827</v>
      </c>
      <c r="H1149" t="s">
        <v>34</v>
      </c>
      <c r="I1149" t="s">
        <v>50</v>
      </c>
      <c r="J1149" t="s">
        <v>28</v>
      </c>
      <c r="K1149" t="s">
        <v>42</v>
      </c>
      <c r="L1149">
        <v>5</v>
      </c>
    </row>
    <row r="1150" spans="1:12" x14ac:dyDescent="0.3">
      <c r="A1150">
        <v>1149</v>
      </c>
      <c r="B1150" t="s">
        <v>2387</v>
      </c>
      <c r="C1150" t="s">
        <v>1957</v>
      </c>
      <c r="D1150" t="s">
        <v>24</v>
      </c>
      <c r="E1150">
        <v>29</v>
      </c>
      <c r="F1150" s="3">
        <v>24745</v>
      </c>
      <c r="G1150" t="s">
        <v>1086</v>
      </c>
      <c r="H1150" t="s">
        <v>40</v>
      </c>
      <c r="I1150" t="s">
        <v>46</v>
      </c>
      <c r="J1150" t="s">
        <v>28</v>
      </c>
      <c r="K1150" t="s">
        <v>29</v>
      </c>
      <c r="L1150">
        <v>14</v>
      </c>
    </row>
    <row r="1151" spans="1:12" x14ac:dyDescent="0.3">
      <c r="A1151">
        <v>1150</v>
      </c>
      <c r="B1151" t="s">
        <v>2388</v>
      </c>
      <c r="C1151" t="s">
        <v>2389</v>
      </c>
      <c r="D1151" t="s">
        <v>24</v>
      </c>
      <c r="E1151">
        <v>64</v>
      </c>
      <c r="F1151" s="3">
        <v>27663</v>
      </c>
      <c r="G1151" t="s">
        <v>135</v>
      </c>
      <c r="H1151" t="s">
        <v>34</v>
      </c>
      <c r="I1151" t="s">
        <v>27</v>
      </c>
      <c r="J1151" t="s">
        <v>28</v>
      </c>
      <c r="K1151" t="s">
        <v>29</v>
      </c>
      <c r="L1151">
        <v>13</v>
      </c>
    </row>
    <row r="1152" spans="1:12" x14ac:dyDescent="0.3">
      <c r="A1152">
        <v>1151</v>
      </c>
      <c r="B1152" t="s">
        <v>2390</v>
      </c>
      <c r="C1152" t="s">
        <v>2391</v>
      </c>
      <c r="D1152" t="s">
        <v>24</v>
      </c>
      <c r="E1152">
        <v>27</v>
      </c>
      <c r="F1152" s="3">
        <v>23838</v>
      </c>
      <c r="G1152" t="s">
        <v>237</v>
      </c>
      <c r="H1152" t="s">
        <v>59</v>
      </c>
      <c r="I1152" t="s">
        <v>50</v>
      </c>
      <c r="J1152" t="s">
        <v>28</v>
      </c>
      <c r="K1152" t="s">
        <v>29</v>
      </c>
      <c r="L1152">
        <v>19</v>
      </c>
    </row>
    <row r="1153" spans="1:12" x14ac:dyDescent="0.3">
      <c r="A1153">
        <v>1152</v>
      </c>
      <c r="B1153" t="s">
        <v>2392</v>
      </c>
      <c r="C1153" t="s">
        <v>2393</v>
      </c>
      <c r="D1153" t="s">
        <v>32</v>
      </c>
      <c r="E1153">
        <v>47</v>
      </c>
      <c r="F1153" s="3">
        <v>35969</v>
      </c>
      <c r="G1153" t="s">
        <v>58</v>
      </c>
      <c r="H1153" t="s">
        <v>34</v>
      </c>
      <c r="I1153" t="s">
        <v>27</v>
      </c>
      <c r="J1153" t="s">
        <v>28</v>
      </c>
      <c r="K1153" t="s">
        <v>29</v>
      </c>
      <c r="L1153">
        <v>3</v>
      </c>
    </row>
    <row r="1154" spans="1:12" x14ac:dyDescent="0.3">
      <c r="A1154">
        <v>1153</v>
      </c>
      <c r="B1154" t="s">
        <v>2394</v>
      </c>
      <c r="C1154" t="s">
        <v>2395</v>
      </c>
      <c r="D1154" t="s">
        <v>24</v>
      </c>
      <c r="E1154">
        <v>53</v>
      </c>
      <c r="F1154" s="3">
        <v>34716</v>
      </c>
      <c r="G1154" t="s">
        <v>558</v>
      </c>
      <c r="H1154" t="s">
        <v>26</v>
      </c>
      <c r="I1154" t="s">
        <v>27</v>
      </c>
      <c r="J1154" t="s">
        <v>28</v>
      </c>
      <c r="K1154" t="s">
        <v>29</v>
      </c>
      <c r="L1154">
        <v>3</v>
      </c>
    </row>
    <row r="1155" spans="1:12" x14ac:dyDescent="0.3">
      <c r="A1155">
        <v>1154</v>
      </c>
      <c r="B1155" t="s">
        <v>2396</v>
      </c>
      <c r="C1155" t="s">
        <v>2397</v>
      </c>
      <c r="D1155" t="s">
        <v>32</v>
      </c>
      <c r="E1155">
        <v>26</v>
      </c>
      <c r="F1155" s="3">
        <v>27357</v>
      </c>
      <c r="G1155" t="s">
        <v>111</v>
      </c>
      <c r="H1155" t="s">
        <v>26</v>
      </c>
      <c r="I1155" t="s">
        <v>27</v>
      </c>
      <c r="J1155" t="s">
        <v>28</v>
      </c>
      <c r="K1155" t="s">
        <v>29</v>
      </c>
      <c r="L1155">
        <v>20</v>
      </c>
    </row>
    <row r="1156" spans="1:12" x14ac:dyDescent="0.3">
      <c r="A1156">
        <v>1155</v>
      </c>
      <c r="B1156" t="s">
        <v>2398</v>
      </c>
      <c r="C1156" t="s">
        <v>2399</v>
      </c>
      <c r="D1156" t="s">
        <v>24</v>
      </c>
      <c r="E1156">
        <v>73</v>
      </c>
      <c r="F1156" s="3">
        <v>34349</v>
      </c>
      <c r="G1156" t="s">
        <v>555</v>
      </c>
      <c r="H1156" t="s">
        <v>38</v>
      </c>
      <c r="I1156" t="s">
        <v>27</v>
      </c>
      <c r="J1156" t="s">
        <v>28</v>
      </c>
      <c r="K1156" t="s">
        <v>29</v>
      </c>
      <c r="L1156">
        <v>9</v>
      </c>
    </row>
    <row r="1157" spans="1:12" x14ac:dyDescent="0.3">
      <c r="A1157">
        <v>1156</v>
      </c>
      <c r="B1157" t="s">
        <v>2400</v>
      </c>
      <c r="C1157" t="s">
        <v>2401</v>
      </c>
      <c r="D1157" t="s">
        <v>24</v>
      </c>
      <c r="E1157">
        <v>22</v>
      </c>
      <c r="F1157" s="3">
        <v>35719</v>
      </c>
      <c r="G1157" t="s">
        <v>321</v>
      </c>
      <c r="H1157" t="s">
        <v>59</v>
      </c>
      <c r="I1157" t="s">
        <v>27</v>
      </c>
      <c r="J1157" t="s">
        <v>28</v>
      </c>
      <c r="K1157" t="s">
        <v>29</v>
      </c>
      <c r="L1157">
        <v>1</v>
      </c>
    </row>
    <row r="1158" spans="1:12" x14ac:dyDescent="0.3">
      <c r="A1158">
        <v>1157</v>
      </c>
      <c r="B1158" t="s">
        <v>2402</v>
      </c>
      <c r="C1158" t="s">
        <v>2403</v>
      </c>
      <c r="D1158" t="s">
        <v>32</v>
      </c>
      <c r="E1158">
        <v>69</v>
      </c>
      <c r="F1158" s="3">
        <v>27122</v>
      </c>
      <c r="G1158" t="s">
        <v>111</v>
      </c>
      <c r="H1158" t="s">
        <v>26</v>
      </c>
      <c r="I1158" t="s">
        <v>46</v>
      </c>
      <c r="J1158" t="s">
        <v>28</v>
      </c>
      <c r="K1158" t="s">
        <v>29</v>
      </c>
      <c r="L1158">
        <v>17</v>
      </c>
    </row>
    <row r="1159" spans="1:12" x14ac:dyDescent="0.3">
      <c r="A1159">
        <v>1158</v>
      </c>
      <c r="B1159" t="s">
        <v>2404</v>
      </c>
      <c r="C1159" t="s">
        <v>2405</v>
      </c>
      <c r="D1159" t="s">
        <v>32</v>
      </c>
      <c r="E1159">
        <v>85</v>
      </c>
      <c r="F1159" s="3">
        <v>31095</v>
      </c>
      <c r="G1159" t="s">
        <v>62</v>
      </c>
      <c r="H1159" t="s">
        <v>40</v>
      </c>
      <c r="I1159" t="s">
        <v>27</v>
      </c>
      <c r="J1159" t="s">
        <v>28</v>
      </c>
      <c r="K1159" t="s">
        <v>29</v>
      </c>
      <c r="L1159">
        <v>19</v>
      </c>
    </row>
    <row r="1160" spans="1:12" x14ac:dyDescent="0.3">
      <c r="A1160">
        <v>1159</v>
      </c>
      <c r="B1160" t="s">
        <v>2406</v>
      </c>
      <c r="C1160" t="s">
        <v>2407</v>
      </c>
      <c r="D1160" t="s">
        <v>32</v>
      </c>
      <c r="E1160">
        <v>94</v>
      </c>
      <c r="F1160" s="3">
        <v>33997</v>
      </c>
      <c r="G1160" t="s">
        <v>449</v>
      </c>
      <c r="H1160" t="s">
        <v>148</v>
      </c>
      <c r="I1160" t="s">
        <v>27</v>
      </c>
      <c r="J1160" t="s">
        <v>28</v>
      </c>
      <c r="K1160" t="s">
        <v>42</v>
      </c>
      <c r="L1160">
        <v>1</v>
      </c>
    </row>
    <row r="1161" spans="1:12" x14ac:dyDescent="0.3">
      <c r="A1161">
        <v>1160</v>
      </c>
      <c r="B1161" t="s">
        <v>485</v>
      </c>
      <c r="C1161" t="s">
        <v>2408</v>
      </c>
      <c r="D1161" t="s">
        <v>24</v>
      </c>
      <c r="E1161">
        <v>98</v>
      </c>
      <c r="F1161" s="3">
        <v>23840</v>
      </c>
      <c r="G1161" t="s">
        <v>273</v>
      </c>
      <c r="H1161" t="s">
        <v>41</v>
      </c>
      <c r="I1161" t="s">
        <v>46</v>
      </c>
      <c r="J1161" t="s">
        <v>28</v>
      </c>
      <c r="K1161" t="s">
        <v>42</v>
      </c>
      <c r="L1161">
        <v>10</v>
      </c>
    </row>
    <row r="1162" spans="1:12" x14ac:dyDescent="0.3">
      <c r="A1162">
        <v>1161</v>
      </c>
      <c r="B1162" t="s">
        <v>2409</v>
      </c>
      <c r="C1162" t="s">
        <v>2410</v>
      </c>
      <c r="D1162" t="s">
        <v>24</v>
      </c>
      <c r="E1162">
        <v>86</v>
      </c>
      <c r="F1162" s="3">
        <v>28139</v>
      </c>
      <c r="G1162" t="s">
        <v>62</v>
      </c>
      <c r="H1162" t="s">
        <v>49</v>
      </c>
      <c r="I1162" t="s">
        <v>27</v>
      </c>
      <c r="J1162" t="s">
        <v>28</v>
      </c>
      <c r="K1162" t="s">
        <v>42</v>
      </c>
      <c r="L1162">
        <v>15</v>
      </c>
    </row>
    <row r="1163" spans="1:12" x14ac:dyDescent="0.3">
      <c r="A1163">
        <v>1162</v>
      </c>
      <c r="B1163" t="s">
        <v>2411</v>
      </c>
      <c r="C1163" t="s">
        <v>2412</v>
      </c>
      <c r="D1163" t="s">
        <v>32</v>
      </c>
      <c r="E1163">
        <v>29</v>
      </c>
      <c r="F1163" s="3">
        <v>32976</v>
      </c>
      <c r="G1163" t="s">
        <v>321</v>
      </c>
      <c r="H1163" t="s">
        <v>40</v>
      </c>
      <c r="I1163" t="s">
        <v>27</v>
      </c>
      <c r="J1163" t="s">
        <v>28</v>
      </c>
      <c r="K1163" t="s">
        <v>29</v>
      </c>
      <c r="L1163">
        <v>7</v>
      </c>
    </row>
    <row r="1164" spans="1:12" x14ac:dyDescent="0.3">
      <c r="A1164">
        <v>1163</v>
      </c>
      <c r="B1164" t="s">
        <v>2413</v>
      </c>
      <c r="C1164" t="s">
        <v>2414</v>
      </c>
      <c r="D1164" t="s">
        <v>32</v>
      </c>
      <c r="E1164">
        <v>77</v>
      </c>
      <c r="F1164" s="3">
        <v>29903</v>
      </c>
      <c r="G1164" t="s">
        <v>422</v>
      </c>
      <c r="H1164" t="s">
        <v>34</v>
      </c>
      <c r="I1164" t="s">
        <v>50</v>
      </c>
      <c r="J1164" t="s">
        <v>28</v>
      </c>
      <c r="K1164" t="s">
        <v>29</v>
      </c>
      <c r="L1164">
        <v>8</v>
      </c>
    </row>
    <row r="1165" spans="1:12" x14ac:dyDescent="0.3">
      <c r="A1165">
        <v>1164</v>
      </c>
      <c r="B1165" t="s">
        <v>2415</v>
      </c>
      <c r="C1165" t="s">
        <v>2416</v>
      </c>
      <c r="D1165" t="s">
        <v>24</v>
      </c>
      <c r="E1165">
        <v>97</v>
      </c>
      <c r="F1165" s="3">
        <v>28134</v>
      </c>
      <c r="G1165" t="s">
        <v>154</v>
      </c>
      <c r="H1165" t="s">
        <v>26</v>
      </c>
      <c r="I1165" t="s">
        <v>27</v>
      </c>
      <c r="J1165" t="s">
        <v>28</v>
      </c>
      <c r="K1165" t="s">
        <v>29</v>
      </c>
      <c r="L1165">
        <v>17</v>
      </c>
    </row>
    <row r="1166" spans="1:12" x14ac:dyDescent="0.3">
      <c r="A1166">
        <v>1165</v>
      </c>
      <c r="B1166" t="s">
        <v>2417</v>
      </c>
      <c r="C1166" t="s">
        <v>2418</v>
      </c>
      <c r="D1166" t="s">
        <v>24</v>
      </c>
      <c r="E1166">
        <v>58</v>
      </c>
      <c r="F1166" s="3">
        <v>34143</v>
      </c>
      <c r="G1166" t="s">
        <v>2062</v>
      </c>
      <c r="H1166" t="s">
        <v>34</v>
      </c>
      <c r="I1166" t="s">
        <v>50</v>
      </c>
      <c r="J1166" t="s">
        <v>28</v>
      </c>
      <c r="K1166" t="s">
        <v>42</v>
      </c>
      <c r="L1166">
        <v>2</v>
      </c>
    </row>
    <row r="1167" spans="1:12" x14ac:dyDescent="0.3">
      <c r="A1167">
        <v>1166</v>
      </c>
      <c r="B1167" t="s">
        <v>2419</v>
      </c>
      <c r="C1167" t="s">
        <v>2420</v>
      </c>
      <c r="D1167" t="s">
        <v>24</v>
      </c>
      <c r="E1167">
        <v>40</v>
      </c>
      <c r="F1167" s="3">
        <v>26638</v>
      </c>
      <c r="G1167" t="s">
        <v>276</v>
      </c>
      <c r="H1167" t="s">
        <v>26</v>
      </c>
      <c r="I1167" t="s">
        <v>46</v>
      </c>
      <c r="J1167" t="s">
        <v>28</v>
      </c>
      <c r="K1167" t="s">
        <v>42</v>
      </c>
      <c r="L1167">
        <v>8</v>
      </c>
    </row>
    <row r="1168" spans="1:12" x14ac:dyDescent="0.3">
      <c r="A1168">
        <v>1167</v>
      </c>
      <c r="B1168" t="s">
        <v>1201</v>
      </c>
      <c r="C1168" t="s">
        <v>2421</v>
      </c>
      <c r="D1168" t="s">
        <v>24</v>
      </c>
      <c r="E1168">
        <v>20</v>
      </c>
      <c r="F1168" s="3">
        <v>35219</v>
      </c>
      <c r="G1168" t="s">
        <v>255</v>
      </c>
      <c r="H1168" t="s">
        <v>26</v>
      </c>
      <c r="I1168" t="s">
        <v>27</v>
      </c>
      <c r="J1168" t="s">
        <v>28</v>
      </c>
      <c r="K1168" t="s">
        <v>42</v>
      </c>
      <c r="L1168">
        <v>4</v>
      </c>
    </row>
    <row r="1169" spans="1:12" x14ac:dyDescent="0.3">
      <c r="A1169">
        <v>1168</v>
      </c>
      <c r="B1169" t="s">
        <v>2422</v>
      </c>
      <c r="C1169" t="s">
        <v>2423</v>
      </c>
      <c r="D1169" t="s">
        <v>32</v>
      </c>
      <c r="E1169">
        <v>44</v>
      </c>
      <c r="F1169" s="3">
        <v>23789</v>
      </c>
      <c r="G1169" t="s">
        <v>464</v>
      </c>
      <c r="H1169" t="s">
        <v>26</v>
      </c>
      <c r="I1169" t="s">
        <v>46</v>
      </c>
      <c r="J1169" t="s">
        <v>28</v>
      </c>
      <c r="K1169" t="s">
        <v>42</v>
      </c>
      <c r="L1169">
        <v>18</v>
      </c>
    </row>
    <row r="1170" spans="1:12" x14ac:dyDescent="0.3">
      <c r="A1170">
        <v>1169</v>
      </c>
      <c r="B1170" t="s">
        <v>1856</v>
      </c>
      <c r="C1170" t="s">
        <v>2424</v>
      </c>
      <c r="D1170" t="s">
        <v>24</v>
      </c>
      <c r="E1170">
        <v>33</v>
      </c>
      <c r="F1170" s="3">
        <v>24693</v>
      </c>
      <c r="G1170" t="s">
        <v>561</v>
      </c>
      <c r="H1170" t="s">
        <v>34</v>
      </c>
      <c r="I1170" t="s">
        <v>27</v>
      </c>
      <c r="J1170" t="s">
        <v>28</v>
      </c>
      <c r="K1170" t="s">
        <v>29</v>
      </c>
      <c r="L1170">
        <v>13</v>
      </c>
    </row>
    <row r="1171" spans="1:12" x14ac:dyDescent="0.3">
      <c r="A1171">
        <v>1170</v>
      </c>
      <c r="B1171" t="s">
        <v>2425</v>
      </c>
      <c r="C1171" t="s">
        <v>2426</v>
      </c>
      <c r="D1171" t="s">
        <v>24</v>
      </c>
      <c r="E1171">
        <v>62</v>
      </c>
      <c r="F1171" s="3">
        <v>23711</v>
      </c>
      <c r="G1171" t="s">
        <v>338</v>
      </c>
      <c r="H1171" t="s">
        <v>41</v>
      </c>
      <c r="I1171" t="s">
        <v>27</v>
      </c>
      <c r="J1171" t="s">
        <v>28</v>
      </c>
      <c r="K1171" t="s">
        <v>29</v>
      </c>
      <c r="L1171">
        <v>4</v>
      </c>
    </row>
    <row r="1172" spans="1:12" x14ac:dyDescent="0.3">
      <c r="A1172">
        <v>1171</v>
      </c>
      <c r="B1172" t="s">
        <v>2427</v>
      </c>
      <c r="C1172" t="s">
        <v>2428</v>
      </c>
      <c r="D1172" t="s">
        <v>24</v>
      </c>
      <c r="E1172">
        <v>32</v>
      </c>
      <c r="F1172" s="3">
        <v>26160</v>
      </c>
      <c r="G1172" t="s">
        <v>832</v>
      </c>
      <c r="H1172" t="s">
        <v>40</v>
      </c>
      <c r="I1172" t="s">
        <v>46</v>
      </c>
      <c r="J1172" t="s">
        <v>28</v>
      </c>
      <c r="K1172" t="s">
        <v>29</v>
      </c>
      <c r="L1172">
        <v>8</v>
      </c>
    </row>
    <row r="1173" spans="1:12" x14ac:dyDescent="0.3">
      <c r="A1173">
        <v>1172</v>
      </c>
      <c r="B1173" t="s">
        <v>2429</v>
      </c>
      <c r="C1173" t="s">
        <v>2430</v>
      </c>
      <c r="D1173" t="s">
        <v>32</v>
      </c>
      <c r="E1173">
        <v>48</v>
      </c>
      <c r="F1173" s="3">
        <v>27131</v>
      </c>
      <c r="G1173" t="s">
        <v>394</v>
      </c>
      <c r="H1173" t="s">
        <v>40</v>
      </c>
      <c r="I1173" t="s">
        <v>27</v>
      </c>
      <c r="J1173" t="s">
        <v>28</v>
      </c>
      <c r="K1173" t="s">
        <v>29</v>
      </c>
      <c r="L1173">
        <v>17</v>
      </c>
    </row>
    <row r="1174" spans="1:12" x14ac:dyDescent="0.3">
      <c r="A1174">
        <v>1173</v>
      </c>
      <c r="B1174" t="s">
        <v>2431</v>
      </c>
      <c r="C1174" t="s">
        <v>2432</v>
      </c>
      <c r="D1174" t="s">
        <v>24</v>
      </c>
      <c r="E1174">
        <v>58</v>
      </c>
      <c r="F1174" s="3">
        <v>28551</v>
      </c>
      <c r="G1174" t="s">
        <v>827</v>
      </c>
      <c r="H1174" t="s">
        <v>49</v>
      </c>
      <c r="I1174" t="s">
        <v>50</v>
      </c>
      <c r="J1174" t="s">
        <v>28</v>
      </c>
      <c r="K1174" t="s">
        <v>42</v>
      </c>
      <c r="L1174">
        <v>16</v>
      </c>
    </row>
    <row r="1175" spans="1:12" x14ac:dyDescent="0.3">
      <c r="A1175">
        <v>1174</v>
      </c>
      <c r="B1175" t="s">
        <v>2367</v>
      </c>
      <c r="C1175" t="s">
        <v>2433</v>
      </c>
      <c r="D1175" t="s">
        <v>131</v>
      </c>
      <c r="E1175">
        <v>9</v>
      </c>
      <c r="F1175" s="3" t="s">
        <v>132</v>
      </c>
      <c r="G1175" t="s">
        <v>25</v>
      </c>
      <c r="H1175" t="s">
        <v>41</v>
      </c>
      <c r="I1175" t="s">
        <v>27</v>
      </c>
      <c r="J1175" t="s">
        <v>28</v>
      </c>
      <c r="K1175" t="s">
        <v>42</v>
      </c>
      <c r="L1175">
        <v>11</v>
      </c>
    </row>
    <row r="1176" spans="1:12" x14ac:dyDescent="0.3">
      <c r="A1176">
        <v>1175</v>
      </c>
      <c r="B1176" t="s">
        <v>2434</v>
      </c>
      <c r="C1176" t="s">
        <v>2435</v>
      </c>
      <c r="D1176" t="s">
        <v>32</v>
      </c>
      <c r="E1176">
        <v>8</v>
      </c>
      <c r="F1176" s="3">
        <v>31312</v>
      </c>
      <c r="G1176" t="s">
        <v>832</v>
      </c>
      <c r="H1176" t="s">
        <v>40</v>
      </c>
      <c r="I1176" t="s">
        <v>27</v>
      </c>
      <c r="J1176" t="s">
        <v>28</v>
      </c>
      <c r="K1176" t="s">
        <v>42</v>
      </c>
      <c r="L1176">
        <v>8</v>
      </c>
    </row>
    <row r="1177" spans="1:12" x14ac:dyDescent="0.3">
      <c r="A1177">
        <v>1176</v>
      </c>
      <c r="B1177" t="s">
        <v>2436</v>
      </c>
      <c r="C1177" t="s">
        <v>2437</v>
      </c>
      <c r="D1177" t="s">
        <v>24</v>
      </c>
      <c r="E1177">
        <v>7</v>
      </c>
      <c r="F1177" s="3">
        <v>27775</v>
      </c>
      <c r="G1177" t="s">
        <v>878</v>
      </c>
      <c r="H1177" t="s">
        <v>40</v>
      </c>
      <c r="I1177" t="s">
        <v>46</v>
      </c>
      <c r="J1177" t="s">
        <v>28</v>
      </c>
      <c r="K1177" t="s">
        <v>29</v>
      </c>
      <c r="L1177">
        <v>7</v>
      </c>
    </row>
    <row r="1178" spans="1:12" x14ac:dyDescent="0.3">
      <c r="A1178">
        <v>1177</v>
      </c>
      <c r="B1178" t="s">
        <v>2438</v>
      </c>
      <c r="C1178" t="s">
        <v>1694</v>
      </c>
      <c r="D1178" t="s">
        <v>24</v>
      </c>
      <c r="E1178">
        <v>47</v>
      </c>
      <c r="F1178" s="3">
        <v>19602</v>
      </c>
      <c r="G1178" t="s">
        <v>154</v>
      </c>
      <c r="H1178" t="s">
        <v>26</v>
      </c>
      <c r="I1178" t="s">
        <v>46</v>
      </c>
      <c r="J1178" t="s">
        <v>28</v>
      </c>
      <c r="K1178" t="s">
        <v>29</v>
      </c>
      <c r="L1178">
        <v>6</v>
      </c>
    </row>
    <row r="1179" spans="1:12" x14ac:dyDescent="0.3">
      <c r="A1179">
        <v>1178</v>
      </c>
      <c r="B1179" t="s">
        <v>476</v>
      </c>
      <c r="C1179" t="s">
        <v>2439</v>
      </c>
      <c r="D1179" t="s">
        <v>32</v>
      </c>
      <c r="E1179">
        <v>1</v>
      </c>
      <c r="F1179" s="3">
        <v>25714</v>
      </c>
      <c r="G1179" t="s">
        <v>464</v>
      </c>
      <c r="H1179" t="s">
        <v>26</v>
      </c>
      <c r="I1179" t="s">
        <v>27</v>
      </c>
      <c r="J1179" t="s">
        <v>28</v>
      </c>
      <c r="K1179" t="s">
        <v>42</v>
      </c>
      <c r="L1179">
        <v>13</v>
      </c>
    </row>
    <row r="1180" spans="1:12" x14ac:dyDescent="0.3">
      <c r="A1180">
        <v>1179</v>
      </c>
      <c r="B1180" t="s">
        <v>2440</v>
      </c>
      <c r="C1180" t="s">
        <v>2441</v>
      </c>
      <c r="D1180" t="s">
        <v>32</v>
      </c>
      <c r="E1180">
        <v>56</v>
      </c>
      <c r="F1180" s="3">
        <v>32370</v>
      </c>
      <c r="G1180" t="s">
        <v>80</v>
      </c>
      <c r="H1180" t="s">
        <v>34</v>
      </c>
      <c r="I1180" t="s">
        <v>50</v>
      </c>
      <c r="J1180" t="s">
        <v>28</v>
      </c>
      <c r="K1180" t="s">
        <v>29</v>
      </c>
      <c r="L1180">
        <v>13</v>
      </c>
    </row>
    <row r="1181" spans="1:12" x14ac:dyDescent="0.3">
      <c r="A1181">
        <v>1180</v>
      </c>
      <c r="B1181" t="s">
        <v>2442</v>
      </c>
      <c r="C1181" t="s">
        <v>2443</v>
      </c>
      <c r="D1181" t="s">
        <v>24</v>
      </c>
      <c r="E1181">
        <v>48</v>
      </c>
      <c r="F1181" s="3">
        <v>27623</v>
      </c>
      <c r="G1181" t="s">
        <v>1870</v>
      </c>
      <c r="H1181" t="s">
        <v>34</v>
      </c>
      <c r="I1181" t="s">
        <v>46</v>
      </c>
      <c r="J1181" t="s">
        <v>28</v>
      </c>
      <c r="K1181" t="s">
        <v>42</v>
      </c>
      <c r="L1181">
        <v>10</v>
      </c>
    </row>
    <row r="1182" spans="1:12" x14ac:dyDescent="0.3">
      <c r="A1182">
        <v>1181</v>
      </c>
      <c r="B1182" t="s">
        <v>2444</v>
      </c>
      <c r="C1182" t="s">
        <v>2445</v>
      </c>
      <c r="D1182" t="s">
        <v>24</v>
      </c>
      <c r="E1182">
        <v>2</v>
      </c>
      <c r="F1182" s="3">
        <v>28647</v>
      </c>
      <c r="G1182" t="s">
        <v>580</v>
      </c>
      <c r="H1182" t="s">
        <v>59</v>
      </c>
      <c r="I1182" t="s">
        <v>27</v>
      </c>
      <c r="J1182" t="s">
        <v>28</v>
      </c>
      <c r="K1182" t="s">
        <v>42</v>
      </c>
      <c r="L1182">
        <v>8</v>
      </c>
    </row>
    <row r="1183" spans="1:12" x14ac:dyDescent="0.3">
      <c r="A1183">
        <v>1182</v>
      </c>
      <c r="B1183" t="s">
        <v>1376</v>
      </c>
      <c r="C1183" t="s">
        <v>2446</v>
      </c>
      <c r="D1183" t="s">
        <v>24</v>
      </c>
      <c r="E1183">
        <v>84</v>
      </c>
      <c r="F1183" s="3">
        <v>27405</v>
      </c>
      <c r="G1183" t="s">
        <v>250</v>
      </c>
      <c r="H1183" t="s">
        <v>41</v>
      </c>
      <c r="I1183" t="s">
        <v>27</v>
      </c>
      <c r="J1183" t="s">
        <v>28</v>
      </c>
      <c r="K1183" t="s">
        <v>29</v>
      </c>
      <c r="L1183">
        <v>7</v>
      </c>
    </row>
    <row r="1184" spans="1:12" x14ac:dyDescent="0.3">
      <c r="A1184">
        <v>1183</v>
      </c>
      <c r="B1184" t="s">
        <v>2447</v>
      </c>
      <c r="C1184" t="s">
        <v>2448</v>
      </c>
      <c r="D1184" t="s">
        <v>32</v>
      </c>
      <c r="E1184">
        <v>50</v>
      </c>
      <c r="F1184" s="3">
        <v>21503</v>
      </c>
      <c r="G1184" t="s">
        <v>1111</v>
      </c>
      <c r="H1184" t="s">
        <v>40</v>
      </c>
      <c r="I1184" t="s">
        <v>46</v>
      </c>
      <c r="J1184" t="s">
        <v>28</v>
      </c>
      <c r="K1184" t="s">
        <v>42</v>
      </c>
      <c r="L1184">
        <v>6</v>
      </c>
    </row>
    <row r="1185" spans="1:12" x14ac:dyDescent="0.3">
      <c r="A1185">
        <v>1184</v>
      </c>
      <c r="B1185" t="s">
        <v>682</v>
      </c>
      <c r="C1185" t="s">
        <v>2449</v>
      </c>
      <c r="D1185" t="s">
        <v>24</v>
      </c>
      <c r="E1185">
        <v>89</v>
      </c>
      <c r="F1185" s="3">
        <v>25118</v>
      </c>
      <c r="G1185" t="s">
        <v>141</v>
      </c>
      <c r="H1185" t="s">
        <v>26</v>
      </c>
      <c r="I1185" t="s">
        <v>27</v>
      </c>
      <c r="J1185" t="s">
        <v>28</v>
      </c>
      <c r="K1185" t="s">
        <v>42</v>
      </c>
      <c r="L1185">
        <v>13</v>
      </c>
    </row>
    <row r="1186" spans="1:12" x14ac:dyDescent="0.3">
      <c r="A1186">
        <v>1185</v>
      </c>
      <c r="B1186" t="s">
        <v>2450</v>
      </c>
      <c r="C1186" t="s">
        <v>2451</v>
      </c>
      <c r="D1186" t="s">
        <v>24</v>
      </c>
      <c r="E1186">
        <v>17</v>
      </c>
      <c r="F1186" s="3">
        <v>36730</v>
      </c>
      <c r="G1186" t="s">
        <v>237</v>
      </c>
      <c r="H1186" t="s">
        <v>40</v>
      </c>
      <c r="I1186" t="s">
        <v>27</v>
      </c>
      <c r="J1186" t="s">
        <v>28</v>
      </c>
      <c r="K1186" t="s">
        <v>29</v>
      </c>
      <c r="L1186">
        <v>2</v>
      </c>
    </row>
    <row r="1187" spans="1:12" x14ac:dyDescent="0.3">
      <c r="A1187">
        <v>1186</v>
      </c>
      <c r="B1187" t="s">
        <v>2452</v>
      </c>
      <c r="C1187" t="s">
        <v>2453</v>
      </c>
      <c r="D1187" t="s">
        <v>32</v>
      </c>
      <c r="E1187">
        <v>70</v>
      </c>
      <c r="F1187" s="3">
        <v>28273</v>
      </c>
      <c r="G1187" t="s">
        <v>207</v>
      </c>
      <c r="H1187" t="s">
        <v>68</v>
      </c>
      <c r="I1187" t="s">
        <v>46</v>
      </c>
      <c r="J1187" t="s">
        <v>28</v>
      </c>
      <c r="K1187" t="s">
        <v>29</v>
      </c>
      <c r="L1187">
        <v>20</v>
      </c>
    </row>
    <row r="1188" spans="1:12" x14ac:dyDescent="0.3">
      <c r="A1188">
        <v>1187</v>
      </c>
      <c r="B1188" t="s">
        <v>2454</v>
      </c>
      <c r="C1188" t="s">
        <v>2455</v>
      </c>
      <c r="D1188" t="s">
        <v>32</v>
      </c>
      <c r="E1188">
        <v>65</v>
      </c>
      <c r="F1188" s="3">
        <v>36089</v>
      </c>
      <c r="G1188" t="s">
        <v>40</v>
      </c>
      <c r="H1188" t="s">
        <v>34</v>
      </c>
      <c r="I1188" t="s">
        <v>27</v>
      </c>
      <c r="J1188" t="s">
        <v>28</v>
      </c>
      <c r="K1188" t="s">
        <v>42</v>
      </c>
      <c r="L1188">
        <v>1</v>
      </c>
    </row>
    <row r="1189" spans="1:12" x14ac:dyDescent="0.3">
      <c r="A1189">
        <v>1188</v>
      </c>
      <c r="B1189" t="s">
        <v>2456</v>
      </c>
      <c r="C1189" t="s">
        <v>2457</v>
      </c>
      <c r="D1189" t="s">
        <v>24</v>
      </c>
      <c r="E1189">
        <v>14</v>
      </c>
      <c r="F1189" s="3">
        <v>30735</v>
      </c>
      <c r="G1189" t="s">
        <v>827</v>
      </c>
      <c r="H1189" t="s">
        <v>40</v>
      </c>
      <c r="I1189" t="s">
        <v>46</v>
      </c>
      <c r="J1189" t="s">
        <v>28</v>
      </c>
      <c r="K1189" t="s">
        <v>29</v>
      </c>
      <c r="L1189">
        <v>4</v>
      </c>
    </row>
    <row r="1190" spans="1:12" x14ac:dyDescent="0.3">
      <c r="A1190">
        <v>1189</v>
      </c>
      <c r="B1190" t="s">
        <v>2458</v>
      </c>
      <c r="C1190" t="s">
        <v>2459</v>
      </c>
      <c r="D1190" t="s">
        <v>32</v>
      </c>
      <c r="E1190">
        <v>22</v>
      </c>
      <c r="F1190" s="3">
        <v>32384</v>
      </c>
      <c r="G1190" t="s">
        <v>704</v>
      </c>
      <c r="H1190" t="s">
        <v>26</v>
      </c>
      <c r="I1190" t="s">
        <v>50</v>
      </c>
      <c r="J1190" t="s">
        <v>28</v>
      </c>
      <c r="K1190" t="s">
        <v>29</v>
      </c>
      <c r="L1190">
        <v>8</v>
      </c>
    </row>
    <row r="1191" spans="1:12" x14ac:dyDescent="0.3">
      <c r="A1191">
        <v>1190</v>
      </c>
      <c r="B1191" t="s">
        <v>2460</v>
      </c>
      <c r="C1191" t="s">
        <v>2461</v>
      </c>
      <c r="D1191" t="s">
        <v>24</v>
      </c>
      <c r="E1191">
        <v>67</v>
      </c>
      <c r="F1191" s="3">
        <v>25088</v>
      </c>
      <c r="G1191" t="s">
        <v>338</v>
      </c>
      <c r="H1191" t="s">
        <v>34</v>
      </c>
      <c r="I1191" t="s">
        <v>46</v>
      </c>
      <c r="J1191" t="s">
        <v>28</v>
      </c>
      <c r="K1191" t="s">
        <v>29</v>
      </c>
      <c r="L1191">
        <v>10</v>
      </c>
    </row>
    <row r="1192" spans="1:12" x14ac:dyDescent="0.3">
      <c r="A1192">
        <v>1191</v>
      </c>
      <c r="B1192" t="s">
        <v>2462</v>
      </c>
      <c r="C1192" t="s">
        <v>2463</v>
      </c>
      <c r="D1192" t="s">
        <v>24</v>
      </c>
      <c r="E1192">
        <v>20</v>
      </c>
      <c r="F1192" s="3">
        <v>35207</v>
      </c>
      <c r="G1192" t="s">
        <v>160</v>
      </c>
      <c r="H1192" t="s">
        <v>40</v>
      </c>
      <c r="I1192" t="s">
        <v>27</v>
      </c>
      <c r="J1192" t="s">
        <v>28</v>
      </c>
      <c r="K1192" t="s">
        <v>29</v>
      </c>
      <c r="L1192">
        <v>1</v>
      </c>
    </row>
    <row r="1193" spans="1:12" x14ac:dyDescent="0.3">
      <c r="A1193">
        <v>1192</v>
      </c>
      <c r="B1193" t="s">
        <v>2464</v>
      </c>
      <c r="C1193" t="s">
        <v>1928</v>
      </c>
      <c r="D1193" t="s">
        <v>24</v>
      </c>
      <c r="E1193">
        <v>31</v>
      </c>
      <c r="F1193" s="3">
        <v>25549</v>
      </c>
      <c r="G1193" t="s">
        <v>138</v>
      </c>
      <c r="H1193" t="s">
        <v>68</v>
      </c>
      <c r="I1193" t="s">
        <v>27</v>
      </c>
      <c r="J1193" t="s">
        <v>28</v>
      </c>
      <c r="K1193" t="s">
        <v>42</v>
      </c>
      <c r="L1193">
        <v>16</v>
      </c>
    </row>
    <row r="1194" spans="1:12" x14ac:dyDescent="0.3">
      <c r="A1194">
        <v>1193</v>
      </c>
      <c r="B1194" t="s">
        <v>2465</v>
      </c>
      <c r="C1194" t="s">
        <v>2466</v>
      </c>
      <c r="D1194" t="s">
        <v>32</v>
      </c>
      <c r="E1194">
        <v>58</v>
      </c>
      <c r="F1194" s="3">
        <v>31433</v>
      </c>
      <c r="G1194" t="s">
        <v>95</v>
      </c>
      <c r="H1194" t="s">
        <v>49</v>
      </c>
      <c r="I1194" t="s">
        <v>50</v>
      </c>
      <c r="J1194" t="s">
        <v>28</v>
      </c>
      <c r="K1194" t="s">
        <v>42</v>
      </c>
      <c r="L1194">
        <v>5</v>
      </c>
    </row>
    <row r="1195" spans="1:12" x14ac:dyDescent="0.3">
      <c r="A1195">
        <v>1194</v>
      </c>
      <c r="B1195" t="s">
        <v>504</v>
      </c>
      <c r="C1195" t="s">
        <v>2467</v>
      </c>
      <c r="D1195" t="s">
        <v>24</v>
      </c>
      <c r="E1195">
        <v>69</v>
      </c>
      <c r="F1195" s="3">
        <v>33688</v>
      </c>
      <c r="G1195" t="s">
        <v>77</v>
      </c>
      <c r="H1195" t="s">
        <v>122</v>
      </c>
      <c r="I1195" t="s">
        <v>46</v>
      </c>
      <c r="J1195" t="s">
        <v>28</v>
      </c>
      <c r="K1195" t="s">
        <v>42</v>
      </c>
      <c r="L1195">
        <v>3</v>
      </c>
    </row>
    <row r="1196" spans="1:12" x14ac:dyDescent="0.3">
      <c r="A1196">
        <v>1195</v>
      </c>
      <c r="B1196" t="s">
        <v>2468</v>
      </c>
      <c r="C1196" t="s">
        <v>2469</v>
      </c>
      <c r="D1196" t="s">
        <v>24</v>
      </c>
      <c r="E1196">
        <v>0</v>
      </c>
      <c r="F1196" s="3">
        <v>28571</v>
      </c>
      <c r="G1196" t="s">
        <v>555</v>
      </c>
      <c r="H1196" t="s">
        <v>122</v>
      </c>
      <c r="I1196" t="s">
        <v>27</v>
      </c>
      <c r="J1196" t="s">
        <v>28</v>
      </c>
      <c r="K1196" t="s">
        <v>42</v>
      </c>
      <c r="L1196">
        <v>18</v>
      </c>
    </row>
    <row r="1197" spans="1:12" x14ac:dyDescent="0.3">
      <c r="A1197">
        <v>1196</v>
      </c>
      <c r="B1197" t="s">
        <v>2470</v>
      </c>
      <c r="C1197" t="s">
        <v>2471</v>
      </c>
      <c r="D1197" t="s">
        <v>24</v>
      </c>
      <c r="E1197">
        <v>23</v>
      </c>
      <c r="F1197" s="3">
        <v>35873</v>
      </c>
      <c r="G1197" t="s">
        <v>111</v>
      </c>
      <c r="H1197" t="s">
        <v>26</v>
      </c>
      <c r="I1197" t="s">
        <v>27</v>
      </c>
      <c r="J1197" t="s">
        <v>28</v>
      </c>
      <c r="K1197" t="s">
        <v>42</v>
      </c>
      <c r="L1197">
        <v>2</v>
      </c>
    </row>
    <row r="1198" spans="1:12" x14ac:dyDescent="0.3">
      <c r="A1198">
        <v>1197</v>
      </c>
      <c r="B1198" t="s">
        <v>2472</v>
      </c>
      <c r="C1198" t="s">
        <v>2473</v>
      </c>
      <c r="D1198" t="s">
        <v>24</v>
      </c>
      <c r="E1198">
        <v>44</v>
      </c>
      <c r="F1198" s="3">
        <v>35719</v>
      </c>
      <c r="G1198" t="s">
        <v>86</v>
      </c>
      <c r="H1198" t="s">
        <v>34</v>
      </c>
      <c r="I1198" t="s">
        <v>50</v>
      </c>
      <c r="J1198" t="s">
        <v>28</v>
      </c>
      <c r="K1198" t="s">
        <v>29</v>
      </c>
      <c r="L1198">
        <v>5</v>
      </c>
    </row>
    <row r="1199" spans="1:12" x14ac:dyDescent="0.3">
      <c r="A1199">
        <v>1198</v>
      </c>
      <c r="B1199" t="s">
        <v>1084</v>
      </c>
      <c r="C1199" t="s">
        <v>2474</v>
      </c>
      <c r="D1199" t="s">
        <v>24</v>
      </c>
      <c r="E1199">
        <v>73</v>
      </c>
      <c r="F1199" s="3">
        <v>26937</v>
      </c>
      <c r="G1199" t="s">
        <v>673</v>
      </c>
      <c r="H1199" t="s">
        <v>49</v>
      </c>
      <c r="I1199" t="s">
        <v>50</v>
      </c>
      <c r="J1199" t="s">
        <v>28</v>
      </c>
      <c r="K1199" t="s">
        <v>42</v>
      </c>
      <c r="L1199">
        <v>7</v>
      </c>
    </row>
    <row r="1200" spans="1:12" x14ac:dyDescent="0.3">
      <c r="A1200">
        <v>1199</v>
      </c>
      <c r="B1200" t="s">
        <v>2475</v>
      </c>
      <c r="C1200" t="s">
        <v>2476</v>
      </c>
      <c r="D1200" t="s">
        <v>32</v>
      </c>
      <c r="E1200">
        <v>7</v>
      </c>
      <c r="F1200" s="3">
        <v>21350</v>
      </c>
      <c r="G1200" t="s">
        <v>298</v>
      </c>
      <c r="H1200" t="s">
        <v>34</v>
      </c>
      <c r="I1200" t="s">
        <v>46</v>
      </c>
      <c r="J1200" t="s">
        <v>28</v>
      </c>
      <c r="K1200" t="s">
        <v>29</v>
      </c>
      <c r="L1200">
        <v>5</v>
      </c>
    </row>
    <row r="1201" spans="1:12" x14ac:dyDescent="0.3">
      <c r="A1201">
        <v>1200</v>
      </c>
      <c r="B1201" t="s">
        <v>2477</v>
      </c>
      <c r="C1201" t="s">
        <v>2478</v>
      </c>
      <c r="D1201" t="s">
        <v>24</v>
      </c>
      <c r="E1201">
        <v>38</v>
      </c>
      <c r="F1201" s="3">
        <v>27149</v>
      </c>
      <c r="G1201" t="s">
        <v>449</v>
      </c>
      <c r="H1201" t="s">
        <v>148</v>
      </c>
      <c r="I1201" t="s">
        <v>50</v>
      </c>
      <c r="J1201" t="s">
        <v>28</v>
      </c>
      <c r="K1201" t="s">
        <v>42</v>
      </c>
      <c r="L1201">
        <v>18</v>
      </c>
    </row>
    <row r="1202" spans="1:12" x14ac:dyDescent="0.3">
      <c r="A1202">
        <v>1201</v>
      </c>
      <c r="B1202" t="s">
        <v>2479</v>
      </c>
      <c r="C1202" t="s">
        <v>2480</v>
      </c>
      <c r="D1202" t="s">
        <v>24</v>
      </c>
      <c r="E1202">
        <v>42</v>
      </c>
      <c r="F1202" s="3">
        <v>20421</v>
      </c>
      <c r="G1202" t="s">
        <v>40</v>
      </c>
      <c r="H1202" t="s">
        <v>68</v>
      </c>
      <c r="I1202" t="s">
        <v>27</v>
      </c>
      <c r="J1202" t="s">
        <v>28</v>
      </c>
      <c r="K1202" t="s">
        <v>42</v>
      </c>
      <c r="L1202">
        <v>10</v>
      </c>
    </row>
    <row r="1203" spans="1:12" x14ac:dyDescent="0.3">
      <c r="A1203">
        <v>1202</v>
      </c>
      <c r="B1203" t="s">
        <v>2481</v>
      </c>
      <c r="C1203" t="s">
        <v>9</v>
      </c>
      <c r="D1203" t="s">
        <v>32</v>
      </c>
      <c r="E1203">
        <v>90</v>
      </c>
      <c r="F1203" s="3">
        <v>33660</v>
      </c>
      <c r="G1203" t="s">
        <v>673</v>
      </c>
      <c r="H1203" t="s">
        <v>49</v>
      </c>
      <c r="I1203" t="s">
        <v>27</v>
      </c>
      <c r="J1203" t="s">
        <v>28</v>
      </c>
      <c r="K1203" t="s">
        <v>29</v>
      </c>
      <c r="L1203">
        <v>8</v>
      </c>
    </row>
    <row r="1204" spans="1:12" x14ac:dyDescent="0.3">
      <c r="A1204">
        <v>1203</v>
      </c>
      <c r="B1204" t="s">
        <v>2482</v>
      </c>
      <c r="C1204" t="s">
        <v>2483</v>
      </c>
      <c r="D1204" t="s">
        <v>24</v>
      </c>
      <c r="E1204">
        <v>38</v>
      </c>
      <c r="F1204" s="3">
        <v>32269</v>
      </c>
      <c r="G1204" t="s">
        <v>636</v>
      </c>
      <c r="H1204" t="s">
        <v>26</v>
      </c>
      <c r="I1204" t="s">
        <v>46</v>
      </c>
      <c r="J1204" t="s">
        <v>28</v>
      </c>
      <c r="K1204" t="s">
        <v>42</v>
      </c>
      <c r="L1204">
        <v>22</v>
      </c>
    </row>
    <row r="1205" spans="1:12" x14ac:dyDescent="0.3">
      <c r="A1205">
        <v>1204</v>
      </c>
      <c r="B1205" t="s">
        <v>2484</v>
      </c>
      <c r="C1205" t="s">
        <v>2485</v>
      </c>
      <c r="D1205" t="s">
        <v>24</v>
      </c>
      <c r="E1205">
        <v>12</v>
      </c>
      <c r="F1205" s="3">
        <v>26016</v>
      </c>
      <c r="G1205" t="s">
        <v>388</v>
      </c>
      <c r="H1205" t="s">
        <v>68</v>
      </c>
      <c r="I1205" t="s">
        <v>46</v>
      </c>
      <c r="J1205" t="s">
        <v>28</v>
      </c>
      <c r="K1205" t="s">
        <v>29</v>
      </c>
      <c r="L1205">
        <v>16</v>
      </c>
    </row>
    <row r="1206" spans="1:12" x14ac:dyDescent="0.3">
      <c r="A1206">
        <v>1205</v>
      </c>
      <c r="B1206" t="s">
        <v>2486</v>
      </c>
      <c r="C1206" t="s">
        <v>2487</v>
      </c>
      <c r="D1206" t="s">
        <v>32</v>
      </c>
      <c r="E1206">
        <v>38</v>
      </c>
      <c r="F1206" s="3">
        <v>28646</v>
      </c>
      <c r="G1206" t="s">
        <v>58</v>
      </c>
      <c r="H1206" t="s">
        <v>68</v>
      </c>
      <c r="I1206" t="s">
        <v>46</v>
      </c>
      <c r="J1206" t="s">
        <v>28</v>
      </c>
      <c r="K1206" t="s">
        <v>42</v>
      </c>
      <c r="L1206">
        <v>13</v>
      </c>
    </row>
    <row r="1207" spans="1:12" x14ac:dyDescent="0.3">
      <c r="A1207">
        <v>1206</v>
      </c>
      <c r="B1207" t="s">
        <v>2488</v>
      </c>
      <c r="C1207" t="s">
        <v>2489</v>
      </c>
      <c r="D1207" t="s">
        <v>24</v>
      </c>
      <c r="E1207">
        <v>13</v>
      </c>
      <c r="F1207" s="3">
        <v>28617</v>
      </c>
      <c r="G1207" t="s">
        <v>190</v>
      </c>
      <c r="H1207" t="s">
        <v>34</v>
      </c>
      <c r="I1207" t="s">
        <v>27</v>
      </c>
      <c r="J1207" t="s">
        <v>28</v>
      </c>
      <c r="K1207" t="s">
        <v>42</v>
      </c>
      <c r="L1207">
        <v>13</v>
      </c>
    </row>
    <row r="1208" spans="1:12" x14ac:dyDescent="0.3">
      <c r="A1208">
        <v>1207</v>
      </c>
      <c r="B1208" t="s">
        <v>2490</v>
      </c>
      <c r="C1208" t="s">
        <v>2491</v>
      </c>
      <c r="D1208" t="s">
        <v>24</v>
      </c>
      <c r="E1208">
        <v>30</v>
      </c>
      <c r="F1208" s="3">
        <v>35698</v>
      </c>
      <c r="G1208" t="s">
        <v>2240</v>
      </c>
      <c r="H1208" t="s">
        <v>26</v>
      </c>
      <c r="I1208" t="s">
        <v>27</v>
      </c>
      <c r="J1208" t="s">
        <v>28</v>
      </c>
      <c r="K1208" t="s">
        <v>42</v>
      </c>
      <c r="L1208">
        <v>1</v>
      </c>
    </row>
    <row r="1209" spans="1:12" x14ac:dyDescent="0.3">
      <c r="A1209">
        <v>1208</v>
      </c>
      <c r="B1209" t="s">
        <v>2492</v>
      </c>
      <c r="C1209" t="s">
        <v>2493</v>
      </c>
      <c r="D1209" t="s">
        <v>24</v>
      </c>
      <c r="E1209">
        <v>23</v>
      </c>
      <c r="F1209" s="3">
        <v>30676</v>
      </c>
      <c r="G1209" t="s">
        <v>343</v>
      </c>
      <c r="H1209" t="s">
        <v>34</v>
      </c>
      <c r="I1209" t="s">
        <v>27</v>
      </c>
      <c r="J1209" t="s">
        <v>28</v>
      </c>
      <c r="K1209" t="s">
        <v>42</v>
      </c>
      <c r="L1209">
        <v>15</v>
      </c>
    </row>
    <row r="1210" spans="1:12" x14ac:dyDescent="0.3">
      <c r="A1210">
        <v>1209</v>
      </c>
      <c r="B1210" t="s">
        <v>2494</v>
      </c>
      <c r="C1210" t="s">
        <v>2495</v>
      </c>
      <c r="D1210" t="s">
        <v>32</v>
      </c>
      <c r="E1210">
        <v>40</v>
      </c>
      <c r="F1210" s="3">
        <v>28374</v>
      </c>
      <c r="G1210" t="s">
        <v>388</v>
      </c>
      <c r="H1210" t="s">
        <v>38</v>
      </c>
      <c r="I1210" t="s">
        <v>50</v>
      </c>
      <c r="J1210" t="s">
        <v>28</v>
      </c>
      <c r="K1210" t="s">
        <v>29</v>
      </c>
      <c r="L1210">
        <v>11</v>
      </c>
    </row>
    <row r="1211" spans="1:12" x14ac:dyDescent="0.3">
      <c r="A1211">
        <v>1210</v>
      </c>
      <c r="B1211" t="s">
        <v>2496</v>
      </c>
      <c r="C1211" t="s">
        <v>2497</v>
      </c>
      <c r="D1211" t="s">
        <v>131</v>
      </c>
      <c r="E1211">
        <v>81</v>
      </c>
      <c r="F1211" s="3" t="s">
        <v>132</v>
      </c>
      <c r="G1211" t="s">
        <v>891</v>
      </c>
      <c r="H1211" t="s">
        <v>41</v>
      </c>
      <c r="I1211" t="s">
        <v>27</v>
      </c>
      <c r="J1211" t="s">
        <v>28</v>
      </c>
      <c r="K1211" t="s">
        <v>42</v>
      </c>
      <c r="L1211">
        <v>11</v>
      </c>
    </row>
    <row r="1212" spans="1:12" x14ac:dyDescent="0.3">
      <c r="A1212">
        <v>1211</v>
      </c>
      <c r="B1212" t="s">
        <v>2498</v>
      </c>
      <c r="C1212" t="s">
        <v>2499</v>
      </c>
      <c r="D1212" t="s">
        <v>32</v>
      </c>
      <c r="E1212">
        <v>45</v>
      </c>
      <c r="F1212" s="3">
        <v>28694</v>
      </c>
      <c r="G1212" t="s">
        <v>193</v>
      </c>
      <c r="H1212" t="s">
        <v>34</v>
      </c>
      <c r="I1212" t="s">
        <v>46</v>
      </c>
      <c r="J1212" t="s">
        <v>28</v>
      </c>
      <c r="K1212" t="s">
        <v>29</v>
      </c>
      <c r="L1212">
        <v>14</v>
      </c>
    </row>
    <row r="1213" spans="1:12" x14ac:dyDescent="0.3">
      <c r="A1213">
        <v>1212</v>
      </c>
      <c r="B1213" t="s">
        <v>2500</v>
      </c>
      <c r="C1213" t="s">
        <v>2501</v>
      </c>
      <c r="D1213" t="s">
        <v>24</v>
      </c>
      <c r="E1213">
        <v>28</v>
      </c>
      <c r="F1213" s="3">
        <v>25135</v>
      </c>
      <c r="G1213" t="s">
        <v>125</v>
      </c>
      <c r="H1213" t="s">
        <v>38</v>
      </c>
      <c r="I1213" t="s">
        <v>46</v>
      </c>
      <c r="J1213" t="s">
        <v>28</v>
      </c>
      <c r="K1213" t="s">
        <v>42</v>
      </c>
      <c r="L1213">
        <v>13</v>
      </c>
    </row>
    <row r="1214" spans="1:12" x14ac:dyDescent="0.3">
      <c r="A1214">
        <v>1213</v>
      </c>
      <c r="B1214" t="s">
        <v>481</v>
      </c>
      <c r="C1214" t="s">
        <v>2502</v>
      </c>
      <c r="D1214" t="s">
        <v>32</v>
      </c>
      <c r="E1214">
        <v>80</v>
      </c>
      <c r="F1214" s="3">
        <v>26958</v>
      </c>
      <c r="G1214" t="s">
        <v>718</v>
      </c>
      <c r="H1214" t="s">
        <v>40</v>
      </c>
      <c r="I1214" t="s">
        <v>50</v>
      </c>
      <c r="J1214" t="s">
        <v>28</v>
      </c>
      <c r="K1214" t="s">
        <v>42</v>
      </c>
      <c r="L1214">
        <v>15</v>
      </c>
    </row>
    <row r="1215" spans="1:12" x14ac:dyDescent="0.3">
      <c r="A1215">
        <v>1214</v>
      </c>
      <c r="B1215" t="s">
        <v>2503</v>
      </c>
      <c r="C1215" t="s">
        <v>2504</v>
      </c>
      <c r="D1215" t="s">
        <v>32</v>
      </c>
      <c r="E1215">
        <v>0</v>
      </c>
      <c r="F1215" s="3">
        <v>32629</v>
      </c>
      <c r="G1215" t="s">
        <v>258</v>
      </c>
      <c r="H1215" t="s">
        <v>38</v>
      </c>
      <c r="I1215" t="s">
        <v>50</v>
      </c>
      <c r="J1215" t="s">
        <v>28</v>
      </c>
      <c r="K1215" t="s">
        <v>42</v>
      </c>
      <c r="L1215">
        <v>15</v>
      </c>
    </row>
    <row r="1216" spans="1:12" x14ac:dyDescent="0.3">
      <c r="A1216">
        <v>1215</v>
      </c>
      <c r="B1216" t="s">
        <v>2505</v>
      </c>
      <c r="C1216" t="s">
        <v>2506</v>
      </c>
      <c r="D1216" t="s">
        <v>24</v>
      </c>
      <c r="E1216">
        <v>79</v>
      </c>
      <c r="F1216" s="3">
        <v>24529</v>
      </c>
      <c r="G1216" t="s">
        <v>138</v>
      </c>
      <c r="H1216" t="s">
        <v>68</v>
      </c>
      <c r="I1216" t="s">
        <v>27</v>
      </c>
      <c r="J1216" t="s">
        <v>28</v>
      </c>
      <c r="K1216" t="s">
        <v>42</v>
      </c>
      <c r="L1216">
        <v>11</v>
      </c>
    </row>
    <row r="1217" spans="1:12" x14ac:dyDescent="0.3">
      <c r="A1217">
        <v>1216</v>
      </c>
      <c r="B1217" t="s">
        <v>2507</v>
      </c>
      <c r="C1217" t="s">
        <v>2508</v>
      </c>
      <c r="D1217" t="s">
        <v>24</v>
      </c>
      <c r="E1217">
        <v>15</v>
      </c>
      <c r="F1217" s="3">
        <v>21726</v>
      </c>
      <c r="G1217" t="s">
        <v>500</v>
      </c>
      <c r="H1217" t="s">
        <v>122</v>
      </c>
      <c r="I1217" t="s">
        <v>46</v>
      </c>
      <c r="J1217" t="s">
        <v>28</v>
      </c>
      <c r="K1217" t="s">
        <v>29</v>
      </c>
      <c r="L1217">
        <v>10</v>
      </c>
    </row>
    <row r="1218" spans="1:12" x14ac:dyDescent="0.3">
      <c r="A1218">
        <v>1217</v>
      </c>
      <c r="B1218" t="s">
        <v>2509</v>
      </c>
      <c r="C1218" t="s">
        <v>2510</v>
      </c>
      <c r="D1218" t="s">
        <v>24</v>
      </c>
      <c r="E1218">
        <v>67</v>
      </c>
      <c r="F1218" s="3">
        <v>25069</v>
      </c>
      <c r="G1218" t="s">
        <v>503</v>
      </c>
      <c r="H1218" t="s">
        <v>68</v>
      </c>
      <c r="I1218" t="s">
        <v>50</v>
      </c>
      <c r="J1218" t="s">
        <v>28</v>
      </c>
      <c r="K1218" t="s">
        <v>42</v>
      </c>
      <c r="L1218">
        <v>16</v>
      </c>
    </row>
    <row r="1219" spans="1:12" x14ac:dyDescent="0.3">
      <c r="A1219">
        <v>1218</v>
      </c>
      <c r="B1219" t="s">
        <v>2511</v>
      </c>
      <c r="C1219" t="s">
        <v>2512</v>
      </c>
      <c r="D1219" t="s">
        <v>24</v>
      </c>
      <c r="E1219">
        <v>12</v>
      </c>
      <c r="F1219" s="3">
        <v>29960</v>
      </c>
      <c r="G1219" t="s">
        <v>40</v>
      </c>
      <c r="H1219" t="s">
        <v>40</v>
      </c>
      <c r="I1219" t="s">
        <v>27</v>
      </c>
      <c r="J1219" t="s">
        <v>28</v>
      </c>
      <c r="K1219" t="s">
        <v>29</v>
      </c>
      <c r="L1219">
        <v>7</v>
      </c>
    </row>
    <row r="1220" spans="1:12" x14ac:dyDescent="0.3">
      <c r="A1220">
        <v>1219</v>
      </c>
      <c r="B1220" t="s">
        <v>2513</v>
      </c>
      <c r="C1220" t="s">
        <v>2514</v>
      </c>
      <c r="D1220" t="s">
        <v>32</v>
      </c>
      <c r="E1220">
        <v>93</v>
      </c>
      <c r="F1220" s="3">
        <v>26241</v>
      </c>
      <c r="G1220" t="s">
        <v>40</v>
      </c>
      <c r="H1220" t="s">
        <v>34</v>
      </c>
      <c r="I1220" t="s">
        <v>27</v>
      </c>
      <c r="J1220" t="s">
        <v>28</v>
      </c>
      <c r="K1220" t="s">
        <v>42</v>
      </c>
      <c r="L1220">
        <v>14</v>
      </c>
    </row>
    <row r="1221" spans="1:12" x14ac:dyDescent="0.3">
      <c r="A1221">
        <v>1220</v>
      </c>
      <c r="B1221" t="s">
        <v>2110</v>
      </c>
      <c r="C1221" t="s">
        <v>1004</v>
      </c>
      <c r="D1221" t="s">
        <v>32</v>
      </c>
      <c r="E1221">
        <v>12</v>
      </c>
      <c r="F1221" s="3">
        <v>31936</v>
      </c>
      <c r="G1221" t="s">
        <v>108</v>
      </c>
      <c r="H1221" t="s">
        <v>40</v>
      </c>
      <c r="I1221" t="s">
        <v>50</v>
      </c>
      <c r="J1221" t="s">
        <v>28</v>
      </c>
      <c r="K1221" t="s">
        <v>42</v>
      </c>
      <c r="L1221">
        <v>14</v>
      </c>
    </row>
    <row r="1222" spans="1:12" x14ac:dyDescent="0.3">
      <c r="A1222">
        <v>1221</v>
      </c>
      <c r="B1222" t="s">
        <v>2515</v>
      </c>
      <c r="C1222" t="s">
        <v>2516</v>
      </c>
      <c r="D1222" t="s">
        <v>32</v>
      </c>
      <c r="E1222">
        <v>75</v>
      </c>
      <c r="F1222" s="3">
        <v>34967</v>
      </c>
      <c r="G1222" t="s">
        <v>237</v>
      </c>
      <c r="H1222" t="s">
        <v>26</v>
      </c>
      <c r="I1222" t="s">
        <v>50</v>
      </c>
      <c r="J1222" t="s">
        <v>28</v>
      </c>
      <c r="K1222" t="s">
        <v>29</v>
      </c>
      <c r="L1222">
        <v>14</v>
      </c>
    </row>
    <row r="1223" spans="1:12" x14ac:dyDescent="0.3">
      <c r="A1223">
        <v>1222</v>
      </c>
      <c r="B1223" t="s">
        <v>2517</v>
      </c>
      <c r="C1223" t="s">
        <v>2518</v>
      </c>
      <c r="D1223" t="s">
        <v>24</v>
      </c>
      <c r="E1223">
        <v>83</v>
      </c>
      <c r="F1223" s="3">
        <v>25873</v>
      </c>
      <c r="G1223" t="s">
        <v>74</v>
      </c>
      <c r="H1223" t="s">
        <v>38</v>
      </c>
      <c r="I1223" t="s">
        <v>27</v>
      </c>
      <c r="J1223" t="s">
        <v>28</v>
      </c>
      <c r="K1223" t="s">
        <v>42</v>
      </c>
      <c r="L1223">
        <v>19</v>
      </c>
    </row>
    <row r="1224" spans="1:12" x14ac:dyDescent="0.3">
      <c r="A1224">
        <v>1223</v>
      </c>
      <c r="B1224" t="s">
        <v>2519</v>
      </c>
      <c r="C1224" t="s">
        <v>9</v>
      </c>
      <c r="D1224" t="s">
        <v>24</v>
      </c>
      <c r="E1224">
        <v>19</v>
      </c>
      <c r="F1224" s="3">
        <v>23747</v>
      </c>
      <c r="G1224" t="s">
        <v>727</v>
      </c>
      <c r="H1224" t="s">
        <v>68</v>
      </c>
      <c r="I1224" t="s">
        <v>27</v>
      </c>
      <c r="J1224" t="s">
        <v>28</v>
      </c>
      <c r="K1224" t="s">
        <v>29</v>
      </c>
      <c r="L1224">
        <v>16</v>
      </c>
    </row>
    <row r="1225" spans="1:12" x14ac:dyDescent="0.3">
      <c r="A1225">
        <v>1224</v>
      </c>
      <c r="B1225" t="s">
        <v>2520</v>
      </c>
      <c r="C1225" t="s">
        <v>2521</v>
      </c>
      <c r="D1225" t="s">
        <v>24</v>
      </c>
      <c r="E1225">
        <v>9</v>
      </c>
      <c r="F1225" s="3">
        <v>28219</v>
      </c>
      <c r="G1225" t="s">
        <v>77</v>
      </c>
      <c r="H1225" t="s">
        <v>68</v>
      </c>
      <c r="I1225" t="s">
        <v>27</v>
      </c>
      <c r="J1225" t="s">
        <v>28</v>
      </c>
      <c r="K1225" t="s">
        <v>42</v>
      </c>
      <c r="L1225">
        <v>16</v>
      </c>
    </row>
    <row r="1226" spans="1:12" x14ac:dyDescent="0.3">
      <c r="A1226">
        <v>1225</v>
      </c>
      <c r="B1226" t="s">
        <v>2522</v>
      </c>
      <c r="C1226" t="s">
        <v>2523</v>
      </c>
      <c r="D1226" t="s">
        <v>32</v>
      </c>
      <c r="E1226">
        <v>5</v>
      </c>
      <c r="F1226" s="3">
        <v>32164</v>
      </c>
      <c r="G1226" t="s">
        <v>583</v>
      </c>
      <c r="H1226" t="s">
        <v>26</v>
      </c>
      <c r="I1226" t="s">
        <v>27</v>
      </c>
      <c r="J1226" t="s">
        <v>28</v>
      </c>
      <c r="K1226" t="s">
        <v>29</v>
      </c>
      <c r="L1226">
        <v>10</v>
      </c>
    </row>
    <row r="1227" spans="1:12" x14ac:dyDescent="0.3">
      <c r="A1227">
        <v>1226</v>
      </c>
      <c r="B1227" t="s">
        <v>2524</v>
      </c>
      <c r="C1227" t="s">
        <v>2525</v>
      </c>
      <c r="D1227" t="s">
        <v>24</v>
      </c>
      <c r="E1227">
        <v>32</v>
      </c>
      <c r="F1227" s="3">
        <v>29661</v>
      </c>
      <c r="G1227" t="s">
        <v>160</v>
      </c>
      <c r="H1227" t="s">
        <v>26</v>
      </c>
      <c r="I1227" t="s">
        <v>27</v>
      </c>
      <c r="J1227" t="s">
        <v>28</v>
      </c>
      <c r="K1227" t="s">
        <v>29</v>
      </c>
      <c r="L1227">
        <v>13</v>
      </c>
    </row>
    <row r="1228" spans="1:12" x14ac:dyDescent="0.3">
      <c r="A1228">
        <v>1227</v>
      </c>
      <c r="B1228" t="s">
        <v>2526</v>
      </c>
      <c r="C1228" t="s">
        <v>2527</v>
      </c>
      <c r="D1228" t="s">
        <v>24</v>
      </c>
      <c r="E1228">
        <v>63</v>
      </c>
      <c r="F1228" s="3">
        <v>32781</v>
      </c>
      <c r="G1228" t="s">
        <v>2528</v>
      </c>
      <c r="H1228" t="s">
        <v>41</v>
      </c>
      <c r="I1228" t="s">
        <v>46</v>
      </c>
      <c r="J1228" t="s">
        <v>28</v>
      </c>
      <c r="K1228" t="s">
        <v>29</v>
      </c>
      <c r="L1228">
        <v>12</v>
      </c>
    </row>
    <row r="1229" spans="1:12" x14ac:dyDescent="0.3">
      <c r="A1229">
        <v>1228</v>
      </c>
      <c r="B1229" t="s">
        <v>2529</v>
      </c>
      <c r="C1229" t="s">
        <v>2530</v>
      </c>
      <c r="D1229" t="s">
        <v>24</v>
      </c>
      <c r="E1229">
        <v>43</v>
      </c>
      <c r="F1229" s="3">
        <v>22763</v>
      </c>
      <c r="G1229" t="s">
        <v>144</v>
      </c>
      <c r="H1229" t="s">
        <v>34</v>
      </c>
      <c r="I1229" t="s">
        <v>46</v>
      </c>
      <c r="J1229" t="s">
        <v>28</v>
      </c>
      <c r="K1229" t="s">
        <v>42</v>
      </c>
      <c r="L1229">
        <v>6</v>
      </c>
    </row>
    <row r="1230" spans="1:12" x14ac:dyDescent="0.3">
      <c r="A1230">
        <v>1229</v>
      </c>
      <c r="B1230" t="s">
        <v>2531</v>
      </c>
      <c r="C1230" t="s">
        <v>2532</v>
      </c>
      <c r="D1230" t="s">
        <v>32</v>
      </c>
      <c r="E1230">
        <v>38</v>
      </c>
      <c r="F1230" s="3">
        <v>36533</v>
      </c>
      <c r="G1230" t="s">
        <v>837</v>
      </c>
      <c r="H1230" t="s">
        <v>68</v>
      </c>
      <c r="I1230" t="s">
        <v>46</v>
      </c>
      <c r="J1230" t="s">
        <v>28</v>
      </c>
      <c r="K1230" t="s">
        <v>29</v>
      </c>
      <c r="L1230">
        <v>1</v>
      </c>
    </row>
    <row r="1231" spans="1:12" x14ac:dyDescent="0.3">
      <c r="A1231">
        <v>1230</v>
      </c>
      <c r="B1231" t="s">
        <v>2340</v>
      </c>
      <c r="C1231" t="s">
        <v>2533</v>
      </c>
      <c r="D1231" t="s">
        <v>32</v>
      </c>
      <c r="E1231">
        <v>61</v>
      </c>
      <c r="F1231" s="3">
        <v>31252</v>
      </c>
      <c r="G1231" t="s">
        <v>40</v>
      </c>
      <c r="H1231" t="s">
        <v>34</v>
      </c>
      <c r="I1231" t="s">
        <v>27</v>
      </c>
      <c r="J1231" t="s">
        <v>28</v>
      </c>
      <c r="K1231" t="s">
        <v>29</v>
      </c>
      <c r="L1231">
        <v>10</v>
      </c>
    </row>
    <row r="1232" spans="1:12" x14ac:dyDescent="0.3">
      <c r="A1232">
        <v>1231</v>
      </c>
      <c r="B1232" t="s">
        <v>2534</v>
      </c>
      <c r="C1232" t="s">
        <v>2535</v>
      </c>
      <c r="D1232" t="s">
        <v>24</v>
      </c>
      <c r="E1232">
        <v>94</v>
      </c>
      <c r="F1232" s="3">
        <v>26873</v>
      </c>
      <c r="G1232" t="s">
        <v>141</v>
      </c>
      <c r="H1232" t="s">
        <v>26</v>
      </c>
      <c r="I1232" t="s">
        <v>46</v>
      </c>
      <c r="J1232" t="s">
        <v>28</v>
      </c>
      <c r="K1232" t="s">
        <v>42</v>
      </c>
      <c r="L1232">
        <v>18</v>
      </c>
    </row>
    <row r="1233" spans="1:12" x14ac:dyDescent="0.3">
      <c r="A1233">
        <v>1232</v>
      </c>
      <c r="B1233" t="s">
        <v>2536</v>
      </c>
      <c r="C1233" t="s">
        <v>2537</v>
      </c>
      <c r="D1233" t="s">
        <v>32</v>
      </c>
      <c r="E1233">
        <v>83</v>
      </c>
      <c r="F1233" s="3">
        <v>21805</v>
      </c>
      <c r="G1233" t="s">
        <v>207</v>
      </c>
      <c r="H1233" t="s">
        <v>38</v>
      </c>
      <c r="I1233" t="s">
        <v>46</v>
      </c>
      <c r="J1233" t="s">
        <v>28</v>
      </c>
      <c r="K1233" t="s">
        <v>42</v>
      </c>
      <c r="L1233">
        <v>20</v>
      </c>
    </row>
    <row r="1234" spans="1:12" x14ac:dyDescent="0.3">
      <c r="A1234">
        <v>1233</v>
      </c>
      <c r="B1234" t="s">
        <v>651</v>
      </c>
      <c r="C1234" t="s">
        <v>2538</v>
      </c>
      <c r="D1234" t="s">
        <v>24</v>
      </c>
      <c r="E1234">
        <v>17</v>
      </c>
      <c r="F1234" s="3">
        <v>28678</v>
      </c>
      <c r="G1234" t="s">
        <v>40</v>
      </c>
      <c r="H1234" t="s">
        <v>49</v>
      </c>
      <c r="I1234" t="s">
        <v>46</v>
      </c>
      <c r="J1234" t="s">
        <v>28</v>
      </c>
      <c r="K1234" t="s">
        <v>29</v>
      </c>
      <c r="L1234">
        <v>16</v>
      </c>
    </row>
    <row r="1235" spans="1:12" x14ac:dyDescent="0.3">
      <c r="A1235">
        <v>1234</v>
      </c>
      <c r="B1235" t="s">
        <v>2539</v>
      </c>
      <c r="C1235" t="s">
        <v>2540</v>
      </c>
      <c r="D1235" t="s">
        <v>32</v>
      </c>
      <c r="E1235">
        <v>87</v>
      </c>
      <c r="F1235" s="3">
        <v>23851</v>
      </c>
      <c r="G1235" t="s">
        <v>704</v>
      </c>
      <c r="H1235" t="s">
        <v>40</v>
      </c>
      <c r="I1235" t="s">
        <v>27</v>
      </c>
      <c r="J1235" t="s">
        <v>28</v>
      </c>
      <c r="K1235" t="s">
        <v>42</v>
      </c>
      <c r="L1235">
        <v>17</v>
      </c>
    </row>
    <row r="1236" spans="1:12" x14ac:dyDescent="0.3">
      <c r="A1236">
        <v>1235</v>
      </c>
      <c r="B1236" t="s">
        <v>2541</v>
      </c>
      <c r="C1236" t="s">
        <v>2542</v>
      </c>
      <c r="D1236" t="s">
        <v>24</v>
      </c>
      <c r="E1236">
        <v>24</v>
      </c>
      <c r="F1236" s="3">
        <v>25262</v>
      </c>
      <c r="G1236" t="s">
        <v>668</v>
      </c>
      <c r="H1236" t="s">
        <v>26</v>
      </c>
      <c r="I1236" t="s">
        <v>27</v>
      </c>
      <c r="J1236" t="s">
        <v>28</v>
      </c>
      <c r="K1236" t="s">
        <v>42</v>
      </c>
      <c r="L1236">
        <v>9</v>
      </c>
    </row>
    <row r="1237" spans="1:12" x14ac:dyDescent="0.3">
      <c r="A1237">
        <v>1236</v>
      </c>
      <c r="B1237" t="s">
        <v>2543</v>
      </c>
      <c r="C1237" t="s">
        <v>2544</v>
      </c>
      <c r="D1237" t="s">
        <v>32</v>
      </c>
      <c r="E1237">
        <v>75</v>
      </c>
      <c r="F1237" s="3">
        <v>27170</v>
      </c>
      <c r="G1237" t="s">
        <v>1600</v>
      </c>
      <c r="H1237" t="s">
        <v>34</v>
      </c>
      <c r="I1237" t="s">
        <v>50</v>
      </c>
      <c r="J1237" t="s">
        <v>28</v>
      </c>
      <c r="K1237" t="s">
        <v>29</v>
      </c>
      <c r="L1237">
        <v>18</v>
      </c>
    </row>
    <row r="1238" spans="1:12" x14ac:dyDescent="0.3">
      <c r="A1238">
        <v>1237</v>
      </c>
      <c r="B1238" t="s">
        <v>2545</v>
      </c>
      <c r="C1238" t="s">
        <v>2546</v>
      </c>
      <c r="D1238" t="s">
        <v>24</v>
      </c>
      <c r="E1238">
        <v>6</v>
      </c>
      <c r="F1238" s="3">
        <v>25568</v>
      </c>
      <c r="G1238" t="s">
        <v>111</v>
      </c>
      <c r="H1238" t="s">
        <v>26</v>
      </c>
      <c r="I1238" t="s">
        <v>50</v>
      </c>
      <c r="J1238" t="s">
        <v>28</v>
      </c>
      <c r="K1238" t="s">
        <v>42</v>
      </c>
      <c r="L1238">
        <v>16</v>
      </c>
    </row>
    <row r="1239" spans="1:12" x14ac:dyDescent="0.3">
      <c r="A1239">
        <v>1238</v>
      </c>
      <c r="B1239" t="s">
        <v>2547</v>
      </c>
      <c r="C1239" t="s">
        <v>2548</v>
      </c>
      <c r="D1239" t="s">
        <v>32</v>
      </c>
      <c r="E1239">
        <v>24</v>
      </c>
      <c r="F1239" s="3">
        <v>28642</v>
      </c>
      <c r="G1239" t="s">
        <v>351</v>
      </c>
      <c r="H1239" t="s">
        <v>40</v>
      </c>
      <c r="I1239" t="s">
        <v>46</v>
      </c>
      <c r="J1239" t="s">
        <v>28</v>
      </c>
      <c r="K1239" t="s">
        <v>29</v>
      </c>
      <c r="L1239">
        <v>6</v>
      </c>
    </row>
    <row r="1240" spans="1:12" x14ac:dyDescent="0.3">
      <c r="A1240">
        <v>1239</v>
      </c>
      <c r="B1240" t="s">
        <v>2549</v>
      </c>
      <c r="C1240" t="s">
        <v>2550</v>
      </c>
      <c r="D1240" t="s">
        <v>32</v>
      </c>
      <c r="E1240">
        <v>9</v>
      </c>
      <c r="F1240" s="3">
        <v>28549</v>
      </c>
      <c r="G1240" t="s">
        <v>40</v>
      </c>
      <c r="H1240" t="s">
        <v>40</v>
      </c>
      <c r="I1240" t="s">
        <v>27</v>
      </c>
      <c r="J1240" t="s">
        <v>28</v>
      </c>
      <c r="K1240" t="s">
        <v>29</v>
      </c>
      <c r="L1240">
        <v>17</v>
      </c>
    </row>
    <row r="1241" spans="1:12" x14ac:dyDescent="0.3">
      <c r="A1241">
        <v>1240</v>
      </c>
      <c r="B1241" t="s">
        <v>2551</v>
      </c>
      <c r="C1241" t="s">
        <v>2552</v>
      </c>
      <c r="D1241" t="s">
        <v>24</v>
      </c>
      <c r="E1241">
        <v>64</v>
      </c>
      <c r="F1241" s="3">
        <v>23875</v>
      </c>
      <c r="G1241" t="s">
        <v>83</v>
      </c>
      <c r="H1241" t="s">
        <v>68</v>
      </c>
      <c r="I1241" t="s">
        <v>27</v>
      </c>
      <c r="J1241" t="s">
        <v>28</v>
      </c>
      <c r="K1241" t="s">
        <v>29</v>
      </c>
      <c r="L1241">
        <v>19</v>
      </c>
    </row>
    <row r="1242" spans="1:12" x14ac:dyDescent="0.3">
      <c r="A1242">
        <v>1241</v>
      </c>
      <c r="B1242" t="s">
        <v>2553</v>
      </c>
      <c r="C1242" t="s">
        <v>2554</v>
      </c>
      <c r="D1242" t="s">
        <v>24</v>
      </c>
      <c r="E1242">
        <v>23</v>
      </c>
      <c r="F1242" s="3">
        <v>31493</v>
      </c>
      <c r="G1242" t="s">
        <v>464</v>
      </c>
      <c r="H1242" t="s">
        <v>26</v>
      </c>
      <c r="I1242" t="s">
        <v>46</v>
      </c>
      <c r="J1242" t="s">
        <v>28</v>
      </c>
      <c r="K1242" t="s">
        <v>29</v>
      </c>
      <c r="L1242">
        <v>11</v>
      </c>
    </row>
    <row r="1243" spans="1:12" x14ac:dyDescent="0.3">
      <c r="A1243">
        <v>1242</v>
      </c>
      <c r="B1243" t="s">
        <v>2555</v>
      </c>
      <c r="C1243" t="s">
        <v>2556</v>
      </c>
      <c r="D1243" t="s">
        <v>32</v>
      </c>
      <c r="E1243">
        <v>36</v>
      </c>
      <c r="F1243" s="3">
        <v>26699</v>
      </c>
      <c r="G1243" t="s">
        <v>2557</v>
      </c>
      <c r="H1243" t="s">
        <v>38</v>
      </c>
      <c r="I1243" t="s">
        <v>50</v>
      </c>
      <c r="J1243" t="s">
        <v>28</v>
      </c>
      <c r="K1243" t="s">
        <v>29</v>
      </c>
      <c r="L1243">
        <v>18</v>
      </c>
    </row>
    <row r="1244" spans="1:12" x14ac:dyDescent="0.3">
      <c r="A1244">
        <v>1243</v>
      </c>
      <c r="B1244" t="s">
        <v>2558</v>
      </c>
      <c r="C1244" t="s">
        <v>2559</v>
      </c>
      <c r="D1244" t="s">
        <v>32</v>
      </c>
      <c r="E1244">
        <v>73</v>
      </c>
      <c r="F1244" s="3">
        <v>19580</v>
      </c>
      <c r="G1244" t="s">
        <v>1399</v>
      </c>
      <c r="H1244" t="s">
        <v>49</v>
      </c>
      <c r="I1244" t="s">
        <v>27</v>
      </c>
      <c r="J1244" t="s">
        <v>28</v>
      </c>
      <c r="K1244" t="s">
        <v>42</v>
      </c>
      <c r="L1244">
        <v>8</v>
      </c>
    </row>
    <row r="1245" spans="1:12" x14ac:dyDescent="0.3">
      <c r="A1245">
        <v>1244</v>
      </c>
      <c r="B1245" t="s">
        <v>2560</v>
      </c>
      <c r="C1245" t="s">
        <v>2561</v>
      </c>
      <c r="D1245" t="s">
        <v>131</v>
      </c>
      <c r="E1245">
        <v>80</v>
      </c>
      <c r="F1245" s="3" t="s">
        <v>132</v>
      </c>
      <c r="G1245" t="s">
        <v>713</v>
      </c>
      <c r="H1245" t="s">
        <v>34</v>
      </c>
      <c r="I1245" t="s">
        <v>27</v>
      </c>
      <c r="J1245" t="s">
        <v>28</v>
      </c>
      <c r="K1245" t="s">
        <v>29</v>
      </c>
      <c r="L1245">
        <v>11</v>
      </c>
    </row>
    <row r="1246" spans="1:12" x14ac:dyDescent="0.3">
      <c r="A1246">
        <v>1245</v>
      </c>
      <c r="B1246" t="s">
        <v>2562</v>
      </c>
      <c r="C1246" t="s">
        <v>2563</v>
      </c>
      <c r="D1246" t="s">
        <v>32</v>
      </c>
      <c r="E1246">
        <v>34</v>
      </c>
      <c r="F1246" s="3">
        <v>34485</v>
      </c>
      <c r="G1246" t="s">
        <v>128</v>
      </c>
      <c r="H1246" t="s">
        <v>68</v>
      </c>
      <c r="I1246" t="s">
        <v>46</v>
      </c>
      <c r="J1246" t="s">
        <v>28</v>
      </c>
      <c r="K1246" t="s">
        <v>42</v>
      </c>
      <c r="L1246">
        <v>1</v>
      </c>
    </row>
    <row r="1247" spans="1:12" x14ac:dyDescent="0.3">
      <c r="A1247">
        <v>1246</v>
      </c>
      <c r="B1247" t="s">
        <v>2564</v>
      </c>
      <c r="C1247" t="s">
        <v>2565</v>
      </c>
      <c r="D1247" t="s">
        <v>32</v>
      </c>
      <c r="E1247">
        <v>94</v>
      </c>
      <c r="F1247" s="3">
        <v>34191</v>
      </c>
      <c r="G1247" t="s">
        <v>40</v>
      </c>
      <c r="H1247" t="s">
        <v>40</v>
      </c>
      <c r="I1247" t="s">
        <v>50</v>
      </c>
      <c r="J1247" t="s">
        <v>28</v>
      </c>
      <c r="K1247" t="s">
        <v>42</v>
      </c>
      <c r="L1247">
        <v>6</v>
      </c>
    </row>
    <row r="1248" spans="1:12" x14ac:dyDescent="0.3">
      <c r="A1248">
        <v>1247</v>
      </c>
      <c r="B1248" t="s">
        <v>2566</v>
      </c>
      <c r="C1248" t="s">
        <v>2567</v>
      </c>
      <c r="D1248" t="s">
        <v>24</v>
      </c>
      <c r="E1248">
        <v>15</v>
      </c>
      <c r="F1248" s="3">
        <v>22194</v>
      </c>
      <c r="G1248" t="s">
        <v>704</v>
      </c>
      <c r="H1248" t="s">
        <v>148</v>
      </c>
      <c r="I1248" t="s">
        <v>46</v>
      </c>
      <c r="J1248" t="s">
        <v>28</v>
      </c>
      <c r="K1248" t="s">
        <v>42</v>
      </c>
      <c r="L1248">
        <v>11</v>
      </c>
    </row>
    <row r="1249" spans="1:12" x14ac:dyDescent="0.3">
      <c r="A1249">
        <v>1248</v>
      </c>
      <c r="B1249" t="s">
        <v>2568</v>
      </c>
      <c r="C1249" t="s">
        <v>2569</v>
      </c>
      <c r="D1249" t="s">
        <v>24</v>
      </c>
      <c r="E1249">
        <v>31</v>
      </c>
      <c r="F1249" s="3">
        <v>23363</v>
      </c>
      <c r="G1249" t="s">
        <v>301</v>
      </c>
      <c r="H1249" t="s">
        <v>40</v>
      </c>
      <c r="I1249" t="s">
        <v>46</v>
      </c>
      <c r="J1249" t="s">
        <v>28</v>
      </c>
      <c r="K1249" t="s">
        <v>29</v>
      </c>
      <c r="L1249">
        <v>7</v>
      </c>
    </row>
    <row r="1250" spans="1:12" x14ac:dyDescent="0.3">
      <c r="A1250">
        <v>1249</v>
      </c>
      <c r="B1250" t="s">
        <v>2570</v>
      </c>
      <c r="C1250" t="s">
        <v>2571</v>
      </c>
      <c r="D1250" t="s">
        <v>32</v>
      </c>
      <c r="E1250">
        <v>11</v>
      </c>
      <c r="F1250" s="3">
        <v>24776</v>
      </c>
      <c r="G1250" t="s">
        <v>40</v>
      </c>
      <c r="H1250" t="s">
        <v>122</v>
      </c>
      <c r="I1250" t="s">
        <v>27</v>
      </c>
      <c r="J1250" t="s">
        <v>28</v>
      </c>
      <c r="K1250" t="s">
        <v>42</v>
      </c>
      <c r="L1250">
        <v>16</v>
      </c>
    </row>
    <row r="1251" spans="1:12" x14ac:dyDescent="0.3">
      <c r="A1251">
        <v>1250</v>
      </c>
      <c r="B1251" t="s">
        <v>2572</v>
      </c>
      <c r="C1251" t="s">
        <v>2573</v>
      </c>
      <c r="D1251" t="s">
        <v>24</v>
      </c>
      <c r="E1251">
        <v>42</v>
      </c>
      <c r="F1251" s="3">
        <v>37197</v>
      </c>
      <c r="G1251" t="s">
        <v>1051</v>
      </c>
      <c r="H1251" t="s">
        <v>68</v>
      </c>
      <c r="I1251" t="s">
        <v>27</v>
      </c>
      <c r="J1251" t="s">
        <v>28</v>
      </c>
      <c r="K1251" t="s">
        <v>42</v>
      </c>
      <c r="L1251">
        <v>1</v>
      </c>
    </row>
    <row r="1252" spans="1:12" x14ac:dyDescent="0.3">
      <c r="A1252">
        <v>1251</v>
      </c>
      <c r="B1252" t="s">
        <v>2574</v>
      </c>
      <c r="C1252" t="s">
        <v>2575</v>
      </c>
      <c r="D1252" t="s">
        <v>32</v>
      </c>
      <c r="E1252">
        <v>63</v>
      </c>
      <c r="F1252" s="3">
        <v>35704</v>
      </c>
      <c r="G1252" t="s">
        <v>558</v>
      </c>
      <c r="H1252" t="s">
        <v>38</v>
      </c>
      <c r="I1252" t="s">
        <v>27</v>
      </c>
      <c r="J1252" t="s">
        <v>28</v>
      </c>
      <c r="K1252" t="s">
        <v>42</v>
      </c>
      <c r="L1252">
        <v>2</v>
      </c>
    </row>
    <row r="1253" spans="1:12" x14ac:dyDescent="0.3">
      <c r="A1253">
        <v>1252</v>
      </c>
      <c r="B1253" t="s">
        <v>1433</v>
      </c>
      <c r="C1253" t="s">
        <v>2576</v>
      </c>
      <c r="D1253" t="s">
        <v>32</v>
      </c>
      <c r="E1253">
        <v>46</v>
      </c>
      <c r="F1253" s="3">
        <v>23758</v>
      </c>
      <c r="G1253" t="s">
        <v>37</v>
      </c>
      <c r="H1253" t="s">
        <v>68</v>
      </c>
      <c r="I1253" t="s">
        <v>27</v>
      </c>
      <c r="J1253" t="s">
        <v>28</v>
      </c>
      <c r="K1253" t="s">
        <v>29</v>
      </c>
      <c r="L1253">
        <v>14</v>
      </c>
    </row>
    <row r="1254" spans="1:12" x14ac:dyDescent="0.3">
      <c r="A1254">
        <v>1253</v>
      </c>
      <c r="B1254" t="s">
        <v>2577</v>
      </c>
      <c r="C1254" t="s">
        <v>9</v>
      </c>
      <c r="D1254" t="s">
        <v>24</v>
      </c>
      <c r="E1254">
        <v>81</v>
      </c>
      <c r="F1254" s="3">
        <v>35296</v>
      </c>
      <c r="G1254" t="s">
        <v>102</v>
      </c>
      <c r="H1254" t="s">
        <v>68</v>
      </c>
      <c r="I1254" t="s">
        <v>27</v>
      </c>
      <c r="J1254" t="s">
        <v>28</v>
      </c>
      <c r="K1254" t="s">
        <v>42</v>
      </c>
      <c r="L1254">
        <v>5</v>
      </c>
    </row>
    <row r="1255" spans="1:12" x14ac:dyDescent="0.3">
      <c r="A1255">
        <v>1254</v>
      </c>
      <c r="B1255" t="s">
        <v>623</v>
      </c>
      <c r="C1255" t="s">
        <v>2578</v>
      </c>
      <c r="D1255" t="s">
        <v>32</v>
      </c>
      <c r="E1255">
        <v>60</v>
      </c>
      <c r="F1255" s="3">
        <v>21537</v>
      </c>
      <c r="G1255" t="s">
        <v>351</v>
      </c>
      <c r="H1255" t="s">
        <v>49</v>
      </c>
      <c r="I1255" t="s">
        <v>27</v>
      </c>
      <c r="J1255" t="s">
        <v>28</v>
      </c>
      <c r="K1255" t="s">
        <v>29</v>
      </c>
      <c r="L1255">
        <v>5</v>
      </c>
    </row>
    <row r="1256" spans="1:12" x14ac:dyDescent="0.3">
      <c r="A1256">
        <v>1255</v>
      </c>
      <c r="B1256" t="s">
        <v>2579</v>
      </c>
      <c r="C1256" t="s">
        <v>2580</v>
      </c>
      <c r="D1256" t="s">
        <v>32</v>
      </c>
      <c r="E1256">
        <v>5</v>
      </c>
      <c r="F1256" s="3">
        <v>30091</v>
      </c>
      <c r="G1256" t="s">
        <v>40</v>
      </c>
      <c r="H1256" t="s">
        <v>26</v>
      </c>
      <c r="I1256" t="s">
        <v>46</v>
      </c>
      <c r="J1256" t="s">
        <v>28</v>
      </c>
      <c r="K1256" t="s">
        <v>42</v>
      </c>
      <c r="L1256">
        <v>11</v>
      </c>
    </row>
    <row r="1257" spans="1:12" x14ac:dyDescent="0.3">
      <c r="A1257">
        <v>1256</v>
      </c>
      <c r="B1257" t="s">
        <v>2581</v>
      </c>
      <c r="C1257" t="s">
        <v>2582</v>
      </c>
      <c r="D1257" t="s">
        <v>32</v>
      </c>
      <c r="E1257">
        <v>8</v>
      </c>
      <c r="F1257" s="3">
        <v>31543</v>
      </c>
      <c r="G1257" t="s">
        <v>154</v>
      </c>
      <c r="H1257" t="s">
        <v>26</v>
      </c>
      <c r="I1257" t="s">
        <v>50</v>
      </c>
      <c r="J1257" t="s">
        <v>28</v>
      </c>
      <c r="K1257" t="s">
        <v>42</v>
      </c>
      <c r="L1257">
        <v>9</v>
      </c>
    </row>
    <row r="1258" spans="1:12" x14ac:dyDescent="0.3">
      <c r="A1258">
        <v>1257</v>
      </c>
      <c r="B1258" t="s">
        <v>2583</v>
      </c>
      <c r="C1258" t="s">
        <v>2584</v>
      </c>
      <c r="D1258" t="s">
        <v>32</v>
      </c>
      <c r="E1258">
        <v>40</v>
      </c>
      <c r="F1258" s="3">
        <v>26469</v>
      </c>
      <c r="G1258" t="s">
        <v>338</v>
      </c>
      <c r="H1258" t="s">
        <v>38</v>
      </c>
      <c r="I1258" t="s">
        <v>46</v>
      </c>
      <c r="J1258" t="s">
        <v>28</v>
      </c>
      <c r="K1258" t="s">
        <v>29</v>
      </c>
      <c r="L1258">
        <v>9</v>
      </c>
    </row>
    <row r="1259" spans="1:12" x14ac:dyDescent="0.3">
      <c r="A1259">
        <v>1258</v>
      </c>
      <c r="B1259" t="s">
        <v>2585</v>
      </c>
      <c r="C1259" t="s">
        <v>2586</v>
      </c>
      <c r="D1259" t="s">
        <v>32</v>
      </c>
      <c r="E1259">
        <v>89</v>
      </c>
      <c r="F1259" s="3">
        <v>28601</v>
      </c>
      <c r="G1259" t="s">
        <v>89</v>
      </c>
      <c r="H1259" t="s">
        <v>68</v>
      </c>
      <c r="I1259" t="s">
        <v>27</v>
      </c>
      <c r="J1259" t="s">
        <v>28</v>
      </c>
      <c r="K1259" t="s">
        <v>42</v>
      </c>
      <c r="L1259">
        <v>6</v>
      </c>
    </row>
    <row r="1260" spans="1:12" x14ac:dyDescent="0.3">
      <c r="A1260">
        <v>1259</v>
      </c>
      <c r="B1260" t="s">
        <v>2587</v>
      </c>
      <c r="C1260" t="s">
        <v>2588</v>
      </c>
      <c r="D1260" t="s">
        <v>24</v>
      </c>
      <c r="E1260">
        <v>23</v>
      </c>
      <c r="F1260" s="3">
        <v>26992</v>
      </c>
      <c r="G1260" t="s">
        <v>338</v>
      </c>
      <c r="H1260" t="s">
        <v>34</v>
      </c>
      <c r="I1260" t="s">
        <v>27</v>
      </c>
      <c r="J1260" t="s">
        <v>28</v>
      </c>
      <c r="K1260" t="s">
        <v>42</v>
      </c>
      <c r="L1260">
        <v>9</v>
      </c>
    </row>
    <row r="1261" spans="1:12" x14ac:dyDescent="0.3">
      <c r="A1261">
        <v>1260</v>
      </c>
      <c r="B1261" t="s">
        <v>2589</v>
      </c>
      <c r="C1261" t="s">
        <v>2590</v>
      </c>
      <c r="D1261" t="s">
        <v>32</v>
      </c>
      <c r="E1261">
        <v>92</v>
      </c>
      <c r="F1261" s="3">
        <v>32782</v>
      </c>
      <c r="G1261" t="s">
        <v>580</v>
      </c>
      <c r="H1261" t="s">
        <v>38</v>
      </c>
      <c r="I1261" t="s">
        <v>27</v>
      </c>
      <c r="J1261" t="s">
        <v>28</v>
      </c>
      <c r="K1261" t="s">
        <v>42</v>
      </c>
      <c r="L1261">
        <v>9</v>
      </c>
    </row>
    <row r="1262" spans="1:12" x14ac:dyDescent="0.3">
      <c r="A1262">
        <v>1261</v>
      </c>
      <c r="B1262" t="s">
        <v>2591</v>
      </c>
      <c r="C1262" t="s">
        <v>2592</v>
      </c>
      <c r="D1262" t="s">
        <v>24</v>
      </c>
      <c r="E1262">
        <v>61</v>
      </c>
      <c r="F1262" s="3">
        <v>25980</v>
      </c>
      <c r="G1262" t="s">
        <v>125</v>
      </c>
      <c r="H1262" t="s">
        <v>68</v>
      </c>
      <c r="I1262" t="s">
        <v>27</v>
      </c>
      <c r="J1262" t="s">
        <v>28</v>
      </c>
      <c r="K1262" t="s">
        <v>42</v>
      </c>
      <c r="L1262">
        <v>4</v>
      </c>
    </row>
    <row r="1263" spans="1:12" x14ac:dyDescent="0.3">
      <c r="A1263">
        <v>1262</v>
      </c>
      <c r="B1263" t="s">
        <v>2593</v>
      </c>
      <c r="C1263" t="s">
        <v>2594</v>
      </c>
      <c r="D1263" t="s">
        <v>24</v>
      </c>
      <c r="E1263">
        <v>90</v>
      </c>
      <c r="F1263" s="3">
        <v>24813</v>
      </c>
      <c r="G1263" t="s">
        <v>636</v>
      </c>
      <c r="H1263" t="s">
        <v>40</v>
      </c>
      <c r="I1263" t="s">
        <v>50</v>
      </c>
      <c r="J1263" t="s">
        <v>28</v>
      </c>
      <c r="K1263" t="s">
        <v>29</v>
      </c>
      <c r="L1263">
        <v>19</v>
      </c>
    </row>
    <row r="1264" spans="1:12" x14ac:dyDescent="0.3">
      <c r="A1264">
        <v>1263</v>
      </c>
      <c r="B1264" t="s">
        <v>2595</v>
      </c>
      <c r="C1264" t="s">
        <v>2596</v>
      </c>
      <c r="D1264" t="s">
        <v>32</v>
      </c>
      <c r="E1264">
        <v>41</v>
      </c>
      <c r="F1264" s="3">
        <v>26831</v>
      </c>
      <c r="G1264" t="s">
        <v>627</v>
      </c>
      <c r="H1264" t="s">
        <v>68</v>
      </c>
      <c r="I1264" t="s">
        <v>46</v>
      </c>
      <c r="J1264" t="s">
        <v>28</v>
      </c>
      <c r="K1264" t="s">
        <v>42</v>
      </c>
      <c r="L1264">
        <v>8</v>
      </c>
    </row>
    <row r="1265" spans="1:12" x14ac:dyDescent="0.3">
      <c r="A1265">
        <v>1264</v>
      </c>
      <c r="B1265" t="s">
        <v>2597</v>
      </c>
      <c r="C1265" t="s">
        <v>2598</v>
      </c>
      <c r="D1265" t="s">
        <v>32</v>
      </c>
      <c r="E1265">
        <v>48</v>
      </c>
      <c r="F1265" s="3">
        <v>34393</v>
      </c>
      <c r="G1265" t="s">
        <v>40</v>
      </c>
      <c r="H1265" t="s">
        <v>26</v>
      </c>
      <c r="I1265" t="s">
        <v>27</v>
      </c>
      <c r="J1265" t="s">
        <v>28</v>
      </c>
      <c r="K1265" t="s">
        <v>29</v>
      </c>
      <c r="L1265">
        <v>7</v>
      </c>
    </row>
    <row r="1266" spans="1:12" x14ac:dyDescent="0.3">
      <c r="A1266">
        <v>1265</v>
      </c>
      <c r="B1266" t="s">
        <v>2599</v>
      </c>
      <c r="C1266" t="s">
        <v>2600</v>
      </c>
      <c r="D1266" t="s">
        <v>32</v>
      </c>
      <c r="E1266">
        <v>72</v>
      </c>
      <c r="F1266" s="3">
        <v>31980</v>
      </c>
      <c r="G1266" t="s">
        <v>1946</v>
      </c>
      <c r="H1266" t="s">
        <v>38</v>
      </c>
      <c r="I1266" t="s">
        <v>27</v>
      </c>
      <c r="J1266" t="s">
        <v>28</v>
      </c>
      <c r="K1266" t="s">
        <v>29</v>
      </c>
      <c r="L1266">
        <v>2</v>
      </c>
    </row>
    <row r="1267" spans="1:12" x14ac:dyDescent="0.3">
      <c r="A1267">
        <v>1266</v>
      </c>
      <c r="B1267" t="s">
        <v>2601</v>
      </c>
      <c r="C1267" t="s">
        <v>9</v>
      </c>
      <c r="D1267" t="s">
        <v>32</v>
      </c>
      <c r="E1267">
        <v>68</v>
      </c>
      <c r="F1267" s="3">
        <v>28612</v>
      </c>
      <c r="G1267" t="s">
        <v>832</v>
      </c>
      <c r="H1267" t="s">
        <v>26</v>
      </c>
      <c r="I1267" t="s">
        <v>27</v>
      </c>
      <c r="J1267" t="s">
        <v>28</v>
      </c>
      <c r="K1267" t="s">
        <v>29</v>
      </c>
      <c r="L1267">
        <v>10</v>
      </c>
    </row>
    <row r="1268" spans="1:12" x14ac:dyDescent="0.3">
      <c r="A1268">
        <v>1267</v>
      </c>
      <c r="B1268" t="s">
        <v>2602</v>
      </c>
      <c r="C1268" t="s">
        <v>2603</v>
      </c>
      <c r="D1268" t="s">
        <v>32</v>
      </c>
      <c r="E1268">
        <v>39</v>
      </c>
      <c r="F1268" s="3">
        <v>29009</v>
      </c>
      <c r="G1268" t="s">
        <v>295</v>
      </c>
      <c r="H1268" t="s">
        <v>148</v>
      </c>
      <c r="I1268" t="s">
        <v>46</v>
      </c>
      <c r="J1268" t="s">
        <v>28</v>
      </c>
      <c r="K1268" t="s">
        <v>29</v>
      </c>
      <c r="L1268">
        <v>19</v>
      </c>
    </row>
    <row r="1269" spans="1:12" x14ac:dyDescent="0.3">
      <c r="A1269">
        <v>1268</v>
      </c>
      <c r="B1269" t="s">
        <v>2604</v>
      </c>
      <c r="C1269" t="s">
        <v>2605</v>
      </c>
      <c r="D1269" t="s">
        <v>32</v>
      </c>
      <c r="E1269">
        <v>20</v>
      </c>
      <c r="F1269" s="3">
        <v>32848</v>
      </c>
      <c r="G1269" t="s">
        <v>40</v>
      </c>
      <c r="H1269" t="s">
        <v>34</v>
      </c>
      <c r="I1269" t="s">
        <v>50</v>
      </c>
      <c r="J1269" t="s">
        <v>28</v>
      </c>
      <c r="K1269" t="s">
        <v>29</v>
      </c>
      <c r="L1269">
        <v>2</v>
      </c>
    </row>
    <row r="1270" spans="1:12" x14ac:dyDescent="0.3">
      <c r="A1270">
        <v>1269</v>
      </c>
      <c r="B1270" t="s">
        <v>2606</v>
      </c>
      <c r="C1270" t="s">
        <v>2607</v>
      </c>
      <c r="D1270" t="s">
        <v>32</v>
      </c>
      <c r="E1270">
        <v>56</v>
      </c>
      <c r="F1270" s="3">
        <v>33110</v>
      </c>
      <c r="G1270" t="s">
        <v>614</v>
      </c>
      <c r="H1270" t="s">
        <v>38</v>
      </c>
      <c r="I1270" t="s">
        <v>50</v>
      </c>
      <c r="J1270" t="s">
        <v>28</v>
      </c>
      <c r="K1270" t="s">
        <v>29</v>
      </c>
      <c r="L1270">
        <v>7</v>
      </c>
    </row>
    <row r="1271" spans="1:12" x14ac:dyDescent="0.3">
      <c r="A1271">
        <v>1270</v>
      </c>
      <c r="B1271" t="s">
        <v>2608</v>
      </c>
      <c r="C1271" t="s">
        <v>2609</v>
      </c>
      <c r="D1271" t="s">
        <v>32</v>
      </c>
      <c r="E1271">
        <v>72</v>
      </c>
      <c r="F1271" s="3">
        <v>30374</v>
      </c>
      <c r="G1271" t="s">
        <v>190</v>
      </c>
      <c r="H1271" t="s">
        <v>34</v>
      </c>
      <c r="I1271" t="s">
        <v>46</v>
      </c>
      <c r="J1271" t="s">
        <v>28</v>
      </c>
      <c r="K1271" t="s">
        <v>42</v>
      </c>
      <c r="L1271">
        <v>10</v>
      </c>
    </row>
    <row r="1272" spans="1:12" x14ac:dyDescent="0.3">
      <c r="A1272">
        <v>1271</v>
      </c>
      <c r="B1272" t="s">
        <v>2610</v>
      </c>
      <c r="C1272" t="s">
        <v>2611</v>
      </c>
      <c r="D1272" t="s">
        <v>24</v>
      </c>
      <c r="E1272">
        <v>71</v>
      </c>
      <c r="F1272" s="3">
        <v>34526</v>
      </c>
      <c r="G1272" t="s">
        <v>718</v>
      </c>
      <c r="H1272" t="s">
        <v>122</v>
      </c>
      <c r="I1272" t="s">
        <v>27</v>
      </c>
      <c r="J1272" t="s">
        <v>28</v>
      </c>
      <c r="K1272" t="s">
        <v>29</v>
      </c>
      <c r="L1272">
        <v>6</v>
      </c>
    </row>
    <row r="1273" spans="1:12" x14ac:dyDescent="0.3">
      <c r="A1273">
        <v>1272</v>
      </c>
      <c r="B1273" t="s">
        <v>1277</v>
      </c>
      <c r="C1273" t="s">
        <v>2612</v>
      </c>
      <c r="D1273" t="s">
        <v>24</v>
      </c>
      <c r="E1273">
        <v>2</v>
      </c>
      <c r="F1273" s="3">
        <v>31141</v>
      </c>
      <c r="G1273" t="s">
        <v>40</v>
      </c>
      <c r="H1273" t="s">
        <v>68</v>
      </c>
      <c r="I1273" t="s">
        <v>46</v>
      </c>
      <c r="J1273" t="s">
        <v>28</v>
      </c>
      <c r="K1273" t="s">
        <v>42</v>
      </c>
      <c r="L1273">
        <v>17</v>
      </c>
    </row>
    <row r="1274" spans="1:12" x14ac:dyDescent="0.3">
      <c r="A1274">
        <v>1273</v>
      </c>
      <c r="B1274" t="s">
        <v>2613</v>
      </c>
      <c r="C1274" t="s">
        <v>2614</v>
      </c>
      <c r="D1274" t="s">
        <v>32</v>
      </c>
      <c r="E1274">
        <v>48</v>
      </c>
      <c r="F1274" s="3">
        <v>27241</v>
      </c>
      <c r="G1274" t="s">
        <v>301</v>
      </c>
      <c r="H1274" t="s">
        <v>34</v>
      </c>
      <c r="I1274" t="s">
        <v>46</v>
      </c>
      <c r="J1274" t="s">
        <v>28</v>
      </c>
      <c r="K1274" t="s">
        <v>29</v>
      </c>
      <c r="L1274">
        <v>14</v>
      </c>
    </row>
    <row r="1275" spans="1:12" x14ac:dyDescent="0.3">
      <c r="A1275">
        <v>1274</v>
      </c>
      <c r="B1275" t="s">
        <v>2615</v>
      </c>
      <c r="C1275" t="s">
        <v>2616</v>
      </c>
      <c r="D1275" t="s">
        <v>32</v>
      </c>
      <c r="E1275">
        <v>12</v>
      </c>
      <c r="F1275" s="3">
        <v>28445</v>
      </c>
      <c r="G1275" t="s">
        <v>2154</v>
      </c>
      <c r="H1275" t="s">
        <v>68</v>
      </c>
      <c r="I1275" t="s">
        <v>27</v>
      </c>
      <c r="J1275" t="s">
        <v>28</v>
      </c>
      <c r="K1275" t="s">
        <v>42</v>
      </c>
      <c r="L1275">
        <v>20</v>
      </c>
    </row>
    <row r="1276" spans="1:12" x14ac:dyDescent="0.3">
      <c r="A1276">
        <v>1275</v>
      </c>
      <c r="B1276" t="s">
        <v>2617</v>
      </c>
      <c r="C1276" t="s">
        <v>2618</v>
      </c>
      <c r="D1276" t="s">
        <v>24</v>
      </c>
      <c r="E1276">
        <v>70</v>
      </c>
      <c r="F1276" s="3">
        <v>24117</v>
      </c>
      <c r="G1276" t="s">
        <v>301</v>
      </c>
      <c r="H1276" t="s">
        <v>26</v>
      </c>
      <c r="I1276" t="s">
        <v>27</v>
      </c>
      <c r="J1276" t="s">
        <v>28</v>
      </c>
      <c r="K1276" t="s">
        <v>29</v>
      </c>
      <c r="L1276">
        <v>8</v>
      </c>
    </row>
    <row r="1277" spans="1:12" x14ac:dyDescent="0.3">
      <c r="A1277">
        <v>1276</v>
      </c>
      <c r="B1277" t="s">
        <v>2619</v>
      </c>
      <c r="C1277" t="s">
        <v>2620</v>
      </c>
      <c r="D1277" t="s">
        <v>32</v>
      </c>
      <c r="E1277">
        <v>24</v>
      </c>
      <c r="F1277" s="3">
        <v>23535</v>
      </c>
      <c r="G1277" t="s">
        <v>668</v>
      </c>
      <c r="H1277" t="s">
        <v>26</v>
      </c>
      <c r="I1277" t="s">
        <v>46</v>
      </c>
      <c r="J1277" t="s">
        <v>28</v>
      </c>
      <c r="K1277" t="s">
        <v>42</v>
      </c>
      <c r="L1277">
        <v>4</v>
      </c>
    </row>
    <row r="1278" spans="1:12" x14ac:dyDescent="0.3">
      <c r="A1278">
        <v>1277</v>
      </c>
      <c r="B1278" t="s">
        <v>2621</v>
      </c>
      <c r="C1278" t="s">
        <v>2622</v>
      </c>
      <c r="D1278" t="s">
        <v>32</v>
      </c>
      <c r="E1278">
        <v>26</v>
      </c>
      <c r="F1278" s="3">
        <v>26659</v>
      </c>
      <c r="G1278" t="s">
        <v>1051</v>
      </c>
      <c r="H1278" t="s">
        <v>40</v>
      </c>
      <c r="I1278" t="s">
        <v>27</v>
      </c>
      <c r="J1278" t="s">
        <v>28</v>
      </c>
      <c r="K1278" t="s">
        <v>29</v>
      </c>
      <c r="L1278">
        <v>9</v>
      </c>
    </row>
    <row r="1279" spans="1:12" x14ac:dyDescent="0.3">
      <c r="A1279">
        <v>1278</v>
      </c>
      <c r="B1279" t="s">
        <v>2623</v>
      </c>
      <c r="C1279" t="s">
        <v>2624</v>
      </c>
      <c r="D1279" t="s">
        <v>24</v>
      </c>
      <c r="E1279">
        <v>14</v>
      </c>
      <c r="F1279" s="3">
        <v>36114</v>
      </c>
      <c r="G1279" t="s">
        <v>464</v>
      </c>
      <c r="H1279" t="s">
        <v>26</v>
      </c>
      <c r="I1279" t="s">
        <v>46</v>
      </c>
      <c r="J1279" t="s">
        <v>28</v>
      </c>
      <c r="K1279" t="s">
        <v>42</v>
      </c>
      <c r="L1279">
        <v>2</v>
      </c>
    </row>
    <row r="1280" spans="1:12" x14ac:dyDescent="0.3">
      <c r="A1280">
        <v>1279</v>
      </c>
      <c r="B1280" t="s">
        <v>1161</v>
      </c>
      <c r="C1280" t="s">
        <v>2625</v>
      </c>
      <c r="D1280" t="s">
        <v>32</v>
      </c>
      <c r="E1280">
        <v>30</v>
      </c>
      <c r="F1280" s="3">
        <v>22870</v>
      </c>
      <c r="G1280" t="s">
        <v>2626</v>
      </c>
      <c r="H1280" t="s">
        <v>34</v>
      </c>
      <c r="I1280" t="s">
        <v>27</v>
      </c>
      <c r="J1280" t="s">
        <v>28</v>
      </c>
      <c r="K1280" t="s">
        <v>42</v>
      </c>
      <c r="L1280">
        <v>20</v>
      </c>
    </row>
    <row r="1281" spans="1:12" x14ac:dyDescent="0.3">
      <c r="A1281">
        <v>1280</v>
      </c>
      <c r="B1281" t="s">
        <v>2627</v>
      </c>
      <c r="C1281" t="s">
        <v>2628</v>
      </c>
      <c r="D1281" t="s">
        <v>32</v>
      </c>
      <c r="E1281">
        <v>71</v>
      </c>
      <c r="F1281" s="3">
        <v>28514</v>
      </c>
      <c r="G1281" t="s">
        <v>321</v>
      </c>
      <c r="H1281" t="s">
        <v>68</v>
      </c>
      <c r="I1281" t="s">
        <v>50</v>
      </c>
      <c r="J1281" t="s">
        <v>28</v>
      </c>
      <c r="K1281" t="s">
        <v>29</v>
      </c>
      <c r="L1281">
        <v>15</v>
      </c>
    </row>
    <row r="1282" spans="1:12" x14ac:dyDescent="0.3">
      <c r="A1282">
        <v>1281</v>
      </c>
      <c r="B1282" t="s">
        <v>2130</v>
      </c>
      <c r="C1282" t="s">
        <v>1417</v>
      </c>
      <c r="D1282" t="s">
        <v>32</v>
      </c>
      <c r="E1282">
        <v>29</v>
      </c>
      <c r="F1282" s="3">
        <v>25026</v>
      </c>
      <c r="G1282" t="s">
        <v>622</v>
      </c>
      <c r="H1282" t="s">
        <v>68</v>
      </c>
      <c r="I1282" t="s">
        <v>46</v>
      </c>
      <c r="J1282" t="s">
        <v>28</v>
      </c>
      <c r="K1282" t="s">
        <v>29</v>
      </c>
      <c r="L1282">
        <v>16</v>
      </c>
    </row>
    <row r="1283" spans="1:12" x14ac:dyDescent="0.3">
      <c r="A1283">
        <v>1282</v>
      </c>
      <c r="B1283" t="s">
        <v>2629</v>
      </c>
      <c r="C1283" t="s">
        <v>2630</v>
      </c>
      <c r="D1283" t="s">
        <v>32</v>
      </c>
      <c r="E1283">
        <v>99</v>
      </c>
      <c r="F1283" s="3">
        <v>29540</v>
      </c>
      <c r="G1283" t="s">
        <v>399</v>
      </c>
      <c r="H1283" t="s">
        <v>148</v>
      </c>
      <c r="I1283" t="s">
        <v>46</v>
      </c>
      <c r="J1283" t="s">
        <v>28</v>
      </c>
      <c r="K1283" t="s">
        <v>29</v>
      </c>
      <c r="L1283">
        <v>14</v>
      </c>
    </row>
    <row r="1284" spans="1:12" x14ac:dyDescent="0.3">
      <c r="A1284">
        <v>1283</v>
      </c>
      <c r="B1284" t="s">
        <v>2631</v>
      </c>
      <c r="C1284" t="s">
        <v>2632</v>
      </c>
      <c r="D1284" t="s">
        <v>24</v>
      </c>
      <c r="E1284">
        <v>43</v>
      </c>
      <c r="F1284" s="3">
        <v>34569</v>
      </c>
      <c r="G1284" t="s">
        <v>583</v>
      </c>
      <c r="H1284" t="s">
        <v>26</v>
      </c>
      <c r="I1284" t="s">
        <v>27</v>
      </c>
      <c r="J1284" t="s">
        <v>28</v>
      </c>
      <c r="K1284" t="s">
        <v>42</v>
      </c>
      <c r="L1284">
        <v>1</v>
      </c>
    </row>
    <row r="1285" spans="1:12" x14ac:dyDescent="0.3">
      <c r="A1285">
        <v>1284</v>
      </c>
      <c r="B1285" t="s">
        <v>2633</v>
      </c>
      <c r="C1285" t="s">
        <v>2634</v>
      </c>
      <c r="D1285" t="s">
        <v>32</v>
      </c>
      <c r="E1285">
        <v>30</v>
      </c>
      <c r="F1285" s="3">
        <v>27787</v>
      </c>
      <c r="G1285" t="s">
        <v>77</v>
      </c>
      <c r="H1285" t="s">
        <v>148</v>
      </c>
      <c r="I1285" t="s">
        <v>46</v>
      </c>
      <c r="J1285" t="s">
        <v>28</v>
      </c>
      <c r="K1285" t="s">
        <v>42</v>
      </c>
      <c r="L1285">
        <v>11</v>
      </c>
    </row>
    <row r="1286" spans="1:12" x14ac:dyDescent="0.3">
      <c r="A1286">
        <v>1285</v>
      </c>
      <c r="B1286" t="s">
        <v>2635</v>
      </c>
      <c r="C1286" t="s">
        <v>2636</v>
      </c>
      <c r="D1286" t="s">
        <v>32</v>
      </c>
      <c r="E1286">
        <v>44</v>
      </c>
      <c r="F1286" s="3">
        <v>26807</v>
      </c>
      <c r="G1286" t="s">
        <v>199</v>
      </c>
      <c r="H1286" t="s">
        <v>68</v>
      </c>
      <c r="I1286" t="s">
        <v>27</v>
      </c>
      <c r="J1286" t="s">
        <v>28</v>
      </c>
      <c r="K1286" t="s">
        <v>29</v>
      </c>
      <c r="L1286">
        <v>12</v>
      </c>
    </row>
    <row r="1287" spans="1:12" x14ac:dyDescent="0.3">
      <c r="A1287">
        <v>1286</v>
      </c>
      <c r="B1287" t="s">
        <v>2637</v>
      </c>
      <c r="C1287" t="s">
        <v>2638</v>
      </c>
      <c r="D1287" t="s">
        <v>24</v>
      </c>
      <c r="E1287">
        <v>83</v>
      </c>
      <c r="F1287" s="3">
        <v>27573</v>
      </c>
      <c r="G1287" t="s">
        <v>62</v>
      </c>
      <c r="H1287" t="s">
        <v>68</v>
      </c>
      <c r="I1287" t="s">
        <v>50</v>
      </c>
      <c r="J1287" t="s">
        <v>28</v>
      </c>
      <c r="K1287" t="s">
        <v>29</v>
      </c>
      <c r="L1287">
        <v>16</v>
      </c>
    </row>
    <row r="1288" spans="1:12" x14ac:dyDescent="0.3">
      <c r="A1288">
        <v>1287</v>
      </c>
      <c r="B1288" t="s">
        <v>1971</v>
      </c>
      <c r="C1288" t="s">
        <v>2639</v>
      </c>
      <c r="D1288" t="s">
        <v>32</v>
      </c>
      <c r="E1288">
        <v>72</v>
      </c>
      <c r="F1288" s="3">
        <v>22212</v>
      </c>
      <c r="G1288" t="s">
        <v>1221</v>
      </c>
      <c r="H1288" t="s">
        <v>34</v>
      </c>
      <c r="I1288" t="s">
        <v>27</v>
      </c>
      <c r="J1288" t="s">
        <v>28</v>
      </c>
      <c r="K1288" t="s">
        <v>29</v>
      </c>
      <c r="L1288">
        <v>20</v>
      </c>
    </row>
    <row r="1289" spans="1:12" x14ac:dyDescent="0.3">
      <c r="A1289">
        <v>1288</v>
      </c>
      <c r="B1289" t="s">
        <v>1400</v>
      </c>
      <c r="C1289" t="s">
        <v>2640</v>
      </c>
      <c r="D1289" t="s">
        <v>24</v>
      </c>
      <c r="E1289">
        <v>51</v>
      </c>
      <c r="F1289" s="3">
        <v>29135</v>
      </c>
      <c r="G1289" t="s">
        <v>558</v>
      </c>
      <c r="H1289" t="s">
        <v>34</v>
      </c>
      <c r="I1289" t="s">
        <v>46</v>
      </c>
      <c r="J1289" t="s">
        <v>28</v>
      </c>
      <c r="K1289" t="s">
        <v>29</v>
      </c>
      <c r="L1289">
        <v>18</v>
      </c>
    </row>
    <row r="1290" spans="1:12" x14ac:dyDescent="0.3">
      <c r="A1290">
        <v>1289</v>
      </c>
      <c r="B1290" t="s">
        <v>2641</v>
      </c>
      <c r="C1290" t="s">
        <v>2642</v>
      </c>
      <c r="D1290" t="s">
        <v>32</v>
      </c>
      <c r="E1290">
        <v>35</v>
      </c>
      <c r="F1290" s="3">
        <v>26861</v>
      </c>
      <c r="G1290" t="s">
        <v>40</v>
      </c>
      <c r="H1290" t="s">
        <v>40</v>
      </c>
      <c r="I1290" t="s">
        <v>27</v>
      </c>
      <c r="J1290" t="s">
        <v>28</v>
      </c>
      <c r="K1290" t="s">
        <v>29</v>
      </c>
      <c r="L1290">
        <v>8</v>
      </c>
    </row>
    <row r="1291" spans="1:12" x14ac:dyDescent="0.3">
      <c r="A1291">
        <v>1290</v>
      </c>
      <c r="B1291" t="s">
        <v>2643</v>
      </c>
      <c r="C1291" t="s">
        <v>2644</v>
      </c>
      <c r="D1291" t="s">
        <v>32</v>
      </c>
      <c r="E1291">
        <v>49</v>
      </c>
      <c r="F1291" s="3">
        <v>24692</v>
      </c>
      <c r="G1291" t="s">
        <v>555</v>
      </c>
      <c r="H1291" t="s">
        <v>34</v>
      </c>
      <c r="I1291" t="s">
        <v>50</v>
      </c>
      <c r="J1291" t="s">
        <v>28</v>
      </c>
      <c r="K1291" t="s">
        <v>29</v>
      </c>
      <c r="L1291">
        <v>6</v>
      </c>
    </row>
    <row r="1292" spans="1:12" x14ac:dyDescent="0.3">
      <c r="A1292">
        <v>1291</v>
      </c>
      <c r="B1292" t="s">
        <v>2645</v>
      </c>
      <c r="C1292" t="s">
        <v>2646</v>
      </c>
      <c r="D1292" t="s">
        <v>32</v>
      </c>
      <c r="E1292">
        <v>0</v>
      </c>
      <c r="F1292" s="3">
        <v>29449</v>
      </c>
      <c r="G1292" t="s">
        <v>404</v>
      </c>
      <c r="H1292" t="s">
        <v>26</v>
      </c>
      <c r="I1292" t="s">
        <v>27</v>
      </c>
      <c r="J1292" t="s">
        <v>28</v>
      </c>
      <c r="K1292" t="s">
        <v>42</v>
      </c>
      <c r="L1292">
        <v>12</v>
      </c>
    </row>
    <row r="1293" spans="1:12" x14ac:dyDescent="0.3">
      <c r="A1293">
        <v>1292</v>
      </c>
      <c r="B1293" t="s">
        <v>2647</v>
      </c>
      <c r="C1293" t="s">
        <v>2648</v>
      </c>
      <c r="D1293" t="s">
        <v>24</v>
      </c>
      <c r="E1293">
        <v>56</v>
      </c>
      <c r="F1293" s="3">
        <v>22434</v>
      </c>
      <c r="G1293" t="s">
        <v>40</v>
      </c>
      <c r="H1293" t="s">
        <v>40</v>
      </c>
      <c r="I1293" t="s">
        <v>46</v>
      </c>
      <c r="J1293" t="s">
        <v>28</v>
      </c>
      <c r="K1293" t="s">
        <v>42</v>
      </c>
      <c r="L1293">
        <v>20</v>
      </c>
    </row>
    <row r="1294" spans="1:12" x14ac:dyDescent="0.3">
      <c r="A1294">
        <v>1293</v>
      </c>
      <c r="B1294" t="s">
        <v>2649</v>
      </c>
      <c r="C1294" t="s">
        <v>2650</v>
      </c>
      <c r="D1294" t="s">
        <v>32</v>
      </c>
      <c r="E1294">
        <v>89</v>
      </c>
      <c r="F1294" s="3">
        <v>29501</v>
      </c>
      <c r="G1294" t="s">
        <v>404</v>
      </c>
      <c r="H1294" t="s">
        <v>41</v>
      </c>
      <c r="I1294" t="s">
        <v>27</v>
      </c>
      <c r="J1294" t="s">
        <v>28</v>
      </c>
      <c r="K1294" t="s">
        <v>42</v>
      </c>
      <c r="L1294">
        <v>8</v>
      </c>
    </row>
    <row r="1295" spans="1:12" x14ac:dyDescent="0.3">
      <c r="A1295">
        <v>1294</v>
      </c>
      <c r="B1295" t="s">
        <v>2651</v>
      </c>
      <c r="C1295" t="s">
        <v>2652</v>
      </c>
      <c r="D1295" t="s">
        <v>24</v>
      </c>
      <c r="E1295">
        <v>31</v>
      </c>
      <c r="F1295" s="3">
        <v>27300</v>
      </c>
      <c r="G1295" t="s">
        <v>40</v>
      </c>
      <c r="H1295" t="s">
        <v>68</v>
      </c>
      <c r="I1295" t="s">
        <v>27</v>
      </c>
      <c r="J1295" t="s">
        <v>28</v>
      </c>
      <c r="K1295" t="s">
        <v>29</v>
      </c>
      <c r="L1295">
        <v>15</v>
      </c>
    </row>
    <row r="1296" spans="1:12" x14ac:dyDescent="0.3">
      <c r="A1296">
        <v>1295</v>
      </c>
      <c r="B1296" t="s">
        <v>2653</v>
      </c>
      <c r="C1296" t="s">
        <v>2654</v>
      </c>
      <c r="D1296" t="s">
        <v>32</v>
      </c>
      <c r="E1296">
        <v>66</v>
      </c>
      <c r="F1296" s="3">
        <v>35455</v>
      </c>
      <c r="G1296" t="s">
        <v>627</v>
      </c>
      <c r="H1296" t="s">
        <v>59</v>
      </c>
      <c r="I1296" t="s">
        <v>27</v>
      </c>
      <c r="J1296" t="s">
        <v>28</v>
      </c>
      <c r="K1296" t="s">
        <v>29</v>
      </c>
      <c r="L1296">
        <v>5</v>
      </c>
    </row>
    <row r="1297" spans="1:12" x14ac:dyDescent="0.3">
      <c r="A1297">
        <v>1296</v>
      </c>
      <c r="B1297" t="s">
        <v>2655</v>
      </c>
      <c r="C1297" t="s">
        <v>2656</v>
      </c>
      <c r="D1297" t="s">
        <v>24</v>
      </c>
      <c r="E1297">
        <v>61</v>
      </c>
      <c r="F1297" s="3">
        <v>32578</v>
      </c>
      <c r="G1297" t="s">
        <v>190</v>
      </c>
      <c r="H1297" t="s">
        <v>34</v>
      </c>
      <c r="I1297" t="s">
        <v>46</v>
      </c>
      <c r="J1297" t="s">
        <v>28</v>
      </c>
      <c r="K1297" t="s">
        <v>29</v>
      </c>
      <c r="L1297">
        <v>9</v>
      </c>
    </row>
    <row r="1298" spans="1:12" x14ac:dyDescent="0.3">
      <c r="A1298">
        <v>1297</v>
      </c>
      <c r="B1298" t="s">
        <v>2657</v>
      </c>
      <c r="C1298" t="s">
        <v>2658</v>
      </c>
      <c r="D1298" t="s">
        <v>32</v>
      </c>
      <c r="E1298">
        <v>91</v>
      </c>
      <c r="F1298" s="3">
        <v>29629</v>
      </c>
      <c r="G1298" t="s">
        <v>141</v>
      </c>
      <c r="H1298" t="s">
        <v>26</v>
      </c>
      <c r="I1298" t="s">
        <v>27</v>
      </c>
      <c r="J1298" t="s">
        <v>28</v>
      </c>
      <c r="K1298" t="s">
        <v>42</v>
      </c>
      <c r="L1298">
        <v>3</v>
      </c>
    </row>
    <row r="1299" spans="1:12" x14ac:dyDescent="0.3">
      <c r="A1299">
        <v>1298</v>
      </c>
      <c r="B1299" t="s">
        <v>2659</v>
      </c>
      <c r="C1299" t="s">
        <v>2660</v>
      </c>
      <c r="D1299" t="s">
        <v>32</v>
      </c>
      <c r="E1299">
        <v>35</v>
      </c>
      <c r="F1299" s="3">
        <v>27125</v>
      </c>
      <c r="G1299" t="s">
        <v>111</v>
      </c>
      <c r="H1299" t="s">
        <v>26</v>
      </c>
      <c r="I1299" t="s">
        <v>27</v>
      </c>
      <c r="J1299" t="s">
        <v>28</v>
      </c>
      <c r="K1299" t="s">
        <v>42</v>
      </c>
      <c r="L1299">
        <v>16</v>
      </c>
    </row>
    <row r="1300" spans="1:12" x14ac:dyDescent="0.3">
      <c r="A1300">
        <v>1299</v>
      </c>
      <c r="B1300" t="s">
        <v>1695</v>
      </c>
      <c r="C1300" t="s">
        <v>2661</v>
      </c>
      <c r="D1300" t="s">
        <v>24</v>
      </c>
      <c r="E1300">
        <v>72</v>
      </c>
      <c r="F1300" s="3">
        <v>28142</v>
      </c>
      <c r="G1300" t="s">
        <v>80</v>
      </c>
      <c r="H1300" t="s">
        <v>40</v>
      </c>
      <c r="I1300" t="s">
        <v>46</v>
      </c>
      <c r="J1300" t="s">
        <v>28</v>
      </c>
      <c r="K1300" t="s">
        <v>42</v>
      </c>
      <c r="L1300">
        <v>12</v>
      </c>
    </row>
    <row r="1301" spans="1:12" x14ac:dyDescent="0.3">
      <c r="A1301">
        <v>1300</v>
      </c>
      <c r="B1301" t="s">
        <v>1613</v>
      </c>
      <c r="C1301" t="s">
        <v>2662</v>
      </c>
      <c r="D1301" t="s">
        <v>24</v>
      </c>
      <c r="E1301">
        <v>0</v>
      </c>
      <c r="F1301" s="3">
        <v>33307</v>
      </c>
      <c r="G1301" t="s">
        <v>202</v>
      </c>
      <c r="H1301" t="s">
        <v>34</v>
      </c>
      <c r="I1301" t="s">
        <v>46</v>
      </c>
      <c r="J1301" t="s">
        <v>28</v>
      </c>
      <c r="K1301" t="s">
        <v>29</v>
      </c>
      <c r="L1301">
        <v>9</v>
      </c>
    </row>
    <row r="1302" spans="1:12" x14ac:dyDescent="0.3">
      <c r="A1302">
        <v>1301</v>
      </c>
      <c r="B1302" t="s">
        <v>2663</v>
      </c>
      <c r="C1302" t="s">
        <v>9</v>
      </c>
      <c r="D1302" t="s">
        <v>24</v>
      </c>
      <c r="E1302">
        <v>17</v>
      </c>
      <c r="F1302" s="3">
        <v>33567</v>
      </c>
      <c r="G1302" t="s">
        <v>456</v>
      </c>
      <c r="H1302" t="s">
        <v>26</v>
      </c>
      <c r="I1302" t="s">
        <v>27</v>
      </c>
      <c r="J1302" t="s">
        <v>28</v>
      </c>
      <c r="K1302" t="s">
        <v>42</v>
      </c>
      <c r="L1302">
        <v>9</v>
      </c>
    </row>
    <row r="1303" spans="1:12" x14ac:dyDescent="0.3">
      <c r="A1303">
        <v>1302</v>
      </c>
      <c r="B1303" t="s">
        <v>2664</v>
      </c>
      <c r="C1303" t="s">
        <v>2665</v>
      </c>
      <c r="D1303" t="s">
        <v>24</v>
      </c>
      <c r="E1303">
        <v>29</v>
      </c>
      <c r="F1303" s="3">
        <v>35918</v>
      </c>
      <c r="G1303" t="s">
        <v>1946</v>
      </c>
      <c r="H1303" t="s">
        <v>34</v>
      </c>
      <c r="I1303" t="s">
        <v>46</v>
      </c>
      <c r="J1303" t="s">
        <v>28</v>
      </c>
      <c r="K1303" t="s">
        <v>29</v>
      </c>
      <c r="L1303">
        <v>2</v>
      </c>
    </row>
    <row r="1304" spans="1:12" x14ac:dyDescent="0.3">
      <c r="A1304">
        <v>1303</v>
      </c>
      <c r="B1304" t="s">
        <v>2666</v>
      </c>
      <c r="C1304" t="s">
        <v>2667</v>
      </c>
      <c r="D1304" t="s">
        <v>32</v>
      </c>
      <c r="E1304">
        <v>64</v>
      </c>
      <c r="F1304" s="3">
        <v>26416</v>
      </c>
      <c r="G1304" t="s">
        <v>40</v>
      </c>
      <c r="H1304" t="s">
        <v>59</v>
      </c>
      <c r="I1304" t="s">
        <v>27</v>
      </c>
      <c r="J1304" t="s">
        <v>28</v>
      </c>
      <c r="K1304" t="s">
        <v>42</v>
      </c>
      <c r="L1304">
        <v>15</v>
      </c>
    </row>
    <row r="1305" spans="1:12" x14ac:dyDescent="0.3">
      <c r="A1305">
        <v>1304</v>
      </c>
      <c r="B1305" t="s">
        <v>2668</v>
      </c>
      <c r="C1305" t="s">
        <v>2669</v>
      </c>
      <c r="D1305" t="s">
        <v>32</v>
      </c>
      <c r="E1305">
        <v>23</v>
      </c>
      <c r="F1305" s="3">
        <v>28445</v>
      </c>
      <c r="G1305" t="s">
        <v>622</v>
      </c>
      <c r="H1305" t="s">
        <v>40</v>
      </c>
      <c r="I1305" t="s">
        <v>50</v>
      </c>
      <c r="J1305" t="s">
        <v>28</v>
      </c>
      <c r="K1305" t="s">
        <v>42</v>
      </c>
      <c r="L1305">
        <v>11</v>
      </c>
    </row>
    <row r="1306" spans="1:12" x14ac:dyDescent="0.3">
      <c r="A1306">
        <v>1305</v>
      </c>
      <c r="B1306" t="s">
        <v>2670</v>
      </c>
      <c r="C1306" t="s">
        <v>2671</v>
      </c>
      <c r="D1306" t="s">
        <v>32</v>
      </c>
      <c r="E1306">
        <v>97</v>
      </c>
      <c r="F1306" s="3">
        <v>25628</v>
      </c>
      <c r="G1306" t="s">
        <v>25</v>
      </c>
      <c r="H1306" t="s">
        <v>34</v>
      </c>
      <c r="I1306" t="s">
        <v>50</v>
      </c>
      <c r="J1306" t="s">
        <v>28</v>
      </c>
      <c r="K1306" t="s">
        <v>29</v>
      </c>
      <c r="L1306">
        <v>6</v>
      </c>
    </row>
    <row r="1307" spans="1:12" x14ac:dyDescent="0.3">
      <c r="A1307">
        <v>1306</v>
      </c>
      <c r="B1307" t="s">
        <v>2672</v>
      </c>
      <c r="C1307" t="s">
        <v>2673</v>
      </c>
      <c r="D1307" t="s">
        <v>32</v>
      </c>
      <c r="E1307">
        <v>13</v>
      </c>
      <c r="F1307" s="3">
        <v>20557</v>
      </c>
      <c r="G1307" t="s">
        <v>266</v>
      </c>
      <c r="H1307" t="s">
        <v>26</v>
      </c>
      <c r="I1307" t="s">
        <v>46</v>
      </c>
      <c r="J1307" t="s">
        <v>28</v>
      </c>
      <c r="K1307" t="s">
        <v>29</v>
      </c>
      <c r="L1307">
        <v>13</v>
      </c>
    </row>
    <row r="1308" spans="1:12" x14ac:dyDescent="0.3">
      <c r="A1308">
        <v>1307</v>
      </c>
      <c r="B1308" t="s">
        <v>1009</v>
      </c>
      <c r="C1308" t="s">
        <v>2674</v>
      </c>
      <c r="D1308" t="s">
        <v>24</v>
      </c>
      <c r="E1308">
        <v>73</v>
      </c>
      <c r="F1308" s="3">
        <v>25817</v>
      </c>
      <c r="G1308" t="s">
        <v>668</v>
      </c>
      <c r="H1308" t="s">
        <v>26</v>
      </c>
      <c r="I1308" t="s">
        <v>50</v>
      </c>
      <c r="J1308" t="s">
        <v>28</v>
      </c>
      <c r="K1308" t="s">
        <v>29</v>
      </c>
      <c r="L1308">
        <v>10</v>
      </c>
    </row>
    <row r="1309" spans="1:12" x14ac:dyDescent="0.3">
      <c r="A1309">
        <v>1308</v>
      </c>
      <c r="B1309" t="s">
        <v>2675</v>
      </c>
      <c r="C1309" t="s">
        <v>2676</v>
      </c>
      <c r="D1309" t="s">
        <v>32</v>
      </c>
      <c r="E1309">
        <v>34</v>
      </c>
      <c r="F1309" s="3">
        <v>27999</v>
      </c>
      <c r="G1309" t="s">
        <v>415</v>
      </c>
      <c r="H1309" t="s">
        <v>40</v>
      </c>
      <c r="I1309" t="s">
        <v>46</v>
      </c>
      <c r="J1309" t="s">
        <v>28</v>
      </c>
      <c r="K1309" t="s">
        <v>29</v>
      </c>
      <c r="L1309">
        <v>18</v>
      </c>
    </row>
    <row r="1310" spans="1:12" x14ac:dyDescent="0.3">
      <c r="A1310">
        <v>1309</v>
      </c>
      <c r="B1310" t="s">
        <v>2677</v>
      </c>
      <c r="C1310" t="s">
        <v>2678</v>
      </c>
      <c r="D1310" t="s">
        <v>32</v>
      </c>
      <c r="E1310">
        <v>95</v>
      </c>
      <c r="F1310" s="3">
        <v>28206</v>
      </c>
      <c r="G1310" t="s">
        <v>555</v>
      </c>
      <c r="H1310" t="s">
        <v>40</v>
      </c>
      <c r="I1310" t="s">
        <v>27</v>
      </c>
      <c r="J1310" t="s">
        <v>28</v>
      </c>
      <c r="K1310" t="s">
        <v>42</v>
      </c>
      <c r="L1310">
        <v>13</v>
      </c>
    </row>
    <row r="1311" spans="1:12" x14ac:dyDescent="0.3">
      <c r="A1311">
        <v>1310</v>
      </c>
      <c r="B1311" t="s">
        <v>2679</v>
      </c>
      <c r="C1311" t="s">
        <v>2680</v>
      </c>
      <c r="D1311" t="s">
        <v>32</v>
      </c>
      <c r="E1311">
        <v>38</v>
      </c>
      <c r="F1311" s="3">
        <v>31766</v>
      </c>
      <c r="G1311" t="s">
        <v>89</v>
      </c>
      <c r="H1311" t="s">
        <v>68</v>
      </c>
      <c r="I1311" t="s">
        <v>50</v>
      </c>
      <c r="J1311" t="s">
        <v>28</v>
      </c>
      <c r="K1311" t="s">
        <v>29</v>
      </c>
      <c r="L1311">
        <v>13</v>
      </c>
    </row>
    <row r="1312" spans="1:12" x14ac:dyDescent="0.3">
      <c r="A1312">
        <v>1311</v>
      </c>
      <c r="B1312" t="s">
        <v>2681</v>
      </c>
      <c r="C1312" t="s">
        <v>2682</v>
      </c>
      <c r="D1312" t="s">
        <v>24</v>
      </c>
      <c r="E1312">
        <v>89</v>
      </c>
      <c r="F1312" s="3">
        <v>30961</v>
      </c>
      <c r="G1312" t="s">
        <v>298</v>
      </c>
      <c r="H1312" t="s">
        <v>34</v>
      </c>
      <c r="I1312" t="s">
        <v>27</v>
      </c>
      <c r="J1312" t="s">
        <v>28</v>
      </c>
      <c r="K1312" t="s">
        <v>29</v>
      </c>
      <c r="L1312">
        <v>13</v>
      </c>
    </row>
    <row r="1313" spans="1:12" x14ac:dyDescent="0.3">
      <c r="A1313">
        <v>1312</v>
      </c>
      <c r="B1313" t="s">
        <v>2683</v>
      </c>
      <c r="C1313" t="s">
        <v>2684</v>
      </c>
      <c r="D1313" t="s">
        <v>24</v>
      </c>
      <c r="E1313">
        <v>96</v>
      </c>
      <c r="F1313" s="3">
        <v>34531</v>
      </c>
      <c r="G1313" t="s">
        <v>154</v>
      </c>
      <c r="H1313" t="s">
        <v>26</v>
      </c>
      <c r="I1313" t="s">
        <v>46</v>
      </c>
      <c r="J1313" t="s">
        <v>28</v>
      </c>
      <c r="K1313" t="s">
        <v>42</v>
      </c>
      <c r="L1313">
        <v>8</v>
      </c>
    </row>
    <row r="1314" spans="1:12" x14ac:dyDescent="0.3">
      <c r="A1314">
        <v>1313</v>
      </c>
      <c r="B1314" t="s">
        <v>2685</v>
      </c>
      <c r="C1314" t="s">
        <v>2686</v>
      </c>
      <c r="D1314" t="s">
        <v>32</v>
      </c>
      <c r="E1314">
        <v>59</v>
      </c>
      <c r="F1314" s="3">
        <v>31452</v>
      </c>
      <c r="G1314" t="s">
        <v>263</v>
      </c>
      <c r="H1314" t="s">
        <v>38</v>
      </c>
      <c r="I1314" t="s">
        <v>27</v>
      </c>
      <c r="J1314" t="s">
        <v>28</v>
      </c>
      <c r="K1314" t="s">
        <v>42</v>
      </c>
      <c r="L1314">
        <v>22</v>
      </c>
    </row>
    <row r="1315" spans="1:12" x14ac:dyDescent="0.3">
      <c r="A1315">
        <v>1314</v>
      </c>
      <c r="B1315" t="s">
        <v>795</v>
      </c>
      <c r="C1315" t="s">
        <v>2687</v>
      </c>
      <c r="D1315" t="s">
        <v>24</v>
      </c>
      <c r="E1315">
        <v>25</v>
      </c>
      <c r="F1315" s="3">
        <v>25622</v>
      </c>
      <c r="G1315" t="s">
        <v>583</v>
      </c>
      <c r="H1315" t="s">
        <v>26</v>
      </c>
      <c r="I1315" t="s">
        <v>27</v>
      </c>
      <c r="J1315" t="s">
        <v>28</v>
      </c>
      <c r="K1315" t="s">
        <v>29</v>
      </c>
      <c r="L1315">
        <v>6</v>
      </c>
    </row>
    <row r="1316" spans="1:12" x14ac:dyDescent="0.3">
      <c r="A1316">
        <v>1315</v>
      </c>
      <c r="B1316" t="s">
        <v>470</v>
      </c>
      <c r="C1316" t="s">
        <v>2688</v>
      </c>
      <c r="D1316" t="s">
        <v>24</v>
      </c>
      <c r="E1316">
        <v>46</v>
      </c>
      <c r="F1316" s="3">
        <v>26839</v>
      </c>
      <c r="G1316" t="s">
        <v>40</v>
      </c>
      <c r="H1316" t="s">
        <v>41</v>
      </c>
      <c r="I1316" t="s">
        <v>27</v>
      </c>
      <c r="J1316" t="s">
        <v>28</v>
      </c>
      <c r="K1316" t="s">
        <v>29</v>
      </c>
      <c r="L1316">
        <v>12</v>
      </c>
    </row>
    <row r="1317" spans="1:12" x14ac:dyDescent="0.3">
      <c r="A1317">
        <v>1316</v>
      </c>
      <c r="B1317" t="s">
        <v>2689</v>
      </c>
      <c r="C1317" t="s">
        <v>2690</v>
      </c>
      <c r="D1317" t="s">
        <v>32</v>
      </c>
      <c r="E1317">
        <v>79</v>
      </c>
      <c r="F1317" s="3">
        <v>32938</v>
      </c>
      <c r="G1317" t="s">
        <v>394</v>
      </c>
      <c r="H1317" t="s">
        <v>49</v>
      </c>
      <c r="I1317" t="s">
        <v>50</v>
      </c>
      <c r="J1317" t="s">
        <v>28</v>
      </c>
      <c r="K1317" t="s">
        <v>29</v>
      </c>
      <c r="L1317">
        <v>18</v>
      </c>
    </row>
    <row r="1318" spans="1:12" x14ac:dyDescent="0.3">
      <c r="A1318">
        <v>1317</v>
      </c>
      <c r="B1318" t="s">
        <v>2691</v>
      </c>
      <c r="C1318" t="s">
        <v>2692</v>
      </c>
      <c r="D1318" t="s">
        <v>32</v>
      </c>
      <c r="E1318">
        <v>2</v>
      </c>
      <c r="F1318" s="3">
        <v>26682</v>
      </c>
      <c r="G1318" t="s">
        <v>301</v>
      </c>
      <c r="H1318" t="s">
        <v>49</v>
      </c>
      <c r="I1318" t="s">
        <v>27</v>
      </c>
      <c r="J1318" t="s">
        <v>28</v>
      </c>
      <c r="K1318" t="s">
        <v>29</v>
      </c>
      <c r="L1318">
        <v>5</v>
      </c>
    </row>
    <row r="1319" spans="1:12" x14ac:dyDescent="0.3">
      <c r="A1319">
        <v>1318</v>
      </c>
      <c r="B1319" t="s">
        <v>2693</v>
      </c>
      <c r="C1319" t="s">
        <v>2694</v>
      </c>
      <c r="D1319" t="s">
        <v>24</v>
      </c>
      <c r="E1319">
        <v>10</v>
      </c>
      <c r="F1319" s="3">
        <v>24336</v>
      </c>
      <c r="G1319" t="s">
        <v>388</v>
      </c>
      <c r="H1319" t="s">
        <v>34</v>
      </c>
      <c r="I1319" t="s">
        <v>27</v>
      </c>
      <c r="J1319" t="s">
        <v>28</v>
      </c>
      <c r="K1319" t="s">
        <v>29</v>
      </c>
      <c r="L1319">
        <v>4</v>
      </c>
    </row>
    <row r="1320" spans="1:12" x14ac:dyDescent="0.3">
      <c r="A1320">
        <v>1319</v>
      </c>
      <c r="B1320" t="s">
        <v>2695</v>
      </c>
      <c r="C1320" t="s">
        <v>2696</v>
      </c>
      <c r="D1320" t="s">
        <v>32</v>
      </c>
      <c r="E1320">
        <v>20</v>
      </c>
      <c r="F1320" s="3">
        <v>20288</v>
      </c>
      <c r="G1320" t="s">
        <v>40</v>
      </c>
      <c r="H1320" t="s">
        <v>148</v>
      </c>
      <c r="I1320" t="s">
        <v>27</v>
      </c>
      <c r="J1320" t="s">
        <v>28</v>
      </c>
      <c r="K1320" t="s">
        <v>29</v>
      </c>
      <c r="L1320">
        <v>12</v>
      </c>
    </row>
    <row r="1321" spans="1:12" x14ac:dyDescent="0.3">
      <c r="A1321">
        <v>1320</v>
      </c>
      <c r="B1321" t="s">
        <v>2697</v>
      </c>
      <c r="C1321" t="s">
        <v>9</v>
      </c>
      <c r="D1321" t="s">
        <v>24</v>
      </c>
      <c r="E1321">
        <v>4</v>
      </c>
      <c r="F1321" s="3">
        <v>30618</v>
      </c>
      <c r="G1321" t="s">
        <v>40</v>
      </c>
      <c r="H1321" t="s">
        <v>68</v>
      </c>
      <c r="I1321" t="s">
        <v>50</v>
      </c>
      <c r="J1321" t="s">
        <v>28</v>
      </c>
      <c r="K1321" t="s">
        <v>29</v>
      </c>
      <c r="L1321">
        <v>7</v>
      </c>
    </row>
    <row r="1322" spans="1:12" x14ac:dyDescent="0.3">
      <c r="A1322">
        <v>1321</v>
      </c>
      <c r="B1322" t="s">
        <v>2698</v>
      </c>
      <c r="C1322" t="s">
        <v>2699</v>
      </c>
      <c r="D1322" t="s">
        <v>24</v>
      </c>
      <c r="E1322">
        <v>29</v>
      </c>
      <c r="F1322" s="3">
        <v>34520</v>
      </c>
      <c r="G1322" t="s">
        <v>108</v>
      </c>
      <c r="H1322" t="s">
        <v>59</v>
      </c>
      <c r="I1322" t="s">
        <v>46</v>
      </c>
      <c r="J1322" t="s">
        <v>28</v>
      </c>
      <c r="K1322" t="s">
        <v>42</v>
      </c>
      <c r="L1322">
        <v>8</v>
      </c>
    </row>
    <row r="1323" spans="1:12" x14ac:dyDescent="0.3">
      <c r="A1323">
        <v>1322</v>
      </c>
      <c r="B1323" t="s">
        <v>2700</v>
      </c>
      <c r="C1323" t="s">
        <v>2701</v>
      </c>
      <c r="D1323" t="s">
        <v>24</v>
      </c>
      <c r="E1323">
        <v>37</v>
      </c>
      <c r="F1323" s="3">
        <v>37180</v>
      </c>
      <c r="G1323" t="s">
        <v>250</v>
      </c>
      <c r="H1323" t="s">
        <v>34</v>
      </c>
      <c r="I1323" t="s">
        <v>27</v>
      </c>
      <c r="J1323" t="s">
        <v>28</v>
      </c>
      <c r="K1323" t="s">
        <v>29</v>
      </c>
      <c r="L1323">
        <v>1</v>
      </c>
    </row>
    <row r="1324" spans="1:12" x14ac:dyDescent="0.3">
      <c r="A1324">
        <v>1323</v>
      </c>
      <c r="B1324" t="s">
        <v>2029</v>
      </c>
      <c r="C1324" t="s">
        <v>2702</v>
      </c>
      <c r="D1324" t="s">
        <v>32</v>
      </c>
      <c r="E1324">
        <v>27</v>
      </c>
      <c r="F1324" s="3">
        <v>32237</v>
      </c>
      <c r="G1324" t="s">
        <v>74</v>
      </c>
      <c r="H1324" t="s">
        <v>40</v>
      </c>
      <c r="I1324" t="s">
        <v>50</v>
      </c>
      <c r="J1324" t="s">
        <v>28</v>
      </c>
      <c r="K1324" t="s">
        <v>29</v>
      </c>
      <c r="L1324">
        <v>9</v>
      </c>
    </row>
    <row r="1325" spans="1:12" x14ac:dyDescent="0.3">
      <c r="A1325">
        <v>1324</v>
      </c>
      <c r="B1325" t="s">
        <v>2703</v>
      </c>
      <c r="C1325" t="s">
        <v>2704</v>
      </c>
      <c r="D1325" t="s">
        <v>24</v>
      </c>
      <c r="E1325">
        <v>88</v>
      </c>
      <c r="F1325" s="3">
        <v>28543</v>
      </c>
      <c r="G1325" t="s">
        <v>486</v>
      </c>
      <c r="H1325" t="s">
        <v>68</v>
      </c>
      <c r="I1325" t="s">
        <v>27</v>
      </c>
      <c r="J1325" t="s">
        <v>28</v>
      </c>
      <c r="K1325" t="s">
        <v>42</v>
      </c>
      <c r="L1325">
        <v>11</v>
      </c>
    </row>
    <row r="1326" spans="1:12" x14ac:dyDescent="0.3">
      <c r="A1326">
        <v>1325</v>
      </c>
      <c r="B1326" t="s">
        <v>2705</v>
      </c>
      <c r="C1326" t="s">
        <v>2706</v>
      </c>
      <c r="D1326" t="s">
        <v>32</v>
      </c>
      <c r="E1326">
        <v>67</v>
      </c>
      <c r="F1326" s="3">
        <v>25075</v>
      </c>
      <c r="G1326" t="s">
        <v>74</v>
      </c>
      <c r="H1326" t="s">
        <v>59</v>
      </c>
      <c r="I1326" t="s">
        <v>50</v>
      </c>
      <c r="J1326" t="s">
        <v>28</v>
      </c>
      <c r="K1326" t="s">
        <v>29</v>
      </c>
      <c r="L1326">
        <v>14</v>
      </c>
    </row>
    <row r="1327" spans="1:12" x14ac:dyDescent="0.3">
      <c r="A1327">
        <v>1326</v>
      </c>
      <c r="B1327" t="s">
        <v>2707</v>
      </c>
      <c r="C1327" t="s">
        <v>2708</v>
      </c>
      <c r="D1327" t="s">
        <v>32</v>
      </c>
      <c r="E1327">
        <v>15</v>
      </c>
      <c r="F1327" s="3">
        <v>24161</v>
      </c>
      <c r="G1327" t="s">
        <v>1752</v>
      </c>
      <c r="H1327" t="s">
        <v>26</v>
      </c>
      <c r="I1327" t="s">
        <v>46</v>
      </c>
      <c r="J1327" t="s">
        <v>28</v>
      </c>
      <c r="K1327" t="s">
        <v>29</v>
      </c>
      <c r="L1327">
        <v>5</v>
      </c>
    </row>
    <row r="1328" spans="1:12" x14ac:dyDescent="0.3">
      <c r="A1328">
        <v>1327</v>
      </c>
      <c r="B1328" t="s">
        <v>2709</v>
      </c>
      <c r="C1328" t="s">
        <v>2710</v>
      </c>
      <c r="D1328" t="s">
        <v>24</v>
      </c>
      <c r="E1328">
        <v>57</v>
      </c>
      <c r="F1328" s="3">
        <v>35028</v>
      </c>
      <c r="G1328" t="s">
        <v>160</v>
      </c>
      <c r="H1328" t="s">
        <v>38</v>
      </c>
      <c r="I1328" t="s">
        <v>46</v>
      </c>
      <c r="J1328" t="s">
        <v>28</v>
      </c>
      <c r="K1328" t="s">
        <v>42</v>
      </c>
      <c r="L1328">
        <v>6</v>
      </c>
    </row>
    <row r="1329" spans="1:12" x14ac:dyDescent="0.3">
      <c r="A1329">
        <v>1328</v>
      </c>
      <c r="B1329" t="s">
        <v>2711</v>
      </c>
      <c r="C1329" t="s">
        <v>2712</v>
      </c>
      <c r="D1329" t="s">
        <v>32</v>
      </c>
      <c r="E1329">
        <v>19</v>
      </c>
      <c r="F1329" s="3">
        <v>29831</v>
      </c>
      <c r="G1329" t="s">
        <v>343</v>
      </c>
      <c r="H1329" t="s">
        <v>41</v>
      </c>
      <c r="I1329" t="s">
        <v>27</v>
      </c>
      <c r="J1329" t="s">
        <v>28</v>
      </c>
      <c r="K1329" t="s">
        <v>29</v>
      </c>
      <c r="L1329">
        <v>6</v>
      </c>
    </row>
    <row r="1330" spans="1:12" x14ac:dyDescent="0.3">
      <c r="A1330">
        <v>1329</v>
      </c>
      <c r="B1330" t="s">
        <v>2713</v>
      </c>
      <c r="C1330" t="s">
        <v>2714</v>
      </c>
      <c r="D1330" t="s">
        <v>24</v>
      </c>
      <c r="E1330">
        <v>65</v>
      </c>
      <c r="F1330" s="3">
        <v>32704</v>
      </c>
      <c r="G1330" t="s">
        <v>592</v>
      </c>
      <c r="H1330" t="s">
        <v>40</v>
      </c>
      <c r="I1330" t="s">
        <v>27</v>
      </c>
      <c r="J1330" t="s">
        <v>28</v>
      </c>
      <c r="K1330" t="s">
        <v>42</v>
      </c>
      <c r="L1330">
        <v>11</v>
      </c>
    </row>
    <row r="1331" spans="1:12" x14ac:dyDescent="0.3">
      <c r="A1331">
        <v>1330</v>
      </c>
      <c r="B1331" t="s">
        <v>2715</v>
      </c>
      <c r="C1331" t="s">
        <v>2716</v>
      </c>
      <c r="D1331" t="s">
        <v>32</v>
      </c>
      <c r="E1331">
        <v>20</v>
      </c>
      <c r="F1331" s="3">
        <v>31261</v>
      </c>
      <c r="G1331" t="s">
        <v>636</v>
      </c>
      <c r="H1331" t="s">
        <v>40</v>
      </c>
      <c r="I1331" t="s">
        <v>46</v>
      </c>
      <c r="J1331" t="s">
        <v>28</v>
      </c>
      <c r="K1331" t="s">
        <v>42</v>
      </c>
      <c r="L1331">
        <v>19</v>
      </c>
    </row>
    <row r="1332" spans="1:12" x14ac:dyDescent="0.3">
      <c r="A1332">
        <v>1331</v>
      </c>
      <c r="B1332" t="s">
        <v>2717</v>
      </c>
      <c r="C1332" t="s">
        <v>2718</v>
      </c>
      <c r="D1332" t="s">
        <v>32</v>
      </c>
      <c r="E1332">
        <v>12</v>
      </c>
      <c r="F1332" s="3">
        <v>31860</v>
      </c>
      <c r="G1332" t="s">
        <v>580</v>
      </c>
      <c r="H1332" t="s">
        <v>122</v>
      </c>
      <c r="I1332" t="s">
        <v>50</v>
      </c>
      <c r="J1332" t="s">
        <v>28</v>
      </c>
      <c r="K1332" t="s">
        <v>42</v>
      </c>
      <c r="L1332">
        <v>17</v>
      </c>
    </row>
    <row r="1333" spans="1:12" x14ac:dyDescent="0.3">
      <c r="A1333">
        <v>1332</v>
      </c>
      <c r="B1333" t="s">
        <v>775</v>
      </c>
      <c r="C1333" t="s">
        <v>2719</v>
      </c>
      <c r="D1333" t="s">
        <v>32</v>
      </c>
      <c r="E1333">
        <v>87</v>
      </c>
      <c r="F1333" s="3">
        <v>28611</v>
      </c>
      <c r="G1333" t="s">
        <v>636</v>
      </c>
      <c r="H1333" t="s">
        <v>40</v>
      </c>
      <c r="I1333" t="s">
        <v>27</v>
      </c>
      <c r="J1333" t="s">
        <v>28</v>
      </c>
      <c r="K1333" t="s">
        <v>29</v>
      </c>
      <c r="L1333">
        <v>12</v>
      </c>
    </row>
    <row r="1334" spans="1:12" x14ac:dyDescent="0.3">
      <c r="A1334">
        <v>1333</v>
      </c>
      <c r="B1334" t="s">
        <v>2720</v>
      </c>
      <c r="C1334" t="s">
        <v>2721</v>
      </c>
      <c r="D1334" t="s">
        <v>32</v>
      </c>
      <c r="E1334">
        <v>4</v>
      </c>
      <c r="F1334" s="3">
        <v>26899</v>
      </c>
      <c r="G1334" t="s">
        <v>365</v>
      </c>
      <c r="H1334" t="s">
        <v>34</v>
      </c>
      <c r="I1334" t="s">
        <v>50</v>
      </c>
      <c r="J1334" t="s">
        <v>28</v>
      </c>
      <c r="K1334" t="s">
        <v>42</v>
      </c>
      <c r="L1334">
        <v>9</v>
      </c>
    </row>
    <row r="1335" spans="1:12" x14ac:dyDescent="0.3">
      <c r="A1335">
        <v>1334</v>
      </c>
      <c r="B1335" t="s">
        <v>2722</v>
      </c>
      <c r="C1335" t="s">
        <v>2723</v>
      </c>
      <c r="D1335" t="s">
        <v>24</v>
      </c>
      <c r="E1335">
        <v>72</v>
      </c>
      <c r="F1335" s="3">
        <v>36091</v>
      </c>
      <c r="G1335" t="s">
        <v>165</v>
      </c>
      <c r="H1335" t="s">
        <v>34</v>
      </c>
      <c r="I1335" t="s">
        <v>27</v>
      </c>
      <c r="J1335" t="s">
        <v>28</v>
      </c>
      <c r="K1335" t="s">
        <v>42</v>
      </c>
      <c r="L1335">
        <v>4</v>
      </c>
    </row>
    <row r="1336" spans="1:12" x14ac:dyDescent="0.3">
      <c r="A1336">
        <v>1335</v>
      </c>
      <c r="B1336" t="s">
        <v>2724</v>
      </c>
      <c r="C1336" t="s">
        <v>2725</v>
      </c>
      <c r="D1336" t="s">
        <v>24</v>
      </c>
      <c r="E1336">
        <v>57</v>
      </c>
      <c r="F1336" s="3">
        <v>35656</v>
      </c>
      <c r="G1336" t="s">
        <v>40</v>
      </c>
      <c r="H1336" t="s">
        <v>148</v>
      </c>
      <c r="I1336" t="s">
        <v>27</v>
      </c>
      <c r="J1336" t="s">
        <v>28</v>
      </c>
      <c r="K1336" t="s">
        <v>29</v>
      </c>
      <c r="L1336">
        <v>3</v>
      </c>
    </row>
    <row r="1337" spans="1:12" x14ac:dyDescent="0.3">
      <c r="A1337">
        <v>1336</v>
      </c>
      <c r="B1337" t="s">
        <v>2726</v>
      </c>
      <c r="C1337" t="s">
        <v>2727</v>
      </c>
      <c r="D1337" t="s">
        <v>32</v>
      </c>
      <c r="E1337">
        <v>83</v>
      </c>
      <c r="F1337" s="3">
        <v>32580</v>
      </c>
      <c r="G1337" t="s">
        <v>202</v>
      </c>
      <c r="H1337" t="s">
        <v>40</v>
      </c>
      <c r="I1337" t="s">
        <v>27</v>
      </c>
      <c r="J1337" t="s">
        <v>28</v>
      </c>
      <c r="K1337" t="s">
        <v>29</v>
      </c>
      <c r="L1337">
        <v>15</v>
      </c>
    </row>
    <row r="1338" spans="1:12" x14ac:dyDescent="0.3">
      <c r="A1338">
        <v>1337</v>
      </c>
      <c r="B1338" t="s">
        <v>2728</v>
      </c>
      <c r="C1338" t="s">
        <v>2729</v>
      </c>
      <c r="D1338" t="s">
        <v>24</v>
      </c>
      <c r="E1338">
        <v>15</v>
      </c>
      <c r="F1338" s="3">
        <v>32210</v>
      </c>
      <c r="G1338" t="s">
        <v>503</v>
      </c>
      <c r="H1338" t="s">
        <v>26</v>
      </c>
      <c r="I1338" t="s">
        <v>27</v>
      </c>
      <c r="J1338" t="s">
        <v>28</v>
      </c>
      <c r="K1338" t="s">
        <v>42</v>
      </c>
      <c r="L1338">
        <v>10</v>
      </c>
    </row>
    <row r="1339" spans="1:12" x14ac:dyDescent="0.3">
      <c r="A1339">
        <v>1338</v>
      </c>
      <c r="B1339" t="s">
        <v>2730</v>
      </c>
      <c r="C1339" t="s">
        <v>2731</v>
      </c>
      <c r="D1339" t="s">
        <v>32</v>
      </c>
      <c r="E1339">
        <v>53</v>
      </c>
      <c r="F1339" s="3">
        <v>29549</v>
      </c>
      <c r="G1339" t="s">
        <v>128</v>
      </c>
      <c r="H1339" t="s">
        <v>40</v>
      </c>
      <c r="I1339" t="s">
        <v>50</v>
      </c>
      <c r="J1339" t="s">
        <v>28</v>
      </c>
      <c r="K1339" t="s">
        <v>42</v>
      </c>
      <c r="L1339">
        <v>14</v>
      </c>
    </row>
    <row r="1340" spans="1:12" x14ac:dyDescent="0.3">
      <c r="A1340">
        <v>1339</v>
      </c>
      <c r="B1340" t="s">
        <v>2732</v>
      </c>
      <c r="C1340" t="s">
        <v>2733</v>
      </c>
      <c r="D1340" t="s">
        <v>24</v>
      </c>
      <c r="E1340">
        <v>82</v>
      </c>
      <c r="F1340" s="3">
        <v>28833</v>
      </c>
      <c r="G1340" t="s">
        <v>108</v>
      </c>
      <c r="H1340" t="s">
        <v>41</v>
      </c>
      <c r="I1340" t="s">
        <v>50</v>
      </c>
      <c r="J1340" t="s">
        <v>28</v>
      </c>
      <c r="K1340" t="s">
        <v>42</v>
      </c>
      <c r="L1340">
        <v>14</v>
      </c>
    </row>
    <row r="1341" spans="1:12" x14ac:dyDescent="0.3">
      <c r="A1341">
        <v>1340</v>
      </c>
      <c r="B1341" t="s">
        <v>2734</v>
      </c>
      <c r="C1341" t="s">
        <v>2735</v>
      </c>
      <c r="D1341" t="s">
        <v>32</v>
      </c>
      <c r="E1341">
        <v>16</v>
      </c>
      <c r="F1341" s="3">
        <v>28434</v>
      </c>
      <c r="G1341" t="s">
        <v>545</v>
      </c>
      <c r="H1341" t="s">
        <v>40</v>
      </c>
      <c r="I1341" t="s">
        <v>50</v>
      </c>
      <c r="J1341" t="s">
        <v>28</v>
      </c>
      <c r="K1341" t="s">
        <v>42</v>
      </c>
      <c r="L1341">
        <v>18</v>
      </c>
    </row>
    <row r="1342" spans="1:12" x14ac:dyDescent="0.3">
      <c r="A1342">
        <v>1341</v>
      </c>
      <c r="B1342" t="s">
        <v>2736</v>
      </c>
      <c r="C1342" t="s">
        <v>2737</v>
      </c>
      <c r="D1342" t="s">
        <v>32</v>
      </c>
      <c r="E1342">
        <v>65</v>
      </c>
      <c r="F1342" s="3">
        <v>31550</v>
      </c>
      <c r="G1342" t="s">
        <v>801</v>
      </c>
      <c r="H1342" t="s">
        <v>34</v>
      </c>
      <c r="I1342" t="s">
        <v>46</v>
      </c>
      <c r="J1342" t="s">
        <v>28</v>
      </c>
      <c r="K1342" t="s">
        <v>42</v>
      </c>
      <c r="L1342">
        <v>15</v>
      </c>
    </row>
    <row r="1343" spans="1:12" x14ac:dyDescent="0.3">
      <c r="A1343">
        <v>1342</v>
      </c>
      <c r="B1343" t="s">
        <v>2738</v>
      </c>
      <c r="C1343" t="s">
        <v>2739</v>
      </c>
      <c r="D1343" t="s">
        <v>32</v>
      </c>
      <c r="E1343">
        <v>14</v>
      </c>
      <c r="F1343" s="3">
        <v>22747</v>
      </c>
      <c r="G1343" t="s">
        <v>40</v>
      </c>
      <c r="H1343" t="s">
        <v>49</v>
      </c>
      <c r="I1343" t="s">
        <v>46</v>
      </c>
      <c r="J1343" t="s">
        <v>28</v>
      </c>
      <c r="K1343" t="s">
        <v>29</v>
      </c>
      <c r="L1343">
        <v>11</v>
      </c>
    </row>
    <row r="1344" spans="1:12" x14ac:dyDescent="0.3">
      <c r="A1344">
        <v>1343</v>
      </c>
      <c r="B1344" t="s">
        <v>2740</v>
      </c>
      <c r="C1344" t="s">
        <v>2741</v>
      </c>
      <c r="D1344" t="s">
        <v>32</v>
      </c>
      <c r="E1344">
        <v>67</v>
      </c>
      <c r="F1344" s="3">
        <v>29199</v>
      </c>
      <c r="G1344" t="s">
        <v>668</v>
      </c>
      <c r="H1344" t="s">
        <v>26</v>
      </c>
      <c r="I1344" t="s">
        <v>50</v>
      </c>
      <c r="J1344" t="s">
        <v>28</v>
      </c>
      <c r="K1344" t="s">
        <v>42</v>
      </c>
      <c r="L1344">
        <v>5</v>
      </c>
    </row>
    <row r="1345" spans="1:12" x14ac:dyDescent="0.3">
      <c r="A1345">
        <v>1344</v>
      </c>
      <c r="B1345" t="s">
        <v>2742</v>
      </c>
      <c r="C1345" t="s">
        <v>2743</v>
      </c>
      <c r="D1345" t="s">
        <v>24</v>
      </c>
      <c r="E1345">
        <v>20</v>
      </c>
      <c r="F1345" s="3">
        <v>35005</v>
      </c>
      <c r="G1345" t="s">
        <v>580</v>
      </c>
      <c r="H1345" t="s">
        <v>68</v>
      </c>
      <c r="I1345" t="s">
        <v>27</v>
      </c>
      <c r="J1345" t="s">
        <v>28</v>
      </c>
      <c r="K1345" t="s">
        <v>42</v>
      </c>
      <c r="L1345">
        <v>4</v>
      </c>
    </row>
    <row r="1346" spans="1:12" x14ac:dyDescent="0.3">
      <c r="A1346">
        <v>1345</v>
      </c>
      <c r="B1346" t="s">
        <v>2744</v>
      </c>
      <c r="C1346" t="s">
        <v>2745</v>
      </c>
      <c r="D1346" t="s">
        <v>32</v>
      </c>
      <c r="E1346">
        <v>94</v>
      </c>
      <c r="F1346" s="3">
        <v>22170</v>
      </c>
      <c r="G1346" t="s">
        <v>727</v>
      </c>
      <c r="H1346" t="s">
        <v>68</v>
      </c>
      <c r="I1346" t="s">
        <v>27</v>
      </c>
      <c r="J1346" t="s">
        <v>28</v>
      </c>
      <c r="K1346" t="s">
        <v>42</v>
      </c>
      <c r="L1346">
        <v>12</v>
      </c>
    </row>
    <row r="1347" spans="1:12" x14ac:dyDescent="0.3">
      <c r="A1347">
        <v>1346</v>
      </c>
      <c r="B1347" t="s">
        <v>2746</v>
      </c>
      <c r="C1347" t="s">
        <v>2747</v>
      </c>
      <c r="D1347" t="s">
        <v>32</v>
      </c>
      <c r="E1347">
        <v>9</v>
      </c>
      <c r="F1347" s="3">
        <v>25738</v>
      </c>
      <c r="G1347" t="s">
        <v>2062</v>
      </c>
      <c r="H1347" t="s">
        <v>122</v>
      </c>
      <c r="I1347" t="s">
        <v>27</v>
      </c>
      <c r="J1347" t="s">
        <v>28</v>
      </c>
      <c r="K1347" t="s">
        <v>42</v>
      </c>
      <c r="L1347">
        <v>19</v>
      </c>
    </row>
    <row r="1348" spans="1:12" x14ac:dyDescent="0.3">
      <c r="A1348">
        <v>1347</v>
      </c>
      <c r="B1348" t="s">
        <v>2748</v>
      </c>
      <c r="C1348" t="s">
        <v>2749</v>
      </c>
      <c r="D1348" t="s">
        <v>24</v>
      </c>
      <c r="E1348">
        <v>14</v>
      </c>
      <c r="F1348" s="3">
        <v>28475</v>
      </c>
      <c r="G1348" t="s">
        <v>207</v>
      </c>
      <c r="H1348" t="s">
        <v>68</v>
      </c>
      <c r="I1348" t="s">
        <v>27</v>
      </c>
      <c r="J1348" t="s">
        <v>28</v>
      </c>
      <c r="K1348" t="s">
        <v>29</v>
      </c>
      <c r="L1348">
        <v>14</v>
      </c>
    </row>
    <row r="1349" spans="1:12" x14ac:dyDescent="0.3">
      <c r="A1349">
        <v>1348</v>
      </c>
      <c r="B1349" t="s">
        <v>2750</v>
      </c>
      <c r="C1349" t="s">
        <v>701</v>
      </c>
      <c r="D1349" t="s">
        <v>32</v>
      </c>
      <c r="E1349">
        <v>88</v>
      </c>
      <c r="F1349" s="3">
        <v>30782</v>
      </c>
      <c r="G1349" t="s">
        <v>193</v>
      </c>
      <c r="H1349" t="s">
        <v>40</v>
      </c>
      <c r="I1349" t="s">
        <v>50</v>
      </c>
      <c r="J1349" t="s">
        <v>28</v>
      </c>
      <c r="K1349" t="s">
        <v>42</v>
      </c>
      <c r="L1349">
        <v>13</v>
      </c>
    </row>
    <row r="1350" spans="1:12" x14ac:dyDescent="0.3">
      <c r="A1350">
        <v>1349</v>
      </c>
      <c r="B1350" t="s">
        <v>181</v>
      </c>
      <c r="C1350" t="s">
        <v>2751</v>
      </c>
      <c r="D1350" t="s">
        <v>32</v>
      </c>
      <c r="E1350">
        <v>83</v>
      </c>
      <c r="F1350" s="3">
        <v>35557</v>
      </c>
      <c r="G1350" t="s">
        <v>577</v>
      </c>
      <c r="H1350" t="s">
        <v>68</v>
      </c>
      <c r="I1350" t="s">
        <v>46</v>
      </c>
      <c r="J1350" t="s">
        <v>28</v>
      </c>
      <c r="K1350" t="s">
        <v>42</v>
      </c>
      <c r="L1350">
        <v>1</v>
      </c>
    </row>
    <row r="1351" spans="1:12" x14ac:dyDescent="0.3">
      <c r="A1351">
        <v>1350</v>
      </c>
      <c r="B1351" t="s">
        <v>2752</v>
      </c>
      <c r="C1351" t="s">
        <v>2753</v>
      </c>
      <c r="D1351" t="s">
        <v>32</v>
      </c>
      <c r="E1351">
        <v>10</v>
      </c>
      <c r="F1351" s="3">
        <v>21093</v>
      </c>
      <c r="G1351" t="s">
        <v>331</v>
      </c>
      <c r="H1351" t="s">
        <v>49</v>
      </c>
      <c r="I1351" t="s">
        <v>27</v>
      </c>
      <c r="J1351" t="s">
        <v>28</v>
      </c>
      <c r="K1351" t="s">
        <v>29</v>
      </c>
      <c r="L1351">
        <v>8</v>
      </c>
    </row>
    <row r="1352" spans="1:12" x14ac:dyDescent="0.3">
      <c r="A1352">
        <v>1351</v>
      </c>
      <c r="B1352" t="s">
        <v>2280</v>
      </c>
      <c r="C1352" t="s">
        <v>9</v>
      </c>
      <c r="D1352" t="s">
        <v>131</v>
      </c>
      <c r="E1352">
        <v>32</v>
      </c>
      <c r="F1352" s="3" t="s">
        <v>132</v>
      </c>
      <c r="G1352" t="s">
        <v>2376</v>
      </c>
      <c r="H1352" t="s">
        <v>41</v>
      </c>
      <c r="I1352" t="s">
        <v>50</v>
      </c>
      <c r="J1352" t="s">
        <v>28</v>
      </c>
      <c r="K1352" t="s">
        <v>42</v>
      </c>
      <c r="L1352">
        <v>11</v>
      </c>
    </row>
    <row r="1353" spans="1:12" x14ac:dyDescent="0.3">
      <c r="A1353">
        <v>1352</v>
      </c>
      <c r="B1353" t="s">
        <v>2754</v>
      </c>
      <c r="C1353" t="s">
        <v>2755</v>
      </c>
      <c r="D1353" t="s">
        <v>32</v>
      </c>
      <c r="E1353">
        <v>53</v>
      </c>
      <c r="F1353" s="3">
        <v>20086</v>
      </c>
      <c r="G1353" t="s">
        <v>577</v>
      </c>
      <c r="H1353" t="s">
        <v>68</v>
      </c>
      <c r="I1353" t="s">
        <v>50</v>
      </c>
      <c r="J1353" t="s">
        <v>28</v>
      </c>
      <c r="K1353" t="s">
        <v>42</v>
      </c>
      <c r="L1353">
        <v>18</v>
      </c>
    </row>
    <row r="1354" spans="1:12" x14ac:dyDescent="0.3">
      <c r="A1354">
        <v>1353</v>
      </c>
      <c r="B1354" t="s">
        <v>2756</v>
      </c>
      <c r="C1354" t="s">
        <v>2757</v>
      </c>
      <c r="D1354" t="s">
        <v>24</v>
      </c>
      <c r="E1354">
        <v>1</v>
      </c>
      <c r="F1354" s="3">
        <v>29311</v>
      </c>
      <c r="G1354" t="s">
        <v>583</v>
      </c>
      <c r="H1354" t="s">
        <v>26</v>
      </c>
      <c r="I1354" t="s">
        <v>27</v>
      </c>
      <c r="J1354" t="s">
        <v>28</v>
      </c>
      <c r="K1354" t="s">
        <v>29</v>
      </c>
      <c r="L1354">
        <v>11</v>
      </c>
    </row>
    <row r="1355" spans="1:12" x14ac:dyDescent="0.3">
      <c r="A1355">
        <v>1354</v>
      </c>
      <c r="B1355" t="s">
        <v>2758</v>
      </c>
      <c r="C1355" t="s">
        <v>2759</v>
      </c>
      <c r="D1355" t="s">
        <v>24</v>
      </c>
      <c r="E1355">
        <v>0</v>
      </c>
      <c r="F1355" s="3">
        <v>36814</v>
      </c>
      <c r="G1355" t="s">
        <v>263</v>
      </c>
      <c r="H1355" t="s">
        <v>34</v>
      </c>
      <c r="I1355" t="s">
        <v>46</v>
      </c>
      <c r="J1355" t="s">
        <v>28</v>
      </c>
      <c r="K1355" t="s">
        <v>42</v>
      </c>
      <c r="L1355">
        <v>2</v>
      </c>
    </row>
    <row r="1356" spans="1:12" x14ac:dyDescent="0.3">
      <c r="A1356">
        <v>1355</v>
      </c>
      <c r="B1356" t="s">
        <v>2760</v>
      </c>
      <c r="C1356" t="s">
        <v>2761</v>
      </c>
      <c r="D1356" t="s">
        <v>32</v>
      </c>
      <c r="E1356">
        <v>37</v>
      </c>
      <c r="F1356" s="3">
        <v>36985</v>
      </c>
      <c r="G1356" t="s">
        <v>138</v>
      </c>
      <c r="H1356" t="s">
        <v>38</v>
      </c>
      <c r="I1356" t="s">
        <v>27</v>
      </c>
      <c r="J1356" t="s">
        <v>28</v>
      </c>
      <c r="K1356" t="s">
        <v>42</v>
      </c>
      <c r="L1356">
        <v>1</v>
      </c>
    </row>
    <row r="1357" spans="1:12" x14ac:dyDescent="0.3">
      <c r="A1357">
        <v>1356</v>
      </c>
      <c r="B1357" t="s">
        <v>2762</v>
      </c>
      <c r="C1357" t="s">
        <v>2763</v>
      </c>
      <c r="D1357" t="s">
        <v>24</v>
      </c>
      <c r="E1357">
        <v>12</v>
      </c>
      <c r="F1357" s="3">
        <v>29641</v>
      </c>
      <c r="G1357" t="s">
        <v>1870</v>
      </c>
      <c r="H1357" t="s">
        <v>40</v>
      </c>
      <c r="I1357" t="s">
        <v>50</v>
      </c>
      <c r="J1357" t="s">
        <v>28</v>
      </c>
      <c r="K1357" t="s">
        <v>42</v>
      </c>
      <c r="L1357">
        <v>13</v>
      </c>
    </row>
    <row r="1358" spans="1:12" x14ac:dyDescent="0.3">
      <c r="A1358">
        <v>1357</v>
      </c>
      <c r="B1358" t="s">
        <v>2764</v>
      </c>
      <c r="C1358" t="s">
        <v>2765</v>
      </c>
      <c r="D1358" t="s">
        <v>32</v>
      </c>
      <c r="E1358">
        <v>69</v>
      </c>
      <c r="F1358" s="3">
        <v>34103</v>
      </c>
      <c r="G1358" t="s">
        <v>111</v>
      </c>
      <c r="H1358" t="s">
        <v>26</v>
      </c>
      <c r="I1358" t="s">
        <v>50</v>
      </c>
      <c r="J1358" t="s">
        <v>28</v>
      </c>
      <c r="K1358" t="s">
        <v>42</v>
      </c>
      <c r="L1358">
        <v>6</v>
      </c>
    </row>
    <row r="1359" spans="1:12" x14ac:dyDescent="0.3">
      <c r="A1359">
        <v>1358</v>
      </c>
      <c r="B1359" t="s">
        <v>2766</v>
      </c>
      <c r="C1359" t="s">
        <v>2767</v>
      </c>
      <c r="D1359" t="s">
        <v>32</v>
      </c>
      <c r="E1359">
        <v>8</v>
      </c>
      <c r="F1359" s="3">
        <v>34435</v>
      </c>
      <c r="G1359" t="s">
        <v>668</v>
      </c>
      <c r="H1359" t="s">
        <v>26</v>
      </c>
      <c r="I1359" t="s">
        <v>50</v>
      </c>
      <c r="J1359" t="s">
        <v>28</v>
      </c>
      <c r="K1359" t="s">
        <v>42</v>
      </c>
      <c r="L1359">
        <v>6</v>
      </c>
    </row>
    <row r="1360" spans="1:12" x14ac:dyDescent="0.3">
      <c r="A1360">
        <v>1359</v>
      </c>
      <c r="B1360" t="s">
        <v>2768</v>
      </c>
      <c r="C1360" t="s">
        <v>2769</v>
      </c>
      <c r="D1360" t="s">
        <v>24</v>
      </c>
      <c r="E1360">
        <v>54</v>
      </c>
      <c r="F1360" s="3">
        <v>34024</v>
      </c>
      <c r="G1360" t="s">
        <v>1051</v>
      </c>
      <c r="H1360" t="s">
        <v>49</v>
      </c>
      <c r="I1360" t="s">
        <v>27</v>
      </c>
      <c r="J1360" t="s">
        <v>28</v>
      </c>
      <c r="K1360" t="s">
        <v>42</v>
      </c>
      <c r="L1360">
        <v>6</v>
      </c>
    </row>
    <row r="1361" spans="1:12" x14ac:dyDescent="0.3">
      <c r="A1361">
        <v>1360</v>
      </c>
      <c r="B1361" t="s">
        <v>2770</v>
      </c>
      <c r="C1361" t="s">
        <v>2771</v>
      </c>
      <c r="D1361" t="s">
        <v>32</v>
      </c>
      <c r="E1361">
        <v>41</v>
      </c>
      <c r="F1361" s="3">
        <v>25753</v>
      </c>
      <c r="G1361" t="s">
        <v>534</v>
      </c>
      <c r="H1361" t="s">
        <v>68</v>
      </c>
      <c r="I1361" t="s">
        <v>27</v>
      </c>
      <c r="J1361" t="s">
        <v>28</v>
      </c>
      <c r="K1361" t="s">
        <v>29</v>
      </c>
      <c r="L1361">
        <v>15</v>
      </c>
    </row>
    <row r="1362" spans="1:12" x14ac:dyDescent="0.3">
      <c r="A1362">
        <v>1361</v>
      </c>
      <c r="B1362" t="s">
        <v>2772</v>
      </c>
      <c r="C1362" t="s">
        <v>2773</v>
      </c>
      <c r="D1362" t="s">
        <v>32</v>
      </c>
      <c r="E1362">
        <v>56</v>
      </c>
      <c r="F1362" s="3">
        <v>23723</v>
      </c>
      <c r="G1362" t="s">
        <v>86</v>
      </c>
      <c r="H1362" t="s">
        <v>68</v>
      </c>
      <c r="I1362" t="s">
        <v>46</v>
      </c>
      <c r="J1362" t="s">
        <v>28</v>
      </c>
      <c r="K1362" t="s">
        <v>42</v>
      </c>
      <c r="L1362">
        <v>19</v>
      </c>
    </row>
    <row r="1363" spans="1:12" x14ac:dyDescent="0.3">
      <c r="A1363">
        <v>1362</v>
      </c>
      <c r="B1363" t="s">
        <v>2774</v>
      </c>
      <c r="C1363" t="s">
        <v>2775</v>
      </c>
      <c r="D1363" t="s">
        <v>24</v>
      </c>
      <c r="E1363">
        <v>20</v>
      </c>
      <c r="F1363" s="3">
        <v>26715</v>
      </c>
      <c r="G1363" t="s">
        <v>74</v>
      </c>
      <c r="H1363" t="s">
        <v>68</v>
      </c>
      <c r="I1363" t="s">
        <v>46</v>
      </c>
      <c r="J1363" t="s">
        <v>28</v>
      </c>
      <c r="K1363" t="s">
        <v>29</v>
      </c>
      <c r="L1363">
        <v>15</v>
      </c>
    </row>
    <row r="1364" spans="1:12" x14ac:dyDescent="0.3">
      <c r="A1364">
        <v>1363</v>
      </c>
      <c r="B1364" t="s">
        <v>2776</v>
      </c>
      <c r="C1364" t="s">
        <v>2777</v>
      </c>
      <c r="D1364" t="s">
        <v>32</v>
      </c>
      <c r="E1364">
        <v>7</v>
      </c>
      <c r="F1364" s="3">
        <v>22570</v>
      </c>
      <c r="G1364" t="s">
        <v>346</v>
      </c>
      <c r="H1364" t="s">
        <v>34</v>
      </c>
      <c r="I1364" t="s">
        <v>27</v>
      </c>
      <c r="J1364" t="s">
        <v>28</v>
      </c>
      <c r="K1364" t="s">
        <v>42</v>
      </c>
      <c r="L1364">
        <v>18</v>
      </c>
    </row>
    <row r="1365" spans="1:12" x14ac:dyDescent="0.3">
      <c r="A1365">
        <v>1364</v>
      </c>
      <c r="B1365" t="s">
        <v>2778</v>
      </c>
      <c r="C1365" t="s">
        <v>2779</v>
      </c>
      <c r="D1365" t="s">
        <v>32</v>
      </c>
      <c r="E1365">
        <v>99</v>
      </c>
      <c r="F1365" s="3">
        <v>28600</v>
      </c>
      <c r="G1365" t="s">
        <v>77</v>
      </c>
      <c r="H1365" t="s">
        <v>68</v>
      </c>
      <c r="I1365" t="s">
        <v>27</v>
      </c>
      <c r="J1365" t="s">
        <v>28</v>
      </c>
      <c r="K1365" t="s">
        <v>42</v>
      </c>
      <c r="L1365">
        <v>21</v>
      </c>
    </row>
    <row r="1366" spans="1:12" x14ac:dyDescent="0.3">
      <c r="A1366">
        <v>1365</v>
      </c>
      <c r="B1366" t="s">
        <v>2780</v>
      </c>
      <c r="C1366" t="s">
        <v>2781</v>
      </c>
      <c r="D1366" t="s">
        <v>32</v>
      </c>
      <c r="E1366">
        <v>97</v>
      </c>
      <c r="F1366" s="3">
        <v>33713</v>
      </c>
      <c r="G1366" t="s">
        <v>227</v>
      </c>
      <c r="H1366" t="s">
        <v>26</v>
      </c>
      <c r="I1366" t="s">
        <v>27</v>
      </c>
      <c r="J1366" t="s">
        <v>28</v>
      </c>
      <c r="K1366" t="s">
        <v>42</v>
      </c>
      <c r="L1366">
        <v>3</v>
      </c>
    </row>
    <row r="1367" spans="1:12" x14ac:dyDescent="0.3">
      <c r="A1367">
        <v>1366</v>
      </c>
      <c r="B1367" t="s">
        <v>2782</v>
      </c>
      <c r="C1367" t="s">
        <v>2783</v>
      </c>
      <c r="D1367" t="s">
        <v>32</v>
      </c>
      <c r="E1367">
        <v>10</v>
      </c>
      <c r="F1367" s="3">
        <v>27210</v>
      </c>
      <c r="G1367" t="s">
        <v>691</v>
      </c>
      <c r="H1367" t="s">
        <v>49</v>
      </c>
      <c r="I1367" t="s">
        <v>46</v>
      </c>
      <c r="J1367" t="s">
        <v>28</v>
      </c>
      <c r="K1367" t="s">
        <v>42</v>
      </c>
      <c r="L1367">
        <v>22</v>
      </c>
    </row>
    <row r="1368" spans="1:12" x14ac:dyDescent="0.3">
      <c r="A1368">
        <v>1367</v>
      </c>
      <c r="B1368" t="s">
        <v>2784</v>
      </c>
      <c r="C1368" t="s">
        <v>2785</v>
      </c>
      <c r="D1368" t="s">
        <v>24</v>
      </c>
      <c r="E1368">
        <v>63</v>
      </c>
      <c r="F1368" s="3">
        <v>26844</v>
      </c>
      <c r="G1368" t="s">
        <v>258</v>
      </c>
      <c r="H1368" t="s">
        <v>49</v>
      </c>
      <c r="I1368" t="s">
        <v>27</v>
      </c>
      <c r="J1368" t="s">
        <v>28</v>
      </c>
      <c r="K1368" t="s">
        <v>42</v>
      </c>
      <c r="L1368">
        <v>18</v>
      </c>
    </row>
    <row r="1369" spans="1:12" x14ac:dyDescent="0.3">
      <c r="A1369">
        <v>1368</v>
      </c>
      <c r="B1369" t="s">
        <v>450</v>
      </c>
      <c r="C1369" t="s">
        <v>2786</v>
      </c>
      <c r="D1369" t="s">
        <v>24</v>
      </c>
      <c r="E1369">
        <v>54</v>
      </c>
      <c r="F1369" s="3">
        <v>26768</v>
      </c>
      <c r="G1369" t="s">
        <v>40</v>
      </c>
      <c r="H1369" t="s">
        <v>38</v>
      </c>
      <c r="I1369" t="s">
        <v>27</v>
      </c>
      <c r="J1369" t="s">
        <v>28</v>
      </c>
      <c r="K1369" t="s">
        <v>42</v>
      </c>
      <c r="L1369">
        <v>4</v>
      </c>
    </row>
    <row r="1370" spans="1:12" x14ac:dyDescent="0.3">
      <c r="A1370">
        <v>1369</v>
      </c>
      <c r="B1370" t="s">
        <v>2787</v>
      </c>
      <c r="C1370" t="s">
        <v>2788</v>
      </c>
      <c r="D1370" t="s">
        <v>24</v>
      </c>
      <c r="E1370">
        <v>51</v>
      </c>
      <c r="F1370" s="3">
        <v>34462</v>
      </c>
      <c r="G1370" t="s">
        <v>285</v>
      </c>
      <c r="H1370" t="s">
        <v>68</v>
      </c>
      <c r="I1370" t="s">
        <v>27</v>
      </c>
      <c r="J1370" t="s">
        <v>28</v>
      </c>
      <c r="K1370" t="s">
        <v>29</v>
      </c>
      <c r="L1370">
        <v>6</v>
      </c>
    </row>
    <row r="1371" spans="1:12" x14ac:dyDescent="0.3">
      <c r="A1371">
        <v>1370</v>
      </c>
      <c r="B1371" t="s">
        <v>2789</v>
      </c>
      <c r="C1371" t="s">
        <v>2790</v>
      </c>
      <c r="D1371" t="s">
        <v>24</v>
      </c>
      <c r="E1371">
        <v>44</v>
      </c>
      <c r="F1371" s="3">
        <v>31708</v>
      </c>
      <c r="G1371" t="s">
        <v>691</v>
      </c>
      <c r="H1371" t="s">
        <v>38</v>
      </c>
      <c r="I1371" t="s">
        <v>27</v>
      </c>
      <c r="J1371" t="s">
        <v>28</v>
      </c>
      <c r="K1371" t="s">
        <v>42</v>
      </c>
      <c r="L1371">
        <v>18</v>
      </c>
    </row>
    <row r="1372" spans="1:12" x14ac:dyDescent="0.3">
      <c r="A1372">
        <v>1371</v>
      </c>
      <c r="B1372" t="s">
        <v>2791</v>
      </c>
      <c r="C1372" t="s">
        <v>2792</v>
      </c>
      <c r="D1372" t="s">
        <v>24</v>
      </c>
      <c r="E1372">
        <v>39</v>
      </c>
      <c r="F1372" s="3">
        <v>21764</v>
      </c>
      <c r="G1372" t="s">
        <v>534</v>
      </c>
      <c r="H1372" t="s">
        <v>49</v>
      </c>
      <c r="I1372" t="s">
        <v>27</v>
      </c>
      <c r="J1372" t="s">
        <v>28</v>
      </c>
      <c r="K1372" t="s">
        <v>29</v>
      </c>
      <c r="L1372">
        <v>13</v>
      </c>
    </row>
    <row r="1373" spans="1:12" x14ac:dyDescent="0.3">
      <c r="A1373">
        <v>1372</v>
      </c>
      <c r="B1373" t="s">
        <v>2793</v>
      </c>
      <c r="C1373" t="s">
        <v>2794</v>
      </c>
      <c r="D1373" t="s">
        <v>32</v>
      </c>
      <c r="E1373">
        <v>44</v>
      </c>
      <c r="F1373" s="3">
        <v>29404</v>
      </c>
      <c r="G1373" t="s">
        <v>2795</v>
      </c>
      <c r="H1373" t="s">
        <v>68</v>
      </c>
      <c r="I1373" t="s">
        <v>46</v>
      </c>
      <c r="J1373" t="s">
        <v>28</v>
      </c>
      <c r="K1373" t="s">
        <v>42</v>
      </c>
      <c r="L1373">
        <v>17</v>
      </c>
    </row>
    <row r="1374" spans="1:12" x14ac:dyDescent="0.3">
      <c r="A1374">
        <v>1373</v>
      </c>
      <c r="B1374" t="s">
        <v>2796</v>
      </c>
      <c r="C1374" t="s">
        <v>2797</v>
      </c>
      <c r="D1374" t="s">
        <v>24</v>
      </c>
      <c r="E1374">
        <v>3</v>
      </c>
      <c r="F1374" s="3">
        <v>21451</v>
      </c>
      <c r="G1374" t="s">
        <v>160</v>
      </c>
      <c r="H1374" t="s">
        <v>34</v>
      </c>
      <c r="I1374" t="s">
        <v>27</v>
      </c>
      <c r="J1374" t="s">
        <v>28</v>
      </c>
      <c r="K1374" t="s">
        <v>29</v>
      </c>
      <c r="L1374">
        <v>12</v>
      </c>
    </row>
    <row r="1375" spans="1:12" x14ac:dyDescent="0.3">
      <c r="A1375">
        <v>1374</v>
      </c>
      <c r="B1375" t="s">
        <v>2798</v>
      </c>
      <c r="C1375" t="s">
        <v>2799</v>
      </c>
      <c r="D1375" t="s">
        <v>32</v>
      </c>
      <c r="E1375">
        <v>76</v>
      </c>
      <c r="F1375" s="3">
        <v>27772</v>
      </c>
      <c r="G1375" t="s">
        <v>40</v>
      </c>
      <c r="H1375" t="s">
        <v>68</v>
      </c>
      <c r="I1375" t="s">
        <v>27</v>
      </c>
      <c r="J1375" t="s">
        <v>28</v>
      </c>
      <c r="K1375" t="s">
        <v>42</v>
      </c>
      <c r="L1375">
        <v>8</v>
      </c>
    </row>
    <row r="1376" spans="1:12" x14ac:dyDescent="0.3">
      <c r="A1376">
        <v>1375</v>
      </c>
      <c r="B1376" t="s">
        <v>2800</v>
      </c>
      <c r="C1376" t="s">
        <v>2801</v>
      </c>
      <c r="D1376" t="s">
        <v>32</v>
      </c>
      <c r="E1376">
        <v>36</v>
      </c>
      <c r="F1376" s="3">
        <v>28831</v>
      </c>
      <c r="G1376" t="s">
        <v>415</v>
      </c>
      <c r="H1376" t="s">
        <v>34</v>
      </c>
      <c r="I1376" t="s">
        <v>46</v>
      </c>
      <c r="J1376" t="s">
        <v>28</v>
      </c>
      <c r="K1376" t="s">
        <v>42</v>
      </c>
      <c r="L1376">
        <v>18</v>
      </c>
    </row>
    <row r="1377" spans="1:12" x14ac:dyDescent="0.3">
      <c r="A1377">
        <v>1376</v>
      </c>
      <c r="B1377" t="s">
        <v>1139</v>
      </c>
      <c r="C1377" t="s">
        <v>9</v>
      </c>
      <c r="D1377" t="s">
        <v>32</v>
      </c>
      <c r="E1377">
        <v>89</v>
      </c>
      <c r="F1377" s="3">
        <v>24178</v>
      </c>
      <c r="G1377" t="s">
        <v>409</v>
      </c>
      <c r="H1377" t="s">
        <v>26</v>
      </c>
      <c r="I1377" t="s">
        <v>27</v>
      </c>
      <c r="J1377" t="s">
        <v>28</v>
      </c>
      <c r="K1377" t="s">
        <v>29</v>
      </c>
      <c r="L1377">
        <v>18</v>
      </c>
    </row>
    <row r="1378" spans="1:12" x14ac:dyDescent="0.3">
      <c r="A1378">
        <v>1377</v>
      </c>
      <c r="B1378" t="s">
        <v>1239</v>
      </c>
      <c r="C1378" t="s">
        <v>2802</v>
      </c>
      <c r="D1378" t="s">
        <v>32</v>
      </c>
      <c r="E1378">
        <v>86</v>
      </c>
      <c r="F1378" s="3">
        <v>32639</v>
      </c>
      <c r="G1378" t="s">
        <v>2154</v>
      </c>
      <c r="H1378" t="s">
        <v>49</v>
      </c>
      <c r="I1378" t="s">
        <v>27</v>
      </c>
      <c r="J1378" t="s">
        <v>28</v>
      </c>
      <c r="K1378" t="s">
        <v>29</v>
      </c>
      <c r="L1378">
        <v>2</v>
      </c>
    </row>
    <row r="1379" spans="1:12" x14ac:dyDescent="0.3">
      <c r="A1379">
        <v>1378</v>
      </c>
      <c r="B1379" t="s">
        <v>2803</v>
      </c>
      <c r="C1379" t="s">
        <v>2804</v>
      </c>
      <c r="D1379" t="s">
        <v>24</v>
      </c>
      <c r="E1379">
        <v>36</v>
      </c>
      <c r="F1379" s="3">
        <v>28659</v>
      </c>
      <c r="G1379" t="s">
        <v>40</v>
      </c>
      <c r="H1379" t="s">
        <v>38</v>
      </c>
      <c r="I1379" t="s">
        <v>46</v>
      </c>
      <c r="J1379" t="s">
        <v>28</v>
      </c>
      <c r="K1379" t="s">
        <v>29</v>
      </c>
      <c r="L1379">
        <v>7</v>
      </c>
    </row>
    <row r="1380" spans="1:12" x14ac:dyDescent="0.3">
      <c r="A1380">
        <v>1379</v>
      </c>
      <c r="B1380" t="s">
        <v>2805</v>
      </c>
      <c r="C1380" t="s">
        <v>2806</v>
      </c>
      <c r="D1380" t="s">
        <v>24</v>
      </c>
      <c r="E1380">
        <v>63</v>
      </c>
      <c r="F1380" s="3">
        <v>32675</v>
      </c>
      <c r="G1380" t="s">
        <v>125</v>
      </c>
      <c r="H1380" t="s">
        <v>34</v>
      </c>
      <c r="I1380" t="s">
        <v>27</v>
      </c>
      <c r="J1380" t="s">
        <v>28</v>
      </c>
      <c r="K1380" t="s">
        <v>29</v>
      </c>
      <c r="L1380">
        <v>7</v>
      </c>
    </row>
    <row r="1381" spans="1:12" x14ac:dyDescent="0.3">
      <c r="A1381">
        <v>1380</v>
      </c>
      <c r="B1381" t="s">
        <v>2807</v>
      </c>
      <c r="C1381" t="s">
        <v>2808</v>
      </c>
      <c r="D1381" t="s">
        <v>24</v>
      </c>
      <c r="E1381">
        <v>99</v>
      </c>
      <c r="F1381" s="3">
        <v>36068</v>
      </c>
      <c r="G1381" t="s">
        <v>713</v>
      </c>
      <c r="H1381" t="s">
        <v>34</v>
      </c>
      <c r="I1381" t="s">
        <v>27</v>
      </c>
      <c r="J1381" t="s">
        <v>28</v>
      </c>
      <c r="K1381" t="s">
        <v>42</v>
      </c>
      <c r="L1381">
        <v>3</v>
      </c>
    </row>
    <row r="1382" spans="1:12" x14ac:dyDescent="0.3">
      <c r="A1382">
        <v>1381</v>
      </c>
      <c r="B1382" t="s">
        <v>2809</v>
      </c>
      <c r="C1382" t="s">
        <v>2810</v>
      </c>
      <c r="D1382" t="s">
        <v>32</v>
      </c>
      <c r="E1382">
        <v>79</v>
      </c>
      <c r="F1382" s="3">
        <v>31117</v>
      </c>
      <c r="G1382" t="s">
        <v>2240</v>
      </c>
      <c r="H1382" t="s">
        <v>68</v>
      </c>
      <c r="I1382" t="s">
        <v>46</v>
      </c>
      <c r="J1382" t="s">
        <v>28</v>
      </c>
      <c r="K1382" t="s">
        <v>29</v>
      </c>
      <c r="L1382">
        <v>15</v>
      </c>
    </row>
    <row r="1383" spans="1:12" x14ac:dyDescent="0.3">
      <c r="A1383">
        <v>1382</v>
      </c>
      <c r="B1383" t="s">
        <v>2811</v>
      </c>
      <c r="C1383" t="s">
        <v>2812</v>
      </c>
      <c r="D1383" t="s">
        <v>32</v>
      </c>
      <c r="E1383">
        <v>27</v>
      </c>
      <c r="F1383" s="3">
        <v>32804</v>
      </c>
      <c r="G1383" t="s">
        <v>250</v>
      </c>
      <c r="H1383" t="s">
        <v>68</v>
      </c>
      <c r="I1383" t="s">
        <v>50</v>
      </c>
      <c r="J1383" t="s">
        <v>28</v>
      </c>
      <c r="K1383" t="s">
        <v>29</v>
      </c>
      <c r="L1383">
        <v>20</v>
      </c>
    </row>
    <row r="1384" spans="1:12" x14ac:dyDescent="0.3">
      <c r="A1384">
        <v>1383</v>
      </c>
      <c r="B1384" t="s">
        <v>2354</v>
      </c>
      <c r="C1384" t="s">
        <v>2813</v>
      </c>
      <c r="D1384" t="s">
        <v>24</v>
      </c>
      <c r="E1384">
        <v>81</v>
      </c>
      <c r="F1384" s="3">
        <v>21122</v>
      </c>
      <c r="G1384" t="s">
        <v>990</v>
      </c>
      <c r="H1384" t="s">
        <v>41</v>
      </c>
      <c r="I1384" t="s">
        <v>46</v>
      </c>
      <c r="J1384" t="s">
        <v>28</v>
      </c>
      <c r="K1384" t="s">
        <v>42</v>
      </c>
      <c r="L1384">
        <v>8</v>
      </c>
    </row>
    <row r="1385" spans="1:12" x14ac:dyDescent="0.3">
      <c r="A1385">
        <v>1384</v>
      </c>
      <c r="B1385" t="s">
        <v>2814</v>
      </c>
      <c r="C1385" t="s">
        <v>2815</v>
      </c>
      <c r="D1385" t="s">
        <v>24</v>
      </c>
      <c r="E1385">
        <v>48</v>
      </c>
      <c r="F1385" s="3">
        <v>36047</v>
      </c>
      <c r="G1385" t="s">
        <v>276</v>
      </c>
      <c r="H1385" t="s">
        <v>68</v>
      </c>
      <c r="I1385" t="s">
        <v>27</v>
      </c>
      <c r="J1385" t="s">
        <v>28</v>
      </c>
      <c r="K1385" t="s">
        <v>42</v>
      </c>
      <c r="L1385">
        <v>2</v>
      </c>
    </row>
    <row r="1386" spans="1:12" x14ac:dyDescent="0.3">
      <c r="A1386">
        <v>1385</v>
      </c>
      <c r="B1386" t="s">
        <v>2816</v>
      </c>
      <c r="C1386" t="s">
        <v>2817</v>
      </c>
      <c r="D1386" t="s">
        <v>24</v>
      </c>
      <c r="E1386">
        <v>39</v>
      </c>
      <c r="F1386" s="3">
        <v>21049</v>
      </c>
      <c r="G1386" t="s">
        <v>422</v>
      </c>
      <c r="H1386" t="s">
        <v>34</v>
      </c>
      <c r="I1386" t="s">
        <v>27</v>
      </c>
      <c r="J1386" t="s">
        <v>28</v>
      </c>
      <c r="K1386" t="s">
        <v>42</v>
      </c>
      <c r="L1386">
        <v>16</v>
      </c>
    </row>
    <row r="1387" spans="1:12" x14ac:dyDescent="0.3">
      <c r="A1387">
        <v>1386</v>
      </c>
      <c r="B1387" t="s">
        <v>2818</v>
      </c>
      <c r="C1387" t="s">
        <v>2819</v>
      </c>
      <c r="D1387" t="s">
        <v>24</v>
      </c>
      <c r="E1387">
        <v>71</v>
      </c>
      <c r="F1387" s="3">
        <v>24635</v>
      </c>
      <c r="G1387" t="s">
        <v>1051</v>
      </c>
      <c r="H1387" t="s">
        <v>49</v>
      </c>
      <c r="I1387" t="s">
        <v>27</v>
      </c>
      <c r="J1387" t="s">
        <v>28</v>
      </c>
      <c r="K1387" t="s">
        <v>29</v>
      </c>
      <c r="L1387">
        <v>12</v>
      </c>
    </row>
    <row r="1388" spans="1:12" x14ac:dyDescent="0.3">
      <c r="A1388">
        <v>1387</v>
      </c>
      <c r="B1388" t="s">
        <v>1059</v>
      </c>
      <c r="C1388" t="s">
        <v>2688</v>
      </c>
      <c r="D1388" t="s">
        <v>24</v>
      </c>
      <c r="E1388">
        <v>33</v>
      </c>
      <c r="F1388" s="3">
        <v>28317</v>
      </c>
      <c r="G1388" t="s">
        <v>374</v>
      </c>
      <c r="H1388" t="s">
        <v>68</v>
      </c>
      <c r="I1388" t="s">
        <v>27</v>
      </c>
      <c r="J1388" t="s">
        <v>28</v>
      </c>
      <c r="K1388" t="s">
        <v>29</v>
      </c>
      <c r="L1388">
        <v>4</v>
      </c>
    </row>
    <row r="1389" spans="1:12" x14ac:dyDescent="0.3">
      <c r="A1389">
        <v>1388</v>
      </c>
      <c r="B1389" t="s">
        <v>2820</v>
      </c>
      <c r="C1389" t="s">
        <v>2821</v>
      </c>
      <c r="D1389" t="s">
        <v>32</v>
      </c>
      <c r="E1389">
        <v>86</v>
      </c>
      <c r="F1389" s="3">
        <v>26525</v>
      </c>
      <c r="G1389" t="s">
        <v>258</v>
      </c>
      <c r="H1389" t="s">
        <v>34</v>
      </c>
      <c r="I1389" t="s">
        <v>27</v>
      </c>
      <c r="J1389" t="s">
        <v>28</v>
      </c>
      <c r="K1389" t="s">
        <v>42</v>
      </c>
      <c r="L1389">
        <v>7</v>
      </c>
    </row>
    <row r="1390" spans="1:12" x14ac:dyDescent="0.3">
      <c r="A1390">
        <v>1389</v>
      </c>
      <c r="B1390" t="s">
        <v>2822</v>
      </c>
      <c r="C1390" t="s">
        <v>2823</v>
      </c>
      <c r="D1390" t="s">
        <v>24</v>
      </c>
      <c r="E1390">
        <v>27</v>
      </c>
      <c r="F1390" s="3">
        <v>22780</v>
      </c>
      <c r="G1390" t="s">
        <v>40</v>
      </c>
      <c r="H1390" t="s">
        <v>26</v>
      </c>
      <c r="I1390" t="s">
        <v>46</v>
      </c>
      <c r="J1390" t="s">
        <v>28</v>
      </c>
      <c r="K1390" t="s">
        <v>42</v>
      </c>
      <c r="L1390">
        <v>15</v>
      </c>
    </row>
    <row r="1391" spans="1:12" x14ac:dyDescent="0.3">
      <c r="A1391">
        <v>1390</v>
      </c>
      <c r="B1391" t="s">
        <v>2824</v>
      </c>
      <c r="C1391" t="s">
        <v>2825</v>
      </c>
      <c r="D1391" t="s">
        <v>24</v>
      </c>
      <c r="E1391">
        <v>74</v>
      </c>
      <c r="F1391" s="3">
        <v>36550</v>
      </c>
      <c r="G1391" t="s">
        <v>1367</v>
      </c>
      <c r="H1391" t="s">
        <v>49</v>
      </c>
      <c r="I1391" t="s">
        <v>50</v>
      </c>
      <c r="J1391" t="s">
        <v>28</v>
      </c>
      <c r="K1391" t="s">
        <v>29</v>
      </c>
      <c r="L1391">
        <v>1</v>
      </c>
    </row>
    <row r="1392" spans="1:12" x14ac:dyDescent="0.3">
      <c r="A1392">
        <v>1391</v>
      </c>
      <c r="B1392" t="s">
        <v>2826</v>
      </c>
      <c r="C1392" t="s">
        <v>2827</v>
      </c>
      <c r="D1392" t="s">
        <v>24</v>
      </c>
      <c r="E1392">
        <v>62</v>
      </c>
      <c r="F1392" s="3">
        <v>27977</v>
      </c>
      <c r="G1392" t="s">
        <v>321</v>
      </c>
      <c r="H1392" t="s">
        <v>49</v>
      </c>
      <c r="I1392" t="s">
        <v>50</v>
      </c>
      <c r="J1392" t="s">
        <v>28</v>
      </c>
      <c r="K1392" t="s">
        <v>42</v>
      </c>
      <c r="L1392">
        <v>12</v>
      </c>
    </row>
    <row r="1393" spans="1:12" x14ac:dyDescent="0.3">
      <c r="A1393">
        <v>1392</v>
      </c>
      <c r="B1393" t="s">
        <v>2828</v>
      </c>
      <c r="C1393" t="s">
        <v>2829</v>
      </c>
      <c r="D1393" t="s">
        <v>24</v>
      </c>
      <c r="E1393">
        <v>28</v>
      </c>
      <c r="F1393" s="3">
        <v>36540</v>
      </c>
      <c r="G1393" t="s">
        <v>832</v>
      </c>
      <c r="H1393" t="s">
        <v>34</v>
      </c>
      <c r="I1393" t="s">
        <v>27</v>
      </c>
      <c r="J1393" t="s">
        <v>28</v>
      </c>
      <c r="K1393" t="s">
        <v>42</v>
      </c>
      <c r="L1393">
        <v>1</v>
      </c>
    </row>
    <row r="1394" spans="1:12" x14ac:dyDescent="0.3">
      <c r="A1394">
        <v>1393</v>
      </c>
      <c r="B1394" t="s">
        <v>2830</v>
      </c>
      <c r="C1394" t="s">
        <v>2831</v>
      </c>
      <c r="D1394" t="s">
        <v>24</v>
      </c>
      <c r="E1394">
        <v>96</v>
      </c>
      <c r="F1394" s="3">
        <v>27829</v>
      </c>
      <c r="G1394" t="s">
        <v>40</v>
      </c>
      <c r="H1394" t="s">
        <v>68</v>
      </c>
      <c r="I1394" t="s">
        <v>27</v>
      </c>
      <c r="J1394" t="s">
        <v>28</v>
      </c>
      <c r="K1394" t="s">
        <v>42</v>
      </c>
      <c r="L1394">
        <v>20</v>
      </c>
    </row>
    <row r="1395" spans="1:12" x14ac:dyDescent="0.3">
      <c r="A1395">
        <v>1394</v>
      </c>
      <c r="B1395" t="s">
        <v>2832</v>
      </c>
      <c r="C1395" t="s">
        <v>2833</v>
      </c>
      <c r="D1395" t="s">
        <v>32</v>
      </c>
      <c r="E1395">
        <v>50</v>
      </c>
      <c r="F1395" s="3">
        <v>28517</v>
      </c>
      <c r="G1395" t="s">
        <v>40</v>
      </c>
      <c r="H1395" t="s">
        <v>26</v>
      </c>
      <c r="I1395" t="s">
        <v>27</v>
      </c>
      <c r="J1395" t="s">
        <v>28</v>
      </c>
      <c r="K1395" t="s">
        <v>29</v>
      </c>
      <c r="L1395">
        <v>8</v>
      </c>
    </row>
    <row r="1396" spans="1:12" x14ac:dyDescent="0.3">
      <c r="A1396">
        <v>1395</v>
      </c>
      <c r="B1396" t="s">
        <v>2834</v>
      </c>
      <c r="C1396" t="s">
        <v>2835</v>
      </c>
      <c r="D1396" t="s">
        <v>24</v>
      </c>
      <c r="E1396">
        <v>83</v>
      </c>
      <c r="F1396" s="3">
        <v>21177</v>
      </c>
      <c r="G1396" t="s">
        <v>237</v>
      </c>
      <c r="H1396" t="s">
        <v>40</v>
      </c>
      <c r="I1396" t="s">
        <v>50</v>
      </c>
      <c r="J1396" t="s">
        <v>28</v>
      </c>
      <c r="K1396" t="s">
        <v>29</v>
      </c>
      <c r="L1396">
        <v>16</v>
      </c>
    </row>
    <row r="1397" spans="1:12" x14ac:dyDescent="0.3">
      <c r="A1397">
        <v>1396</v>
      </c>
      <c r="B1397" t="s">
        <v>964</v>
      </c>
      <c r="C1397" t="s">
        <v>2836</v>
      </c>
      <c r="D1397" t="s">
        <v>32</v>
      </c>
      <c r="E1397">
        <v>20</v>
      </c>
      <c r="F1397" s="3">
        <v>32057</v>
      </c>
      <c r="G1397" t="s">
        <v>422</v>
      </c>
      <c r="H1397" t="s">
        <v>34</v>
      </c>
      <c r="I1397" t="s">
        <v>27</v>
      </c>
      <c r="J1397" t="s">
        <v>28</v>
      </c>
      <c r="K1397" t="s">
        <v>42</v>
      </c>
      <c r="L1397">
        <v>18</v>
      </c>
    </row>
    <row r="1398" spans="1:12" x14ac:dyDescent="0.3">
      <c r="A1398">
        <v>1397</v>
      </c>
      <c r="B1398" t="s">
        <v>2837</v>
      </c>
      <c r="C1398" t="s">
        <v>2838</v>
      </c>
      <c r="D1398" t="s">
        <v>32</v>
      </c>
      <c r="E1398">
        <v>29</v>
      </c>
      <c r="F1398" s="3">
        <v>28876</v>
      </c>
      <c r="G1398" t="s">
        <v>125</v>
      </c>
      <c r="H1398" t="s">
        <v>68</v>
      </c>
      <c r="I1398" t="s">
        <v>27</v>
      </c>
      <c r="J1398" t="s">
        <v>28</v>
      </c>
      <c r="K1398" t="s">
        <v>29</v>
      </c>
      <c r="L1398">
        <v>14</v>
      </c>
    </row>
    <row r="1399" spans="1:12" x14ac:dyDescent="0.3">
      <c r="A1399">
        <v>1398</v>
      </c>
      <c r="B1399" t="s">
        <v>2002</v>
      </c>
      <c r="C1399" t="s">
        <v>2839</v>
      </c>
      <c r="D1399" t="s">
        <v>24</v>
      </c>
      <c r="E1399">
        <v>11</v>
      </c>
      <c r="F1399" s="3">
        <v>24440</v>
      </c>
      <c r="G1399" t="s">
        <v>92</v>
      </c>
      <c r="H1399" t="s">
        <v>68</v>
      </c>
      <c r="I1399" t="s">
        <v>27</v>
      </c>
      <c r="J1399" t="s">
        <v>28</v>
      </c>
      <c r="K1399" t="s">
        <v>42</v>
      </c>
      <c r="L1399">
        <v>17</v>
      </c>
    </row>
    <row r="1400" spans="1:12" x14ac:dyDescent="0.3">
      <c r="A1400">
        <v>1399</v>
      </c>
      <c r="B1400" t="s">
        <v>2840</v>
      </c>
      <c r="C1400" t="s">
        <v>2841</v>
      </c>
      <c r="D1400" t="s">
        <v>24</v>
      </c>
      <c r="E1400">
        <v>84</v>
      </c>
      <c r="F1400" s="3">
        <v>24723</v>
      </c>
      <c r="G1400" t="s">
        <v>331</v>
      </c>
      <c r="H1400" t="s">
        <v>68</v>
      </c>
      <c r="I1400" t="s">
        <v>27</v>
      </c>
      <c r="J1400" t="s">
        <v>28</v>
      </c>
      <c r="K1400" t="s">
        <v>42</v>
      </c>
      <c r="L1400">
        <v>15</v>
      </c>
    </row>
    <row r="1401" spans="1:12" x14ac:dyDescent="0.3">
      <c r="A1401">
        <v>1400</v>
      </c>
      <c r="B1401" t="s">
        <v>2842</v>
      </c>
      <c r="C1401" t="s">
        <v>2843</v>
      </c>
      <c r="D1401" t="s">
        <v>24</v>
      </c>
      <c r="E1401">
        <v>51</v>
      </c>
      <c r="F1401" s="3">
        <v>30094</v>
      </c>
      <c r="G1401" t="s">
        <v>388</v>
      </c>
      <c r="H1401" t="s">
        <v>68</v>
      </c>
      <c r="I1401" t="s">
        <v>46</v>
      </c>
      <c r="J1401" t="s">
        <v>28</v>
      </c>
      <c r="K1401" t="s">
        <v>29</v>
      </c>
      <c r="L1401">
        <v>7</v>
      </c>
    </row>
    <row r="1402" spans="1:12" x14ac:dyDescent="0.3">
      <c r="A1402">
        <v>1401</v>
      </c>
      <c r="B1402" t="s">
        <v>2844</v>
      </c>
      <c r="C1402" t="s">
        <v>2845</v>
      </c>
      <c r="D1402" t="s">
        <v>24</v>
      </c>
      <c r="E1402">
        <v>68</v>
      </c>
      <c r="F1402" s="3">
        <v>28763</v>
      </c>
      <c r="G1402" t="s">
        <v>40</v>
      </c>
      <c r="H1402" t="s">
        <v>34</v>
      </c>
      <c r="I1402" t="s">
        <v>50</v>
      </c>
      <c r="J1402" t="s">
        <v>28</v>
      </c>
      <c r="K1402" t="s">
        <v>42</v>
      </c>
      <c r="L1402">
        <v>10</v>
      </c>
    </row>
    <row r="1403" spans="1:12" x14ac:dyDescent="0.3">
      <c r="A1403">
        <v>1402</v>
      </c>
      <c r="B1403" t="s">
        <v>2846</v>
      </c>
      <c r="C1403" t="s">
        <v>2847</v>
      </c>
      <c r="D1403" t="s">
        <v>32</v>
      </c>
      <c r="E1403">
        <v>58</v>
      </c>
      <c r="F1403" s="3">
        <v>37233</v>
      </c>
      <c r="G1403" t="s">
        <v>338</v>
      </c>
      <c r="H1403" t="s">
        <v>122</v>
      </c>
      <c r="I1403" t="s">
        <v>27</v>
      </c>
      <c r="J1403" t="s">
        <v>28</v>
      </c>
      <c r="K1403" t="s">
        <v>42</v>
      </c>
      <c r="L1403">
        <v>1</v>
      </c>
    </row>
    <row r="1404" spans="1:12" x14ac:dyDescent="0.3">
      <c r="A1404">
        <v>1403</v>
      </c>
      <c r="B1404" t="s">
        <v>2848</v>
      </c>
      <c r="C1404" t="s">
        <v>2849</v>
      </c>
      <c r="D1404" t="s">
        <v>24</v>
      </c>
      <c r="E1404">
        <v>18</v>
      </c>
      <c r="F1404" s="3">
        <v>29556</v>
      </c>
      <c r="G1404" t="s">
        <v>2850</v>
      </c>
      <c r="H1404" t="s">
        <v>49</v>
      </c>
      <c r="I1404" t="s">
        <v>27</v>
      </c>
      <c r="J1404" t="s">
        <v>28</v>
      </c>
      <c r="K1404" t="s">
        <v>42</v>
      </c>
      <c r="L1404">
        <v>16</v>
      </c>
    </row>
    <row r="1405" spans="1:12" x14ac:dyDescent="0.3">
      <c r="A1405">
        <v>1404</v>
      </c>
      <c r="B1405" t="s">
        <v>2851</v>
      </c>
      <c r="C1405" t="s">
        <v>2852</v>
      </c>
      <c r="D1405" t="s">
        <v>32</v>
      </c>
      <c r="E1405">
        <v>78</v>
      </c>
      <c r="F1405" s="3">
        <v>21031</v>
      </c>
      <c r="G1405" t="s">
        <v>374</v>
      </c>
      <c r="H1405" t="s">
        <v>68</v>
      </c>
      <c r="I1405" t="s">
        <v>27</v>
      </c>
      <c r="J1405" t="s">
        <v>28</v>
      </c>
      <c r="K1405" t="s">
        <v>29</v>
      </c>
      <c r="L1405">
        <v>14</v>
      </c>
    </row>
    <row r="1406" spans="1:12" x14ac:dyDescent="0.3">
      <c r="A1406">
        <v>1405</v>
      </c>
      <c r="B1406" t="s">
        <v>2853</v>
      </c>
      <c r="C1406" t="s">
        <v>2854</v>
      </c>
      <c r="D1406" t="s">
        <v>24</v>
      </c>
      <c r="E1406">
        <v>52</v>
      </c>
      <c r="F1406" s="3">
        <v>21280</v>
      </c>
      <c r="G1406" t="s">
        <v>237</v>
      </c>
      <c r="H1406" t="s">
        <v>68</v>
      </c>
      <c r="I1406" t="s">
        <v>50</v>
      </c>
      <c r="J1406" t="s">
        <v>28</v>
      </c>
      <c r="K1406" t="s">
        <v>29</v>
      </c>
      <c r="L1406">
        <v>11</v>
      </c>
    </row>
    <row r="1407" spans="1:12" x14ac:dyDescent="0.3">
      <c r="A1407">
        <v>1406</v>
      </c>
      <c r="B1407" t="s">
        <v>2855</v>
      </c>
      <c r="C1407" t="s">
        <v>2856</v>
      </c>
      <c r="D1407" t="s">
        <v>32</v>
      </c>
      <c r="E1407">
        <v>3</v>
      </c>
      <c r="F1407" s="3">
        <v>25693</v>
      </c>
      <c r="G1407" t="s">
        <v>422</v>
      </c>
      <c r="H1407" t="s">
        <v>34</v>
      </c>
      <c r="I1407" t="s">
        <v>50</v>
      </c>
      <c r="J1407" t="s">
        <v>28</v>
      </c>
      <c r="K1407" t="s">
        <v>29</v>
      </c>
      <c r="L1407">
        <v>17</v>
      </c>
    </row>
    <row r="1408" spans="1:12" x14ac:dyDescent="0.3">
      <c r="A1408">
        <v>1407</v>
      </c>
      <c r="B1408" t="s">
        <v>2857</v>
      </c>
      <c r="C1408" t="s">
        <v>2858</v>
      </c>
      <c r="D1408" t="s">
        <v>24</v>
      </c>
      <c r="E1408">
        <v>43</v>
      </c>
      <c r="F1408" s="3">
        <v>29498</v>
      </c>
      <c r="G1408" t="s">
        <v>456</v>
      </c>
      <c r="H1408" t="s">
        <v>68</v>
      </c>
      <c r="I1408" t="s">
        <v>27</v>
      </c>
      <c r="J1408" t="s">
        <v>28</v>
      </c>
      <c r="K1408" t="s">
        <v>29</v>
      </c>
      <c r="L1408">
        <v>9</v>
      </c>
    </row>
    <row r="1409" spans="1:12" x14ac:dyDescent="0.3">
      <c r="A1409">
        <v>1408</v>
      </c>
      <c r="B1409" t="s">
        <v>2219</v>
      </c>
      <c r="C1409" t="s">
        <v>2859</v>
      </c>
      <c r="D1409" t="s">
        <v>32</v>
      </c>
      <c r="E1409">
        <v>14</v>
      </c>
      <c r="F1409" s="3">
        <v>35603</v>
      </c>
      <c r="G1409" t="s">
        <v>668</v>
      </c>
      <c r="H1409" t="s">
        <v>26</v>
      </c>
      <c r="I1409" t="s">
        <v>50</v>
      </c>
      <c r="J1409" t="s">
        <v>28</v>
      </c>
      <c r="K1409" t="s">
        <v>42</v>
      </c>
      <c r="L1409">
        <v>4</v>
      </c>
    </row>
    <row r="1410" spans="1:12" x14ac:dyDescent="0.3">
      <c r="A1410">
        <v>1409</v>
      </c>
      <c r="B1410" t="s">
        <v>2860</v>
      </c>
      <c r="C1410" t="s">
        <v>2861</v>
      </c>
      <c r="D1410" t="s">
        <v>24</v>
      </c>
      <c r="E1410">
        <v>69</v>
      </c>
      <c r="F1410" s="3">
        <v>35192</v>
      </c>
      <c r="G1410" t="s">
        <v>1051</v>
      </c>
      <c r="H1410" t="s">
        <v>40</v>
      </c>
      <c r="I1410" t="s">
        <v>27</v>
      </c>
      <c r="J1410" t="s">
        <v>28</v>
      </c>
      <c r="K1410" t="s">
        <v>42</v>
      </c>
      <c r="L1410">
        <v>4</v>
      </c>
    </row>
    <row r="1411" spans="1:12" x14ac:dyDescent="0.3">
      <c r="A1411">
        <v>1410</v>
      </c>
      <c r="B1411" t="s">
        <v>2862</v>
      </c>
      <c r="C1411" t="s">
        <v>2863</v>
      </c>
      <c r="D1411" t="s">
        <v>24</v>
      </c>
      <c r="E1411">
        <v>10</v>
      </c>
      <c r="F1411" s="3">
        <v>35452</v>
      </c>
      <c r="G1411" t="s">
        <v>328</v>
      </c>
      <c r="H1411" t="s">
        <v>49</v>
      </c>
      <c r="I1411" t="s">
        <v>50</v>
      </c>
      <c r="J1411" t="s">
        <v>28</v>
      </c>
      <c r="K1411" t="s">
        <v>29</v>
      </c>
      <c r="L1411">
        <v>6</v>
      </c>
    </row>
    <row r="1412" spans="1:12" x14ac:dyDescent="0.3">
      <c r="A1412">
        <v>1411</v>
      </c>
      <c r="B1412" t="s">
        <v>1980</v>
      </c>
      <c r="C1412" t="s">
        <v>2864</v>
      </c>
      <c r="D1412" t="s">
        <v>24</v>
      </c>
      <c r="E1412">
        <v>24</v>
      </c>
      <c r="F1412" s="3">
        <v>34458</v>
      </c>
      <c r="G1412" t="s">
        <v>170</v>
      </c>
      <c r="H1412" t="s">
        <v>26</v>
      </c>
      <c r="I1412" t="s">
        <v>27</v>
      </c>
      <c r="J1412" t="s">
        <v>28</v>
      </c>
      <c r="K1412" t="s">
        <v>29</v>
      </c>
      <c r="L1412">
        <v>5</v>
      </c>
    </row>
    <row r="1413" spans="1:12" x14ac:dyDescent="0.3">
      <c r="A1413">
        <v>1412</v>
      </c>
      <c r="B1413" t="s">
        <v>2865</v>
      </c>
      <c r="C1413" t="s">
        <v>2866</v>
      </c>
      <c r="D1413" t="s">
        <v>24</v>
      </c>
      <c r="E1413">
        <v>20</v>
      </c>
      <c r="F1413" s="3">
        <v>33485</v>
      </c>
      <c r="G1413" t="s">
        <v>580</v>
      </c>
      <c r="H1413" t="s">
        <v>40</v>
      </c>
      <c r="I1413" t="s">
        <v>27</v>
      </c>
      <c r="J1413" t="s">
        <v>28</v>
      </c>
      <c r="K1413" t="s">
        <v>29</v>
      </c>
      <c r="L1413">
        <v>4</v>
      </c>
    </row>
    <row r="1414" spans="1:12" x14ac:dyDescent="0.3">
      <c r="A1414">
        <v>1413</v>
      </c>
      <c r="B1414" t="s">
        <v>2867</v>
      </c>
      <c r="C1414" t="s">
        <v>2868</v>
      </c>
      <c r="D1414" t="s">
        <v>24</v>
      </c>
      <c r="E1414">
        <v>47</v>
      </c>
      <c r="F1414" s="3">
        <v>35909</v>
      </c>
      <c r="G1414" t="s">
        <v>358</v>
      </c>
      <c r="H1414" t="s">
        <v>34</v>
      </c>
      <c r="I1414" t="s">
        <v>27</v>
      </c>
      <c r="J1414" t="s">
        <v>28</v>
      </c>
      <c r="K1414" t="s">
        <v>42</v>
      </c>
      <c r="L1414">
        <v>3</v>
      </c>
    </row>
    <row r="1415" spans="1:12" x14ac:dyDescent="0.3">
      <c r="A1415">
        <v>1414</v>
      </c>
      <c r="B1415" t="s">
        <v>2869</v>
      </c>
      <c r="C1415" t="s">
        <v>2870</v>
      </c>
      <c r="D1415" t="s">
        <v>24</v>
      </c>
      <c r="E1415">
        <v>57</v>
      </c>
      <c r="F1415" s="3">
        <v>29280</v>
      </c>
      <c r="G1415" t="s">
        <v>1051</v>
      </c>
      <c r="H1415" t="s">
        <v>49</v>
      </c>
      <c r="I1415" t="s">
        <v>27</v>
      </c>
      <c r="J1415" t="s">
        <v>28</v>
      </c>
      <c r="K1415" t="s">
        <v>29</v>
      </c>
      <c r="L1415">
        <v>10</v>
      </c>
    </row>
    <row r="1416" spans="1:12" x14ac:dyDescent="0.3">
      <c r="A1416">
        <v>1415</v>
      </c>
      <c r="B1416" t="s">
        <v>2871</v>
      </c>
      <c r="C1416" t="s">
        <v>2872</v>
      </c>
      <c r="D1416" t="s">
        <v>24</v>
      </c>
      <c r="E1416">
        <v>68</v>
      </c>
      <c r="F1416" s="3">
        <v>36143</v>
      </c>
      <c r="G1416" t="s">
        <v>25</v>
      </c>
      <c r="H1416" t="s">
        <v>38</v>
      </c>
      <c r="I1416" t="s">
        <v>50</v>
      </c>
      <c r="J1416" t="s">
        <v>28</v>
      </c>
      <c r="K1416" t="s">
        <v>29</v>
      </c>
      <c r="L1416">
        <v>3</v>
      </c>
    </row>
    <row r="1417" spans="1:12" x14ac:dyDescent="0.3">
      <c r="A1417">
        <v>1416</v>
      </c>
      <c r="B1417" t="s">
        <v>2873</v>
      </c>
      <c r="C1417" t="s">
        <v>2874</v>
      </c>
      <c r="D1417" t="s">
        <v>32</v>
      </c>
      <c r="E1417">
        <v>90</v>
      </c>
      <c r="F1417" s="3">
        <v>24592</v>
      </c>
      <c r="G1417" t="s">
        <v>467</v>
      </c>
      <c r="H1417" t="s">
        <v>40</v>
      </c>
      <c r="I1417" t="s">
        <v>50</v>
      </c>
      <c r="J1417" t="s">
        <v>28</v>
      </c>
      <c r="K1417" t="s">
        <v>29</v>
      </c>
      <c r="L1417">
        <v>5</v>
      </c>
    </row>
    <row r="1418" spans="1:12" x14ac:dyDescent="0.3">
      <c r="A1418">
        <v>1417</v>
      </c>
      <c r="B1418" t="s">
        <v>2875</v>
      </c>
      <c r="C1418" t="s">
        <v>2876</v>
      </c>
      <c r="D1418" t="s">
        <v>24</v>
      </c>
      <c r="E1418">
        <v>12</v>
      </c>
      <c r="F1418" s="3">
        <v>21868</v>
      </c>
      <c r="G1418" t="s">
        <v>40</v>
      </c>
      <c r="H1418" t="s">
        <v>68</v>
      </c>
      <c r="I1418" t="s">
        <v>50</v>
      </c>
      <c r="J1418" t="s">
        <v>28</v>
      </c>
      <c r="K1418" t="s">
        <v>29</v>
      </c>
      <c r="L1418">
        <v>20</v>
      </c>
    </row>
    <row r="1419" spans="1:12" x14ac:dyDescent="0.3">
      <c r="A1419">
        <v>1418</v>
      </c>
      <c r="B1419" t="s">
        <v>2877</v>
      </c>
      <c r="C1419" t="s">
        <v>1871</v>
      </c>
      <c r="D1419" t="s">
        <v>24</v>
      </c>
      <c r="E1419">
        <v>80</v>
      </c>
      <c r="F1419" s="3">
        <v>28093</v>
      </c>
      <c r="G1419" t="s">
        <v>727</v>
      </c>
      <c r="H1419" t="s">
        <v>41</v>
      </c>
      <c r="I1419" t="s">
        <v>46</v>
      </c>
      <c r="J1419" t="s">
        <v>28</v>
      </c>
      <c r="K1419" t="s">
        <v>29</v>
      </c>
      <c r="L1419">
        <v>21</v>
      </c>
    </row>
    <row r="1420" spans="1:12" x14ac:dyDescent="0.3">
      <c r="A1420">
        <v>1419</v>
      </c>
      <c r="B1420" t="s">
        <v>2878</v>
      </c>
      <c r="C1420" t="s">
        <v>2879</v>
      </c>
      <c r="D1420" t="s">
        <v>32</v>
      </c>
      <c r="E1420">
        <v>5</v>
      </c>
      <c r="F1420" s="3">
        <v>24483</v>
      </c>
      <c r="G1420" t="s">
        <v>202</v>
      </c>
      <c r="H1420" t="s">
        <v>34</v>
      </c>
      <c r="I1420" t="s">
        <v>27</v>
      </c>
      <c r="J1420" t="s">
        <v>28</v>
      </c>
      <c r="K1420" t="s">
        <v>29</v>
      </c>
      <c r="L1420">
        <v>4</v>
      </c>
    </row>
    <row r="1421" spans="1:12" x14ac:dyDescent="0.3">
      <c r="A1421">
        <v>1420</v>
      </c>
      <c r="B1421" t="s">
        <v>1451</v>
      </c>
      <c r="C1421" t="s">
        <v>2880</v>
      </c>
      <c r="D1421" t="s">
        <v>24</v>
      </c>
      <c r="E1421">
        <v>14</v>
      </c>
      <c r="F1421" s="3">
        <v>21835</v>
      </c>
      <c r="G1421" t="s">
        <v>668</v>
      </c>
      <c r="H1421" t="s">
        <v>26</v>
      </c>
      <c r="I1421" t="s">
        <v>27</v>
      </c>
      <c r="J1421" t="s">
        <v>28</v>
      </c>
      <c r="K1421" t="s">
        <v>42</v>
      </c>
      <c r="L1421">
        <v>11</v>
      </c>
    </row>
    <row r="1422" spans="1:12" x14ac:dyDescent="0.3">
      <c r="A1422">
        <v>1421</v>
      </c>
      <c r="B1422" t="s">
        <v>2881</v>
      </c>
      <c r="C1422" t="s">
        <v>2882</v>
      </c>
      <c r="D1422" t="s">
        <v>24</v>
      </c>
      <c r="E1422">
        <v>74</v>
      </c>
      <c r="F1422" s="3">
        <v>20559</v>
      </c>
      <c r="G1422" t="s">
        <v>45</v>
      </c>
      <c r="H1422" t="s">
        <v>38</v>
      </c>
      <c r="I1422" t="s">
        <v>27</v>
      </c>
      <c r="J1422" t="s">
        <v>28</v>
      </c>
      <c r="K1422" t="s">
        <v>42</v>
      </c>
      <c r="L1422">
        <v>20</v>
      </c>
    </row>
    <row r="1423" spans="1:12" x14ac:dyDescent="0.3">
      <c r="A1423">
        <v>1422</v>
      </c>
      <c r="B1423" t="s">
        <v>2883</v>
      </c>
      <c r="C1423" t="s">
        <v>2884</v>
      </c>
      <c r="D1423" t="s">
        <v>32</v>
      </c>
      <c r="E1423">
        <v>31</v>
      </c>
      <c r="F1423" s="3">
        <v>26371</v>
      </c>
      <c r="G1423" t="s">
        <v>67</v>
      </c>
      <c r="H1423" t="s">
        <v>68</v>
      </c>
      <c r="I1423" t="s">
        <v>46</v>
      </c>
      <c r="J1423" t="s">
        <v>28</v>
      </c>
      <c r="K1423" t="s">
        <v>29</v>
      </c>
      <c r="L1423">
        <v>16</v>
      </c>
    </row>
    <row r="1424" spans="1:12" x14ac:dyDescent="0.3">
      <c r="A1424">
        <v>1423</v>
      </c>
      <c r="B1424" t="s">
        <v>2885</v>
      </c>
      <c r="C1424" t="s">
        <v>2886</v>
      </c>
      <c r="D1424" t="s">
        <v>24</v>
      </c>
      <c r="E1424">
        <v>51</v>
      </c>
      <c r="F1424" s="3">
        <v>21718</v>
      </c>
      <c r="G1424" t="s">
        <v>92</v>
      </c>
      <c r="H1424" t="s">
        <v>68</v>
      </c>
      <c r="I1424" t="s">
        <v>27</v>
      </c>
      <c r="J1424" t="s">
        <v>28</v>
      </c>
      <c r="K1424" t="s">
        <v>42</v>
      </c>
      <c r="L1424">
        <v>19</v>
      </c>
    </row>
    <row r="1425" spans="1:12" x14ac:dyDescent="0.3">
      <c r="A1425">
        <v>1424</v>
      </c>
      <c r="B1425" t="s">
        <v>167</v>
      </c>
      <c r="C1425" t="s">
        <v>2887</v>
      </c>
      <c r="D1425" t="s">
        <v>32</v>
      </c>
      <c r="E1425">
        <v>56</v>
      </c>
      <c r="F1425" s="3">
        <v>27244</v>
      </c>
      <c r="G1425" t="s">
        <v>266</v>
      </c>
      <c r="H1425" t="s">
        <v>26</v>
      </c>
      <c r="I1425" t="s">
        <v>50</v>
      </c>
      <c r="J1425" t="s">
        <v>28</v>
      </c>
      <c r="K1425" t="s">
        <v>29</v>
      </c>
      <c r="L1425">
        <v>14</v>
      </c>
    </row>
    <row r="1426" spans="1:12" x14ac:dyDescent="0.3">
      <c r="A1426">
        <v>1425</v>
      </c>
      <c r="B1426" t="s">
        <v>2246</v>
      </c>
      <c r="C1426" t="s">
        <v>2888</v>
      </c>
      <c r="D1426" t="s">
        <v>32</v>
      </c>
      <c r="E1426">
        <v>20</v>
      </c>
      <c r="F1426" s="3">
        <v>31599</v>
      </c>
      <c r="G1426" t="s">
        <v>301</v>
      </c>
      <c r="H1426" t="s">
        <v>49</v>
      </c>
      <c r="I1426" t="s">
        <v>50</v>
      </c>
      <c r="J1426" t="s">
        <v>28</v>
      </c>
      <c r="K1426" t="s">
        <v>29</v>
      </c>
      <c r="L1426">
        <v>11</v>
      </c>
    </row>
    <row r="1427" spans="1:12" x14ac:dyDescent="0.3">
      <c r="A1427">
        <v>1426</v>
      </c>
      <c r="B1427" t="s">
        <v>2889</v>
      </c>
      <c r="C1427" t="s">
        <v>2890</v>
      </c>
      <c r="D1427" t="s">
        <v>24</v>
      </c>
      <c r="E1427">
        <v>72</v>
      </c>
      <c r="F1427" s="3">
        <v>20690</v>
      </c>
      <c r="G1427" t="s">
        <v>371</v>
      </c>
      <c r="H1427" t="s">
        <v>34</v>
      </c>
      <c r="I1427" t="s">
        <v>27</v>
      </c>
      <c r="J1427" t="s">
        <v>28</v>
      </c>
      <c r="K1427" t="s">
        <v>42</v>
      </c>
      <c r="L1427">
        <v>17</v>
      </c>
    </row>
    <row r="1428" spans="1:12" x14ac:dyDescent="0.3">
      <c r="A1428">
        <v>1427</v>
      </c>
      <c r="B1428" t="s">
        <v>2891</v>
      </c>
      <c r="C1428" t="s">
        <v>2253</v>
      </c>
      <c r="D1428" t="s">
        <v>32</v>
      </c>
      <c r="E1428">
        <v>14</v>
      </c>
      <c r="F1428" s="3">
        <v>34312</v>
      </c>
      <c r="G1428" t="s">
        <v>784</v>
      </c>
      <c r="H1428" t="s">
        <v>34</v>
      </c>
      <c r="I1428" t="s">
        <v>50</v>
      </c>
      <c r="J1428" t="s">
        <v>28</v>
      </c>
      <c r="K1428" t="s">
        <v>42</v>
      </c>
      <c r="L1428">
        <v>8</v>
      </c>
    </row>
    <row r="1429" spans="1:12" x14ac:dyDescent="0.3">
      <c r="A1429">
        <v>1428</v>
      </c>
      <c r="B1429" t="s">
        <v>2892</v>
      </c>
      <c r="C1429" t="s">
        <v>2893</v>
      </c>
      <c r="D1429" t="s">
        <v>24</v>
      </c>
      <c r="E1429">
        <v>93</v>
      </c>
      <c r="F1429" s="3">
        <v>36114</v>
      </c>
      <c r="G1429" t="s">
        <v>673</v>
      </c>
      <c r="H1429" t="s">
        <v>49</v>
      </c>
      <c r="I1429" t="s">
        <v>50</v>
      </c>
      <c r="J1429" t="s">
        <v>28</v>
      </c>
      <c r="K1429" t="s">
        <v>42</v>
      </c>
      <c r="L1429">
        <v>1</v>
      </c>
    </row>
    <row r="1430" spans="1:12" x14ac:dyDescent="0.3">
      <c r="A1430">
        <v>1429</v>
      </c>
      <c r="B1430" t="s">
        <v>2894</v>
      </c>
      <c r="C1430" t="s">
        <v>2895</v>
      </c>
      <c r="D1430" t="s">
        <v>32</v>
      </c>
      <c r="E1430">
        <v>94</v>
      </c>
      <c r="F1430" s="3">
        <v>29558</v>
      </c>
      <c r="G1430" t="s">
        <v>125</v>
      </c>
      <c r="H1430" t="s">
        <v>26</v>
      </c>
      <c r="I1430" t="s">
        <v>27</v>
      </c>
      <c r="J1430" t="s">
        <v>28</v>
      </c>
      <c r="K1430" t="s">
        <v>29</v>
      </c>
      <c r="L1430">
        <v>12</v>
      </c>
    </row>
    <row r="1431" spans="1:12" x14ac:dyDescent="0.3">
      <c r="A1431">
        <v>1430</v>
      </c>
      <c r="B1431" t="s">
        <v>2896</v>
      </c>
      <c r="C1431" t="s">
        <v>2897</v>
      </c>
      <c r="D1431" t="s">
        <v>24</v>
      </c>
      <c r="E1431">
        <v>86</v>
      </c>
      <c r="F1431" s="3">
        <v>36365</v>
      </c>
      <c r="G1431" t="s">
        <v>1946</v>
      </c>
      <c r="H1431" t="s">
        <v>68</v>
      </c>
      <c r="I1431" t="s">
        <v>27</v>
      </c>
      <c r="J1431" t="s">
        <v>28</v>
      </c>
      <c r="K1431" t="s">
        <v>29</v>
      </c>
      <c r="L1431">
        <v>3</v>
      </c>
    </row>
    <row r="1432" spans="1:12" x14ac:dyDescent="0.3">
      <c r="A1432">
        <v>1431</v>
      </c>
      <c r="B1432" t="s">
        <v>2898</v>
      </c>
      <c r="C1432" t="s">
        <v>2899</v>
      </c>
      <c r="D1432" t="s">
        <v>32</v>
      </c>
      <c r="E1432">
        <v>29</v>
      </c>
      <c r="F1432" s="3">
        <v>27527</v>
      </c>
      <c r="G1432" t="s">
        <v>83</v>
      </c>
      <c r="H1432" t="s">
        <v>34</v>
      </c>
      <c r="I1432" t="s">
        <v>46</v>
      </c>
      <c r="J1432" t="s">
        <v>28</v>
      </c>
      <c r="K1432" t="s">
        <v>29</v>
      </c>
      <c r="L1432">
        <v>17</v>
      </c>
    </row>
    <row r="1433" spans="1:12" x14ac:dyDescent="0.3">
      <c r="A1433">
        <v>1432</v>
      </c>
      <c r="B1433" t="s">
        <v>2900</v>
      </c>
      <c r="C1433" t="s">
        <v>2901</v>
      </c>
      <c r="D1433" t="s">
        <v>32</v>
      </c>
      <c r="E1433">
        <v>70</v>
      </c>
      <c r="F1433" s="3">
        <v>36125</v>
      </c>
      <c r="G1433" t="s">
        <v>580</v>
      </c>
      <c r="H1433" t="s">
        <v>59</v>
      </c>
      <c r="I1433" t="s">
        <v>50</v>
      </c>
      <c r="J1433" t="s">
        <v>28</v>
      </c>
      <c r="K1433" t="s">
        <v>29</v>
      </c>
      <c r="L1433">
        <v>2</v>
      </c>
    </row>
    <row r="1434" spans="1:12" x14ac:dyDescent="0.3">
      <c r="A1434">
        <v>1433</v>
      </c>
      <c r="B1434" t="s">
        <v>2902</v>
      </c>
      <c r="C1434" t="s">
        <v>2903</v>
      </c>
      <c r="D1434" t="s">
        <v>24</v>
      </c>
      <c r="E1434">
        <v>15</v>
      </c>
      <c r="F1434" s="3">
        <v>21453</v>
      </c>
      <c r="G1434" t="s">
        <v>614</v>
      </c>
      <c r="H1434" t="s">
        <v>41</v>
      </c>
      <c r="I1434" t="s">
        <v>27</v>
      </c>
      <c r="J1434" t="s">
        <v>28</v>
      </c>
      <c r="K1434" t="s">
        <v>42</v>
      </c>
      <c r="L1434">
        <v>20</v>
      </c>
    </row>
    <row r="1435" spans="1:12" x14ac:dyDescent="0.3">
      <c r="A1435">
        <v>1434</v>
      </c>
      <c r="B1435" t="s">
        <v>2904</v>
      </c>
      <c r="C1435" t="s">
        <v>2905</v>
      </c>
      <c r="D1435" t="s">
        <v>32</v>
      </c>
      <c r="E1435">
        <v>42</v>
      </c>
      <c r="F1435" s="3">
        <v>26890</v>
      </c>
      <c r="G1435" t="s">
        <v>545</v>
      </c>
      <c r="H1435" t="s">
        <v>38</v>
      </c>
      <c r="I1435" t="s">
        <v>50</v>
      </c>
      <c r="J1435" t="s">
        <v>28</v>
      </c>
      <c r="K1435" t="s">
        <v>42</v>
      </c>
      <c r="L1435">
        <v>9</v>
      </c>
    </row>
    <row r="1436" spans="1:12" x14ac:dyDescent="0.3">
      <c r="A1436">
        <v>1435</v>
      </c>
      <c r="B1436" t="s">
        <v>2898</v>
      </c>
      <c r="C1436" t="s">
        <v>2906</v>
      </c>
      <c r="D1436" t="s">
        <v>32</v>
      </c>
      <c r="E1436">
        <v>96</v>
      </c>
      <c r="F1436" s="3">
        <v>24955</v>
      </c>
      <c r="G1436" t="s">
        <v>1310</v>
      </c>
      <c r="H1436" t="s">
        <v>122</v>
      </c>
      <c r="I1436" t="s">
        <v>46</v>
      </c>
      <c r="J1436" t="s">
        <v>28</v>
      </c>
      <c r="K1436" t="s">
        <v>29</v>
      </c>
      <c r="L1436">
        <v>19</v>
      </c>
    </row>
    <row r="1437" spans="1:12" x14ac:dyDescent="0.3">
      <c r="A1437">
        <v>1436</v>
      </c>
      <c r="B1437" t="s">
        <v>2907</v>
      </c>
      <c r="C1437" t="s">
        <v>2908</v>
      </c>
      <c r="D1437" t="s">
        <v>32</v>
      </c>
      <c r="E1437">
        <v>40</v>
      </c>
      <c r="F1437" s="3">
        <v>36462</v>
      </c>
      <c r="G1437" t="s">
        <v>301</v>
      </c>
      <c r="H1437" t="s">
        <v>40</v>
      </c>
      <c r="I1437" t="s">
        <v>46</v>
      </c>
      <c r="J1437" t="s">
        <v>28</v>
      </c>
      <c r="K1437" t="s">
        <v>42</v>
      </c>
      <c r="L1437">
        <v>3</v>
      </c>
    </row>
    <row r="1438" spans="1:12" x14ac:dyDescent="0.3">
      <c r="A1438">
        <v>1437</v>
      </c>
      <c r="B1438" t="s">
        <v>2909</v>
      </c>
      <c r="C1438" t="s">
        <v>2910</v>
      </c>
      <c r="D1438" t="s">
        <v>32</v>
      </c>
      <c r="E1438">
        <v>35</v>
      </c>
      <c r="F1438" s="3">
        <v>27284</v>
      </c>
      <c r="G1438" t="s">
        <v>577</v>
      </c>
      <c r="H1438" t="s">
        <v>68</v>
      </c>
      <c r="I1438" t="s">
        <v>46</v>
      </c>
      <c r="J1438" t="s">
        <v>28</v>
      </c>
      <c r="K1438" t="s">
        <v>42</v>
      </c>
      <c r="L1438">
        <v>20</v>
      </c>
    </row>
    <row r="1439" spans="1:12" x14ac:dyDescent="0.3">
      <c r="A1439">
        <v>1438</v>
      </c>
      <c r="B1439" t="s">
        <v>2911</v>
      </c>
      <c r="C1439" t="s">
        <v>2912</v>
      </c>
      <c r="D1439" t="s">
        <v>24</v>
      </c>
      <c r="E1439">
        <v>27</v>
      </c>
      <c r="F1439" s="3">
        <v>27699</v>
      </c>
      <c r="G1439" t="s">
        <v>141</v>
      </c>
      <c r="H1439" t="s">
        <v>26</v>
      </c>
      <c r="I1439" t="s">
        <v>27</v>
      </c>
      <c r="J1439" t="s">
        <v>28</v>
      </c>
      <c r="K1439" t="s">
        <v>29</v>
      </c>
      <c r="L1439">
        <v>14</v>
      </c>
    </row>
    <row r="1440" spans="1:12" x14ac:dyDescent="0.3">
      <c r="A1440">
        <v>1439</v>
      </c>
      <c r="B1440" t="s">
        <v>2913</v>
      </c>
      <c r="C1440" t="s">
        <v>2914</v>
      </c>
      <c r="D1440" t="s">
        <v>32</v>
      </c>
      <c r="E1440">
        <v>97</v>
      </c>
      <c r="F1440" s="3">
        <v>23951</v>
      </c>
      <c r="G1440" t="s">
        <v>837</v>
      </c>
      <c r="H1440" t="s">
        <v>49</v>
      </c>
      <c r="I1440" t="s">
        <v>27</v>
      </c>
      <c r="J1440" t="s">
        <v>28</v>
      </c>
      <c r="K1440" t="s">
        <v>42</v>
      </c>
      <c r="L1440">
        <v>19</v>
      </c>
    </row>
    <row r="1441" spans="1:12" x14ac:dyDescent="0.3">
      <c r="A1441">
        <v>1440</v>
      </c>
      <c r="B1441" t="s">
        <v>2915</v>
      </c>
      <c r="C1441" t="s">
        <v>2916</v>
      </c>
      <c r="D1441" t="s">
        <v>24</v>
      </c>
      <c r="E1441">
        <v>19</v>
      </c>
      <c r="F1441" s="3">
        <v>24068</v>
      </c>
      <c r="G1441" t="s">
        <v>832</v>
      </c>
      <c r="H1441" t="s">
        <v>34</v>
      </c>
      <c r="I1441" t="s">
        <v>50</v>
      </c>
      <c r="J1441" t="s">
        <v>28</v>
      </c>
      <c r="K1441" t="s">
        <v>29</v>
      </c>
      <c r="L1441">
        <v>12</v>
      </c>
    </row>
    <row r="1442" spans="1:12" x14ac:dyDescent="0.3">
      <c r="A1442">
        <v>1441</v>
      </c>
      <c r="B1442" t="s">
        <v>2917</v>
      </c>
      <c r="C1442" t="s">
        <v>2918</v>
      </c>
      <c r="D1442" t="s">
        <v>24</v>
      </c>
      <c r="E1442">
        <v>23</v>
      </c>
      <c r="F1442" s="3">
        <v>28191</v>
      </c>
      <c r="G1442" t="s">
        <v>40</v>
      </c>
      <c r="H1442" t="s">
        <v>68</v>
      </c>
      <c r="I1442" t="s">
        <v>46</v>
      </c>
      <c r="J1442" t="s">
        <v>28</v>
      </c>
      <c r="K1442" t="s">
        <v>42</v>
      </c>
      <c r="L1442">
        <v>5</v>
      </c>
    </row>
    <row r="1443" spans="1:12" x14ac:dyDescent="0.3">
      <c r="A1443">
        <v>1442</v>
      </c>
      <c r="B1443" t="s">
        <v>2919</v>
      </c>
      <c r="C1443" t="s">
        <v>2920</v>
      </c>
      <c r="D1443" t="s">
        <v>32</v>
      </c>
      <c r="E1443">
        <v>1</v>
      </c>
      <c r="F1443" s="3">
        <v>23077</v>
      </c>
      <c r="G1443" t="s">
        <v>40</v>
      </c>
      <c r="H1443" t="s">
        <v>68</v>
      </c>
      <c r="I1443" t="s">
        <v>46</v>
      </c>
      <c r="J1443" t="s">
        <v>28</v>
      </c>
      <c r="K1443" t="s">
        <v>42</v>
      </c>
      <c r="L1443">
        <v>17</v>
      </c>
    </row>
    <row r="1444" spans="1:12" x14ac:dyDescent="0.3">
      <c r="A1444">
        <v>1443</v>
      </c>
      <c r="B1444" t="s">
        <v>2921</v>
      </c>
      <c r="C1444" t="s">
        <v>2922</v>
      </c>
      <c r="D1444" t="s">
        <v>24</v>
      </c>
      <c r="E1444">
        <v>47</v>
      </c>
      <c r="F1444" s="3">
        <v>31618</v>
      </c>
      <c r="G1444" t="s">
        <v>40</v>
      </c>
      <c r="H1444" t="s">
        <v>34</v>
      </c>
      <c r="I1444" t="s">
        <v>46</v>
      </c>
      <c r="J1444" t="s">
        <v>28</v>
      </c>
      <c r="K1444" t="s">
        <v>29</v>
      </c>
      <c r="L1444">
        <v>22</v>
      </c>
    </row>
    <row r="1445" spans="1:12" x14ac:dyDescent="0.3">
      <c r="A1445">
        <v>1444</v>
      </c>
      <c r="B1445" t="s">
        <v>2923</v>
      </c>
      <c r="C1445" t="s">
        <v>2924</v>
      </c>
      <c r="D1445" t="s">
        <v>32</v>
      </c>
      <c r="E1445">
        <v>97</v>
      </c>
      <c r="F1445" s="3">
        <v>27498</v>
      </c>
      <c r="G1445" t="s">
        <v>151</v>
      </c>
      <c r="H1445" t="s">
        <v>26</v>
      </c>
      <c r="I1445" t="s">
        <v>27</v>
      </c>
      <c r="J1445" t="s">
        <v>28</v>
      </c>
      <c r="K1445" t="s">
        <v>42</v>
      </c>
      <c r="L1445">
        <v>8</v>
      </c>
    </row>
    <row r="1446" spans="1:12" x14ac:dyDescent="0.3">
      <c r="A1446">
        <v>1445</v>
      </c>
      <c r="B1446" t="s">
        <v>2925</v>
      </c>
      <c r="C1446" t="s">
        <v>2926</v>
      </c>
      <c r="D1446" t="s">
        <v>24</v>
      </c>
      <c r="E1446">
        <v>57</v>
      </c>
      <c r="F1446" s="3">
        <v>26752</v>
      </c>
      <c r="G1446" t="s">
        <v>2927</v>
      </c>
      <c r="H1446" t="s">
        <v>41</v>
      </c>
      <c r="I1446" t="s">
        <v>46</v>
      </c>
      <c r="J1446" t="s">
        <v>28</v>
      </c>
      <c r="K1446" t="s">
        <v>42</v>
      </c>
      <c r="L1446">
        <v>18</v>
      </c>
    </row>
    <row r="1447" spans="1:12" x14ac:dyDescent="0.3">
      <c r="A1447">
        <v>1446</v>
      </c>
      <c r="B1447" t="s">
        <v>2928</v>
      </c>
      <c r="C1447" t="s">
        <v>2929</v>
      </c>
      <c r="D1447" t="s">
        <v>32</v>
      </c>
      <c r="E1447">
        <v>51</v>
      </c>
      <c r="F1447" s="3">
        <v>31882</v>
      </c>
      <c r="G1447" t="s">
        <v>745</v>
      </c>
      <c r="H1447" t="s">
        <v>68</v>
      </c>
      <c r="I1447" t="s">
        <v>27</v>
      </c>
      <c r="J1447" t="s">
        <v>28</v>
      </c>
      <c r="K1447" t="s">
        <v>42</v>
      </c>
      <c r="L1447">
        <v>17</v>
      </c>
    </row>
    <row r="1448" spans="1:12" x14ac:dyDescent="0.3">
      <c r="A1448">
        <v>1447</v>
      </c>
      <c r="B1448" t="s">
        <v>2930</v>
      </c>
      <c r="C1448" t="s">
        <v>2931</v>
      </c>
      <c r="D1448" t="s">
        <v>32</v>
      </c>
      <c r="E1448">
        <v>29</v>
      </c>
      <c r="F1448" s="3">
        <v>35232</v>
      </c>
      <c r="G1448" t="s">
        <v>285</v>
      </c>
      <c r="H1448" t="s">
        <v>68</v>
      </c>
      <c r="I1448" t="s">
        <v>27</v>
      </c>
      <c r="J1448" t="s">
        <v>28</v>
      </c>
      <c r="K1448" t="s">
        <v>42</v>
      </c>
      <c r="L1448">
        <v>4</v>
      </c>
    </row>
    <row r="1449" spans="1:12" x14ac:dyDescent="0.3">
      <c r="A1449">
        <v>1448</v>
      </c>
      <c r="B1449" t="s">
        <v>2932</v>
      </c>
      <c r="C1449" t="s">
        <v>2933</v>
      </c>
      <c r="D1449" t="s">
        <v>32</v>
      </c>
      <c r="E1449">
        <v>40</v>
      </c>
      <c r="F1449" s="3">
        <v>32364</v>
      </c>
      <c r="G1449" t="s">
        <v>237</v>
      </c>
      <c r="H1449" t="s">
        <v>38</v>
      </c>
      <c r="I1449" t="s">
        <v>27</v>
      </c>
      <c r="J1449" t="s">
        <v>28</v>
      </c>
      <c r="K1449" t="s">
        <v>42</v>
      </c>
      <c r="L1449">
        <v>20</v>
      </c>
    </row>
    <row r="1450" spans="1:12" x14ac:dyDescent="0.3">
      <c r="A1450">
        <v>1449</v>
      </c>
      <c r="B1450" t="s">
        <v>2934</v>
      </c>
      <c r="C1450" t="s">
        <v>2935</v>
      </c>
      <c r="D1450" t="s">
        <v>24</v>
      </c>
      <c r="E1450">
        <v>38</v>
      </c>
      <c r="F1450" s="3">
        <v>24710</v>
      </c>
      <c r="G1450" t="s">
        <v>2936</v>
      </c>
      <c r="H1450" t="s">
        <v>40</v>
      </c>
      <c r="I1450" t="s">
        <v>50</v>
      </c>
      <c r="J1450" t="s">
        <v>28</v>
      </c>
      <c r="K1450" t="s">
        <v>42</v>
      </c>
      <c r="L1450">
        <v>4</v>
      </c>
    </row>
    <row r="1451" spans="1:12" x14ac:dyDescent="0.3">
      <c r="A1451">
        <v>1450</v>
      </c>
      <c r="B1451" t="s">
        <v>2937</v>
      </c>
      <c r="C1451" t="s">
        <v>2938</v>
      </c>
      <c r="D1451" t="s">
        <v>24</v>
      </c>
      <c r="E1451">
        <v>23</v>
      </c>
      <c r="F1451" s="3">
        <v>23400</v>
      </c>
      <c r="G1451" t="s">
        <v>545</v>
      </c>
      <c r="H1451" t="s">
        <v>68</v>
      </c>
      <c r="I1451" t="s">
        <v>46</v>
      </c>
      <c r="J1451" t="s">
        <v>28</v>
      </c>
      <c r="K1451" t="s">
        <v>42</v>
      </c>
      <c r="L1451">
        <v>6</v>
      </c>
    </row>
    <row r="1452" spans="1:12" x14ac:dyDescent="0.3">
      <c r="A1452">
        <v>1451</v>
      </c>
      <c r="B1452" t="s">
        <v>2939</v>
      </c>
      <c r="C1452" t="s">
        <v>2940</v>
      </c>
      <c r="D1452" t="s">
        <v>24</v>
      </c>
      <c r="E1452">
        <v>32</v>
      </c>
      <c r="F1452" s="3">
        <v>28157</v>
      </c>
      <c r="G1452" t="s">
        <v>77</v>
      </c>
      <c r="H1452" t="s">
        <v>59</v>
      </c>
      <c r="I1452" t="s">
        <v>27</v>
      </c>
      <c r="J1452" t="s">
        <v>28</v>
      </c>
      <c r="K1452" t="s">
        <v>29</v>
      </c>
      <c r="L1452">
        <v>16</v>
      </c>
    </row>
    <row r="1453" spans="1:12" x14ac:dyDescent="0.3">
      <c r="A1453">
        <v>1452</v>
      </c>
      <c r="B1453" t="s">
        <v>2941</v>
      </c>
      <c r="C1453" t="s">
        <v>2942</v>
      </c>
      <c r="D1453" t="s">
        <v>32</v>
      </c>
      <c r="E1453">
        <v>99</v>
      </c>
      <c r="F1453" s="3">
        <v>20454</v>
      </c>
      <c r="G1453" t="s">
        <v>116</v>
      </c>
      <c r="H1453" t="s">
        <v>49</v>
      </c>
      <c r="I1453" t="s">
        <v>27</v>
      </c>
      <c r="J1453" t="s">
        <v>28</v>
      </c>
      <c r="K1453" t="s">
        <v>42</v>
      </c>
      <c r="L1453">
        <v>20</v>
      </c>
    </row>
    <row r="1454" spans="1:12" x14ac:dyDescent="0.3">
      <c r="A1454">
        <v>1453</v>
      </c>
      <c r="B1454" t="s">
        <v>2943</v>
      </c>
      <c r="C1454" t="s">
        <v>9</v>
      </c>
      <c r="D1454" t="s">
        <v>32</v>
      </c>
      <c r="E1454">
        <v>54</v>
      </c>
      <c r="F1454" s="3">
        <v>28336</v>
      </c>
      <c r="G1454" t="s">
        <v>801</v>
      </c>
      <c r="H1454" t="s">
        <v>26</v>
      </c>
      <c r="I1454" t="s">
        <v>50</v>
      </c>
      <c r="J1454" t="s">
        <v>28</v>
      </c>
      <c r="K1454" t="s">
        <v>42</v>
      </c>
      <c r="L1454">
        <v>13</v>
      </c>
    </row>
    <row r="1455" spans="1:12" x14ac:dyDescent="0.3">
      <c r="A1455">
        <v>1454</v>
      </c>
      <c r="B1455" t="s">
        <v>2944</v>
      </c>
      <c r="C1455" t="s">
        <v>2945</v>
      </c>
      <c r="D1455" t="s">
        <v>32</v>
      </c>
      <c r="E1455">
        <v>4</v>
      </c>
      <c r="F1455" s="3">
        <v>28952</v>
      </c>
      <c r="G1455" t="s">
        <v>202</v>
      </c>
      <c r="H1455" t="s">
        <v>59</v>
      </c>
      <c r="I1455" t="s">
        <v>27</v>
      </c>
      <c r="J1455" t="s">
        <v>28</v>
      </c>
      <c r="K1455" t="s">
        <v>29</v>
      </c>
      <c r="L1455">
        <v>3</v>
      </c>
    </row>
    <row r="1456" spans="1:12" x14ac:dyDescent="0.3">
      <c r="A1456">
        <v>1455</v>
      </c>
      <c r="B1456" t="s">
        <v>2946</v>
      </c>
      <c r="C1456" t="s">
        <v>9</v>
      </c>
      <c r="D1456" t="s">
        <v>24</v>
      </c>
      <c r="E1456">
        <v>2</v>
      </c>
      <c r="F1456" s="3">
        <v>33811</v>
      </c>
      <c r="G1456" t="s">
        <v>2528</v>
      </c>
      <c r="H1456" t="s">
        <v>38</v>
      </c>
      <c r="I1456" t="s">
        <v>46</v>
      </c>
      <c r="J1456" t="s">
        <v>28</v>
      </c>
      <c r="K1456" t="s">
        <v>42</v>
      </c>
      <c r="L1456">
        <v>8</v>
      </c>
    </row>
    <row r="1457" spans="1:12" x14ac:dyDescent="0.3">
      <c r="A1457">
        <v>1456</v>
      </c>
      <c r="B1457" t="s">
        <v>2947</v>
      </c>
      <c r="C1457" t="s">
        <v>2948</v>
      </c>
      <c r="D1457" t="s">
        <v>32</v>
      </c>
      <c r="E1457">
        <v>97</v>
      </c>
      <c r="F1457" s="3">
        <v>23722</v>
      </c>
      <c r="G1457" t="s">
        <v>1169</v>
      </c>
      <c r="H1457" t="s">
        <v>38</v>
      </c>
      <c r="I1457" t="s">
        <v>27</v>
      </c>
      <c r="J1457" t="s">
        <v>28</v>
      </c>
      <c r="K1457" t="s">
        <v>29</v>
      </c>
      <c r="L1457">
        <v>6</v>
      </c>
    </row>
    <row r="1458" spans="1:12" x14ac:dyDescent="0.3">
      <c r="A1458">
        <v>1457</v>
      </c>
      <c r="B1458" t="s">
        <v>2949</v>
      </c>
      <c r="C1458" t="s">
        <v>2950</v>
      </c>
      <c r="D1458" t="s">
        <v>24</v>
      </c>
      <c r="E1458">
        <v>99</v>
      </c>
      <c r="F1458" s="3">
        <v>28722</v>
      </c>
      <c r="G1458" t="s">
        <v>273</v>
      </c>
      <c r="H1458" t="s">
        <v>40</v>
      </c>
      <c r="I1458" t="s">
        <v>46</v>
      </c>
      <c r="J1458" t="s">
        <v>28</v>
      </c>
      <c r="K1458" t="s">
        <v>29</v>
      </c>
      <c r="L1458">
        <v>12</v>
      </c>
    </row>
    <row r="1459" spans="1:12" x14ac:dyDescent="0.3">
      <c r="A1459">
        <v>1458</v>
      </c>
      <c r="B1459" t="s">
        <v>2951</v>
      </c>
      <c r="C1459" t="s">
        <v>2952</v>
      </c>
      <c r="D1459" t="s">
        <v>32</v>
      </c>
      <c r="E1459">
        <v>40</v>
      </c>
      <c r="F1459" s="3">
        <v>20750</v>
      </c>
      <c r="G1459" t="s">
        <v>811</v>
      </c>
      <c r="H1459" t="s">
        <v>122</v>
      </c>
      <c r="I1459" t="s">
        <v>46</v>
      </c>
      <c r="J1459" t="s">
        <v>28</v>
      </c>
      <c r="K1459" t="s">
        <v>42</v>
      </c>
      <c r="L1459">
        <v>11</v>
      </c>
    </row>
    <row r="1460" spans="1:12" x14ac:dyDescent="0.3">
      <c r="A1460">
        <v>1459</v>
      </c>
      <c r="B1460" t="s">
        <v>2953</v>
      </c>
      <c r="C1460" t="s">
        <v>2954</v>
      </c>
      <c r="D1460" t="s">
        <v>32</v>
      </c>
      <c r="E1460">
        <v>89</v>
      </c>
      <c r="F1460" s="3">
        <v>35962</v>
      </c>
      <c r="G1460" t="s">
        <v>727</v>
      </c>
      <c r="H1460" t="s">
        <v>68</v>
      </c>
      <c r="I1460" t="s">
        <v>27</v>
      </c>
      <c r="J1460" t="s">
        <v>28</v>
      </c>
      <c r="K1460" t="s">
        <v>42</v>
      </c>
      <c r="L1460">
        <v>4</v>
      </c>
    </row>
    <row r="1461" spans="1:12" x14ac:dyDescent="0.3">
      <c r="A1461">
        <v>1460</v>
      </c>
      <c r="B1461" t="s">
        <v>1264</v>
      </c>
      <c r="C1461" t="s">
        <v>2955</v>
      </c>
      <c r="D1461" t="s">
        <v>32</v>
      </c>
      <c r="E1461">
        <v>92</v>
      </c>
      <c r="F1461" s="3">
        <v>26848</v>
      </c>
      <c r="G1461" t="s">
        <v>135</v>
      </c>
      <c r="H1461" t="s">
        <v>34</v>
      </c>
      <c r="I1461" t="s">
        <v>50</v>
      </c>
      <c r="J1461" t="s">
        <v>28</v>
      </c>
      <c r="K1461" t="s">
        <v>29</v>
      </c>
      <c r="L1461">
        <v>13</v>
      </c>
    </row>
    <row r="1462" spans="1:12" x14ac:dyDescent="0.3">
      <c r="A1462">
        <v>1461</v>
      </c>
      <c r="B1462" t="s">
        <v>2956</v>
      </c>
      <c r="C1462" t="s">
        <v>2957</v>
      </c>
      <c r="D1462" t="s">
        <v>32</v>
      </c>
      <c r="E1462">
        <v>71</v>
      </c>
      <c r="F1462" s="3">
        <v>20824</v>
      </c>
      <c r="G1462" t="s">
        <v>40</v>
      </c>
      <c r="H1462" t="s">
        <v>49</v>
      </c>
      <c r="I1462" t="s">
        <v>27</v>
      </c>
      <c r="J1462" t="s">
        <v>28</v>
      </c>
      <c r="K1462" t="s">
        <v>29</v>
      </c>
      <c r="L1462">
        <v>9</v>
      </c>
    </row>
    <row r="1463" spans="1:12" x14ac:dyDescent="0.3">
      <c r="A1463">
        <v>1462</v>
      </c>
      <c r="B1463" t="s">
        <v>2958</v>
      </c>
      <c r="C1463" t="s">
        <v>2959</v>
      </c>
      <c r="D1463" t="s">
        <v>32</v>
      </c>
      <c r="E1463">
        <v>16</v>
      </c>
      <c r="F1463" s="3">
        <v>35010</v>
      </c>
      <c r="G1463" t="s">
        <v>298</v>
      </c>
      <c r="H1463" t="s">
        <v>34</v>
      </c>
      <c r="I1463" t="s">
        <v>27</v>
      </c>
      <c r="J1463" t="s">
        <v>28</v>
      </c>
      <c r="K1463" t="s">
        <v>29</v>
      </c>
      <c r="L1463">
        <v>1</v>
      </c>
    </row>
    <row r="1464" spans="1:12" x14ac:dyDescent="0.3">
      <c r="A1464">
        <v>1463</v>
      </c>
      <c r="B1464" t="s">
        <v>2960</v>
      </c>
      <c r="C1464" t="s">
        <v>2961</v>
      </c>
      <c r="D1464" t="s">
        <v>32</v>
      </c>
      <c r="E1464">
        <v>53</v>
      </c>
      <c r="F1464" s="3">
        <v>23850</v>
      </c>
      <c r="G1464" t="s">
        <v>196</v>
      </c>
      <c r="H1464" t="s">
        <v>38</v>
      </c>
      <c r="I1464" t="s">
        <v>50</v>
      </c>
      <c r="J1464" t="s">
        <v>28</v>
      </c>
      <c r="K1464" t="s">
        <v>29</v>
      </c>
      <c r="L1464">
        <v>18</v>
      </c>
    </row>
    <row r="1465" spans="1:12" x14ac:dyDescent="0.3">
      <c r="A1465">
        <v>1464</v>
      </c>
      <c r="B1465" t="s">
        <v>2962</v>
      </c>
      <c r="C1465" t="s">
        <v>2963</v>
      </c>
      <c r="D1465" t="s">
        <v>32</v>
      </c>
      <c r="E1465">
        <v>20</v>
      </c>
      <c r="F1465" s="3">
        <v>30958</v>
      </c>
      <c r="G1465" t="s">
        <v>391</v>
      </c>
      <c r="H1465" t="s">
        <v>40</v>
      </c>
      <c r="I1465" t="s">
        <v>46</v>
      </c>
      <c r="J1465" t="s">
        <v>28</v>
      </c>
      <c r="K1465" t="s">
        <v>29</v>
      </c>
      <c r="L1465">
        <v>10</v>
      </c>
    </row>
    <row r="1466" spans="1:12" x14ac:dyDescent="0.3">
      <c r="A1466">
        <v>1465</v>
      </c>
      <c r="B1466" t="s">
        <v>2964</v>
      </c>
      <c r="C1466" t="s">
        <v>2965</v>
      </c>
      <c r="D1466" t="s">
        <v>24</v>
      </c>
      <c r="E1466">
        <v>53</v>
      </c>
      <c r="F1466" s="3">
        <v>25982</v>
      </c>
      <c r="G1466" t="s">
        <v>2154</v>
      </c>
      <c r="H1466" t="s">
        <v>34</v>
      </c>
      <c r="I1466" t="s">
        <v>27</v>
      </c>
      <c r="J1466" t="s">
        <v>28</v>
      </c>
      <c r="K1466" t="s">
        <v>29</v>
      </c>
      <c r="L1466">
        <v>5</v>
      </c>
    </row>
    <row r="1467" spans="1:12" x14ac:dyDescent="0.3">
      <c r="A1467">
        <v>1466</v>
      </c>
      <c r="B1467" t="s">
        <v>2966</v>
      </c>
      <c r="C1467" t="s">
        <v>2967</v>
      </c>
      <c r="D1467" t="s">
        <v>24</v>
      </c>
      <c r="E1467">
        <v>62</v>
      </c>
      <c r="F1467" s="3">
        <v>35800</v>
      </c>
      <c r="G1467" t="s">
        <v>422</v>
      </c>
      <c r="H1467" t="s">
        <v>34</v>
      </c>
      <c r="I1467" t="s">
        <v>50</v>
      </c>
      <c r="J1467" t="s">
        <v>28</v>
      </c>
      <c r="K1467" t="s">
        <v>29</v>
      </c>
      <c r="L1467">
        <v>2</v>
      </c>
    </row>
    <row r="1468" spans="1:12" x14ac:dyDescent="0.3">
      <c r="A1468">
        <v>1467</v>
      </c>
      <c r="B1468" t="s">
        <v>2968</v>
      </c>
      <c r="C1468" t="s">
        <v>2969</v>
      </c>
      <c r="D1468" t="s">
        <v>24</v>
      </c>
      <c r="E1468">
        <v>1</v>
      </c>
      <c r="F1468" s="3">
        <v>27744</v>
      </c>
      <c r="G1468" t="s">
        <v>40</v>
      </c>
      <c r="H1468" t="s">
        <v>68</v>
      </c>
      <c r="I1468" t="s">
        <v>27</v>
      </c>
      <c r="J1468" t="s">
        <v>28</v>
      </c>
      <c r="K1468" t="s">
        <v>29</v>
      </c>
      <c r="L1468">
        <v>6</v>
      </c>
    </row>
    <row r="1469" spans="1:12" x14ac:dyDescent="0.3">
      <c r="A1469">
        <v>1468</v>
      </c>
      <c r="B1469" t="s">
        <v>2970</v>
      </c>
      <c r="C1469" t="s">
        <v>2971</v>
      </c>
      <c r="D1469" t="s">
        <v>24</v>
      </c>
      <c r="E1469">
        <v>37</v>
      </c>
      <c r="F1469" s="3">
        <v>28500</v>
      </c>
      <c r="G1469" t="s">
        <v>371</v>
      </c>
      <c r="H1469" t="s">
        <v>34</v>
      </c>
      <c r="I1469" t="s">
        <v>27</v>
      </c>
      <c r="J1469" t="s">
        <v>28</v>
      </c>
      <c r="K1469" t="s">
        <v>42</v>
      </c>
      <c r="L1469">
        <v>22</v>
      </c>
    </row>
    <row r="1470" spans="1:12" x14ac:dyDescent="0.3">
      <c r="A1470">
        <v>1469</v>
      </c>
      <c r="B1470" t="s">
        <v>2972</v>
      </c>
      <c r="C1470" t="s">
        <v>9</v>
      </c>
      <c r="D1470" t="s">
        <v>32</v>
      </c>
      <c r="E1470">
        <v>77</v>
      </c>
      <c r="F1470" s="3">
        <v>21000</v>
      </c>
      <c r="G1470" t="s">
        <v>371</v>
      </c>
      <c r="H1470" t="s">
        <v>34</v>
      </c>
      <c r="I1470" t="s">
        <v>46</v>
      </c>
      <c r="J1470" t="s">
        <v>28</v>
      </c>
      <c r="K1470" t="s">
        <v>29</v>
      </c>
      <c r="L1470">
        <v>14</v>
      </c>
    </row>
    <row r="1471" spans="1:12" x14ac:dyDescent="0.3">
      <c r="A1471">
        <v>1470</v>
      </c>
      <c r="B1471" t="s">
        <v>2973</v>
      </c>
      <c r="C1471" t="s">
        <v>2974</v>
      </c>
      <c r="D1471" t="s">
        <v>32</v>
      </c>
      <c r="E1471">
        <v>62</v>
      </c>
      <c r="F1471" s="3">
        <v>35037</v>
      </c>
      <c r="G1471" t="s">
        <v>144</v>
      </c>
      <c r="H1471" t="s">
        <v>34</v>
      </c>
      <c r="I1471" t="s">
        <v>50</v>
      </c>
      <c r="J1471" t="s">
        <v>28</v>
      </c>
      <c r="K1471" t="s">
        <v>29</v>
      </c>
      <c r="L1471">
        <v>8</v>
      </c>
    </row>
    <row r="1472" spans="1:12" x14ac:dyDescent="0.3">
      <c r="A1472">
        <v>1471</v>
      </c>
      <c r="B1472" t="s">
        <v>1235</v>
      </c>
      <c r="C1472" t="s">
        <v>1619</v>
      </c>
      <c r="D1472" t="s">
        <v>24</v>
      </c>
      <c r="E1472">
        <v>88</v>
      </c>
      <c r="F1472" s="3">
        <v>28545</v>
      </c>
      <c r="G1472" t="s">
        <v>40</v>
      </c>
      <c r="H1472" t="s">
        <v>34</v>
      </c>
      <c r="I1472" t="s">
        <v>27</v>
      </c>
      <c r="J1472" t="s">
        <v>28</v>
      </c>
      <c r="K1472" t="s">
        <v>42</v>
      </c>
      <c r="L1472">
        <v>15</v>
      </c>
    </row>
    <row r="1473" spans="1:12" x14ac:dyDescent="0.3">
      <c r="A1473">
        <v>1472</v>
      </c>
      <c r="B1473" t="s">
        <v>2975</v>
      </c>
      <c r="C1473" t="s">
        <v>2976</v>
      </c>
      <c r="D1473" t="s">
        <v>24</v>
      </c>
      <c r="E1473">
        <v>3</v>
      </c>
      <c r="F1473" s="3">
        <v>23439</v>
      </c>
      <c r="G1473" t="s">
        <v>784</v>
      </c>
      <c r="H1473" t="s">
        <v>34</v>
      </c>
      <c r="I1473" t="s">
        <v>27</v>
      </c>
      <c r="J1473" t="s">
        <v>28</v>
      </c>
      <c r="K1473" t="s">
        <v>42</v>
      </c>
      <c r="L1473">
        <v>17</v>
      </c>
    </row>
    <row r="1474" spans="1:12" x14ac:dyDescent="0.3">
      <c r="A1474">
        <v>1473</v>
      </c>
      <c r="B1474" t="s">
        <v>117</v>
      </c>
      <c r="C1474" t="s">
        <v>2977</v>
      </c>
      <c r="D1474" t="s">
        <v>32</v>
      </c>
      <c r="E1474">
        <v>49</v>
      </c>
      <c r="F1474" s="3">
        <v>22027</v>
      </c>
      <c r="G1474" t="s">
        <v>237</v>
      </c>
      <c r="H1474" t="s">
        <v>40</v>
      </c>
      <c r="I1474" t="s">
        <v>27</v>
      </c>
      <c r="J1474" t="s">
        <v>28</v>
      </c>
      <c r="K1474" t="s">
        <v>29</v>
      </c>
      <c r="L1474">
        <v>20</v>
      </c>
    </row>
    <row r="1475" spans="1:12" x14ac:dyDescent="0.3">
      <c r="A1475">
        <v>1474</v>
      </c>
      <c r="B1475" t="s">
        <v>2978</v>
      </c>
      <c r="C1475" t="s">
        <v>2979</v>
      </c>
      <c r="D1475" t="s">
        <v>32</v>
      </c>
      <c r="E1475">
        <v>54</v>
      </c>
      <c r="F1475" s="3">
        <v>31559</v>
      </c>
      <c r="G1475" t="s">
        <v>456</v>
      </c>
      <c r="H1475" t="s">
        <v>26</v>
      </c>
      <c r="I1475" t="s">
        <v>27</v>
      </c>
      <c r="J1475" t="s">
        <v>28</v>
      </c>
      <c r="K1475" t="s">
        <v>29</v>
      </c>
      <c r="L1475">
        <v>21</v>
      </c>
    </row>
    <row r="1476" spans="1:12" x14ac:dyDescent="0.3">
      <c r="A1476">
        <v>1475</v>
      </c>
      <c r="B1476" t="s">
        <v>1486</v>
      </c>
      <c r="C1476" t="s">
        <v>2980</v>
      </c>
      <c r="D1476" t="s">
        <v>32</v>
      </c>
      <c r="E1476">
        <v>41</v>
      </c>
      <c r="F1476" s="3">
        <v>31249</v>
      </c>
      <c r="G1476" t="s">
        <v>37</v>
      </c>
      <c r="H1476" t="s">
        <v>49</v>
      </c>
      <c r="I1476" t="s">
        <v>46</v>
      </c>
      <c r="J1476" t="s">
        <v>28</v>
      </c>
      <c r="K1476" t="s">
        <v>29</v>
      </c>
      <c r="L1476">
        <v>7</v>
      </c>
    </row>
    <row r="1477" spans="1:12" x14ac:dyDescent="0.3">
      <c r="A1477">
        <v>1476</v>
      </c>
      <c r="B1477" t="s">
        <v>389</v>
      </c>
      <c r="C1477" t="s">
        <v>2981</v>
      </c>
      <c r="D1477" t="s">
        <v>32</v>
      </c>
      <c r="E1477">
        <v>25</v>
      </c>
      <c r="F1477" s="3">
        <v>31737</v>
      </c>
      <c r="G1477" t="s">
        <v>456</v>
      </c>
      <c r="H1477" t="s">
        <v>40</v>
      </c>
      <c r="I1477" t="s">
        <v>46</v>
      </c>
      <c r="J1477" t="s">
        <v>28</v>
      </c>
      <c r="K1477" t="s">
        <v>29</v>
      </c>
      <c r="L1477">
        <v>20</v>
      </c>
    </row>
    <row r="1478" spans="1:12" x14ac:dyDescent="0.3">
      <c r="A1478">
        <v>1477</v>
      </c>
      <c r="B1478" t="s">
        <v>2982</v>
      </c>
      <c r="C1478" t="s">
        <v>2983</v>
      </c>
      <c r="D1478" t="s">
        <v>131</v>
      </c>
      <c r="E1478">
        <v>42</v>
      </c>
      <c r="F1478" s="3" t="s">
        <v>132</v>
      </c>
      <c r="G1478" t="s">
        <v>561</v>
      </c>
      <c r="H1478" t="s">
        <v>34</v>
      </c>
      <c r="I1478" t="s">
        <v>27</v>
      </c>
      <c r="J1478" t="s">
        <v>28</v>
      </c>
      <c r="K1478" t="s">
        <v>29</v>
      </c>
      <c r="L1478">
        <v>11</v>
      </c>
    </row>
    <row r="1479" spans="1:12" x14ac:dyDescent="0.3">
      <c r="A1479">
        <v>1478</v>
      </c>
      <c r="B1479" t="s">
        <v>2984</v>
      </c>
      <c r="C1479" t="s">
        <v>2985</v>
      </c>
      <c r="D1479" t="s">
        <v>32</v>
      </c>
      <c r="E1479">
        <v>40</v>
      </c>
      <c r="F1479" s="3">
        <v>33943</v>
      </c>
      <c r="G1479" t="s">
        <v>138</v>
      </c>
      <c r="H1479" t="s">
        <v>34</v>
      </c>
      <c r="I1479" t="s">
        <v>50</v>
      </c>
      <c r="J1479" t="s">
        <v>28</v>
      </c>
      <c r="K1479" t="s">
        <v>42</v>
      </c>
      <c r="L1479">
        <v>9</v>
      </c>
    </row>
    <row r="1480" spans="1:12" x14ac:dyDescent="0.3">
      <c r="A1480">
        <v>1479</v>
      </c>
      <c r="B1480" t="s">
        <v>2986</v>
      </c>
      <c r="C1480" t="s">
        <v>2987</v>
      </c>
      <c r="D1480" t="s">
        <v>32</v>
      </c>
      <c r="E1480">
        <v>25</v>
      </c>
      <c r="F1480" s="3">
        <v>28418</v>
      </c>
      <c r="G1480" t="s">
        <v>1051</v>
      </c>
      <c r="H1480" t="s">
        <v>59</v>
      </c>
      <c r="I1480" t="s">
        <v>27</v>
      </c>
      <c r="J1480" t="s">
        <v>28</v>
      </c>
      <c r="K1480" t="s">
        <v>42</v>
      </c>
      <c r="L1480">
        <v>21</v>
      </c>
    </row>
    <row r="1481" spans="1:12" x14ac:dyDescent="0.3">
      <c r="A1481">
        <v>1480</v>
      </c>
      <c r="B1481" t="s">
        <v>2988</v>
      </c>
      <c r="C1481" t="s">
        <v>2989</v>
      </c>
      <c r="D1481" t="s">
        <v>24</v>
      </c>
      <c r="E1481">
        <v>83</v>
      </c>
      <c r="F1481" s="3">
        <v>34840</v>
      </c>
      <c r="G1481" t="s">
        <v>125</v>
      </c>
      <c r="H1481" t="s">
        <v>40</v>
      </c>
      <c r="I1481" t="s">
        <v>50</v>
      </c>
      <c r="J1481" t="s">
        <v>28</v>
      </c>
      <c r="K1481" t="s">
        <v>29</v>
      </c>
      <c r="L1481">
        <v>5</v>
      </c>
    </row>
    <row r="1482" spans="1:12" x14ac:dyDescent="0.3">
      <c r="A1482">
        <v>1481</v>
      </c>
      <c r="B1482" t="s">
        <v>2990</v>
      </c>
      <c r="C1482" t="s">
        <v>2991</v>
      </c>
      <c r="D1482" t="s">
        <v>24</v>
      </c>
      <c r="E1482">
        <v>93</v>
      </c>
      <c r="F1482" s="3">
        <v>27937</v>
      </c>
      <c r="G1482" t="s">
        <v>165</v>
      </c>
      <c r="H1482" t="s">
        <v>34</v>
      </c>
      <c r="I1482" t="s">
        <v>46</v>
      </c>
      <c r="J1482" t="s">
        <v>28</v>
      </c>
      <c r="K1482" t="s">
        <v>42</v>
      </c>
      <c r="L1482">
        <v>14</v>
      </c>
    </row>
    <row r="1483" spans="1:12" x14ac:dyDescent="0.3">
      <c r="A1483">
        <v>1482</v>
      </c>
      <c r="B1483" t="s">
        <v>2992</v>
      </c>
      <c r="C1483" t="s">
        <v>2993</v>
      </c>
      <c r="D1483" t="s">
        <v>32</v>
      </c>
      <c r="E1483">
        <v>29</v>
      </c>
      <c r="F1483" s="3">
        <v>28975</v>
      </c>
      <c r="G1483" t="s">
        <v>577</v>
      </c>
      <c r="H1483" t="s">
        <v>68</v>
      </c>
      <c r="I1483" t="s">
        <v>27</v>
      </c>
      <c r="J1483" t="s">
        <v>28</v>
      </c>
      <c r="K1483" t="s">
        <v>42</v>
      </c>
      <c r="L1483">
        <v>12</v>
      </c>
    </row>
    <row r="1484" spans="1:12" x14ac:dyDescent="0.3">
      <c r="A1484">
        <v>1483</v>
      </c>
      <c r="B1484" t="s">
        <v>2994</v>
      </c>
      <c r="C1484" t="s">
        <v>2995</v>
      </c>
      <c r="D1484" t="s">
        <v>24</v>
      </c>
      <c r="E1484">
        <v>55</v>
      </c>
      <c r="F1484" s="3">
        <v>26278</v>
      </c>
      <c r="G1484" t="s">
        <v>62</v>
      </c>
      <c r="H1484" t="s">
        <v>122</v>
      </c>
      <c r="I1484" t="s">
        <v>27</v>
      </c>
      <c r="J1484" t="s">
        <v>28</v>
      </c>
      <c r="K1484" t="s">
        <v>29</v>
      </c>
      <c r="L1484">
        <v>14</v>
      </c>
    </row>
    <row r="1485" spans="1:12" x14ac:dyDescent="0.3">
      <c r="A1485">
        <v>1484</v>
      </c>
      <c r="B1485" t="s">
        <v>2996</v>
      </c>
      <c r="C1485" t="s">
        <v>2997</v>
      </c>
      <c r="D1485" t="s">
        <v>24</v>
      </c>
      <c r="E1485">
        <v>26</v>
      </c>
      <c r="F1485" s="3">
        <v>31476</v>
      </c>
      <c r="G1485" t="s">
        <v>2062</v>
      </c>
      <c r="H1485" t="s">
        <v>40</v>
      </c>
      <c r="I1485" t="s">
        <v>27</v>
      </c>
      <c r="J1485" t="s">
        <v>28</v>
      </c>
      <c r="K1485" t="s">
        <v>42</v>
      </c>
      <c r="L1485">
        <v>18</v>
      </c>
    </row>
    <row r="1486" spans="1:12" x14ac:dyDescent="0.3">
      <c r="A1486">
        <v>1485</v>
      </c>
      <c r="B1486" t="s">
        <v>2998</v>
      </c>
      <c r="C1486" t="s">
        <v>2999</v>
      </c>
      <c r="D1486" t="s">
        <v>32</v>
      </c>
      <c r="E1486">
        <v>50</v>
      </c>
      <c r="F1486" s="3">
        <v>25417</v>
      </c>
      <c r="G1486" t="s">
        <v>154</v>
      </c>
      <c r="H1486" t="s">
        <v>26</v>
      </c>
      <c r="I1486" t="s">
        <v>27</v>
      </c>
      <c r="J1486" t="s">
        <v>28</v>
      </c>
      <c r="K1486" t="s">
        <v>29</v>
      </c>
      <c r="L1486">
        <v>6</v>
      </c>
    </row>
    <row r="1487" spans="1:12" x14ac:dyDescent="0.3">
      <c r="A1487">
        <v>1486</v>
      </c>
      <c r="B1487" t="s">
        <v>3000</v>
      </c>
      <c r="C1487" t="s">
        <v>3001</v>
      </c>
      <c r="D1487" t="s">
        <v>32</v>
      </c>
      <c r="E1487">
        <v>14</v>
      </c>
      <c r="F1487" s="3">
        <v>28709</v>
      </c>
      <c r="G1487" t="s">
        <v>89</v>
      </c>
      <c r="H1487" t="s">
        <v>68</v>
      </c>
      <c r="I1487" t="s">
        <v>27</v>
      </c>
      <c r="J1487" t="s">
        <v>28</v>
      </c>
      <c r="K1487" t="s">
        <v>42</v>
      </c>
      <c r="L1487">
        <v>10</v>
      </c>
    </row>
    <row r="1488" spans="1:12" x14ac:dyDescent="0.3">
      <c r="A1488">
        <v>1487</v>
      </c>
      <c r="B1488" t="s">
        <v>3002</v>
      </c>
      <c r="C1488" t="s">
        <v>3003</v>
      </c>
      <c r="D1488" t="s">
        <v>24</v>
      </c>
      <c r="E1488">
        <v>58</v>
      </c>
      <c r="F1488" s="3">
        <v>28998</v>
      </c>
      <c r="G1488" t="s">
        <v>1600</v>
      </c>
      <c r="H1488" t="s">
        <v>40</v>
      </c>
      <c r="I1488" t="s">
        <v>46</v>
      </c>
      <c r="J1488" t="s">
        <v>28</v>
      </c>
      <c r="K1488" t="s">
        <v>29</v>
      </c>
      <c r="L1488">
        <v>5</v>
      </c>
    </row>
    <row r="1489" spans="1:12" x14ac:dyDescent="0.3">
      <c r="A1489">
        <v>1488</v>
      </c>
      <c r="B1489" t="s">
        <v>3004</v>
      </c>
      <c r="C1489" t="s">
        <v>3005</v>
      </c>
      <c r="D1489" t="s">
        <v>24</v>
      </c>
      <c r="E1489">
        <v>82</v>
      </c>
      <c r="F1489" s="3">
        <v>31685</v>
      </c>
      <c r="G1489" t="s">
        <v>467</v>
      </c>
      <c r="H1489" t="s">
        <v>40</v>
      </c>
      <c r="I1489" t="s">
        <v>27</v>
      </c>
      <c r="J1489" t="s">
        <v>28</v>
      </c>
      <c r="K1489" t="s">
        <v>29</v>
      </c>
      <c r="L1489">
        <v>17</v>
      </c>
    </row>
    <row r="1490" spans="1:12" x14ac:dyDescent="0.3">
      <c r="A1490">
        <v>1489</v>
      </c>
      <c r="B1490" t="s">
        <v>606</v>
      </c>
      <c r="C1490" t="s">
        <v>3006</v>
      </c>
      <c r="D1490" t="s">
        <v>32</v>
      </c>
      <c r="E1490">
        <v>17</v>
      </c>
      <c r="F1490" s="3">
        <v>34102</v>
      </c>
      <c r="G1490" t="s">
        <v>232</v>
      </c>
      <c r="H1490" t="s">
        <v>26</v>
      </c>
      <c r="I1490" t="s">
        <v>27</v>
      </c>
      <c r="J1490" t="s">
        <v>28</v>
      </c>
      <c r="K1490" t="s">
        <v>42</v>
      </c>
      <c r="L1490">
        <v>4</v>
      </c>
    </row>
    <row r="1491" spans="1:12" x14ac:dyDescent="0.3">
      <c r="A1491">
        <v>1490</v>
      </c>
      <c r="B1491" t="s">
        <v>3007</v>
      </c>
      <c r="C1491" t="s">
        <v>3008</v>
      </c>
      <c r="D1491" t="s">
        <v>24</v>
      </c>
      <c r="E1491">
        <v>36</v>
      </c>
      <c r="F1491" s="3">
        <v>25571</v>
      </c>
      <c r="G1491" t="s">
        <v>422</v>
      </c>
      <c r="H1491" t="s">
        <v>34</v>
      </c>
      <c r="I1491" t="s">
        <v>27</v>
      </c>
      <c r="J1491" t="s">
        <v>28</v>
      </c>
      <c r="K1491" t="s">
        <v>29</v>
      </c>
      <c r="L1491">
        <v>6</v>
      </c>
    </row>
    <row r="1492" spans="1:12" x14ac:dyDescent="0.3">
      <c r="A1492">
        <v>1491</v>
      </c>
      <c r="B1492" t="s">
        <v>3009</v>
      </c>
      <c r="C1492" t="s">
        <v>3010</v>
      </c>
      <c r="D1492" t="s">
        <v>24</v>
      </c>
      <c r="E1492">
        <v>96</v>
      </c>
      <c r="F1492" s="3">
        <v>35645</v>
      </c>
      <c r="G1492" t="s">
        <v>727</v>
      </c>
      <c r="H1492" t="s">
        <v>26</v>
      </c>
      <c r="I1492" t="s">
        <v>27</v>
      </c>
      <c r="J1492" t="s">
        <v>28</v>
      </c>
      <c r="K1492" t="s">
        <v>29</v>
      </c>
      <c r="L1492">
        <v>4</v>
      </c>
    </row>
    <row r="1493" spans="1:12" x14ac:dyDescent="0.3">
      <c r="A1493">
        <v>1492</v>
      </c>
      <c r="B1493" t="s">
        <v>3011</v>
      </c>
      <c r="C1493" t="s">
        <v>3012</v>
      </c>
      <c r="D1493" t="s">
        <v>24</v>
      </c>
      <c r="E1493">
        <v>51</v>
      </c>
      <c r="F1493" s="3">
        <v>29231</v>
      </c>
      <c r="G1493" t="s">
        <v>55</v>
      </c>
      <c r="H1493" t="s">
        <v>40</v>
      </c>
      <c r="I1493" t="s">
        <v>27</v>
      </c>
      <c r="J1493" t="s">
        <v>28</v>
      </c>
      <c r="K1493" t="s">
        <v>42</v>
      </c>
      <c r="L1493">
        <v>7</v>
      </c>
    </row>
    <row r="1494" spans="1:12" x14ac:dyDescent="0.3">
      <c r="A1494">
        <v>1493</v>
      </c>
      <c r="B1494" t="s">
        <v>3013</v>
      </c>
      <c r="C1494" t="s">
        <v>3014</v>
      </c>
      <c r="D1494" t="s">
        <v>24</v>
      </c>
      <c r="E1494">
        <v>51</v>
      </c>
      <c r="F1494" s="3">
        <v>32001</v>
      </c>
      <c r="G1494" t="s">
        <v>1148</v>
      </c>
      <c r="H1494" t="s">
        <v>59</v>
      </c>
      <c r="I1494" t="s">
        <v>50</v>
      </c>
      <c r="J1494" t="s">
        <v>28</v>
      </c>
      <c r="K1494" t="s">
        <v>42</v>
      </c>
      <c r="L1494">
        <v>22</v>
      </c>
    </row>
    <row r="1495" spans="1:12" x14ac:dyDescent="0.3">
      <c r="A1495">
        <v>1494</v>
      </c>
      <c r="B1495" t="s">
        <v>3015</v>
      </c>
      <c r="C1495" t="s">
        <v>3016</v>
      </c>
      <c r="D1495" t="s">
        <v>32</v>
      </c>
      <c r="E1495">
        <v>46</v>
      </c>
      <c r="F1495" s="3">
        <v>31719</v>
      </c>
      <c r="G1495" t="s">
        <v>704</v>
      </c>
      <c r="H1495" t="s">
        <v>40</v>
      </c>
      <c r="I1495" t="s">
        <v>27</v>
      </c>
      <c r="J1495" t="s">
        <v>28</v>
      </c>
      <c r="K1495" t="s">
        <v>29</v>
      </c>
      <c r="L1495">
        <v>7</v>
      </c>
    </row>
    <row r="1496" spans="1:12" x14ac:dyDescent="0.3">
      <c r="A1496">
        <v>1495</v>
      </c>
      <c r="B1496" t="s">
        <v>3017</v>
      </c>
      <c r="C1496" t="s">
        <v>767</v>
      </c>
      <c r="D1496" t="s">
        <v>24</v>
      </c>
      <c r="E1496">
        <v>4</v>
      </c>
      <c r="F1496" s="3">
        <v>32734</v>
      </c>
      <c r="G1496" t="s">
        <v>202</v>
      </c>
      <c r="H1496" t="s">
        <v>26</v>
      </c>
      <c r="I1496" t="s">
        <v>50</v>
      </c>
      <c r="J1496" t="s">
        <v>28</v>
      </c>
      <c r="K1496" t="s">
        <v>29</v>
      </c>
      <c r="L1496">
        <v>8</v>
      </c>
    </row>
    <row r="1497" spans="1:12" x14ac:dyDescent="0.3">
      <c r="A1497">
        <v>1496</v>
      </c>
      <c r="B1497" t="s">
        <v>664</v>
      </c>
      <c r="C1497" t="s">
        <v>3018</v>
      </c>
      <c r="D1497" t="s">
        <v>24</v>
      </c>
      <c r="E1497">
        <v>22</v>
      </c>
      <c r="F1497" s="3">
        <v>35917</v>
      </c>
      <c r="G1497" t="s">
        <v>832</v>
      </c>
      <c r="H1497" t="s">
        <v>41</v>
      </c>
      <c r="I1497" t="s">
        <v>46</v>
      </c>
      <c r="J1497" t="s">
        <v>28</v>
      </c>
      <c r="K1497" t="s">
        <v>42</v>
      </c>
      <c r="L1497">
        <v>3</v>
      </c>
    </row>
    <row r="1498" spans="1:12" x14ac:dyDescent="0.3">
      <c r="A1498">
        <v>1497</v>
      </c>
      <c r="B1498" t="s">
        <v>3019</v>
      </c>
      <c r="C1498" t="s">
        <v>3020</v>
      </c>
      <c r="D1498" t="s">
        <v>24</v>
      </c>
      <c r="E1498">
        <v>70</v>
      </c>
      <c r="F1498" s="3">
        <v>26976</v>
      </c>
      <c r="G1498" t="s">
        <v>321</v>
      </c>
      <c r="H1498" t="s">
        <v>49</v>
      </c>
      <c r="I1498" t="s">
        <v>50</v>
      </c>
      <c r="J1498" t="s">
        <v>28</v>
      </c>
      <c r="K1498" t="s">
        <v>42</v>
      </c>
      <c r="L1498">
        <v>14</v>
      </c>
    </row>
    <row r="1499" spans="1:12" x14ac:dyDescent="0.3">
      <c r="A1499">
        <v>1498</v>
      </c>
      <c r="B1499" t="s">
        <v>3021</v>
      </c>
      <c r="C1499" t="s">
        <v>3022</v>
      </c>
      <c r="D1499" t="s">
        <v>24</v>
      </c>
      <c r="E1499">
        <v>84</v>
      </c>
      <c r="F1499" s="3">
        <v>32778</v>
      </c>
      <c r="G1499" t="s">
        <v>627</v>
      </c>
      <c r="H1499" t="s">
        <v>40</v>
      </c>
      <c r="I1499" t="s">
        <v>46</v>
      </c>
      <c r="J1499" t="s">
        <v>28</v>
      </c>
      <c r="K1499" t="s">
        <v>29</v>
      </c>
      <c r="L1499">
        <v>13</v>
      </c>
    </row>
    <row r="1500" spans="1:12" x14ac:dyDescent="0.3">
      <c r="A1500">
        <v>1499</v>
      </c>
      <c r="B1500" t="s">
        <v>3023</v>
      </c>
      <c r="C1500" t="s">
        <v>3024</v>
      </c>
      <c r="D1500" t="s">
        <v>32</v>
      </c>
      <c r="E1500">
        <v>88</v>
      </c>
      <c r="F1500" s="3">
        <v>26894</v>
      </c>
      <c r="G1500" t="s">
        <v>534</v>
      </c>
      <c r="H1500" t="s">
        <v>68</v>
      </c>
      <c r="I1500" t="s">
        <v>27</v>
      </c>
      <c r="J1500" t="s">
        <v>28</v>
      </c>
      <c r="K1500" t="s">
        <v>29</v>
      </c>
      <c r="L1500">
        <v>11</v>
      </c>
    </row>
    <row r="1501" spans="1:12" x14ac:dyDescent="0.3">
      <c r="A1501">
        <v>1500</v>
      </c>
      <c r="B1501" t="s">
        <v>3025</v>
      </c>
      <c r="C1501" t="s">
        <v>3026</v>
      </c>
      <c r="D1501" t="s">
        <v>24</v>
      </c>
      <c r="E1501">
        <v>82</v>
      </c>
      <c r="F1501" s="3">
        <v>21939</v>
      </c>
      <c r="G1501" t="s">
        <v>40</v>
      </c>
      <c r="H1501" t="s">
        <v>40</v>
      </c>
      <c r="I1501" t="s">
        <v>27</v>
      </c>
      <c r="J1501" t="s">
        <v>28</v>
      </c>
      <c r="K1501" t="s">
        <v>42</v>
      </c>
      <c r="L1501">
        <v>9</v>
      </c>
    </row>
    <row r="1502" spans="1:12" x14ac:dyDescent="0.3">
      <c r="A1502">
        <v>1501</v>
      </c>
      <c r="B1502" t="s">
        <v>3027</v>
      </c>
      <c r="C1502" t="s">
        <v>3028</v>
      </c>
      <c r="D1502" t="s">
        <v>24</v>
      </c>
      <c r="E1502">
        <v>74</v>
      </c>
      <c r="F1502" s="3">
        <v>26876</v>
      </c>
      <c r="G1502" t="s">
        <v>74</v>
      </c>
      <c r="H1502" t="s">
        <v>38</v>
      </c>
      <c r="I1502" t="s">
        <v>27</v>
      </c>
      <c r="J1502" t="s">
        <v>28</v>
      </c>
      <c r="K1502" t="s">
        <v>29</v>
      </c>
      <c r="L1502">
        <v>14</v>
      </c>
    </row>
    <row r="1503" spans="1:12" x14ac:dyDescent="0.3">
      <c r="A1503">
        <v>1502</v>
      </c>
      <c r="B1503" t="s">
        <v>1368</v>
      </c>
      <c r="C1503" t="s">
        <v>3029</v>
      </c>
      <c r="D1503" t="s">
        <v>24</v>
      </c>
      <c r="E1503">
        <v>52</v>
      </c>
      <c r="F1503" s="3">
        <v>32958</v>
      </c>
      <c r="G1503" t="s">
        <v>534</v>
      </c>
      <c r="H1503" t="s">
        <v>34</v>
      </c>
      <c r="I1503" t="s">
        <v>46</v>
      </c>
      <c r="J1503" t="s">
        <v>28</v>
      </c>
      <c r="K1503" t="s">
        <v>29</v>
      </c>
      <c r="L1503">
        <v>11</v>
      </c>
    </row>
    <row r="1504" spans="1:12" x14ac:dyDescent="0.3">
      <c r="A1504">
        <v>1503</v>
      </c>
      <c r="B1504" t="s">
        <v>3030</v>
      </c>
      <c r="C1504" t="s">
        <v>3031</v>
      </c>
      <c r="D1504" t="s">
        <v>24</v>
      </c>
      <c r="E1504">
        <v>1</v>
      </c>
      <c r="F1504" s="3">
        <v>24893</v>
      </c>
      <c r="G1504" t="s">
        <v>1533</v>
      </c>
      <c r="H1504" t="s">
        <v>40</v>
      </c>
      <c r="I1504" t="s">
        <v>46</v>
      </c>
      <c r="J1504" t="s">
        <v>28</v>
      </c>
      <c r="K1504" t="s">
        <v>42</v>
      </c>
      <c r="L1504">
        <v>6</v>
      </c>
    </row>
    <row r="1505" spans="1:12" x14ac:dyDescent="0.3">
      <c r="A1505">
        <v>1504</v>
      </c>
      <c r="B1505" t="s">
        <v>3032</v>
      </c>
      <c r="C1505" t="s">
        <v>3033</v>
      </c>
      <c r="D1505" t="s">
        <v>32</v>
      </c>
      <c r="E1505">
        <v>98</v>
      </c>
      <c r="F1505" s="3">
        <v>27397</v>
      </c>
      <c r="G1505" t="s">
        <v>250</v>
      </c>
      <c r="H1505" t="s">
        <v>38</v>
      </c>
      <c r="I1505" t="s">
        <v>46</v>
      </c>
      <c r="J1505" t="s">
        <v>28</v>
      </c>
      <c r="K1505" t="s">
        <v>29</v>
      </c>
      <c r="L1505">
        <v>13</v>
      </c>
    </row>
    <row r="1506" spans="1:12" x14ac:dyDescent="0.3">
      <c r="A1506">
        <v>1505</v>
      </c>
      <c r="B1506" t="s">
        <v>1993</v>
      </c>
      <c r="C1506" t="s">
        <v>3034</v>
      </c>
      <c r="D1506" t="s">
        <v>32</v>
      </c>
      <c r="E1506">
        <v>90</v>
      </c>
      <c r="F1506" s="3">
        <v>34263</v>
      </c>
      <c r="G1506" t="s">
        <v>37</v>
      </c>
      <c r="H1506" t="s">
        <v>34</v>
      </c>
      <c r="I1506" t="s">
        <v>27</v>
      </c>
      <c r="J1506" t="s">
        <v>28</v>
      </c>
      <c r="K1506" t="s">
        <v>42</v>
      </c>
      <c r="L1506">
        <v>3</v>
      </c>
    </row>
    <row r="1507" spans="1:12" x14ac:dyDescent="0.3">
      <c r="A1507">
        <v>1506</v>
      </c>
      <c r="B1507" t="s">
        <v>2065</v>
      </c>
      <c r="C1507" t="s">
        <v>3035</v>
      </c>
      <c r="D1507" t="s">
        <v>32</v>
      </c>
      <c r="E1507">
        <v>21</v>
      </c>
      <c r="F1507" s="3">
        <v>21237</v>
      </c>
      <c r="G1507" t="s">
        <v>40</v>
      </c>
      <c r="H1507" t="s">
        <v>38</v>
      </c>
      <c r="I1507" t="s">
        <v>27</v>
      </c>
      <c r="J1507" t="s">
        <v>28</v>
      </c>
      <c r="K1507" t="s">
        <v>42</v>
      </c>
      <c r="L1507">
        <v>17</v>
      </c>
    </row>
    <row r="1508" spans="1:12" x14ac:dyDescent="0.3">
      <c r="A1508">
        <v>1507</v>
      </c>
      <c r="B1508" t="s">
        <v>3036</v>
      </c>
      <c r="C1508" t="s">
        <v>3037</v>
      </c>
      <c r="D1508" t="s">
        <v>32</v>
      </c>
      <c r="E1508">
        <v>97</v>
      </c>
      <c r="F1508" s="3">
        <v>28439</v>
      </c>
      <c r="G1508" t="s">
        <v>40</v>
      </c>
      <c r="H1508" t="s">
        <v>68</v>
      </c>
      <c r="I1508" t="s">
        <v>50</v>
      </c>
      <c r="J1508" t="s">
        <v>28</v>
      </c>
      <c r="K1508" t="s">
        <v>29</v>
      </c>
      <c r="L1508">
        <v>22</v>
      </c>
    </row>
    <row r="1509" spans="1:12" x14ac:dyDescent="0.3">
      <c r="A1509">
        <v>1508</v>
      </c>
      <c r="B1509" t="s">
        <v>3038</v>
      </c>
      <c r="C1509" t="s">
        <v>3039</v>
      </c>
      <c r="D1509" t="s">
        <v>32</v>
      </c>
      <c r="E1509">
        <v>80</v>
      </c>
      <c r="F1509" s="3">
        <v>31652</v>
      </c>
      <c r="G1509" t="s">
        <v>583</v>
      </c>
      <c r="H1509" t="s">
        <v>26</v>
      </c>
      <c r="I1509" t="s">
        <v>46</v>
      </c>
      <c r="J1509" t="s">
        <v>28</v>
      </c>
      <c r="K1509" t="s">
        <v>29</v>
      </c>
      <c r="L1509">
        <v>11</v>
      </c>
    </row>
    <row r="1510" spans="1:12" x14ac:dyDescent="0.3">
      <c r="A1510">
        <v>1509</v>
      </c>
      <c r="B1510" t="s">
        <v>3040</v>
      </c>
      <c r="C1510" t="s">
        <v>3041</v>
      </c>
      <c r="D1510" t="s">
        <v>131</v>
      </c>
      <c r="E1510">
        <v>10</v>
      </c>
      <c r="F1510" s="3" t="s">
        <v>132</v>
      </c>
      <c r="G1510" t="s">
        <v>801</v>
      </c>
      <c r="H1510" t="s">
        <v>41</v>
      </c>
      <c r="I1510" t="s">
        <v>50</v>
      </c>
      <c r="J1510" t="s">
        <v>28</v>
      </c>
      <c r="K1510" t="s">
        <v>29</v>
      </c>
      <c r="L1510">
        <v>11</v>
      </c>
    </row>
    <row r="1511" spans="1:12" x14ac:dyDescent="0.3">
      <c r="A1511">
        <v>1510</v>
      </c>
      <c r="B1511" t="s">
        <v>847</v>
      </c>
      <c r="C1511" t="s">
        <v>3042</v>
      </c>
      <c r="D1511" t="s">
        <v>32</v>
      </c>
      <c r="E1511">
        <v>94</v>
      </c>
      <c r="F1511" s="3">
        <v>21586</v>
      </c>
      <c r="G1511" t="s">
        <v>561</v>
      </c>
      <c r="H1511" t="s">
        <v>34</v>
      </c>
      <c r="I1511" t="s">
        <v>27</v>
      </c>
      <c r="J1511" t="s">
        <v>28</v>
      </c>
      <c r="K1511" t="s">
        <v>42</v>
      </c>
      <c r="L1511">
        <v>18</v>
      </c>
    </row>
    <row r="1512" spans="1:12" x14ac:dyDescent="0.3">
      <c r="A1512">
        <v>1511</v>
      </c>
      <c r="B1512" t="s">
        <v>3043</v>
      </c>
      <c r="C1512" t="s">
        <v>3044</v>
      </c>
      <c r="D1512" t="s">
        <v>32</v>
      </c>
      <c r="E1512">
        <v>97</v>
      </c>
      <c r="F1512" s="3">
        <v>33062</v>
      </c>
      <c r="G1512" t="s">
        <v>258</v>
      </c>
      <c r="H1512" t="s">
        <v>34</v>
      </c>
      <c r="I1512" t="s">
        <v>27</v>
      </c>
      <c r="J1512" t="s">
        <v>28</v>
      </c>
      <c r="K1512" t="s">
        <v>42</v>
      </c>
      <c r="L1512">
        <v>4</v>
      </c>
    </row>
    <row r="1513" spans="1:12" x14ac:dyDescent="0.3">
      <c r="A1513">
        <v>1512</v>
      </c>
      <c r="B1513" t="s">
        <v>3045</v>
      </c>
      <c r="C1513" t="s">
        <v>9</v>
      </c>
      <c r="D1513" t="s">
        <v>32</v>
      </c>
      <c r="E1513">
        <v>89</v>
      </c>
      <c r="F1513" s="3">
        <v>28955</v>
      </c>
      <c r="G1513" t="s">
        <v>232</v>
      </c>
      <c r="H1513" t="s">
        <v>40</v>
      </c>
      <c r="I1513" t="s">
        <v>50</v>
      </c>
      <c r="J1513" t="s">
        <v>28</v>
      </c>
      <c r="K1513" t="s">
        <v>42</v>
      </c>
      <c r="L1513">
        <v>4</v>
      </c>
    </row>
    <row r="1514" spans="1:12" x14ac:dyDescent="0.3">
      <c r="A1514">
        <v>1513</v>
      </c>
      <c r="B1514" t="s">
        <v>3046</v>
      </c>
      <c r="C1514" t="s">
        <v>3047</v>
      </c>
      <c r="D1514" t="s">
        <v>32</v>
      </c>
      <c r="E1514">
        <v>13</v>
      </c>
      <c r="F1514" s="3">
        <v>25724</v>
      </c>
      <c r="G1514" t="s">
        <v>404</v>
      </c>
      <c r="H1514" t="s">
        <v>40</v>
      </c>
      <c r="I1514" t="s">
        <v>46</v>
      </c>
      <c r="J1514" t="s">
        <v>28</v>
      </c>
      <c r="K1514" t="s">
        <v>29</v>
      </c>
      <c r="L1514">
        <v>16</v>
      </c>
    </row>
    <row r="1515" spans="1:12" x14ac:dyDescent="0.3">
      <c r="A1515">
        <v>1514</v>
      </c>
      <c r="B1515" t="s">
        <v>3048</v>
      </c>
      <c r="C1515" t="s">
        <v>3049</v>
      </c>
      <c r="D1515" t="s">
        <v>32</v>
      </c>
      <c r="E1515">
        <v>15</v>
      </c>
      <c r="F1515" s="3">
        <v>22662</v>
      </c>
      <c r="G1515" t="s">
        <v>86</v>
      </c>
      <c r="H1515" t="s">
        <v>40</v>
      </c>
      <c r="I1515" t="s">
        <v>27</v>
      </c>
      <c r="J1515" t="s">
        <v>28</v>
      </c>
      <c r="K1515" t="s">
        <v>42</v>
      </c>
      <c r="L1515">
        <v>14</v>
      </c>
    </row>
    <row r="1516" spans="1:12" x14ac:dyDescent="0.3">
      <c r="A1516">
        <v>1515</v>
      </c>
      <c r="B1516" t="s">
        <v>3050</v>
      </c>
      <c r="C1516" t="s">
        <v>3051</v>
      </c>
      <c r="D1516" t="s">
        <v>32</v>
      </c>
      <c r="E1516">
        <v>80</v>
      </c>
      <c r="F1516" s="3">
        <v>33104</v>
      </c>
      <c r="G1516" t="s">
        <v>89</v>
      </c>
      <c r="H1516" t="s">
        <v>68</v>
      </c>
      <c r="I1516" t="s">
        <v>27</v>
      </c>
      <c r="J1516" t="s">
        <v>28</v>
      </c>
      <c r="K1516" t="s">
        <v>29</v>
      </c>
      <c r="L1516">
        <v>2</v>
      </c>
    </row>
    <row r="1517" spans="1:12" x14ac:dyDescent="0.3">
      <c r="A1517">
        <v>1516</v>
      </c>
      <c r="B1517" t="s">
        <v>1605</v>
      </c>
      <c r="C1517" t="s">
        <v>3052</v>
      </c>
      <c r="D1517" t="s">
        <v>32</v>
      </c>
      <c r="E1517">
        <v>6</v>
      </c>
      <c r="F1517" s="3">
        <v>24665</v>
      </c>
      <c r="G1517" t="s">
        <v>193</v>
      </c>
      <c r="H1517" t="s">
        <v>41</v>
      </c>
      <c r="I1517" t="s">
        <v>46</v>
      </c>
      <c r="J1517" t="s">
        <v>28</v>
      </c>
      <c r="K1517" t="s">
        <v>42</v>
      </c>
      <c r="L1517">
        <v>19</v>
      </c>
    </row>
    <row r="1518" spans="1:12" x14ac:dyDescent="0.3">
      <c r="A1518">
        <v>1517</v>
      </c>
      <c r="B1518" t="s">
        <v>3053</v>
      </c>
      <c r="C1518" t="s">
        <v>3054</v>
      </c>
      <c r="D1518" t="s">
        <v>32</v>
      </c>
      <c r="E1518">
        <v>90</v>
      </c>
      <c r="F1518" s="3">
        <v>32035</v>
      </c>
      <c r="G1518" t="s">
        <v>396</v>
      </c>
      <c r="H1518" t="s">
        <v>41</v>
      </c>
      <c r="I1518" t="s">
        <v>46</v>
      </c>
      <c r="J1518" t="s">
        <v>28</v>
      </c>
      <c r="K1518" t="s">
        <v>42</v>
      </c>
      <c r="L1518">
        <v>12</v>
      </c>
    </row>
    <row r="1519" spans="1:12" x14ac:dyDescent="0.3">
      <c r="A1519">
        <v>1518</v>
      </c>
      <c r="B1519" t="s">
        <v>3055</v>
      </c>
      <c r="C1519" t="s">
        <v>3056</v>
      </c>
      <c r="D1519" t="s">
        <v>32</v>
      </c>
      <c r="E1519">
        <v>66</v>
      </c>
      <c r="F1519" s="3">
        <v>25935</v>
      </c>
      <c r="G1519" t="s">
        <v>295</v>
      </c>
      <c r="H1519" t="s">
        <v>38</v>
      </c>
      <c r="I1519" t="s">
        <v>46</v>
      </c>
      <c r="J1519" t="s">
        <v>28</v>
      </c>
      <c r="K1519" t="s">
        <v>42</v>
      </c>
      <c r="L1519">
        <v>18</v>
      </c>
    </row>
    <row r="1520" spans="1:12" x14ac:dyDescent="0.3">
      <c r="A1520">
        <v>1519</v>
      </c>
      <c r="B1520" t="s">
        <v>3057</v>
      </c>
      <c r="C1520" t="s">
        <v>3058</v>
      </c>
      <c r="D1520" t="s">
        <v>32</v>
      </c>
      <c r="E1520">
        <v>35</v>
      </c>
      <c r="F1520" s="3">
        <v>37225</v>
      </c>
      <c r="G1520" t="s">
        <v>2062</v>
      </c>
      <c r="H1520" t="s">
        <v>122</v>
      </c>
      <c r="I1520" t="s">
        <v>50</v>
      </c>
      <c r="J1520" t="s">
        <v>28</v>
      </c>
      <c r="K1520" t="s">
        <v>29</v>
      </c>
      <c r="L1520">
        <v>1</v>
      </c>
    </row>
    <row r="1521" spans="1:12" x14ac:dyDescent="0.3">
      <c r="A1521">
        <v>1520</v>
      </c>
      <c r="B1521" t="s">
        <v>3059</v>
      </c>
      <c r="C1521" t="s">
        <v>3060</v>
      </c>
      <c r="D1521" t="s">
        <v>32</v>
      </c>
      <c r="E1521">
        <v>95</v>
      </c>
      <c r="F1521" s="3">
        <v>24064</v>
      </c>
      <c r="G1521" t="s">
        <v>40</v>
      </c>
      <c r="H1521" t="s">
        <v>49</v>
      </c>
      <c r="I1521" t="s">
        <v>27</v>
      </c>
      <c r="J1521" t="s">
        <v>28</v>
      </c>
      <c r="K1521" t="s">
        <v>42</v>
      </c>
      <c r="L1521">
        <v>19</v>
      </c>
    </row>
    <row r="1522" spans="1:12" x14ac:dyDescent="0.3">
      <c r="A1522">
        <v>1521</v>
      </c>
      <c r="B1522" t="s">
        <v>898</v>
      </c>
      <c r="C1522" t="s">
        <v>3061</v>
      </c>
      <c r="D1522" t="s">
        <v>32</v>
      </c>
      <c r="E1522">
        <v>49</v>
      </c>
      <c r="F1522" s="3">
        <v>35016</v>
      </c>
      <c r="G1522" t="s">
        <v>58</v>
      </c>
      <c r="H1522" t="s">
        <v>34</v>
      </c>
      <c r="I1522" t="s">
        <v>46</v>
      </c>
      <c r="J1522" t="s">
        <v>28</v>
      </c>
      <c r="K1522" t="s">
        <v>29</v>
      </c>
      <c r="L1522">
        <v>22</v>
      </c>
    </row>
    <row r="1523" spans="1:12" x14ac:dyDescent="0.3">
      <c r="A1523">
        <v>1522</v>
      </c>
      <c r="B1523" t="s">
        <v>3062</v>
      </c>
      <c r="C1523" t="s">
        <v>3063</v>
      </c>
      <c r="D1523" t="s">
        <v>32</v>
      </c>
      <c r="E1523">
        <v>57</v>
      </c>
      <c r="F1523" s="3">
        <v>34498</v>
      </c>
      <c r="G1523" t="s">
        <v>190</v>
      </c>
      <c r="H1523" t="s">
        <v>34</v>
      </c>
      <c r="I1523" t="s">
        <v>27</v>
      </c>
      <c r="J1523" t="s">
        <v>28</v>
      </c>
      <c r="K1523" t="s">
        <v>42</v>
      </c>
      <c r="L1523">
        <v>7</v>
      </c>
    </row>
    <row r="1524" spans="1:12" x14ac:dyDescent="0.3">
      <c r="A1524">
        <v>1523</v>
      </c>
      <c r="B1524" t="s">
        <v>3064</v>
      </c>
      <c r="C1524" t="s">
        <v>3065</v>
      </c>
      <c r="D1524" t="s">
        <v>32</v>
      </c>
      <c r="E1524">
        <v>78</v>
      </c>
      <c r="F1524" s="3">
        <v>21799</v>
      </c>
      <c r="G1524" t="s">
        <v>128</v>
      </c>
      <c r="H1524" t="s">
        <v>34</v>
      </c>
      <c r="I1524" t="s">
        <v>27</v>
      </c>
      <c r="J1524" t="s">
        <v>28</v>
      </c>
      <c r="K1524" t="s">
        <v>29</v>
      </c>
      <c r="L1524">
        <v>17</v>
      </c>
    </row>
    <row r="1525" spans="1:12" x14ac:dyDescent="0.3">
      <c r="A1525">
        <v>1524</v>
      </c>
      <c r="B1525" t="s">
        <v>3066</v>
      </c>
      <c r="C1525" t="s">
        <v>3067</v>
      </c>
      <c r="D1525" t="s">
        <v>24</v>
      </c>
      <c r="E1525">
        <v>7</v>
      </c>
      <c r="F1525" s="3">
        <v>27513</v>
      </c>
      <c r="G1525" t="s">
        <v>33</v>
      </c>
      <c r="H1525" t="s">
        <v>34</v>
      </c>
      <c r="I1525" t="s">
        <v>27</v>
      </c>
      <c r="J1525" t="s">
        <v>28</v>
      </c>
      <c r="K1525" t="s">
        <v>29</v>
      </c>
      <c r="L1525">
        <v>16</v>
      </c>
    </row>
    <row r="1526" spans="1:12" x14ac:dyDescent="0.3">
      <c r="A1526">
        <v>1525</v>
      </c>
      <c r="B1526" t="s">
        <v>3068</v>
      </c>
      <c r="C1526" t="s">
        <v>3069</v>
      </c>
      <c r="D1526" t="s">
        <v>24</v>
      </c>
      <c r="E1526">
        <v>43</v>
      </c>
      <c r="F1526" s="3">
        <v>24303</v>
      </c>
      <c r="G1526" t="s">
        <v>574</v>
      </c>
      <c r="H1526" t="s">
        <v>34</v>
      </c>
      <c r="I1526" t="s">
        <v>50</v>
      </c>
      <c r="J1526" t="s">
        <v>28</v>
      </c>
      <c r="K1526" t="s">
        <v>42</v>
      </c>
      <c r="L1526">
        <v>5</v>
      </c>
    </row>
    <row r="1527" spans="1:12" x14ac:dyDescent="0.3">
      <c r="A1527">
        <v>1526</v>
      </c>
      <c r="B1527" t="s">
        <v>3070</v>
      </c>
      <c r="C1527" t="s">
        <v>3071</v>
      </c>
      <c r="D1527" t="s">
        <v>32</v>
      </c>
      <c r="E1527">
        <v>50</v>
      </c>
      <c r="F1527" s="3">
        <v>23688</v>
      </c>
      <c r="G1527" t="s">
        <v>108</v>
      </c>
      <c r="H1527" t="s">
        <v>68</v>
      </c>
      <c r="I1527" t="s">
        <v>27</v>
      </c>
      <c r="J1527" t="s">
        <v>28</v>
      </c>
      <c r="K1527" t="s">
        <v>29</v>
      </c>
      <c r="L1527">
        <v>19</v>
      </c>
    </row>
    <row r="1528" spans="1:12" x14ac:dyDescent="0.3">
      <c r="A1528">
        <v>1527</v>
      </c>
      <c r="B1528" t="s">
        <v>211</v>
      </c>
      <c r="C1528" t="s">
        <v>737</v>
      </c>
      <c r="D1528" t="s">
        <v>32</v>
      </c>
      <c r="E1528">
        <v>23</v>
      </c>
      <c r="F1528" s="3">
        <v>35718</v>
      </c>
      <c r="G1528" t="s">
        <v>374</v>
      </c>
      <c r="H1528" t="s">
        <v>68</v>
      </c>
      <c r="I1528" t="s">
        <v>27</v>
      </c>
      <c r="J1528" t="s">
        <v>28</v>
      </c>
      <c r="K1528" t="s">
        <v>42</v>
      </c>
      <c r="L1528">
        <v>2</v>
      </c>
    </row>
    <row r="1529" spans="1:12" x14ac:dyDescent="0.3">
      <c r="A1529">
        <v>1528</v>
      </c>
      <c r="B1529" t="s">
        <v>3072</v>
      </c>
      <c r="C1529" t="s">
        <v>3073</v>
      </c>
      <c r="D1529" t="s">
        <v>24</v>
      </c>
      <c r="E1529">
        <v>78</v>
      </c>
      <c r="F1529" s="3">
        <v>30682</v>
      </c>
      <c r="G1529" t="s">
        <v>40</v>
      </c>
      <c r="H1529" t="s">
        <v>68</v>
      </c>
      <c r="I1529" t="s">
        <v>50</v>
      </c>
      <c r="J1529" t="s">
        <v>28</v>
      </c>
      <c r="K1529" t="s">
        <v>42</v>
      </c>
      <c r="L1529">
        <v>3</v>
      </c>
    </row>
    <row r="1530" spans="1:12" x14ac:dyDescent="0.3">
      <c r="A1530">
        <v>1529</v>
      </c>
      <c r="B1530" t="s">
        <v>3074</v>
      </c>
      <c r="C1530" t="s">
        <v>3075</v>
      </c>
      <c r="D1530" t="s">
        <v>24</v>
      </c>
      <c r="E1530">
        <v>0</v>
      </c>
      <c r="F1530" s="3">
        <v>31706</v>
      </c>
      <c r="G1530" t="s">
        <v>1533</v>
      </c>
      <c r="H1530" t="s">
        <v>34</v>
      </c>
      <c r="I1530" t="s">
        <v>50</v>
      </c>
      <c r="J1530" t="s">
        <v>28</v>
      </c>
      <c r="K1530" t="s">
        <v>29</v>
      </c>
      <c r="L1530">
        <v>5</v>
      </c>
    </row>
    <row r="1531" spans="1:12" x14ac:dyDescent="0.3">
      <c r="A1531">
        <v>1530</v>
      </c>
      <c r="B1531" t="s">
        <v>3076</v>
      </c>
      <c r="C1531" t="s">
        <v>3077</v>
      </c>
      <c r="D1531" t="s">
        <v>32</v>
      </c>
      <c r="E1531">
        <v>89</v>
      </c>
      <c r="F1531" s="3">
        <v>27771</v>
      </c>
      <c r="G1531" t="s">
        <v>464</v>
      </c>
      <c r="H1531" t="s">
        <v>26</v>
      </c>
      <c r="I1531" t="s">
        <v>27</v>
      </c>
      <c r="J1531" t="s">
        <v>28</v>
      </c>
      <c r="K1531" t="s">
        <v>29</v>
      </c>
      <c r="L1531">
        <v>9</v>
      </c>
    </row>
    <row r="1532" spans="1:12" x14ac:dyDescent="0.3">
      <c r="A1532">
        <v>1531</v>
      </c>
      <c r="B1532" t="s">
        <v>3078</v>
      </c>
      <c r="C1532" t="s">
        <v>3079</v>
      </c>
      <c r="D1532" t="s">
        <v>24</v>
      </c>
      <c r="E1532">
        <v>20</v>
      </c>
      <c r="F1532" s="3">
        <v>24183</v>
      </c>
      <c r="G1532" t="s">
        <v>622</v>
      </c>
      <c r="H1532" t="s">
        <v>34</v>
      </c>
      <c r="I1532" t="s">
        <v>27</v>
      </c>
      <c r="J1532" t="s">
        <v>28</v>
      </c>
      <c r="K1532" t="s">
        <v>29</v>
      </c>
      <c r="L1532">
        <v>13</v>
      </c>
    </row>
    <row r="1533" spans="1:12" x14ac:dyDescent="0.3">
      <c r="A1533">
        <v>1532</v>
      </c>
      <c r="B1533" t="s">
        <v>1461</v>
      </c>
      <c r="C1533" t="s">
        <v>3080</v>
      </c>
      <c r="D1533" t="s">
        <v>24</v>
      </c>
      <c r="E1533">
        <v>27</v>
      </c>
      <c r="F1533" s="3">
        <v>26598</v>
      </c>
      <c r="G1533" t="s">
        <v>298</v>
      </c>
      <c r="H1533" t="s">
        <v>34</v>
      </c>
      <c r="I1533" t="s">
        <v>27</v>
      </c>
      <c r="J1533" t="s">
        <v>28</v>
      </c>
      <c r="K1533" t="s">
        <v>29</v>
      </c>
      <c r="L1533">
        <v>10</v>
      </c>
    </row>
    <row r="1534" spans="1:12" x14ac:dyDescent="0.3">
      <c r="A1534">
        <v>1533</v>
      </c>
      <c r="B1534" t="s">
        <v>3081</v>
      </c>
      <c r="C1534" t="s">
        <v>3082</v>
      </c>
      <c r="D1534" t="s">
        <v>24</v>
      </c>
      <c r="E1534">
        <v>59</v>
      </c>
      <c r="F1534" s="3">
        <v>28308</v>
      </c>
      <c r="G1534" t="s">
        <v>141</v>
      </c>
      <c r="H1534" t="s">
        <v>26</v>
      </c>
      <c r="I1534" t="s">
        <v>46</v>
      </c>
      <c r="J1534" t="s">
        <v>28</v>
      </c>
      <c r="K1534" t="s">
        <v>29</v>
      </c>
      <c r="L1534">
        <v>8</v>
      </c>
    </row>
    <row r="1535" spans="1:12" x14ac:dyDescent="0.3">
      <c r="A1535">
        <v>1534</v>
      </c>
      <c r="B1535" t="s">
        <v>3083</v>
      </c>
      <c r="C1535" t="s">
        <v>3084</v>
      </c>
      <c r="D1535" t="s">
        <v>24</v>
      </c>
      <c r="E1535">
        <v>74</v>
      </c>
      <c r="F1535" s="3">
        <v>36129</v>
      </c>
      <c r="G1535" t="s">
        <v>1091</v>
      </c>
      <c r="H1535" t="s">
        <v>68</v>
      </c>
      <c r="I1535" t="s">
        <v>27</v>
      </c>
      <c r="J1535" t="s">
        <v>28</v>
      </c>
      <c r="K1535" t="s">
        <v>42</v>
      </c>
      <c r="L1535">
        <v>4</v>
      </c>
    </row>
    <row r="1536" spans="1:12" x14ac:dyDescent="0.3">
      <c r="A1536">
        <v>1535</v>
      </c>
      <c r="B1536" t="s">
        <v>3085</v>
      </c>
      <c r="C1536" t="s">
        <v>3086</v>
      </c>
      <c r="D1536" t="s">
        <v>32</v>
      </c>
      <c r="E1536">
        <v>80</v>
      </c>
      <c r="F1536" s="3">
        <v>35528</v>
      </c>
      <c r="G1536" t="s">
        <v>422</v>
      </c>
      <c r="H1536" t="s">
        <v>34</v>
      </c>
      <c r="I1536" t="s">
        <v>46</v>
      </c>
      <c r="J1536" t="s">
        <v>28</v>
      </c>
      <c r="K1536" t="s">
        <v>29</v>
      </c>
      <c r="L1536">
        <v>3</v>
      </c>
    </row>
    <row r="1537" spans="1:12" x14ac:dyDescent="0.3">
      <c r="A1537">
        <v>1536</v>
      </c>
      <c r="B1537" t="s">
        <v>3087</v>
      </c>
      <c r="C1537" t="s">
        <v>3088</v>
      </c>
      <c r="D1537" t="s">
        <v>24</v>
      </c>
      <c r="E1537">
        <v>28</v>
      </c>
      <c r="F1537" s="3">
        <v>29132</v>
      </c>
      <c r="G1537" t="s">
        <v>990</v>
      </c>
      <c r="H1537" t="s">
        <v>34</v>
      </c>
      <c r="I1537" t="s">
        <v>46</v>
      </c>
      <c r="J1537" t="s">
        <v>28</v>
      </c>
      <c r="K1537" t="s">
        <v>29</v>
      </c>
      <c r="L1537">
        <v>15</v>
      </c>
    </row>
    <row r="1538" spans="1:12" x14ac:dyDescent="0.3">
      <c r="A1538">
        <v>1537</v>
      </c>
      <c r="B1538" t="s">
        <v>3089</v>
      </c>
      <c r="C1538" t="s">
        <v>3090</v>
      </c>
      <c r="D1538" t="s">
        <v>32</v>
      </c>
      <c r="E1538">
        <v>23</v>
      </c>
      <c r="F1538" s="3">
        <v>25524</v>
      </c>
      <c r="G1538" t="s">
        <v>449</v>
      </c>
      <c r="H1538" t="s">
        <v>148</v>
      </c>
      <c r="I1538" t="s">
        <v>27</v>
      </c>
      <c r="J1538" t="s">
        <v>28</v>
      </c>
      <c r="K1538" t="s">
        <v>42</v>
      </c>
      <c r="L1538">
        <v>10</v>
      </c>
    </row>
    <row r="1539" spans="1:12" x14ac:dyDescent="0.3">
      <c r="A1539">
        <v>1538</v>
      </c>
      <c r="B1539" t="s">
        <v>2943</v>
      </c>
      <c r="C1539" t="s">
        <v>3091</v>
      </c>
      <c r="D1539" t="s">
        <v>32</v>
      </c>
      <c r="E1539">
        <v>74</v>
      </c>
      <c r="F1539" s="3">
        <v>32620</v>
      </c>
      <c r="G1539" t="s">
        <v>464</v>
      </c>
      <c r="H1539" t="s">
        <v>26</v>
      </c>
      <c r="I1539" t="s">
        <v>50</v>
      </c>
      <c r="J1539" t="s">
        <v>28</v>
      </c>
      <c r="K1539" t="s">
        <v>29</v>
      </c>
      <c r="L1539">
        <v>12</v>
      </c>
    </row>
    <row r="1540" spans="1:12" x14ac:dyDescent="0.3">
      <c r="A1540">
        <v>1539</v>
      </c>
      <c r="B1540" t="s">
        <v>3092</v>
      </c>
      <c r="C1540" t="s">
        <v>3093</v>
      </c>
      <c r="D1540" t="s">
        <v>32</v>
      </c>
      <c r="E1540">
        <v>3</v>
      </c>
      <c r="F1540" s="3">
        <v>28446</v>
      </c>
      <c r="G1540" t="s">
        <v>74</v>
      </c>
      <c r="H1540" t="s">
        <v>40</v>
      </c>
      <c r="I1540" t="s">
        <v>27</v>
      </c>
      <c r="J1540" t="s">
        <v>28</v>
      </c>
      <c r="K1540" t="s">
        <v>29</v>
      </c>
      <c r="L1540">
        <v>16</v>
      </c>
    </row>
    <row r="1541" spans="1:12" x14ac:dyDescent="0.3">
      <c r="A1541">
        <v>1540</v>
      </c>
      <c r="B1541" t="s">
        <v>3094</v>
      </c>
      <c r="C1541" t="s">
        <v>3095</v>
      </c>
      <c r="D1541" t="s">
        <v>24</v>
      </c>
      <c r="E1541">
        <v>53</v>
      </c>
      <c r="F1541" s="3">
        <v>22722</v>
      </c>
      <c r="G1541" t="s">
        <v>2154</v>
      </c>
      <c r="H1541" t="s">
        <v>38</v>
      </c>
      <c r="I1541" t="s">
        <v>27</v>
      </c>
      <c r="J1541" t="s">
        <v>28</v>
      </c>
      <c r="K1541" t="s">
        <v>29</v>
      </c>
      <c r="L1541">
        <v>19</v>
      </c>
    </row>
    <row r="1542" spans="1:12" x14ac:dyDescent="0.3">
      <c r="A1542">
        <v>1541</v>
      </c>
      <c r="B1542" t="s">
        <v>3096</v>
      </c>
      <c r="C1542" t="s">
        <v>3097</v>
      </c>
      <c r="D1542" t="s">
        <v>24</v>
      </c>
      <c r="E1542">
        <v>7</v>
      </c>
      <c r="F1542" s="3">
        <v>20086</v>
      </c>
      <c r="G1542" t="s">
        <v>503</v>
      </c>
      <c r="H1542" t="s">
        <v>59</v>
      </c>
      <c r="I1542" t="s">
        <v>27</v>
      </c>
      <c r="J1542" t="s">
        <v>28</v>
      </c>
      <c r="K1542" t="s">
        <v>29</v>
      </c>
      <c r="L1542">
        <v>13</v>
      </c>
    </row>
    <row r="1543" spans="1:12" x14ac:dyDescent="0.3">
      <c r="A1543">
        <v>1542</v>
      </c>
      <c r="B1543" t="s">
        <v>3098</v>
      </c>
      <c r="C1543" t="s">
        <v>3099</v>
      </c>
      <c r="D1543" t="s">
        <v>32</v>
      </c>
      <c r="E1543">
        <v>56</v>
      </c>
      <c r="F1543" s="3">
        <v>28698</v>
      </c>
      <c r="G1543" t="s">
        <v>154</v>
      </c>
      <c r="H1543" t="s">
        <v>26</v>
      </c>
      <c r="I1543" t="s">
        <v>27</v>
      </c>
      <c r="J1543" t="s">
        <v>28</v>
      </c>
      <c r="K1543" t="s">
        <v>29</v>
      </c>
      <c r="L1543">
        <v>12</v>
      </c>
    </row>
    <row r="1544" spans="1:12" x14ac:dyDescent="0.3">
      <c r="A1544">
        <v>1543</v>
      </c>
      <c r="B1544" t="s">
        <v>3100</v>
      </c>
      <c r="C1544" t="s">
        <v>3101</v>
      </c>
      <c r="D1544" t="s">
        <v>24</v>
      </c>
      <c r="E1544">
        <v>25</v>
      </c>
      <c r="F1544" s="3">
        <v>34255</v>
      </c>
      <c r="G1544" t="s">
        <v>574</v>
      </c>
      <c r="H1544" t="s">
        <v>40</v>
      </c>
      <c r="I1544" t="s">
        <v>50</v>
      </c>
      <c r="J1544" t="s">
        <v>28</v>
      </c>
      <c r="K1544" t="s">
        <v>42</v>
      </c>
      <c r="L1544">
        <v>9</v>
      </c>
    </row>
    <row r="1545" spans="1:12" x14ac:dyDescent="0.3">
      <c r="A1545">
        <v>1544</v>
      </c>
      <c r="B1545" t="s">
        <v>2679</v>
      </c>
      <c r="C1545" t="s">
        <v>3102</v>
      </c>
      <c r="D1545" t="s">
        <v>32</v>
      </c>
      <c r="E1545">
        <v>75</v>
      </c>
      <c r="F1545" s="3">
        <v>23245</v>
      </c>
      <c r="G1545" t="s">
        <v>668</v>
      </c>
      <c r="H1545" t="s">
        <v>26</v>
      </c>
      <c r="I1545" t="s">
        <v>46</v>
      </c>
      <c r="J1545" t="s">
        <v>28</v>
      </c>
      <c r="K1545" t="s">
        <v>29</v>
      </c>
      <c r="L1545">
        <v>11</v>
      </c>
    </row>
    <row r="1546" spans="1:12" x14ac:dyDescent="0.3">
      <c r="A1546">
        <v>1545</v>
      </c>
      <c r="B1546" t="s">
        <v>1525</v>
      </c>
      <c r="C1546" t="s">
        <v>3103</v>
      </c>
      <c r="D1546" t="s">
        <v>32</v>
      </c>
      <c r="E1546">
        <v>34</v>
      </c>
      <c r="F1546" s="3">
        <v>28374</v>
      </c>
      <c r="G1546" t="s">
        <v>346</v>
      </c>
      <c r="H1546" t="s">
        <v>26</v>
      </c>
      <c r="I1546" t="s">
        <v>27</v>
      </c>
      <c r="J1546" t="s">
        <v>28</v>
      </c>
      <c r="K1546" t="s">
        <v>29</v>
      </c>
      <c r="L1546">
        <v>15</v>
      </c>
    </row>
    <row r="1547" spans="1:12" x14ac:dyDescent="0.3">
      <c r="A1547">
        <v>1546</v>
      </c>
      <c r="B1547" t="s">
        <v>3104</v>
      </c>
      <c r="C1547" t="s">
        <v>3105</v>
      </c>
      <c r="D1547" t="s">
        <v>24</v>
      </c>
      <c r="E1547">
        <v>22</v>
      </c>
      <c r="F1547" s="3">
        <v>20756</v>
      </c>
      <c r="G1547" t="s">
        <v>365</v>
      </c>
      <c r="H1547" t="s">
        <v>34</v>
      </c>
      <c r="I1547" t="s">
        <v>27</v>
      </c>
      <c r="J1547" t="s">
        <v>28</v>
      </c>
      <c r="K1547" t="s">
        <v>29</v>
      </c>
      <c r="L1547">
        <v>8</v>
      </c>
    </row>
    <row r="1548" spans="1:12" x14ac:dyDescent="0.3">
      <c r="A1548">
        <v>1547</v>
      </c>
      <c r="B1548" t="s">
        <v>155</v>
      </c>
      <c r="C1548" t="s">
        <v>3106</v>
      </c>
      <c r="D1548" t="s">
        <v>24</v>
      </c>
      <c r="E1548">
        <v>82</v>
      </c>
      <c r="F1548" s="3">
        <v>32930</v>
      </c>
      <c r="G1548" t="s">
        <v>614</v>
      </c>
      <c r="H1548" t="s">
        <v>40</v>
      </c>
      <c r="I1548" t="s">
        <v>27</v>
      </c>
      <c r="J1548" t="s">
        <v>28</v>
      </c>
      <c r="K1548" t="s">
        <v>29</v>
      </c>
      <c r="L1548">
        <v>12</v>
      </c>
    </row>
    <row r="1549" spans="1:12" x14ac:dyDescent="0.3">
      <c r="A1549">
        <v>1548</v>
      </c>
      <c r="B1549" t="s">
        <v>3107</v>
      </c>
      <c r="C1549" t="s">
        <v>3108</v>
      </c>
      <c r="D1549" t="s">
        <v>24</v>
      </c>
      <c r="E1549">
        <v>70</v>
      </c>
      <c r="F1549" s="3">
        <v>34733</v>
      </c>
      <c r="G1549" t="s">
        <v>40</v>
      </c>
      <c r="H1549" t="s">
        <v>68</v>
      </c>
      <c r="I1549" t="s">
        <v>27</v>
      </c>
      <c r="J1549" t="s">
        <v>28</v>
      </c>
      <c r="K1549" t="s">
        <v>29</v>
      </c>
      <c r="L1549">
        <v>2</v>
      </c>
    </row>
    <row r="1550" spans="1:12" x14ac:dyDescent="0.3">
      <c r="A1550">
        <v>1549</v>
      </c>
      <c r="B1550" t="s">
        <v>3109</v>
      </c>
      <c r="C1550" t="s">
        <v>3110</v>
      </c>
      <c r="D1550" t="s">
        <v>24</v>
      </c>
      <c r="E1550">
        <v>87</v>
      </c>
      <c r="F1550" s="3">
        <v>35648</v>
      </c>
      <c r="G1550" t="s">
        <v>40</v>
      </c>
      <c r="H1550" t="s">
        <v>34</v>
      </c>
      <c r="I1550" t="s">
        <v>46</v>
      </c>
      <c r="J1550" t="s">
        <v>28</v>
      </c>
      <c r="K1550" t="s">
        <v>29</v>
      </c>
      <c r="L1550">
        <v>4</v>
      </c>
    </row>
    <row r="1551" spans="1:12" x14ac:dyDescent="0.3">
      <c r="A1551">
        <v>1550</v>
      </c>
      <c r="B1551" t="s">
        <v>2929</v>
      </c>
      <c r="C1551" t="s">
        <v>3111</v>
      </c>
      <c r="D1551" t="s">
        <v>24</v>
      </c>
      <c r="E1551">
        <v>3</v>
      </c>
      <c r="F1551" s="3">
        <v>31667</v>
      </c>
      <c r="G1551" t="s">
        <v>524</v>
      </c>
      <c r="H1551" t="s">
        <v>41</v>
      </c>
      <c r="I1551" t="s">
        <v>27</v>
      </c>
      <c r="J1551" t="s">
        <v>28</v>
      </c>
      <c r="K1551" t="s">
        <v>29</v>
      </c>
      <c r="L1551">
        <v>12</v>
      </c>
    </row>
    <row r="1552" spans="1:12" x14ac:dyDescent="0.3">
      <c r="A1552">
        <v>1551</v>
      </c>
      <c r="B1552" t="s">
        <v>3112</v>
      </c>
      <c r="C1552" t="s">
        <v>3113</v>
      </c>
      <c r="D1552" t="s">
        <v>24</v>
      </c>
      <c r="E1552">
        <v>37</v>
      </c>
      <c r="F1552" s="3">
        <v>27544</v>
      </c>
      <c r="G1552" t="s">
        <v>801</v>
      </c>
      <c r="H1552" t="s">
        <v>148</v>
      </c>
      <c r="I1552" t="s">
        <v>46</v>
      </c>
      <c r="J1552" t="s">
        <v>28</v>
      </c>
      <c r="K1552" t="s">
        <v>42</v>
      </c>
      <c r="L1552">
        <v>17</v>
      </c>
    </row>
    <row r="1553" spans="1:12" x14ac:dyDescent="0.3">
      <c r="A1553">
        <v>1552</v>
      </c>
      <c r="B1553" t="s">
        <v>3114</v>
      </c>
      <c r="C1553" t="s">
        <v>3115</v>
      </c>
      <c r="D1553" t="s">
        <v>32</v>
      </c>
      <c r="E1553">
        <v>80</v>
      </c>
      <c r="F1553" s="3">
        <v>32300</v>
      </c>
      <c r="G1553" t="s">
        <v>227</v>
      </c>
      <c r="H1553" t="s">
        <v>148</v>
      </c>
      <c r="I1553" t="s">
        <v>27</v>
      </c>
      <c r="J1553" t="s">
        <v>28</v>
      </c>
      <c r="K1553" t="s">
        <v>29</v>
      </c>
      <c r="L1553">
        <v>8</v>
      </c>
    </row>
    <row r="1554" spans="1:12" x14ac:dyDescent="0.3">
      <c r="A1554">
        <v>1553</v>
      </c>
      <c r="B1554" t="s">
        <v>3116</v>
      </c>
      <c r="C1554" t="s">
        <v>3117</v>
      </c>
      <c r="D1554" t="s">
        <v>24</v>
      </c>
      <c r="E1554">
        <v>68</v>
      </c>
      <c r="F1554" s="3">
        <v>20606</v>
      </c>
      <c r="G1554" t="s">
        <v>2062</v>
      </c>
      <c r="H1554" t="s">
        <v>49</v>
      </c>
      <c r="I1554" t="s">
        <v>50</v>
      </c>
      <c r="J1554" t="s">
        <v>28</v>
      </c>
      <c r="K1554" t="s">
        <v>42</v>
      </c>
      <c r="L1554">
        <v>7</v>
      </c>
    </row>
    <row r="1555" spans="1:12" x14ac:dyDescent="0.3">
      <c r="A1555">
        <v>1554</v>
      </c>
      <c r="B1555" t="s">
        <v>3118</v>
      </c>
      <c r="C1555" t="s">
        <v>3119</v>
      </c>
      <c r="D1555" t="s">
        <v>32</v>
      </c>
      <c r="E1555">
        <v>83</v>
      </c>
      <c r="F1555" s="3">
        <v>34558</v>
      </c>
      <c r="G1555" t="s">
        <v>467</v>
      </c>
      <c r="H1555" t="s">
        <v>49</v>
      </c>
      <c r="I1555" t="s">
        <v>46</v>
      </c>
      <c r="J1555" t="s">
        <v>28</v>
      </c>
      <c r="K1555" t="s">
        <v>42</v>
      </c>
      <c r="L1555">
        <v>3</v>
      </c>
    </row>
    <row r="1556" spans="1:12" x14ac:dyDescent="0.3">
      <c r="A1556">
        <v>1555</v>
      </c>
      <c r="B1556" t="s">
        <v>3120</v>
      </c>
      <c r="C1556" t="s">
        <v>3121</v>
      </c>
      <c r="D1556" t="s">
        <v>32</v>
      </c>
      <c r="E1556">
        <v>60</v>
      </c>
      <c r="F1556" s="3">
        <v>22877</v>
      </c>
      <c r="G1556" t="s">
        <v>580</v>
      </c>
      <c r="H1556" t="s">
        <v>26</v>
      </c>
      <c r="I1556" t="s">
        <v>50</v>
      </c>
      <c r="J1556" t="s">
        <v>28</v>
      </c>
      <c r="K1556" t="s">
        <v>42</v>
      </c>
      <c r="L1556">
        <v>15</v>
      </c>
    </row>
    <row r="1557" spans="1:12" x14ac:dyDescent="0.3">
      <c r="A1557">
        <v>1556</v>
      </c>
      <c r="B1557" t="s">
        <v>3122</v>
      </c>
      <c r="C1557" t="s">
        <v>3123</v>
      </c>
      <c r="D1557" t="s">
        <v>32</v>
      </c>
      <c r="E1557">
        <v>30</v>
      </c>
      <c r="F1557" s="3">
        <v>31496</v>
      </c>
      <c r="G1557" t="s">
        <v>519</v>
      </c>
      <c r="H1557" t="s">
        <v>68</v>
      </c>
      <c r="I1557" t="s">
        <v>27</v>
      </c>
      <c r="J1557" t="s">
        <v>28</v>
      </c>
      <c r="K1557" t="s">
        <v>29</v>
      </c>
      <c r="L1557">
        <v>6</v>
      </c>
    </row>
    <row r="1558" spans="1:12" x14ac:dyDescent="0.3">
      <c r="A1558">
        <v>1557</v>
      </c>
      <c r="B1558" t="s">
        <v>3124</v>
      </c>
      <c r="C1558" t="s">
        <v>3125</v>
      </c>
      <c r="D1558" t="s">
        <v>32</v>
      </c>
      <c r="E1558">
        <v>64</v>
      </c>
      <c r="F1558" s="3">
        <v>27620</v>
      </c>
      <c r="G1558" t="s">
        <v>273</v>
      </c>
      <c r="H1558" t="s">
        <v>34</v>
      </c>
      <c r="I1558" t="s">
        <v>27</v>
      </c>
      <c r="J1558" t="s">
        <v>28</v>
      </c>
      <c r="K1558" t="s">
        <v>42</v>
      </c>
      <c r="L1558">
        <v>6</v>
      </c>
    </row>
    <row r="1559" spans="1:12" x14ac:dyDescent="0.3">
      <c r="A1559">
        <v>1558</v>
      </c>
      <c r="B1559" t="s">
        <v>3126</v>
      </c>
      <c r="C1559" t="s">
        <v>3127</v>
      </c>
      <c r="D1559" t="s">
        <v>32</v>
      </c>
      <c r="E1559">
        <v>14</v>
      </c>
      <c r="F1559" s="3">
        <v>33370</v>
      </c>
      <c r="G1559" t="s">
        <v>135</v>
      </c>
      <c r="H1559" t="s">
        <v>34</v>
      </c>
      <c r="I1559" t="s">
        <v>46</v>
      </c>
      <c r="J1559" t="s">
        <v>28</v>
      </c>
      <c r="K1559" t="s">
        <v>42</v>
      </c>
      <c r="L1559">
        <v>2</v>
      </c>
    </row>
    <row r="1560" spans="1:12" x14ac:dyDescent="0.3">
      <c r="A1560">
        <v>1559</v>
      </c>
      <c r="B1560" t="s">
        <v>468</v>
      </c>
      <c r="C1560" t="s">
        <v>3128</v>
      </c>
      <c r="D1560" t="s">
        <v>32</v>
      </c>
      <c r="E1560">
        <v>63</v>
      </c>
      <c r="F1560" s="3">
        <v>27681</v>
      </c>
      <c r="G1560" t="s">
        <v>40</v>
      </c>
      <c r="H1560" t="s">
        <v>26</v>
      </c>
      <c r="I1560" t="s">
        <v>50</v>
      </c>
      <c r="J1560" t="s">
        <v>28</v>
      </c>
      <c r="K1560" t="s">
        <v>29</v>
      </c>
      <c r="L1560">
        <v>12</v>
      </c>
    </row>
    <row r="1561" spans="1:12" x14ac:dyDescent="0.3">
      <c r="A1561">
        <v>1560</v>
      </c>
      <c r="B1561" t="s">
        <v>3129</v>
      </c>
      <c r="C1561" t="s">
        <v>3130</v>
      </c>
      <c r="D1561" t="s">
        <v>32</v>
      </c>
      <c r="E1561">
        <v>14</v>
      </c>
      <c r="F1561" s="3">
        <v>26676</v>
      </c>
      <c r="G1561" t="s">
        <v>40</v>
      </c>
      <c r="H1561" t="s">
        <v>49</v>
      </c>
      <c r="I1561" t="s">
        <v>27</v>
      </c>
      <c r="J1561" t="s">
        <v>28</v>
      </c>
      <c r="K1561" t="s">
        <v>42</v>
      </c>
      <c r="L1561">
        <v>5</v>
      </c>
    </row>
    <row r="1562" spans="1:12" x14ac:dyDescent="0.3">
      <c r="A1562">
        <v>1561</v>
      </c>
      <c r="B1562" t="s">
        <v>3131</v>
      </c>
      <c r="C1562" t="s">
        <v>3132</v>
      </c>
      <c r="D1562" t="s">
        <v>32</v>
      </c>
      <c r="E1562">
        <v>47</v>
      </c>
      <c r="F1562" s="3">
        <v>27467</v>
      </c>
      <c r="G1562" t="s">
        <v>351</v>
      </c>
      <c r="H1562" t="s">
        <v>68</v>
      </c>
      <c r="I1562" t="s">
        <v>27</v>
      </c>
      <c r="J1562" t="s">
        <v>28</v>
      </c>
      <c r="K1562" t="s">
        <v>29</v>
      </c>
      <c r="L1562">
        <v>14</v>
      </c>
    </row>
    <row r="1563" spans="1:12" x14ac:dyDescent="0.3">
      <c r="A1563">
        <v>1562</v>
      </c>
      <c r="B1563" t="s">
        <v>3133</v>
      </c>
      <c r="C1563" t="s">
        <v>3134</v>
      </c>
      <c r="D1563" t="s">
        <v>24</v>
      </c>
      <c r="E1563">
        <v>29</v>
      </c>
      <c r="F1563" s="3">
        <v>30874</v>
      </c>
      <c r="G1563" t="s">
        <v>331</v>
      </c>
      <c r="H1563" t="s">
        <v>40</v>
      </c>
      <c r="I1563" t="s">
        <v>46</v>
      </c>
      <c r="J1563" t="s">
        <v>28</v>
      </c>
      <c r="K1563" t="s">
        <v>29</v>
      </c>
      <c r="L1563">
        <v>3</v>
      </c>
    </row>
    <row r="1564" spans="1:12" x14ac:dyDescent="0.3">
      <c r="A1564">
        <v>1563</v>
      </c>
      <c r="B1564" t="s">
        <v>496</v>
      </c>
      <c r="C1564" t="s">
        <v>3135</v>
      </c>
      <c r="D1564" t="s">
        <v>32</v>
      </c>
      <c r="E1564">
        <v>39</v>
      </c>
      <c r="F1564" s="3">
        <v>33673</v>
      </c>
      <c r="G1564" t="s">
        <v>811</v>
      </c>
      <c r="H1564" t="s">
        <v>38</v>
      </c>
      <c r="I1564" t="s">
        <v>27</v>
      </c>
      <c r="J1564" t="s">
        <v>28</v>
      </c>
      <c r="K1564" t="s">
        <v>42</v>
      </c>
      <c r="L1564">
        <v>9</v>
      </c>
    </row>
    <row r="1565" spans="1:12" x14ac:dyDescent="0.3">
      <c r="A1565">
        <v>1564</v>
      </c>
      <c r="B1565" t="s">
        <v>322</v>
      </c>
      <c r="C1565" t="s">
        <v>3136</v>
      </c>
      <c r="D1565" t="s">
        <v>24</v>
      </c>
      <c r="E1565">
        <v>42</v>
      </c>
      <c r="F1565" s="3">
        <v>23434</v>
      </c>
      <c r="G1565" t="s">
        <v>493</v>
      </c>
      <c r="H1565" t="s">
        <v>49</v>
      </c>
      <c r="I1565" t="s">
        <v>27</v>
      </c>
      <c r="J1565" t="s">
        <v>28</v>
      </c>
      <c r="K1565" t="s">
        <v>42</v>
      </c>
      <c r="L1565">
        <v>16</v>
      </c>
    </row>
    <row r="1566" spans="1:12" x14ac:dyDescent="0.3">
      <c r="A1566">
        <v>1565</v>
      </c>
      <c r="B1566" t="s">
        <v>3137</v>
      </c>
      <c r="C1566" t="s">
        <v>3138</v>
      </c>
      <c r="D1566" t="s">
        <v>32</v>
      </c>
      <c r="E1566">
        <v>71</v>
      </c>
      <c r="F1566" s="3">
        <v>19588</v>
      </c>
      <c r="G1566" t="s">
        <v>673</v>
      </c>
      <c r="H1566" t="s">
        <v>49</v>
      </c>
      <c r="I1566" t="s">
        <v>50</v>
      </c>
      <c r="J1566" t="s">
        <v>28</v>
      </c>
      <c r="K1566" t="s">
        <v>29</v>
      </c>
      <c r="L1566">
        <v>11</v>
      </c>
    </row>
    <row r="1567" spans="1:12" x14ac:dyDescent="0.3">
      <c r="A1567">
        <v>1566</v>
      </c>
      <c r="B1567" t="s">
        <v>3139</v>
      </c>
      <c r="C1567" t="s">
        <v>3140</v>
      </c>
      <c r="D1567" t="s">
        <v>32</v>
      </c>
      <c r="E1567">
        <v>95</v>
      </c>
      <c r="F1567" s="3">
        <v>22649</v>
      </c>
      <c r="G1567" t="s">
        <v>25</v>
      </c>
      <c r="H1567" t="s">
        <v>59</v>
      </c>
      <c r="I1567" t="s">
        <v>27</v>
      </c>
      <c r="J1567" t="s">
        <v>28</v>
      </c>
      <c r="K1567" t="s">
        <v>42</v>
      </c>
      <c r="L1567">
        <v>17</v>
      </c>
    </row>
    <row r="1568" spans="1:12" x14ac:dyDescent="0.3">
      <c r="A1568">
        <v>1567</v>
      </c>
      <c r="B1568" t="s">
        <v>3141</v>
      </c>
      <c r="C1568" t="s">
        <v>3142</v>
      </c>
      <c r="D1568" t="s">
        <v>24</v>
      </c>
      <c r="E1568">
        <v>18</v>
      </c>
      <c r="F1568" s="3">
        <v>26283</v>
      </c>
      <c r="G1568" t="s">
        <v>232</v>
      </c>
      <c r="H1568" t="s">
        <v>40</v>
      </c>
      <c r="I1568" t="s">
        <v>27</v>
      </c>
      <c r="J1568" t="s">
        <v>28</v>
      </c>
      <c r="K1568" t="s">
        <v>42</v>
      </c>
      <c r="L1568">
        <v>16</v>
      </c>
    </row>
    <row r="1569" spans="1:12" x14ac:dyDescent="0.3">
      <c r="A1569">
        <v>1568</v>
      </c>
      <c r="B1569" t="s">
        <v>3143</v>
      </c>
      <c r="C1569" t="s">
        <v>3144</v>
      </c>
      <c r="D1569" t="s">
        <v>24</v>
      </c>
      <c r="E1569">
        <v>78</v>
      </c>
      <c r="F1569" s="3">
        <v>29364</v>
      </c>
      <c r="G1569" t="s">
        <v>374</v>
      </c>
      <c r="H1569" t="s">
        <v>68</v>
      </c>
      <c r="I1569" t="s">
        <v>27</v>
      </c>
      <c r="J1569" t="s">
        <v>28</v>
      </c>
      <c r="K1569" t="s">
        <v>29</v>
      </c>
      <c r="L1569">
        <v>9</v>
      </c>
    </row>
    <row r="1570" spans="1:12" x14ac:dyDescent="0.3">
      <c r="A1570">
        <v>1569</v>
      </c>
      <c r="B1570" t="s">
        <v>3145</v>
      </c>
      <c r="C1570" t="s">
        <v>2101</v>
      </c>
      <c r="D1570" t="s">
        <v>32</v>
      </c>
      <c r="E1570">
        <v>87</v>
      </c>
      <c r="F1570" s="3">
        <v>31931</v>
      </c>
      <c r="G1570" t="s">
        <v>456</v>
      </c>
      <c r="H1570" t="s">
        <v>40</v>
      </c>
      <c r="I1570" t="s">
        <v>27</v>
      </c>
      <c r="J1570" t="s">
        <v>28</v>
      </c>
      <c r="K1570" t="s">
        <v>42</v>
      </c>
      <c r="L1570">
        <v>8</v>
      </c>
    </row>
    <row r="1571" spans="1:12" x14ac:dyDescent="0.3">
      <c r="A1571">
        <v>1570</v>
      </c>
      <c r="B1571" t="s">
        <v>3146</v>
      </c>
      <c r="C1571" t="s">
        <v>3147</v>
      </c>
      <c r="D1571" t="s">
        <v>24</v>
      </c>
      <c r="E1571">
        <v>70</v>
      </c>
      <c r="F1571" s="3">
        <v>35023</v>
      </c>
      <c r="G1571" t="s">
        <v>121</v>
      </c>
      <c r="H1571" t="s">
        <v>148</v>
      </c>
      <c r="I1571" t="s">
        <v>27</v>
      </c>
      <c r="J1571" t="s">
        <v>28</v>
      </c>
      <c r="K1571" t="s">
        <v>42</v>
      </c>
      <c r="L1571">
        <v>17</v>
      </c>
    </row>
    <row r="1572" spans="1:12" x14ac:dyDescent="0.3">
      <c r="A1572">
        <v>1571</v>
      </c>
      <c r="B1572" t="s">
        <v>3148</v>
      </c>
      <c r="C1572" t="s">
        <v>3149</v>
      </c>
      <c r="D1572" t="s">
        <v>32</v>
      </c>
      <c r="E1572">
        <v>19</v>
      </c>
      <c r="F1572" s="3">
        <v>29472</v>
      </c>
      <c r="G1572" t="s">
        <v>583</v>
      </c>
      <c r="H1572" t="s">
        <v>26</v>
      </c>
      <c r="I1572" t="s">
        <v>27</v>
      </c>
      <c r="J1572" t="s">
        <v>28</v>
      </c>
      <c r="K1572" t="s">
        <v>29</v>
      </c>
      <c r="L1572">
        <v>22</v>
      </c>
    </row>
    <row r="1573" spans="1:12" x14ac:dyDescent="0.3">
      <c r="A1573">
        <v>1572</v>
      </c>
      <c r="B1573" t="s">
        <v>3150</v>
      </c>
      <c r="C1573" t="s">
        <v>3151</v>
      </c>
      <c r="D1573" t="s">
        <v>32</v>
      </c>
      <c r="E1573">
        <v>51</v>
      </c>
      <c r="F1573" s="3">
        <v>21027</v>
      </c>
      <c r="G1573" t="s">
        <v>37</v>
      </c>
      <c r="H1573" t="s">
        <v>34</v>
      </c>
      <c r="I1573" t="s">
        <v>50</v>
      </c>
      <c r="J1573" t="s">
        <v>28</v>
      </c>
      <c r="K1573" t="s">
        <v>29</v>
      </c>
      <c r="L1573">
        <v>16</v>
      </c>
    </row>
    <row r="1574" spans="1:12" x14ac:dyDescent="0.3">
      <c r="A1574">
        <v>1573</v>
      </c>
      <c r="B1574" t="s">
        <v>3152</v>
      </c>
      <c r="C1574" t="s">
        <v>3153</v>
      </c>
      <c r="D1574" t="s">
        <v>24</v>
      </c>
      <c r="E1574">
        <v>48</v>
      </c>
      <c r="F1574" s="3">
        <v>34520</v>
      </c>
      <c r="G1574" t="s">
        <v>379</v>
      </c>
      <c r="H1574" t="s">
        <v>38</v>
      </c>
      <c r="I1574" t="s">
        <v>27</v>
      </c>
      <c r="J1574" t="s">
        <v>28</v>
      </c>
      <c r="K1574" t="s">
        <v>29</v>
      </c>
      <c r="L1574">
        <v>4</v>
      </c>
    </row>
    <row r="1575" spans="1:12" x14ac:dyDescent="0.3">
      <c r="A1575">
        <v>1574</v>
      </c>
      <c r="B1575" t="s">
        <v>3154</v>
      </c>
      <c r="C1575" t="s">
        <v>3155</v>
      </c>
      <c r="D1575" t="s">
        <v>32</v>
      </c>
      <c r="E1575">
        <v>16</v>
      </c>
      <c r="F1575" s="3">
        <v>35018</v>
      </c>
      <c r="G1575" t="s">
        <v>768</v>
      </c>
      <c r="H1575" t="s">
        <v>40</v>
      </c>
      <c r="I1575" t="s">
        <v>46</v>
      </c>
      <c r="J1575" t="s">
        <v>28</v>
      </c>
      <c r="K1575" t="s">
        <v>29</v>
      </c>
      <c r="L1575">
        <v>2</v>
      </c>
    </row>
    <row r="1576" spans="1:12" x14ac:dyDescent="0.3">
      <c r="A1576">
        <v>1575</v>
      </c>
      <c r="B1576" t="s">
        <v>3156</v>
      </c>
      <c r="C1576" t="s">
        <v>3157</v>
      </c>
      <c r="D1576" t="s">
        <v>24</v>
      </c>
      <c r="E1576">
        <v>82</v>
      </c>
      <c r="F1576" s="3">
        <v>32580</v>
      </c>
      <c r="G1576" t="s">
        <v>534</v>
      </c>
      <c r="H1576" t="s">
        <v>49</v>
      </c>
      <c r="I1576" t="s">
        <v>27</v>
      </c>
      <c r="J1576" t="s">
        <v>28</v>
      </c>
      <c r="K1576" t="s">
        <v>42</v>
      </c>
      <c r="L1576">
        <v>17</v>
      </c>
    </row>
    <row r="1577" spans="1:12" x14ac:dyDescent="0.3">
      <c r="A1577">
        <v>1576</v>
      </c>
      <c r="B1577" t="s">
        <v>3158</v>
      </c>
      <c r="C1577" t="s">
        <v>3159</v>
      </c>
      <c r="D1577" t="s">
        <v>32</v>
      </c>
      <c r="E1577">
        <v>77</v>
      </c>
      <c r="F1577" s="3">
        <v>31361</v>
      </c>
      <c r="G1577" t="s">
        <v>555</v>
      </c>
      <c r="H1577" t="s">
        <v>34</v>
      </c>
      <c r="I1577" t="s">
        <v>27</v>
      </c>
      <c r="J1577" t="s">
        <v>28</v>
      </c>
      <c r="K1577" t="s">
        <v>42</v>
      </c>
      <c r="L1577">
        <v>20</v>
      </c>
    </row>
    <row r="1578" spans="1:12" x14ac:dyDescent="0.3">
      <c r="A1578">
        <v>1577</v>
      </c>
      <c r="B1578" t="s">
        <v>3160</v>
      </c>
      <c r="C1578" t="s">
        <v>3161</v>
      </c>
      <c r="D1578" t="s">
        <v>24</v>
      </c>
      <c r="E1578">
        <v>87</v>
      </c>
      <c r="F1578" s="3">
        <v>28011</v>
      </c>
      <c r="G1578" t="s">
        <v>1068</v>
      </c>
      <c r="H1578" t="s">
        <v>68</v>
      </c>
      <c r="I1578" t="s">
        <v>50</v>
      </c>
      <c r="J1578" t="s">
        <v>28</v>
      </c>
      <c r="K1578" t="s">
        <v>42</v>
      </c>
      <c r="L1578">
        <v>10</v>
      </c>
    </row>
    <row r="1579" spans="1:12" x14ac:dyDescent="0.3">
      <c r="A1579">
        <v>1578</v>
      </c>
      <c r="B1579" t="s">
        <v>1634</v>
      </c>
      <c r="C1579" t="s">
        <v>3162</v>
      </c>
      <c r="D1579" t="s">
        <v>32</v>
      </c>
      <c r="E1579">
        <v>60</v>
      </c>
      <c r="F1579" s="3">
        <v>28594</v>
      </c>
      <c r="G1579" t="s">
        <v>40</v>
      </c>
      <c r="H1579" t="s">
        <v>26</v>
      </c>
      <c r="I1579" t="s">
        <v>50</v>
      </c>
      <c r="J1579" t="s">
        <v>28</v>
      </c>
      <c r="K1579" t="s">
        <v>29</v>
      </c>
      <c r="L1579">
        <v>11</v>
      </c>
    </row>
    <row r="1580" spans="1:12" x14ac:dyDescent="0.3">
      <c r="A1580">
        <v>1579</v>
      </c>
      <c r="B1580" t="s">
        <v>3163</v>
      </c>
      <c r="C1580" t="s">
        <v>1700</v>
      </c>
      <c r="D1580" t="s">
        <v>24</v>
      </c>
      <c r="E1580">
        <v>40</v>
      </c>
      <c r="F1580" s="3">
        <v>28517</v>
      </c>
      <c r="G1580" t="s">
        <v>558</v>
      </c>
      <c r="H1580" t="s">
        <v>34</v>
      </c>
      <c r="I1580" t="s">
        <v>46</v>
      </c>
      <c r="J1580" t="s">
        <v>28</v>
      </c>
      <c r="K1580" t="s">
        <v>29</v>
      </c>
      <c r="L1580">
        <v>17</v>
      </c>
    </row>
    <row r="1581" spans="1:12" x14ac:dyDescent="0.3">
      <c r="A1581">
        <v>1580</v>
      </c>
      <c r="B1581" t="s">
        <v>3164</v>
      </c>
      <c r="C1581" t="s">
        <v>3165</v>
      </c>
      <c r="D1581" t="s">
        <v>32</v>
      </c>
      <c r="E1581">
        <v>23</v>
      </c>
      <c r="F1581" s="3">
        <v>29758</v>
      </c>
      <c r="G1581" t="s">
        <v>346</v>
      </c>
      <c r="H1581" t="s">
        <v>49</v>
      </c>
      <c r="I1581" t="s">
        <v>50</v>
      </c>
      <c r="J1581" t="s">
        <v>28</v>
      </c>
      <c r="K1581" t="s">
        <v>42</v>
      </c>
      <c r="L1581">
        <v>5</v>
      </c>
    </row>
    <row r="1582" spans="1:12" x14ac:dyDescent="0.3">
      <c r="A1582">
        <v>1581</v>
      </c>
      <c r="B1582" t="s">
        <v>3166</v>
      </c>
      <c r="C1582" t="s">
        <v>3167</v>
      </c>
      <c r="D1582" t="s">
        <v>24</v>
      </c>
      <c r="E1582">
        <v>26</v>
      </c>
      <c r="F1582" s="3">
        <v>27132</v>
      </c>
      <c r="G1582" t="s">
        <v>394</v>
      </c>
      <c r="H1582" t="s">
        <v>59</v>
      </c>
      <c r="I1582" t="s">
        <v>27</v>
      </c>
      <c r="J1582" t="s">
        <v>28</v>
      </c>
      <c r="K1582" t="s">
        <v>42</v>
      </c>
      <c r="L1582">
        <v>13</v>
      </c>
    </row>
    <row r="1583" spans="1:12" x14ac:dyDescent="0.3">
      <c r="A1583">
        <v>1582</v>
      </c>
      <c r="B1583" t="s">
        <v>3168</v>
      </c>
      <c r="C1583" t="s">
        <v>3169</v>
      </c>
      <c r="D1583" t="s">
        <v>32</v>
      </c>
      <c r="E1583">
        <v>32</v>
      </c>
      <c r="F1583" s="3">
        <v>28504</v>
      </c>
      <c r="G1583" t="s">
        <v>199</v>
      </c>
      <c r="H1583" t="s">
        <v>38</v>
      </c>
      <c r="I1583" t="s">
        <v>27</v>
      </c>
      <c r="J1583" t="s">
        <v>28</v>
      </c>
      <c r="K1583" t="s">
        <v>42</v>
      </c>
      <c r="L1583">
        <v>4</v>
      </c>
    </row>
    <row r="1584" spans="1:12" x14ac:dyDescent="0.3">
      <c r="A1584">
        <v>1583</v>
      </c>
      <c r="B1584" t="s">
        <v>3170</v>
      </c>
      <c r="C1584" t="s">
        <v>3171</v>
      </c>
      <c r="D1584" t="s">
        <v>131</v>
      </c>
      <c r="E1584">
        <v>18</v>
      </c>
      <c r="F1584" s="3" t="s">
        <v>132</v>
      </c>
      <c r="G1584" t="s">
        <v>1106</v>
      </c>
      <c r="H1584" t="s">
        <v>41</v>
      </c>
      <c r="I1584" t="s">
        <v>27</v>
      </c>
      <c r="J1584" t="s">
        <v>28</v>
      </c>
      <c r="K1584" t="s">
        <v>29</v>
      </c>
      <c r="L1584">
        <v>11</v>
      </c>
    </row>
    <row r="1585" spans="1:12" x14ac:dyDescent="0.3">
      <c r="A1585">
        <v>1584</v>
      </c>
      <c r="B1585" t="s">
        <v>3172</v>
      </c>
      <c r="C1585" t="s">
        <v>9</v>
      </c>
      <c r="D1585" t="s">
        <v>24</v>
      </c>
      <c r="E1585">
        <v>93</v>
      </c>
      <c r="F1585" s="3">
        <v>33721</v>
      </c>
      <c r="G1585" t="s">
        <v>125</v>
      </c>
      <c r="H1585" t="s">
        <v>68</v>
      </c>
      <c r="I1585" t="s">
        <v>27</v>
      </c>
      <c r="J1585" t="s">
        <v>28</v>
      </c>
      <c r="K1585" t="s">
        <v>42</v>
      </c>
      <c r="L1585">
        <v>9</v>
      </c>
    </row>
    <row r="1586" spans="1:12" x14ac:dyDescent="0.3">
      <c r="A1586">
        <v>1585</v>
      </c>
      <c r="B1586" t="s">
        <v>3173</v>
      </c>
      <c r="C1586" t="s">
        <v>3174</v>
      </c>
      <c r="D1586" t="s">
        <v>32</v>
      </c>
      <c r="E1586">
        <v>87</v>
      </c>
      <c r="F1586" s="3">
        <v>22378</v>
      </c>
      <c r="G1586" t="s">
        <v>464</v>
      </c>
      <c r="H1586" t="s">
        <v>26</v>
      </c>
      <c r="I1586" t="s">
        <v>27</v>
      </c>
      <c r="J1586" t="s">
        <v>28</v>
      </c>
      <c r="K1586" t="s">
        <v>29</v>
      </c>
      <c r="L1586">
        <v>5</v>
      </c>
    </row>
    <row r="1587" spans="1:12" x14ac:dyDescent="0.3">
      <c r="A1587">
        <v>1586</v>
      </c>
      <c r="B1587" t="s">
        <v>3175</v>
      </c>
      <c r="C1587" t="s">
        <v>3176</v>
      </c>
      <c r="D1587" t="s">
        <v>24</v>
      </c>
      <c r="E1587">
        <v>47</v>
      </c>
      <c r="F1587" s="3">
        <v>31408</v>
      </c>
      <c r="G1587" t="s">
        <v>202</v>
      </c>
      <c r="H1587" t="s">
        <v>68</v>
      </c>
      <c r="I1587" t="s">
        <v>50</v>
      </c>
      <c r="J1587" t="s">
        <v>28</v>
      </c>
      <c r="K1587" t="s">
        <v>42</v>
      </c>
      <c r="L1587">
        <v>15</v>
      </c>
    </row>
    <row r="1588" spans="1:12" x14ac:dyDescent="0.3">
      <c r="A1588">
        <v>1587</v>
      </c>
      <c r="B1588" t="s">
        <v>1534</v>
      </c>
      <c r="C1588" t="s">
        <v>3177</v>
      </c>
      <c r="D1588" t="s">
        <v>32</v>
      </c>
      <c r="E1588">
        <v>17</v>
      </c>
      <c r="F1588" s="3">
        <v>31640</v>
      </c>
      <c r="G1588" t="s">
        <v>255</v>
      </c>
      <c r="H1588" t="s">
        <v>148</v>
      </c>
      <c r="I1588" t="s">
        <v>46</v>
      </c>
      <c r="J1588" t="s">
        <v>28</v>
      </c>
      <c r="K1588" t="s">
        <v>29</v>
      </c>
      <c r="L1588">
        <v>12</v>
      </c>
    </row>
    <row r="1589" spans="1:12" x14ac:dyDescent="0.3">
      <c r="A1589">
        <v>1588</v>
      </c>
      <c r="B1589" t="s">
        <v>3178</v>
      </c>
      <c r="C1589" t="s">
        <v>3179</v>
      </c>
      <c r="D1589" t="s">
        <v>32</v>
      </c>
      <c r="E1589">
        <v>24</v>
      </c>
      <c r="F1589" s="3">
        <v>30344</v>
      </c>
      <c r="G1589" t="s">
        <v>33</v>
      </c>
      <c r="H1589" t="s">
        <v>41</v>
      </c>
      <c r="I1589" t="s">
        <v>50</v>
      </c>
      <c r="J1589" t="s">
        <v>28</v>
      </c>
      <c r="K1589" t="s">
        <v>29</v>
      </c>
      <c r="L1589">
        <v>7</v>
      </c>
    </row>
    <row r="1590" spans="1:12" x14ac:dyDescent="0.3">
      <c r="A1590">
        <v>1589</v>
      </c>
      <c r="B1590" t="s">
        <v>3180</v>
      </c>
      <c r="C1590" t="s">
        <v>3181</v>
      </c>
      <c r="D1590" t="s">
        <v>32</v>
      </c>
      <c r="E1590">
        <v>83</v>
      </c>
      <c r="F1590" s="3">
        <v>32697</v>
      </c>
      <c r="G1590" t="s">
        <v>832</v>
      </c>
      <c r="H1590" t="s">
        <v>26</v>
      </c>
      <c r="I1590" t="s">
        <v>27</v>
      </c>
      <c r="J1590" t="s">
        <v>28</v>
      </c>
      <c r="K1590" t="s">
        <v>29</v>
      </c>
      <c r="L1590">
        <v>4</v>
      </c>
    </row>
    <row r="1591" spans="1:12" x14ac:dyDescent="0.3">
      <c r="A1591">
        <v>1590</v>
      </c>
      <c r="B1591" t="s">
        <v>3182</v>
      </c>
      <c r="C1591" t="s">
        <v>3183</v>
      </c>
      <c r="D1591" t="s">
        <v>24</v>
      </c>
      <c r="E1591">
        <v>8</v>
      </c>
      <c r="F1591" s="3">
        <v>24085</v>
      </c>
      <c r="G1591" t="s">
        <v>467</v>
      </c>
      <c r="H1591" t="s">
        <v>49</v>
      </c>
      <c r="I1591" t="s">
        <v>27</v>
      </c>
      <c r="J1591" t="s">
        <v>28</v>
      </c>
      <c r="K1591" t="s">
        <v>42</v>
      </c>
      <c r="L1591">
        <v>14</v>
      </c>
    </row>
    <row r="1592" spans="1:12" x14ac:dyDescent="0.3">
      <c r="A1592">
        <v>1591</v>
      </c>
      <c r="B1592" t="s">
        <v>3184</v>
      </c>
      <c r="C1592" t="s">
        <v>3185</v>
      </c>
      <c r="D1592" t="s">
        <v>32</v>
      </c>
      <c r="E1592">
        <v>4</v>
      </c>
      <c r="F1592" s="3">
        <v>28017</v>
      </c>
      <c r="G1592" t="s">
        <v>396</v>
      </c>
      <c r="H1592" t="s">
        <v>68</v>
      </c>
      <c r="I1592" t="s">
        <v>27</v>
      </c>
      <c r="J1592" t="s">
        <v>28</v>
      </c>
      <c r="K1592" t="s">
        <v>29</v>
      </c>
      <c r="L1592">
        <v>14</v>
      </c>
    </row>
    <row r="1593" spans="1:12" x14ac:dyDescent="0.3">
      <c r="A1593">
        <v>1592</v>
      </c>
      <c r="B1593" t="s">
        <v>984</v>
      </c>
      <c r="C1593" t="s">
        <v>3186</v>
      </c>
      <c r="D1593" t="s">
        <v>32</v>
      </c>
      <c r="E1593">
        <v>21</v>
      </c>
      <c r="F1593" s="3">
        <v>31628</v>
      </c>
      <c r="G1593" t="s">
        <v>255</v>
      </c>
      <c r="H1593" t="s">
        <v>40</v>
      </c>
      <c r="I1593" t="s">
        <v>27</v>
      </c>
      <c r="J1593" t="s">
        <v>28</v>
      </c>
      <c r="K1593" t="s">
        <v>29</v>
      </c>
      <c r="L1593">
        <v>14</v>
      </c>
    </row>
    <row r="1594" spans="1:12" x14ac:dyDescent="0.3">
      <c r="A1594">
        <v>1593</v>
      </c>
      <c r="B1594" t="s">
        <v>3187</v>
      </c>
      <c r="C1594" t="s">
        <v>3188</v>
      </c>
      <c r="D1594" t="s">
        <v>24</v>
      </c>
      <c r="E1594">
        <v>69</v>
      </c>
      <c r="F1594" s="3">
        <v>29139</v>
      </c>
      <c r="G1594" t="s">
        <v>580</v>
      </c>
      <c r="H1594" t="s">
        <v>41</v>
      </c>
      <c r="I1594" t="s">
        <v>27</v>
      </c>
      <c r="J1594" t="s">
        <v>28</v>
      </c>
      <c r="K1594" t="s">
        <v>42</v>
      </c>
      <c r="L1594">
        <v>17</v>
      </c>
    </row>
    <row r="1595" spans="1:12" x14ac:dyDescent="0.3">
      <c r="A1595">
        <v>1594</v>
      </c>
      <c r="B1595" t="s">
        <v>2164</v>
      </c>
      <c r="C1595" t="s">
        <v>3189</v>
      </c>
      <c r="D1595" t="s">
        <v>32</v>
      </c>
      <c r="E1595">
        <v>62</v>
      </c>
      <c r="F1595" s="3">
        <v>29916</v>
      </c>
      <c r="G1595" t="s">
        <v>832</v>
      </c>
      <c r="H1595" t="s">
        <v>38</v>
      </c>
      <c r="I1595" t="s">
        <v>27</v>
      </c>
      <c r="J1595" t="s">
        <v>28</v>
      </c>
      <c r="K1595" t="s">
        <v>42</v>
      </c>
      <c r="L1595">
        <v>7</v>
      </c>
    </row>
    <row r="1596" spans="1:12" x14ac:dyDescent="0.3">
      <c r="A1596">
        <v>1595</v>
      </c>
      <c r="B1596" t="s">
        <v>3190</v>
      </c>
      <c r="C1596" t="s">
        <v>3191</v>
      </c>
      <c r="D1596" t="s">
        <v>24</v>
      </c>
      <c r="E1596">
        <v>15</v>
      </c>
      <c r="F1596" s="3">
        <v>27811</v>
      </c>
      <c r="G1596" t="s">
        <v>165</v>
      </c>
      <c r="H1596" t="s">
        <v>34</v>
      </c>
      <c r="I1596" t="s">
        <v>50</v>
      </c>
      <c r="J1596" t="s">
        <v>28</v>
      </c>
      <c r="K1596" t="s">
        <v>29</v>
      </c>
      <c r="L1596">
        <v>11</v>
      </c>
    </row>
    <row r="1597" spans="1:12" x14ac:dyDescent="0.3">
      <c r="A1597">
        <v>1596</v>
      </c>
      <c r="B1597" t="s">
        <v>853</v>
      </c>
      <c r="C1597" t="s">
        <v>3192</v>
      </c>
      <c r="D1597" t="s">
        <v>32</v>
      </c>
      <c r="E1597">
        <v>2</v>
      </c>
      <c r="F1597" s="3">
        <v>25385</v>
      </c>
      <c r="G1597" t="s">
        <v>422</v>
      </c>
      <c r="H1597" t="s">
        <v>34</v>
      </c>
      <c r="I1597" t="s">
        <v>50</v>
      </c>
      <c r="J1597" t="s">
        <v>28</v>
      </c>
      <c r="K1597" t="s">
        <v>29</v>
      </c>
      <c r="L1597">
        <v>8</v>
      </c>
    </row>
    <row r="1598" spans="1:12" x14ac:dyDescent="0.3">
      <c r="A1598">
        <v>1597</v>
      </c>
      <c r="B1598" t="s">
        <v>3193</v>
      </c>
      <c r="C1598" t="s">
        <v>3194</v>
      </c>
      <c r="D1598" t="s">
        <v>32</v>
      </c>
      <c r="E1598">
        <v>93</v>
      </c>
      <c r="F1598" s="3">
        <v>28157</v>
      </c>
      <c r="G1598" t="s">
        <v>304</v>
      </c>
      <c r="H1598" t="s">
        <v>49</v>
      </c>
      <c r="I1598" t="s">
        <v>46</v>
      </c>
      <c r="J1598" t="s">
        <v>28</v>
      </c>
      <c r="K1598" t="s">
        <v>42</v>
      </c>
      <c r="L1598">
        <v>14</v>
      </c>
    </row>
    <row r="1599" spans="1:12" x14ac:dyDescent="0.3">
      <c r="A1599">
        <v>1598</v>
      </c>
      <c r="B1599" t="s">
        <v>3195</v>
      </c>
      <c r="C1599" t="s">
        <v>3196</v>
      </c>
      <c r="D1599" t="s">
        <v>24</v>
      </c>
      <c r="E1599">
        <v>87</v>
      </c>
      <c r="F1599" s="3">
        <v>27000</v>
      </c>
      <c r="G1599" t="s">
        <v>116</v>
      </c>
      <c r="H1599" t="s">
        <v>40</v>
      </c>
      <c r="I1599" t="s">
        <v>27</v>
      </c>
      <c r="J1599" t="s">
        <v>28</v>
      </c>
      <c r="K1599" t="s">
        <v>42</v>
      </c>
      <c r="L1599">
        <v>11</v>
      </c>
    </row>
    <row r="1600" spans="1:12" x14ac:dyDescent="0.3">
      <c r="A1600">
        <v>1599</v>
      </c>
      <c r="B1600" t="s">
        <v>3197</v>
      </c>
      <c r="C1600" t="s">
        <v>3198</v>
      </c>
      <c r="D1600" t="s">
        <v>32</v>
      </c>
      <c r="E1600">
        <v>65</v>
      </c>
      <c r="F1600" s="3">
        <v>36488</v>
      </c>
      <c r="G1600" t="s">
        <v>40</v>
      </c>
      <c r="H1600" t="s">
        <v>40</v>
      </c>
      <c r="I1600" t="s">
        <v>46</v>
      </c>
      <c r="J1600" t="s">
        <v>28</v>
      </c>
      <c r="K1600" t="s">
        <v>42</v>
      </c>
      <c r="L1600">
        <v>1</v>
      </c>
    </row>
    <row r="1601" spans="1:12" x14ac:dyDescent="0.3">
      <c r="A1601">
        <v>1600</v>
      </c>
      <c r="B1601" t="s">
        <v>3199</v>
      </c>
      <c r="C1601" t="s">
        <v>3200</v>
      </c>
      <c r="D1601" t="s">
        <v>24</v>
      </c>
      <c r="E1601">
        <v>20</v>
      </c>
      <c r="F1601" s="3">
        <v>31188</v>
      </c>
      <c r="G1601" t="s">
        <v>165</v>
      </c>
      <c r="H1601" t="s">
        <v>34</v>
      </c>
      <c r="I1601" t="s">
        <v>50</v>
      </c>
      <c r="J1601" t="s">
        <v>28</v>
      </c>
      <c r="K1601" t="s">
        <v>42</v>
      </c>
      <c r="L1601">
        <v>2</v>
      </c>
    </row>
    <row r="1602" spans="1:12" x14ac:dyDescent="0.3">
      <c r="A1602">
        <v>1601</v>
      </c>
      <c r="B1602" t="s">
        <v>3201</v>
      </c>
      <c r="C1602" t="s">
        <v>3202</v>
      </c>
      <c r="D1602" t="s">
        <v>24</v>
      </c>
      <c r="E1602">
        <v>45</v>
      </c>
      <c r="F1602" s="3">
        <v>34011</v>
      </c>
      <c r="G1602" t="s">
        <v>558</v>
      </c>
      <c r="H1602" t="s">
        <v>68</v>
      </c>
      <c r="I1602" t="s">
        <v>46</v>
      </c>
      <c r="J1602" t="s">
        <v>28</v>
      </c>
      <c r="K1602" t="s">
        <v>42</v>
      </c>
      <c r="L1602">
        <v>1</v>
      </c>
    </row>
    <row r="1603" spans="1:12" x14ac:dyDescent="0.3">
      <c r="A1603">
        <v>1602</v>
      </c>
      <c r="B1603" t="s">
        <v>1657</v>
      </c>
      <c r="C1603" t="s">
        <v>3203</v>
      </c>
      <c r="D1603" t="s">
        <v>32</v>
      </c>
      <c r="E1603">
        <v>68</v>
      </c>
      <c r="F1603" s="3">
        <v>28864</v>
      </c>
      <c r="G1603" t="s">
        <v>86</v>
      </c>
      <c r="H1603" t="s">
        <v>49</v>
      </c>
      <c r="I1603" t="s">
        <v>27</v>
      </c>
      <c r="J1603" t="s">
        <v>28</v>
      </c>
      <c r="K1603" t="s">
        <v>42</v>
      </c>
      <c r="L1603">
        <v>15</v>
      </c>
    </row>
    <row r="1604" spans="1:12" x14ac:dyDescent="0.3">
      <c r="A1604">
        <v>1603</v>
      </c>
      <c r="B1604" t="s">
        <v>2965</v>
      </c>
      <c r="C1604" t="s">
        <v>3204</v>
      </c>
      <c r="D1604" t="s">
        <v>32</v>
      </c>
      <c r="E1604">
        <v>89</v>
      </c>
      <c r="F1604" s="3">
        <v>32467</v>
      </c>
      <c r="G1604" t="s">
        <v>404</v>
      </c>
      <c r="H1604" t="s">
        <v>68</v>
      </c>
      <c r="I1604" t="s">
        <v>46</v>
      </c>
      <c r="J1604" t="s">
        <v>28</v>
      </c>
      <c r="K1604" t="s">
        <v>29</v>
      </c>
      <c r="L1604">
        <v>20</v>
      </c>
    </row>
    <row r="1605" spans="1:12" x14ac:dyDescent="0.3">
      <c r="A1605">
        <v>1604</v>
      </c>
      <c r="B1605" t="s">
        <v>3205</v>
      </c>
      <c r="C1605" t="s">
        <v>3206</v>
      </c>
      <c r="D1605" t="s">
        <v>32</v>
      </c>
      <c r="E1605">
        <v>51</v>
      </c>
      <c r="F1605" s="3">
        <v>22017</v>
      </c>
      <c r="G1605" t="s">
        <v>40</v>
      </c>
      <c r="H1605" t="s">
        <v>34</v>
      </c>
      <c r="I1605" t="s">
        <v>50</v>
      </c>
      <c r="J1605" t="s">
        <v>28</v>
      </c>
      <c r="K1605" t="s">
        <v>42</v>
      </c>
      <c r="L1605">
        <v>20</v>
      </c>
    </row>
    <row r="1606" spans="1:12" x14ac:dyDescent="0.3">
      <c r="A1606">
        <v>1605</v>
      </c>
      <c r="B1606" t="s">
        <v>3207</v>
      </c>
      <c r="C1606" t="s">
        <v>3208</v>
      </c>
      <c r="D1606" t="s">
        <v>24</v>
      </c>
      <c r="E1606">
        <v>72</v>
      </c>
      <c r="F1606" s="3">
        <v>32203</v>
      </c>
      <c r="G1606" t="s">
        <v>40</v>
      </c>
      <c r="H1606" t="s">
        <v>40</v>
      </c>
      <c r="I1606" t="s">
        <v>46</v>
      </c>
      <c r="J1606" t="s">
        <v>28</v>
      </c>
      <c r="K1606" t="s">
        <v>42</v>
      </c>
      <c r="L1606">
        <v>9</v>
      </c>
    </row>
    <row r="1607" spans="1:12" x14ac:dyDescent="0.3">
      <c r="A1607">
        <v>1606</v>
      </c>
      <c r="B1607" t="s">
        <v>3209</v>
      </c>
      <c r="C1607" t="s">
        <v>3210</v>
      </c>
      <c r="D1607" t="s">
        <v>24</v>
      </c>
      <c r="E1607">
        <v>93</v>
      </c>
      <c r="F1607" s="3">
        <v>29550</v>
      </c>
      <c r="G1607" t="s">
        <v>784</v>
      </c>
      <c r="H1607" t="s">
        <v>40</v>
      </c>
      <c r="I1607" t="s">
        <v>46</v>
      </c>
      <c r="J1607" t="s">
        <v>28</v>
      </c>
      <c r="K1607" t="s">
        <v>29</v>
      </c>
      <c r="L1607">
        <v>9</v>
      </c>
    </row>
    <row r="1608" spans="1:12" x14ac:dyDescent="0.3">
      <c r="A1608">
        <v>1607</v>
      </c>
      <c r="B1608" t="s">
        <v>3211</v>
      </c>
      <c r="C1608" t="s">
        <v>3212</v>
      </c>
      <c r="D1608" t="s">
        <v>24</v>
      </c>
      <c r="E1608">
        <v>39</v>
      </c>
      <c r="F1608" s="3">
        <v>32164</v>
      </c>
      <c r="G1608" t="s">
        <v>321</v>
      </c>
      <c r="H1608" t="s">
        <v>49</v>
      </c>
      <c r="I1608" t="s">
        <v>27</v>
      </c>
      <c r="J1608" t="s">
        <v>28</v>
      </c>
      <c r="K1608" t="s">
        <v>29</v>
      </c>
      <c r="L1608">
        <v>15</v>
      </c>
    </row>
    <row r="1609" spans="1:12" x14ac:dyDescent="0.3">
      <c r="A1609">
        <v>1608</v>
      </c>
      <c r="B1609" t="s">
        <v>3213</v>
      </c>
      <c r="C1609" t="s">
        <v>3214</v>
      </c>
      <c r="D1609" t="s">
        <v>24</v>
      </c>
      <c r="E1609">
        <v>87</v>
      </c>
      <c r="F1609" s="3">
        <v>21449</v>
      </c>
      <c r="G1609" t="s">
        <v>288</v>
      </c>
      <c r="H1609" t="s">
        <v>40</v>
      </c>
      <c r="I1609" t="s">
        <v>27</v>
      </c>
      <c r="J1609" t="s">
        <v>28</v>
      </c>
      <c r="K1609" t="s">
        <v>29</v>
      </c>
      <c r="L1609">
        <v>6</v>
      </c>
    </row>
    <row r="1610" spans="1:12" x14ac:dyDescent="0.3">
      <c r="A1610">
        <v>1609</v>
      </c>
      <c r="B1610" t="s">
        <v>612</v>
      </c>
      <c r="C1610" t="s">
        <v>3215</v>
      </c>
      <c r="D1610" t="s">
        <v>32</v>
      </c>
      <c r="E1610">
        <v>64</v>
      </c>
      <c r="F1610" s="3">
        <v>35395</v>
      </c>
      <c r="G1610" t="s">
        <v>86</v>
      </c>
      <c r="H1610" t="s">
        <v>38</v>
      </c>
      <c r="I1610" t="s">
        <v>27</v>
      </c>
      <c r="J1610" t="s">
        <v>28</v>
      </c>
      <c r="K1610" t="s">
        <v>29</v>
      </c>
      <c r="L1610">
        <v>3</v>
      </c>
    </row>
    <row r="1611" spans="1:12" x14ac:dyDescent="0.3">
      <c r="A1611">
        <v>1610</v>
      </c>
      <c r="B1611" t="s">
        <v>3216</v>
      </c>
      <c r="C1611" t="s">
        <v>3217</v>
      </c>
      <c r="D1611" t="s">
        <v>24</v>
      </c>
      <c r="E1611">
        <v>75</v>
      </c>
      <c r="F1611" s="3">
        <v>20130</v>
      </c>
      <c r="G1611" t="s">
        <v>503</v>
      </c>
      <c r="H1611" t="s">
        <v>40</v>
      </c>
      <c r="I1611" t="s">
        <v>50</v>
      </c>
      <c r="J1611" t="s">
        <v>28</v>
      </c>
      <c r="K1611" t="s">
        <v>29</v>
      </c>
      <c r="L1611">
        <v>9</v>
      </c>
    </row>
    <row r="1612" spans="1:12" x14ac:dyDescent="0.3">
      <c r="A1612">
        <v>1611</v>
      </c>
      <c r="B1612" t="s">
        <v>3218</v>
      </c>
      <c r="C1612" t="s">
        <v>9</v>
      </c>
      <c r="D1612" t="s">
        <v>32</v>
      </c>
      <c r="E1612">
        <v>93</v>
      </c>
      <c r="F1612" s="3">
        <v>26259</v>
      </c>
      <c r="G1612" t="s">
        <v>753</v>
      </c>
      <c r="H1612" t="s">
        <v>26</v>
      </c>
      <c r="I1612" t="s">
        <v>50</v>
      </c>
      <c r="J1612" t="s">
        <v>28</v>
      </c>
      <c r="K1612" t="s">
        <v>29</v>
      </c>
      <c r="L1612">
        <v>13</v>
      </c>
    </row>
    <row r="1613" spans="1:12" x14ac:dyDescent="0.3">
      <c r="A1613">
        <v>1612</v>
      </c>
      <c r="B1613" t="s">
        <v>3046</v>
      </c>
      <c r="C1613" t="s">
        <v>3219</v>
      </c>
      <c r="D1613" t="s">
        <v>32</v>
      </c>
      <c r="E1613">
        <v>70</v>
      </c>
      <c r="F1613" s="3">
        <v>31884</v>
      </c>
      <c r="G1613" t="s">
        <v>292</v>
      </c>
      <c r="H1613" t="s">
        <v>34</v>
      </c>
      <c r="I1613" t="s">
        <v>50</v>
      </c>
      <c r="J1613" t="s">
        <v>28</v>
      </c>
      <c r="K1613" t="s">
        <v>29</v>
      </c>
      <c r="L1613">
        <v>22</v>
      </c>
    </row>
    <row r="1614" spans="1:12" x14ac:dyDescent="0.3">
      <c r="A1614">
        <v>1613</v>
      </c>
      <c r="B1614" t="s">
        <v>3220</v>
      </c>
      <c r="C1614" t="s">
        <v>3221</v>
      </c>
      <c r="D1614" t="s">
        <v>24</v>
      </c>
      <c r="E1614">
        <v>18</v>
      </c>
      <c r="F1614" s="3">
        <v>28270</v>
      </c>
      <c r="G1614" t="s">
        <v>40</v>
      </c>
      <c r="H1614" t="s">
        <v>38</v>
      </c>
      <c r="I1614" t="s">
        <v>27</v>
      </c>
      <c r="J1614" t="s">
        <v>28</v>
      </c>
      <c r="K1614" t="s">
        <v>42</v>
      </c>
      <c r="L1614">
        <v>19</v>
      </c>
    </row>
    <row r="1615" spans="1:12" x14ac:dyDescent="0.3">
      <c r="A1615">
        <v>1614</v>
      </c>
      <c r="B1615" t="s">
        <v>3222</v>
      </c>
      <c r="C1615" t="s">
        <v>3223</v>
      </c>
      <c r="D1615" t="s">
        <v>32</v>
      </c>
      <c r="E1615">
        <v>2</v>
      </c>
      <c r="F1615" s="3">
        <v>30906</v>
      </c>
      <c r="G1615" t="s">
        <v>40</v>
      </c>
      <c r="H1615" t="s">
        <v>40</v>
      </c>
      <c r="I1615" t="s">
        <v>50</v>
      </c>
      <c r="J1615" t="s">
        <v>28</v>
      </c>
      <c r="K1615" t="s">
        <v>42</v>
      </c>
      <c r="L1615">
        <v>8</v>
      </c>
    </row>
    <row r="1616" spans="1:12" x14ac:dyDescent="0.3">
      <c r="A1616">
        <v>1615</v>
      </c>
      <c r="B1616" t="s">
        <v>3224</v>
      </c>
      <c r="C1616" t="s">
        <v>1053</v>
      </c>
      <c r="D1616" t="s">
        <v>24</v>
      </c>
      <c r="E1616">
        <v>75</v>
      </c>
      <c r="F1616" s="3">
        <v>25968</v>
      </c>
      <c r="G1616" t="s">
        <v>40</v>
      </c>
      <c r="H1616" t="s">
        <v>148</v>
      </c>
      <c r="I1616" t="s">
        <v>27</v>
      </c>
      <c r="J1616" t="s">
        <v>28</v>
      </c>
      <c r="K1616" t="s">
        <v>29</v>
      </c>
      <c r="L1616">
        <v>7</v>
      </c>
    </row>
    <row r="1617" spans="1:12" x14ac:dyDescent="0.3">
      <c r="A1617">
        <v>1616</v>
      </c>
      <c r="B1617" t="s">
        <v>1657</v>
      </c>
      <c r="C1617" t="s">
        <v>3225</v>
      </c>
      <c r="D1617" t="s">
        <v>32</v>
      </c>
      <c r="E1617">
        <v>75</v>
      </c>
      <c r="F1617" s="3">
        <v>20317</v>
      </c>
      <c r="G1617" t="s">
        <v>1111</v>
      </c>
      <c r="H1617" t="s">
        <v>49</v>
      </c>
      <c r="I1617" t="s">
        <v>50</v>
      </c>
      <c r="J1617" t="s">
        <v>28</v>
      </c>
      <c r="K1617" t="s">
        <v>29</v>
      </c>
      <c r="L1617">
        <v>19</v>
      </c>
    </row>
    <row r="1618" spans="1:12" x14ac:dyDescent="0.3">
      <c r="A1618">
        <v>1617</v>
      </c>
      <c r="B1618" t="s">
        <v>1224</v>
      </c>
      <c r="C1618" t="s">
        <v>3226</v>
      </c>
      <c r="D1618" t="s">
        <v>24</v>
      </c>
      <c r="E1618">
        <v>97</v>
      </c>
      <c r="F1618" s="3">
        <v>28677</v>
      </c>
      <c r="G1618" t="s">
        <v>365</v>
      </c>
      <c r="H1618" t="s">
        <v>34</v>
      </c>
      <c r="I1618" t="s">
        <v>46</v>
      </c>
      <c r="J1618" t="s">
        <v>28</v>
      </c>
      <c r="K1618" t="s">
        <v>42</v>
      </c>
      <c r="L1618">
        <v>10</v>
      </c>
    </row>
    <row r="1619" spans="1:12" x14ac:dyDescent="0.3">
      <c r="A1619">
        <v>1618</v>
      </c>
      <c r="B1619" t="s">
        <v>1244</v>
      </c>
      <c r="C1619" t="s">
        <v>3227</v>
      </c>
      <c r="D1619" t="s">
        <v>24</v>
      </c>
      <c r="E1619">
        <v>90</v>
      </c>
      <c r="F1619" s="3">
        <v>24167</v>
      </c>
      <c r="G1619" t="s">
        <v>388</v>
      </c>
      <c r="H1619" t="s">
        <v>40</v>
      </c>
      <c r="I1619" t="s">
        <v>27</v>
      </c>
      <c r="J1619" t="s">
        <v>28</v>
      </c>
      <c r="K1619" t="s">
        <v>42</v>
      </c>
      <c r="L1619">
        <v>19</v>
      </c>
    </row>
    <row r="1620" spans="1:12" x14ac:dyDescent="0.3">
      <c r="A1620">
        <v>1619</v>
      </c>
      <c r="B1620" t="s">
        <v>3228</v>
      </c>
      <c r="C1620" t="s">
        <v>3229</v>
      </c>
      <c r="D1620" t="s">
        <v>32</v>
      </c>
      <c r="E1620">
        <v>83</v>
      </c>
      <c r="F1620" s="3">
        <v>26289</v>
      </c>
      <c r="G1620" t="s">
        <v>121</v>
      </c>
      <c r="H1620" t="s">
        <v>40</v>
      </c>
      <c r="I1620" t="s">
        <v>27</v>
      </c>
      <c r="J1620" t="s">
        <v>28</v>
      </c>
      <c r="K1620" t="s">
        <v>29</v>
      </c>
      <c r="L1620">
        <v>6</v>
      </c>
    </row>
    <row r="1621" spans="1:12" x14ac:dyDescent="0.3">
      <c r="A1621">
        <v>1620</v>
      </c>
      <c r="B1621" t="s">
        <v>3230</v>
      </c>
      <c r="C1621" t="s">
        <v>3231</v>
      </c>
      <c r="D1621" t="s">
        <v>32</v>
      </c>
      <c r="E1621">
        <v>18</v>
      </c>
      <c r="F1621" s="3">
        <v>33812</v>
      </c>
      <c r="G1621" t="s">
        <v>456</v>
      </c>
      <c r="H1621" t="s">
        <v>40</v>
      </c>
      <c r="I1621" t="s">
        <v>50</v>
      </c>
      <c r="J1621" t="s">
        <v>28</v>
      </c>
      <c r="K1621" t="s">
        <v>29</v>
      </c>
      <c r="L1621">
        <v>2</v>
      </c>
    </row>
    <row r="1622" spans="1:12" x14ac:dyDescent="0.3">
      <c r="A1622">
        <v>1621</v>
      </c>
      <c r="B1622" t="s">
        <v>3040</v>
      </c>
      <c r="C1622" t="s">
        <v>3232</v>
      </c>
      <c r="D1622" t="s">
        <v>24</v>
      </c>
      <c r="E1622">
        <v>10</v>
      </c>
      <c r="F1622" s="3">
        <v>27281</v>
      </c>
      <c r="G1622" t="s">
        <v>141</v>
      </c>
      <c r="H1622" t="s">
        <v>26</v>
      </c>
      <c r="I1622" t="s">
        <v>27</v>
      </c>
      <c r="J1622" t="s">
        <v>28</v>
      </c>
      <c r="K1622" t="s">
        <v>42</v>
      </c>
      <c r="L1622">
        <v>22</v>
      </c>
    </row>
    <row r="1623" spans="1:12" x14ac:dyDescent="0.3">
      <c r="A1623">
        <v>1622</v>
      </c>
      <c r="B1623" t="s">
        <v>3233</v>
      </c>
      <c r="C1623" t="s">
        <v>3234</v>
      </c>
      <c r="D1623" t="s">
        <v>32</v>
      </c>
      <c r="E1623">
        <v>44</v>
      </c>
      <c r="F1623" s="3">
        <v>28640</v>
      </c>
      <c r="G1623" t="s">
        <v>62</v>
      </c>
      <c r="H1623" t="s">
        <v>40</v>
      </c>
      <c r="I1623" t="s">
        <v>50</v>
      </c>
      <c r="J1623" t="s">
        <v>28</v>
      </c>
      <c r="K1623" t="s">
        <v>42</v>
      </c>
      <c r="L1623">
        <v>16</v>
      </c>
    </row>
    <row r="1624" spans="1:12" x14ac:dyDescent="0.3">
      <c r="A1624">
        <v>1623</v>
      </c>
      <c r="B1624" t="s">
        <v>3235</v>
      </c>
      <c r="C1624" t="s">
        <v>3236</v>
      </c>
      <c r="D1624" t="s">
        <v>24</v>
      </c>
      <c r="E1624">
        <v>29</v>
      </c>
      <c r="F1624" s="3">
        <v>35788</v>
      </c>
      <c r="G1624" t="s">
        <v>255</v>
      </c>
      <c r="H1624" t="s">
        <v>148</v>
      </c>
      <c r="I1624" t="s">
        <v>50</v>
      </c>
      <c r="J1624" t="s">
        <v>28</v>
      </c>
      <c r="K1624" t="s">
        <v>29</v>
      </c>
      <c r="L1624">
        <v>2</v>
      </c>
    </row>
    <row r="1625" spans="1:12" x14ac:dyDescent="0.3">
      <c r="A1625">
        <v>1624</v>
      </c>
      <c r="B1625" t="s">
        <v>3237</v>
      </c>
      <c r="C1625" t="s">
        <v>3238</v>
      </c>
      <c r="D1625" t="s">
        <v>32</v>
      </c>
      <c r="E1625">
        <v>18</v>
      </c>
      <c r="F1625" s="3">
        <v>29345</v>
      </c>
      <c r="G1625" t="s">
        <v>365</v>
      </c>
      <c r="H1625" t="s">
        <v>34</v>
      </c>
      <c r="I1625" t="s">
        <v>27</v>
      </c>
      <c r="J1625" t="s">
        <v>28</v>
      </c>
      <c r="K1625" t="s">
        <v>29</v>
      </c>
      <c r="L1625">
        <v>6</v>
      </c>
    </row>
    <row r="1626" spans="1:12" x14ac:dyDescent="0.3">
      <c r="A1626">
        <v>1625</v>
      </c>
      <c r="B1626" t="s">
        <v>1881</v>
      </c>
      <c r="C1626" t="s">
        <v>3239</v>
      </c>
      <c r="D1626" t="s">
        <v>32</v>
      </c>
      <c r="E1626">
        <v>20</v>
      </c>
      <c r="F1626" s="3">
        <v>28468</v>
      </c>
      <c r="G1626" t="s">
        <v>135</v>
      </c>
      <c r="H1626" t="s">
        <v>38</v>
      </c>
      <c r="I1626" t="s">
        <v>27</v>
      </c>
      <c r="J1626" t="s">
        <v>28</v>
      </c>
      <c r="K1626" t="s">
        <v>29</v>
      </c>
      <c r="L1626">
        <v>10</v>
      </c>
    </row>
    <row r="1627" spans="1:12" x14ac:dyDescent="0.3">
      <c r="A1627">
        <v>1626</v>
      </c>
      <c r="B1627" t="s">
        <v>3240</v>
      </c>
      <c r="C1627" t="s">
        <v>3241</v>
      </c>
      <c r="D1627" t="s">
        <v>24</v>
      </c>
      <c r="E1627">
        <v>82</v>
      </c>
      <c r="F1627" s="3">
        <v>28964</v>
      </c>
      <c r="G1627" t="s">
        <v>298</v>
      </c>
      <c r="H1627" t="s">
        <v>34</v>
      </c>
      <c r="I1627" t="s">
        <v>27</v>
      </c>
      <c r="J1627" t="s">
        <v>28</v>
      </c>
      <c r="K1627" t="s">
        <v>42</v>
      </c>
      <c r="L1627">
        <v>14</v>
      </c>
    </row>
    <row r="1628" spans="1:12" x14ac:dyDescent="0.3">
      <c r="A1628">
        <v>1627</v>
      </c>
      <c r="B1628" t="s">
        <v>3242</v>
      </c>
      <c r="C1628" t="s">
        <v>3243</v>
      </c>
      <c r="D1628" t="s">
        <v>32</v>
      </c>
      <c r="E1628">
        <v>44</v>
      </c>
      <c r="F1628" s="3">
        <v>22604</v>
      </c>
      <c r="G1628" t="s">
        <v>449</v>
      </c>
      <c r="H1628" t="s">
        <v>148</v>
      </c>
      <c r="I1628" t="s">
        <v>46</v>
      </c>
      <c r="J1628" t="s">
        <v>28</v>
      </c>
      <c r="K1628" t="s">
        <v>42</v>
      </c>
      <c r="L1628">
        <v>16</v>
      </c>
    </row>
    <row r="1629" spans="1:12" x14ac:dyDescent="0.3">
      <c r="A1629">
        <v>1628</v>
      </c>
      <c r="B1629" t="s">
        <v>3244</v>
      </c>
      <c r="C1629" t="s">
        <v>3245</v>
      </c>
      <c r="D1629" t="s">
        <v>131</v>
      </c>
      <c r="E1629">
        <v>13</v>
      </c>
      <c r="F1629" s="3" t="s">
        <v>132</v>
      </c>
      <c r="G1629" t="s">
        <v>467</v>
      </c>
      <c r="H1629" t="s">
        <v>41</v>
      </c>
      <c r="I1629" t="s">
        <v>27</v>
      </c>
      <c r="J1629" t="s">
        <v>28</v>
      </c>
      <c r="K1629" t="s">
        <v>42</v>
      </c>
      <c r="L1629">
        <v>11</v>
      </c>
    </row>
    <row r="1630" spans="1:12" x14ac:dyDescent="0.3">
      <c r="A1630">
        <v>1629</v>
      </c>
      <c r="B1630" t="s">
        <v>3246</v>
      </c>
      <c r="C1630" t="s">
        <v>3247</v>
      </c>
      <c r="D1630" t="s">
        <v>32</v>
      </c>
      <c r="E1630">
        <v>46</v>
      </c>
      <c r="F1630" s="3">
        <v>27262</v>
      </c>
      <c r="G1630" t="s">
        <v>298</v>
      </c>
      <c r="H1630" t="s">
        <v>34</v>
      </c>
      <c r="I1630" t="s">
        <v>27</v>
      </c>
      <c r="J1630" t="s">
        <v>28</v>
      </c>
      <c r="K1630" t="s">
        <v>42</v>
      </c>
      <c r="L1630">
        <v>14</v>
      </c>
    </row>
    <row r="1631" spans="1:12" x14ac:dyDescent="0.3">
      <c r="A1631">
        <v>1630</v>
      </c>
      <c r="B1631" t="s">
        <v>3248</v>
      </c>
      <c r="C1631" t="s">
        <v>3249</v>
      </c>
      <c r="D1631" t="s">
        <v>24</v>
      </c>
      <c r="E1631">
        <v>63</v>
      </c>
      <c r="F1631" s="3">
        <v>30941</v>
      </c>
      <c r="G1631" t="s">
        <v>86</v>
      </c>
      <c r="H1631" t="s">
        <v>68</v>
      </c>
      <c r="I1631" t="s">
        <v>27</v>
      </c>
      <c r="J1631" t="s">
        <v>28</v>
      </c>
      <c r="K1631" t="s">
        <v>42</v>
      </c>
      <c r="L1631">
        <v>16</v>
      </c>
    </row>
    <row r="1632" spans="1:12" x14ac:dyDescent="0.3">
      <c r="A1632">
        <v>1631</v>
      </c>
      <c r="B1632" t="s">
        <v>3250</v>
      </c>
      <c r="C1632" t="s">
        <v>3251</v>
      </c>
      <c r="D1632" t="s">
        <v>32</v>
      </c>
      <c r="E1632">
        <v>11</v>
      </c>
      <c r="F1632" s="3">
        <v>35311</v>
      </c>
      <c r="G1632" t="s">
        <v>273</v>
      </c>
      <c r="H1632" t="s">
        <v>34</v>
      </c>
      <c r="I1632" t="s">
        <v>46</v>
      </c>
      <c r="J1632" t="s">
        <v>28</v>
      </c>
      <c r="K1632" t="s">
        <v>42</v>
      </c>
      <c r="L1632">
        <v>1</v>
      </c>
    </row>
    <row r="1633" spans="1:12" x14ac:dyDescent="0.3">
      <c r="A1633">
        <v>1632</v>
      </c>
      <c r="B1633" t="s">
        <v>3252</v>
      </c>
      <c r="C1633" t="s">
        <v>3253</v>
      </c>
      <c r="D1633" t="s">
        <v>32</v>
      </c>
      <c r="E1633">
        <v>43</v>
      </c>
      <c r="F1633" s="3">
        <v>31271</v>
      </c>
      <c r="G1633" t="s">
        <v>577</v>
      </c>
      <c r="H1633" t="s">
        <v>68</v>
      </c>
      <c r="I1633" t="s">
        <v>50</v>
      </c>
      <c r="J1633" t="s">
        <v>28</v>
      </c>
      <c r="K1633" t="s">
        <v>29</v>
      </c>
      <c r="L1633">
        <v>3</v>
      </c>
    </row>
    <row r="1634" spans="1:12" x14ac:dyDescent="0.3">
      <c r="A1634">
        <v>1633</v>
      </c>
      <c r="B1634" t="s">
        <v>3254</v>
      </c>
      <c r="C1634" t="s">
        <v>3255</v>
      </c>
      <c r="D1634" t="s">
        <v>24</v>
      </c>
      <c r="E1634">
        <v>16</v>
      </c>
      <c r="F1634" s="3">
        <v>23566</v>
      </c>
      <c r="G1634" t="s">
        <v>2154</v>
      </c>
      <c r="H1634" t="s">
        <v>38</v>
      </c>
      <c r="I1634" t="s">
        <v>50</v>
      </c>
      <c r="J1634" t="s">
        <v>28</v>
      </c>
      <c r="K1634" t="s">
        <v>29</v>
      </c>
      <c r="L1634">
        <v>14</v>
      </c>
    </row>
    <row r="1635" spans="1:12" x14ac:dyDescent="0.3">
      <c r="A1635">
        <v>1634</v>
      </c>
      <c r="B1635" t="s">
        <v>3256</v>
      </c>
      <c r="C1635" t="s">
        <v>3257</v>
      </c>
      <c r="D1635" t="s">
        <v>24</v>
      </c>
      <c r="E1635">
        <v>20</v>
      </c>
      <c r="F1635" s="3">
        <v>25811</v>
      </c>
      <c r="G1635" t="s">
        <v>160</v>
      </c>
      <c r="H1635" t="s">
        <v>68</v>
      </c>
      <c r="I1635" t="s">
        <v>46</v>
      </c>
      <c r="J1635" t="s">
        <v>28</v>
      </c>
      <c r="K1635" t="s">
        <v>42</v>
      </c>
      <c r="L1635">
        <v>12</v>
      </c>
    </row>
    <row r="1636" spans="1:12" x14ac:dyDescent="0.3">
      <c r="A1636">
        <v>1635</v>
      </c>
      <c r="B1636" t="s">
        <v>158</v>
      </c>
      <c r="C1636" t="s">
        <v>3258</v>
      </c>
      <c r="D1636" t="s">
        <v>24</v>
      </c>
      <c r="E1636">
        <v>36</v>
      </c>
      <c r="F1636" s="3">
        <v>26178</v>
      </c>
      <c r="G1636" t="s">
        <v>295</v>
      </c>
      <c r="H1636" t="s">
        <v>34</v>
      </c>
      <c r="I1636" t="s">
        <v>27</v>
      </c>
      <c r="J1636" t="s">
        <v>28</v>
      </c>
      <c r="K1636" t="s">
        <v>42</v>
      </c>
      <c r="L1636">
        <v>7</v>
      </c>
    </row>
    <row r="1637" spans="1:12" x14ac:dyDescent="0.3">
      <c r="A1637">
        <v>1636</v>
      </c>
      <c r="B1637" t="s">
        <v>3259</v>
      </c>
      <c r="C1637" t="s">
        <v>3260</v>
      </c>
      <c r="D1637" t="s">
        <v>24</v>
      </c>
      <c r="E1637">
        <v>65</v>
      </c>
      <c r="F1637" s="3">
        <v>29353</v>
      </c>
      <c r="G1637" t="s">
        <v>374</v>
      </c>
      <c r="H1637" t="s">
        <v>68</v>
      </c>
      <c r="I1637" t="s">
        <v>50</v>
      </c>
      <c r="J1637" t="s">
        <v>28</v>
      </c>
      <c r="K1637" t="s">
        <v>29</v>
      </c>
      <c r="L1637">
        <v>5</v>
      </c>
    </row>
    <row r="1638" spans="1:12" x14ac:dyDescent="0.3">
      <c r="A1638">
        <v>1637</v>
      </c>
      <c r="B1638" t="s">
        <v>3261</v>
      </c>
      <c r="C1638" t="s">
        <v>3262</v>
      </c>
      <c r="D1638" t="s">
        <v>32</v>
      </c>
      <c r="E1638">
        <v>78</v>
      </c>
      <c r="F1638" s="3">
        <v>25241</v>
      </c>
      <c r="G1638" t="s">
        <v>240</v>
      </c>
      <c r="H1638" t="s">
        <v>68</v>
      </c>
      <c r="I1638" t="s">
        <v>50</v>
      </c>
      <c r="J1638" t="s">
        <v>28</v>
      </c>
      <c r="K1638" t="s">
        <v>42</v>
      </c>
      <c r="L1638">
        <v>6</v>
      </c>
    </row>
    <row r="1639" spans="1:12" x14ac:dyDescent="0.3">
      <c r="A1639">
        <v>1638</v>
      </c>
      <c r="B1639" t="s">
        <v>2941</v>
      </c>
      <c r="C1639" t="s">
        <v>3263</v>
      </c>
      <c r="D1639" t="s">
        <v>32</v>
      </c>
      <c r="E1639">
        <v>55</v>
      </c>
      <c r="F1639" s="3">
        <v>33736</v>
      </c>
      <c r="G1639" t="s">
        <v>273</v>
      </c>
      <c r="H1639" t="s">
        <v>34</v>
      </c>
      <c r="I1639" t="s">
        <v>27</v>
      </c>
      <c r="J1639" t="s">
        <v>28</v>
      </c>
      <c r="K1639" t="s">
        <v>29</v>
      </c>
      <c r="L1639">
        <v>10</v>
      </c>
    </row>
    <row r="1640" spans="1:12" x14ac:dyDescent="0.3">
      <c r="A1640">
        <v>1639</v>
      </c>
      <c r="B1640" t="s">
        <v>3264</v>
      </c>
      <c r="C1640" t="s">
        <v>3265</v>
      </c>
      <c r="D1640" t="s">
        <v>24</v>
      </c>
      <c r="E1640">
        <v>9</v>
      </c>
      <c r="F1640" s="3">
        <v>22997</v>
      </c>
      <c r="G1640" t="s">
        <v>40</v>
      </c>
      <c r="H1640" t="s">
        <v>68</v>
      </c>
      <c r="I1640" t="s">
        <v>27</v>
      </c>
      <c r="J1640" t="s">
        <v>28</v>
      </c>
      <c r="K1640" t="s">
        <v>29</v>
      </c>
      <c r="L1640">
        <v>12</v>
      </c>
    </row>
    <row r="1641" spans="1:12" x14ac:dyDescent="0.3">
      <c r="A1641">
        <v>1640</v>
      </c>
      <c r="B1641" t="s">
        <v>3266</v>
      </c>
      <c r="C1641" t="s">
        <v>3267</v>
      </c>
      <c r="D1641" t="s">
        <v>32</v>
      </c>
      <c r="E1641">
        <v>37</v>
      </c>
      <c r="F1641" s="3">
        <v>34747</v>
      </c>
      <c r="G1641" t="s">
        <v>478</v>
      </c>
      <c r="H1641" t="s">
        <v>40</v>
      </c>
      <c r="I1641" t="s">
        <v>50</v>
      </c>
      <c r="J1641" t="s">
        <v>28</v>
      </c>
      <c r="K1641" t="s">
        <v>29</v>
      </c>
      <c r="L1641">
        <v>3</v>
      </c>
    </row>
    <row r="1642" spans="1:12" x14ac:dyDescent="0.3">
      <c r="A1642">
        <v>1641</v>
      </c>
      <c r="B1642" t="s">
        <v>3268</v>
      </c>
      <c r="C1642" t="s">
        <v>3269</v>
      </c>
      <c r="D1642" t="s">
        <v>32</v>
      </c>
      <c r="E1642">
        <v>29</v>
      </c>
      <c r="F1642" s="3">
        <v>26543</v>
      </c>
      <c r="G1642" t="s">
        <v>292</v>
      </c>
      <c r="H1642" t="s">
        <v>34</v>
      </c>
      <c r="I1642" t="s">
        <v>27</v>
      </c>
      <c r="J1642" t="s">
        <v>28</v>
      </c>
      <c r="K1642" t="s">
        <v>42</v>
      </c>
      <c r="L1642">
        <v>14</v>
      </c>
    </row>
    <row r="1643" spans="1:12" x14ac:dyDescent="0.3">
      <c r="A1643">
        <v>1642</v>
      </c>
      <c r="B1643" t="s">
        <v>2666</v>
      </c>
      <c r="C1643" t="s">
        <v>3270</v>
      </c>
      <c r="D1643" t="s">
        <v>32</v>
      </c>
      <c r="E1643">
        <v>97</v>
      </c>
      <c r="F1643" s="3">
        <v>30235</v>
      </c>
      <c r="G1643" t="s">
        <v>597</v>
      </c>
      <c r="H1643" t="s">
        <v>68</v>
      </c>
      <c r="I1643" t="s">
        <v>46</v>
      </c>
      <c r="J1643" t="s">
        <v>28</v>
      </c>
      <c r="K1643" t="s">
        <v>29</v>
      </c>
      <c r="L1643">
        <v>3</v>
      </c>
    </row>
    <row r="1644" spans="1:12" x14ac:dyDescent="0.3">
      <c r="A1644">
        <v>1643</v>
      </c>
      <c r="B1644" t="s">
        <v>3271</v>
      </c>
      <c r="C1644" t="s">
        <v>3272</v>
      </c>
      <c r="D1644" t="s">
        <v>24</v>
      </c>
      <c r="E1644">
        <v>13</v>
      </c>
      <c r="F1644" s="3">
        <v>22288</v>
      </c>
      <c r="G1644" t="s">
        <v>40</v>
      </c>
      <c r="H1644" t="s">
        <v>49</v>
      </c>
      <c r="I1644" t="s">
        <v>27</v>
      </c>
      <c r="J1644" t="s">
        <v>28</v>
      </c>
      <c r="K1644" t="s">
        <v>42</v>
      </c>
      <c r="L1644">
        <v>19</v>
      </c>
    </row>
    <row r="1645" spans="1:12" x14ac:dyDescent="0.3">
      <c r="A1645">
        <v>1644</v>
      </c>
      <c r="B1645" t="s">
        <v>1143</v>
      </c>
      <c r="C1645" t="s">
        <v>3273</v>
      </c>
      <c r="D1645" t="s">
        <v>32</v>
      </c>
      <c r="E1645">
        <v>57</v>
      </c>
      <c r="F1645" s="3">
        <v>25538</v>
      </c>
      <c r="G1645" t="s">
        <v>273</v>
      </c>
      <c r="H1645" t="s">
        <v>26</v>
      </c>
      <c r="I1645" t="s">
        <v>27</v>
      </c>
      <c r="J1645" t="s">
        <v>28</v>
      </c>
      <c r="K1645" t="s">
        <v>42</v>
      </c>
      <c r="L1645">
        <v>10</v>
      </c>
    </row>
    <row r="1646" spans="1:12" x14ac:dyDescent="0.3">
      <c r="A1646">
        <v>1645</v>
      </c>
      <c r="B1646" t="s">
        <v>3274</v>
      </c>
      <c r="C1646" t="s">
        <v>3275</v>
      </c>
      <c r="D1646" t="s">
        <v>32</v>
      </c>
      <c r="E1646">
        <v>34</v>
      </c>
      <c r="F1646" s="3">
        <v>34862</v>
      </c>
      <c r="G1646" t="s">
        <v>227</v>
      </c>
      <c r="H1646" t="s">
        <v>40</v>
      </c>
      <c r="I1646" t="s">
        <v>46</v>
      </c>
      <c r="J1646" t="s">
        <v>28</v>
      </c>
      <c r="K1646" t="s">
        <v>29</v>
      </c>
      <c r="L1646">
        <v>5</v>
      </c>
    </row>
    <row r="1647" spans="1:12" x14ac:dyDescent="0.3">
      <c r="A1647">
        <v>1646</v>
      </c>
      <c r="B1647" t="s">
        <v>3276</v>
      </c>
      <c r="C1647" t="s">
        <v>3277</v>
      </c>
      <c r="D1647" t="s">
        <v>24</v>
      </c>
      <c r="E1647">
        <v>39</v>
      </c>
      <c r="F1647" s="3">
        <v>34505</v>
      </c>
      <c r="G1647" t="s">
        <v>165</v>
      </c>
      <c r="H1647" t="s">
        <v>34</v>
      </c>
      <c r="I1647" t="s">
        <v>27</v>
      </c>
      <c r="J1647" t="s">
        <v>28</v>
      </c>
      <c r="K1647" t="s">
        <v>29</v>
      </c>
      <c r="L1647">
        <v>1</v>
      </c>
    </row>
    <row r="1648" spans="1:12" x14ac:dyDescent="0.3">
      <c r="A1648">
        <v>1647</v>
      </c>
      <c r="B1648" t="s">
        <v>3278</v>
      </c>
      <c r="C1648" t="s">
        <v>3279</v>
      </c>
      <c r="D1648" t="s">
        <v>24</v>
      </c>
      <c r="E1648">
        <v>21</v>
      </c>
      <c r="F1648" s="3">
        <v>28377</v>
      </c>
      <c r="G1648" t="s">
        <v>40</v>
      </c>
      <c r="H1648" t="s">
        <v>34</v>
      </c>
      <c r="I1648" t="s">
        <v>50</v>
      </c>
      <c r="J1648" t="s">
        <v>28</v>
      </c>
      <c r="K1648" t="s">
        <v>29</v>
      </c>
      <c r="L1648">
        <v>17</v>
      </c>
    </row>
    <row r="1649" spans="1:12" x14ac:dyDescent="0.3">
      <c r="A1649">
        <v>1648</v>
      </c>
      <c r="B1649" t="s">
        <v>3280</v>
      </c>
      <c r="C1649" t="s">
        <v>3281</v>
      </c>
      <c r="D1649" t="s">
        <v>24</v>
      </c>
      <c r="E1649">
        <v>22</v>
      </c>
      <c r="F1649" s="3">
        <v>29746</v>
      </c>
      <c r="G1649" t="s">
        <v>298</v>
      </c>
      <c r="H1649" t="s">
        <v>34</v>
      </c>
      <c r="I1649" t="s">
        <v>27</v>
      </c>
      <c r="J1649" t="s">
        <v>28</v>
      </c>
      <c r="K1649" t="s">
        <v>42</v>
      </c>
      <c r="L1649">
        <v>8</v>
      </c>
    </row>
    <row r="1650" spans="1:12" x14ac:dyDescent="0.3">
      <c r="A1650">
        <v>1649</v>
      </c>
      <c r="B1650" t="s">
        <v>3282</v>
      </c>
      <c r="C1650" t="s">
        <v>3283</v>
      </c>
      <c r="D1650" t="s">
        <v>32</v>
      </c>
      <c r="E1650">
        <v>6</v>
      </c>
      <c r="F1650" s="3">
        <v>22844</v>
      </c>
      <c r="G1650" t="s">
        <v>196</v>
      </c>
      <c r="H1650" t="s">
        <v>38</v>
      </c>
      <c r="I1650" t="s">
        <v>27</v>
      </c>
      <c r="J1650" t="s">
        <v>28</v>
      </c>
      <c r="K1650" t="s">
        <v>42</v>
      </c>
      <c r="L1650">
        <v>7</v>
      </c>
    </row>
    <row r="1651" spans="1:12" x14ac:dyDescent="0.3">
      <c r="A1651">
        <v>1650</v>
      </c>
      <c r="B1651" t="s">
        <v>3284</v>
      </c>
      <c r="C1651" t="s">
        <v>3285</v>
      </c>
      <c r="D1651" t="s">
        <v>24</v>
      </c>
      <c r="E1651">
        <v>44</v>
      </c>
      <c r="F1651" s="3">
        <v>29344</v>
      </c>
      <c r="G1651" t="s">
        <v>580</v>
      </c>
      <c r="H1651" t="s">
        <v>40</v>
      </c>
      <c r="I1651" t="s">
        <v>50</v>
      </c>
      <c r="J1651" t="s">
        <v>28</v>
      </c>
      <c r="K1651" t="s">
        <v>42</v>
      </c>
      <c r="L1651">
        <v>16</v>
      </c>
    </row>
    <row r="1652" spans="1:12" x14ac:dyDescent="0.3">
      <c r="A1652">
        <v>1651</v>
      </c>
      <c r="B1652" t="s">
        <v>1556</v>
      </c>
      <c r="C1652" t="s">
        <v>9</v>
      </c>
      <c r="D1652" t="s">
        <v>24</v>
      </c>
      <c r="E1652">
        <v>9</v>
      </c>
      <c r="F1652" s="3">
        <v>35394</v>
      </c>
      <c r="G1652" t="s">
        <v>379</v>
      </c>
      <c r="H1652" t="s">
        <v>122</v>
      </c>
      <c r="I1652" t="s">
        <v>27</v>
      </c>
      <c r="J1652" t="s">
        <v>28</v>
      </c>
      <c r="K1652" t="s">
        <v>29</v>
      </c>
      <c r="L1652">
        <v>4</v>
      </c>
    </row>
    <row r="1653" spans="1:12" x14ac:dyDescent="0.3">
      <c r="A1653">
        <v>1652</v>
      </c>
      <c r="B1653" t="s">
        <v>3286</v>
      </c>
      <c r="C1653" t="s">
        <v>3287</v>
      </c>
      <c r="D1653" t="s">
        <v>24</v>
      </c>
      <c r="E1653">
        <v>53</v>
      </c>
      <c r="F1653" s="3">
        <v>29853</v>
      </c>
      <c r="G1653" t="s">
        <v>396</v>
      </c>
      <c r="H1653" t="s">
        <v>68</v>
      </c>
      <c r="I1653" t="s">
        <v>50</v>
      </c>
      <c r="J1653" t="s">
        <v>28</v>
      </c>
      <c r="K1653" t="s">
        <v>29</v>
      </c>
      <c r="L1653">
        <v>7</v>
      </c>
    </row>
    <row r="1654" spans="1:12" x14ac:dyDescent="0.3">
      <c r="A1654">
        <v>1653</v>
      </c>
      <c r="B1654" t="s">
        <v>3288</v>
      </c>
      <c r="C1654" t="s">
        <v>3289</v>
      </c>
      <c r="D1654" t="s">
        <v>24</v>
      </c>
      <c r="E1654">
        <v>80</v>
      </c>
      <c r="F1654" s="3">
        <v>31896</v>
      </c>
      <c r="G1654" t="s">
        <v>40</v>
      </c>
      <c r="H1654" t="s">
        <v>59</v>
      </c>
      <c r="I1654" t="s">
        <v>27</v>
      </c>
      <c r="J1654" t="s">
        <v>28</v>
      </c>
      <c r="K1654" t="s">
        <v>29</v>
      </c>
      <c r="L1654">
        <v>12</v>
      </c>
    </row>
    <row r="1655" spans="1:12" x14ac:dyDescent="0.3">
      <c r="A1655">
        <v>1654</v>
      </c>
      <c r="B1655" t="s">
        <v>3290</v>
      </c>
      <c r="C1655" t="s">
        <v>3291</v>
      </c>
      <c r="D1655" t="s">
        <v>24</v>
      </c>
      <c r="E1655">
        <v>67</v>
      </c>
      <c r="F1655" s="3">
        <v>32572</v>
      </c>
      <c r="G1655" t="s">
        <v>86</v>
      </c>
      <c r="H1655" t="s">
        <v>41</v>
      </c>
      <c r="I1655" t="s">
        <v>50</v>
      </c>
      <c r="J1655" t="s">
        <v>28</v>
      </c>
      <c r="K1655" t="s">
        <v>29</v>
      </c>
      <c r="L1655">
        <v>9</v>
      </c>
    </row>
    <row r="1656" spans="1:12" x14ac:dyDescent="0.3">
      <c r="A1656">
        <v>1655</v>
      </c>
      <c r="B1656" t="s">
        <v>3292</v>
      </c>
      <c r="C1656" t="s">
        <v>3293</v>
      </c>
      <c r="D1656" t="s">
        <v>32</v>
      </c>
      <c r="E1656">
        <v>38</v>
      </c>
      <c r="F1656" s="3">
        <v>30362</v>
      </c>
      <c r="G1656" t="s">
        <v>577</v>
      </c>
      <c r="H1656" t="s">
        <v>68</v>
      </c>
      <c r="I1656" t="s">
        <v>46</v>
      </c>
      <c r="J1656" t="s">
        <v>28</v>
      </c>
      <c r="K1656" t="s">
        <v>29</v>
      </c>
      <c r="L1656">
        <v>13</v>
      </c>
    </row>
    <row r="1657" spans="1:12" x14ac:dyDescent="0.3">
      <c r="A1657">
        <v>1656</v>
      </c>
      <c r="B1657" t="s">
        <v>1391</v>
      </c>
      <c r="C1657" t="s">
        <v>3294</v>
      </c>
      <c r="D1657" t="s">
        <v>32</v>
      </c>
      <c r="E1657">
        <v>59</v>
      </c>
      <c r="F1657" s="3">
        <v>28328</v>
      </c>
      <c r="G1657" t="s">
        <v>196</v>
      </c>
      <c r="H1657" t="s">
        <v>34</v>
      </c>
      <c r="I1657" t="s">
        <v>27</v>
      </c>
      <c r="J1657" t="s">
        <v>28</v>
      </c>
      <c r="K1657" t="s">
        <v>29</v>
      </c>
      <c r="L1657">
        <v>7</v>
      </c>
    </row>
    <row r="1658" spans="1:12" x14ac:dyDescent="0.3">
      <c r="A1658">
        <v>1657</v>
      </c>
      <c r="B1658" t="s">
        <v>3295</v>
      </c>
      <c r="C1658" t="s">
        <v>3296</v>
      </c>
      <c r="D1658" t="s">
        <v>32</v>
      </c>
      <c r="E1658">
        <v>11</v>
      </c>
      <c r="F1658" s="3">
        <v>28192</v>
      </c>
      <c r="G1658" t="s">
        <v>2795</v>
      </c>
      <c r="H1658" t="s">
        <v>34</v>
      </c>
      <c r="I1658" t="s">
        <v>27</v>
      </c>
      <c r="J1658" t="s">
        <v>28</v>
      </c>
      <c r="K1658" t="s">
        <v>42</v>
      </c>
      <c r="L1658">
        <v>5</v>
      </c>
    </row>
    <row r="1659" spans="1:12" x14ac:dyDescent="0.3">
      <c r="A1659">
        <v>1658</v>
      </c>
      <c r="B1659" t="s">
        <v>3297</v>
      </c>
      <c r="C1659" t="s">
        <v>3298</v>
      </c>
      <c r="D1659" t="s">
        <v>24</v>
      </c>
      <c r="E1659">
        <v>17</v>
      </c>
      <c r="F1659" s="3">
        <v>34308</v>
      </c>
      <c r="G1659" t="s">
        <v>673</v>
      </c>
      <c r="H1659" t="s">
        <v>49</v>
      </c>
      <c r="I1659" t="s">
        <v>27</v>
      </c>
      <c r="J1659" t="s">
        <v>28</v>
      </c>
      <c r="K1659" t="s">
        <v>29</v>
      </c>
      <c r="L1659">
        <v>5</v>
      </c>
    </row>
    <row r="1660" spans="1:12" x14ac:dyDescent="0.3">
      <c r="A1660">
        <v>1659</v>
      </c>
      <c r="B1660" t="s">
        <v>3299</v>
      </c>
      <c r="C1660" t="s">
        <v>3300</v>
      </c>
      <c r="D1660" t="s">
        <v>24</v>
      </c>
      <c r="E1660">
        <v>75</v>
      </c>
      <c r="F1660" s="3">
        <v>32826</v>
      </c>
      <c r="G1660" t="s">
        <v>990</v>
      </c>
      <c r="H1660" t="s">
        <v>38</v>
      </c>
      <c r="I1660" t="s">
        <v>50</v>
      </c>
      <c r="J1660" t="s">
        <v>28</v>
      </c>
      <c r="K1660" t="s">
        <v>29</v>
      </c>
      <c r="L1660">
        <v>13</v>
      </c>
    </row>
    <row r="1661" spans="1:12" x14ac:dyDescent="0.3">
      <c r="A1661">
        <v>1660</v>
      </c>
      <c r="B1661" t="s">
        <v>3301</v>
      </c>
      <c r="C1661" t="s">
        <v>3302</v>
      </c>
      <c r="D1661" t="s">
        <v>32</v>
      </c>
      <c r="E1661">
        <v>85</v>
      </c>
      <c r="F1661" s="3">
        <v>29296</v>
      </c>
      <c r="G1661" t="s">
        <v>258</v>
      </c>
      <c r="H1661" t="s">
        <v>49</v>
      </c>
      <c r="I1661" t="s">
        <v>46</v>
      </c>
      <c r="J1661" t="s">
        <v>28</v>
      </c>
      <c r="K1661" t="s">
        <v>42</v>
      </c>
      <c r="L1661">
        <v>15</v>
      </c>
    </row>
    <row r="1662" spans="1:12" x14ac:dyDescent="0.3">
      <c r="A1662">
        <v>1661</v>
      </c>
      <c r="B1662" t="s">
        <v>3303</v>
      </c>
      <c r="C1662" t="s">
        <v>3304</v>
      </c>
      <c r="D1662" t="s">
        <v>24</v>
      </c>
      <c r="E1662">
        <v>21</v>
      </c>
      <c r="F1662" s="3">
        <v>29008</v>
      </c>
      <c r="G1662" t="s">
        <v>2062</v>
      </c>
      <c r="H1662" t="s">
        <v>26</v>
      </c>
      <c r="I1662" t="s">
        <v>46</v>
      </c>
      <c r="J1662" t="s">
        <v>28</v>
      </c>
      <c r="K1662" t="s">
        <v>42</v>
      </c>
      <c r="L1662">
        <v>10</v>
      </c>
    </row>
    <row r="1663" spans="1:12" x14ac:dyDescent="0.3">
      <c r="A1663">
        <v>1662</v>
      </c>
      <c r="B1663" t="s">
        <v>3305</v>
      </c>
      <c r="C1663" t="s">
        <v>3306</v>
      </c>
      <c r="D1663" t="s">
        <v>24</v>
      </c>
      <c r="E1663">
        <v>40</v>
      </c>
      <c r="F1663" s="3">
        <v>20546</v>
      </c>
      <c r="G1663" t="s">
        <v>577</v>
      </c>
      <c r="H1663" t="s">
        <v>68</v>
      </c>
      <c r="I1663" t="s">
        <v>50</v>
      </c>
      <c r="J1663" t="s">
        <v>28</v>
      </c>
      <c r="K1663" t="s">
        <v>42</v>
      </c>
      <c r="L1663">
        <v>11</v>
      </c>
    </row>
    <row r="1664" spans="1:12" x14ac:dyDescent="0.3">
      <c r="A1664">
        <v>1663</v>
      </c>
      <c r="B1664" t="s">
        <v>3307</v>
      </c>
      <c r="C1664" t="s">
        <v>3308</v>
      </c>
      <c r="D1664" t="s">
        <v>24</v>
      </c>
      <c r="E1664">
        <v>68</v>
      </c>
      <c r="F1664" s="3">
        <v>28520</v>
      </c>
      <c r="G1664" t="s">
        <v>138</v>
      </c>
      <c r="H1664" t="s">
        <v>38</v>
      </c>
      <c r="I1664" t="s">
        <v>50</v>
      </c>
      <c r="J1664" t="s">
        <v>28</v>
      </c>
      <c r="K1664" t="s">
        <v>29</v>
      </c>
      <c r="L1664">
        <v>9</v>
      </c>
    </row>
    <row r="1665" spans="1:12" x14ac:dyDescent="0.3">
      <c r="A1665">
        <v>1664</v>
      </c>
      <c r="B1665" t="s">
        <v>3309</v>
      </c>
      <c r="C1665" t="s">
        <v>3310</v>
      </c>
      <c r="D1665" t="s">
        <v>32</v>
      </c>
      <c r="E1665">
        <v>11</v>
      </c>
      <c r="F1665" s="3">
        <v>27758</v>
      </c>
      <c r="G1665" t="s">
        <v>374</v>
      </c>
      <c r="H1665" t="s">
        <v>68</v>
      </c>
      <c r="I1665" t="s">
        <v>46</v>
      </c>
      <c r="J1665" t="s">
        <v>28</v>
      </c>
      <c r="K1665" t="s">
        <v>29</v>
      </c>
      <c r="L1665">
        <v>9</v>
      </c>
    </row>
    <row r="1666" spans="1:12" x14ac:dyDescent="0.3">
      <c r="A1666">
        <v>1665</v>
      </c>
      <c r="B1666" t="s">
        <v>3311</v>
      </c>
      <c r="C1666" t="s">
        <v>1650</v>
      </c>
      <c r="D1666" t="s">
        <v>32</v>
      </c>
      <c r="E1666">
        <v>48</v>
      </c>
      <c r="F1666" s="3">
        <v>28447</v>
      </c>
      <c r="G1666" t="s">
        <v>404</v>
      </c>
      <c r="H1666" t="s">
        <v>122</v>
      </c>
      <c r="I1666" t="s">
        <v>27</v>
      </c>
      <c r="J1666" t="s">
        <v>28</v>
      </c>
      <c r="K1666" t="s">
        <v>42</v>
      </c>
      <c r="L1666">
        <v>11</v>
      </c>
    </row>
    <row r="1667" spans="1:12" x14ac:dyDescent="0.3">
      <c r="A1667">
        <v>1666</v>
      </c>
      <c r="B1667" t="s">
        <v>3312</v>
      </c>
      <c r="C1667" t="s">
        <v>3313</v>
      </c>
      <c r="D1667" t="s">
        <v>32</v>
      </c>
      <c r="E1667">
        <v>73</v>
      </c>
      <c r="F1667" s="3">
        <v>28217</v>
      </c>
      <c r="G1667" t="s">
        <v>37</v>
      </c>
      <c r="H1667" t="s">
        <v>40</v>
      </c>
      <c r="I1667" t="s">
        <v>27</v>
      </c>
      <c r="J1667" t="s">
        <v>28</v>
      </c>
      <c r="K1667" t="s">
        <v>42</v>
      </c>
      <c r="L1667">
        <v>14</v>
      </c>
    </row>
    <row r="1668" spans="1:12" x14ac:dyDescent="0.3">
      <c r="A1668">
        <v>1667</v>
      </c>
      <c r="B1668" t="s">
        <v>1287</v>
      </c>
      <c r="C1668" t="s">
        <v>3314</v>
      </c>
      <c r="D1668" t="s">
        <v>32</v>
      </c>
      <c r="E1668">
        <v>67</v>
      </c>
      <c r="F1668" s="3">
        <v>20138</v>
      </c>
      <c r="G1668" t="s">
        <v>89</v>
      </c>
      <c r="H1668" t="s">
        <v>68</v>
      </c>
      <c r="I1668" t="s">
        <v>50</v>
      </c>
      <c r="J1668" t="s">
        <v>28</v>
      </c>
      <c r="K1668" t="s">
        <v>42</v>
      </c>
      <c r="L1668">
        <v>18</v>
      </c>
    </row>
    <row r="1669" spans="1:12" x14ac:dyDescent="0.3">
      <c r="A1669">
        <v>1668</v>
      </c>
      <c r="B1669" t="s">
        <v>3315</v>
      </c>
      <c r="C1669" t="s">
        <v>3316</v>
      </c>
      <c r="D1669" t="s">
        <v>24</v>
      </c>
      <c r="E1669">
        <v>75</v>
      </c>
      <c r="F1669" s="3">
        <v>23906</v>
      </c>
      <c r="G1669" t="s">
        <v>371</v>
      </c>
      <c r="H1669" t="s">
        <v>34</v>
      </c>
      <c r="I1669" t="s">
        <v>27</v>
      </c>
      <c r="J1669" t="s">
        <v>28</v>
      </c>
      <c r="K1669" t="s">
        <v>42</v>
      </c>
      <c r="L1669">
        <v>8</v>
      </c>
    </row>
    <row r="1670" spans="1:12" x14ac:dyDescent="0.3">
      <c r="A1670">
        <v>1669</v>
      </c>
      <c r="B1670" t="s">
        <v>3317</v>
      </c>
      <c r="C1670" t="s">
        <v>3318</v>
      </c>
      <c r="D1670" t="s">
        <v>32</v>
      </c>
      <c r="E1670">
        <v>74</v>
      </c>
      <c r="F1670" s="3">
        <v>28567</v>
      </c>
      <c r="G1670" t="s">
        <v>298</v>
      </c>
      <c r="H1670" t="s">
        <v>34</v>
      </c>
      <c r="I1670" t="s">
        <v>50</v>
      </c>
      <c r="J1670" t="s">
        <v>28</v>
      </c>
      <c r="K1670" t="s">
        <v>29</v>
      </c>
      <c r="L1670">
        <v>21</v>
      </c>
    </row>
    <row r="1671" spans="1:12" x14ac:dyDescent="0.3">
      <c r="A1671">
        <v>1670</v>
      </c>
      <c r="B1671" t="s">
        <v>3319</v>
      </c>
      <c r="C1671" t="s">
        <v>3320</v>
      </c>
      <c r="D1671" t="s">
        <v>24</v>
      </c>
      <c r="E1671">
        <v>30</v>
      </c>
      <c r="F1671" s="3">
        <v>28714</v>
      </c>
      <c r="G1671" t="s">
        <v>2927</v>
      </c>
      <c r="H1671" t="s">
        <v>49</v>
      </c>
      <c r="I1671" t="s">
        <v>27</v>
      </c>
      <c r="J1671" t="s">
        <v>28</v>
      </c>
      <c r="K1671" t="s">
        <v>42</v>
      </c>
      <c r="L1671">
        <v>19</v>
      </c>
    </row>
    <row r="1672" spans="1:12" x14ac:dyDescent="0.3">
      <c r="A1672">
        <v>1671</v>
      </c>
      <c r="B1672" t="s">
        <v>3321</v>
      </c>
      <c r="C1672" t="s">
        <v>3322</v>
      </c>
      <c r="D1672" t="s">
        <v>24</v>
      </c>
      <c r="E1672">
        <v>69</v>
      </c>
      <c r="F1672" s="3">
        <v>20843</v>
      </c>
      <c r="G1672" t="s">
        <v>74</v>
      </c>
      <c r="H1672" t="s">
        <v>38</v>
      </c>
      <c r="I1672" t="s">
        <v>27</v>
      </c>
      <c r="J1672" t="s">
        <v>28</v>
      </c>
      <c r="K1672" t="s">
        <v>29</v>
      </c>
      <c r="L1672">
        <v>14</v>
      </c>
    </row>
    <row r="1673" spans="1:12" x14ac:dyDescent="0.3">
      <c r="A1673">
        <v>1672</v>
      </c>
      <c r="B1673" t="s">
        <v>3323</v>
      </c>
      <c r="C1673" t="s">
        <v>3324</v>
      </c>
      <c r="D1673" t="s">
        <v>24</v>
      </c>
      <c r="E1673">
        <v>21</v>
      </c>
      <c r="F1673" s="3">
        <v>23128</v>
      </c>
      <c r="G1673" t="s">
        <v>534</v>
      </c>
      <c r="H1673" t="s">
        <v>41</v>
      </c>
      <c r="I1673" t="s">
        <v>46</v>
      </c>
      <c r="J1673" t="s">
        <v>28</v>
      </c>
      <c r="K1673" t="s">
        <v>29</v>
      </c>
      <c r="L1673">
        <v>9</v>
      </c>
    </row>
    <row r="1674" spans="1:12" x14ac:dyDescent="0.3">
      <c r="A1674">
        <v>1673</v>
      </c>
      <c r="B1674" t="s">
        <v>3325</v>
      </c>
      <c r="C1674" t="s">
        <v>3326</v>
      </c>
      <c r="D1674" t="s">
        <v>24</v>
      </c>
      <c r="E1674">
        <v>45</v>
      </c>
      <c r="F1674" s="3">
        <v>28803</v>
      </c>
      <c r="G1674" t="s">
        <v>86</v>
      </c>
      <c r="H1674" t="s">
        <v>34</v>
      </c>
      <c r="I1674" t="s">
        <v>46</v>
      </c>
      <c r="J1674" t="s">
        <v>28</v>
      </c>
      <c r="K1674" t="s">
        <v>29</v>
      </c>
      <c r="L1674">
        <v>21</v>
      </c>
    </row>
    <row r="1675" spans="1:12" x14ac:dyDescent="0.3">
      <c r="A1675">
        <v>1674</v>
      </c>
      <c r="B1675" t="s">
        <v>3327</v>
      </c>
      <c r="C1675" t="s">
        <v>3328</v>
      </c>
      <c r="D1675" t="s">
        <v>24</v>
      </c>
      <c r="E1675">
        <v>97</v>
      </c>
      <c r="F1675" s="3">
        <v>28424</v>
      </c>
      <c r="G1675" t="s">
        <v>285</v>
      </c>
      <c r="H1675" t="s">
        <v>68</v>
      </c>
      <c r="I1675" t="s">
        <v>50</v>
      </c>
      <c r="J1675" t="s">
        <v>28</v>
      </c>
      <c r="K1675" t="s">
        <v>42</v>
      </c>
      <c r="L1675">
        <v>20</v>
      </c>
    </row>
    <row r="1676" spans="1:12" x14ac:dyDescent="0.3">
      <c r="A1676">
        <v>1675</v>
      </c>
      <c r="B1676" t="s">
        <v>3329</v>
      </c>
      <c r="C1676" t="s">
        <v>3330</v>
      </c>
      <c r="D1676" t="s">
        <v>32</v>
      </c>
      <c r="E1676">
        <v>76</v>
      </c>
      <c r="F1676" s="3">
        <v>20315</v>
      </c>
      <c r="G1676" t="s">
        <v>745</v>
      </c>
      <c r="H1676" t="s">
        <v>68</v>
      </c>
      <c r="I1676" t="s">
        <v>46</v>
      </c>
      <c r="J1676" t="s">
        <v>28</v>
      </c>
      <c r="K1676" t="s">
        <v>29</v>
      </c>
      <c r="L1676">
        <v>14</v>
      </c>
    </row>
    <row r="1677" spans="1:12" x14ac:dyDescent="0.3">
      <c r="A1677">
        <v>1676</v>
      </c>
      <c r="B1677" t="s">
        <v>3197</v>
      </c>
      <c r="C1677" t="s">
        <v>3331</v>
      </c>
      <c r="D1677" t="s">
        <v>32</v>
      </c>
      <c r="E1677">
        <v>63</v>
      </c>
      <c r="F1677" s="3">
        <v>27484</v>
      </c>
      <c r="G1677" t="s">
        <v>135</v>
      </c>
      <c r="H1677" t="s">
        <v>26</v>
      </c>
      <c r="I1677" t="s">
        <v>27</v>
      </c>
      <c r="J1677" t="s">
        <v>28</v>
      </c>
      <c r="K1677" t="s">
        <v>42</v>
      </c>
      <c r="L1677">
        <v>13</v>
      </c>
    </row>
    <row r="1678" spans="1:12" x14ac:dyDescent="0.3">
      <c r="A1678">
        <v>1677</v>
      </c>
      <c r="B1678" t="s">
        <v>3332</v>
      </c>
      <c r="C1678" t="s">
        <v>3333</v>
      </c>
      <c r="D1678" t="s">
        <v>24</v>
      </c>
      <c r="E1678">
        <v>56</v>
      </c>
      <c r="F1678" s="3">
        <v>21333</v>
      </c>
      <c r="G1678" t="s">
        <v>108</v>
      </c>
      <c r="H1678" t="s">
        <v>26</v>
      </c>
      <c r="I1678" t="s">
        <v>46</v>
      </c>
      <c r="J1678" t="s">
        <v>28</v>
      </c>
      <c r="K1678" t="s">
        <v>29</v>
      </c>
      <c r="L1678">
        <v>16</v>
      </c>
    </row>
    <row r="1679" spans="1:12" x14ac:dyDescent="0.3">
      <c r="A1679">
        <v>1678</v>
      </c>
      <c r="B1679" t="s">
        <v>3334</v>
      </c>
      <c r="C1679" t="s">
        <v>3335</v>
      </c>
      <c r="D1679" t="s">
        <v>24</v>
      </c>
      <c r="E1679">
        <v>20</v>
      </c>
      <c r="F1679" s="3">
        <v>28405</v>
      </c>
      <c r="G1679" t="s">
        <v>40</v>
      </c>
      <c r="H1679" t="s">
        <v>34</v>
      </c>
      <c r="I1679" t="s">
        <v>50</v>
      </c>
      <c r="J1679" t="s">
        <v>28</v>
      </c>
      <c r="K1679" t="s">
        <v>29</v>
      </c>
      <c r="L1679">
        <v>13</v>
      </c>
    </row>
    <row r="1680" spans="1:12" x14ac:dyDescent="0.3">
      <c r="A1680">
        <v>1679</v>
      </c>
      <c r="B1680" t="s">
        <v>3336</v>
      </c>
      <c r="C1680" t="s">
        <v>3337</v>
      </c>
      <c r="D1680" t="s">
        <v>24</v>
      </c>
      <c r="E1680">
        <v>92</v>
      </c>
      <c r="F1680" s="3">
        <v>27701</v>
      </c>
      <c r="G1680" t="s">
        <v>891</v>
      </c>
      <c r="H1680" t="s">
        <v>26</v>
      </c>
      <c r="I1680" t="s">
        <v>27</v>
      </c>
      <c r="J1680" t="s">
        <v>28</v>
      </c>
      <c r="K1680" t="s">
        <v>29</v>
      </c>
      <c r="L1680">
        <v>13</v>
      </c>
    </row>
    <row r="1681" spans="1:12" x14ac:dyDescent="0.3">
      <c r="A1681">
        <v>1680</v>
      </c>
      <c r="B1681" t="s">
        <v>3338</v>
      </c>
      <c r="C1681" t="s">
        <v>3339</v>
      </c>
      <c r="D1681" t="s">
        <v>24</v>
      </c>
      <c r="E1681">
        <v>5</v>
      </c>
      <c r="F1681" s="3">
        <v>36004</v>
      </c>
      <c r="G1681" t="s">
        <v>558</v>
      </c>
      <c r="H1681" t="s">
        <v>38</v>
      </c>
      <c r="I1681" t="s">
        <v>27</v>
      </c>
      <c r="J1681" t="s">
        <v>28</v>
      </c>
      <c r="K1681" t="s">
        <v>29</v>
      </c>
      <c r="L1681">
        <v>4</v>
      </c>
    </row>
    <row r="1682" spans="1:12" x14ac:dyDescent="0.3">
      <c r="A1682">
        <v>1681</v>
      </c>
      <c r="B1682" t="s">
        <v>3340</v>
      </c>
      <c r="C1682" t="s">
        <v>3341</v>
      </c>
      <c r="D1682" t="s">
        <v>32</v>
      </c>
      <c r="E1682">
        <v>78</v>
      </c>
      <c r="F1682" s="3">
        <v>29196</v>
      </c>
      <c r="G1682" t="s">
        <v>40</v>
      </c>
      <c r="H1682" t="s">
        <v>26</v>
      </c>
      <c r="I1682" t="s">
        <v>50</v>
      </c>
      <c r="J1682" t="s">
        <v>28</v>
      </c>
      <c r="K1682" t="s">
        <v>29</v>
      </c>
      <c r="L1682">
        <v>6</v>
      </c>
    </row>
    <row r="1683" spans="1:12" x14ac:dyDescent="0.3">
      <c r="A1683">
        <v>1682</v>
      </c>
      <c r="B1683" t="s">
        <v>2337</v>
      </c>
      <c r="C1683" t="s">
        <v>3342</v>
      </c>
      <c r="D1683" t="s">
        <v>24</v>
      </c>
      <c r="E1683">
        <v>93</v>
      </c>
      <c r="F1683" s="3">
        <v>22031</v>
      </c>
      <c r="G1683" t="s">
        <v>503</v>
      </c>
      <c r="H1683" t="s">
        <v>68</v>
      </c>
      <c r="I1683" t="s">
        <v>46</v>
      </c>
      <c r="J1683" t="s">
        <v>28</v>
      </c>
      <c r="K1683" t="s">
        <v>29</v>
      </c>
      <c r="L1683">
        <v>6</v>
      </c>
    </row>
    <row r="1684" spans="1:12" x14ac:dyDescent="0.3">
      <c r="A1684">
        <v>1683</v>
      </c>
      <c r="B1684" t="s">
        <v>3343</v>
      </c>
      <c r="C1684" t="s">
        <v>3344</v>
      </c>
      <c r="D1684" t="s">
        <v>131</v>
      </c>
      <c r="E1684">
        <v>72</v>
      </c>
      <c r="F1684" s="3" t="s">
        <v>132</v>
      </c>
      <c r="G1684" t="s">
        <v>748</v>
      </c>
      <c r="H1684" t="s">
        <v>41</v>
      </c>
      <c r="I1684" t="s">
        <v>27</v>
      </c>
      <c r="J1684" t="s">
        <v>28</v>
      </c>
      <c r="K1684" t="s">
        <v>29</v>
      </c>
      <c r="L1684">
        <v>11</v>
      </c>
    </row>
    <row r="1685" spans="1:12" x14ac:dyDescent="0.3">
      <c r="A1685">
        <v>1684</v>
      </c>
      <c r="B1685" t="s">
        <v>3345</v>
      </c>
      <c r="C1685" t="s">
        <v>3346</v>
      </c>
      <c r="D1685" t="s">
        <v>24</v>
      </c>
      <c r="E1685">
        <v>96</v>
      </c>
      <c r="F1685" s="3">
        <v>29046</v>
      </c>
      <c r="G1685" t="s">
        <v>409</v>
      </c>
      <c r="H1685" t="s">
        <v>68</v>
      </c>
      <c r="I1685" t="s">
        <v>27</v>
      </c>
      <c r="J1685" t="s">
        <v>28</v>
      </c>
      <c r="K1685" t="s">
        <v>42</v>
      </c>
      <c r="L1685">
        <v>6</v>
      </c>
    </row>
    <row r="1686" spans="1:12" x14ac:dyDescent="0.3">
      <c r="A1686">
        <v>1685</v>
      </c>
      <c r="B1686" t="s">
        <v>2902</v>
      </c>
      <c r="C1686" t="s">
        <v>3347</v>
      </c>
      <c r="D1686" t="s">
        <v>24</v>
      </c>
      <c r="E1686">
        <v>32</v>
      </c>
      <c r="F1686" s="3">
        <v>26374</v>
      </c>
      <c r="G1686" t="s">
        <v>684</v>
      </c>
      <c r="H1686" t="s">
        <v>41</v>
      </c>
      <c r="I1686" t="s">
        <v>27</v>
      </c>
      <c r="J1686" t="s">
        <v>28</v>
      </c>
      <c r="K1686" t="s">
        <v>42</v>
      </c>
      <c r="L1686">
        <v>8</v>
      </c>
    </row>
    <row r="1687" spans="1:12" x14ac:dyDescent="0.3">
      <c r="A1687">
        <v>1686</v>
      </c>
      <c r="B1687" t="s">
        <v>2589</v>
      </c>
      <c r="C1687" t="s">
        <v>3348</v>
      </c>
      <c r="D1687" t="s">
        <v>32</v>
      </c>
      <c r="E1687">
        <v>95</v>
      </c>
      <c r="F1687" s="3">
        <v>29408</v>
      </c>
      <c r="G1687" t="s">
        <v>811</v>
      </c>
      <c r="H1687" t="s">
        <v>59</v>
      </c>
      <c r="I1687" t="s">
        <v>27</v>
      </c>
      <c r="J1687" t="s">
        <v>28</v>
      </c>
      <c r="K1687" t="s">
        <v>29</v>
      </c>
      <c r="L1687">
        <v>16</v>
      </c>
    </row>
    <row r="1688" spans="1:12" x14ac:dyDescent="0.3">
      <c r="A1688">
        <v>1687</v>
      </c>
      <c r="B1688" t="s">
        <v>3349</v>
      </c>
      <c r="C1688" t="s">
        <v>3350</v>
      </c>
      <c r="D1688" t="s">
        <v>32</v>
      </c>
      <c r="E1688">
        <v>16</v>
      </c>
      <c r="F1688" s="3">
        <v>33367</v>
      </c>
      <c r="G1688" t="s">
        <v>40</v>
      </c>
      <c r="H1688" t="s">
        <v>68</v>
      </c>
      <c r="I1688" t="s">
        <v>46</v>
      </c>
      <c r="J1688" t="s">
        <v>28</v>
      </c>
      <c r="K1688" t="s">
        <v>29</v>
      </c>
      <c r="L1688">
        <v>8</v>
      </c>
    </row>
    <row r="1689" spans="1:12" x14ac:dyDescent="0.3">
      <c r="A1689">
        <v>1688</v>
      </c>
      <c r="B1689" t="s">
        <v>3351</v>
      </c>
      <c r="C1689" t="s">
        <v>3352</v>
      </c>
      <c r="D1689" t="s">
        <v>24</v>
      </c>
      <c r="E1689">
        <v>80</v>
      </c>
      <c r="F1689" s="3">
        <v>28829</v>
      </c>
      <c r="G1689" t="s">
        <v>597</v>
      </c>
      <c r="H1689" t="s">
        <v>40</v>
      </c>
      <c r="I1689" t="s">
        <v>27</v>
      </c>
      <c r="J1689" t="s">
        <v>28</v>
      </c>
      <c r="K1689" t="s">
        <v>42</v>
      </c>
      <c r="L1689">
        <v>15</v>
      </c>
    </row>
    <row r="1690" spans="1:12" x14ac:dyDescent="0.3">
      <c r="A1690">
        <v>1689</v>
      </c>
      <c r="B1690" t="s">
        <v>3353</v>
      </c>
      <c r="C1690" t="s">
        <v>3354</v>
      </c>
      <c r="D1690" t="s">
        <v>32</v>
      </c>
      <c r="E1690">
        <v>48</v>
      </c>
      <c r="F1690" s="3">
        <v>34868</v>
      </c>
      <c r="G1690" t="s">
        <v>276</v>
      </c>
      <c r="H1690" t="s">
        <v>34</v>
      </c>
      <c r="I1690" t="s">
        <v>27</v>
      </c>
      <c r="J1690" t="s">
        <v>28</v>
      </c>
      <c r="K1690" t="s">
        <v>29</v>
      </c>
      <c r="L1690">
        <v>4</v>
      </c>
    </row>
    <row r="1691" spans="1:12" x14ac:dyDescent="0.3">
      <c r="A1691">
        <v>1690</v>
      </c>
      <c r="B1691" t="s">
        <v>3355</v>
      </c>
      <c r="C1691" t="s">
        <v>3356</v>
      </c>
      <c r="D1691" t="s">
        <v>32</v>
      </c>
      <c r="E1691">
        <v>6</v>
      </c>
      <c r="F1691" s="3">
        <v>32496</v>
      </c>
      <c r="G1691" t="s">
        <v>154</v>
      </c>
      <c r="H1691" t="s">
        <v>26</v>
      </c>
      <c r="I1691" t="s">
        <v>46</v>
      </c>
      <c r="J1691" t="s">
        <v>28</v>
      </c>
      <c r="K1691" t="s">
        <v>29</v>
      </c>
      <c r="L1691">
        <v>16</v>
      </c>
    </row>
    <row r="1692" spans="1:12" x14ac:dyDescent="0.3">
      <c r="A1692">
        <v>1691</v>
      </c>
      <c r="B1692" t="s">
        <v>1437</v>
      </c>
      <c r="C1692" t="s">
        <v>9</v>
      </c>
      <c r="D1692" t="s">
        <v>32</v>
      </c>
      <c r="E1692">
        <v>50</v>
      </c>
      <c r="F1692" s="3">
        <v>29175</v>
      </c>
      <c r="G1692" t="s">
        <v>614</v>
      </c>
      <c r="H1692" t="s">
        <v>40</v>
      </c>
      <c r="I1692" t="s">
        <v>50</v>
      </c>
      <c r="J1692" t="s">
        <v>28</v>
      </c>
      <c r="K1692" t="s">
        <v>29</v>
      </c>
      <c r="L1692">
        <v>7</v>
      </c>
    </row>
    <row r="1693" spans="1:12" x14ac:dyDescent="0.3">
      <c r="A1693">
        <v>1692</v>
      </c>
      <c r="B1693" t="s">
        <v>3357</v>
      </c>
      <c r="C1693" t="s">
        <v>3358</v>
      </c>
      <c r="D1693" t="s">
        <v>24</v>
      </c>
      <c r="E1693">
        <v>85</v>
      </c>
      <c r="F1693" s="3">
        <v>24569</v>
      </c>
      <c r="G1693" t="s">
        <v>62</v>
      </c>
      <c r="H1693" t="s">
        <v>26</v>
      </c>
      <c r="I1693" t="s">
        <v>27</v>
      </c>
      <c r="J1693" t="s">
        <v>28</v>
      </c>
      <c r="K1693" t="s">
        <v>29</v>
      </c>
      <c r="L1693">
        <v>17</v>
      </c>
    </row>
    <row r="1694" spans="1:12" x14ac:dyDescent="0.3">
      <c r="A1694">
        <v>1693</v>
      </c>
      <c r="B1694" t="s">
        <v>3359</v>
      </c>
      <c r="C1694" t="s">
        <v>3360</v>
      </c>
      <c r="D1694" t="s">
        <v>32</v>
      </c>
      <c r="E1694">
        <v>79</v>
      </c>
      <c r="F1694" s="3">
        <v>24052</v>
      </c>
      <c r="G1694" t="s">
        <v>478</v>
      </c>
      <c r="H1694" t="s">
        <v>26</v>
      </c>
      <c r="I1694" t="s">
        <v>46</v>
      </c>
      <c r="J1694" t="s">
        <v>28</v>
      </c>
      <c r="K1694" t="s">
        <v>42</v>
      </c>
      <c r="L1694">
        <v>4</v>
      </c>
    </row>
    <row r="1695" spans="1:12" x14ac:dyDescent="0.3">
      <c r="A1695">
        <v>1694</v>
      </c>
      <c r="B1695" t="s">
        <v>2907</v>
      </c>
      <c r="C1695" t="s">
        <v>3361</v>
      </c>
      <c r="D1695" t="s">
        <v>32</v>
      </c>
      <c r="E1695">
        <v>11</v>
      </c>
      <c r="F1695" s="3">
        <v>21834</v>
      </c>
      <c r="G1695" t="s">
        <v>40</v>
      </c>
      <c r="H1695" t="s">
        <v>41</v>
      </c>
      <c r="I1695" t="s">
        <v>27</v>
      </c>
      <c r="J1695" t="s">
        <v>28</v>
      </c>
      <c r="K1695" t="s">
        <v>29</v>
      </c>
      <c r="L1695">
        <v>19</v>
      </c>
    </row>
    <row r="1696" spans="1:12" x14ac:dyDescent="0.3">
      <c r="A1696">
        <v>1695</v>
      </c>
      <c r="B1696" t="s">
        <v>3362</v>
      </c>
      <c r="C1696" t="s">
        <v>3363</v>
      </c>
      <c r="D1696" t="s">
        <v>24</v>
      </c>
      <c r="E1696">
        <v>11</v>
      </c>
      <c r="F1696" s="3">
        <v>33376</v>
      </c>
      <c r="G1696" t="s">
        <v>784</v>
      </c>
      <c r="H1696" t="s">
        <v>40</v>
      </c>
      <c r="I1696" t="s">
        <v>50</v>
      </c>
      <c r="J1696" t="s">
        <v>28</v>
      </c>
      <c r="K1696" t="s">
        <v>29</v>
      </c>
      <c r="L1696">
        <v>4</v>
      </c>
    </row>
    <row r="1697" spans="1:12" x14ac:dyDescent="0.3">
      <c r="A1697">
        <v>1696</v>
      </c>
      <c r="B1697" t="s">
        <v>3364</v>
      </c>
      <c r="C1697" t="s">
        <v>3365</v>
      </c>
      <c r="D1697" t="s">
        <v>32</v>
      </c>
      <c r="E1697">
        <v>48</v>
      </c>
      <c r="F1697" s="3">
        <v>33396</v>
      </c>
      <c r="G1697" t="s">
        <v>449</v>
      </c>
      <c r="H1697" t="s">
        <v>148</v>
      </c>
      <c r="I1697" t="s">
        <v>50</v>
      </c>
      <c r="J1697" t="s">
        <v>28</v>
      </c>
      <c r="K1697" t="s">
        <v>42</v>
      </c>
      <c r="L1697">
        <v>2</v>
      </c>
    </row>
    <row r="1698" spans="1:12" x14ac:dyDescent="0.3">
      <c r="A1698">
        <v>1697</v>
      </c>
      <c r="B1698" t="s">
        <v>3366</v>
      </c>
      <c r="C1698" t="s">
        <v>3367</v>
      </c>
      <c r="D1698" t="s">
        <v>24</v>
      </c>
      <c r="E1698">
        <v>44</v>
      </c>
      <c r="F1698" s="3">
        <v>25291</v>
      </c>
      <c r="G1698" t="s">
        <v>266</v>
      </c>
      <c r="H1698" t="s">
        <v>26</v>
      </c>
      <c r="I1698" t="s">
        <v>27</v>
      </c>
      <c r="J1698" t="s">
        <v>28</v>
      </c>
      <c r="K1698" t="s">
        <v>29</v>
      </c>
      <c r="L1698">
        <v>12</v>
      </c>
    </row>
    <row r="1699" spans="1:12" x14ac:dyDescent="0.3">
      <c r="A1699">
        <v>1698</v>
      </c>
      <c r="B1699" t="s">
        <v>3368</v>
      </c>
      <c r="C1699" t="s">
        <v>3369</v>
      </c>
      <c r="D1699" t="s">
        <v>24</v>
      </c>
      <c r="E1699">
        <v>58</v>
      </c>
      <c r="F1699" s="3">
        <v>26169</v>
      </c>
      <c r="G1699" t="s">
        <v>40</v>
      </c>
      <c r="H1699" t="s">
        <v>26</v>
      </c>
      <c r="I1699" t="s">
        <v>46</v>
      </c>
      <c r="J1699" t="s">
        <v>28</v>
      </c>
      <c r="K1699" t="s">
        <v>29</v>
      </c>
      <c r="L1699">
        <v>18</v>
      </c>
    </row>
    <row r="1700" spans="1:12" x14ac:dyDescent="0.3">
      <c r="A1700">
        <v>1699</v>
      </c>
      <c r="B1700" t="s">
        <v>3370</v>
      </c>
      <c r="C1700" t="s">
        <v>3371</v>
      </c>
      <c r="D1700" t="s">
        <v>32</v>
      </c>
      <c r="E1700">
        <v>33</v>
      </c>
      <c r="F1700" s="3">
        <v>21313</v>
      </c>
      <c r="G1700" t="s">
        <v>67</v>
      </c>
      <c r="H1700" t="s">
        <v>68</v>
      </c>
      <c r="I1700" t="s">
        <v>27</v>
      </c>
      <c r="J1700" t="s">
        <v>28</v>
      </c>
      <c r="K1700" t="s">
        <v>29</v>
      </c>
      <c r="L1700">
        <v>8</v>
      </c>
    </row>
    <row r="1701" spans="1:12" x14ac:dyDescent="0.3">
      <c r="A1701">
        <v>1700</v>
      </c>
      <c r="B1701" t="s">
        <v>3372</v>
      </c>
      <c r="C1701" t="s">
        <v>3373</v>
      </c>
      <c r="D1701" t="s">
        <v>24</v>
      </c>
      <c r="E1701">
        <v>28</v>
      </c>
      <c r="F1701" s="3">
        <v>25464</v>
      </c>
      <c r="G1701" t="s">
        <v>577</v>
      </c>
      <c r="H1701" t="s">
        <v>68</v>
      </c>
      <c r="I1701" t="s">
        <v>50</v>
      </c>
      <c r="J1701" t="s">
        <v>28</v>
      </c>
      <c r="K1701" t="s">
        <v>29</v>
      </c>
      <c r="L1701">
        <v>14</v>
      </c>
    </row>
    <row r="1702" spans="1:12" x14ac:dyDescent="0.3">
      <c r="A1702">
        <v>1701</v>
      </c>
      <c r="B1702" t="s">
        <v>3374</v>
      </c>
      <c r="C1702" t="s">
        <v>3375</v>
      </c>
      <c r="D1702" t="s">
        <v>32</v>
      </c>
      <c r="E1702">
        <v>11</v>
      </c>
      <c r="F1702" s="3">
        <v>23125</v>
      </c>
      <c r="G1702" t="s">
        <v>40</v>
      </c>
      <c r="H1702" t="s">
        <v>68</v>
      </c>
      <c r="I1702" t="s">
        <v>50</v>
      </c>
      <c r="J1702" t="s">
        <v>28</v>
      </c>
      <c r="K1702" t="s">
        <v>42</v>
      </c>
      <c r="L1702">
        <v>17</v>
      </c>
    </row>
    <row r="1703" spans="1:12" x14ac:dyDescent="0.3">
      <c r="A1703">
        <v>1702</v>
      </c>
      <c r="B1703" t="s">
        <v>3376</v>
      </c>
      <c r="C1703" t="s">
        <v>3377</v>
      </c>
      <c r="D1703" t="s">
        <v>32</v>
      </c>
      <c r="E1703">
        <v>14</v>
      </c>
      <c r="F1703" s="3">
        <v>20548</v>
      </c>
      <c r="G1703" t="s">
        <v>111</v>
      </c>
      <c r="H1703" t="s">
        <v>26</v>
      </c>
      <c r="I1703" t="s">
        <v>27</v>
      </c>
      <c r="J1703" t="s">
        <v>28</v>
      </c>
      <c r="K1703" t="s">
        <v>42</v>
      </c>
      <c r="L1703">
        <v>17</v>
      </c>
    </row>
    <row r="1704" spans="1:12" x14ac:dyDescent="0.3">
      <c r="A1704">
        <v>1703</v>
      </c>
      <c r="B1704" t="s">
        <v>3378</v>
      </c>
      <c r="C1704" t="s">
        <v>3379</v>
      </c>
      <c r="D1704" t="s">
        <v>24</v>
      </c>
      <c r="E1704">
        <v>14</v>
      </c>
      <c r="F1704" s="3">
        <v>33329</v>
      </c>
      <c r="G1704" t="s">
        <v>128</v>
      </c>
      <c r="H1704" t="s">
        <v>122</v>
      </c>
      <c r="I1704" t="s">
        <v>27</v>
      </c>
      <c r="J1704" t="s">
        <v>28</v>
      </c>
      <c r="K1704" t="s">
        <v>29</v>
      </c>
      <c r="L1704">
        <v>3</v>
      </c>
    </row>
    <row r="1705" spans="1:12" x14ac:dyDescent="0.3">
      <c r="A1705">
        <v>1704</v>
      </c>
      <c r="B1705" t="s">
        <v>3380</v>
      </c>
      <c r="C1705" t="s">
        <v>3381</v>
      </c>
      <c r="D1705" t="s">
        <v>32</v>
      </c>
      <c r="E1705">
        <v>96</v>
      </c>
      <c r="F1705" s="3">
        <v>22941</v>
      </c>
      <c r="G1705" t="s">
        <v>263</v>
      </c>
      <c r="H1705" t="s">
        <v>41</v>
      </c>
      <c r="I1705" t="s">
        <v>50</v>
      </c>
      <c r="J1705" t="s">
        <v>28</v>
      </c>
      <c r="K1705" t="s">
        <v>42</v>
      </c>
      <c r="L1705">
        <v>12</v>
      </c>
    </row>
    <row r="1706" spans="1:12" x14ac:dyDescent="0.3">
      <c r="A1706">
        <v>1705</v>
      </c>
      <c r="B1706" t="s">
        <v>3382</v>
      </c>
      <c r="C1706" t="s">
        <v>3383</v>
      </c>
      <c r="D1706" t="s">
        <v>24</v>
      </c>
      <c r="E1706">
        <v>1</v>
      </c>
      <c r="F1706" s="3">
        <v>29081</v>
      </c>
      <c r="G1706" t="s">
        <v>227</v>
      </c>
      <c r="H1706" t="s">
        <v>34</v>
      </c>
      <c r="I1706" t="s">
        <v>27</v>
      </c>
      <c r="J1706" t="s">
        <v>28</v>
      </c>
      <c r="K1706" t="s">
        <v>29</v>
      </c>
      <c r="L1706">
        <v>9</v>
      </c>
    </row>
    <row r="1707" spans="1:12" x14ac:dyDescent="0.3">
      <c r="A1707">
        <v>1706</v>
      </c>
      <c r="B1707" t="s">
        <v>3384</v>
      </c>
      <c r="C1707" t="s">
        <v>3385</v>
      </c>
      <c r="D1707" t="s">
        <v>32</v>
      </c>
      <c r="E1707">
        <v>32</v>
      </c>
      <c r="F1707" s="3">
        <v>22512</v>
      </c>
      <c r="G1707" t="s">
        <v>40</v>
      </c>
      <c r="H1707" t="s">
        <v>34</v>
      </c>
      <c r="I1707" t="s">
        <v>50</v>
      </c>
      <c r="J1707" t="s">
        <v>28</v>
      </c>
      <c r="K1707" t="s">
        <v>29</v>
      </c>
      <c r="L1707">
        <v>10</v>
      </c>
    </row>
    <row r="1708" spans="1:12" x14ac:dyDescent="0.3">
      <c r="A1708">
        <v>1707</v>
      </c>
      <c r="B1708" t="s">
        <v>3386</v>
      </c>
      <c r="C1708" t="s">
        <v>3387</v>
      </c>
      <c r="D1708" t="s">
        <v>32</v>
      </c>
      <c r="E1708">
        <v>18</v>
      </c>
      <c r="F1708" s="3">
        <v>34336</v>
      </c>
      <c r="G1708" t="s">
        <v>422</v>
      </c>
      <c r="H1708" t="s">
        <v>34</v>
      </c>
      <c r="I1708" t="s">
        <v>50</v>
      </c>
      <c r="J1708" t="s">
        <v>28</v>
      </c>
      <c r="K1708" t="s">
        <v>42</v>
      </c>
      <c r="L1708">
        <v>7</v>
      </c>
    </row>
    <row r="1709" spans="1:12" x14ac:dyDescent="0.3">
      <c r="A1709">
        <v>1708</v>
      </c>
      <c r="B1709" t="s">
        <v>3388</v>
      </c>
      <c r="C1709" t="s">
        <v>3389</v>
      </c>
      <c r="D1709" t="s">
        <v>24</v>
      </c>
      <c r="E1709">
        <v>39</v>
      </c>
      <c r="F1709" s="3">
        <v>32507</v>
      </c>
      <c r="G1709" t="s">
        <v>328</v>
      </c>
      <c r="H1709" t="s">
        <v>38</v>
      </c>
      <c r="I1709" t="s">
        <v>50</v>
      </c>
      <c r="J1709" t="s">
        <v>28</v>
      </c>
      <c r="K1709" t="s">
        <v>42</v>
      </c>
      <c r="L1709">
        <v>20</v>
      </c>
    </row>
    <row r="1710" spans="1:12" x14ac:dyDescent="0.3">
      <c r="A1710">
        <v>1709</v>
      </c>
      <c r="B1710" t="s">
        <v>2965</v>
      </c>
      <c r="C1710" t="s">
        <v>3390</v>
      </c>
      <c r="D1710" t="s">
        <v>32</v>
      </c>
      <c r="E1710">
        <v>36</v>
      </c>
      <c r="F1710" s="3">
        <v>27302</v>
      </c>
      <c r="G1710" t="s">
        <v>154</v>
      </c>
      <c r="H1710" t="s">
        <v>26</v>
      </c>
      <c r="I1710" t="s">
        <v>46</v>
      </c>
      <c r="J1710" t="s">
        <v>28</v>
      </c>
      <c r="K1710" t="s">
        <v>42</v>
      </c>
      <c r="L1710">
        <v>6</v>
      </c>
    </row>
    <row r="1711" spans="1:12" x14ac:dyDescent="0.3">
      <c r="A1711">
        <v>1710</v>
      </c>
      <c r="B1711" t="s">
        <v>3391</v>
      </c>
      <c r="C1711" t="s">
        <v>3392</v>
      </c>
      <c r="D1711" t="s">
        <v>24</v>
      </c>
      <c r="E1711">
        <v>49</v>
      </c>
      <c r="F1711" s="3">
        <v>19905</v>
      </c>
      <c r="G1711" t="s">
        <v>1510</v>
      </c>
      <c r="H1711" t="s">
        <v>26</v>
      </c>
      <c r="I1711" t="s">
        <v>50</v>
      </c>
      <c r="J1711" t="s">
        <v>28</v>
      </c>
      <c r="K1711" t="s">
        <v>42</v>
      </c>
      <c r="L1711">
        <v>17</v>
      </c>
    </row>
    <row r="1712" spans="1:12" x14ac:dyDescent="0.3">
      <c r="A1712">
        <v>1711</v>
      </c>
      <c r="B1712" t="s">
        <v>3393</v>
      </c>
      <c r="C1712" t="s">
        <v>3394</v>
      </c>
      <c r="D1712" t="s">
        <v>24</v>
      </c>
      <c r="E1712">
        <v>81</v>
      </c>
      <c r="F1712" s="3">
        <v>34238</v>
      </c>
      <c r="G1712" t="s">
        <v>40</v>
      </c>
      <c r="H1712" t="s">
        <v>68</v>
      </c>
      <c r="I1712" t="s">
        <v>50</v>
      </c>
      <c r="J1712" t="s">
        <v>28</v>
      </c>
      <c r="K1712" t="s">
        <v>29</v>
      </c>
      <c r="L1712">
        <v>7</v>
      </c>
    </row>
    <row r="1713" spans="1:12" x14ac:dyDescent="0.3">
      <c r="A1713">
        <v>1712</v>
      </c>
      <c r="B1713" t="s">
        <v>435</v>
      </c>
      <c r="C1713" t="s">
        <v>9</v>
      </c>
      <c r="D1713" t="s">
        <v>24</v>
      </c>
      <c r="E1713">
        <v>63</v>
      </c>
      <c r="F1713" s="3">
        <v>28045</v>
      </c>
      <c r="G1713" t="s">
        <v>668</v>
      </c>
      <c r="H1713" t="s">
        <v>26</v>
      </c>
      <c r="I1713" t="s">
        <v>50</v>
      </c>
      <c r="J1713" t="s">
        <v>28</v>
      </c>
      <c r="K1713" t="s">
        <v>29</v>
      </c>
      <c r="L1713">
        <v>7</v>
      </c>
    </row>
    <row r="1714" spans="1:12" x14ac:dyDescent="0.3">
      <c r="A1714">
        <v>1713</v>
      </c>
      <c r="B1714" t="s">
        <v>3395</v>
      </c>
      <c r="C1714" t="s">
        <v>3396</v>
      </c>
      <c r="D1714" t="s">
        <v>24</v>
      </c>
      <c r="E1714">
        <v>89</v>
      </c>
      <c r="F1714" s="3">
        <v>32455</v>
      </c>
      <c r="G1714" t="s">
        <v>232</v>
      </c>
      <c r="H1714" t="s">
        <v>49</v>
      </c>
      <c r="I1714" t="s">
        <v>50</v>
      </c>
      <c r="J1714" t="s">
        <v>28</v>
      </c>
      <c r="K1714" t="s">
        <v>29</v>
      </c>
      <c r="L1714">
        <v>21</v>
      </c>
    </row>
    <row r="1715" spans="1:12" x14ac:dyDescent="0.3">
      <c r="A1715">
        <v>1714</v>
      </c>
      <c r="B1715" t="s">
        <v>3397</v>
      </c>
      <c r="C1715" t="s">
        <v>3398</v>
      </c>
      <c r="D1715" t="s">
        <v>24</v>
      </c>
      <c r="E1715">
        <v>80</v>
      </c>
      <c r="F1715" s="3">
        <v>35972</v>
      </c>
      <c r="G1715" t="s">
        <v>727</v>
      </c>
      <c r="H1715" t="s">
        <v>38</v>
      </c>
      <c r="I1715" t="s">
        <v>50</v>
      </c>
      <c r="J1715" t="s">
        <v>28</v>
      </c>
      <c r="K1715" t="s">
        <v>29</v>
      </c>
      <c r="L1715">
        <v>4</v>
      </c>
    </row>
    <row r="1716" spans="1:12" x14ac:dyDescent="0.3">
      <c r="A1716">
        <v>1715</v>
      </c>
      <c r="B1716" t="s">
        <v>3399</v>
      </c>
      <c r="C1716" t="s">
        <v>3400</v>
      </c>
      <c r="D1716" t="s">
        <v>32</v>
      </c>
      <c r="E1716">
        <v>41</v>
      </c>
      <c r="F1716" s="3">
        <v>32295</v>
      </c>
      <c r="G1716" t="s">
        <v>519</v>
      </c>
      <c r="H1716" t="s">
        <v>148</v>
      </c>
      <c r="I1716" t="s">
        <v>27</v>
      </c>
      <c r="J1716" t="s">
        <v>28</v>
      </c>
      <c r="K1716" t="s">
        <v>29</v>
      </c>
      <c r="L1716">
        <v>12</v>
      </c>
    </row>
    <row r="1717" spans="1:12" x14ac:dyDescent="0.3">
      <c r="A1717">
        <v>1716</v>
      </c>
      <c r="B1717" t="s">
        <v>2805</v>
      </c>
      <c r="C1717" t="s">
        <v>3401</v>
      </c>
      <c r="D1717" t="s">
        <v>24</v>
      </c>
      <c r="E1717">
        <v>42</v>
      </c>
      <c r="F1717" s="3">
        <v>31807</v>
      </c>
      <c r="G1717" t="s">
        <v>388</v>
      </c>
      <c r="H1717" t="s">
        <v>122</v>
      </c>
      <c r="I1717" t="s">
        <v>46</v>
      </c>
      <c r="J1717" t="s">
        <v>28</v>
      </c>
      <c r="K1717" t="s">
        <v>42</v>
      </c>
      <c r="L1717">
        <v>5</v>
      </c>
    </row>
    <row r="1718" spans="1:12" x14ac:dyDescent="0.3">
      <c r="A1718">
        <v>1717</v>
      </c>
      <c r="B1718" t="s">
        <v>3402</v>
      </c>
      <c r="C1718" t="s">
        <v>3403</v>
      </c>
      <c r="D1718" t="s">
        <v>32</v>
      </c>
      <c r="E1718">
        <v>96</v>
      </c>
      <c r="F1718" s="3">
        <v>28808</v>
      </c>
      <c r="G1718" t="s">
        <v>285</v>
      </c>
      <c r="H1718" t="s">
        <v>68</v>
      </c>
      <c r="I1718" t="s">
        <v>27</v>
      </c>
      <c r="J1718" t="s">
        <v>28</v>
      </c>
      <c r="K1718" t="s">
        <v>42</v>
      </c>
      <c r="L1718">
        <v>6</v>
      </c>
    </row>
    <row r="1719" spans="1:12" x14ac:dyDescent="0.3">
      <c r="A1719">
        <v>1718</v>
      </c>
      <c r="B1719" t="s">
        <v>3404</v>
      </c>
      <c r="C1719" t="s">
        <v>3405</v>
      </c>
      <c r="D1719" t="s">
        <v>24</v>
      </c>
      <c r="E1719">
        <v>13</v>
      </c>
      <c r="F1719" s="3">
        <v>34443</v>
      </c>
      <c r="G1719" t="s">
        <v>86</v>
      </c>
      <c r="H1719" t="s">
        <v>34</v>
      </c>
      <c r="I1719" t="s">
        <v>50</v>
      </c>
      <c r="J1719" t="s">
        <v>28</v>
      </c>
      <c r="K1719" t="s">
        <v>29</v>
      </c>
      <c r="L1719">
        <v>4</v>
      </c>
    </row>
    <row r="1720" spans="1:12" x14ac:dyDescent="0.3">
      <c r="A1720">
        <v>1719</v>
      </c>
      <c r="B1720" t="s">
        <v>3406</v>
      </c>
      <c r="C1720" t="s">
        <v>3407</v>
      </c>
      <c r="D1720" t="s">
        <v>32</v>
      </c>
      <c r="E1720">
        <v>71</v>
      </c>
      <c r="F1720" s="3">
        <v>26849</v>
      </c>
      <c r="G1720" t="s">
        <v>80</v>
      </c>
      <c r="H1720" t="s">
        <v>34</v>
      </c>
      <c r="I1720" t="s">
        <v>50</v>
      </c>
      <c r="J1720" t="s">
        <v>28</v>
      </c>
      <c r="K1720" t="s">
        <v>42</v>
      </c>
      <c r="L1720">
        <v>18</v>
      </c>
    </row>
    <row r="1721" spans="1:12" x14ac:dyDescent="0.3">
      <c r="A1721">
        <v>1720</v>
      </c>
      <c r="B1721" t="s">
        <v>3408</v>
      </c>
      <c r="C1721" t="s">
        <v>3409</v>
      </c>
      <c r="D1721" t="s">
        <v>24</v>
      </c>
      <c r="E1721">
        <v>96</v>
      </c>
      <c r="F1721" s="3">
        <v>31691</v>
      </c>
      <c r="G1721" t="s">
        <v>639</v>
      </c>
      <c r="H1721" t="s">
        <v>34</v>
      </c>
      <c r="I1721" t="s">
        <v>27</v>
      </c>
      <c r="J1721" t="s">
        <v>28</v>
      </c>
      <c r="K1721" t="s">
        <v>29</v>
      </c>
      <c r="L1721">
        <v>13</v>
      </c>
    </row>
    <row r="1722" spans="1:12" x14ac:dyDescent="0.3">
      <c r="A1722">
        <v>1721</v>
      </c>
      <c r="B1722" t="s">
        <v>3410</v>
      </c>
      <c r="C1722" t="s">
        <v>3411</v>
      </c>
      <c r="D1722" t="s">
        <v>24</v>
      </c>
      <c r="E1722">
        <v>82</v>
      </c>
      <c r="F1722" s="3">
        <v>29516</v>
      </c>
      <c r="G1722" t="s">
        <v>62</v>
      </c>
      <c r="H1722" t="s">
        <v>34</v>
      </c>
      <c r="I1722" t="s">
        <v>50</v>
      </c>
      <c r="J1722" t="s">
        <v>28</v>
      </c>
      <c r="K1722" t="s">
        <v>42</v>
      </c>
      <c r="L1722">
        <v>14</v>
      </c>
    </row>
    <row r="1723" spans="1:12" x14ac:dyDescent="0.3">
      <c r="A1723">
        <v>1722</v>
      </c>
      <c r="B1723" t="s">
        <v>3412</v>
      </c>
      <c r="C1723" t="s">
        <v>3413</v>
      </c>
      <c r="D1723" t="s">
        <v>32</v>
      </c>
      <c r="E1723">
        <v>52</v>
      </c>
      <c r="F1723" s="3">
        <v>23209</v>
      </c>
      <c r="G1723" t="s">
        <v>422</v>
      </c>
      <c r="H1723" t="s">
        <v>34</v>
      </c>
      <c r="I1723" t="s">
        <v>27</v>
      </c>
      <c r="J1723" t="s">
        <v>28</v>
      </c>
      <c r="K1723" t="s">
        <v>42</v>
      </c>
      <c r="L1723">
        <v>4</v>
      </c>
    </row>
    <row r="1724" spans="1:12" x14ac:dyDescent="0.3">
      <c r="A1724">
        <v>1723</v>
      </c>
      <c r="B1724" t="s">
        <v>875</v>
      </c>
      <c r="C1724" t="s">
        <v>3414</v>
      </c>
      <c r="D1724" t="s">
        <v>24</v>
      </c>
      <c r="E1724">
        <v>90</v>
      </c>
      <c r="F1724" s="3">
        <v>31709</v>
      </c>
      <c r="G1724" t="s">
        <v>1106</v>
      </c>
      <c r="H1724" t="s">
        <v>40</v>
      </c>
      <c r="I1724" t="s">
        <v>27</v>
      </c>
      <c r="J1724" t="s">
        <v>28</v>
      </c>
      <c r="K1724" t="s">
        <v>29</v>
      </c>
      <c r="L1724">
        <v>7</v>
      </c>
    </row>
    <row r="1725" spans="1:12" x14ac:dyDescent="0.3">
      <c r="A1725">
        <v>1724</v>
      </c>
      <c r="B1725" t="s">
        <v>3415</v>
      </c>
      <c r="C1725" t="s">
        <v>313</v>
      </c>
      <c r="D1725" t="s">
        <v>24</v>
      </c>
      <c r="E1725">
        <v>28</v>
      </c>
      <c r="F1725" s="3">
        <v>36184</v>
      </c>
      <c r="G1725" t="s">
        <v>147</v>
      </c>
      <c r="H1725" t="s">
        <v>148</v>
      </c>
      <c r="I1725" t="s">
        <v>50</v>
      </c>
      <c r="J1725" t="s">
        <v>28</v>
      </c>
      <c r="K1725" t="s">
        <v>29</v>
      </c>
      <c r="L1725">
        <v>4</v>
      </c>
    </row>
    <row r="1726" spans="1:12" x14ac:dyDescent="0.3">
      <c r="A1726">
        <v>1725</v>
      </c>
      <c r="B1726" t="s">
        <v>3416</v>
      </c>
      <c r="C1726" t="s">
        <v>3417</v>
      </c>
      <c r="D1726" t="s">
        <v>24</v>
      </c>
      <c r="E1726">
        <v>80</v>
      </c>
      <c r="F1726" s="3">
        <v>29055</v>
      </c>
      <c r="G1726" t="s">
        <v>77</v>
      </c>
      <c r="H1726" t="s">
        <v>68</v>
      </c>
      <c r="I1726" t="s">
        <v>50</v>
      </c>
      <c r="J1726" t="s">
        <v>28</v>
      </c>
      <c r="K1726" t="s">
        <v>29</v>
      </c>
      <c r="L1726">
        <v>16</v>
      </c>
    </row>
    <row r="1727" spans="1:12" x14ac:dyDescent="0.3">
      <c r="A1727">
        <v>1726</v>
      </c>
      <c r="B1727" t="s">
        <v>3418</v>
      </c>
      <c r="C1727" t="s">
        <v>3419</v>
      </c>
      <c r="D1727" t="s">
        <v>24</v>
      </c>
      <c r="E1727">
        <v>41</v>
      </c>
      <c r="F1727" s="3">
        <v>26882</v>
      </c>
      <c r="G1727" t="s">
        <v>77</v>
      </c>
      <c r="H1727" t="s">
        <v>34</v>
      </c>
      <c r="I1727" t="s">
        <v>50</v>
      </c>
      <c r="J1727" t="s">
        <v>28</v>
      </c>
      <c r="K1727" t="s">
        <v>42</v>
      </c>
      <c r="L1727">
        <v>11</v>
      </c>
    </row>
    <row r="1728" spans="1:12" x14ac:dyDescent="0.3">
      <c r="A1728">
        <v>1727</v>
      </c>
      <c r="B1728" t="s">
        <v>3420</v>
      </c>
      <c r="C1728" t="s">
        <v>9</v>
      </c>
      <c r="D1728" t="s">
        <v>32</v>
      </c>
      <c r="E1728">
        <v>43</v>
      </c>
      <c r="F1728" s="3">
        <v>28620</v>
      </c>
      <c r="G1728" t="s">
        <v>147</v>
      </c>
      <c r="H1728" t="s">
        <v>148</v>
      </c>
      <c r="I1728" t="s">
        <v>50</v>
      </c>
      <c r="J1728" t="s">
        <v>28</v>
      </c>
      <c r="K1728" t="s">
        <v>42</v>
      </c>
      <c r="L1728">
        <v>6</v>
      </c>
    </row>
    <row r="1729" spans="1:12" x14ac:dyDescent="0.3">
      <c r="A1729">
        <v>1728</v>
      </c>
      <c r="B1729" t="s">
        <v>3421</v>
      </c>
      <c r="C1729" t="s">
        <v>3422</v>
      </c>
      <c r="D1729" t="s">
        <v>32</v>
      </c>
      <c r="E1729">
        <v>41</v>
      </c>
      <c r="F1729" s="3">
        <v>28249</v>
      </c>
      <c r="G1729" t="s">
        <v>190</v>
      </c>
      <c r="H1729" t="s">
        <v>34</v>
      </c>
      <c r="I1729" t="s">
        <v>46</v>
      </c>
      <c r="J1729" t="s">
        <v>28</v>
      </c>
      <c r="K1729" t="s">
        <v>42</v>
      </c>
      <c r="L1729">
        <v>22</v>
      </c>
    </row>
    <row r="1730" spans="1:12" x14ac:dyDescent="0.3">
      <c r="A1730">
        <v>1729</v>
      </c>
      <c r="B1730" t="s">
        <v>3423</v>
      </c>
      <c r="C1730" t="s">
        <v>3424</v>
      </c>
      <c r="D1730" t="s">
        <v>24</v>
      </c>
      <c r="E1730">
        <v>37</v>
      </c>
      <c r="F1730" s="3">
        <v>32097</v>
      </c>
      <c r="G1730" t="s">
        <v>2154</v>
      </c>
      <c r="H1730" t="s">
        <v>59</v>
      </c>
      <c r="I1730" t="s">
        <v>50</v>
      </c>
      <c r="J1730" t="s">
        <v>28</v>
      </c>
      <c r="K1730" t="s">
        <v>42</v>
      </c>
      <c r="L1730">
        <v>7</v>
      </c>
    </row>
    <row r="1731" spans="1:12" x14ac:dyDescent="0.3">
      <c r="A1731">
        <v>1730</v>
      </c>
      <c r="B1731" t="s">
        <v>3425</v>
      </c>
      <c r="C1731" t="s">
        <v>3426</v>
      </c>
      <c r="D1731" t="s">
        <v>24</v>
      </c>
      <c r="E1731">
        <v>29</v>
      </c>
      <c r="F1731" s="3">
        <v>31402</v>
      </c>
      <c r="G1731" t="s">
        <v>165</v>
      </c>
      <c r="H1731" t="s">
        <v>34</v>
      </c>
      <c r="I1731" t="s">
        <v>27</v>
      </c>
      <c r="J1731" t="s">
        <v>28</v>
      </c>
      <c r="K1731" t="s">
        <v>42</v>
      </c>
      <c r="L1731">
        <v>20</v>
      </c>
    </row>
    <row r="1732" spans="1:12" x14ac:dyDescent="0.3">
      <c r="A1732">
        <v>1731</v>
      </c>
      <c r="B1732" t="s">
        <v>3427</v>
      </c>
      <c r="C1732" t="s">
        <v>3428</v>
      </c>
      <c r="D1732" t="s">
        <v>24</v>
      </c>
      <c r="E1732">
        <v>26</v>
      </c>
      <c r="F1732" s="3">
        <v>21620</v>
      </c>
      <c r="G1732" t="s">
        <v>2342</v>
      </c>
      <c r="H1732" t="s">
        <v>26</v>
      </c>
      <c r="I1732" t="s">
        <v>50</v>
      </c>
      <c r="J1732" t="s">
        <v>28</v>
      </c>
      <c r="K1732" t="s">
        <v>29</v>
      </c>
      <c r="L1732">
        <v>19</v>
      </c>
    </row>
    <row r="1733" spans="1:12" x14ac:dyDescent="0.3">
      <c r="A1733">
        <v>1732</v>
      </c>
      <c r="B1733" t="s">
        <v>3429</v>
      </c>
      <c r="C1733" t="s">
        <v>3430</v>
      </c>
      <c r="D1733" t="s">
        <v>32</v>
      </c>
      <c r="E1733">
        <v>95</v>
      </c>
      <c r="F1733" s="3">
        <v>28678</v>
      </c>
      <c r="G1733" t="s">
        <v>558</v>
      </c>
      <c r="H1733" t="s">
        <v>59</v>
      </c>
      <c r="I1733" t="s">
        <v>27</v>
      </c>
      <c r="J1733" t="s">
        <v>28</v>
      </c>
      <c r="K1733" t="s">
        <v>29</v>
      </c>
      <c r="L1733">
        <v>10</v>
      </c>
    </row>
    <row r="1734" spans="1:12" x14ac:dyDescent="0.3">
      <c r="A1734">
        <v>1733</v>
      </c>
      <c r="B1734" t="s">
        <v>3431</v>
      </c>
      <c r="C1734" t="s">
        <v>3432</v>
      </c>
      <c r="D1734" t="s">
        <v>32</v>
      </c>
      <c r="E1734">
        <v>10</v>
      </c>
      <c r="F1734" s="3">
        <v>31558</v>
      </c>
      <c r="G1734" t="s">
        <v>346</v>
      </c>
      <c r="H1734" t="s">
        <v>34</v>
      </c>
      <c r="I1734" t="s">
        <v>50</v>
      </c>
      <c r="J1734" t="s">
        <v>28</v>
      </c>
      <c r="K1734" t="s">
        <v>42</v>
      </c>
      <c r="L1734">
        <v>20</v>
      </c>
    </row>
    <row r="1735" spans="1:12" x14ac:dyDescent="0.3">
      <c r="A1735">
        <v>1734</v>
      </c>
      <c r="B1735" t="s">
        <v>3433</v>
      </c>
      <c r="C1735" t="s">
        <v>3434</v>
      </c>
      <c r="D1735" t="s">
        <v>24</v>
      </c>
      <c r="E1735">
        <v>88</v>
      </c>
      <c r="F1735" s="3">
        <v>28408</v>
      </c>
      <c r="G1735" t="s">
        <v>292</v>
      </c>
      <c r="H1735" t="s">
        <v>49</v>
      </c>
      <c r="I1735" t="s">
        <v>27</v>
      </c>
      <c r="J1735" t="s">
        <v>28</v>
      </c>
      <c r="K1735" t="s">
        <v>29</v>
      </c>
      <c r="L1735">
        <v>11</v>
      </c>
    </row>
    <row r="1736" spans="1:12" x14ac:dyDescent="0.3">
      <c r="A1736">
        <v>1735</v>
      </c>
      <c r="B1736" t="s">
        <v>3435</v>
      </c>
      <c r="C1736" t="s">
        <v>3436</v>
      </c>
      <c r="D1736" t="s">
        <v>32</v>
      </c>
      <c r="E1736">
        <v>7</v>
      </c>
      <c r="F1736" s="3">
        <v>24357</v>
      </c>
      <c r="G1736" t="s">
        <v>266</v>
      </c>
      <c r="H1736" t="s">
        <v>26</v>
      </c>
      <c r="I1736" t="s">
        <v>27</v>
      </c>
      <c r="J1736" t="s">
        <v>28</v>
      </c>
      <c r="K1736" t="s">
        <v>42</v>
      </c>
      <c r="L1736">
        <v>8</v>
      </c>
    </row>
    <row r="1737" spans="1:12" x14ac:dyDescent="0.3">
      <c r="A1737">
        <v>1736</v>
      </c>
      <c r="B1737" t="s">
        <v>1968</v>
      </c>
      <c r="C1737" t="s">
        <v>3437</v>
      </c>
      <c r="D1737" t="s">
        <v>32</v>
      </c>
      <c r="E1737">
        <v>83</v>
      </c>
      <c r="F1737" s="3">
        <v>35925</v>
      </c>
      <c r="G1737" t="s">
        <v>346</v>
      </c>
      <c r="H1737" t="s">
        <v>41</v>
      </c>
      <c r="I1737" t="s">
        <v>46</v>
      </c>
      <c r="J1737" t="s">
        <v>28</v>
      </c>
      <c r="K1737" t="s">
        <v>42</v>
      </c>
      <c r="L1737">
        <v>4</v>
      </c>
    </row>
    <row r="1738" spans="1:12" x14ac:dyDescent="0.3">
      <c r="A1738">
        <v>1737</v>
      </c>
      <c r="B1738" t="s">
        <v>3438</v>
      </c>
      <c r="C1738" t="s">
        <v>3439</v>
      </c>
      <c r="D1738" t="s">
        <v>24</v>
      </c>
      <c r="E1738">
        <v>21</v>
      </c>
      <c r="F1738" s="3">
        <v>28009</v>
      </c>
      <c r="G1738" t="s">
        <v>388</v>
      </c>
      <c r="H1738" t="s">
        <v>38</v>
      </c>
      <c r="I1738" t="s">
        <v>46</v>
      </c>
      <c r="J1738" t="s">
        <v>28</v>
      </c>
      <c r="K1738" t="s">
        <v>29</v>
      </c>
      <c r="L1738">
        <v>13</v>
      </c>
    </row>
    <row r="1739" spans="1:12" x14ac:dyDescent="0.3">
      <c r="A1739">
        <v>1738</v>
      </c>
      <c r="B1739" t="s">
        <v>3440</v>
      </c>
      <c r="C1739" t="s">
        <v>3441</v>
      </c>
      <c r="D1739" t="s">
        <v>32</v>
      </c>
      <c r="E1739">
        <v>39</v>
      </c>
      <c r="F1739" s="3">
        <v>31161</v>
      </c>
      <c r="G1739" t="s">
        <v>1148</v>
      </c>
      <c r="H1739" t="s">
        <v>59</v>
      </c>
      <c r="I1739" t="s">
        <v>50</v>
      </c>
      <c r="J1739" t="s">
        <v>28</v>
      </c>
      <c r="K1739" t="s">
        <v>29</v>
      </c>
      <c r="L1739">
        <v>14</v>
      </c>
    </row>
    <row r="1740" spans="1:12" x14ac:dyDescent="0.3">
      <c r="A1740">
        <v>1739</v>
      </c>
      <c r="B1740" t="s">
        <v>3442</v>
      </c>
      <c r="C1740" t="s">
        <v>3443</v>
      </c>
      <c r="D1740" t="s">
        <v>32</v>
      </c>
      <c r="E1740">
        <v>20</v>
      </c>
      <c r="F1740" s="3">
        <v>20003</v>
      </c>
      <c r="G1740" t="s">
        <v>990</v>
      </c>
      <c r="H1740" t="s">
        <v>148</v>
      </c>
      <c r="I1740" t="s">
        <v>27</v>
      </c>
      <c r="J1740" t="s">
        <v>28</v>
      </c>
      <c r="K1740" t="s">
        <v>42</v>
      </c>
      <c r="L1740">
        <v>7</v>
      </c>
    </row>
    <row r="1741" spans="1:12" x14ac:dyDescent="0.3">
      <c r="A1741">
        <v>1740</v>
      </c>
      <c r="B1741" t="s">
        <v>3444</v>
      </c>
      <c r="C1741" t="s">
        <v>3445</v>
      </c>
      <c r="D1741" t="s">
        <v>131</v>
      </c>
      <c r="E1741">
        <v>83</v>
      </c>
      <c r="F1741" s="3" t="s">
        <v>132</v>
      </c>
      <c r="G1741" t="s">
        <v>227</v>
      </c>
      <c r="H1741" t="s">
        <v>41</v>
      </c>
      <c r="I1741" t="s">
        <v>27</v>
      </c>
      <c r="J1741" t="s">
        <v>28</v>
      </c>
      <c r="K1741" t="s">
        <v>29</v>
      </c>
      <c r="L1741">
        <v>11</v>
      </c>
    </row>
    <row r="1742" spans="1:12" x14ac:dyDescent="0.3">
      <c r="A1742">
        <v>1741</v>
      </c>
      <c r="B1742" t="s">
        <v>3446</v>
      </c>
      <c r="C1742" t="s">
        <v>3447</v>
      </c>
      <c r="D1742" t="s">
        <v>32</v>
      </c>
      <c r="E1742">
        <v>18</v>
      </c>
      <c r="F1742" s="3">
        <v>34526</v>
      </c>
      <c r="G1742" t="s">
        <v>301</v>
      </c>
      <c r="H1742" t="s">
        <v>34</v>
      </c>
      <c r="I1742" t="s">
        <v>50</v>
      </c>
      <c r="J1742" t="s">
        <v>28</v>
      </c>
      <c r="K1742" t="s">
        <v>42</v>
      </c>
      <c r="L1742">
        <v>3</v>
      </c>
    </row>
    <row r="1743" spans="1:12" x14ac:dyDescent="0.3">
      <c r="A1743">
        <v>1742</v>
      </c>
      <c r="B1743" t="s">
        <v>3448</v>
      </c>
      <c r="C1743" t="s">
        <v>3449</v>
      </c>
      <c r="D1743" t="s">
        <v>32</v>
      </c>
      <c r="E1743">
        <v>48</v>
      </c>
      <c r="F1743" s="3">
        <v>21414</v>
      </c>
      <c r="G1743" t="s">
        <v>580</v>
      </c>
      <c r="H1743" t="s">
        <v>40</v>
      </c>
      <c r="I1743" t="s">
        <v>50</v>
      </c>
      <c r="J1743" t="s">
        <v>28</v>
      </c>
      <c r="K1743" t="s">
        <v>42</v>
      </c>
      <c r="L1743">
        <v>13</v>
      </c>
    </row>
    <row r="1744" spans="1:12" x14ac:dyDescent="0.3">
      <c r="A1744">
        <v>1743</v>
      </c>
      <c r="B1744" t="s">
        <v>3450</v>
      </c>
      <c r="C1744" t="s">
        <v>3451</v>
      </c>
      <c r="D1744" t="s">
        <v>32</v>
      </c>
      <c r="E1744">
        <v>80</v>
      </c>
      <c r="F1744" s="3">
        <v>29792</v>
      </c>
      <c r="G1744" t="s">
        <v>160</v>
      </c>
      <c r="H1744" t="s">
        <v>68</v>
      </c>
      <c r="I1744" t="s">
        <v>46</v>
      </c>
      <c r="J1744" t="s">
        <v>28</v>
      </c>
      <c r="K1744" t="s">
        <v>29</v>
      </c>
      <c r="L1744">
        <v>8</v>
      </c>
    </row>
    <row r="1745" spans="1:12" x14ac:dyDescent="0.3">
      <c r="A1745">
        <v>1744</v>
      </c>
      <c r="B1745" t="s">
        <v>3452</v>
      </c>
      <c r="C1745" t="s">
        <v>3453</v>
      </c>
      <c r="D1745" t="s">
        <v>24</v>
      </c>
      <c r="E1745">
        <v>41</v>
      </c>
      <c r="F1745" s="3">
        <v>26319</v>
      </c>
      <c r="G1745" t="s">
        <v>304</v>
      </c>
      <c r="H1745" t="s">
        <v>34</v>
      </c>
      <c r="I1745" t="s">
        <v>50</v>
      </c>
      <c r="J1745" t="s">
        <v>28</v>
      </c>
      <c r="K1745" t="s">
        <v>42</v>
      </c>
      <c r="L1745">
        <v>12</v>
      </c>
    </row>
    <row r="1746" spans="1:12" x14ac:dyDescent="0.3">
      <c r="A1746">
        <v>1745</v>
      </c>
      <c r="B1746" t="s">
        <v>3454</v>
      </c>
      <c r="C1746" t="s">
        <v>3455</v>
      </c>
      <c r="D1746" t="s">
        <v>24</v>
      </c>
      <c r="E1746">
        <v>37</v>
      </c>
      <c r="F1746" s="3">
        <v>20324</v>
      </c>
      <c r="G1746" t="s">
        <v>196</v>
      </c>
      <c r="H1746" t="s">
        <v>34</v>
      </c>
      <c r="I1746" t="s">
        <v>27</v>
      </c>
      <c r="J1746" t="s">
        <v>28</v>
      </c>
      <c r="K1746" t="s">
        <v>29</v>
      </c>
      <c r="L1746">
        <v>6</v>
      </c>
    </row>
    <row r="1747" spans="1:12" x14ac:dyDescent="0.3">
      <c r="A1747">
        <v>1746</v>
      </c>
      <c r="B1747" t="s">
        <v>3456</v>
      </c>
      <c r="C1747" t="s">
        <v>9</v>
      </c>
      <c r="D1747" t="s">
        <v>32</v>
      </c>
      <c r="E1747">
        <v>58</v>
      </c>
      <c r="F1747" s="3">
        <v>22651</v>
      </c>
      <c r="G1747" t="s">
        <v>396</v>
      </c>
      <c r="H1747" t="s">
        <v>41</v>
      </c>
      <c r="I1747" t="s">
        <v>50</v>
      </c>
      <c r="J1747" t="s">
        <v>28</v>
      </c>
      <c r="K1747" t="s">
        <v>42</v>
      </c>
      <c r="L1747">
        <v>6</v>
      </c>
    </row>
    <row r="1748" spans="1:12" x14ac:dyDescent="0.3">
      <c r="A1748">
        <v>1747</v>
      </c>
      <c r="B1748" t="s">
        <v>3457</v>
      </c>
      <c r="C1748" t="s">
        <v>3458</v>
      </c>
      <c r="D1748" t="s">
        <v>32</v>
      </c>
      <c r="E1748">
        <v>46</v>
      </c>
      <c r="F1748" s="3">
        <v>31850</v>
      </c>
      <c r="G1748" t="s">
        <v>1399</v>
      </c>
      <c r="H1748" t="s">
        <v>34</v>
      </c>
      <c r="I1748" t="s">
        <v>46</v>
      </c>
      <c r="J1748" t="s">
        <v>28</v>
      </c>
      <c r="K1748" t="s">
        <v>42</v>
      </c>
      <c r="L1748">
        <v>14</v>
      </c>
    </row>
    <row r="1749" spans="1:12" x14ac:dyDescent="0.3">
      <c r="A1749">
        <v>1748</v>
      </c>
      <c r="B1749" t="s">
        <v>3459</v>
      </c>
      <c r="C1749" t="s">
        <v>3460</v>
      </c>
      <c r="D1749" t="s">
        <v>32</v>
      </c>
      <c r="E1749">
        <v>83</v>
      </c>
      <c r="F1749" s="3">
        <v>20613</v>
      </c>
      <c r="G1749" t="s">
        <v>394</v>
      </c>
      <c r="H1749" t="s">
        <v>68</v>
      </c>
      <c r="I1749" t="s">
        <v>27</v>
      </c>
      <c r="J1749" t="s">
        <v>28</v>
      </c>
      <c r="K1749" t="s">
        <v>29</v>
      </c>
      <c r="L1749">
        <v>10</v>
      </c>
    </row>
    <row r="1750" spans="1:12" x14ac:dyDescent="0.3">
      <c r="A1750">
        <v>1749</v>
      </c>
      <c r="B1750" t="s">
        <v>817</v>
      </c>
      <c r="C1750" t="s">
        <v>1450</v>
      </c>
      <c r="D1750" t="s">
        <v>24</v>
      </c>
      <c r="E1750">
        <v>66</v>
      </c>
      <c r="F1750" s="3">
        <v>29516</v>
      </c>
      <c r="G1750" t="s">
        <v>40</v>
      </c>
      <c r="H1750" t="s">
        <v>122</v>
      </c>
      <c r="I1750" t="s">
        <v>50</v>
      </c>
      <c r="J1750" t="s">
        <v>28</v>
      </c>
      <c r="K1750" t="s">
        <v>42</v>
      </c>
      <c r="L1750">
        <v>4</v>
      </c>
    </row>
    <row r="1751" spans="1:12" x14ac:dyDescent="0.3">
      <c r="A1751">
        <v>1750</v>
      </c>
      <c r="B1751" t="s">
        <v>3461</v>
      </c>
      <c r="C1751" t="s">
        <v>3462</v>
      </c>
      <c r="D1751" t="s">
        <v>32</v>
      </c>
      <c r="E1751">
        <v>14</v>
      </c>
      <c r="F1751" s="3">
        <v>21683</v>
      </c>
      <c r="G1751" t="s">
        <v>258</v>
      </c>
      <c r="H1751" t="s">
        <v>148</v>
      </c>
      <c r="I1751" t="s">
        <v>27</v>
      </c>
      <c r="J1751" t="s">
        <v>28</v>
      </c>
      <c r="K1751" t="s">
        <v>29</v>
      </c>
      <c r="L1751">
        <v>16</v>
      </c>
    </row>
    <row r="1752" spans="1:12" x14ac:dyDescent="0.3">
      <c r="A1752">
        <v>1751</v>
      </c>
      <c r="B1752" t="s">
        <v>3463</v>
      </c>
      <c r="C1752" t="s">
        <v>3464</v>
      </c>
      <c r="D1752" t="s">
        <v>24</v>
      </c>
      <c r="E1752">
        <v>49</v>
      </c>
      <c r="F1752" s="3">
        <v>25285</v>
      </c>
      <c r="G1752" t="s">
        <v>40</v>
      </c>
      <c r="H1752" t="s">
        <v>26</v>
      </c>
      <c r="I1752" t="s">
        <v>27</v>
      </c>
      <c r="J1752" t="s">
        <v>28</v>
      </c>
      <c r="K1752" t="s">
        <v>42</v>
      </c>
      <c r="L1752">
        <v>4</v>
      </c>
    </row>
    <row r="1753" spans="1:12" x14ac:dyDescent="0.3">
      <c r="A1753">
        <v>1752</v>
      </c>
      <c r="B1753" t="s">
        <v>3465</v>
      </c>
      <c r="C1753" t="s">
        <v>3466</v>
      </c>
      <c r="D1753" t="s">
        <v>24</v>
      </c>
      <c r="E1753">
        <v>92</v>
      </c>
      <c r="F1753" s="3">
        <v>28152</v>
      </c>
      <c r="G1753" t="s">
        <v>597</v>
      </c>
      <c r="H1753" t="s">
        <v>40</v>
      </c>
      <c r="I1753" t="s">
        <v>27</v>
      </c>
      <c r="J1753" t="s">
        <v>28</v>
      </c>
      <c r="K1753" t="s">
        <v>42</v>
      </c>
      <c r="L1753">
        <v>17</v>
      </c>
    </row>
    <row r="1754" spans="1:12" x14ac:dyDescent="0.3">
      <c r="A1754">
        <v>1753</v>
      </c>
      <c r="B1754" t="s">
        <v>2440</v>
      </c>
      <c r="C1754" t="s">
        <v>813</v>
      </c>
      <c r="D1754" t="s">
        <v>24</v>
      </c>
      <c r="E1754">
        <v>6</v>
      </c>
      <c r="F1754" s="3">
        <v>35715</v>
      </c>
      <c r="G1754" t="s">
        <v>237</v>
      </c>
      <c r="H1754" t="s">
        <v>26</v>
      </c>
      <c r="I1754" t="s">
        <v>50</v>
      </c>
      <c r="J1754" t="s">
        <v>28</v>
      </c>
      <c r="K1754" t="s">
        <v>29</v>
      </c>
      <c r="L1754">
        <v>1</v>
      </c>
    </row>
    <row r="1755" spans="1:12" x14ac:dyDescent="0.3">
      <c r="A1755">
        <v>1754</v>
      </c>
      <c r="B1755" t="s">
        <v>3467</v>
      </c>
      <c r="C1755" t="s">
        <v>3468</v>
      </c>
      <c r="D1755" t="s">
        <v>24</v>
      </c>
      <c r="E1755">
        <v>24</v>
      </c>
      <c r="F1755" s="3">
        <v>24073</v>
      </c>
      <c r="G1755" t="s">
        <v>40</v>
      </c>
      <c r="H1755" t="s">
        <v>49</v>
      </c>
      <c r="I1755" t="s">
        <v>27</v>
      </c>
      <c r="J1755" t="s">
        <v>28</v>
      </c>
      <c r="K1755" t="s">
        <v>29</v>
      </c>
      <c r="L1755">
        <v>15</v>
      </c>
    </row>
    <row r="1756" spans="1:12" x14ac:dyDescent="0.3">
      <c r="A1756">
        <v>1755</v>
      </c>
      <c r="B1756" t="s">
        <v>3469</v>
      </c>
      <c r="C1756" t="s">
        <v>3470</v>
      </c>
      <c r="D1756" t="s">
        <v>24</v>
      </c>
      <c r="E1756">
        <v>38</v>
      </c>
      <c r="F1756" s="3">
        <v>31647</v>
      </c>
      <c r="G1756" t="s">
        <v>580</v>
      </c>
      <c r="H1756" t="s">
        <v>38</v>
      </c>
      <c r="I1756" t="s">
        <v>27</v>
      </c>
      <c r="J1756" t="s">
        <v>28</v>
      </c>
      <c r="K1756" t="s">
        <v>42</v>
      </c>
      <c r="L1756">
        <v>20</v>
      </c>
    </row>
    <row r="1757" spans="1:12" x14ac:dyDescent="0.3">
      <c r="A1757">
        <v>1756</v>
      </c>
      <c r="B1757" t="s">
        <v>3471</v>
      </c>
      <c r="C1757" t="s">
        <v>9</v>
      </c>
      <c r="D1757" t="s">
        <v>24</v>
      </c>
      <c r="E1757">
        <v>92</v>
      </c>
      <c r="F1757" s="3">
        <v>28111</v>
      </c>
      <c r="G1757" t="s">
        <v>77</v>
      </c>
      <c r="H1757" t="s">
        <v>40</v>
      </c>
      <c r="I1757" t="s">
        <v>50</v>
      </c>
      <c r="J1757" t="s">
        <v>28</v>
      </c>
      <c r="K1757" t="s">
        <v>42</v>
      </c>
      <c r="L1757">
        <v>7</v>
      </c>
    </row>
    <row r="1758" spans="1:12" x14ac:dyDescent="0.3">
      <c r="A1758">
        <v>1757</v>
      </c>
      <c r="B1758" t="s">
        <v>1283</v>
      </c>
      <c r="C1758" t="s">
        <v>3472</v>
      </c>
      <c r="D1758" t="s">
        <v>32</v>
      </c>
      <c r="E1758">
        <v>68</v>
      </c>
      <c r="F1758" s="3">
        <v>24169</v>
      </c>
      <c r="G1758" t="s">
        <v>40</v>
      </c>
      <c r="H1758" t="s">
        <v>41</v>
      </c>
      <c r="I1758" t="s">
        <v>50</v>
      </c>
      <c r="J1758" t="s">
        <v>28</v>
      </c>
      <c r="K1758" t="s">
        <v>42</v>
      </c>
      <c r="L1758">
        <v>7</v>
      </c>
    </row>
    <row r="1759" spans="1:12" x14ac:dyDescent="0.3">
      <c r="A1759">
        <v>1758</v>
      </c>
      <c r="B1759" t="s">
        <v>3473</v>
      </c>
      <c r="C1759" t="s">
        <v>3474</v>
      </c>
      <c r="D1759" t="s">
        <v>24</v>
      </c>
      <c r="E1759">
        <v>16</v>
      </c>
      <c r="F1759" s="3">
        <v>26234</v>
      </c>
      <c r="G1759" t="s">
        <v>1496</v>
      </c>
      <c r="H1759" t="s">
        <v>59</v>
      </c>
      <c r="I1759" t="s">
        <v>27</v>
      </c>
      <c r="J1759" t="s">
        <v>28</v>
      </c>
      <c r="K1759" t="s">
        <v>29</v>
      </c>
      <c r="L1759">
        <v>6</v>
      </c>
    </row>
    <row r="1760" spans="1:12" x14ac:dyDescent="0.3">
      <c r="A1760">
        <v>1759</v>
      </c>
      <c r="B1760" t="s">
        <v>623</v>
      </c>
      <c r="C1760" t="s">
        <v>3475</v>
      </c>
      <c r="D1760" t="s">
        <v>32</v>
      </c>
      <c r="E1760">
        <v>52</v>
      </c>
      <c r="F1760" s="3">
        <v>25356</v>
      </c>
      <c r="G1760" t="s">
        <v>993</v>
      </c>
      <c r="H1760" t="s">
        <v>34</v>
      </c>
      <c r="I1760" t="s">
        <v>50</v>
      </c>
      <c r="J1760" t="s">
        <v>28</v>
      </c>
      <c r="K1760" t="s">
        <v>42</v>
      </c>
      <c r="L1760">
        <v>15</v>
      </c>
    </row>
    <row r="1761" spans="1:12" x14ac:dyDescent="0.3">
      <c r="A1761">
        <v>1760</v>
      </c>
      <c r="B1761" t="s">
        <v>3476</v>
      </c>
      <c r="C1761" t="s">
        <v>3477</v>
      </c>
      <c r="D1761" t="s">
        <v>24</v>
      </c>
      <c r="E1761">
        <v>68</v>
      </c>
      <c r="F1761" s="3">
        <v>24224</v>
      </c>
      <c r="G1761" t="s">
        <v>668</v>
      </c>
      <c r="H1761" t="s">
        <v>26</v>
      </c>
      <c r="I1761" t="s">
        <v>50</v>
      </c>
      <c r="J1761" t="s">
        <v>28</v>
      </c>
      <c r="K1761" t="s">
        <v>42</v>
      </c>
      <c r="L1761">
        <v>15</v>
      </c>
    </row>
    <row r="1762" spans="1:12" x14ac:dyDescent="0.3">
      <c r="A1762">
        <v>1761</v>
      </c>
      <c r="B1762" t="s">
        <v>3478</v>
      </c>
      <c r="C1762" t="s">
        <v>3479</v>
      </c>
      <c r="D1762" t="s">
        <v>24</v>
      </c>
      <c r="E1762">
        <v>96</v>
      </c>
      <c r="F1762" s="3">
        <v>27270</v>
      </c>
      <c r="G1762" t="s">
        <v>125</v>
      </c>
      <c r="H1762" t="s">
        <v>68</v>
      </c>
      <c r="I1762" t="s">
        <v>27</v>
      </c>
      <c r="J1762" t="s">
        <v>28</v>
      </c>
      <c r="K1762" t="s">
        <v>29</v>
      </c>
      <c r="L1762">
        <v>14</v>
      </c>
    </row>
    <row r="1763" spans="1:12" x14ac:dyDescent="0.3">
      <c r="A1763">
        <v>1762</v>
      </c>
      <c r="B1763" t="s">
        <v>2442</v>
      </c>
      <c r="C1763" t="s">
        <v>3480</v>
      </c>
      <c r="D1763" t="s">
        <v>24</v>
      </c>
      <c r="E1763">
        <v>49</v>
      </c>
      <c r="F1763" s="3">
        <v>28610</v>
      </c>
      <c r="G1763" t="s">
        <v>1399</v>
      </c>
      <c r="H1763" t="s">
        <v>26</v>
      </c>
      <c r="I1763" t="s">
        <v>27</v>
      </c>
      <c r="J1763" t="s">
        <v>28</v>
      </c>
      <c r="K1763" t="s">
        <v>29</v>
      </c>
      <c r="L1763">
        <v>18</v>
      </c>
    </row>
    <row r="1764" spans="1:12" x14ac:dyDescent="0.3">
      <c r="A1764">
        <v>1763</v>
      </c>
      <c r="B1764" t="s">
        <v>3325</v>
      </c>
      <c r="C1764" t="s">
        <v>3481</v>
      </c>
      <c r="D1764" t="s">
        <v>24</v>
      </c>
      <c r="E1764">
        <v>96</v>
      </c>
      <c r="F1764" s="3">
        <v>34637</v>
      </c>
      <c r="G1764" t="s">
        <v>1068</v>
      </c>
      <c r="H1764" t="s">
        <v>68</v>
      </c>
      <c r="I1764" t="s">
        <v>46</v>
      </c>
      <c r="J1764" t="s">
        <v>28</v>
      </c>
      <c r="K1764" t="s">
        <v>29</v>
      </c>
      <c r="L1764">
        <v>7</v>
      </c>
    </row>
    <row r="1765" spans="1:12" x14ac:dyDescent="0.3">
      <c r="A1765">
        <v>1764</v>
      </c>
      <c r="B1765" t="s">
        <v>602</v>
      </c>
      <c r="C1765" t="s">
        <v>3482</v>
      </c>
      <c r="D1765" t="s">
        <v>24</v>
      </c>
      <c r="E1765">
        <v>36</v>
      </c>
      <c r="F1765" s="3">
        <v>22088</v>
      </c>
      <c r="G1765" t="s">
        <v>558</v>
      </c>
      <c r="H1765" t="s">
        <v>40</v>
      </c>
      <c r="I1765" t="s">
        <v>27</v>
      </c>
      <c r="J1765" t="s">
        <v>28</v>
      </c>
      <c r="K1765" t="s">
        <v>29</v>
      </c>
      <c r="L1765">
        <v>10</v>
      </c>
    </row>
    <row r="1766" spans="1:12" x14ac:dyDescent="0.3">
      <c r="A1766">
        <v>1765</v>
      </c>
      <c r="B1766" t="s">
        <v>3483</v>
      </c>
      <c r="C1766" t="s">
        <v>3484</v>
      </c>
      <c r="D1766" t="s">
        <v>24</v>
      </c>
      <c r="E1766">
        <v>48</v>
      </c>
      <c r="F1766" s="3">
        <v>24516</v>
      </c>
      <c r="G1766" t="s">
        <v>62</v>
      </c>
      <c r="H1766" t="s">
        <v>40</v>
      </c>
      <c r="I1766" t="s">
        <v>50</v>
      </c>
      <c r="J1766" t="s">
        <v>28</v>
      </c>
      <c r="K1766" t="s">
        <v>42</v>
      </c>
      <c r="L1766">
        <v>10</v>
      </c>
    </row>
    <row r="1767" spans="1:12" x14ac:dyDescent="0.3">
      <c r="A1767">
        <v>1766</v>
      </c>
      <c r="B1767" t="s">
        <v>3485</v>
      </c>
      <c r="C1767" t="s">
        <v>3486</v>
      </c>
      <c r="D1767" t="s">
        <v>24</v>
      </c>
      <c r="E1767">
        <v>53</v>
      </c>
      <c r="F1767" s="3">
        <v>31340</v>
      </c>
      <c r="G1767" t="s">
        <v>62</v>
      </c>
      <c r="H1767" t="s">
        <v>40</v>
      </c>
      <c r="I1767" t="s">
        <v>46</v>
      </c>
      <c r="J1767" t="s">
        <v>28</v>
      </c>
      <c r="K1767" t="s">
        <v>42</v>
      </c>
      <c r="L1767">
        <v>21</v>
      </c>
    </row>
    <row r="1768" spans="1:12" x14ac:dyDescent="0.3">
      <c r="A1768">
        <v>1767</v>
      </c>
      <c r="B1768" t="s">
        <v>3487</v>
      </c>
      <c r="C1768" t="s">
        <v>3488</v>
      </c>
      <c r="D1768" t="s">
        <v>24</v>
      </c>
      <c r="E1768">
        <v>28</v>
      </c>
      <c r="F1768" s="3">
        <v>21619</v>
      </c>
      <c r="G1768" t="s">
        <v>878</v>
      </c>
      <c r="H1768" t="s">
        <v>68</v>
      </c>
      <c r="I1768" t="s">
        <v>46</v>
      </c>
      <c r="J1768" t="s">
        <v>28</v>
      </c>
      <c r="K1768" t="s">
        <v>29</v>
      </c>
      <c r="L1768">
        <v>19</v>
      </c>
    </row>
    <row r="1769" spans="1:12" x14ac:dyDescent="0.3">
      <c r="A1769">
        <v>1768</v>
      </c>
      <c r="B1769" t="s">
        <v>3489</v>
      </c>
      <c r="C1769" t="s">
        <v>3490</v>
      </c>
      <c r="D1769" t="s">
        <v>32</v>
      </c>
      <c r="E1769">
        <v>36</v>
      </c>
      <c r="F1769" s="3">
        <v>27069</v>
      </c>
      <c r="G1769" t="s">
        <v>1731</v>
      </c>
      <c r="H1769" t="s">
        <v>68</v>
      </c>
      <c r="I1769" t="s">
        <v>50</v>
      </c>
      <c r="J1769" t="s">
        <v>28</v>
      </c>
      <c r="K1769" t="s">
        <v>42</v>
      </c>
      <c r="L1769">
        <v>13</v>
      </c>
    </row>
    <row r="1770" spans="1:12" x14ac:dyDescent="0.3">
      <c r="A1770">
        <v>1769</v>
      </c>
      <c r="B1770" t="s">
        <v>3491</v>
      </c>
      <c r="C1770" t="s">
        <v>3492</v>
      </c>
      <c r="D1770" t="s">
        <v>32</v>
      </c>
      <c r="E1770">
        <v>13</v>
      </c>
      <c r="F1770" s="3">
        <v>22246</v>
      </c>
      <c r="G1770" t="s">
        <v>40</v>
      </c>
      <c r="H1770" t="s">
        <v>40</v>
      </c>
      <c r="I1770" t="s">
        <v>27</v>
      </c>
      <c r="J1770" t="s">
        <v>28</v>
      </c>
      <c r="K1770" t="s">
        <v>29</v>
      </c>
      <c r="L1770">
        <v>5</v>
      </c>
    </row>
    <row r="1771" spans="1:12" x14ac:dyDescent="0.3">
      <c r="A1771">
        <v>1770</v>
      </c>
      <c r="B1771" t="s">
        <v>3493</v>
      </c>
      <c r="C1771" t="s">
        <v>3494</v>
      </c>
      <c r="D1771" t="s">
        <v>24</v>
      </c>
      <c r="E1771">
        <v>63</v>
      </c>
      <c r="F1771" s="3">
        <v>34799</v>
      </c>
      <c r="G1771" t="s">
        <v>77</v>
      </c>
      <c r="H1771" t="s">
        <v>40</v>
      </c>
      <c r="I1771" t="s">
        <v>27</v>
      </c>
      <c r="J1771" t="s">
        <v>28</v>
      </c>
      <c r="K1771" t="s">
        <v>29</v>
      </c>
      <c r="L1771">
        <v>7</v>
      </c>
    </row>
    <row r="1772" spans="1:12" x14ac:dyDescent="0.3">
      <c r="A1772">
        <v>1771</v>
      </c>
      <c r="B1772" t="s">
        <v>3495</v>
      </c>
      <c r="C1772" t="s">
        <v>3496</v>
      </c>
      <c r="D1772" t="s">
        <v>24</v>
      </c>
      <c r="E1772">
        <v>1</v>
      </c>
      <c r="F1772" s="3">
        <v>27334</v>
      </c>
      <c r="G1772" t="s">
        <v>89</v>
      </c>
      <c r="H1772" t="s">
        <v>68</v>
      </c>
      <c r="I1772" t="s">
        <v>27</v>
      </c>
      <c r="J1772" t="s">
        <v>28</v>
      </c>
      <c r="K1772" t="s">
        <v>29</v>
      </c>
      <c r="L1772">
        <v>14</v>
      </c>
    </row>
    <row r="1773" spans="1:12" x14ac:dyDescent="0.3">
      <c r="A1773">
        <v>1772</v>
      </c>
      <c r="B1773" t="s">
        <v>3497</v>
      </c>
      <c r="C1773" t="s">
        <v>3498</v>
      </c>
      <c r="D1773" t="s">
        <v>32</v>
      </c>
      <c r="E1773">
        <v>98</v>
      </c>
      <c r="F1773" s="3">
        <v>30870</v>
      </c>
      <c r="G1773" t="s">
        <v>713</v>
      </c>
      <c r="H1773" t="s">
        <v>34</v>
      </c>
      <c r="I1773" t="s">
        <v>50</v>
      </c>
      <c r="J1773" t="s">
        <v>28</v>
      </c>
      <c r="K1773" t="s">
        <v>29</v>
      </c>
      <c r="L1773">
        <v>14</v>
      </c>
    </row>
    <row r="1774" spans="1:12" x14ac:dyDescent="0.3">
      <c r="A1774">
        <v>1773</v>
      </c>
      <c r="B1774" t="s">
        <v>3499</v>
      </c>
      <c r="C1774" t="s">
        <v>3500</v>
      </c>
      <c r="D1774" t="s">
        <v>131</v>
      </c>
      <c r="E1774">
        <v>82</v>
      </c>
      <c r="F1774" s="3" t="s">
        <v>132</v>
      </c>
      <c r="G1774" t="s">
        <v>40</v>
      </c>
      <c r="H1774" t="s">
        <v>41</v>
      </c>
      <c r="I1774" t="s">
        <v>27</v>
      </c>
      <c r="J1774" t="s">
        <v>28</v>
      </c>
      <c r="K1774" t="s">
        <v>29</v>
      </c>
      <c r="L1774">
        <v>11</v>
      </c>
    </row>
    <row r="1775" spans="1:12" x14ac:dyDescent="0.3">
      <c r="A1775">
        <v>1774</v>
      </c>
      <c r="B1775" t="s">
        <v>3501</v>
      </c>
      <c r="C1775" t="s">
        <v>3502</v>
      </c>
      <c r="D1775" t="s">
        <v>32</v>
      </c>
      <c r="E1775">
        <v>48</v>
      </c>
      <c r="F1775" s="3">
        <v>28795</v>
      </c>
      <c r="G1775" t="s">
        <v>365</v>
      </c>
      <c r="H1775" t="s">
        <v>34</v>
      </c>
      <c r="I1775" t="s">
        <v>27</v>
      </c>
      <c r="J1775" t="s">
        <v>28</v>
      </c>
      <c r="K1775" t="s">
        <v>29</v>
      </c>
      <c r="L1775">
        <v>18</v>
      </c>
    </row>
    <row r="1776" spans="1:12" x14ac:dyDescent="0.3">
      <c r="A1776">
        <v>1775</v>
      </c>
      <c r="B1776" t="s">
        <v>3503</v>
      </c>
      <c r="C1776" t="s">
        <v>3504</v>
      </c>
      <c r="D1776" t="s">
        <v>24</v>
      </c>
      <c r="E1776">
        <v>73</v>
      </c>
      <c r="F1776" s="3">
        <v>34973</v>
      </c>
      <c r="G1776" t="s">
        <v>561</v>
      </c>
      <c r="H1776" t="s">
        <v>34</v>
      </c>
      <c r="I1776" t="s">
        <v>46</v>
      </c>
      <c r="J1776" t="s">
        <v>28</v>
      </c>
      <c r="K1776" t="s">
        <v>42</v>
      </c>
      <c r="L1776">
        <v>3</v>
      </c>
    </row>
    <row r="1777" spans="1:12" x14ac:dyDescent="0.3">
      <c r="A1777">
        <v>1776</v>
      </c>
      <c r="B1777" t="s">
        <v>3505</v>
      </c>
      <c r="C1777" t="s">
        <v>3506</v>
      </c>
      <c r="D1777" t="s">
        <v>32</v>
      </c>
      <c r="E1777">
        <v>77</v>
      </c>
      <c r="F1777" s="3">
        <v>28728</v>
      </c>
      <c r="G1777" t="s">
        <v>478</v>
      </c>
      <c r="H1777" t="s">
        <v>34</v>
      </c>
      <c r="I1777" t="s">
        <v>46</v>
      </c>
      <c r="J1777" t="s">
        <v>28</v>
      </c>
      <c r="K1777" t="s">
        <v>42</v>
      </c>
      <c r="L1777">
        <v>10</v>
      </c>
    </row>
    <row r="1778" spans="1:12" x14ac:dyDescent="0.3">
      <c r="A1778">
        <v>1777</v>
      </c>
      <c r="B1778" t="s">
        <v>3507</v>
      </c>
      <c r="C1778" t="s">
        <v>3508</v>
      </c>
      <c r="D1778" t="s">
        <v>24</v>
      </c>
      <c r="E1778">
        <v>47</v>
      </c>
      <c r="F1778" s="3">
        <v>34456</v>
      </c>
      <c r="G1778" t="s">
        <v>673</v>
      </c>
      <c r="H1778" t="s">
        <v>49</v>
      </c>
      <c r="I1778" t="s">
        <v>46</v>
      </c>
      <c r="J1778" t="s">
        <v>28</v>
      </c>
      <c r="K1778" t="s">
        <v>42</v>
      </c>
      <c r="L1778">
        <v>1</v>
      </c>
    </row>
    <row r="1779" spans="1:12" x14ac:dyDescent="0.3">
      <c r="A1779">
        <v>1778</v>
      </c>
      <c r="B1779" t="s">
        <v>3509</v>
      </c>
      <c r="C1779" t="s">
        <v>3510</v>
      </c>
      <c r="D1779" t="s">
        <v>24</v>
      </c>
      <c r="E1779">
        <v>72</v>
      </c>
      <c r="F1779" s="3">
        <v>36737</v>
      </c>
      <c r="G1779" t="s">
        <v>121</v>
      </c>
      <c r="H1779" t="s">
        <v>40</v>
      </c>
      <c r="I1779" t="s">
        <v>27</v>
      </c>
      <c r="J1779" t="s">
        <v>28</v>
      </c>
      <c r="K1779" t="s">
        <v>29</v>
      </c>
      <c r="L1779">
        <v>2</v>
      </c>
    </row>
    <row r="1780" spans="1:12" x14ac:dyDescent="0.3">
      <c r="A1780">
        <v>1779</v>
      </c>
      <c r="B1780" t="s">
        <v>3511</v>
      </c>
      <c r="C1780" t="s">
        <v>3512</v>
      </c>
      <c r="D1780" t="s">
        <v>32</v>
      </c>
      <c r="E1780">
        <v>55</v>
      </c>
      <c r="F1780" s="3">
        <v>35388</v>
      </c>
      <c r="G1780" t="s">
        <v>135</v>
      </c>
      <c r="H1780" t="s">
        <v>59</v>
      </c>
      <c r="I1780" t="s">
        <v>46</v>
      </c>
      <c r="J1780" t="s">
        <v>28</v>
      </c>
      <c r="K1780" t="s">
        <v>42</v>
      </c>
      <c r="L1780">
        <v>5</v>
      </c>
    </row>
    <row r="1781" spans="1:12" x14ac:dyDescent="0.3">
      <c r="A1781">
        <v>1780</v>
      </c>
      <c r="B1781" t="s">
        <v>3513</v>
      </c>
      <c r="C1781" t="s">
        <v>3514</v>
      </c>
      <c r="D1781" t="s">
        <v>131</v>
      </c>
      <c r="E1781">
        <v>52</v>
      </c>
      <c r="F1781" s="3" t="s">
        <v>132</v>
      </c>
      <c r="G1781" t="s">
        <v>227</v>
      </c>
      <c r="H1781" t="s">
        <v>41</v>
      </c>
      <c r="I1781" t="s">
        <v>27</v>
      </c>
      <c r="J1781" t="s">
        <v>28</v>
      </c>
      <c r="K1781" t="s">
        <v>42</v>
      </c>
      <c r="L1781">
        <v>11</v>
      </c>
    </row>
    <row r="1782" spans="1:12" x14ac:dyDescent="0.3">
      <c r="A1782">
        <v>1781</v>
      </c>
      <c r="B1782" t="s">
        <v>3515</v>
      </c>
      <c r="C1782" t="s">
        <v>3516</v>
      </c>
      <c r="D1782" t="s">
        <v>32</v>
      </c>
      <c r="E1782">
        <v>63</v>
      </c>
      <c r="F1782" s="3">
        <v>23949</v>
      </c>
      <c r="G1782" t="s">
        <v>250</v>
      </c>
      <c r="H1782" t="s">
        <v>40</v>
      </c>
      <c r="I1782" t="s">
        <v>46</v>
      </c>
      <c r="J1782" t="s">
        <v>28</v>
      </c>
      <c r="K1782" t="s">
        <v>42</v>
      </c>
      <c r="L1782">
        <v>17</v>
      </c>
    </row>
    <row r="1783" spans="1:12" x14ac:dyDescent="0.3">
      <c r="A1783">
        <v>1782</v>
      </c>
      <c r="B1783" t="s">
        <v>3517</v>
      </c>
      <c r="C1783" t="s">
        <v>3518</v>
      </c>
      <c r="D1783" t="s">
        <v>32</v>
      </c>
      <c r="E1783">
        <v>47</v>
      </c>
      <c r="F1783" s="3">
        <v>24463</v>
      </c>
      <c r="G1783" t="s">
        <v>464</v>
      </c>
      <c r="H1783" t="s">
        <v>26</v>
      </c>
      <c r="I1783" t="s">
        <v>46</v>
      </c>
      <c r="J1783" t="s">
        <v>28</v>
      </c>
      <c r="K1783" t="s">
        <v>29</v>
      </c>
      <c r="L1783">
        <v>9</v>
      </c>
    </row>
    <row r="1784" spans="1:12" x14ac:dyDescent="0.3">
      <c r="A1784">
        <v>1783</v>
      </c>
      <c r="B1784" t="s">
        <v>1167</v>
      </c>
      <c r="C1784" t="s">
        <v>3519</v>
      </c>
      <c r="D1784" t="s">
        <v>32</v>
      </c>
      <c r="E1784">
        <v>55</v>
      </c>
      <c r="F1784" s="3">
        <v>34910</v>
      </c>
      <c r="G1784" t="s">
        <v>40</v>
      </c>
      <c r="H1784" t="s">
        <v>49</v>
      </c>
      <c r="I1784" t="s">
        <v>27</v>
      </c>
      <c r="J1784" t="s">
        <v>28</v>
      </c>
      <c r="K1784" t="s">
        <v>29</v>
      </c>
      <c r="L1784">
        <v>7</v>
      </c>
    </row>
    <row r="1785" spans="1:12" x14ac:dyDescent="0.3">
      <c r="A1785">
        <v>1784</v>
      </c>
      <c r="B1785" t="s">
        <v>3520</v>
      </c>
      <c r="C1785" t="s">
        <v>3521</v>
      </c>
      <c r="D1785" t="s">
        <v>24</v>
      </c>
      <c r="E1785">
        <v>37</v>
      </c>
      <c r="F1785" s="3">
        <v>34622</v>
      </c>
      <c r="G1785" t="s">
        <v>837</v>
      </c>
      <c r="H1785" t="s">
        <v>68</v>
      </c>
      <c r="I1785" t="s">
        <v>27</v>
      </c>
      <c r="J1785" t="s">
        <v>28</v>
      </c>
      <c r="K1785" t="s">
        <v>29</v>
      </c>
      <c r="L1785">
        <v>6</v>
      </c>
    </row>
    <row r="1786" spans="1:12" x14ac:dyDescent="0.3">
      <c r="A1786">
        <v>1785</v>
      </c>
      <c r="B1786" t="s">
        <v>1461</v>
      </c>
      <c r="C1786" t="s">
        <v>3522</v>
      </c>
      <c r="D1786" t="s">
        <v>32</v>
      </c>
      <c r="E1786">
        <v>23</v>
      </c>
      <c r="F1786" s="3">
        <v>22260</v>
      </c>
      <c r="G1786" t="s">
        <v>583</v>
      </c>
      <c r="H1786" t="s">
        <v>26</v>
      </c>
      <c r="I1786" t="s">
        <v>27</v>
      </c>
      <c r="J1786" t="s">
        <v>28</v>
      </c>
      <c r="K1786" t="s">
        <v>42</v>
      </c>
      <c r="L1786">
        <v>19</v>
      </c>
    </row>
    <row r="1787" spans="1:12" x14ac:dyDescent="0.3">
      <c r="A1787">
        <v>1786</v>
      </c>
      <c r="B1787" t="s">
        <v>3523</v>
      </c>
      <c r="C1787" t="s">
        <v>3524</v>
      </c>
      <c r="D1787" t="s">
        <v>24</v>
      </c>
      <c r="E1787">
        <v>70</v>
      </c>
      <c r="F1787" s="3">
        <v>22725</v>
      </c>
      <c r="G1787" t="s">
        <v>622</v>
      </c>
      <c r="H1787" t="s">
        <v>59</v>
      </c>
      <c r="I1787" t="s">
        <v>50</v>
      </c>
      <c r="J1787" t="s">
        <v>28</v>
      </c>
      <c r="K1787" t="s">
        <v>29</v>
      </c>
      <c r="L1787">
        <v>11</v>
      </c>
    </row>
    <row r="1788" spans="1:12" x14ac:dyDescent="0.3">
      <c r="A1788">
        <v>1787</v>
      </c>
      <c r="B1788" t="s">
        <v>3525</v>
      </c>
      <c r="C1788" t="s">
        <v>3526</v>
      </c>
      <c r="D1788" t="s">
        <v>32</v>
      </c>
      <c r="E1788">
        <v>2</v>
      </c>
      <c r="F1788" s="3">
        <v>28085</v>
      </c>
      <c r="G1788" t="s">
        <v>25</v>
      </c>
      <c r="H1788" t="s">
        <v>49</v>
      </c>
      <c r="I1788" t="s">
        <v>50</v>
      </c>
      <c r="J1788" t="s">
        <v>28</v>
      </c>
      <c r="K1788" t="s">
        <v>29</v>
      </c>
      <c r="L1788">
        <v>13</v>
      </c>
    </row>
    <row r="1789" spans="1:12" x14ac:dyDescent="0.3">
      <c r="A1789">
        <v>1788</v>
      </c>
      <c r="B1789" t="s">
        <v>3527</v>
      </c>
      <c r="C1789" t="s">
        <v>3528</v>
      </c>
      <c r="D1789" t="s">
        <v>24</v>
      </c>
      <c r="E1789">
        <v>79</v>
      </c>
      <c r="F1789" s="3">
        <v>23599</v>
      </c>
      <c r="G1789" t="s">
        <v>811</v>
      </c>
      <c r="H1789" t="s">
        <v>34</v>
      </c>
      <c r="I1789" t="s">
        <v>50</v>
      </c>
      <c r="J1789" t="s">
        <v>28</v>
      </c>
      <c r="K1789" t="s">
        <v>29</v>
      </c>
      <c r="L1789">
        <v>10</v>
      </c>
    </row>
    <row r="1790" spans="1:12" x14ac:dyDescent="0.3">
      <c r="A1790">
        <v>1789</v>
      </c>
      <c r="B1790" t="s">
        <v>3529</v>
      </c>
      <c r="C1790" t="s">
        <v>3530</v>
      </c>
      <c r="D1790" t="s">
        <v>24</v>
      </c>
      <c r="E1790">
        <v>44</v>
      </c>
      <c r="F1790" s="3">
        <v>31653</v>
      </c>
      <c r="G1790" t="s">
        <v>415</v>
      </c>
      <c r="H1790" t="s">
        <v>38</v>
      </c>
      <c r="I1790" t="s">
        <v>27</v>
      </c>
      <c r="J1790" t="s">
        <v>28</v>
      </c>
      <c r="K1790" t="s">
        <v>42</v>
      </c>
      <c r="L1790">
        <v>9</v>
      </c>
    </row>
    <row r="1791" spans="1:12" x14ac:dyDescent="0.3">
      <c r="A1791">
        <v>1790</v>
      </c>
      <c r="B1791" t="s">
        <v>3531</v>
      </c>
      <c r="C1791" t="s">
        <v>3532</v>
      </c>
      <c r="D1791" t="s">
        <v>32</v>
      </c>
      <c r="E1791">
        <v>90</v>
      </c>
      <c r="F1791" s="3">
        <v>34237</v>
      </c>
      <c r="G1791" t="s">
        <v>343</v>
      </c>
      <c r="H1791" t="s">
        <v>26</v>
      </c>
      <c r="I1791" t="s">
        <v>46</v>
      </c>
      <c r="J1791" t="s">
        <v>28</v>
      </c>
      <c r="K1791" t="s">
        <v>42</v>
      </c>
      <c r="L1791">
        <v>1</v>
      </c>
    </row>
    <row r="1792" spans="1:12" x14ac:dyDescent="0.3">
      <c r="A1792">
        <v>1791</v>
      </c>
      <c r="B1792" t="s">
        <v>3533</v>
      </c>
      <c r="C1792" t="s">
        <v>3534</v>
      </c>
      <c r="D1792" t="s">
        <v>24</v>
      </c>
      <c r="E1792">
        <v>20</v>
      </c>
      <c r="F1792" s="3">
        <v>27388</v>
      </c>
      <c r="G1792" t="s">
        <v>250</v>
      </c>
      <c r="H1792" t="s">
        <v>41</v>
      </c>
      <c r="I1792" t="s">
        <v>46</v>
      </c>
      <c r="J1792" t="s">
        <v>28</v>
      </c>
      <c r="K1792" t="s">
        <v>29</v>
      </c>
      <c r="L1792">
        <v>19</v>
      </c>
    </row>
    <row r="1793" spans="1:12" x14ac:dyDescent="0.3">
      <c r="A1793">
        <v>1792</v>
      </c>
      <c r="B1793" t="s">
        <v>3535</v>
      </c>
      <c r="C1793" t="s">
        <v>3536</v>
      </c>
      <c r="D1793" t="s">
        <v>32</v>
      </c>
      <c r="E1793">
        <v>1</v>
      </c>
      <c r="F1793" s="3">
        <v>32240</v>
      </c>
      <c r="G1793" t="s">
        <v>40</v>
      </c>
      <c r="H1793" t="s">
        <v>34</v>
      </c>
      <c r="I1793" t="s">
        <v>27</v>
      </c>
      <c r="J1793" t="s">
        <v>28</v>
      </c>
      <c r="K1793" t="s">
        <v>42</v>
      </c>
      <c r="L1793">
        <v>15</v>
      </c>
    </row>
    <row r="1794" spans="1:12" x14ac:dyDescent="0.3">
      <c r="A1794">
        <v>1793</v>
      </c>
      <c r="B1794" t="s">
        <v>3537</v>
      </c>
      <c r="C1794" t="s">
        <v>3538</v>
      </c>
      <c r="D1794" t="s">
        <v>32</v>
      </c>
      <c r="E1794">
        <v>19</v>
      </c>
      <c r="F1794" s="3">
        <v>32673</v>
      </c>
      <c r="G1794" t="s">
        <v>561</v>
      </c>
      <c r="H1794" t="s">
        <v>34</v>
      </c>
      <c r="I1794" t="s">
        <v>27</v>
      </c>
      <c r="J1794" t="s">
        <v>28</v>
      </c>
      <c r="K1794" t="s">
        <v>29</v>
      </c>
      <c r="L1794">
        <v>2</v>
      </c>
    </row>
    <row r="1795" spans="1:12" x14ac:dyDescent="0.3">
      <c r="A1795">
        <v>1794</v>
      </c>
      <c r="B1795" t="s">
        <v>3539</v>
      </c>
      <c r="C1795" t="s">
        <v>3540</v>
      </c>
      <c r="D1795" t="s">
        <v>24</v>
      </c>
      <c r="E1795">
        <v>53</v>
      </c>
      <c r="F1795" s="3">
        <v>25272</v>
      </c>
      <c r="G1795" t="s">
        <v>33</v>
      </c>
      <c r="H1795" t="s">
        <v>38</v>
      </c>
      <c r="I1795" t="s">
        <v>27</v>
      </c>
      <c r="J1795" t="s">
        <v>28</v>
      </c>
      <c r="K1795" t="s">
        <v>42</v>
      </c>
      <c r="L1795">
        <v>8</v>
      </c>
    </row>
    <row r="1796" spans="1:12" x14ac:dyDescent="0.3">
      <c r="A1796">
        <v>1795</v>
      </c>
      <c r="B1796" t="s">
        <v>3541</v>
      </c>
      <c r="C1796" t="s">
        <v>3542</v>
      </c>
      <c r="D1796" t="s">
        <v>32</v>
      </c>
      <c r="E1796">
        <v>40</v>
      </c>
      <c r="F1796" s="3">
        <v>28389</v>
      </c>
      <c r="G1796" t="s">
        <v>258</v>
      </c>
      <c r="H1796" t="s">
        <v>68</v>
      </c>
      <c r="I1796" t="s">
        <v>46</v>
      </c>
      <c r="J1796" t="s">
        <v>28</v>
      </c>
      <c r="K1796" t="s">
        <v>42</v>
      </c>
      <c r="L1796">
        <v>7</v>
      </c>
    </row>
    <row r="1797" spans="1:12" x14ac:dyDescent="0.3">
      <c r="A1797">
        <v>1796</v>
      </c>
      <c r="B1797" t="s">
        <v>3543</v>
      </c>
      <c r="C1797" t="s">
        <v>3544</v>
      </c>
      <c r="D1797" t="s">
        <v>24</v>
      </c>
      <c r="E1797">
        <v>79</v>
      </c>
      <c r="F1797" s="3">
        <v>25535</v>
      </c>
      <c r="G1797" t="s">
        <v>558</v>
      </c>
      <c r="H1797" t="s">
        <v>68</v>
      </c>
      <c r="I1797" t="s">
        <v>50</v>
      </c>
      <c r="J1797" t="s">
        <v>28</v>
      </c>
      <c r="K1797" t="s">
        <v>29</v>
      </c>
      <c r="L1797">
        <v>8</v>
      </c>
    </row>
    <row r="1798" spans="1:12" x14ac:dyDescent="0.3">
      <c r="A1798">
        <v>1797</v>
      </c>
      <c r="B1798" t="s">
        <v>90</v>
      </c>
      <c r="C1798" t="s">
        <v>3545</v>
      </c>
      <c r="D1798" t="s">
        <v>32</v>
      </c>
      <c r="E1798">
        <v>49</v>
      </c>
      <c r="F1798" s="3">
        <v>27165</v>
      </c>
      <c r="G1798" t="s">
        <v>338</v>
      </c>
      <c r="H1798" t="s">
        <v>40</v>
      </c>
      <c r="I1798" t="s">
        <v>27</v>
      </c>
      <c r="J1798" t="s">
        <v>28</v>
      </c>
      <c r="K1798" t="s">
        <v>42</v>
      </c>
      <c r="L1798">
        <v>8</v>
      </c>
    </row>
    <row r="1799" spans="1:12" x14ac:dyDescent="0.3">
      <c r="A1799">
        <v>1798</v>
      </c>
      <c r="B1799" t="s">
        <v>3546</v>
      </c>
      <c r="C1799" t="s">
        <v>3547</v>
      </c>
      <c r="D1799" t="s">
        <v>24</v>
      </c>
      <c r="E1799">
        <v>46</v>
      </c>
      <c r="F1799" s="3">
        <v>36810</v>
      </c>
      <c r="G1799" t="s">
        <v>577</v>
      </c>
      <c r="H1799" t="s">
        <v>68</v>
      </c>
      <c r="I1799" t="s">
        <v>50</v>
      </c>
      <c r="J1799" t="s">
        <v>28</v>
      </c>
      <c r="K1799" t="s">
        <v>29</v>
      </c>
      <c r="L1799">
        <v>1</v>
      </c>
    </row>
    <row r="1800" spans="1:12" x14ac:dyDescent="0.3">
      <c r="A1800">
        <v>1799</v>
      </c>
      <c r="B1800" t="s">
        <v>3548</v>
      </c>
      <c r="C1800" t="s">
        <v>3549</v>
      </c>
      <c r="D1800" t="s">
        <v>32</v>
      </c>
      <c r="E1800">
        <v>81</v>
      </c>
      <c r="F1800" s="3">
        <v>28482</v>
      </c>
      <c r="G1800" t="s">
        <v>40</v>
      </c>
      <c r="H1800" t="s">
        <v>40</v>
      </c>
      <c r="I1800" t="s">
        <v>46</v>
      </c>
      <c r="J1800" t="s">
        <v>28</v>
      </c>
      <c r="K1800" t="s">
        <v>42</v>
      </c>
      <c r="L1800">
        <v>17</v>
      </c>
    </row>
    <row r="1801" spans="1:12" x14ac:dyDescent="0.3">
      <c r="A1801">
        <v>1800</v>
      </c>
      <c r="B1801" t="s">
        <v>3550</v>
      </c>
      <c r="C1801" t="s">
        <v>3551</v>
      </c>
      <c r="D1801" t="s">
        <v>24</v>
      </c>
      <c r="E1801">
        <v>30</v>
      </c>
      <c r="F1801" s="3">
        <v>20355</v>
      </c>
      <c r="G1801" t="s">
        <v>25</v>
      </c>
      <c r="H1801" t="s">
        <v>59</v>
      </c>
      <c r="I1801" t="s">
        <v>50</v>
      </c>
      <c r="J1801" t="s">
        <v>28</v>
      </c>
      <c r="K1801" t="s">
        <v>42</v>
      </c>
      <c r="L1801">
        <v>11</v>
      </c>
    </row>
    <row r="1802" spans="1:12" x14ac:dyDescent="0.3">
      <c r="A1802">
        <v>1801</v>
      </c>
      <c r="B1802" t="s">
        <v>3552</v>
      </c>
      <c r="C1802" t="s">
        <v>3553</v>
      </c>
      <c r="D1802" t="s">
        <v>32</v>
      </c>
      <c r="E1802">
        <v>48</v>
      </c>
      <c r="F1802" s="3">
        <v>28117</v>
      </c>
      <c r="G1802" t="s">
        <v>125</v>
      </c>
      <c r="H1802" t="s">
        <v>68</v>
      </c>
      <c r="I1802" t="s">
        <v>46</v>
      </c>
      <c r="J1802" t="s">
        <v>28</v>
      </c>
      <c r="K1802" t="s">
        <v>42</v>
      </c>
      <c r="L1802">
        <v>21</v>
      </c>
    </row>
    <row r="1803" spans="1:12" x14ac:dyDescent="0.3">
      <c r="A1803">
        <v>1802</v>
      </c>
      <c r="B1803" t="s">
        <v>3554</v>
      </c>
      <c r="C1803" t="s">
        <v>1350</v>
      </c>
      <c r="D1803" t="s">
        <v>24</v>
      </c>
      <c r="E1803">
        <v>3</v>
      </c>
      <c r="F1803" s="3">
        <v>26765</v>
      </c>
      <c r="G1803" t="s">
        <v>67</v>
      </c>
      <c r="H1803" t="s">
        <v>68</v>
      </c>
      <c r="I1803" t="s">
        <v>27</v>
      </c>
      <c r="J1803" t="s">
        <v>28</v>
      </c>
      <c r="K1803" t="s">
        <v>42</v>
      </c>
      <c r="L1803">
        <v>7</v>
      </c>
    </row>
    <row r="1804" spans="1:12" x14ac:dyDescent="0.3">
      <c r="A1804">
        <v>1803</v>
      </c>
      <c r="B1804" t="s">
        <v>3555</v>
      </c>
      <c r="C1804" t="s">
        <v>3556</v>
      </c>
      <c r="D1804" t="s">
        <v>24</v>
      </c>
      <c r="E1804">
        <v>75</v>
      </c>
      <c r="F1804" s="3">
        <v>32155</v>
      </c>
      <c r="G1804" t="s">
        <v>40</v>
      </c>
      <c r="H1804" t="s">
        <v>40</v>
      </c>
      <c r="I1804" t="s">
        <v>27</v>
      </c>
      <c r="J1804" t="s">
        <v>28</v>
      </c>
      <c r="K1804" t="s">
        <v>42</v>
      </c>
      <c r="L1804">
        <v>6</v>
      </c>
    </row>
    <row r="1805" spans="1:12" x14ac:dyDescent="0.3">
      <c r="A1805">
        <v>1804</v>
      </c>
      <c r="B1805" t="s">
        <v>3557</v>
      </c>
      <c r="C1805" t="s">
        <v>3558</v>
      </c>
      <c r="D1805" t="s">
        <v>24</v>
      </c>
      <c r="E1805">
        <v>91</v>
      </c>
      <c r="F1805" s="3">
        <v>23098</v>
      </c>
      <c r="G1805" t="s">
        <v>128</v>
      </c>
      <c r="H1805" t="s">
        <v>38</v>
      </c>
      <c r="I1805" t="s">
        <v>46</v>
      </c>
      <c r="J1805" t="s">
        <v>28</v>
      </c>
      <c r="K1805" t="s">
        <v>42</v>
      </c>
      <c r="L1805">
        <v>4</v>
      </c>
    </row>
    <row r="1806" spans="1:12" x14ac:dyDescent="0.3">
      <c r="A1806">
        <v>1805</v>
      </c>
      <c r="B1806" t="s">
        <v>3559</v>
      </c>
      <c r="C1806" t="s">
        <v>3560</v>
      </c>
      <c r="D1806" t="s">
        <v>24</v>
      </c>
      <c r="E1806">
        <v>90</v>
      </c>
      <c r="F1806" s="3">
        <v>28048</v>
      </c>
      <c r="G1806" t="s">
        <v>1672</v>
      </c>
      <c r="H1806" t="s">
        <v>34</v>
      </c>
      <c r="I1806" t="s">
        <v>27</v>
      </c>
      <c r="J1806" t="s">
        <v>28</v>
      </c>
      <c r="K1806" t="s">
        <v>42</v>
      </c>
      <c r="L1806">
        <v>12</v>
      </c>
    </row>
    <row r="1807" spans="1:12" x14ac:dyDescent="0.3">
      <c r="A1807">
        <v>1806</v>
      </c>
      <c r="B1807" t="s">
        <v>3561</v>
      </c>
      <c r="C1807" t="s">
        <v>3562</v>
      </c>
      <c r="D1807" t="s">
        <v>131</v>
      </c>
      <c r="E1807">
        <v>95</v>
      </c>
      <c r="F1807" s="3" t="s">
        <v>132</v>
      </c>
      <c r="G1807" t="s">
        <v>1755</v>
      </c>
      <c r="H1807" t="s">
        <v>41</v>
      </c>
      <c r="I1807" t="s">
        <v>27</v>
      </c>
      <c r="J1807" t="s">
        <v>28</v>
      </c>
      <c r="K1807" t="s">
        <v>42</v>
      </c>
      <c r="L1807">
        <v>11</v>
      </c>
    </row>
    <row r="1808" spans="1:12" x14ac:dyDescent="0.3">
      <c r="A1808">
        <v>1807</v>
      </c>
      <c r="B1808" t="s">
        <v>3563</v>
      </c>
      <c r="C1808" t="s">
        <v>3564</v>
      </c>
      <c r="D1808" t="s">
        <v>24</v>
      </c>
      <c r="E1808">
        <v>45</v>
      </c>
      <c r="F1808" s="3">
        <v>20163</v>
      </c>
      <c r="G1808" t="s">
        <v>207</v>
      </c>
      <c r="H1808" t="s">
        <v>40</v>
      </c>
      <c r="I1808" t="s">
        <v>50</v>
      </c>
      <c r="J1808" t="s">
        <v>28</v>
      </c>
      <c r="K1808" t="s">
        <v>29</v>
      </c>
      <c r="L1808">
        <v>16</v>
      </c>
    </row>
    <row r="1809" spans="1:12" x14ac:dyDescent="0.3">
      <c r="A1809">
        <v>1808</v>
      </c>
      <c r="B1809" t="s">
        <v>3565</v>
      </c>
      <c r="C1809" t="s">
        <v>2815</v>
      </c>
      <c r="D1809" t="s">
        <v>32</v>
      </c>
      <c r="E1809">
        <v>98</v>
      </c>
      <c r="F1809" s="3">
        <v>24091</v>
      </c>
      <c r="G1809" t="s">
        <v>135</v>
      </c>
      <c r="H1809" t="s">
        <v>49</v>
      </c>
      <c r="I1809" t="s">
        <v>50</v>
      </c>
      <c r="J1809" t="s">
        <v>28</v>
      </c>
      <c r="K1809" t="s">
        <v>42</v>
      </c>
      <c r="L1809">
        <v>17</v>
      </c>
    </row>
    <row r="1810" spans="1:12" x14ac:dyDescent="0.3">
      <c r="A1810">
        <v>1809</v>
      </c>
      <c r="B1810" t="s">
        <v>3566</v>
      </c>
      <c r="C1810" t="s">
        <v>3567</v>
      </c>
      <c r="D1810" t="s">
        <v>24</v>
      </c>
      <c r="E1810">
        <v>67</v>
      </c>
      <c r="F1810" s="3">
        <v>22307</v>
      </c>
      <c r="G1810" t="s">
        <v>891</v>
      </c>
      <c r="H1810" t="s">
        <v>26</v>
      </c>
      <c r="I1810" t="s">
        <v>27</v>
      </c>
      <c r="J1810" t="s">
        <v>28</v>
      </c>
      <c r="K1810" t="s">
        <v>29</v>
      </c>
      <c r="L1810">
        <v>19</v>
      </c>
    </row>
    <row r="1811" spans="1:12" x14ac:dyDescent="0.3">
      <c r="A1811">
        <v>1810</v>
      </c>
      <c r="B1811" t="s">
        <v>935</v>
      </c>
      <c r="C1811" t="s">
        <v>3568</v>
      </c>
      <c r="D1811" t="s">
        <v>32</v>
      </c>
      <c r="E1811">
        <v>98</v>
      </c>
      <c r="F1811" s="3">
        <v>21676</v>
      </c>
      <c r="G1811" t="s">
        <v>89</v>
      </c>
      <c r="H1811" t="s">
        <v>68</v>
      </c>
      <c r="I1811" t="s">
        <v>50</v>
      </c>
      <c r="J1811" t="s">
        <v>28</v>
      </c>
      <c r="K1811" t="s">
        <v>42</v>
      </c>
      <c r="L1811">
        <v>16</v>
      </c>
    </row>
    <row r="1812" spans="1:12" x14ac:dyDescent="0.3">
      <c r="A1812">
        <v>1811</v>
      </c>
      <c r="B1812" t="s">
        <v>1831</v>
      </c>
      <c r="C1812" t="s">
        <v>3569</v>
      </c>
      <c r="D1812" t="s">
        <v>32</v>
      </c>
      <c r="E1812">
        <v>59</v>
      </c>
      <c r="F1812" s="3">
        <v>36446</v>
      </c>
      <c r="G1812" t="s">
        <v>40</v>
      </c>
      <c r="H1812" t="s">
        <v>34</v>
      </c>
      <c r="I1812" t="s">
        <v>27</v>
      </c>
      <c r="J1812" t="s">
        <v>28</v>
      </c>
      <c r="K1812" t="s">
        <v>42</v>
      </c>
      <c r="L1812">
        <v>1</v>
      </c>
    </row>
    <row r="1813" spans="1:12" x14ac:dyDescent="0.3">
      <c r="A1813">
        <v>1812</v>
      </c>
      <c r="B1813" t="s">
        <v>3570</v>
      </c>
      <c r="C1813" t="s">
        <v>3571</v>
      </c>
      <c r="D1813" t="s">
        <v>24</v>
      </c>
      <c r="E1813">
        <v>20</v>
      </c>
      <c r="F1813" s="3">
        <v>21742</v>
      </c>
      <c r="G1813" t="s">
        <v>583</v>
      </c>
      <c r="H1813" t="s">
        <v>26</v>
      </c>
      <c r="I1813" t="s">
        <v>46</v>
      </c>
      <c r="J1813" t="s">
        <v>28</v>
      </c>
      <c r="K1813" t="s">
        <v>42</v>
      </c>
      <c r="L1813">
        <v>14</v>
      </c>
    </row>
    <row r="1814" spans="1:12" x14ac:dyDescent="0.3">
      <c r="A1814">
        <v>1813</v>
      </c>
      <c r="B1814" t="s">
        <v>3572</v>
      </c>
      <c r="C1814" t="s">
        <v>3573</v>
      </c>
      <c r="D1814" t="s">
        <v>24</v>
      </c>
      <c r="E1814">
        <v>45</v>
      </c>
      <c r="F1814" s="3">
        <v>37030</v>
      </c>
      <c r="G1814" t="s">
        <v>636</v>
      </c>
      <c r="H1814" t="s">
        <v>68</v>
      </c>
      <c r="I1814" t="s">
        <v>27</v>
      </c>
      <c r="J1814" t="s">
        <v>28</v>
      </c>
      <c r="K1814" t="s">
        <v>42</v>
      </c>
      <c r="L1814">
        <v>1</v>
      </c>
    </row>
    <row r="1815" spans="1:12" x14ac:dyDescent="0.3">
      <c r="A1815">
        <v>1814</v>
      </c>
      <c r="B1815" t="s">
        <v>3574</v>
      </c>
      <c r="C1815" t="s">
        <v>3575</v>
      </c>
      <c r="D1815" t="s">
        <v>24</v>
      </c>
      <c r="E1815">
        <v>33</v>
      </c>
      <c r="F1815" s="3">
        <v>32373</v>
      </c>
      <c r="G1815" t="s">
        <v>1600</v>
      </c>
      <c r="H1815" t="s">
        <v>49</v>
      </c>
      <c r="I1815" t="s">
        <v>46</v>
      </c>
      <c r="J1815" t="s">
        <v>28</v>
      </c>
      <c r="K1815" t="s">
        <v>42</v>
      </c>
      <c r="L1815">
        <v>17</v>
      </c>
    </row>
    <row r="1816" spans="1:12" x14ac:dyDescent="0.3">
      <c r="A1816">
        <v>1815</v>
      </c>
      <c r="B1816" t="s">
        <v>3576</v>
      </c>
      <c r="C1816" t="s">
        <v>3577</v>
      </c>
      <c r="D1816" t="s">
        <v>24</v>
      </c>
      <c r="E1816">
        <v>23</v>
      </c>
      <c r="F1816" s="3">
        <v>19809</v>
      </c>
      <c r="G1816" t="s">
        <v>500</v>
      </c>
      <c r="H1816" t="s">
        <v>59</v>
      </c>
      <c r="I1816" t="s">
        <v>27</v>
      </c>
      <c r="J1816" t="s">
        <v>28</v>
      </c>
      <c r="K1816" t="s">
        <v>29</v>
      </c>
      <c r="L1816">
        <v>19</v>
      </c>
    </row>
    <row r="1817" spans="1:12" x14ac:dyDescent="0.3">
      <c r="A1817">
        <v>1816</v>
      </c>
      <c r="B1817" t="s">
        <v>3578</v>
      </c>
      <c r="C1817" t="s">
        <v>3579</v>
      </c>
      <c r="D1817" t="s">
        <v>24</v>
      </c>
      <c r="E1817">
        <v>68</v>
      </c>
      <c r="F1817" s="3">
        <v>28181</v>
      </c>
      <c r="G1817" t="s">
        <v>40</v>
      </c>
      <c r="H1817" t="s">
        <v>59</v>
      </c>
      <c r="I1817" t="s">
        <v>27</v>
      </c>
      <c r="J1817" t="s">
        <v>28</v>
      </c>
      <c r="K1817" t="s">
        <v>42</v>
      </c>
      <c r="L1817">
        <v>18</v>
      </c>
    </row>
    <row r="1818" spans="1:12" x14ac:dyDescent="0.3">
      <c r="A1818">
        <v>1817</v>
      </c>
      <c r="B1818" t="s">
        <v>3580</v>
      </c>
      <c r="C1818" t="s">
        <v>3581</v>
      </c>
      <c r="D1818" t="s">
        <v>32</v>
      </c>
      <c r="E1818">
        <v>32</v>
      </c>
      <c r="F1818" s="3">
        <v>27466</v>
      </c>
      <c r="G1818" t="s">
        <v>351</v>
      </c>
      <c r="H1818" t="s">
        <v>40</v>
      </c>
      <c r="I1818" t="s">
        <v>50</v>
      </c>
      <c r="J1818" t="s">
        <v>28</v>
      </c>
      <c r="K1818" t="s">
        <v>42</v>
      </c>
      <c r="L1818">
        <v>19</v>
      </c>
    </row>
    <row r="1819" spans="1:12" x14ac:dyDescent="0.3">
      <c r="A1819">
        <v>1818</v>
      </c>
      <c r="B1819" t="s">
        <v>3582</v>
      </c>
      <c r="C1819" t="s">
        <v>3583</v>
      </c>
      <c r="D1819" t="s">
        <v>24</v>
      </c>
      <c r="E1819">
        <v>64</v>
      </c>
      <c r="F1819" s="3">
        <v>24563</v>
      </c>
      <c r="G1819" t="s">
        <v>147</v>
      </c>
      <c r="H1819" t="s">
        <v>148</v>
      </c>
      <c r="I1819" t="s">
        <v>27</v>
      </c>
      <c r="J1819" t="s">
        <v>28</v>
      </c>
      <c r="K1819" t="s">
        <v>29</v>
      </c>
      <c r="L1819">
        <v>11</v>
      </c>
    </row>
    <row r="1820" spans="1:12" x14ac:dyDescent="0.3">
      <c r="A1820">
        <v>1819</v>
      </c>
      <c r="B1820" t="s">
        <v>3584</v>
      </c>
      <c r="C1820" t="s">
        <v>3585</v>
      </c>
      <c r="D1820" t="s">
        <v>24</v>
      </c>
      <c r="E1820">
        <v>26</v>
      </c>
      <c r="F1820" s="3">
        <v>34661</v>
      </c>
      <c r="G1820" t="s">
        <v>351</v>
      </c>
      <c r="H1820" t="s">
        <v>148</v>
      </c>
      <c r="I1820" t="s">
        <v>27</v>
      </c>
      <c r="J1820" t="s">
        <v>28</v>
      </c>
      <c r="K1820" t="s">
        <v>29</v>
      </c>
      <c r="L1820">
        <v>8</v>
      </c>
    </row>
    <row r="1821" spans="1:12" x14ac:dyDescent="0.3">
      <c r="A1821">
        <v>1820</v>
      </c>
      <c r="B1821" t="s">
        <v>3586</v>
      </c>
      <c r="C1821" t="s">
        <v>3587</v>
      </c>
      <c r="D1821" t="s">
        <v>32</v>
      </c>
      <c r="E1821">
        <v>12</v>
      </c>
      <c r="F1821" s="3">
        <v>35157</v>
      </c>
      <c r="G1821" t="s">
        <v>1310</v>
      </c>
      <c r="H1821" t="s">
        <v>41</v>
      </c>
      <c r="I1821" t="s">
        <v>46</v>
      </c>
      <c r="J1821" t="s">
        <v>28</v>
      </c>
      <c r="K1821" t="s">
        <v>42</v>
      </c>
      <c r="L1821">
        <v>5</v>
      </c>
    </row>
    <row r="1822" spans="1:12" x14ac:dyDescent="0.3">
      <c r="A1822">
        <v>1821</v>
      </c>
      <c r="B1822" t="s">
        <v>267</v>
      </c>
      <c r="C1822" t="s">
        <v>3588</v>
      </c>
      <c r="D1822" t="s">
        <v>32</v>
      </c>
      <c r="E1822">
        <v>89</v>
      </c>
      <c r="F1822" s="3">
        <v>26367</v>
      </c>
      <c r="G1822" t="s">
        <v>1675</v>
      </c>
      <c r="H1822" t="s">
        <v>148</v>
      </c>
      <c r="I1822" t="s">
        <v>50</v>
      </c>
      <c r="J1822" t="s">
        <v>28</v>
      </c>
      <c r="K1822" t="s">
        <v>29</v>
      </c>
      <c r="L1822">
        <v>15</v>
      </c>
    </row>
    <row r="1823" spans="1:12" x14ac:dyDescent="0.3">
      <c r="A1823">
        <v>1822</v>
      </c>
      <c r="B1823" t="s">
        <v>3589</v>
      </c>
      <c r="C1823" t="s">
        <v>1832</v>
      </c>
      <c r="D1823" t="s">
        <v>24</v>
      </c>
      <c r="E1823">
        <v>67</v>
      </c>
      <c r="F1823" s="3">
        <v>22907</v>
      </c>
      <c r="G1823" t="s">
        <v>40</v>
      </c>
      <c r="H1823" t="s">
        <v>34</v>
      </c>
      <c r="I1823" t="s">
        <v>27</v>
      </c>
      <c r="J1823" t="s">
        <v>28</v>
      </c>
      <c r="K1823" t="s">
        <v>42</v>
      </c>
      <c r="L1823">
        <v>9</v>
      </c>
    </row>
    <row r="1824" spans="1:12" x14ac:dyDescent="0.3">
      <c r="A1824">
        <v>1823</v>
      </c>
      <c r="B1824" t="s">
        <v>3590</v>
      </c>
      <c r="C1824" t="s">
        <v>3591</v>
      </c>
      <c r="D1824" t="s">
        <v>24</v>
      </c>
      <c r="E1824">
        <v>29</v>
      </c>
      <c r="F1824" s="3">
        <v>27173</v>
      </c>
      <c r="G1824" t="s">
        <v>138</v>
      </c>
      <c r="H1824" t="s">
        <v>40</v>
      </c>
      <c r="I1824" t="s">
        <v>50</v>
      </c>
      <c r="J1824" t="s">
        <v>28</v>
      </c>
      <c r="K1824" t="s">
        <v>42</v>
      </c>
      <c r="L1824">
        <v>10</v>
      </c>
    </row>
    <row r="1825" spans="1:12" x14ac:dyDescent="0.3">
      <c r="A1825">
        <v>1824</v>
      </c>
      <c r="B1825" t="s">
        <v>1684</v>
      </c>
      <c r="C1825" t="s">
        <v>3592</v>
      </c>
      <c r="D1825" t="s">
        <v>24</v>
      </c>
      <c r="E1825">
        <v>12</v>
      </c>
      <c r="F1825" s="3">
        <v>21835</v>
      </c>
      <c r="G1825" t="s">
        <v>116</v>
      </c>
      <c r="H1825" t="s">
        <v>68</v>
      </c>
      <c r="I1825" t="s">
        <v>46</v>
      </c>
      <c r="J1825" t="s">
        <v>28</v>
      </c>
      <c r="K1825" t="s">
        <v>29</v>
      </c>
      <c r="L1825">
        <v>5</v>
      </c>
    </row>
    <row r="1826" spans="1:12" x14ac:dyDescent="0.3">
      <c r="A1826">
        <v>1825</v>
      </c>
      <c r="B1826" t="s">
        <v>3593</v>
      </c>
      <c r="C1826" t="s">
        <v>3594</v>
      </c>
      <c r="D1826" t="s">
        <v>32</v>
      </c>
      <c r="E1826">
        <v>82</v>
      </c>
      <c r="F1826" s="3">
        <v>24517</v>
      </c>
      <c r="G1826" t="s">
        <v>138</v>
      </c>
      <c r="H1826" t="s">
        <v>34</v>
      </c>
      <c r="I1826" t="s">
        <v>27</v>
      </c>
      <c r="J1826" t="s">
        <v>28</v>
      </c>
      <c r="K1826" t="s">
        <v>29</v>
      </c>
      <c r="L1826">
        <v>17</v>
      </c>
    </row>
    <row r="1827" spans="1:12" x14ac:dyDescent="0.3">
      <c r="A1827">
        <v>1826</v>
      </c>
      <c r="B1827" t="s">
        <v>3595</v>
      </c>
      <c r="C1827" t="s">
        <v>3596</v>
      </c>
      <c r="D1827" t="s">
        <v>32</v>
      </c>
      <c r="E1827">
        <v>33</v>
      </c>
      <c r="F1827" s="3">
        <v>22291</v>
      </c>
      <c r="G1827" t="s">
        <v>374</v>
      </c>
      <c r="H1827" t="s">
        <v>68</v>
      </c>
      <c r="I1827" t="s">
        <v>50</v>
      </c>
      <c r="J1827" t="s">
        <v>28</v>
      </c>
      <c r="K1827" t="s">
        <v>29</v>
      </c>
      <c r="L1827">
        <v>7</v>
      </c>
    </row>
    <row r="1828" spans="1:12" x14ac:dyDescent="0.3">
      <c r="A1828">
        <v>1827</v>
      </c>
      <c r="B1828" t="s">
        <v>3597</v>
      </c>
      <c r="C1828" t="s">
        <v>3598</v>
      </c>
      <c r="D1828" t="s">
        <v>24</v>
      </c>
      <c r="E1828">
        <v>92</v>
      </c>
      <c r="F1828" s="3">
        <v>28505</v>
      </c>
      <c r="G1828" t="s">
        <v>673</v>
      </c>
      <c r="H1828" t="s">
        <v>49</v>
      </c>
      <c r="I1828" t="s">
        <v>46</v>
      </c>
      <c r="J1828" t="s">
        <v>28</v>
      </c>
      <c r="K1828" t="s">
        <v>29</v>
      </c>
      <c r="L1828">
        <v>18</v>
      </c>
    </row>
    <row r="1829" spans="1:12" x14ac:dyDescent="0.3">
      <c r="A1829">
        <v>1828</v>
      </c>
      <c r="B1829" t="s">
        <v>3454</v>
      </c>
      <c r="C1829" t="s">
        <v>3599</v>
      </c>
      <c r="D1829" t="s">
        <v>24</v>
      </c>
      <c r="E1829">
        <v>65</v>
      </c>
      <c r="F1829" s="3">
        <v>32113</v>
      </c>
      <c r="G1829" t="s">
        <v>77</v>
      </c>
      <c r="H1829" t="s">
        <v>68</v>
      </c>
      <c r="I1829" t="s">
        <v>46</v>
      </c>
      <c r="J1829" t="s">
        <v>28</v>
      </c>
      <c r="K1829" t="s">
        <v>42</v>
      </c>
      <c r="L1829">
        <v>14</v>
      </c>
    </row>
    <row r="1830" spans="1:12" x14ac:dyDescent="0.3">
      <c r="A1830">
        <v>1829</v>
      </c>
      <c r="B1830" t="s">
        <v>3600</v>
      </c>
      <c r="C1830" t="s">
        <v>3601</v>
      </c>
      <c r="D1830" t="s">
        <v>32</v>
      </c>
      <c r="E1830">
        <v>82</v>
      </c>
      <c r="F1830" s="3">
        <v>29523</v>
      </c>
      <c r="G1830" t="s">
        <v>108</v>
      </c>
      <c r="H1830" t="s">
        <v>40</v>
      </c>
      <c r="I1830" t="s">
        <v>27</v>
      </c>
      <c r="J1830" t="s">
        <v>28</v>
      </c>
      <c r="K1830" t="s">
        <v>42</v>
      </c>
      <c r="L1830">
        <v>14</v>
      </c>
    </row>
    <row r="1831" spans="1:12" x14ac:dyDescent="0.3">
      <c r="A1831">
        <v>1830</v>
      </c>
      <c r="B1831" t="s">
        <v>3602</v>
      </c>
      <c r="C1831" t="s">
        <v>3603</v>
      </c>
      <c r="D1831" t="s">
        <v>32</v>
      </c>
      <c r="E1831">
        <v>98</v>
      </c>
      <c r="F1831" s="3">
        <v>31167</v>
      </c>
      <c r="G1831" t="s">
        <v>990</v>
      </c>
      <c r="H1831" t="s">
        <v>68</v>
      </c>
      <c r="I1831" t="s">
        <v>50</v>
      </c>
      <c r="J1831" t="s">
        <v>28</v>
      </c>
      <c r="K1831" t="s">
        <v>42</v>
      </c>
      <c r="L1831">
        <v>12</v>
      </c>
    </row>
    <row r="1832" spans="1:12" x14ac:dyDescent="0.3">
      <c r="A1832">
        <v>1831</v>
      </c>
      <c r="B1832" t="s">
        <v>3604</v>
      </c>
      <c r="C1832" t="s">
        <v>3605</v>
      </c>
      <c r="D1832" t="s">
        <v>32</v>
      </c>
      <c r="E1832">
        <v>58</v>
      </c>
      <c r="F1832" s="3">
        <v>28442</v>
      </c>
      <c r="G1832" t="s">
        <v>141</v>
      </c>
      <c r="H1832" t="s">
        <v>26</v>
      </c>
      <c r="I1832" t="s">
        <v>27</v>
      </c>
      <c r="J1832" t="s">
        <v>28</v>
      </c>
      <c r="K1832" t="s">
        <v>42</v>
      </c>
      <c r="L1832">
        <v>15</v>
      </c>
    </row>
    <row r="1833" spans="1:12" x14ac:dyDescent="0.3">
      <c r="A1833">
        <v>1832</v>
      </c>
      <c r="B1833" t="s">
        <v>785</v>
      </c>
      <c r="C1833" t="s">
        <v>3606</v>
      </c>
      <c r="D1833" t="s">
        <v>24</v>
      </c>
      <c r="E1833">
        <v>53</v>
      </c>
      <c r="F1833" s="3">
        <v>23686</v>
      </c>
      <c r="G1833" t="s">
        <v>399</v>
      </c>
      <c r="H1833" t="s">
        <v>68</v>
      </c>
      <c r="I1833" t="s">
        <v>27</v>
      </c>
      <c r="J1833" t="s">
        <v>28</v>
      </c>
      <c r="K1833" t="s">
        <v>29</v>
      </c>
      <c r="L1833">
        <v>12</v>
      </c>
    </row>
    <row r="1834" spans="1:12" x14ac:dyDescent="0.3">
      <c r="A1834">
        <v>1833</v>
      </c>
      <c r="B1834" t="s">
        <v>3607</v>
      </c>
      <c r="C1834" t="s">
        <v>3608</v>
      </c>
      <c r="D1834" t="s">
        <v>32</v>
      </c>
      <c r="E1834">
        <v>67</v>
      </c>
      <c r="F1834" s="3">
        <v>24546</v>
      </c>
      <c r="G1834" t="s">
        <v>561</v>
      </c>
      <c r="H1834" t="s">
        <v>34</v>
      </c>
      <c r="I1834" t="s">
        <v>50</v>
      </c>
      <c r="J1834" t="s">
        <v>28</v>
      </c>
      <c r="K1834" t="s">
        <v>29</v>
      </c>
      <c r="L1834">
        <v>19</v>
      </c>
    </row>
    <row r="1835" spans="1:12" x14ac:dyDescent="0.3">
      <c r="A1835">
        <v>1834</v>
      </c>
      <c r="B1835" t="s">
        <v>3609</v>
      </c>
      <c r="C1835" t="s">
        <v>1863</v>
      </c>
      <c r="D1835" t="s">
        <v>32</v>
      </c>
      <c r="E1835">
        <v>84</v>
      </c>
      <c r="F1835" s="3">
        <v>28306</v>
      </c>
      <c r="G1835" t="s">
        <v>160</v>
      </c>
      <c r="H1835" t="s">
        <v>34</v>
      </c>
      <c r="I1835" t="s">
        <v>50</v>
      </c>
      <c r="J1835" t="s">
        <v>28</v>
      </c>
      <c r="K1835" t="s">
        <v>29</v>
      </c>
      <c r="L1835">
        <v>11</v>
      </c>
    </row>
    <row r="1836" spans="1:12" x14ac:dyDescent="0.3">
      <c r="A1836">
        <v>1835</v>
      </c>
      <c r="B1836" t="s">
        <v>3610</v>
      </c>
      <c r="C1836" t="s">
        <v>3611</v>
      </c>
      <c r="D1836" t="s">
        <v>32</v>
      </c>
      <c r="E1836">
        <v>48</v>
      </c>
      <c r="F1836" s="3">
        <v>34150</v>
      </c>
      <c r="G1836" t="s">
        <v>371</v>
      </c>
      <c r="H1836" t="s">
        <v>34</v>
      </c>
      <c r="I1836" t="s">
        <v>46</v>
      </c>
      <c r="J1836" t="s">
        <v>28</v>
      </c>
      <c r="K1836" t="s">
        <v>29</v>
      </c>
      <c r="L1836">
        <v>1</v>
      </c>
    </row>
    <row r="1837" spans="1:12" x14ac:dyDescent="0.3">
      <c r="A1837">
        <v>1836</v>
      </c>
      <c r="B1837" t="s">
        <v>3612</v>
      </c>
      <c r="C1837" t="s">
        <v>3613</v>
      </c>
      <c r="D1837" t="s">
        <v>24</v>
      </c>
      <c r="E1837">
        <v>54</v>
      </c>
      <c r="F1837" s="3">
        <v>20245</v>
      </c>
      <c r="G1837" t="s">
        <v>111</v>
      </c>
      <c r="H1837" t="s">
        <v>26</v>
      </c>
      <c r="I1837" t="s">
        <v>27</v>
      </c>
      <c r="J1837" t="s">
        <v>28</v>
      </c>
      <c r="K1837" t="s">
        <v>29</v>
      </c>
      <c r="L1837">
        <v>13</v>
      </c>
    </row>
    <row r="1838" spans="1:12" x14ac:dyDescent="0.3">
      <c r="A1838">
        <v>1837</v>
      </c>
      <c r="B1838" t="s">
        <v>1317</v>
      </c>
      <c r="C1838" t="s">
        <v>3614</v>
      </c>
      <c r="D1838" t="s">
        <v>32</v>
      </c>
      <c r="E1838">
        <v>9</v>
      </c>
      <c r="F1838" s="3">
        <v>27027</v>
      </c>
      <c r="G1838" t="s">
        <v>614</v>
      </c>
      <c r="H1838" t="s">
        <v>68</v>
      </c>
      <c r="I1838" t="s">
        <v>27</v>
      </c>
      <c r="J1838" t="s">
        <v>28</v>
      </c>
      <c r="K1838" t="s">
        <v>29</v>
      </c>
      <c r="L1838">
        <v>19</v>
      </c>
    </row>
    <row r="1839" spans="1:12" x14ac:dyDescent="0.3">
      <c r="A1839">
        <v>1838</v>
      </c>
      <c r="B1839" t="s">
        <v>3615</v>
      </c>
      <c r="C1839" t="s">
        <v>3616</v>
      </c>
      <c r="D1839" t="s">
        <v>24</v>
      </c>
      <c r="E1839">
        <v>14</v>
      </c>
      <c r="F1839" s="3">
        <v>23706</v>
      </c>
      <c r="G1839" t="s">
        <v>58</v>
      </c>
      <c r="H1839" t="s">
        <v>34</v>
      </c>
      <c r="I1839" t="s">
        <v>46</v>
      </c>
      <c r="J1839" t="s">
        <v>28</v>
      </c>
      <c r="K1839" t="s">
        <v>29</v>
      </c>
      <c r="L1839">
        <v>12</v>
      </c>
    </row>
    <row r="1840" spans="1:12" x14ac:dyDescent="0.3">
      <c r="A1840">
        <v>1839</v>
      </c>
      <c r="B1840" t="s">
        <v>3444</v>
      </c>
      <c r="C1840" t="s">
        <v>3617</v>
      </c>
      <c r="D1840" t="s">
        <v>24</v>
      </c>
      <c r="E1840">
        <v>60</v>
      </c>
      <c r="F1840" s="3">
        <v>31905</v>
      </c>
      <c r="G1840" t="s">
        <v>258</v>
      </c>
      <c r="H1840" t="s">
        <v>148</v>
      </c>
      <c r="I1840" t="s">
        <v>50</v>
      </c>
      <c r="J1840" t="s">
        <v>28</v>
      </c>
      <c r="K1840" t="s">
        <v>29</v>
      </c>
      <c r="L1840">
        <v>5</v>
      </c>
    </row>
    <row r="1841" spans="1:12" x14ac:dyDescent="0.3">
      <c r="A1841">
        <v>1840</v>
      </c>
      <c r="B1841" t="s">
        <v>2306</v>
      </c>
      <c r="C1841" t="s">
        <v>3618</v>
      </c>
      <c r="D1841" t="s">
        <v>32</v>
      </c>
      <c r="E1841">
        <v>22</v>
      </c>
      <c r="F1841" s="3">
        <v>28433</v>
      </c>
      <c r="G1841" t="s">
        <v>331</v>
      </c>
      <c r="H1841" t="s">
        <v>59</v>
      </c>
      <c r="I1841" t="s">
        <v>50</v>
      </c>
      <c r="J1841" t="s">
        <v>28</v>
      </c>
      <c r="K1841" t="s">
        <v>29</v>
      </c>
      <c r="L1841">
        <v>20</v>
      </c>
    </row>
    <row r="1842" spans="1:12" x14ac:dyDescent="0.3">
      <c r="A1842">
        <v>1841</v>
      </c>
      <c r="B1842" t="s">
        <v>3619</v>
      </c>
      <c r="C1842" t="s">
        <v>3620</v>
      </c>
      <c r="D1842" t="s">
        <v>32</v>
      </c>
      <c r="E1842">
        <v>63</v>
      </c>
      <c r="F1842" s="3">
        <v>34994</v>
      </c>
      <c r="G1842" t="s">
        <v>622</v>
      </c>
      <c r="H1842" t="s">
        <v>59</v>
      </c>
      <c r="I1842" t="s">
        <v>46</v>
      </c>
      <c r="J1842" t="s">
        <v>28</v>
      </c>
      <c r="K1842" t="s">
        <v>42</v>
      </c>
      <c r="L1842">
        <v>2</v>
      </c>
    </row>
    <row r="1843" spans="1:12" x14ac:dyDescent="0.3">
      <c r="A1843">
        <v>1842</v>
      </c>
      <c r="B1843" t="s">
        <v>3621</v>
      </c>
      <c r="C1843" t="s">
        <v>3622</v>
      </c>
      <c r="D1843" t="s">
        <v>32</v>
      </c>
      <c r="E1843">
        <v>89</v>
      </c>
      <c r="F1843" s="3">
        <v>28183</v>
      </c>
      <c r="G1843" t="s">
        <v>1906</v>
      </c>
      <c r="H1843" t="s">
        <v>34</v>
      </c>
      <c r="I1843" t="s">
        <v>27</v>
      </c>
      <c r="J1843" t="s">
        <v>28</v>
      </c>
      <c r="K1843" t="s">
        <v>42</v>
      </c>
      <c r="L1843">
        <v>8</v>
      </c>
    </row>
    <row r="1844" spans="1:12" x14ac:dyDescent="0.3">
      <c r="A1844">
        <v>1843</v>
      </c>
      <c r="B1844" t="s">
        <v>3623</v>
      </c>
      <c r="C1844" t="s">
        <v>3624</v>
      </c>
      <c r="D1844" t="s">
        <v>32</v>
      </c>
      <c r="E1844">
        <v>96</v>
      </c>
      <c r="F1844" s="3">
        <v>30933</v>
      </c>
      <c r="G1844" t="s">
        <v>37</v>
      </c>
      <c r="H1844" t="s">
        <v>40</v>
      </c>
      <c r="I1844" t="s">
        <v>27</v>
      </c>
      <c r="J1844" t="s">
        <v>28</v>
      </c>
      <c r="K1844" t="s">
        <v>29</v>
      </c>
      <c r="L1844">
        <v>4</v>
      </c>
    </row>
    <row r="1845" spans="1:12" x14ac:dyDescent="0.3">
      <c r="A1845">
        <v>1844</v>
      </c>
      <c r="B1845" t="s">
        <v>3625</v>
      </c>
      <c r="C1845" t="s">
        <v>3626</v>
      </c>
      <c r="D1845" t="s">
        <v>24</v>
      </c>
      <c r="E1845">
        <v>71</v>
      </c>
      <c r="F1845" s="3">
        <v>27688</v>
      </c>
      <c r="G1845" t="s">
        <v>128</v>
      </c>
      <c r="H1845" t="s">
        <v>40</v>
      </c>
      <c r="I1845" t="s">
        <v>27</v>
      </c>
      <c r="J1845" t="s">
        <v>28</v>
      </c>
      <c r="K1845" t="s">
        <v>42</v>
      </c>
      <c r="L1845">
        <v>12</v>
      </c>
    </row>
    <row r="1846" spans="1:12" x14ac:dyDescent="0.3">
      <c r="A1846">
        <v>1845</v>
      </c>
      <c r="B1846" t="s">
        <v>3627</v>
      </c>
      <c r="C1846" t="s">
        <v>3628</v>
      </c>
      <c r="D1846" t="s">
        <v>32</v>
      </c>
      <c r="E1846">
        <v>34</v>
      </c>
      <c r="F1846" s="3">
        <v>28506</v>
      </c>
      <c r="G1846" t="s">
        <v>301</v>
      </c>
      <c r="H1846" t="s">
        <v>34</v>
      </c>
      <c r="I1846" t="s">
        <v>27</v>
      </c>
      <c r="J1846" t="s">
        <v>28</v>
      </c>
      <c r="K1846" t="s">
        <v>42</v>
      </c>
      <c r="L1846">
        <v>6</v>
      </c>
    </row>
    <row r="1847" spans="1:12" x14ac:dyDescent="0.3">
      <c r="A1847">
        <v>1846</v>
      </c>
      <c r="B1847" t="s">
        <v>3629</v>
      </c>
      <c r="C1847" t="s">
        <v>3630</v>
      </c>
      <c r="D1847" t="s">
        <v>24</v>
      </c>
      <c r="E1847">
        <v>4</v>
      </c>
      <c r="F1847" s="3">
        <v>28842</v>
      </c>
      <c r="G1847" t="s">
        <v>45</v>
      </c>
      <c r="H1847" t="s">
        <v>68</v>
      </c>
      <c r="I1847" t="s">
        <v>46</v>
      </c>
      <c r="J1847" t="s">
        <v>28</v>
      </c>
      <c r="K1847" t="s">
        <v>42</v>
      </c>
      <c r="L1847">
        <v>7</v>
      </c>
    </row>
    <row r="1848" spans="1:12" x14ac:dyDescent="0.3">
      <c r="A1848">
        <v>1847</v>
      </c>
      <c r="B1848" t="s">
        <v>3631</v>
      </c>
      <c r="C1848" t="s">
        <v>3632</v>
      </c>
      <c r="D1848" t="s">
        <v>24</v>
      </c>
      <c r="E1848">
        <v>68</v>
      </c>
      <c r="F1848" s="3">
        <v>28525</v>
      </c>
      <c r="G1848" t="s">
        <v>25</v>
      </c>
      <c r="H1848" t="s">
        <v>68</v>
      </c>
      <c r="I1848" t="s">
        <v>27</v>
      </c>
      <c r="J1848" t="s">
        <v>28</v>
      </c>
      <c r="K1848" t="s">
        <v>42</v>
      </c>
      <c r="L1848">
        <v>6</v>
      </c>
    </row>
    <row r="1849" spans="1:12" x14ac:dyDescent="0.3">
      <c r="A1849">
        <v>1848</v>
      </c>
      <c r="B1849" t="s">
        <v>857</v>
      </c>
      <c r="C1849" t="s">
        <v>3633</v>
      </c>
      <c r="D1849" t="s">
        <v>32</v>
      </c>
      <c r="E1849">
        <v>22</v>
      </c>
      <c r="F1849" s="3">
        <v>28089</v>
      </c>
      <c r="G1849" t="s">
        <v>135</v>
      </c>
      <c r="H1849" t="s">
        <v>68</v>
      </c>
      <c r="I1849" t="s">
        <v>27</v>
      </c>
      <c r="J1849" t="s">
        <v>28</v>
      </c>
      <c r="K1849" t="s">
        <v>42</v>
      </c>
      <c r="L1849">
        <v>9</v>
      </c>
    </row>
    <row r="1850" spans="1:12" x14ac:dyDescent="0.3">
      <c r="A1850">
        <v>1849</v>
      </c>
      <c r="B1850" t="s">
        <v>2980</v>
      </c>
      <c r="C1850" t="s">
        <v>3634</v>
      </c>
      <c r="D1850" t="s">
        <v>32</v>
      </c>
      <c r="E1850">
        <v>6</v>
      </c>
      <c r="F1850" s="3">
        <v>21367</v>
      </c>
      <c r="G1850" t="s">
        <v>40</v>
      </c>
      <c r="H1850" t="s">
        <v>49</v>
      </c>
      <c r="I1850" t="s">
        <v>27</v>
      </c>
      <c r="J1850" t="s">
        <v>28</v>
      </c>
      <c r="K1850" t="s">
        <v>29</v>
      </c>
      <c r="L1850">
        <v>5</v>
      </c>
    </row>
    <row r="1851" spans="1:12" x14ac:dyDescent="0.3">
      <c r="A1851">
        <v>1850</v>
      </c>
      <c r="B1851" t="s">
        <v>3635</v>
      </c>
      <c r="C1851" t="s">
        <v>836</v>
      </c>
      <c r="D1851" t="s">
        <v>32</v>
      </c>
      <c r="E1851">
        <v>4</v>
      </c>
      <c r="F1851" s="3">
        <v>28626</v>
      </c>
      <c r="G1851" t="s">
        <v>173</v>
      </c>
      <c r="H1851" t="s">
        <v>68</v>
      </c>
      <c r="I1851" t="s">
        <v>50</v>
      </c>
      <c r="J1851" t="s">
        <v>28</v>
      </c>
      <c r="K1851" t="s">
        <v>42</v>
      </c>
      <c r="L1851">
        <v>7</v>
      </c>
    </row>
    <row r="1852" spans="1:12" x14ac:dyDescent="0.3">
      <c r="A1852">
        <v>1851</v>
      </c>
      <c r="B1852" t="s">
        <v>3636</v>
      </c>
      <c r="C1852" t="s">
        <v>3637</v>
      </c>
      <c r="D1852" t="s">
        <v>32</v>
      </c>
      <c r="E1852">
        <v>20</v>
      </c>
      <c r="F1852" s="3">
        <v>27106</v>
      </c>
      <c r="G1852" t="s">
        <v>3638</v>
      </c>
      <c r="H1852" t="s">
        <v>40</v>
      </c>
      <c r="I1852" t="s">
        <v>27</v>
      </c>
      <c r="J1852" t="s">
        <v>28</v>
      </c>
      <c r="K1852" t="s">
        <v>42</v>
      </c>
      <c r="L1852">
        <v>13</v>
      </c>
    </row>
    <row r="1853" spans="1:12" x14ac:dyDescent="0.3">
      <c r="A1853">
        <v>1852</v>
      </c>
      <c r="B1853" t="s">
        <v>3639</v>
      </c>
      <c r="C1853" t="s">
        <v>3640</v>
      </c>
      <c r="D1853" t="s">
        <v>24</v>
      </c>
      <c r="E1853">
        <v>22</v>
      </c>
      <c r="F1853" s="3">
        <v>28511</v>
      </c>
      <c r="G1853" t="s">
        <v>227</v>
      </c>
      <c r="H1853" t="s">
        <v>68</v>
      </c>
      <c r="I1853" t="s">
        <v>46</v>
      </c>
      <c r="J1853" t="s">
        <v>28</v>
      </c>
      <c r="K1853" t="s">
        <v>42</v>
      </c>
      <c r="L1853">
        <v>18</v>
      </c>
    </row>
    <row r="1854" spans="1:12" x14ac:dyDescent="0.3">
      <c r="A1854">
        <v>1853</v>
      </c>
      <c r="B1854" t="s">
        <v>3641</v>
      </c>
      <c r="C1854" t="s">
        <v>3642</v>
      </c>
      <c r="D1854" t="s">
        <v>24</v>
      </c>
      <c r="E1854">
        <v>67</v>
      </c>
      <c r="F1854" s="3">
        <v>31948</v>
      </c>
      <c r="G1854" t="s">
        <v>394</v>
      </c>
      <c r="H1854" t="s">
        <v>40</v>
      </c>
      <c r="I1854" t="s">
        <v>27</v>
      </c>
      <c r="J1854" t="s">
        <v>28</v>
      </c>
      <c r="K1854" t="s">
        <v>29</v>
      </c>
      <c r="L1854">
        <v>17</v>
      </c>
    </row>
    <row r="1855" spans="1:12" x14ac:dyDescent="0.3">
      <c r="A1855">
        <v>1854</v>
      </c>
      <c r="B1855" t="s">
        <v>3643</v>
      </c>
      <c r="C1855" t="s">
        <v>3644</v>
      </c>
      <c r="D1855" t="s">
        <v>24</v>
      </c>
      <c r="E1855">
        <v>11</v>
      </c>
      <c r="F1855" s="3">
        <v>28745</v>
      </c>
      <c r="G1855" t="s">
        <v>292</v>
      </c>
      <c r="H1855" t="s">
        <v>40</v>
      </c>
      <c r="I1855" t="s">
        <v>50</v>
      </c>
      <c r="J1855" t="s">
        <v>28</v>
      </c>
      <c r="K1855" t="s">
        <v>29</v>
      </c>
      <c r="L1855">
        <v>17</v>
      </c>
    </row>
    <row r="1856" spans="1:12" x14ac:dyDescent="0.3">
      <c r="A1856">
        <v>1855</v>
      </c>
      <c r="B1856" t="s">
        <v>515</v>
      </c>
      <c r="C1856" t="s">
        <v>3645</v>
      </c>
      <c r="D1856" t="s">
        <v>32</v>
      </c>
      <c r="E1856">
        <v>2</v>
      </c>
      <c r="F1856" s="3">
        <v>26122</v>
      </c>
      <c r="G1856" t="s">
        <v>449</v>
      </c>
      <c r="H1856" t="s">
        <v>148</v>
      </c>
      <c r="I1856" t="s">
        <v>27</v>
      </c>
      <c r="J1856" t="s">
        <v>28</v>
      </c>
      <c r="K1856" t="s">
        <v>29</v>
      </c>
      <c r="L1856">
        <v>18</v>
      </c>
    </row>
    <row r="1857" spans="1:12" x14ac:dyDescent="0.3">
      <c r="A1857">
        <v>1856</v>
      </c>
      <c r="B1857" t="s">
        <v>3646</v>
      </c>
      <c r="C1857" t="s">
        <v>3647</v>
      </c>
      <c r="D1857" t="s">
        <v>24</v>
      </c>
      <c r="E1857">
        <v>57</v>
      </c>
      <c r="F1857" s="3">
        <v>25404</v>
      </c>
      <c r="G1857" t="s">
        <v>346</v>
      </c>
      <c r="H1857" t="s">
        <v>49</v>
      </c>
      <c r="I1857" t="s">
        <v>27</v>
      </c>
      <c r="J1857" t="s">
        <v>28</v>
      </c>
      <c r="K1857" t="s">
        <v>42</v>
      </c>
      <c r="L1857">
        <v>4</v>
      </c>
    </row>
    <row r="1858" spans="1:12" x14ac:dyDescent="0.3">
      <c r="A1858">
        <v>1857</v>
      </c>
      <c r="B1858" t="s">
        <v>3648</v>
      </c>
      <c r="C1858" t="s">
        <v>3649</v>
      </c>
      <c r="D1858" t="s">
        <v>32</v>
      </c>
      <c r="E1858">
        <v>57</v>
      </c>
      <c r="F1858" s="3">
        <v>25101</v>
      </c>
      <c r="G1858" t="s">
        <v>328</v>
      </c>
      <c r="H1858" t="s">
        <v>68</v>
      </c>
      <c r="I1858" t="s">
        <v>46</v>
      </c>
      <c r="J1858" t="s">
        <v>28</v>
      </c>
      <c r="K1858" t="s">
        <v>29</v>
      </c>
      <c r="L1858">
        <v>5</v>
      </c>
    </row>
    <row r="1859" spans="1:12" x14ac:dyDescent="0.3">
      <c r="A1859">
        <v>1858</v>
      </c>
      <c r="B1859" t="s">
        <v>3650</v>
      </c>
      <c r="C1859" t="s">
        <v>9</v>
      </c>
      <c r="D1859" t="s">
        <v>24</v>
      </c>
      <c r="E1859">
        <v>30</v>
      </c>
      <c r="F1859" s="3">
        <v>20936</v>
      </c>
      <c r="G1859" t="s">
        <v>727</v>
      </c>
      <c r="H1859" t="s">
        <v>68</v>
      </c>
      <c r="I1859" t="s">
        <v>50</v>
      </c>
      <c r="J1859" t="s">
        <v>28</v>
      </c>
      <c r="K1859" t="s">
        <v>29</v>
      </c>
      <c r="L1859">
        <v>11</v>
      </c>
    </row>
    <row r="1860" spans="1:12" x14ac:dyDescent="0.3">
      <c r="A1860">
        <v>1859</v>
      </c>
      <c r="B1860" t="s">
        <v>3651</v>
      </c>
      <c r="C1860" t="s">
        <v>3652</v>
      </c>
      <c r="D1860" t="s">
        <v>24</v>
      </c>
      <c r="E1860">
        <v>81</v>
      </c>
      <c r="F1860" s="3">
        <v>32971</v>
      </c>
      <c r="G1860" t="s">
        <v>1906</v>
      </c>
      <c r="H1860" t="s">
        <v>41</v>
      </c>
      <c r="I1860" t="s">
        <v>50</v>
      </c>
      <c r="J1860" t="s">
        <v>28</v>
      </c>
      <c r="K1860" t="s">
        <v>29</v>
      </c>
      <c r="L1860">
        <v>12</v>
      </c>
    </row>
    <row r="1861" spans="1:12" x14ac:dyDescent="0.3">
      <c r="A1861">
        <v>1860</v>
      </c>
      <c r="B1861" t="s">
        <v>3653</v>
      </c>
      <c r="C1861" t="s">
        <v>3654</v>
      </c>
      <c r="D1861" t="s">
        <v>24</v>
      </c>
      <c r="E1861">
        <v>4</v>
      </c>
      <c r="F1861" s="3">
        <v>28122</v>
      </c>
      <c r="G1861" t="s">
        <v>67</v>
      </c>
      <c r="H1861" t="s">
        <v>68</v>
      </c>
      <c r="I1861" t="s">
        <v>27</v>
      </c>
      <c r="J1861" t="s">
        <v>28</v>
      </c>
      <c r="K1861" t="s">
        <v>29</v>
      </c>
      <c r="L1861">
        <v>17</v>
      </c>
    </row>
    <row r="1862" spans="1:12" x14ac:dyDescent="0.3">
      <c r="A1862">
        <v>1861</v>
      </c>
      <c r="B1862" t="s">
        <v>3655</v>
      </c>
      <c r="C1862" t="s">
        <v>3255</v>
      </c>
      <c r="D1862" t="s">
        <v>24</v>
      </c>
      <c r="E1862">
        <v>26</v>
      </c>
      <c r="F1862" s="3">
        <v>24671</v>
      </c>
      <c r="G1862" t="s">
        <v>89</v>
      </c>
      <c r="H1862" t="s">
        <v>68</v>
      </c>
      <c r="I1862" t="s">
        <v>27</v>
      </c>
      <c r="J1862" t="s">
        <v>28</v>
      </c>
      <c r="K1862" t="s">
        <v>29</v>
      </c>
      <c r="L1862">
        <v>8</v>
      </c>
    </row>
    <row r="1863" spans="1:12" x14ac:dyDescent="0.3">
      <c r="A1863">
        <v>1862</v>
      </c>
      <c r="B1863" t="s">
        <v>3471</v>
      </c>
      <c r="C1863" t="s">
        <v>3656</v>
      </c>
      <c r="D1863" t="s">
        <v>24</v>
      </c>
      <c r="E1863">
        <v>24</v>
      </c>
      <c r="F1863" s="3">
        <v>29401</v>
      </c>
      <c r="G1863" t="s">
        <v>40</v>
      </c>
      <c r="H1863" t="s">
        <v>26</v>
      </c>
      <c r="I1863" t="s">
        <v>50</v>
      </c>
      <c r="J1863" t="s">
        <v>28</v>
      </c>
      <c r="K1863" t="s">
        <v>29</v>
      </c>
      <c r="L1863">
        <v>4</v>
      </c>
    </row>
    <row r="1864" spans="1:12" x14ac:dyDescent="0.3">
      <c r="A1864">
        <v>1863</v>
      </c>
      <c r="B1864" t="s">
        <v>3657</v>
      </c>
      <c r="C1864" t="s">
        <v>3658</v>
      </c>
      <c r="D1864" t="s">
        <v>32</v>
      </c>
      <c r="E1864">
        <v>10</v>
      </c>
      <c r="F1864" s="3">
        <v>28621</v>
      </c>
      <c r="G1864" t="s">
        <v>237</v>
      </c>
      <c r="H1864" t="s">
        <v>122</v>
      </c>
      <c r="I1864" t="s">
        <v>50</v>
      </c>
      <c r="J1864" t="s">
        <v>28</v>
      </c>
      <c r="K1864" t="s">
        <v>42</v>
      </c>
      <c r="L1864">
        <v>20</v>
      </c>
    </row>
    <row r="1865" spans="1:12" x14ac:dyDescent="0.3">
      <c r="A1865">
        <v>1864</v>
      </c>
      <c r="B1865" t="s">
        <v>3659</v>
      </c>
      <c r="C1865" t="s">
        <v>3660</v>
      </c>
      <c r="D1865" t="s">
        <v>24</v>
      </c>
      <c r="E1865">
        <v>45</v>
      </c>
      <c r="F1865" s="3">
        <v>22100</v>
      </c>
      <c r="G1865" t="s">
        <v>62</v>
      </c>
      <c r="H1865" t="s">
        <v>49</v>
      </c>
      <c r="I1865" t="s">
        <v>27</v>
      </c>
      <c r="J1865" t="s">
        <v>28</v>
      </c>
      <c r="K1865" t="s">
        <v>42</v>
      </c>
      <c r="L1865">
        <v>18</v>
      </c>
    </row>
    <row r="1866" spans="1:12" x14ac:dyDescent="0.3">
      <c r="A1866">
        <v>1865</v>
      </c>
      <c r="B1866" t="s">
        <v>3661</v>
      </c>
      <c r="C1866" t="s">
        <v>3662</v>
      </c>
      <c r="D1866" t="s">
        <v>24</v>
      </c>
      <c r="E1866">
        <v>35</v>
      </c>
      <c r="F1866" s="3">
        <v>35788</v>
      </c>
      <c r="G1866" t="s">
        <v>199</v>
      </c>
      <c r="H1866" t="s">
        <v>40</v>
      </c>
      <c r="I1866" t="s">
        <v>27</v>
      </c>
      <c r="J1866" t="s">
        <v>28</v>
      </c>
      <c r="K1866" t="s">
        <v>42</v>
      </c>
      <c r="L1866">
        <v>3</v>
      </c>
    </row>
    <row r="1867" spans="1:12" x14ac:dyDescent="0.3">
      <c r="A1867">
        <v>1866</v>
      </c>
      <c r="B1867" t="s">
        <v>3663</v>
      </c>
      <c r="C1867" t="s">
        <v>3664</v>
      </c>
      <c r="D1867" t="s">
        <v>32</v>
      </c>
      <c r="E1867">
        <v>27</v>
      </c>
      <c r="F1867" s="3">
        <v>33884</v>
      </c>
      <c r="G1867" t="s">
        <v>328</v>
      </c>
      <c r="H1867" t="s">
        <v>68</v>
      </c>
      <c r="I1867" t="s">
        <v>27</v>
      </c>
      <c r="J1867" t="s">
        <v>28</v>
      </c>
      <c r="K1867" t="s">
        <v>42</v>
      </c>
      <c r="L1867">
        <v>2</v>
      </c>
    </row>
    <row r="1868" spans="1:12" x14ac:dyDescent="0.3">
      <c r="A1868">
        <v>1867</v>
      </c>
      <c r="B1868" t="s">
        <v>3665</v>
      </c>
      <c r="C1868" t="s">
        <v>3666</v>
      </c>
      <c r="D1868" t="s">
        <v>24</v>
      </c>
      <c r="E1868">
        <v>96</v>
      </c>
      <c r="F1868" s="3">
        <v>31518</v>
      </c>
      <c r="G1868" t="s">
        <v>388</v>
      </c>
      <c r="H1868" t="s">
        <v>40</v>
      </c>
      <c r="I1868" t="s">
        <v>46</v>
      </c>
      <c r="J1868" t="s">
        <v>28</v>
      </c>
      <c r="K1868" t="s">
        <v>42</v>
      </c>
      <c r="L1868">
        <v>3</v>
      </c>
    </row>
    <row r="1869" spans="1:12" x14ac:dyDescent="0.3">
      <c r="A1869">
        <v>1868</v>
      </c>
      <c r="B1869" t="s">
        <v>2534</v>
      </c>
      <c r="C1869" t="s">
        <v>3667</v>
      </c>
      <c r="D1869" t="s">
        <v>24</v>
      </c>
      <c r="E1869">
        <v>11</v>
      </c>
      <c r="F1869" s="3">
        <v>32316</v>
      </c>
      <c r="G1869" t="s">
        <v>467</v>
      </c>
      <c r="H1869" t="s">
        <v>49</v>
      </c>
      <c r="I1869" t="s">
        <v>27</v>
      </c>
      <c r="J1869" t="s">
        <v>28</v>
      </c>
      <c r="K1869" t="s">
        <v>42</v>
      </c>
      <c r="L1869">
        <v>10</v>
      </c>
    </row>
    <row r="1870" spans="1:12" x14ac:dyDescent="0.3">
      <c r="A1870">
        <v>1869</v>
      </c>
      <c r="B1870" t="s">
        <v>3668</v>
      </c>
      <c r="C1870" t="s">
        <v>3669</v>
      </c>
      <c r="D1870" t="s">
        <v>24</v>
      </c>
      <c r="E1870">
        <v>73</v>
      </c>
      <c r="F1870" s="3">
        <v>28417</v>
      </c>
      <c r="G1870" t="s">
        <v>1106</v>
      </c>
      <c r="H1870" t="s">
        <v>34</v>
      </c>
      <c r="I1870" t="s">
        <v>50</v>
      </c>
      <c r="J1870" t="s">
        <v>28</v>
      </c>
      <c r="K1870" t="s">
        <v>29</v>
      </c>
      <c r="L1870">
        <v>9</v>
      </c>
    </row>
    <row r="1871" spans="1:12" x14ac:dyDescent="0.3">
      <c r="A1871">
        <v>1870</v>
      </c>
      <c r="B1871" t="s">
        <v>3670</v>
      </c>
      <c r="C1871" t="s">
        <v>3671</v>
      </c>
      <c r="D1871" t="s">
        <v>24</v>
      </c>
      <c r="E1871">
        <v>24</v>
      </c>
      <c r="F1871" s="3">
        <v>26680</v>
      </c>
      <c r="G1871" t="s">
        <v>351</v>
      </c>
      <c r="H1871" t="s">
        <v>40</v>
      </c>
      <c r="I1871" t="s">
        <v>46</v>
      </c>
      <c r="J1871" t="s">
        <v>28</v>
      </c>
      <c r="K1871" t="s">
        <v>42</v>
      </c>
      <c r="L1871">
        <v>9</v>
      </c>
    </row>
    <row r="1872" spans="1:12" x14ac:dyDescent="0.3">
      <c r="A1872">
        <v>1871</v>
      </c>
      <c r="B1872" t="s">
        <v>3672</v>
      </c>
      <c r="C1872" t="s">
        <v>3673</v>
      </c>
      <c r="D1872" t="s">
        <v>24</v>
      </c>
      <c r="E1872">
        <v>52</v>
      </c>
      <c r="F1872" s="3">
        <v>34357</v>
      </c>
      <c r="G1872" t="s">
        <v>144</v>
      </c>
      <c r="H1872" t="s">
        <v>34</v>
      </c>
      <c r="I1872" t="s">
        <v>50</v>
      </c>
      <c r="J1872" t="s">
        <v>28</v>
      </c>
      <c r="K1872" t="s">
        <v>29</v>
      </c>
      <c r="L1872">
        <v>8</v>
      </c>
    </row>
    <row r="1873" spans="1:12" x14ac:dyDescent="0.3">
      <c r="A1873">
        <v>1872</v>
      </c>
      <c r="B1873" t="s">
        <v>3674</v>
      </c>
      <c r="C1873" t="s">
        <v>3675</v>
      </c>
      <c r="D1873" t="s">
        <v>32</v>
      </c>
      <c r="E1873">
        <v>75</v>
      </c>
      <c r="F1873" s="3">
        <v>26812</v>
      </c>
      <c r="G1873" t="s">
        <v>1051</v>
      </c>
      <c r="H1873" t="s">
        <v>68</v>
      </c>
      <c r="I1873" t="s">
        <v>27</v>
      </c>
      <c r="J1873" t="s">
        <v>28</v>
      </c>
      <c r="K1873" t="s">
        <v>29</v>
      </c>
      <c r="L1873">
        <v>14</v>
      </c>
    </row>
    <row r="1874" spans="1:12" x14ac:dyDescent="0.3">
      <c r="A1874">
        <v>1873</v>
      </c>
      <c r="B1874" t="s">
        <v>3676</v>
      </c>
      <c r="C1874" t="s">
        <v>3677</v>
      </c>
      <c r="D1874" t="s">
        <v>32</v>
      </c>
      <c r="E1874">
        <v>49</v>
      </c>
      <c r="F1874" s="3">
        <v>33794</v>
      </c>
      <c r="G1874" t="s">
        <v>301</v>
      </c>
      <c r="H1874" t="s">
        <v>68</v>
      </c>
      <c r="I1874" t="s">
        <v>46</v>
      </c>
      <c r="J1874" t="s">
        <v>28</v>
      </c>
      <c r="K1874" t="s">
        <v>29</v>
      </c>
      <c r="L1874">
        <v>4</v>
      </c>
    </row>
    <row r="1875" spans="1:12" x14ac:dyDescent="0.3">
      <c r="A1875">
        <v>1874</v>
      </c>
      <c r="B1875" t="s">
        <v>3678</v>
      </c>
      <c r="C1875" t="s">
        <v>3679</v>
      </c>
      <c r="D1875" t="s">
        <v>32</v>
      </c>
      <c r="E1875">
        <v>17</v>
      </c>
      <c r="F1875" s="3">
        <v>21092</v>
      </c>
      <c r="G1875" t="s">
        <v>40</v>
      </c>
      <c r="H1875" t="s">
        <v>59</v>
      </c>
      <c r="I1875" t="s">
        <v>50</v>
      </c>
      <c r="J1875" t="s">
        <v>28</v>
      </c>
      <c r="K1875" t="s">
        <v>29</v>
      </c>
      <c r="L1875">
        <v>7</v>
      </c>
    </row>
    <row r="1876" spans="1:12" x14ac:dyDescent="0.3">
      <c r="A1876">
        <v>1875</v>
      </c>
      <c r="B1876" t="s">
        <v>3680</v>
      </c>
      <c r="C1876" t="s">
        <v>3681</v>
      </c>
      <c r="D1876" t="s">
        <v>32</v>
      </c>
      <c r="E1876">
        <v>4</v>
      </c>
      <c r="F1876" s="3">
        <v>21561</v>
      </c>
      <c r="G1876" t="s">
        <v>331</v>
      </c>
      <c r="H1876" t="s">
        <v>49</v>
      </c>
      <c r="I1876" t="s">
        <v>50</v>
      </c>
      <c r="J1876" t="s">
        <v>28</v>
      </c>
      <c r="K1876" t="s">
        <v>29</v>
      </c>
      <c r="L1876">
        <v>19</v>
      </c>
    </row>
    <row r="1877" spans="1:12" x14ac:dyDescent="0.3">
      <c r="A1877">
        <v>1876</v>
      </c>
      <c r="B1877" t="s">
        <v>3682</v>
      </c>
      <c r="C1877" t="s">
        <v>3683</v>
      </c>
      <c r="D1877" t="s">
        <v>32</v>
      </c>
      <c r="E1877">
        <v>16</v>
      </c>
      <c r="F1877" s="3">
        <v>28273</v>
      </c>
      <c r="G1877" t="s">
        <v>37</v>
      </c>
      <c r="H1877" t="s">
        <v>34</v>
      </c>
      <c r="I1877" t="s">
        <v>46</v>
      </c>
      <c r="J1877" t="s">
        <v>28</v>
      </c>
      <c r="K1877" t="s">
        <v>42</v>
      </c>
      <c r="L1877">
        <v>21</v>
      </c>
    </row>
    <row r="1878" spans="1:12" x14ac:dyDescent="0.3">
      <c r="A1878">
        <v>1877</v>
      </c>
      <c r="B1878" t="s">
        <v>3684</v>
      </c>
      <c r="C1878" t="s">
        <v>3685</v>
      </c>
      <c r="D1878" t="s">
        <v>32</v>
      </c>
      <c r="E1878">
        <v>13</v>
      </c>
      <c r="F1878" s="3">
        <v>24359</v>
      </c>
      <c r="G1878" t="s">
        <v>346</v>
      </c>
      <c r="H1878" t="s">
        <v>34</v>
      </c>
      <c r="I1878" t="s">
        <v>50</v>
      </c>
      <c r="J1878" t="s">
        <v>28</v>
      </c>
      <c r="K1878" t="s">
        <v>29</v>
      </c>
      <c r="L1878">
        <v>16</v>
      </c>
    </row>
    <row r="1879" spans="1:12" x14ac:dyDescent="0.3">
      <c r="A1879">
        <v>1878</v>
      </c>
      <c r="B1879" t="s">
        <v>2551</v>
      </c>
      <c r="C1879" t="s">
        <v>3686</v>
      </c>
      <c r="D1879" t="s">
        <v>32</v>
      </c>
      <c r="E1879">
        <v>6</v>
      </c>
      <c r="F1879" s="3">
        <v>20034</v>
      </c>
      <c r="G1879" t="s">
        <v>614</v>
      </c>
      <c r="H1879" t="s">
        <v>26</v>
      </c>
      <c r="I1879" t="s">
        <v>46</v>
      </c>
      <c r="J1879" t="s">
        <v>28</v>
      </c>
      <c r="K1879" t="s">
        <v>42</v>
      </c>
      <c r="L1879">
        <v>10</v>
      </c>
    </row>
    <row r="1880" spans="1:12" x14ac:dyDescent="0.3">
      <c r="A1880">
        <v>1879</v>
      </c>
      <c r="B1880" t="s">
        <v>3687</v>
      </c>
      <c r="C1880" t="s">
        <v>3688</v>
      </c>
      <c r="D1880" t="s">
        <v>32</v>
      </c>
      <c r="E1880">
        <v>4</v>
      </c>
      <c r="F1880" s="3">
        <v>24587</v>
      </c>
      <c r="G1880" t="s">
        <v>1870</v>
      </c>
      <c r="H1880" t="s">
        <v>68</v>
      </c>
      <c r="I1880" t="s">
        <v>50</v>
      </c>
      <c r="J1880" t="s">
        <v>28</v>
      </c>
      <c r="K1880" t="s">
        <v>42</v>
      </c>
      <c r="L1880">
        <v>5</v>
      </c>
    </row>
    <row r="1881" spans="1:12" x14ac:dyDescent="0.3">
      <c r="A1881">
        <v>1880</v>
      </c>
      <c r="B1881" t="s">
        <v>3689</v>
      </c>
      <c r="C1881" t="s">
        <v>3690</v>
      </c>
      <c r="D1881" t="s">
        <v>32</v>
      </c>
      <c r="E1881">
        <v>50</v>
      </c>
      <c r="F1881" s="3">
        <v>26522</v>
      </c>
      <c r="G1881" t="s">
        <v>40</v>
      </c>
      <c r="H1881" t="s">
        <v>40</v>
      </c>
      <c r="I1881" t="s">
        <v>50</v>
      </c>
      <c r="J1881" t="s">
        <v>28</v>
      </c>
      <c r="K1881" t="s">
        <v>42</v>
      </c>
      <c r="L1881">
        <v>17</v>
      </c>
    </row>
    <row r="1882" spans="1:12" x14ac:dyDescent="0.3">
      <c r="A1882">
        <v>1881</v>
      </c>
      <c r="B1882" t="s">
        <v>3691</v>
      </c>
      <c r="C1882" t="s">
        <v>3692</v>
      </c>
      <c r="D1882" t="s">
        <v>32</v>
      </c>
      <c r="E1882">
        <v>61</v>
      </c>
      <c r="F1882" s="3">
        <v>21164</v>
      </c>
      <c r="G1882" t="s">
        <v>276</v>
      </c>
      <c r="H1882" t="s">
        <v>40</v>
      </c>
      <c r="I1882" t="s">
        <v>46</v>
      </c>
      <c r="J1882" t="s">
        <v>28</v>
      </c>
      <c r="K1882" t="s">
        <v>29</v>
      </c>
      <c r="L1882">
        <v>12</v>
      </c>
    </row>
    <row r="1883" spans="1:12" x14ac:dyDescent="0.3">
      <c r="A1883">
        <v>1882</v>
      </c>
      <c r="B1883" t="s">
        <v>3693</v>
      </c>
      <c r="C1883" t="s">
        <v>3694</v>
      </c>
      <c r="D1883" t="s">
        <v>32</v>
      </c>
      <c r="E1883">
        <v>86</v>
      </c>
      <c r="F1883" s="3">
        <v>23502</v>
      </c>
      <c r="G1883" t="s">
        <v>74</v>
      </c>
      <c r="H1883" t="s">
        <v>68</v>
      </c>
      <c r="I1883" t="s">
        <v>46</v>
      </c>
      <c r="J1883" t="s">
        <v>28</v>
      </c>
      <c r="K1883" t="s">
        <v>42</v>
      </c>
      <c r="L1883">
        <v>10</v>
      </c>
    </row>
    <row r="1884" spans="1:12" x14ac:dyDescent="0.3">
      <c r="A1884">
        <v>1883</v>
      </c>
      <c r="B1884" t="s">
        <v>3695</v>
      </c>
      <c r="C1884" t="s">
        <v>3696</v>
      </c>
      <c r="D1884" t="s">
        <v>24</v>
      </c>
      <c r="E1884">
        <v>6</v>
      </c>
      <c r="F1884" s="3">
        <v>33463</v>
      </c>
      <c r="G1884" t="s">
        <v>40</v>
      </c>
      <c r="H1884" t="s">
        <v>26</v>
      </c>
      <c r="I1884" t="s">
        <v>27</v>
      </c>
      <c r="J1884" t="s">
        <v>28</v>
      </c>
      <c r="K1884" t="s">
        <v>42</v>
      </c>
      <c r="L1884">
        <v>6</v>
      </c>
    </row>
    <row r="1885" spans="1:12" x14ac:dyDescent="0.3">
      <c r="A1885">
        <v>1884</v>
      </c>
      <c r="B1885" t="s">
        <v>3697</v>
      </c>
      <c r="C1885" t="s">
        <v>3698</v>
      </c>
      <c r="D1885" t="s">
        <v>24</v>
      </c>
      <c r="E1885">
        <v>19</v>
      </c>
      <c r="F1885" s="3">
        <v>25532</v>
      </c>
      <c r="G1885" t="s">
        <v>40</v>
      </c>
      <c r="H1885" t="s">
        <v>68</v>
      </c>
      <c r="I1885" t="s">
        <v>27</v>
      </c>
      <c r="J1885" t="s">
        <v>28</v>
      </c>
      <c r="K1885" t="s">
        <v>29</v>
      </c>
      <c r="L1885">
        <v>17</v>
      </c>
    </row>
    <row r="1886" spans="1:12" x14ac:dyDescent="0.3">
      <c r="A1886">
        <v>1885</v>
      </c>
      <c r="B1886" t="s">
        <v>1027</v>
      </c>
      <c r="C1886" t="s">
        <v>3699</v>
      </c>
      <c r="D1886" t="s">
        <v>32</v>
      </c>
      <c r="E1886">
        <v>18</v>
      </c>
      <c r="F1886" s="3">
        <v>30251</v>
      </c>
      <c r="G1886" t="s">
        <v>990</v>
      </c>
      <c r="H1886" t="s">
        <v>26</v>
      </c>
      <c r="I1886" t="s">
        <v>50</v>
      </c>
      <c r="J1886" t="s">
        <v>28</v>
      </c>
      <c r="K1886" t="s">
        <v>29</v>
      </c>
      <c r="L1886">
        <v>11</v>
      </c>
    </row>
    <row r="1887" spans="1:12" x14ac:dyDescent="0.3">
      <c r="A1887">
        <v>1886</v>
      </c>
      <c r="B1887" t="s">
        <v>1063</v>
      </c>
      <c r="C1887" t="s">
        <v>3700</v>
      </c>
      <c r="D1887" t="s">
        <v>24</v>
      </c>
      <c r="E1887">
        <v>35</v>
      </c>
      <c r="F1887" s="3">
        <v>28755</v>
      </c>
      <c r="G1887" t="s">
        <v>627</v>
      </c>
      <c r="H1887" t="s">
        <v>41</v>
      </c>
      <c r="I1887" t="s">
        <v>46</v>
      </c>
      <c r="J1887" t="s">
        <v>28</v>
      </c>
      <c r="K1887" t="s">
        <v>42</v>
      </c>
      <c r="L1887">
        <v>18</v>
      </c>
    </row>
    <row r="1888" spans="1:12" x14ac:dyDescent="0.3">
      <c r="A1888">
        <v>1887</v>
      </c>
      <c r="B1888" t="s">
        <v>3701</v>
      </c>
      <c r="C1888" t="s">
        <v>3702</v>
      </c>
      <c r="D1888" t="s">
        <v>24</v>
      </c>
      <c r="E1888">
        <v>22</v>
      </c>
      <c r="F1888" s="3">
        <v>23915</v>
      </c>
      <c r="G1888" t="s">
        <v>160</v>
      </c>
      <c r="H1888" t="s">
        <v>41</v>
      </c>
      <c r="I1888" t="s">
        <v>46</v>
      </c>
      <c r="J1888" t="s">
        <v>28</v>
      </c>
      <c r="K1888" t="s">
        <v>29</v>
      </c>
      <c r="L1888">
        <v>8</v>
      </c>
    </row>
    <row r="1889" spans="1:12" x14ac:dyDescent="0.3">
      <c r="A1889">
        <v>1888</v>
      </c>
      <c r="B1889" t="s">
        <v>2308</v>
      </c>
      <c r="C1889" t="s">
        <v>3703</v>
      </c>
      <c r="D1889" t="s">
        <v>24</v>
      </c>
      <c r="E1889">
        <v>67</v>
      </c>
      <c r="F1889" s="3">
        <v>37282</v>
      </c>
      <c r="G1889" t="s">
        <v>154</v>
      </c>
      <c r="H1889" t="s">
        <v>26</v>
      </c>
      <c r="I1889" t="s">
        <v>27</v>
      </c>
      <c r="J1889" t="s">
        <v>28</v>
      </c>
      <c r="K1889" t="s">
        <v>29</v>
      </c>
      <c r="L1889">
        <v>1</v>
      </c>
    </row>
    <row r="1890" spans="1:12" x14ac:dyDescent="0.3">
      <c r="A1890">
        <v>1889</v>
      </c>
      <c r="B1890" t="s">
        <v>3635</v>
      </c>
      <c r="C1890" t="s">
        <v>9</v>
      </c>
      <c r="D1890" t="s">
        <v>32</v>
      </c>
      <c r="E1890">
        <v>98</v>
      </c>
      <c r="F1890" s="3">
        <v>26852</v>
      </c>
      <c r="G1890" t="s">
        <v>276</v>
      </c>
      <c r="H1890" t="s">
        <v>49</v>
      </c>
      <c r="I1890" t="s">
        <v>46</v>
      </c>
      <c r="J1890" t="s">
        <v>28</v>
      </c>
      <c r="K1890" t="s">
        <v>42</v>
      </c>
      <c r="L1890">
        <v>11</v>
      </c>
    </row>
    <row r="1891" spans="1:12" x14ac:dyDescent="0.3">
      <c r="A1891">
        <v>1890</v>
      </c>
      <c r="B1891" t="s">
        <v>3704</v>
      </c>
      <c r="C1891" t="s">
        <v>3705</v>
      </c>
      <c r="D1891" t="s">
        <v>32</v>
      </c>
      <c r="E1891">
        <v>89</v>
      </c>
      <c r="F1891" s="3">
        <v>26580</v>
      </c>
      <c r="G1891" t="s">
        <v>263</v>
      </c>
      <c r="H1891" t="s">
        <v>34</v>
      </c>
      <c r="I1891" t="s">
        <v>27</v>
      </c>
      <c r="J1891" t="s">
        <v>28</v>
      </c>
      <c r="K1891" t="s">
        <v>42</v>
      </c>
      <c r="L1891">
        <v>7</v>
      </c>
    </row>
    <row r="1892" spans="1:12" x14ac:dyDescent="0.3">
      <c r="A1892">
        <v>1891</v>
      </c>
      <c r="B1892" t="s">
        <v>3706</v>
      </c>
      <c r="C1892" t="s">
        <v>3707</v>
      </c>
      <c r="D1892" t="s">
        <v>32</v>
      </c>
      <c r="E1892">
        <v>6</v>
      </c>
      <c r="F1892" s="3">
        <v>32934</v>
      </c>
      <c r="G1892" t="s">
        <v>328</v>
      </c>
      <c r="H1892" t="s">
        <v>49</v>
      </c>
      <c r="I1892" t="s">
        <v>27</v>
      </c>
      <c r="J1892" t="s">
        <v>28</v>
      </c>
      <c r="K1892" t="s">
        <v>29</v>
      </c>
      <c r="L1892">
        <v>19</v>
      </c>
    </row>
    <row r="1893" spans="1:12" x14ac:dyDescent="0.3">
      <c r="A1893">
        <v>1892</v>
      </c>
      <c r="B1893" t="s">
        <v>3708</v>
      </c>
      <c r="C1893" t="s">
        <v>3709</v>
      </c>
      <c r="D1893" t="s">
        <v>24</v>
      </c>
      <c r="E1893">
        <v>48</v>
      </c>
      <c r="F1893" s="3">
        <v>34949</v>
      </c>
      <c r="G1893" t="s">
        <v>40</v>
      </c>
      <c r="H1893" t="s">
        <v>49</v>
      </c>
      <c r="I1893" t="s">
        <v>50</v>
      </c>
      <c r="J1893" t="s">
        <v>28</v>
      </c>
      <c r="K1893" t="s">
        <v>29</v>
      </c>
      <c r="L1893">
        <v>2</v>
      </c>
    </row>
    <row r="1894" spans="1:12" x14ac:dyDescent="0.3">
      <c r="A1894">
        <v>1893</v>
      </c>
      <c r="B1894" t="s">
        <v>2498</v>
      </c>
      <c r="C1894" t="s">
        <v>3710</v>
      </c>
      <c r="D1894" t="s">
        <v>32</v>
      </c>
      <c r="E1894">
        <v>25</v>
      </c>
      <c r="F1894" s="3">
        <v>24950</v>
      </c>
      <c r="G1894" t="s">
        <v>33</v>
      </c>
      <c r="H1894" t="s">
        <v>40</v>
      </c>
      <c r="I1894" t="s">
        <v>27</v>
      </c>
      <c r="J1894" t="s">
        <v>28</v>
      </c>
      <c r="K1894" t="s">
        <v>42</v>
      </c>
      <c r="L1894">
        <v>5</v>
      </c>
    </row>
    <row r="1895" spans="1:12" x14ac:dyDescent="0.3">
      <c r="A1895">
        <v>1894</v>
      </c>
      <c r="B1895" t="s">
        <v>3711</v>
      </c>
      <c r="C1895" t="s">
        <v>3712</v>
      </c>
      <c r="D1895" t="s">
        <v>32</v>
      </c>
      <c r="E1895">
        <v>86</v>
      </c>
      <c r="F1895" s="3">
        <v>27851</v>
      </c>
      <c r="G1895" t="s">
        <v>1463</v>
      </c>
      <c r="H1895" t="s">
        <v>68</v>
      </c>
      <c r="I1895" t="s">
        <v>50</v>
      </c>
      <c r="J1895" t="s">
        <v>28</v>
      </c>
      <c r="K1895" t="s">
        <v>29</v>
      </c>
      <c r="L1895">
        <v>17</v>
      </c>
    </row>
    <row r="1896" spans="1:12" x14ac:dyDescent="0.3">
      <c r="A1896">
        <v>1895</v>
      </c>
      <c r="B1896" t="s">
        <v>3713</v>
      </c>
      <c r="C1896" t="s">
        <v>3714</v>
      </c>
      <c r="D1896" t="s">
        <v>24</v>
      </c>
      <c r="E1896">
        <v>53</v>
      </c>
      <c r="F1896" s="3">
        <v>27639</v>
      </c>
      <c r="G1896" t="s">
        <v>636</v>
      </c>
      <c r="H1896" t="s">
        <v>68</v>
      </c>
      <c r="I1896" t="s">
        <v>27</v>
      </c>
      <c r="J1896" t="s">
        <v>28</v>
      </c>
      <c r="K1896" t="s">
        <v>42</v>
      </c>
      <c r="L1896">
        <v>15</v>
      </c>
    </row>
    <row r="1897" spans="1:12" x14ac:dyDescent="0.3">
      <c r="A1897">
        <v>1896</v>
      </c>
      <c r="B1897" t="s">
        <v>2629</v>
      </c>
      <c r="C1897" t="s">
        <v>3715</v>
      </c>
      <c r="D1897" t="s">
        <v>32</v>
      </c>
      <c r="E1897">
        <v>13</v>
      </c>
      <c r="F1897" s="3">
        <v>34819</v>
      </c>
      <c r="G1897" t="s">
        <v>92</v>
      </c>
      <c r="H1897" t="s">
        <v>40</v>
      </c>
      <c r="I1897" t="s">
        <v>50</v>
      </c>
      <c r="J1897" t="s">
        <v>28</v>
      </c>
      <c r="K1897" t="s">
        <v>42</v>
      </c>
      <c r="L1897">
        <v>1</v>
      </c>
    </row>
    <row r="1898" spans="1:12" x14ac:dyDescent="0.3">
      <c r="A1898">
        <v>1897</v>
      </c>
      <c r="B1898" t="s">
        <v>3716</v>
      </c>
      <c r="C1898" t="s">
        <v>3717</v>
      </c>
      <c r="D1898" t="s">
        <v>24</v>
      </c>
      <c r="E1898">
        <v>58</v>
      </c>
      <c r="F1898" s="3">
        <v>35662</v>
      </c>
      <c r="G1898" t="s">
        <v>128</v>
      </c>
      <c r="H1898" t="s">
        <v>40</v>
      </c>
      <c r="I1898" t="s">
        <v>27</v>
      </c>
      <c r="J1898" t="s">
        <v>28</v>
      </c>
      <c r="K1898" t="s">
        <v>29</v>
      </c>
      <c r="L1898">
        <v>1</v>
      </c>
    </row>
    <row r="1899" spans="1:12" x14ac:dyDescent="0.3">
      <c r="A1899">
        <v>1898</v>
      </c>
      <c r="B1899" t="s">
        <v>3718</v>
      </c>
      <c r="C1899" t="s">
        <v>3719</v>
      </c>
      <c r="D1899" t="s">
        <v>24</v>
      </c>
      <c r="E1899">
        <v>67</v>
      </c>
      <c r="F1899" s="3">
        <v>29183</v>
      </c>
      <c r="G1899" t="s">
        <v>1086</v>
      </c>
      <c r="H1899" t="s">
        <v>68</v>
      </c>
      <c r="I1899" t="s">
        <v>46</v>
      </c>
      <c r="J1899" t="s">
        <v>28</v>
      </c>
      <c r="K1899" t="s">
        <v>29</v>
      </c>
      <c r="L1899">
        <v>12</v>
      </c>
    </row>
    <row r="1900" spans="1:12" x14ac:dyDescent="0.3">
      <c r="A1900">
        <v>1899</v>
      </c>
      <c r="B1900" t="s">
        <v>3720</v>
      </c>
      <c r="C1900" t="s">
        <v>3721</v>
      </c>
      <c r="D1900" t="s">
        <v>32</v>
      </c>
      <c r="E1900">
        <v>29</v>
      </c>
      <c r="F1900" s="3">
        <v>35675</v>
      </c>
      <c r="G1900" t="s">
        <v>40</v>
      </c>
      <c r="H1900" t="s">
        <v>49</v>
      </c>
      <c r="I1900" t="s">
        <v>46</v>
      </c>
      <c r="J1900" t="s">
        <v>28</v>
      </c>
      <c r="K1900" t="s">
        <v>29</v>
      </c>
      <c r="L1900">
        <v>4</v>
      </c>
    </row>
    <row r="1901" spans="1:12" x14ac:dyDescent="0.3">
      <c r="A1901">
        <v>1900</v>
      </c>
      <c r="B1901" t="s">
        <v>3722</v>
      </c>
      <c r="C1901" t="s">
        <v>3723</v>
      </c>
      <c r="D1901" t="s">
        <v>32</v>
      </c>
      <c r="E1901">
        <v>67</v>
      </c>
      <c r="F1901" s="3">
        <v>29448</v>
      </c>
      <c r="G1901" t="s">
        <v>506</v>
      </c>
      <c r="H1901" t="s">
        <v>34</v>
      </c>
      <c r="I1901" t="s">
        <v>46</v>
      </c>
      <c r="J1901" t="s">
        <v>28</v>
      </c>
      <c r="K1901" t="s">
        <v>29</v>
      </c>
      <c r="L1901">
        <v>19</v>
      </c>
    </row>
    <row r="1902" spans="1:12" x14ac:dyDescent="0.3">
      <c r="A1902">
        <v>1901</v>
      </c>
      <c r="B1902" t="s">
        <v>3724</v>
      </c>
      <c r="C1902" t="s">
        <v>3725</v>
      </c>
      <c r="D1902" t="s">
        <v>32</v>
      </c>
      <c r="E1902">
        <v>40</v>
      </c>
      <c r="F1902" s="3">
        <v>28359</v>
      </c>
      <c r="G1902" t="s">
        <v>748</v>
      </c>
      <c r="H1902" t="s">
        <v>59</v>
      </c>
      <c r="I1902" t="s">
        <v>46</v>
      </c>
      <c r="J1902" t="s">
        <v>28</v>
      </c>
      <c r="K1902" t="s">
        <v>42</v>
      </c>
      <c r="L1902">
        <v>8</v>
      </c>
    </row>
    <row r="1903" spans="1:12" x14ac:dyDescent="0.3">
      <c r="A1903">
        <v>1902</v>
      </c>
      <c r="B1903" t="s">
        <v>3726</v>
      </c>
      <c r="C1903" t="s">
        <v>3727</v>
      </c>
      <c r="D1903" t="s">
        <v>24</v>
      </c>
      <c r="E1903">
        <v>48</v>
      </c>
      <c r="F1903" s="3">
        <v>23712</v>
      </c>
      <c r="G1903" t="s">
        <v>409</v>
      </c>
      <c r="H1903" t="s">
        <v>34</v>
      </c>
      <c r="I1903" t="s">
        <v>27</v>
      </c>
      <c r="J1903" t="s">
        <v>28</v>
      </c>
      <c r="K1903" t="s">
        <v>29</v>
      </c>
      <c r="L1903">
        <v>4</v>
      </c>
    </row>
    <row r="1904" spans="1:12" x14ac:dyDescent="0.3">
      <c r="A1904">
        <v>1903</v>
      </c>
      <c r="B1904" t="s">
        <v>3728</v>
      </c>
      <c r="C1904" t="s">
        <v>3729</v>
      </c>
      <c r="D1904" t="s">
        <v>32</v>
      </c>
      <c r="E1904">
        <v>8</v>
      </c>
      <c r="F1904" s="3">
        <v>26988</v>
      </c>
      <c r="G1904" t="s">
        <v>92</v>
      </c>
      <c r="H1904" t="s">
        <v>40</v>
      </c>
      <c r="I1904" t="s">
        <v>50</v>
      </c>
      <c r="J1904" t="s">
        <v>28</v>
      </c>
      <c r="K1904" t="s">
        <v>29</v>
      </c>
      <c r="L1904">
        <v>4</v>
      </c>
    </row>
    <row r="1905" spans="1:12" x14ac:dyDescent="0.3">
      <c r="A1905">
        <v>1904</v>
      </c>
      <c r="B1905" t="s">
        <v>3730</v>
      </c>
      <c r="C1905" t="s">
        <v>3731</v>
      </c>
      <c r="D1905" t="s">
        <v>24</v>
      </c>
      <c r="E1905">
        <v>60</v>
      </c>
      <c r="F1905" s="3">
        <v>28515</v>
      </c>
      <c r="G1905" t="s">
        <v>636</v>
      </c>
      <c r="H1905" t="s">
        <v>41</v>
      </c>
      <c r="I1905" t="s">
        <v>50</v>
      </c>
      <c r="J1905" t="s">
        <v>28</v>
      </c>
      <c r="K1905" t="s">
        <v>29</v>
      </c>
      <c r="L1905">
        <v>14</v>
      </c>
    </row>
    <row r="1906" spans="1:12" x14ac:dyDescent="0.3">
      <c r="A1906">
        <v>1905</v>
      </c>
      <c r="B1906" t="s">
        <v>746</v>
      </c>
      <c r="C1906" t="s">
        <v>9</v>
      </c>
      <c r="D1906" t="s">
        <v>24</v>
      </c>
      <c r="E1906">
        <v>21</v>
      </c>
      <c r="F1906" s="3">
        <v>19619</v>
      </c>
      <c r="G1906" t="s">
        <v>1051</v>
      </c>
      <c r="H1906" t="s">
        <v>68</v>
      </c>
      <c r="I1906" t="s">
        <v>46</v>
      </c>
      <c r="J1906" t="s">
        <v>28</v>
      </c>
      <c r="K1906" t="s">
        <v>42</v>
      </c>
      <c r="L1906">
        <v>15</v>
      </c>
    </row>
    <row r="1907" spans="1:12" x14ac:dyDescent="0.3">
      <c r="A1907">
        <v>1906</v>
      </c>
      <c r="B1907" t="s">
        <v>3732</v>
      </c>
      <c r="C1907" t="s">
        <v>3733</v>
      </c>
      <c r="D1907" t="s">
        <v>32</v>
      </c>
      <c r="E1907">
        <v>69</v>
      </c>
      <c r="F1907" s="3">
        <v>32257</v>
      </c>
      <c r="G1907" t="s">
        <v>128</v>
      </c>
      <c r="H1907" t="s">
        <v>49</v>
      </c>
      <c r="I1907" t="s">
        <v>27</v>
      </c>
      <c r="J1907" t="s">
        <v>28</v>
      </c>
      <c r="K1907" t="s">
        <v>42</v>
      </c>
      <c r="L1907">
        <v>22</v>
      </c>
    </row>
    <row r="1908" spans="1:12" x14ac:dyDescent="0.3">
      <c r="A1908">
        <v>1907</v>
      </c>
      <c r="B1908" t="s">
        <v>57</v>
      </c>
      <c r="C1908" t="s">
        <v>3734</v>
      </c>
      <c r="D1908" t="s">
        <v>32</v>
      </c>
      <c r="E1908">
        <v>69</v>
      </c>
      <c r="F1908" s="3">
        <v>27337</v>
      </c>
      <c r="G1908" t="s">
        <v>193</v>
      </c>
      <c r="H1908" t="s">
        <v>26</v>
      </c>
      <c r="I1908" t="s">
        <v>50</v>
      </c>
      <c r="J1908" t="s">
        <v>28</v>
      </c>
      <c r="K1908" t="s">
        <v>42</v>
      </c>
      <c r="L1908">
        <v>18</v>
      </c>
    </row>
    <row r="1909" spans="1:12" x14ac:dyDescent="0.3">
      <c r="A1909">
        <v>1908</v>
      </c>
      <c r="B1909" t="s">
        <v>3735</v>
      </c>
      <c r="C1909" t="s">
        <v>3736</v>
      </c>
      <c r="D1909" t="s">
        <v>24</v>
      </c>
      <c r="E1909">
        <v>2</v>
      </c>
      <c r="F1909" s="3">
        <v>23355</v>
      </c>
      <c r="G1909" t="s">
        <v>1051</v>
      </c>
      <c r="H1909" t="s">
        <v>34</v>
      </c>
      <c r="I1909" t="s">
        <v>50</v>
      </c>
      <c r="J1909" t="s">
        <v>28</v>
      </c>
      <c r="K1909" t="s">
        <v>29</v>
      </c>
      <c r="L1909">
        <v>6</v>
      </c>
    </row>
    <row r="1910" spans="1:12" x14ac:dyDescent="0.3">
      <c r="A1910">
        <v>1909</v>
      </c>
      <c r="B1910" t="s">
        <v>3737</v>
      </c>
      <c r="C1910" t="s">
        <v>3738</v>
      </c>
      <c r="D1910" t="s">
        <v>24</v>
      </c>
      <c r="E1910">
        <v>32</v>
      </c>
      <c r="F1910" s="3">
        <v>31027</v>
      </c>
      <c r="G1910" t="s">
        <v>1399</v>
      </c>
      <c r="H1910" t="s">
        <v>59</v>
      </c>
      <c r="I1910" t="s">
        <v>46</v>
      </c>
      <c r="J1910" t="s">
        <v>28</v>
      </c>
      <c r="K1910" t="s">
        <v>29</v>
      </c>
      <c r="L1910">
        <v>13</v>
      </c>
    </row>
    <row r="1911" spans="1:12" x14ac:dyDescent="0.3">
      <c r="A1911">
        <v>1910</v>
      </c>
      <c r="B1911" t="s">
        <v>3739</v>
      </c>
      <c r="C1911" t="s">
        <v>3740</v>
      </c>
      <c r="D1911" t="s">
        <v>24</v>
      </c>
      <c r="E1911">
        <v>20</v>
      </c>
      <c r="F1911" s="3">
        <v>21744</v>
      </c>
      <c r="G1911" t="s">
        <v>1221</v>
      </c>
      <c r="H1911" t="s">
        <v>38</v>
      </c>
      <c r="I1911" t="s">
        <v>50</v>
      </c>
      <c r="J1911" t="s">
        <v>28</v>
      </c>
      <c r="K1911" t="s">
        <v>29</v>
      </c>
      <c r="L1911">
        <v>14</v>
      </c>
    </row>
    <row r="1912" spans="1:12" x14ac:dyDescent="0.3">
      <c r="A1912">
        <v>1911</v>
      </c>
      <c r="B1912" t="s">
        <v>3741</v>
      </c>
      <c r="C1912" t="s">
        <v>3742</v>
      </c>
      <c r="D1912" t="s">
        <v>32</v>
      </c>
      <c r="E1912">
        <v>22</v>
      </c>
      <c r="F1912" s="3">
        <v>29380</v>
      </c>
      <c r="G1912" t="s">
        <v>160</v>
      </c>
      <c r="H1912" t="s">
        <v>68</v>
      </c>
      <c r="I1912" t="s">
        <v>27</v>
      </c>
      <c r="J1912" t="s">
        <v>28</v>
      </c>
      <c r="K1912" t="s">
        <v>42</v>
      </c>
      <c r="L1912">
        <v>3</v>
      </c>
    </row>
    <row r="1913" spans="1:12" x14ac:dyDescent="0.3">
      <c r="A1913">
        <v>1912</v>
      </c>
      <c r="B1913" t="s">
        <v>3743</v>
      </c>
      <c r="C1913" t="s">
        <v>3744</v>
      </c>
      <c r="D1913" t="s">
        <v>32</v>
      </c>
      <c r="E1913">
        <v>36</v>
      </c>
      <c r="F1913" s="3">
        <v>33912</v>
      </c>
      <c r="G1913" t="s">
        <v>614</v>
      </c>
      <c r="H1913" t="s">
        <v>68</v>
      </c>
      <c r="I1913" t="s">
        <v>50</v>
      </c>
      <c r="J1913" t="s">
        <v>28</v>
      </c>
      <c r="K1913" t="s">
        <v>42</v>
      </c>
      <c r="L1913">
        <v>7</v>
      </c>
    </row>
    <row r="1914" spans="1:12" x14ac:dyDescent="0.3">
      <c r="A1914">
        <v>1913</v>
      </c>
      <c r="B1914" t="s">
        <v>3745</v>
      </c>
      <c r="C1914" t="s">
        <v>3746</v>
      </c>
      <c r="D1914" t="s">
        <v>24</v>
      </c>
      <c r="E1914">
        <v>36</v>
      </c>
      <c r="F1914" s="3">
        <v>26970</v>
      </c>
      <c r="G1914" t="s">
        <v>668</v>
      </c>
      <c r="H1914" t="s">
        <v>26</v>
      </c>
      <c r="I1914" t="s">
        <v>27</v>
      </c>
      <c r="J1914" t="s">
        <v>28</v>
      </c>
      <c r="K1914" t="s">
        <v>29</v>
      </c>
      <c r="L1914">
        <v>17</v>
      </c>
    </row>
    <row r="1915" spans="1:12" x14ac:dyDescent="0.3">
      <c r="A1915">
        <v>1914</v>
      </c>
      <c r="B1915" t="s">
        <v>3747</v>
      </c>
      <c r="C1915" t="s">
        <v>3748</v>
      </c>
      <c r="D1915" t="s">
        <v>32</v>
      </c>
      <c r="E1915">
        <v>72</v>
      </c>
      <c r="F1915" s="3">
        <v>25010</v>
      </c>
      <c r="G1915" t="s">
        <v>237</v>
      </c>
      <c r="H1915" t="s">
        <v>34</v>
      </c>
      <c r="I1915" t="s">
        <v>27</v>
      </c>
      <c r="J1915" t="s">
        <v>28</v>
      </c>
      <c r="K1915" t="s">
        <v>42</v>
      </c>
      <c r="L1915">
        <v>5</v>
      </c>
    </row>
    <row r="1916" spans="1:12" x14ac:dyDescent="0.3">
      <c r="A1916">
        <v>1915</v>
      </c>
      <c r="B1916" t="s">
        <v>3749</v>
      </c>
      <c r="C1916" t="s">
        <v>3750</v>
      </c>
      <c r="D1916" t="s">
        <v>24</v>
      </c>
      <c r="E1916">
        <v>40</v>
      </c>
      <c r="F1916" s="3">
        <v>19644</v>
      </c>
      <c r="G1916" t="s">
        <v>141</v>
      </c>
      <c r="H1916" t="s">
        <v>26</v>
      </c>
      <c r="I1916" t="s">
        <v>27</v>
      </c>
      <c r="J1916" t="s">
        <v>28</v>
      </c>
      <c r="K1916" t="s">
        <v>29</v>
      </c>
      <c r="L1916">
        <v>12</v>
      </c>
    </row>
    <row r="1917" spans="1:12" x14ac:dyDescent="0.3">
      <c r="A1917">
        <v>1916</v>
      </c>
      <c r="B1917" t="s">
        <v>3751</v>
      </c>
      <c r="C1917" t="s">
        <v>3752</v>
      </c>
      <c r="D1917" t="s">
        <v>32</v>
      </c>
      <c r="E1917">
        <v>71</v>
      </c>
      <c r="F1917" s="3">
        <v>34763</v>
      </c>
      <c r="G1917" t="s">
        <v>180</v>
      </c>
      <c r="H1917" t="s">
        <v>49</v>
      </c>
      <c r="I1917" t="s">
        <v>50</v>
      </c>
      <c r="J1917" t="s">
        <v>28</v>
      </c>
      <c r="K1917" t="s">
        <v>29</v>
      </c>
      <c r="L1917">
        <v>7</v>
      </c>
    </row>
    <row r="1918" spans="1:12" x14ac:dyDescent="0.3">
      <c r="A1918">
        <v>1917</v>
      </c>
      <c r="B1918" t="s">
        <v>912</v>
      </c>
      <c r="C1918" t="s">
        <v>3753</v>
      </c>
      <c r="D1918" t="s">
        <v>24</v>
      </c>
      <c r="E1918">
        <v>7</v>
      </c>
      <c r="F1918" s="3">
        <v>26873</v>
      </c>
      <c r="G1918" t="s">
        <v>727</v>
      </c>
      <c r="H1918" t="s">
        <v>59</v>
      </c>
      <c r="I1918" t="s">
        <v>46</v>
      </c>
      <c r="J1918" t="s">
        <v>28</v>
      </c>
      <c r="K1918" t="s">
        <v>29</v>
      </c>
      <c r="L1918">
        <v>8</v>
      </c>
    </row>
    <row r="1919" spans="1:12" x14ac:dyDescent="0.3">
      <c r="A1919">
        <v>1918</v>
      </c>
      <c r="B1919" t="s">
        <v>3754</v>
      </c>
      <c r="C1919" t="s">
        <v>3755</v>
      </c>
      <c r="D1919" t="s">
        <v>131</v>
      </c>
      <c r="E1919">
        <v>83</v>
      </c>
      <c r="F1919" s="3" t="s">
        <v>132</v>
      </c>
      <c r="G1919" t="s">
        <v>639</v>
      </c>
      <c r="H1919" t="s">
        <v>41</v>
      </c>
      <c r="I1919" t="s">
        <v>46</v>
      </c>
      <c r="J1919" t="s">
        <v>28</v>
      </c>
      <c r="K1919" t="s">
        <v>42</v>
      </c>
      <c r="L1919">
        <v>11</v>
      </c>
    </row>
    <row r="1920" spans="1:12" x14ac:dyDescent="0.3">
      <c r="A1920">
        <v>1919</v>
      </c>
      <c r="B1920" t="s">
        <v>3756</v>
      </c>
      <c r="C1920" t="s">
        <v>3757</v>
      </c>
      <c r="D1920" t="s">
        <v>32</v>
      </c>
      <c r="E1920">
        <v>40</v>
      </c>
      <c r="F1920" s="3">
        <v>22273</v>
      </c>
      <c r="G1920" t="s">
        <v>237</v>
      </c>
      <c r="H1920" t="s">
        <v>59</v>
      </c>
      <c r="I1920" t="s">
        <v>27</v>
      </c>
      <c r="J1920" t="s">
        <v>28</v>
      </c>
      <c r="K1920" t="s">
        <v>29</v>
      </c>
      <c r="L1920">
        <v>19</v>
      </c>
    </row>
    <row r="1921" spans="1:12" x14ac:dyDescent="0.3">
      <c r="A1921">
        <v>1920</v>
      </c>
      <c r="B1921" t="s">
        <v>548</v>
      </c>
      <c r="C1921" t="s">
        <v>3758</v>
      </c>
      <c r="D1921" t="s">
        <v>32</v>
      </c>
      <c r="E1921">
        <v>29</v>
      </c>
      <c r="F1921" s="3">
        <v>32148</v>
      </c>
      <c r="G1921" t="s">
        <v>83</v>
      </c>
      <c r="H1921" t="s">
        <v>34</v>
      </c>
      <c r="I1921" t="s">
        <v>27</v>
      </c>
      <c r="J1921" t="s">
        <v>28</v>
      </c>
      <c r="K1921" t="s">
        <v>42</v>
      </c>
      <c r="L1921">
        <v>13</v>
      </c>
    </row>
    <row r="1922" spans="1:12" x14ac:dyDescent="0.3">
      <c r="A1922">
        <v>1921</v>
      </c>
      <c r="B1922" t="s">
        <v>3759</v>
      </c>
      <c r="C1922" t="s">
        <v>3760</v>
      </c>
      <c r="D1922" t="s">
        <v>24</v>
      </c>
      <c r="E1922">
        <v>70</v>
      </c>
      <c r="F1922" s="3">
        <v>30288</v>
      </c>
      <c r="G1922" t="s">
        <v>157</v>
      </c>
      <c r="H1922" t="s">
        <v>40</v>
      </c>
      <c r="I1922" t="s">
        <v>27</v>
      </c>
      <c r="J1922" t="s">
        <v>28</v>
      </c>
      <c r="K1922" t="s">
        <v>42</v>
      </c>
      <c r="L1922">
        <v>17</v>
      </c>
    </row>
    <row r="1923" spans="1:12" x14ac:dyDescent="0.3">
      <c r="A1923">
        <v>1922</v>
      </c>
      <c r="B1923" t="s">
        <v>3761</v>
      </c>
      <c r="C1923" t="s">
        <v>3762</v>
      </c>
      <c r="D1923" t="s">
        <v>24</v>
      </c>
      <c r="E1923">
        <v>7</v>
      </c>
      <c r="F1923" s="3">
        <v>25518</v>
      </c>
      <c r="G1923" t="s">
        <v>273</v>
      </c>
      <c r="H1923" t="s">
        <v>40</v>
      </c>
      <c r="I1923" t="s">
        <v>50</v>
      </c>
      <c r="J1923" t="s">
        <v>28</v>
      </c>
      <c r="K1923" t="s">
        <v>29</v>
      </c>
      <c r="L1923">
        <v>5</v>
      </c>
    </row>
    <row r="1924" spans="1:12" x14ac:dyDescent="0.3">
      <c r="A1924">
        <v>1923</v>
      </c>
      <c r="B1924" t="s">
        <v>3763</v>
      </c>
      <c r="C1924" t="s">
        <v>3764</v>
      </c>
      <c r="D1924" t="s">
        <v>32</v>
      </c>
      <c r="E1924">
        <v>52</v>
      </c>
      <c r="F1924" s="3">
        <v>25803</v>
      </c>
      <c r="G1924" t="s">
        <v>1510</v>
      </c>
      <c r="H1924" t="s">
        <v>26</v>
      </c>
      <c r="I1924" t="s">
        <v>27</v>
      </c>
      <c r="J1924" t="s">
        <v>28</v>
      </c>
      <c r="K1924" t="s">
        <v>42</v>
      </c>
      <c r="L1924">
        <v>9</v>
      </c>
    </row>
    <row r="1925" spans="1:12" x14ac:dyDescent="0.3">
      <c r="A1925">
        <v>1924</v>
      </c>
      <c r="B1925" t="s">
        <v>3765</v>
      </c>
      <c r="C1925" t="s">
        <v>3766</v>
      </c>
      <c r="D1925" t="s">
        <v>24</v>
      </c>
      <c r="E1925">
        <v>94</v>
      </c>
      <c r="F1925" s="3">
        <v>24077</v>
      </c>
      <c r="G1925" t="s">
        <v>237</v>
      </c>
      <c r="H1925" t="s">
        <v>40</v>
      </c>
      <c r="I1925" t="s">
        <v>27</v>
      </c>
      <c r="J1925" t="s">
        <v>28</v>
      </c>
      <c r="K1925" t="s">
        <v>29</v>
      </c>
      <c r="L1925">
        <v>14</v>
      </c>
    </row>
    <row r="1926" spans="1:12" x14ac:dyDescent="0.3">
      <c r="A1926">
        <v>1925</v>
      </c>
      <c r="B1926" t="s">
        <v>3625</v>
      </c>
      <c r="C1926" t="s">
        <v>3767</v>
      </c>
      <c r="D1926" t="s">
        <v>24</v>
      </c>
      <c r="E1926">
        <v>34</v>
      </c>
      <c r="F1926" s="3">
        <v>29979</v>
      </c>
      <c r="G1926" t="s">
        <v>40</v>
      </c>
      <c r="H1926" t="s">
        <v>40</v>
      </c>
      <c r="I1926" t="s">
        <v>27</v>
      </c>
      <c r="J1926" t="s">
        <v>28</v>
      </c>
      <c r="K1926" t="s">
        <v>29</v>
      </c>
      <c r="L1926">
        <v>7</v>
      </c>
    </row>
    <row r="1927" spans="1:12" x14ac:dyDescent="0.3">
      <c r="A1927">
        <v>1926</v>
      </c>
      <c r="B1927" t="s">
        <v>1962</v>
      </c>
      <c r="C1927" t="s">
        <v>3768</v>
      </c>
      <c r="D1927" t="s">
        <v>32</v>
      </c>
      <c r="E1927">
        <v>72</v>
      </c>
      <c r="F1927" s="3">
        <v>21139</v>
      </c>
      <c r="G1927" t="s">
        <v>144</v>
      </c>
      <c r="H1927" t="s">
        <v>34</v>
      </c>
      <c r="I1927" t="s">
        <v>50</v>
      </c>
      <c r="J1927" t="s">
        <v>28</v>
      </c>
      <c r="K1927" t="s">
        <v>29</v>
      </c>
      <c r="L1927">
        <v>10</v>
      </c>
    </row>
    <row r="1928" spans="1:12" x14ac:dyDescent="0.3">
      <c r="A1928">
        <v>1927</v>
      </c>
      <c r="B1928" t="s">
        <v>3769</v>
      </c>
      <c r="C1928" t="s">
        <v>3770</v>
      </c>
      <c r="D1928" t="s">
        <v>24</v>
      </c>
      <c r="E1928">
        <v>11</v>
      </c>
      <c r="F1928" s="3">
        <v>27590</v>
      </c>
      <c r="G1928" t="s">
        <v>500</v>
      </c>
      <c r="H1928" t="s">
        <v>68</v>
      </c>
      <c r="I1928" t="s">
        <v>46</v>
      </c>
      <c r="J1928" t="s">
        <v>28</v>
      </c>
      <c r="K1928" t="s">
        <v>29</v>
      </c>
      <c r="L1928">
        <v>8</v>
      </c>
    </row>
    <row r="1929" spans="1:12" x14ac:dyDescent="0.3">
      <c r="A1929">
        <v>1928</v>
      </c>
      <c r="B1929" t="s">
        <v>3771</v>
      </c>
      <c r="C1929" t="s">
        <v>3772</v>
      </c>
      <c r="D1929" t="s">
        <v>32</v>
      </c>
      <c r="E1929">
        <v>2</v>
      </c>
      <c r="F1929" s="3">
        <v>28392</v>
      </c>
      <c r="G1929" t="s">
        <v>374</v>
      </c>
      <c r="H1929" t="s">
        <v>68</v>
      </c>
      <c r="I1929" t="s">
        <v>50</v>
      </c>
      <c r="J1929" t="s">
        <v>28</v>
      </c>
      <c r="K1929" t="s">
        <v>29</v>
      </c>
      <c r="L1929">
        <v>13</v>
      </c>
    </row>
    <row r="1930" spans="1:12" x14ac:dyDescent="0.3">
      <c r="A1930">
        <v>1929</v>
      </c>
      <c r="B1930" t="s">
        <v>3773</v>
      </c>
      <c r="C1930" t="s">
        <v>3774</v>
      </c>
      <c r="D1930" t="s">
        <v>24</v>
      </c>
      <c r="E1930">
        <v>79</v>
      </c>
      <c r="F1930" s="3">
        <v>31697</v>
      </c>
      <c r="G1930" t="s">
        <v>154</v>
      </c>
      <c r="H1930" t="s">
        <v>26</v>
      </c>
      <c r="I1930" t="s">
        <v>46</v>
      </c>
      <c r="J1930" t="s">
        <v>28</v>
      </c>
      <c r="K1930" t="s">
        <v>42</v>
      </c>
      <c r="L1930">
        <v>20</v>
      </c>
    </row>
    <row r="1931" spans="1:12" x14ac:dyDescent="0.3">
      <c r="A1931">
        <v>1930</v>
      </c>
      <c r="B1931" t="s">
        <v>2411</v>
      </c>
      <c r="C1931" t="s">
        <v>3775</v>
      </c>
      <c r="D1931" t="s">
        <v>32</v>
      </c>
      <c r="E1931">
        <v>27</v>
      </c>
      <c r="F1931" s="3">
        <v>35230</v>
      </c>
      <c r="G1931" t="s">
        <v>273</v>
      </c>
      <c r="H1931" t="s">
        <v>68</v>
      </c>
      <c r="I1931" t="s">
        <v>50</v>
      </c>
      <c r="J1931" t="s">
        <v>28</v>
      </c>
      <c r="K1931" t="s">
        <v>42</v>
      </c>
      <c r="L1931">
        <v>3</v>
      </c>
    </row>
    <row r="1932" spans="1:12" x14ac:dyDescent="0.3">
      <c r="A1932">
        <v>1931</v>
      </c>
      <c r="B1932" t="s">
        <v>3776</v>
      </c>
      <c r="C1932" t="s">
        <v>3777</v>
      </c>
      <c r="D1932" t="s">
        <v>32</v>
      </c>
      <c r="E1932">
        <v>85</v>
      </c>
      <c r="F1932" s="3">
        <v>26974</v>
      </c>
      <c r="G1932" t="s">
        <v>388</v>
      </c>
      <c r="H1932" t="s">
        <v>26</v>
      </c>
      <c r="I1932" t="s">
        <v>46</v>
      </c>
      <c r="J1932" t="s">
        <v>28</v>
      </c>
      <c r="K1932" t="s">
        <v>42</v>
      </c>
      <c r="L1932">
        <v>6</v>
      </c>
    </row>
    <row r="1933" spans="1:12" x14ac:dyDescent="0.3">
      <c r="A1933">
        <v>1932</v>
      </c>
      <c r="B1933" t="s">
        <v>3778</v>
      </c>
      <c r="C1933" t="s">
        <v>3779</v>
      </c>
      <c r="D1933" t="s">
        <v>24</v>
      </c>
      <c r="E1933">
        <v>98</v>
      </c>
      <c r="F1933" s="3">
        <v>28128</v>
      </c>
      <c r="G1933" t="s">
        <v>449</v>
      </c>
      <c r="H1933" t="s">
        <v>148</v>
      </c>
      <c r="I1933" t="s">
        <v>46</v>
      </c>
      <c r="J1933" t="s">
        <v>28</v>
      </c>
      <c r="K1933" t="s">
        <v>29</v>
      </c>
      <c r="L1933">
        <v>3</v>
      </c>
    </row>
    <row r="1934" spans="1:12" x14ac:dyDescent="0.3">
      <c r="A1934">
        <v>1933</v>
      </c>
      <c r="B1934" t="s">
        <v>3780</v>
      </c>
      <c r="C1934" t="s">
        <v>3781</v>
      </c>
      <c r="D1934" t="s">
        <v>32</v>
      </c>
      <c r="E1934">
        <v>72</v>
      </c>
      <c r="F1934" s="3">
        <v>29474</v>
      </c>
      <c r="G1934" t="s">
        <v>1068</v>
      </c>
      <c r="H1934" t="s">
        <v>68</v>
      </c>
      <c r="I1934" t="s">
        <v>46</v>
      </c>
      <c r="J1934" t="s">
        <v>28</v>
      </c>
      <c r="K1934" t="s">
        <v>42</v>
      </c>
      <c r="L1934">
        <v>18</v>
      </c>
    </row>
    <row r="1935" spans="1:12" x14ac:dyDescent="0.3">
      <c r="A1935">
        <v>1934</v>
      </c>
      <c r="B1935" t="s">
        <v>3782</v>
      </c>
      <c r="C1935" t="s">
        <v>1173</v>
      </c>
      <c r="D1935" t="s">
        <v>32</v>
      </c>
      <c r="E1935">
        <v>70</v>
      </c>
      <c r="F1935" s="3">
        <v>23028</v>
      </c>
      <c r="G1935" t="s">
        <v>343</v>
      </c>
      <c r="H1935" t="s">
        <v>40</v>
      </c>
      <c r="I1935" t="s">
        <v>46</v>
      </c>
      <c r="J1935" t="s">
        <v>28</v>
      </c>
      <c r="K1935" t="s">
        <v>29</v>
      </c>
      <c r="L1935">
        <v>14</v>
      </c>
    </row>
    <row r="1936" spans="1:12" x14ac:dyDescent="0.3">
      <c r="A1936">
        <v>1935</v>
      </c>
      <c r="B1936" t="s">
        <v>3783</v>
      </c>
      <c r="C1936" t="s">
        <v>9</v>
      </c>
      <c r="D1936" t="s">
        <v>32</v>
      </c>
      <c r="E1936">
        <v>72</v>
      </c>
      <c r="F1936" s="3">
        <v>27346</v>
      </c>
      <c r="G1936" t="s">
        <v>727</v>
      </c>
      <c r="H1936" t="s">
        <v>40</v>
      </c>
      <c r="I1936" t="s">
        <v>27</v>
      </c>
      <c r="J1936" t="s">
        <v>28</v>
      </c>
      <c r="K1936" t="s">
        <v>42</v>
      </c>
      <c r="L1936">
        <v>9</v>
      </c>
    </row>
    <row r="1937" spans="1:12" x14ac:dyDescent="0.3">
      <c r="A1937">
        <v>1936</v>
      </c>
      <c r="B1937" t="s">
        <v>3319</v>
      </c>
      <c r="C1937" t="s">
        <v>3784</v>
      </c>
      <c r="D1937" t="s">
        <v>24</v>
      </c>
      <c r="E1937">
        <v>36</v>
      </c>
      <c r="F1937" s="3">
        <v>23566</v>
      </c>
      <c r="G1937" t="s">
        <v>77</v>
      </c>
      <c r="H1937" t="s">
        <v>68</v>
      </c>
      <c r="I1937" t="s">
        <v>27</v>
      </c>
      <c r="J1937" t="s">
        <v>28</v>
      </c>
      <c r="K1937" t="s">
        <v>29</v>
      </c>
      <c r="L1937">
        <v>12</v>
      </c>
    </row>
    <row r="1938" spans="1:12" x14ac:dyDescent="0.3">
      <c r="A1938">
        <v>1937</v>
      </c>
      <c r="B1938" t="s">
        <v>3785</v>
      </c>
      <c r="C1938" t="s">
        <v>3786</v>
      </c>
      <c r="D1938" t="s">
        <v>32</v>
      </c>
      <c r="E1938">
        <v>69</v>
      </c>
      <c r="F1938" s="3">
        <v>27037</v>
      </c>
      <c r="G1938" t="s">
        <v>404</v>
      </c>
      <c r="H1938" t="s">
        <v>26</v>
      </c>
      <c r="I1938" t="s">
        <v>27</v>
      </c>
      <c r="J1938" t="s">
        <v>28</v>
      </c>
      <c r="K1938" t="s">
        <v>42</v>
      </c>
      <c r="L1938">
        <v>19</v>
      </c>
    </row>
    <row r="1939" spans="1:12" x14ac:dyDescent="0.3">
      <c r="A1939">
        <v>1938</v>
      </c>
      <c r="B1939" t="s">
        <v>3787</v>
      </c>
      <c r="C1939" t="s">
        <v>3788</v>
      </c>
      <c r="D1939" t="s">
        <v>131</v>
      </c>
      <c r="E1939">
        <v>47</v>
      </c>
      <c r="F1939" s="3" t="s">
        <v>132</v>
      </c>
      <c r="G1939" t="s">
        <v>243</v>
      </c>
      <c r="H1939" t="s">
        <v>41</v>
      </c>
      <c r="I1939" t="s">
        <v>27</v>
      </c>
      <c r="J1939" t="s">
        <v>28</v>
      </c>
      <c r="K1939" t="s">
        <v>29</v>
      </c>
      <c r="L1939">
        <v>11</v>
      </c>
    </row>
    <row r="1940" spans="1:12" x14ac:dyDescent="0.3">
      <c r="A1940">
        <v>1939</v>
      </c>
      <c r="B1940" t="s">
        <v>3789</v>
      </c>
      <c r="C1940" t="s">
        <v>3790</v>
      </c>
      <c r="D1940" t="s">
        <v>32</v>
      </c>
      <c r="E1940">
        <v>81</v>
      </c>
      <c r="F1940" s="3">
        <v>33727</v>
      </c>
      <c r="G1940" t="s">
        <v>95</v>
      </c>
      <c r="H1940" t="s">
        <v>40</v>
      </c>
      <c r="I1940" t="s">
        <v>27</v>
      </c>
      <c r="J1940" t="s">
        <v>28</v>
      </c>
      <c r="K1940" t="s">
        <v>29</v>
      </c>
      <c r="L1940">
        <v>8</v>
      </c>
    </row>
    <row r="1941" spans="1:12" x14ac:dyDescent="0.3">
      <c r="A1941">
        <v>1940</v>
      </c>
      <c r="B1941" t="s">
        <v>3791</v>
      </c>
      <c r="C1941" t="s">
        <v>3792</v>
      </c>
      <c r="D1941" t="s">
        <v>24</v>
      </c>
      <c r="E1941">
        <v>52</v>
      </c>
      <c r="F1941" s="3">
        <v>28186</v>
      </c>
      <c r="G1941" t="s">
        <v>232</v>
      </c>
      <c r="H1941" t="s">
        <v>68</v>
      </c>
      <c r="I1941" t="s">
        <v>50</v>
      </c>
      <c r="J1941" t="s">
        <v>28</v>
      </c>
      <c r="K1941" t="s">
        <v>29</v>
      </c>
      <c r="L1941">
        <v>8</v>
      </c>
    </row>
    <row r="1942" spans="1:12" x14ac:dyDescent="0.3">
      <c r="A1942">
        <v>1941</v>
      </c>
      <c r="B1942" t="s">
        <v>3793</v>
      </c>
      <c r="C1942" t="s">
        <v>3794</v>
      </c>
      <c r="D1942" t="s">
        <v>32</v>
      </c>
      <c r="E1942">
        <v>83</v>
      </c>
      <c r="F1942" s="3">
        <v>33747</v>
      </c>
      <c r="G1942" t="s">
        <v>449</v>
      </c>
      <c r="H1942" t="s">
        <v>148</v>
      </c>
      <c r="I1942" t="s">
        <v>27</v>
      </c>
      <c r="J1942" t="s">
        <v>28</v>
      </c>
      <c r="K1942" t="s">
        <v>42</v>
      </c>
      <c r="L1942">
        <v>2</v>
      </c>
    </row>
    <row r="1943" spans="1:12" x14ac:dyDescent="0.3">
      <c r="A1943">
        <v>1942</v>
      </c>
      <c r="B1943" t="s">
        <v>2260</v>
      </c>
      <c r="C1943" t="s">
        <v>3795</v>
      </c>
      <c r="D1943" t="s">
        <v>32</v>
      </c>
      <c r="E1943">
        <v>0</v>
      </c>
      <c r="F1943" s="3">
        <v>31785</v>
      </c>
      <c r="G1943" t="s">
        <v>524</v>
      </c>
      <c r="H1943" t="s">
        <v>34</v>
      </c>
      <c r="I1943" t="s">
        <v>50</v>
      </c>
      <c r="J1943" t="s">
        <v>28</v>
      </c>
      <c r="K1943" t="s">
        <v>42</v>
      </c>
      <c r="L1943">
        <v>19</v>
      </c>
    </row>
    <row r="1944" spans="1:12" x14ac:dyDescent="0.3">
      <c r="A1944">
        <v>1943</v>
      </c>
      <c r="B1944" t="s">
        <v>3796</v>
      </c>
      <c r="C1944" t="s">
        <v>3797</v>
      </c>
      <c r="D1944" t="s">
        <v>32</v>
      </c>
      <c r="E1944">
        <v>35</v>
      </c>
      <c r="F1944" s="3">
        <v>31323</v>
      </c>
      <c r="G1944" t="s">
        <v>144</v>
      </c>
      <c r="H1944" t="s">
        <v>34</v>
      </c>
      <c r="I1944" t="s">
        <v>46</v>
      </c>
      <c r="J1944" t="s">
        <v>28</v>
      </c>
      <c r="K1944" t="s">
        <v>29</v>
      </c>
      <c r="L1944">
        <v>13</v>
      </c>
    </row>
    <row r="1945" spans="1:12" x14ac:dyDescent="0.3">
      <c r="A1945">
        <v>1944</v>
      </c>
      <c r="B1945" t="s">
        <v>3798</v>
      </c>
      <c r="C1945" t="s">
        <v>3799</v>
      </c>
      <c r="D1945" t="s">
        <v>32</v>
      </c>
      <c r="E1945">
        <v>73</v>
      </c>
      <c r="F1945" s="3">
        <v>29432</v>
      </c>
      <c r="G1945" t="s">
        <v>617</v>
      </c>
      <c r="H1945" t="s">
        <v>59</v>
      </c>
      <c r="I1945" t="s">
        <v>50</v>
      </c>
      <c r="J1945" t="s">
        <v>28</v>
      </c>
      <c r="K1945" t="s">
        <v>29</v>
      </c>
      <c r="L1945">
        <v>8</v>
      </c>
    </row>
    <row r="1946" spans="1:12" x14ac:dyDescent="0.3">
      <c r="A1946">
        <v>1945</v>
      </c>
      <c r="B1946" t="s">
        <v>3800</v>
      </c>
      <c r="C1946" t="s">
        <v>3801</v>
      </c>
      <c r="D1946" t="s">
        <v>32</v>
      </c>
      <c r="E1946">
        <v>88</v>
      </c>
      <c r="F1946" s="3">
        <v>28681</v>
      </c>
      <c r="G1946" t="s">
        <v>185</v>
      </c>
      <c r="H1946" t="s">
        <v>40</v>
      </c>
      <c r="I1946" t="s">
        <v>50</v>
      </c>
      <c r="J1946" t="s">
        <v>28</v>
      </c>
      <c r="K1946" t="s">
        <v>29</v>
      </c>
      <c r="L1946">
        <v>9</v>
      </c>
    </row>
    <row r="1947" spans="1:12" x14ac:dyDescent="0.3">
      <c r="A1947">
        <v>1946</v>
      </c>
      <c r="B1947" t="s">
        <v>3802</v>
      </c>
      <c r="C1947" t="s">
        <v>3803</v>
      </c>
      <c r="D1947" t="s">
        <v>32</v>
      </c>
      <c r="E1947">
        <v>37</v>
      </c>
      <c r="F1947" s="3">
        <v>21554</v>
      </c>
      <c r="G1947" t="s">
        <v>368</v>
      </c>
      <c r="H1947" t="s">
        <v>40</v>
      </c>
      <c r="I1947" t="s">
        <v>27</v>
      </c>
      <c r="J1947" t="s">
        <v>28</v>
      </c>
      <c r="K1947" t="s">
        <v>42</v>
      </c>
      <c r="L1947">
        <v>8</v>
      </c>
    </row>
    <row r="1948" spans="1:12" x14ac:dyDescent="0.3">
      <c r="A1948">
        <v>1947</v>
      </c>
      <c r="B1948" t="s">
        <v>3804</v>
      </c>
      <c r="C1948" t="s">
        <v>3805</v>
      </c>
      <c r="D1948" t="s">
        <v>24</v>
      </c>
      <c r="E1948">
        <v>66</v>
      </c>
      <c r="F1948" s="3">
        <v>23356</v>
      </c>
      <c r="G1948" t="s">
        <v>2850</v>
      </c>
      <c r="H1948" t="s">
        <v>122</v>
      </c>
      <c r="I1948" t="s">
        <v>46</v>
      </c>
      <c r="J1948" t="s">
        <v>28</v>
      </c>
      <c r="K1948" t="s">
        <v>29</v>
      </c>
      <c r="L1948">
        <v>18</v>
      </c>
    </row>
    <row r="1949" spans="1:12" x14ac:dyDescent="0.3">
      <c r="A1949">
        <v>1948</v>
      </c>
      <c r="B1949" t="s">
        <v>3806</v>
      </c>
      <c r="C1949" t="s">
        <v>3807</v>
      </c>
      <c r="D1949" t="s">
        <v>24</v>
      </c>
      <c r="E1949">
        <v>30</v>
      </c>
      <c r="F1949" s="3">
        <v>23536</v>
      </c>
      <c r="G1949" t="s">
        <v>40</v>
      </c>
      <c r="H1949" t="s">
        <v>148</v>
      </c>
      <c r="I1949" t="s">
        <v>27</v>
      </c>
      <c r="J1949" t="s">
        <v>28</v>
      </c>
      <c r="K1949" t="s">
        <v>42</v>
      </c>
      <c r="L1949">
        <v>11</v>
      </c>
    </row>
    <row r="1950" spans="1:12" x14ac:dyDescent="0.3">
      <c r="A1950">
        <v>1949</v>
      </c>
      <c r="B1950" t="s">
        <v>3808</v>
      </c>
      <c r="C1950" t="s">
        <v>3809</v>
      </c>
      <c r="D1950" t="s">
        <v>24</v>
      </c>
      <c r="E1950">
        <v>9</v>
      </c>
      <c r="F1950" s="3">
        <v>19854</v>
      </c>
      <c r="G1950" t="s">
        <v>125</v>
      </c>
      <c r="H1950" t="s">
        <v>68</v>
      </c>
      <c r="I1950" t="s">
        <v>27</v>
      </c>
      <c r="J1950" t="s">
        <v>28</v>
      </c>
      <c r="K1950" t="s">
        <v>42</v>
      </c>
      <c r="L1950">
        <v>7</v>
      </c>
    </row>
    <row r="1951" spans="1:12" x14ac:dyDescent="0.3">
      <c r="A1951">
        <v>1950</v>
      </c>
      <c r="B1951" t="s">
        <v>960</v>
      </c>
      <c r="C1951" t="s">
        <v>3810</v>
      </c>
      <c r="D1951" t="s">
        <v>32</v>
      </c>
      <c r="E1951">
        <v>27</v>
      </c>
      <c r="F1951" s="3">
        <v>23291</v>
      </c>
      <c r="G1951" t="s">
        <v>218</v>
      </c>
      <c r="H1951" t="s">
        <v>68</v>
      </c>
      <c r="I1951" t="s">
        <v>46</v>
      </c>
      <c r="J1951" t="s">
        <v>28</v>
      </c>
      <c r="K1951" t="s">
        <v>29</v>
      </c>
      <c r="L1951">
        <v>19</v>
      </c>
    </row>
    <row r="1952" spans="1:12" x14ac:dyDescent="0.3">
      <c r="A1952">
        <v>1951</v>
      </c>
      <c r="B1952" t="s">
        <v>2793</v>
      </c>
      <c r="C1952" t="s">
        <v>3811</v>
      </c>
      <c r="D1952" t="s">
        <v>32</v>
      </c>
      <c r="E1952">
        <v>93</v>
      </c>
      <c r="F1952" s="3">
        <v>36684</v>
      </c>
      <c r="G1952" t="s">
        <v>1169</v>
      </c>
      <c r="H1952" t="s">
        <v>68</v>
      </c>
      <c r="I1952" t="s">
        <v>27</v>
      </c>
      <c r="J1952" t="s">
        <v>28</v>
      </c>
      <c r="K1952" t="s">
        <v>29</v>
      </c>
      <c r="L1952">
        <v>2</v>
      </c>
    </row>
    <row r="1953" spans="1:12" x14ac:dyDescent="0.3">
      <c r="A1953">
        <v>1952</v>
      </c>
      <c r="B1953" t="s">
        <v>3812</v>
      </c>
      <c r="C1953" t="s">
        <v>3813</v>
      </c>
      <c r="D1953" t="s">
        <v>24</v>
      </c>
      <c r="E1953">
        <v>35</v>
      </c>
      <c r="F1953" s="3">
        <v>27058</v>
      </c>
      <c r="G1953" t="s">
        <v>151</v>
      </c>
      <c r="H1953" t="s">
        <v>26</v>
      </c>
      <c r="I1953" t="s">
        <v>27</v>
      </c>
      <c r="J1953" t="s">
        <v>28</v>
      </c>
      <c r="K1953" t="s">
        <v>29</v>
      </c>
      <c r="L1953">
        <v>9</v>
      </c>
    </row>
    <row r="1954" spans="1:12" x14ac:dyDescent="0.3">
      <c r="A1954">
        <v>1953</v>
      </c>
      <c r="B1954" t="s">
        <v>3814</v>
      </c>
      <c r="C1954" t="s">
        <v>3815</v>
      </c>
      <c r="D1954" t="s">
        <v>24</v>
      </c>
      <c r="E1954">
        <v>23</v>
      </c>
      <c r="F1954" s="3">
        <v>28646</v>
      </c>
      <c r="G1954" t="s">
        <v>190</v>
      </c>
      <c r="H1954" t="s">
        <v>34</v>
      </c>
      <c r="I1954" t="s">
        <v>50</v>
      </c>
      <c r="J1954" t="s">
        <v>28</v>
      </c>
      <c r="K1954" t="s">
        <v>42</v>
      </c>
      <c r="L1954">
        <v>12</v>
      </c>
    </row>
    <row r="1955" spans="1:12" x14ac:dyDescent="0.3">
      <c r="A1955">
        <v>1954</v>
      </c>
      <c r="B1955" t="s">
        <v>3816</v>
      </c>
      <c r="C1955" t="s">
        <v>3817</v>
      </c>
      <c r="D1955" t="s">
        <v>32</v>
      </c>
      <c r="E1955">
        <v>88</v>
      </c>
      <c r="F1955" s="3">
        <v>24805</v>
      </c>
      <c r="G1955" t="s">
        <v>193</v>
      </c>
      <c r="H1955" t="s">
        <v>68</v>
      </c>
      <c r="I1955" t="s">
        <v>46</v>
      </c>
      <c r="J1955" t="s">
        <v>28</v>
      </c>
      <c r="K1955" t="s">
        <v>42</v>
      </c>
      <c r="L1955">
        <v>5</v>
      </c>
    </row>
    <row r="1956" spans="1:12" x14ac:dyDescent="0.3">
      <c r="A1956">
        <v>1955</v>
      </c>
      <c r="B1956" t="s">
        <v>3818</v>
      </c>
      <c r="C1956" t="s">
        <v>3819</v>
      </c>
      <c r="D1956" t="s">
        <v>32</v>
      </c>
      <c r="E1956">
        <v>18</v>
      </c>
      <c r="F1956" s="3">
        <v>29547</v>
      </c>
      <c r="G1956" t="s">
        <v>784</v>
      </c>
      <c r="H1956" t="s">
        <v>40</v>
      </c>
      <c r="I1956" t="s">
        <v>27</v>
      </c>
      <c r="J1956" t="s">
        <v>28</v>
      </c>
      <c r="K1956" t="s">
        <v>42</v>
      </c>
      <c r="L1956">
        <v>11</v>
      </c>
    </row>
    <row r="1957" spans="1:12" x14ac:dyDescent="0.3">
      <c r="A1957">
        <v>1956</v>
      </c>
      <c r="B1957" t="s">
        <v>2958</v>
      </c>
      <c r="C1957" t="s">
        <v>3820</v>
      </c>
      <c r="D1957" t="s">
        <v>32</v>
      </c>
      <c r="E1957">
        <v>36</v>
      </c>
      <c r="F1957" s="3">
        <v>34523</v>
      </c>
      <c r="G1957" t="s">
        <v>1091</v>
      </c>
      <c r="H1957" t="s">
        <v>26</v>
      </c>
      <c r="I1957" t="s">
        <v>46</v>
      </c>
      <c r="J1957" t="s">
        <v>28</v>
      </c>
      <c r="K1957" t="s">
        <v>29</v>
      </c>
      <c r="L1957">
        <v>3</v>
      </c>
    </row>
    <row r="1958" spans="1:12" x14ac:dyDescent="0.3">
      <c r="A1958">
        <v>1957</v>
      </c>
      <c r="B1958" t="s">
        <v>3821</v>
      </c>
      <c r="C1958" t="s">
        <v>3822</v>
      </c>
      <c r="D1958" t="s">
        <v>32</v>
      </c>
      <c r="E1958">
        <v>1</v>
      </c>
      <c r="F1958" s="3">
        <v>28387</v>
      </c>
      <c r="G1958" t="s">
        <v>1906</v>
      </c>
      <c r="H1958" t="s">
        <v>38</v>
      </c>
      <c r="I1958" t="s">
        <v>46</v>
      </c>
      <c r="J1958" t="s">
        <v>28</v>
      </c>
      <c r="K1958" t="s">
        <v>42</v>
      </c>
      <c r="L1958">
        <v>4</v>
      </c>
    </row>
    <row r="1959" spans="1:12" x14ac:dyDescent="0.3">
      <c r="A1959">
        <v>1958</v>
      </c>
      <c r="B1959" t="s">
        <v>3823</v>
      </c>
      <c r="C1959" t="s">
        <v>3824</v>
      </c>
      <c r="D1959" t="s">
        <v>24</v>
      </c>
      <c r="E1959">
        <v>62</v>
      </c>
      <c r="F1959" s="3">
        <v>31291</v>
      </c>
      <c r="G1959" t="s">
        <v>86</v>
      </c>
      <c r="H1959" t="s">
        <v>40</v>
      </c>
      <c r="I1959" t="s">
        <v>27</v>
      </c>
      <c r="J1959" t="s">
        <v>28</v>
      </c>
      <c r="K1959" t="s">
        <v>42</v>
      </c>
      <c r="L1959">
        <v>22</v>
      </c>
    </row>
    <row r="1960" spans="1:12" x14ac:dyDescent="0.3">
      <c r="A1960">
        <v>1959</v>
      </c>
      <c r="B1960" t="s">
        <v>3825</v>
      </c>
      <c r="C1960" t="s">
        <v>2886</v>
      </c>
      <c r="D1960" t="s">
        <v>32</v>
      </c>
      <c r="E1960">
        <v>3</v>
      </c>
      <c r="F1960" s="3">
        <v>28751</v>
      </c>
      <c r="G1960" t="s">
        <v>160</v>
      </c>
      <c r="H1960" t="s">
        <v>26</v>
      </c>
      <c r="I1960" t="s">
        <v>27</v>
      </c>
      <c r="J1960" t="s">
        <v>28</v>
      </c>
      <c r="K1960" t="s">
        <v>29</v>
      </c>
      <c r="L1960">
        <v>16</v>
      </c>
    </row>
    <row r="1961" spans="1:12" x14ac:dyDescent="0.3">
      <c r="A1961">
        <v>1960</v>
      </c>
      <c r="B1961" t="s">
        <v>3826</v>
      </c>
      <c r="C1961" t="s">
        <v>3827</v>
      </c>
      <c r="D1961" t="s">
        <v>32</v>
      </c>
      <c r="E1961">
        <v>86</v>
      </c>
      <c r="F1961" s="3">
        <v>28674</v>
      </c>
      <c r="G1961" t="s">
        <v>1310</v>
      </c>
      <c r="H1961" t="s">
        <v>40</v>
      </c>
      <c r="I1961" t="s">
        <v>27</v>
      </c>
      <c r="J1961" t="s">
        <v>28</v>
      </c>
      <c r="K1961" t="s">
        <v>29</v>
      </c>
      <c r="L1961">
        <v>10</v>
      </c>
    </row>
    <row r="1962" spans="1:12" x14ac:dyDescent="0.3">
      <c r="A1962">
        <v>1961</v>
      </c>
      <c r="B1962" t="s">
        <v>3828</v>
      </c>
      <c r="C1962" t="s">
        <v>3829</v>
      </c>
      <c r="D1962" t="s">
        <v>24</v>
      </c>
      <c r="E1962">
        <v>10</v>
      </c>
      <c r="F1962" s="3">
        <v>22242</v>
      </c>
      <c r="G1962" t="s">
        <v>202</v>
      </c>
      <c r="H1962" t="s">
        <v>40</v>
      </c>
      <c r="I1962" t="s">
        <v>27</v>
      </c>
      <c r="J1962" t="s">
        <v>28</v>
      </c>
      <c r="K1962" t="s">
        <v>29</v>
      </c>
      <c r="L1962">
        <v>15</v>
      </c>
    </row>
    <row r="1963" spans="1:12" x14ac:dyDescent="0.3">
      <c r="A1963">
        <v>1962</v>
      </c>
      <c r="B1963" t="s">
        <v>3830</v>
      </c>
      <c r="C1963" t="s">
        <v>3831</v>
      </c>
      <c r="D1963" t="s">
        <v>32</v>
      </c>
      <c r="E1963">
        <v>13</v>
      </c>
      <c r="F1963" s="3">
        <v>28430</v>
      </c>
      <c r="G1963" t="s">
        <v>673</v>
      </c>
      <c r="H1963" t="s">
        <v>49</v>
      </c>
      <c r="I1963" t="s">
        <v>27</v>
      </c>
      <c r="J1963" t="s">
        <v>28</v>
      </c>
      <c r="K1963" t="s">
        <v>29</v>
      </c>
      <c r="L1963">
        <v>22</v>
      </c>
    </row>
    <row r="1964" spans="1:12" x14ac:dyDescent="0.3">
      <c r="A1964">
        <v>1963</v>
      </c>
      <c r="B1964" t="s">
        <v>3832</v>
      </c>
      <c r="C1964" t="s">
        <v>3833</v>
      </c>
      <c r="D1964" t="s">
        <v>32</v>
      </c>
      <c r="E1964">
        <v>81</v>
      </c>
      <c r="F1964" s="3">
        <v>35872</v>
      </c>
      <c r="G1964" t="s">
        <v>1946</v>
      </c>
      <c r="H1964" t="s">
        <v>59</v>
      </c>
      <c r="I1964" t="s">
        <v>27</v>
      </c>
      <c r="J1964" t="s">
        <v>28</v>
      </c>
      <c r="K1964" t="s">
        <v>29</v>
      </c>
      <c r="L1964">
        <v>4</v>
      </c>
    </row>
    <row r="1965" spans="1:12" x14ac:dyDescent="0.3">
      <c r="A1965">
        <v>1964</v>
      </c>
      <c r="B1965" t="s">
        <v>3834</v>
      </c>
      <c r="C1965" t="s">
        <v>3835</v>
      </c>
      <c r="D1965" t="s">
        <v>24</v>
      </c>
      <c r="E1965">
        <v>60</v>
      </c>
      <c r="F1965" s="3">
        <v>23547</v>
      </c>
      <c r="G1965" t="s">
        <v>2154</v>
      </c>
      <c r="H1965" t="s">
        <v>34</v>
      </c>
      <c r="I1965" t="s">
        <v>46</v>
      </c>
      <c r="J1965" t="s">
        <v>28</v>
      </c>
      <c r="K1965" t="s">
        <v>29</v>
      </c>
      <c r="L1965">
        <v>9</v>
      </c>
    </row>
    <row r="1966" spans="1:12" x14ac:dyDescent="0.3">
      <c r="A1966">
        <v>1965</v>
      </c>
      <c r="B1966" t="s">
        <v>3836</v>
      </c>
      <c r="C1966" t="s">
        <v>3837</v>
      </c>
      <c r="D1966" t="s">
        <v>32</v>
      </c>
      <c r="E1966">
        <v>81</v>
      </c>
      <c r="F1966" s="3">
        <v>27012</v>
      </c>
      <c r="G1966" t="s">
        <v>486</v>
      </c>
      <c r="H1966" t="s">
        <v>49</v>
      </c>
      <c r="I1966" t="s">
        <v>27</v>
      </c>
      <c r="J1966" t="s">
        <v>28</v>
      </c>
      <c r="K1966" t="s">
        <v>29</v>
      </c>
      <c r="L1966">
        <v>3</v>
      </c>
    </row>
    <row r="1967" spans="1:12" x14ac:dyDescent="0.3">
      <c r="A1967">
        <v>1966</v>
      </c>
      <c r="B1967" t="s">
        <v>3838</v>
      </c>
      <c r="C1967" t="s">
        <v>3839</v>
      </c>
      <c r="D1967" t="s">
        <v>32</v>
      </c>
      <c r="E1967">
        <v>75</v>
      </c>
      <c r="F1967" s="3">
        <v>34273</v>
      </c>
      <c r="G1967" t="s">
        <v>40</v>
      </c>
      <c r="H1967" t="s">
        <v>34</v>
      </c>
      <c r="I1967" t="s">
        <v>50</v>
      </c>
      <c r="J1967" t="s">
        <v>28</v>
      </c>
      <c r="K1967" t="s">
        <v>42</v>
      </c>
      <c r="L1967">
        <v>3</v>
      </c>
    </row>
    <row r="1968" spans="1:12" x14ac:dyDescent="0.3">
      <c r="A1968">
        <v>1967</v>
      </c>
      <c r="B1968" t="s">
        <v>286</v>
      </c>
      <c r="C1968" t="s">
        <v>9</v>
      </c>
      <c r="D1968" t="s">
        <v>24</v>
      </c>
      <c r="E1968">
        <v>88</v>
      </c>
      <c r="F1968" s="3">
        <v>31370</v>
      </c>
      <c r="G1968" t="s">
        <v>374</v>
      </c>
      <c r="H1968" t="s">
        <v>68</v>
      </c>
      <c r="I1968" t="s">
        <v>46</v>
      </c>
      <c r="J1968" t="s">
        <v>28</v>
      </c>
      <c r="K1968" t="s">
        <v>29</v>
      </c>
      <c r="L1968">
        <v>17</v>
      </c>
    </row>
    <row r="1969" spans="1:12" x14ac:dyDescent="0.3">
      <c r="A1969">
        <v>1968</v>
      </c>
      <c r="B1969" t="s">
        <v>3840</v>
      </c>
      <c r="C1969" t="s">
        <v>3841</v>
      </c>
      <c r="D1969" t="s">
        <v>24</v>
      </c>
      <c r="E1969">
        <v>31</v>
      </c>
      <c r="F1969" s="3">
        <v>34497</v>
      </c>
      <c r="G1969" t="s">
        <v>449</v>
      </c>
      <c r="H1969" t="s">
        <v>148</v>
      </c>
      <c r="I1969" t="s">
        <v>27</v>
      </c>
      <c r="J1969" t="s">
        <v>28</v>
      </c>
      <c r="K1969" t="s">
        <v>42</v>
      </c>
      <c r="L1969">
        <v>1</v>
      </c>
    </row>
    <row r="1970" spans="1:12" x14ac:dyDescent="0.3">
      <c r="A1970">
        <v>1969</v>
      </c>
      <c r="B1970" t="s">
        <v>3842</v>
      </c>
      <c r="C1970" t="s">
        <v>3843</v>
      </c>
      <c r="D1970" t="s">
        <v>32</v>
      </c>
      <c r="E1970">
        <v>54</v>
      </c>
      <c r="F1970" s="3">
        <v>22468</v>
      </c>
      <c r="G1970" t="s">
        <v>232</v>
      </c>
      <c r="H1970" t="s">
        <v>41</v>
      </c>
      <c r="I1970" t="s">
        <v>27</v>
      </c>
      <c r="J1970" t="s">
        <v>28</v>
      </c>
      <c r="K1970" t="s">
        <v>29</v>
      </c>
      <c r="L1970">
        <v>19</v>
      </c>
    </row>
    <row r="1971" spans="1:12" x14ac:dyDescent="0.3">
      <c r="A1971">
        <v>1970</v>
      </c>
      <c r="B1971" t="s">
        <v>3844</v>
      </c>
      <c r="C1971" t="s">
        <v>3845</v>
      </c>
      <c r="D1971" t="s">
        <v>32</v>
      </c>
      <c r="E1971">
        <v>51</v>
      </c>
      <c r="F1971" s="3">
        <v>30186</v>
      </c>
      <c r="G1971" t="s">
        <v>558</v>
      </c>
      <c r="H1971" t="s">
        <v>68</v>
      </c>
      <c r="I1971" t="s">
        <v>27</v>
      </c>
      <c r="J1971" t="s">
        <v>28</v>
      </c>
      <c r="K1971" t="s">
        <v>42</v>
      </c>
      <c r="L1971">
        <v>7</v>
      </c>
    </row>
    <row r="1972" spans="1:12" x14ac:dyDescent="0.3">
      <c r="A1972">
        <v>1971</v>
      </c>
      <c r="B1972" t="s">
        <v>3846</v>
      </c>
      <c r="C1972" t="s">
        <v>2068</v>
      </c>
      <c r="D1972" t="s">
        <v>24</v>
      </c>
      <c r="E1972">
        <v>49</v>
      </c>
      <c r="F1972" s="3">
        <v>35836</v>
      </c>
      <c r="G1972" t="s">
        <v>40</v>
      </c>
      <c r="H1972" t="s">
        <v>68</v>
      </c>
      <c r="I1972" t="s">
        <v>27</v>
      </c>
      <c r="J1972" t="s">
        <v>28</v>
      </c>
      <c r="K1972" t="s">
        <v>29</v>
      </c>
      <c r="L1972">
        <v>4</v>
      </c>
    </row>
    <row r="1973" spans="1:12" x14ac:dyDescent="0.3">
      <c r="A1973">
        <v>1972</v>
      </c>
      <c r="B1973" t="s">
        <v>3847</v>
      </c>
      <c r="C1973" t="s">
        <v>3848</v>
      </c>
      <c r="D1973" t="s">
        <v>32</v>
      </c>
      <c r="E1973">
        <v>12</v>
      </c>
      <c r="F1973" s="3">
        <v>32703</v>
      </c>
      <c r="G1973" t="s">
        <v>40</v>
      </c>
      <c r="H1973" t="s">
        <v>41</v>
      </c>
      <c r="I1973" t="s">
        <v>27</v>
      </c>
      <c r="J1973" t="s">
        <v>28</v>
      </c>
      <c r="K1973" t="s">
        <v>29</v>
      </c>
      <c r="L1973">
        <v>2</v>
      </c>
    </row>
    <row r="1974" spans="1:12" x14ac:dyDescent="0.3">
      <c r="A1974">
        <v>1973</v>
      </c>
      <c r="B1974" t="s">
        <v>2417</v>
      </c>
      <c r="C1974" t="s">
        <v>3849</v>
      </c>
      <c r="D1974" t="s">
        <v>24</v>
      </c>
      <c r="E1974">
        <v>52</v>
      </c>
      <c r="F1974" s="3">
        <v>29231</v>
      </c>
      <c r="G1974" t="s">
        <v>80</v>
      </c>
      <c r="H1974" t="s">
        <v>34</v>
      </c>
      <c r="I1974" t="s">
        <v>50</v>
      </c>
      <c r="J1974" t="s">
        <v>28</v>
      </c>
      <c r="K1974" t="s">
        <v>42</v>
      </c>
      <c r="L1974">
        <v>5</v>
      </c>
    </row>
    <row r="1975" spans="1:12" x14ac:dyDescent="0.3">
      <c r="A1975">
        <v>1974</v>
      </c>
      <c r="B1975" t="s">
        <v>3850</v>
      </c>
      <c r="C1975" t="s">
        <v>3851</v>
      </c>
      <c r="D1975" t="s">
        <v>32</v>
      </c>
      <c r="E1975">
        <v>67</v>
      </c>
      <c r="F1975" s="3">
        <v>21351</v>
      </c>
      <c r="G1975" t="s">
        <v>33</v>
      </c>
      <c r="H1975" t="s">
        <v>40</v>
      </c>
      <c r="I1975" t="s">
        <v>27</v>
      </c>
      <c r="J1975" t="s">
        <v>28</v>
      </c>
      <c r="K1975" t="s">
        <v>29</v>
      </c>
      <c r="L1975">
        <v>15</v>
      </c>
    </row>
    <row r="1976" spans="1:12" x14ac:dyDescent="0.3">
      <c r="A1976">
        <v>1975</v>
      </c>
      <c r="B1976" t="s">
        <v>1141</v>
      </c>
      <c r="C1976" t="s">
        <v>3852</v>
      </c>
      <c r="D1976" t="s">
        <v>24</v>
      </c>
      <c r="E1976">
        <v>39</v>
      </c>
      <c r="F1976" s="3">
        <v>24034</v>
      </c>
      <c r="G1976" t="s">
        <v>128</v>
      </c>
      <c r="H1976" t="s">
        <v>26</v>
      </c>
      <c r="I1976" t="s">
        <v>46</v>
      </c>
      <c r="J1976" t="s">
        <v>28</v>
      </c>
      <c r="K1976" t="s">
        <v>42</v>
      </c>
      <c r="L1976">
        <v>4</v>
      </c>
    </row>
    <row r="1977" spans="1:12" x14ac:dyDescent="0.3">
      <c r="A1977">
        <v>1976</v>
      </c>
      <c r="B1977" t="s">
        <v>3853</v>
      </c>
      <c r="C1977" t="s">
        <v>3854</v>
      </c>
      <c r="D1977" t="s">
        <v>24</v>
      </c>
      <c r="E1977">
        <v>84</v>
      </c>
      <c r="F1977" s="3">
        <v>27622</v>
      </c>
      <c r="G1977" t="s">
        <v>128</v>
      </c>
      <c r="H1977" t="s">
        <v>68</v>
      </c>
      <c r="I1977" t="s">
        <v>27</v>
      </c>
      <c r="J1977" t="s">
        <v>28</v>
      </c>
      <c r="K1977" t="s">
        <v>42</v>
      </c>
      <c r="L1977">
        <v>11</v>
      </c>
    </row>
    <row r="1978" spans="1:12" x14ac:dyDescent="0.3">
      <c r="A1978">
        <v>1977</v>
      </c>
      <c r="B1978" t="s">
        <v>3855</v>
      </c>
      <c r="C1978" t="s">
        <v>3856</v>
      </c>
      <c r="D1978" t="s">
        <v>24</v>
      </c>
      <c r="E1978">
        <v>28</v>
      </c>
      <c r="F1978" s="3">
        <v>28402</v>
      </c>
      <c r="G1978" t="s">
        <v>40</v>
      </c>
      <c r="H1978" t="s">
        <v>68</v>
      </c>
      <c r="I1978" t="s">
        <v>27</v>
      </c>
      <c r="J1978" t="s">
        <v>28</v>
      </c>
      <c r="K1978" t="s">
        <v>29</v>
      </c>
      <c r="L1978">
        <v>5</v>
      </c>
    </row>
    <row r="1979" spans="1:12" x14ac:dyDescent="0.3">
      <c r="A1979">
        <v>1978</v>
      </c>
      <c r="B1979" t="s">
        <v>3857</v>
      </c>
      <c r="C1979" t="s">
        <v>3858</v>
      </c>
      <c r="D1979" t="s">
        <v>24</v>
      </c>
      <c r="E1979">
        <v>53</v>
      </c>
      <c r="F1979" s="3">
        <v>20095</v>
      </c>
      <c r="G1979" t="s">
        <v>668</v>
      </c>
      <c r="H1979" t="s">
        <v>26</v>
      </c>
      <c r="I1979" t="s">
        <v>27</v>
      </c>
      <c r="J1979" t="s">
        <v>28</v>
      </c>
      <c r="K1979" t="s">
        <v>42</v>
      </c>
      <c r="L1979">
        <v>16</v>
      </c>
    </row>
    <row r="1980" spans="1:12" x14ac:dyDescent="0.3">
      <c r="A1980">
        <v>1979</v>
      </c>
      <c r="B1980" t="s">
        <v>3859</v>
      </c>
      <c r="C1980" t="s">
        <v>3860</v>
      </c>
      <c r="D1980" t="s">
        <v>32</v>
      </c>
      <c r="E1980">
        <v>98</v>
      </c>
      <c r="F1980" s="3">
        <v>22051</v>
      </c>
      <c r="G1980" t="s">
        <v>1127</v>
      </c>
      <c r="H1980" t="s">
        <v>68</v>
      </c>
      <c r="I1980" t="s">
        <v>27</v>
      </c>
      <c r="J1980" t="s">
        <v>28</v>
      </c>
      <c r="K1980" t="s">
        <v>29</v>
      </c>
      <c r="L1980">
        <v>11</v>
      </c>
    </row>
    <row r="1981" spans="1:12" x14ac:dyDescent="0.3">
      <c r="A1981">
        <v>1980</v>
      </c>
      <c r="B1981" t="s">
        <v>3861</v>
      </c>
      <c r="C1981" t="s">
        <v>3862</v>
      </c>
      <c r="D1981" t="s">
        <v>32</v>
      </c>
      <c r="E1981">
        <v>97</v>
      </c>
      <c r="F1981" s="3">
        <v>33775</v>
      </c>
      <c r="G1981" t="s">
        <v>154</v>
      </c>
      <c r="H1981" t="s">
        <v>26</v>
      </c>
      <c r="I1981" t="s">
        <v>50</v>
      </c>
      <c r="J1981" t="s">
        <v>28</v>
      </c>
      <c r="K1981" t="s">
        <v>29</v>
      </c>
      <c r="L1981">
        <v>7</v>
      </c>
    </row>
    <row r="1982" spans="1:12" x14ac:dyDescent="0.3">
      <c r="A1982">
        <v>1981</v>
      </c>
      <c r="B1982" t="s">
        <v>3863</v>
      </c>
      <c r="C1982" t="s">
        <v>3864</v>
      </c>
      <c r="D1982" t="s">
        <v>32</v>
      </c>
      <c r="E1982">
        <v>62</v>
      </c>
      <c r="F1982" s="3">
        <v>31442</v>
      </c>
      <c r="G1982" t="s">
        <v>83</v>
      </c>
      <c r="H1982" t="s">
        <v>40</v>
      </c>
      <c r="I1982" t="s">
        <v>46</v>
      </c>
      <c r="J1982" t="s">
        <v>28</v>
      </c>
      <c r="K1982" t="s">
        <v>42</v>
      </c>
      <c r="L1982">
        <v>12</v>
      </c>
    </row>
    <row r="1983" spans="1:12" x14ac:dyDescent="0.3">
      <c r="A1983">
        <v>1982</v>
      </c>
      <c r="B1983" t="s">
        <v>714</v>
      </c>
      <c r="C1983" t="s">
        <v>3865</v>
      </c>
      <c r="D1983" t="s">
        <v>24</v>
      </c>
      <c r="E1983">
        <v>80</v>
      </c>
      <c r="F1983" s="3">
        <v>24927</v>
      </c>
      <c r="G1983" t="s">
        <v>144</v>
      </c>
      <c r="H1983" t="s">
        <v>34</v>
      </c>
      <c r="I1983" t="s">
        <v>50</v>
      </c>
      <c r="J1983" t="s">
        <v>28</v>
      </c>
      <c r="K1983" t="s">
        <v>29</v>
      </c>
      <c r="L1983">
        <v>16</v>
      </c>
    </row>
    <row r="1984" spans="1:12" x14ac:dyDescent="0.3">
      <c r="A1984">
        <v>1983</v>
      </c>
      <c r="B1984" t="s">
        <v>3866</v>
      </c>
      <c r="C1984" t="s">
        <v>3867</v>
      </c>
      <c r="D1984" t="s">
        <v>24</v>
      </c>
      <c r="E1984">
        <v>6</v>
      </c>
      <c r="F1984" s="3">
        <v>23080</v>
      </c>
      <c r="G1984" t="s">
        <v>147</v>
      </c>
      <c r="H1984" t="s">
        <v>148</v>
      </c>
      <c r="I1984" t="s">
        <v>46</v>
      </c>
      <c r="J1984" t="s">
        <v>28</v>
      </c>
      <c r="K1984" t="s">
        <v>29</v>
      </c>
      <c r="L1984">
        <v>18</v>
      </c>
    </row>
    <row r="1985" spans="1:12" x14ac:dyDescent="0.3">
      <c r="A1985">
        <v>1984</v>
      </c>
      <c r="B1985" t="s">
        <v>3537</v>
      </c>
      <c r="C1985" t="s">
        <v>3868</v>
      </c>
      <c r="D1985" t="s">
        <v>32</v>
      </c>
      <c r="E1985">
        <v>70</v>
      </c>
      <c r="F1985" s="3">
        <v>36312</v>
      </c>
      <c r="G1985" t="s">
        <v>135</v>
      </c>
      <c r="H1985" t="s">
        <v>26</v>
      </c>
      <c r="I1985" t="s">
        <v>27</v>
      </c>
      <c r="J1985" t="s">
        <v>28</v>
      </c>
      <c r="K1985" t="s">
        <v>29</v>
      </c>
      <c r="L1985">
        <v>1</v>
      </c>
    </row>
    <row r="1986" spans="1:12" x14ac:dyDescent="0.3">
      <c r="A1986">
        <v>1985</v>
      </c>
      <c r="B1986" t="s">
        <v>3493</v>
      </c>
      <c r="C1986" t="s">
        <v>3869</v>
      </c>
      <c r="D1986" t="s">
        <v>24</v>
      </c>
      <c r="E1986">
        <v>1</v>
      </c>
      <c r="F1986" s="3">
        <v>28826</v>
      </c>
      <c r="G1986" t="s">
        <v>801</v>
      </c>
      <c r="H1986" t="s">
        <v>40</v>
      </c>
      <c r="I1986" t="s">
        <v>27</v>
      </c>
      <c r="J1986" t="s">
        <v>28</v>
      </c>
      <c r="K1986" t="s">
        <v>29</v>
      </c>
      <c r="L1986">
        <v>16</v>
      </c>
    </row>
    <row r="1987" spans="1:12" x14ac:dyDescent="0.3">
      <c r="A1987">
        <v>1986</v>
      </c>
      <c r="B1987" t="s">
        <v>3870</v>
      </c>
      <c r="C1987" t="s">
        <v>3871</v>
      </c>
      <c r="D1987" t="s">
        <v>24</v>
      </c>
      <c r="E1987">
        <v>53</v>
      </c>
      <c r="F1987" s="3">
        <v>29950</v>
      </c>
      <c r="G1987" t="s">
        <v>40</v>
      </c>
      <c r="H1987" t="s">
        <v>49</v>
      </c>
      <c r="I1987" t="s">
        <v>27</v>
      </c>
      <c r="J1987" t="s">
        <v>28</v>
      </c>
      <c r="K1987" t="s">
        <v>42</v>
      </c>
      <c r="L1987">
        <v>16</v>
      </c>
    </row>
    <row r="1988" spans="1:12" x14ac:dyDescent="0.3">
      <c r="A1988">
        <v>1987</v>
      </c>
      <c r="B1988" t="s">
        <v>3872</v>
      </c>
      <c r="C1988" t="s">
        <v>3873</v>
      </c>
      <c r="D1988" t="s">
        <v>32</v>
      </c>
      <c r="E1988">
        <v>56</v>
      </c>
      <c r="F1988" s="3">
        <v>20614</v>
      </c>
      <c r="G1988" t="s">
        <v>227</v>
      </c>
      <c r="H1988" t="s">
        <v>26</v>
      </c>
      <c r="I1988" t="s">
        <v>46</v>
      </c>
      <c r="J1988" t="s">
        <v>28</v>
      </c>
      <c r="K1988" t="s">
        <v>42</v>
      </c>
      <c r="L1988">
        <v>8</v>
      </c>
    </row>
    <row r="1989" spans="1:12" x14ac:dyDescent="0.3">
      <c r="A1989">
        <v>1988</v>
      </c>
      <c r="B1989" t="s">
        <v>3874</v>
      </c>
      <c r="C1989" t="s">
        <v>3875</v>
      </c>
      <c r="D1989" t="s">
        <v>32</v>
      </c>
      <c r="E1989">
        <v>27</v>
      </c>
      <c r="F1989" s="3">
        <v>20925</v>
      </c>
      <c r="G1989" t="s">
        <v>37</v>
      </c>
      <c r="H1989" t="s">
        <v>38</v>
      </c>
      <c r="I1989" t="s">
        <v>27</v>
      </c>
      <c r="J1989" t="s">
        <v>28</v>
      </c>
      <c r="K1989" t="s">
        <v>42</v>
      </c>
      <c r="L1989">
        <v>8</v>
      </c>
    </row>
    <row r="1990" spans="1:12" x14ac:dyDescent="0.3">
      <c r="A1990">
        <v>1989</v>
      </c>
      <c r="B1990" t="s">
        <v>3876</v>
      </c>
      <c r="C1990" t="s">
        <v>3877</v>
      </c>
      <c r="D1990" t="s">
        <v>24</v>
      </c>
      <c r="E1990">
        <v>46</v>
      </c>
      <c r="F1990" s="3">
        <v>26866</v>
      </c>
      <c r="G1990" t="s">
        <v>351</v>
      </c>
      <c r="H1990" t="s">
        <v>38</v>
      </c>
      <c r="I1990" t="s">
        <v>50</v>
      </c>
      <c r="J1990" t="s">
        <v>28</v>
      </c>
      <c r="K1990" t="s">
        <v>29</v>
      </c>
      <c r="L1990">
        <v>17</v>
      </c>
    </row>
    <row r="1991" spans="1:12" x14ac:dyDescent="0.3">
      <c r="A1991">
        <v>1990</v>
      </c>
      <c r="B1991" t="s">
        <v>3878</v>
      </c>
      <c r="C1991" t="s">
        <v>3879</v>
      </c>
      <c r="D1991" t="s">
        <v>131</v>
      </c>
      <c r="E1991">
        <v>9</v>
      </c>
      <c r="F1991" s="3" t="s">
        <v>132</v>
      </c>
      <c r="G1991" t="s">
        <v>165</v>
      </c>
      <c r="H1991" t="s">
        <v>34</v>
      </c>
      <c r="I1991" t="s">
        <v>50</v>
      </c>
      <c r="J1991" t="s">
        <v>28</v>
      </c>
      <c r="K1991" t="s">
        <v>42</v>
      </c>
      <c r="L1991">
        <v>11</v>
      </c>
    </row>
    <row r="1992" spans="1:12" x14ac:dyDescent="0.3">
      <c r="A1992">
        <v>1991</v>
      </c>
      <c r="B1992" t="s">
        <v>1174</v>
      </c>
      <c r="C1992" t="s">
        <v>3880</v>
      </c>
      <c r="D1992" t="s">
        <v>32</v>
      </c>
      <c r="E1992">
        <v>35</v>
      </c>
      <c r="F1992" s="3">
        <v>34239</v>
      </c>
      <c r="G1992" t="s">
        <v>111</v>
      </c>
      <c r="H1992" t="s">
        <v>26</v>
      </c>
      <c r="I1992" t="s">
        <v>27</v>
      </c>
      <c r="J1992" t="s">
        <v>28</v>
      </c>
      <c r="K1992" t="s">
        <v>29</v>
      </c>
      <c r="L1992">
        <v>8</v>
      </c>
    </row>
    <row r="1993" spans="1:12" x14ac:dyDescent="0.3">
      <c r="A1993">
        <v>1992</v>
      </c>
      <c r="B1993" t="s">
        <v>1403</v>
      </c>
      <c r="C1993" t="s">
        <v>3881</v>
      </c>
      <c r="D1993" t="s">
        <v>24</v>
      </c>
      <c r="E1993">
        <v>28</v>
      </c>
      <c r="F1993" s="3">
        <v>34993</v>
      </c>
      <c r="G1993" t="s">
        <v>1307</v>
      </c>
      <c r="H1993" t="s">
        <v>68</v>
      </c>
      <c r="I1993" t="s">
        <v>27</v>
      </c>
      <c r="J1993" t="s">
        <v>28</v>
      </c>
      <c r="K1993" t="s">
        <v>29</v>
      </c>
      <c r="L1993">
        <v>3</v>
      </c>
    </row>
    <row r="1994" spans="1:12" x14ac:dyDescent="0.3">
      <c r="A1994">
        <v>1993</v>
      </c>
      <c r="B1994" t="s">
        <v>3882</v>
      </c>
      <c r="C1994" t="s">
        <v>3883</v>
      </c>
      <c r="D1994" t="s">
        <v>32</v>
      </c>
      <c r="E1994">
        <v>82</v>
      </c>
      <c r="F1994" s="3">
        <v>29429</v>
      </c>
      <c r="G1994" t="s">
        <v>718</v>
      </c>
      <c r="H1994" t="s">
        <v>40</v>
      </c>
      <c r="I1994" t="s">
        <v>50</v>
      </c>
      <c r="J1994" t="s">
        <v>28</v>
      </c>
      <c r="K1994" t="s">
        <v>29</v>
      </c>
      <c r="L1994">
        <v>3</v>
      </c>
    </row>
    <row r="1995" spans="1:12" x14ac:dyDescent="0.3">
      <c r="A1995">
        <v>1994</v>
      </c>
      <c r="B1995" t="s">
        <v>3884</v>
      </c>
      <c r="C1995" t="s">
        <v>3885</v>
      </c>
      <c r="D1995" t="s">
        <v>24</v>
      </c>
      <c r="E1995">
        <v>71</v>
      </c>
      <c r="F1995" s="3">
        <v>31527</v>
      </c>
      <c r="G1995" t="s">
        <v>40</v>
      </c>
      <c r="H1995" t="s">
        <v>68</v>
      </c>
      <c r="I1995" t="s">
        <v>50</v>
      </c>
      <c r="J1995" t="s">
        <v>28</v>
      </c>
      <c r="K1995" t="s">
        <v>42</v>
      </c>
      <c r="L1995">
        <v>11</v>
      </c>
    </row>
    <row r="1996" spans="1:12" x14ac:dyDescent="0.3">
      <c r="A1996">
        <v>1995</v>
      </c>
      <c r="B1996" t="s">
        <v>2490</v>
      </c>
      <c r="C1996" t="s">
        <v>3886</v>
      </c>
      <c r="D1996" t="s">
        <v>24</v>
      </c>
      <c r="E1996">
        <v>6</v>
      </c>
      <c r="F1996" s="3">
        <v>25288</v>
      </c>
      <c r="G1996" t="s">
        <v>311</v>
      </c>
      <c r="H1996" t="s">
        <v>40</v>
      </c>
      <c r="I1996" t="s">
        <v>27</v>
      </c>
      <c r="J1996" t="s">
        <v>28</v>
      </c>
      <c r="K1996" t="s">
        <v>29</v>
      </c>
      <c r="L1996">
        <v>11</v>
      </c>
    </row>
    <row r="1997" spans="1:12" x14ac:dyDescent="0.3">
      <c r="A1997">
        <v>1996</v>
      </c>
      <c r="B1997" t="s">
        <v>3887</v>
      </c>
      <c r="C1997" t="s">
        <v>3888</v>
      </c>
      <c r="D1997" t="s">
        <v>32</v>
      </c>
      <c r="E1997">
        <v>4</v>
      </c>
      <c r="F1997" s="3">
        <v>31410</v>
      </c>
      <c r="G1997" t="s">
        <v>503</v>
      </c>
      <c r="H1997" t="s">
        <v>68</v>
      </c>
      <c r="I1997" t="s">
        <v>27</v>
      </c>
      <c r="J1997" t="s">
        <v>28</v>
      </c>
      <c r="K1997" t="s">
        <v>42</v>
      </c>
      <c r="L1997">
        <v>4</v>
      </c>
    </row>
    <row r="1998" spans="1:12" x14ac:dyDescent="0.3">
      <c r="A1998">
        <v>1997</v>
      </c>
      <c r="B1998" t="s">
        <v>3889</v>
      </c>
      <c r="C1998" t="s">
        <v>3890</v>
      </c>
      <c r="D1998" t="s">
        <v>32</v>
      </c>
      <c r="E1998">
        <v>57</v>
      </c>
      <c r="F1998" s="3">
        <v>35335</v>
      </c>
      <c r="G1998" t="s">
        <v>503</v>
      </c>
      <c r="H1998" t="s">
        <v>40</v>
      </c>
      <c r="I1998" t="s">
        <v>27</v>
      </c>
      <c r="J1998" t="s">
        <v>28</v>
      </c>
      <c r="K1998" t="s">
        <v>42</v>
      </c>
      <c r="L1998">
        <v>5</v>
      </c>
    </row>
    <row r="1999" spans="1:12" x14ac:dyDescent="0.3">
      <c r="A1999">
        <v>1998</v>
      </c>
      <c r="B1999" t="s">
        <v>3891</v>
      </c>
      <c r="C1999" t="s">
        <v>3892</v>
      </c>
      <c r="D1999" t="s">
        <v>32</v>
      </c>
      <c r="E1999">
        <v>13</v>
      </c>
      <c r="F1999" s="3">
        <v>27479</v>
      </c>
      <c r="G1999" t="s">
        <v>80</v>
      </c>
      <c r="H1999" t="s">
        <v>68</v>
      </c>
      <c r="I1999" t="s">
        <v>50</v>
      </c>
      <c r="J1999" t="s">
        <v>28</v>
      </c>
      <c r="K1999" t="s">
        <v>42</v>
      </c>
      <c r="L1999">
        <v>21</v>
      </c>
    </row>
    <row r="2000" spans="1:12" x14ac:dyDescent="0.3">
      <c r="A2000">
        <v>1999</v>
      </c>
      <c r="B2000" t="s">
        <v>3893</v>
      </c>
      <c r="C2000" t="s">
        <v>3894</v>
      </c>
      <c r="D2000" t="s">
        <v>24</v>
      </c>
      <c r="E2000">
        <v>6</v>
      </c>
      <c r="F2000" s="3">
        <v>22874</v>
      </c>
      <c r="G2000" t="s">
        <v>67</v>
      </c>
      <c r="H2000" t="s">
        <v>68</v>
      </c>
      <c r="I2000" t="s">
        <v>27</v>
      </c>
      <c r="J2000" t="s">
        <v>28</v>
      </c>
      <c r="K2000" t="s">
        <v>29</v>
      </c>
      <c r="L2000">
        <v>7</v>
      </c>
    </row>
    <row r="2001" spans="1:12" x14ac:dyDescent="0.3">
      <c r="A2001">
        <v>2000</v>
      </c>
      <c r="B2001" t="s">
        <v>3895</v>
      </c>
      <c r="C2001" t="s">
        <v>3896</v>
      </c>
      <c r="D2001" t="s">
        <v>131</v>
      </c>
      <c r="E2001">
        <v>68</v>
      </c>
      <c r="F2001" s="3" t="s">
        <v>132</v>
      </c>
      <c r="G2001" t="s">
        <v>338</v>
      </c>
      <c r="H2001" t="s">
        <v>41</v>
      </c>
      <c r="I2001" t="s">
        <v>50</v>
      </c>
      <c r="J2001" t="s">
        <v>28</v>
      </c>
      <c r="K2001" t="s">
        <v>29</v>
      </c>
      <c r="L2001">
        <v>11</v>
      </c>
    </row>
    <row r="2002" spans="1:12" x14ac:dyDescent="0.3">
      <c r="A2002">
        <v>2001</v>
      </c>
      <c r="B2002" t="s">
        <v>3897</v>
      </c>
      <c r="C2002" t="s">
        <v>3898</v>
      </c>
      <c r="D2002" t="s">
        <v>24</v>
      </c>
      <c r="E2002">
        <v>21</v>
      </c>
      <c r="F2002" s="3">
        <v>28404</v>
      </c>
      <c r="G2002" t="s">
        <v>415</v>
      </c>
      <c r="H2002" t="s">
        <v>68</v>
      </c>
      <c r="I2002" t="s">
        <v>27</v>
      </c>
      <c r="J2002" t="s">
        <v>28</v>
      </c>
      <c r="K2002" t="s">
        <v>29</v>
      </c>
      <c r="L2002">
        <v>3</v>
      </c>
    </row>
    <row r="2003" spans="1:12" x14ac:dyDescent="0.3">
      <c r="A2003">
        <v>2002</v>
      </c>
      <c r="B2003" t="s">
        <v>3391</v>
      </c>
      <c r="C2003" t="s">
        <v>3899</v>
      </c>
      <c r="D2003" t="s">
        <v>24</v>
      </c>
      <c r="E2003">
        <v>55</v>
      </c>
      <c r="F2003" s="3">
        <v>26104</v>
      </c>
      <c r="G2003" t="s">
        <v>2154</v>
      </c>
      <c r="H2003" t="s">
        <v>34</v>
      </c>
      <c r="I2003" t="s">
        <v>27</v>
      </c>
      <c r="J2003" t="s">
        <v>28</v>
      </c>
      <c r="K2003" t="s">
        <v>42</v>
      </c>
      <c r="L2003">
        <v>12</v>
      </c>
    </row>
    <row r="2004" spans="1:12" x14ac:dyDescent="0.3">
      <c r="A2004">
        <v>2003</v>
      </c>
      <c r="B2004" t="s">
        <v>3900</v>
      </c>
      <c r="C2004" t="s">
        <v>3901</v>
      </c>
      <c r="D2004" t="s">
        <v>24</v>
      </c>
      <c r="E2004">
        <v>80</v>
      </c>
      <c r="F2004" s="3">
        <v>22818</v>
      </c>
      <c r="G2004" t="s">
        <v>1127</v>
      </c>
      <c r="H2004" t="s">
        <v>68</v>
      </c>
      <c r="I2004" t="s">
        <v>50</v>
      </c>
      <c r="J2004" t="s">
        <v>28</v>
      </c>
      <c r="K2004" t="s">
        <v>29</v>
      </c>
      <c r="L2004">
        <v>8</v>
      </c>
    </row>
    <row r="2005" spans="1:12" x14ac:dyDescent="0.3">
      <c r="A2005">
        <v>2004</v>
      </c>
      <c r="B2005" t="s">
        <v>3902</v>
      </c>
      <c r="C2005" t="s">
        <v>3903</v>
      </c>
      <c r="D2005" t="s">
        <v>32</v>
      </c>
      <c r="E2005">
        <v>16</v>
      </c>
      <c r="F2005" s="3">
        <v>23174</v>
      </c>
      <c r="G2005" t="s">
        <v>67</v>
      </c>
      <c r="H2005" t="s">
        <v>68</v>
      </c>
      <c r="I2005" t="s">
        <v>46</v>
      </c>
      <c r="J2005" t="s">
        <v>28</v>
      </c>
      <c r="K2005" t="s">
        <v>29</v>
      </c>
      <c r="L2005">
        <v>10</v>
      </c>
    </row>
    <row r="2006" spans="1:12" x14ac:dyDescent="0.3">
      <c r="A2006">
        <v>2005</v>
      </c>
      <c r="B2006" t="s">
        <v>2018</v>
      </c>
      <c r="C2006" t="s">
        <v>3904</v>
      </c>
      <c r="D2006" t="s">
        <v>24</v>
      </c>
      <c r="E2006">
        <v>41</v>
      </c>
      <c r="F2006" s="3">
        <v>28722</v>
      </c>
      <c r="G2006" t="s">
        <v>478</v>
      </c>
      <c r="H2006" t="s">
        <v>68</v>
      </c>
      <c r="I2006" t="s">
        <v>50</v>
      </c>
      <c r="J2006" t="s">
        <v>28</v>
      </c>
      <c r="K2006" t="s">
        <v>42</v>
      </c>
      <c r="L2006">
        <v>17</v>
      </c>
    </row>
    <row r="2007" spans="1:12" x14ac:dyDescent="0.3">
      <c r="A2007">
        <v>2006</v>
      </c>
      <c r="B2007" t="s">
        <v>3905</v>
      </c>
      <c r="C2007" t="s">
        <v>3906</v>
      </c>
      <c r="D2007" t="s">
        <v>24</v>
      </c>
      <c r="E2007">
        <v>33</v>
      </c>
      <c r="F2007" s="3">
        <v>36437</v>
      </c>
      <c r="G2007" t="s">
        <v>388</v>
      </c>
      <c r="H2007" t="s">
        <v>38</v>
      </c>
      <c r="I2007" t="s">
        <v>50</v>
      </c>
      <c r="J2007" t="s">
        <v>28</v>
      </c>
      <c r="K2007" t="s">
        <v>29</v>
      </c>
      <c r="L2007">
        <v>2</v>
      </c>
    </row>
    <row r="2008" spans="1:12" x14ac:dyDescent="0.3">
      <c r="A2008">
        <v>2007</v>
      </c>
      <c r="B2008" t="s">
        <v>3907</v>
      </c>
      <c r="C2008" t="s">
        <v>3908</v>
      </c>
      <c r="D2008" t="s">
        <v>32</v>
      </c>
      <c r="E2008">
        <v>8</v>
      </c>
      <c r="F2008" s="3">
        <v>25671</v>
      </c>
      <c r="G2008" t="s">
        <v>1731</v>
      </c>
      <c r="H2008" t="s">
        <v>68</v>
      </c>
      <c r="I2008" t="s">
        <v>27</v>
      </c>
      <c r="J2008" t="s">
        <v>28</v>
      </c>
      <c r="K2008" t="s">
        <v>29</v>
      </c>
      <c r="L2008">
        <v>15</v>
      </c>
    </row>
    <row r="2009" spans="1:12" x14ac:dyDescent="0.3">
      <c r="A2009">
        <v>2008</v>
      </c>
      <c r="B2009" t="s">
        <v>3909</v>
      </c>
      <c r="C2009" t="s">
        <v>3910</v>
      </c>
      <c r="D2009" t="s">
        <v>32</v>
      </c>
      <c r="E2009">
        <v>77</v>
      </c>
      <c r="F2009" s="3">
        <v>34177</v>
      </c>
      <c r="G2009" t="s">
        <v>263</v>
      </c>
      <c r="H2009" t="s">
        <v>34</v>
      </c>
      <c r="I2009" t="s">
        <v>27</v>
      </c>
      <c r="J2009" t="s">
        <v>28</v>
      </c>
      <c r="K2009" t="s">
        <v>29</v>
      </c>
      <c r="L2009">
        <v>3</v>
      </c>
    </row>
    <row r="2010" spans="1:12" x14ac:dyDescent="0.3">
      <c r="A2010">
        <v>2009</v>
      </c>
      <c r="B2010" t="s">
        <v>3911</v>
      </c>
      <c r="C2010" t="s">
        <v>3912</v>
      </c>
      <c r="D2010" t="s">
        <v>24</v>
      </c>
      <c r="E2010">
        <v>19</v>
      </c>
      <c r="F2010" s="3">
        <v>21991</v>
      </c>
      <c r="G2010" t="s">
        <v>2936</v>
      </c>
      <c r="H2010" t="s">
        <v>26</v>
      </c>
      <c r="I2010" t="s">
        <v>46</v>
      </c>
      <c r="J2010" t="s">
        <v>28</v>
      </c>
      <c r="K2010" t="s">
        <v>29</v>
      </c>
      <c r="L2010">
        <v>19</v>
      </c>
    </row>
    <row r="2011" spans="1:12" x14ac:dyDescent="0.3">
      <c r="A2011">
        <v>2010</v>
      </c>
      <c r="B2011" t="s">
        <v>1329</v>
      </c>
      <c r="C2011" t="s">
        <v>3913</v>
      </c>
      <c r="D2011" t="s">
        <v>32</v>
      </c>
      <c r="E2011">
        <v>88</v>
      </c>
      <c r="F2011" s="3">
        <v>27060</v>
      </c>
      <c r="G2011" t="s">
        <v>250</v>
      </c>
      <c r="H2011" t="s">
        <v>68</v>
      </c>
      <c r="I2011" t="s">
        <v>50</v>
      </c>
      <c r="J2011" t="s">
        <v>28</v>
      </c>
      <c r="K2011" t="s">
        <v>29</v>
      </c>
      <c r="L2011">
        <v>7</v>
      </c>
    </row>
    <row r="2012" spans="1:12" x14ac:dyDescent="0.3">
      <c r="A2012">
        <v>2011</v>
      </c>
      <c r="B2012" t="s">
        <v>3914</v>
      </c>
      <c r="C2012" t="s">
        <v>3915</v>
      </c>
      <c r="D2012" t="s">
        <v>32</v>
      </c>
      <c r="E2012">
        <v>68</v>
      </c>
      <c r="F2012" s="3">
        <v>28512</v>
      </c>
      <c r="G2012" t="s">
        <v>193</v>
      </c>
      <c r="H2012" t="s">
        <v>68</v>
      </c>
      <c r="I2012" t="s">
        <v>50</v>
      </c>
      <c r="J2012" t="s">
        <v>28</v>
      </c>
      <c r="K2012" t="s">
        <v>29</v>
      </c>
      <c r="L2012">
        <v>12</v>
      </c>
    </row>
    <row r="2013" spans="1:12" x14ac:dyDescent="0.3">
      <c r="A2013">
        <v>2012</v>
      </c>
      <c r="B2013" t="s">
        <v>3916</v>
      </c>
      <c r="C2013" t="s">
        <v>3917</v>
      </c>
      <c r="D2013" t="s">
        <v>24</v>
      </c>
      <c r="E2013">
        <v>55</v>
      </c>
      <c r="F2013" s="3">
        <v>26549</v>
      </c>
      <c r="G2013" t="s">
        <v>1425</v>
      </c>
      <c r="H2013" t="s">
        <v>26</v>
      </c>
      <c r="I2013" t="s">
        <v>50</v>
      </c>
      <c r="J2013" t="s">
        <v>28</v>
      </c>
      <c r="K2013" t="s">
        <v>42</v>
      </c>
      <c r="L2013">
        <v>4</v>
      </c>
    </row>
    <row r="2014" spans="1:12" x14ac:dyDescent="0.3">
      <c r="A2014">
        <v>2013</v>
      </c>
      <c r="B2014" t="s">
        <v>3857</v>
      </c>
      <c r="C2014" t="s">
        <v>3918</v>
      </c>
      <c r="D2014" t="s">
        <v>24</v>
      </c>
      <c r="E2014">
        <v>99</v>
      </c>
      <c r="F2014" s="3">
        <v>34921</v>
      </c>
      <c r="G2014" t="s">
        <v>170</v>
      </c>
      <c r="H2014" t="s">
        <v>26</v>
      </c>
      <c r="I2014" t="s">
        <v>46</v>
      </c>
      <c r="J2014" t="s">
        <v>28</v>
      </c>
      <c r="K2014" t="s">
        <v>29</v>
      </c>
      <c r="L2014">
        <v>19</v>
      </c>
    </row>
    <row r="2015" spans="1:12" x14ac:dyDescent="0.3">
      <c r="A2015">
        <v>2014</v>
      </c>
      <c r="B2015" t="s">
        <v>3919</v>
      </c>
      <c r="C2015" t="s">
        <v>3920</v>
      </c>
      <c r="D2015" t="s">
        <v>24</v>
      </c>
      <c r="E2015">
        <v>49</v>
      </c>
      <c r="F2015" s="3">
        <v>33018</v>
      </c>
      <c r="G2015" t="s">
        <v>346</v>
      </c>
      <c r="H2015" t="s">
        <v>68</v>
      </c>
      <c r="I2015" t="s">
        <v>27</v>
      </c>
      <c r="J2015" t="s">
        <v>28</v>
      </c>
      <c r="K2015" t="s">
        <v>29</v>
      </c>
      <c r="L2015">
        <v>8</v>
      </c>
    </row>
    <row r="2016" spans="1:12" x14ac:dyDescent="0.3">
      <c r="A2016">
        <v>2015</v>
      </c>
      <c r="B2016" t="s">
        <v>1305</v>
      </c>
      <c r="C2016" t="s">
        <v>3921</v>
      </c>
      <c r="D2016" t="s">
        <v>24</v>
      </c>
      <c r="E2016">
        <v>6</v>
      </c>
      <c r="F2016" s="3">
        <v>27079</v>
      </c>
      <c r="G2016" t="s">
        <v>1510</v>
      </c>
      <c r="H2016" t="s">
        <v>26</v>
      </c>
      <c r="I2016" t="s">
        <v>46</v>
      </c>
      <c r="J2016" t="s">
        <v>28</v>
      </c>
      <c r="K2016" t="s">
        <v>42</v>
      </c>
      <c r="L2016">
        <v>7</v>
      </c>
    </row>
    <row r="2017" spans="1:12" x14ac:dyDescent="0.3">
      <c r="A2017">
        <v>2016</v>
      </c>
      <c r="B2017" t="s">
        <v>22</v>
      </c>
      <c r="C2017" t="s">
        <v>3922</v>
      </c>
      <c r="D2017" t="s">
        <v>24</v>
      </c>
      <c r="E2017">
        <v>89</v>
      </c>
      <c r="F2017" s="3">
        <v>36118</v>
      </c>
      <c r="G2017" t="s">
        <v>25</v>
      </c>
      <c r="H2017" t="s">
        <v>49</v>
      </c>
      <c r="I2017" t="s">
        <v>46</v>
      </c>
      <c r="J2017" t="s">
        <v>28</v>
      </c>
      <c r="K2017" t="s">
        <v>29</v>
      </c>
      <c r="L2017">
        <v>1</v>
      </c>
    </row>
    <row r="2018" spans="1:12" x14ac:dyDescent="0.3">
      <c r="A2018">
        <v>2017</v>
      </c>
      <c r="B2018" t="s">
        <v>3923</v>
      </c>
      <c r="C2018" t="s">
        <v>3924</v>
      </c>
      <c r="D2018" t="s">
        <v>32</v>
      </c>
      <c r="E2018">
        <v>67</v>
      </c>
      <c r="F2018" s="3">
        <v>34741</v>
      </c>
      <c r="G2018" t="s">
        <v>891</v>
      </c>
      <c r="H2018" t="s">
        <v>34</v>
      </c>
      <c r="I2018" t="s">
        <v>46</v>
      </c>
      <c r="J2018" t="s">
        <v>28</v>
      </c>
      <c r="K2018" t="s">
        <v>29</v>
      </c>
      <c r="L2018">
        <v>6</v>
      </c>
    </row>
    <row r="2019" spans="1:12" x14ac:dyDescent="0.3">
      <c r="A2019">
        <v>2018</v>
      </c>
      <c r="B2019" t="s">
        <v>3925</v>
      </c>
      <c r="C2019" t="s">
        <v>3117</v>
      </c>
      <c r="D2019" t="s">
        <v>32</v>
      </c>
      <c r="E2019">
        <v>80</v>
      </c>
      <c r="F2019" s="3">
        <v>23041</v>
      </c>
      <c r="G2019" t="s">
        <v>388</v>
      </c>
      <c r="H2019" t="s">
        <v>34</v>
      </c>
      <c r="I2019" t="s">
        <v>46</v>
      </c>
      <c r="J2019" t="s">
        <v>28</v>
      </c>
      <c r="K2019" t="s">
        <v>42</v>
      </c>
      <c r="L2019">
        <v>12</v>
      </c>
    </row>
    <row r="2020" spans="1:12" x14ac:dyDescent="0.3">
      <c r="A2020">
        <v>2019</v>
      </c>
      <c r="B2020" t="s">
        <v>3668</v>
      </c>
      <c r="C2020" t="s">
        <v>3926</v>
      </c>
      <c r="D2020" t="s">
        <v>24</v>
      </c>
      <c r="E2020">
        <v>48</v>
      </c>
      <c r="F2020" s="3">
        <v>19615</v>
      </c>
      <c r="G2020" t="s">
        <v>555</v>
      </c>
      <c r="H2020" t="s">
        <v>148</v>
      </c>
      <c r="I2020" t="s">
        <v>50</v>
      </c>
      <c r="J2020" t="s">
        <v>28</v>
      </c>
      <c r="K2020" t="s">
        <v>42</v>
      </c>
      <c r="L2020">
        <v>17</v>
      </c>
    </row>
    <row r="2021" spans="1:12" x14ac:dyDescent="0.3">
      <c r="A2021">
        <v>2020</v>
      </c>
      <c r="B2021" t="s">
        <v>3927</v>
      </c>
      <c r="C2021" t="s">
        <v>3928</v>
      </c>
      <c r="D2021" t="s">
        <v>24</v>
      </c>
      <c r="E2021">
        <v>50</v>
      </c>
      <c r="F2021" s="3">
        <v>26059</v>
      </c>
      <c r="G2021" t="s">
        <v>993</v>
      </c>
      <c r="H2021" t="s">
        <v>38</v>
      </c>
      <c r="I2021" t="s">
        <v>46</v>
      </c>
      <c r="J2021" t="s">
        <v>28</v>
      </c>
      <c r="K2021" t="s">
        <v>29</v>
      </c>
      <c r="L2021">
        <v>14</v>
      </c>
    </row>
    <row r="2022" spans="1:12" x14ac:dyDescent="0.3">
      <c r="A2022">
        <v>2021</v>
      </c>
      <c r="B2022" t="s">
        <v>3929</v>
      </c>
      <c r="C2022" t="s">
        <v>3930</v>
      </c>
      <c r="D2022" t="s">
        <v>131</v>
      </c>
      <c r="E2022">
        <v>31</v>
      </c>
      <c r="F2022" s="3" t="s">
        <v>132</v>
      </c>
      <c r="G2022" t="s">
        <v>500</v>
      </c>
      <c r="H2022" t="s">
        <v>41</v>
      </c>
      <c r="I2022" t="s">
        <v>50</v>
      </c>
      <c r="J2022" t="s">
        <v>28</v>
      </c>
      <c r="K2022" t="s">
        <v>29</v>
      </c>
      <c r="L2022">
        <v>11</v>
      </c>
    </row>
    <row r="2023" spans="1:12" x14ac:dyDescent="0.3">
      <c r="A2023">
        <v>2022</v>
      </c>
      <c r="B2023" t="s">
        <v>3931</v>
      </c>
      <c r="C2023" t="s">
        <v>3932</v>
      </c>
      <c r="D2023" t="s">
        <v>32</v>
      </c>
      <c r="E2023">
        <v>79</v>
      </c>
      <c r="F2023" s="3">
        <v>30135</v>
      </c>
      <c r="G2023" t="s">
        <v>40</v>
      </c>
      <c r="H2023" t="s">
        <v>41</v>
      </c>
      <c r="I2023" t="s">
        <v>46</v>
      </c>
      <c r="J2023" t="s">
        <v>28</v>
      </c>
      <c r="K2023" t="s">
        <v>42</v>
      </c>
      <c r="L2023">
        <v>7</v>
      </c>
    </row>
    <row r="2024" spans="1:12" x14ac:dyDescent="0.3">
      <c r="A2024">
        <v>2023</v>
      </c>
      <c r="B2024" t="s">
        <v>3933</v>
      </c>
      <c r="C2024" t="s">
        <v>3934</v>
      </c>
      <c r="D2024" t="s">
        <v>32</v>
      </c>
      <c r="E2024">
        <v>15</v>
      </c>
      <c r="F2024" s="3">
        <v>25944</v>
      </c>
      <c r="G2024" t="s">
        <v>346</v>
      </c>
      <c r="H2024" t="s">
        <v>40</v>
      </c>
      <c r="I2024" t="s">
        <v>50</v>
      </c>
      <c r="J2024" t="s">
        <v>28</v>
      </c>
      <c r="K2024" t="s">
        <v>42</v>
      </c>
      <c r="L2024">
        <v>10</v>
      </c>
    </row>
    <row r="2025" spans="1:12" x14ac:dyDescent="0.3">
      <c r="A2025">
        <v>2024</v>
      </c>
      <c r="B2025" t="s">
        <v>3935</v>
      </c>
      <c r="C2025" t="s">
        <v>3936</v>
      </c>
      <c r="D2025" t="s">
        <v>24</v>
      </c>
      <c r="E2025">
        <v>69</v>
      </c>
      <c r="F2025" s="3">
        <v>36721</v>
      </c>
      <c r="G2025" t="s">
        <v>193</v>
      </c>
      <c r="H2025" t="s">
        <v>41</v>
      </c>
      <c r="I2025" t="s">
        <v>27</v>
      </c>
      <c r="J2025" t="s">
        <v>28</v>
      </c>
      <c r="K2025" t="s">
        <v>29</v>
      </c>
      <c r="L2025">
        <v>2</v>
      </c>
    </row>
    <row r="2026" spans="1:12" x14ac:dyDescent="0.3">
      <c r="A2026">
        <v>2025</v>
      </c>
      <c r="B2026" t="s">
        <v>3937</v>
      </c>
      <c r="C2026" t="s">
        <v>3938</v>
      </c>
      <c r="D2026" t="s">
        <v>32</v>
      </c>
      <c r="E2026">
        <v>59</v>
      </c>
      <c r="F2026" s="3">
        <v>30056</v>
      </c>
      <c r="G2026" t="s">
        <v>138</v>
      </c>
      <c r="H2026" t="s">
        <v>40</v>
      </c>
      <c r="I2026" t="s">
        <v>27</v>
      </c>
      <c r="J2026" t="s">
        <v>28</v>
      </c>
      <c r="K2026" t="s">
        <v>29</v>
      </c>
      <c r="L2026">
        <v>3</v>
      </c>
    </row>
    <row r="2027" spans="1:12" x14ac:dyDescent="0.3">
      <c r="A2027">
        <v>2026</v>
      </c>
      <c r="B2027" t="s">
        <v>3939</v>
      </c>
      <c r="C2027" t="s">
        <v>3940</v>
      </c>
      <c r="D2027" t="s">
        <v>24</v>
      </c>
      <c r="E2027">
        <v>62</v>
      </c>
      <c r="F2027" s="3">
        <v>32038</v>
      </c>
      <c r="G2027" t="s">
        <v>503</v>
      </c>
      <c r="H2027" t="s">
        <v>38</v>
      </c>
      <c r="I2027" t="s">
        <v>27</v>
      </c>
      <c r="J2027" t="s">
        <v>28</v>
      </c>
      <c r="K2027" t="s">
        <v>29</v>
      </c>
      <c r="L2027">
        <v>7</v>
      </c>
    </row>
    <row r="2028" spans="1:12" x14ac:dyDescent="0.3">
      <c r="A2028">
        <v>2027</v>
      </c>
      <c r="B2028" t="s">
        <v>3941</v>
      </c>
      <c r="C2028" t="s">
        <v>3326</v>
      </c>
      <c r="D2028" t="s">
        <v>32</v>
      </c>
      <c r="E2028">
        <v>89</v>
      </c>
      <c r="F2028" s="3">
        <v>23622</v>
      </c>
      <c r="G2028" t="s">
        <v>237</v>
      </c>
      <c r="H2028" t="s">
        <v>40</v>
      </c>
      <c r="I2028" t="s">
        <v>50</v>
      </c>
      <c r="J2028" t="s">
        <v>28</v>
      </c>
      <c r="K2028" t="s">
        <v>42</v>
      </c>
      <c r="L2028">
        <v>10</v>
      </c>
    </row>
    <row r="2029" spans="1:12" x14ac:dyDescent="0.3">
      <c r="A2029">
        <v>2028</v>
      </c>
      <c r="B2029" t="s">
        <v>3942</v>
      </c>
      <c r="C2029" t="s">
        <v>3943</v>
      </c>
      <c r="D2029" t="s">
        <v>24</v>
      </c>
      <c r="E2029">
        <v>25</v>
      </c>
      <c r="F2029" s="3">
        <v>28104</v>
      </c>
      <c r="G2029" t="s">
        <v>160</v>
      </c>
      <c r="H2029" t="s">
        <v>49</v>
      </c>
      <c r="I2029" t="s">
        <v>46</v>
      </c>
      <c r="J2029" t="s">
        <v>28</v>
      </c>
      <c r="K2029" t="s">
        <v>29</v>
      </c>
      <c r="L2029">
        <v>18</v>
      </c>
    </row>
    <row r="2030" spans="1:12" x14ac:dyDescent="0.3">
      <c r="A2030">
        <v>2029</v>
      </c>
      <c r="B2030" t="s">
        <v>3070</v>
      </c>
      <c r="C2030" t="s">
        <v>3944</v>
      </c>
      <c r="D2030" t="s">
        <v>32</v>
      </c>
      <c r="E2030">
        <v>10</v>
      </c>
      <c r="F2030" s="3">
        <v>33673</v>
      </c>
      <c r="G2030" t="s">
        <v>627</v>
      </c>
      <c r="H2030" t="s">
        <v>68</v>
      </c>
      <c r="I2030" t="s">
        <v>27</v>
      </c>
      <c r="J2030" t="s">
        <v>28</v>
      </c>
      <c r="K2030" t="s">
        <v>42</v>
      </c>
      <c r="L2030">
        <v>7</v>
      </c>
    </row>
    <row r="2031" spans="1:12" x14ac:dyDescent="0.3">
      <c r="A2031">
        <v>2030</v>
      </c>
      <c r="B2031" t="s">
        <v>3945</v>
      </c>
      <c r="C2031" t="s">
        <v>3946</v>
      </c>
      <c r="D2031" t="s">
        <v>32</v>
      </c>
      <c r="E2031">
        <v>3</v>
      </c>
      <c r="F2031" s="3">
        <v>22290</v>
      </c>
      <c r="G2031" t="s">
        <v>33</v>
      </c>
      <c r="H2031" t="s">
        <v>38</v>
      </c>
      <c r="I2031" t="s">
        <v>50</v>
      </c>
      <c r="J2031" t="s">
        <v>28</v>
      </c>
      <c r="K2031" t="s">
        <v>42</v>
      </c>
      <c r="L2031">
        <v>15</v>
      </c>
    </row>
    <row r="2032" spans="1:12" x14ac:dyDescent="0.3">
      <c r="A2032">
        <v>2031</v>
      </c>
      <c r="B2032" t="s">
        <v>3947</v>
      </c>
      <c r="C2032" t="s">
        <v>3948</v>
      </c>
      <c r="D2032" t="s">
        <v>32</v>
      </c>
      <c r="E2032">
        <v>99</v>
      </c>
      <c r="F2032" s="3">
        <v>31798</v>
      </c>
      <c r="G2032" t="s">
        <v>493</v>
      </c>
      <c r="H2032" t="s">
        <v>40</v>
      </c>
      <c r="I2032" t="s">
        <v>27</v>
      </c>
      <c r="J2032" t="s">
        <v>28</v>
      </c>
      <c r="K2032" t="s">
        <v>42</v>
      </c>
      <c r="L2032">
        <v>12</v>
      </c>
    </row>
    <row r="2033" spans="1:12" x14ac:dyDescent="0.3">
      <c r="A2033">
        <v>2032</v>
      </c>
      <c r="B2033" t="s">
        <v>3949</v>
      </c>
      <c r="C2033" t="s">
        <v>3950</v>
      </c>
      <c r="D2033" t="s">
        <v>32</v>
      </c>
      <c r="E2033">
        <v>98</v>
      </c>
      <c r="F2033" s="3">
        <v>30568</v>
      </c>
      <c r="G2033" t="s">
        <v>276</v>
      </c>
      <c r="H2033" t="s">
        <v>38</v>
      </c>
      <c r="I2033" t="s">
        <v>27</v>
      </c>
      <c r="J2033" t="s">
        <v>28</v>
      </c>
      <c r="K2033" t="s">
        <v>29</v>
      </c>
      <c r="L2033">
        <v>9</v>
      </c>
    </row>
    <row r="2034" spans="1:12" x14ac:dyDescent="0.3">
      <c r="A2034">
        <v>2033</v>
      </c>
      <c r="B2034" t="s">
        <v>3951</v>
      </c>
      <c r="C2034" t="s">
        <v>3952</v>
      </c>
      <c r="D2034" t="s">
        <v>32</v>
      </c>
      <c r="E2034">
        <v>36</v>
      </c>
      <c r="F2034" s="3">
        <v>26176</v>
      </c>
      <c r="G2034" t="s">
        <v>668</v>
      </c>
      <c r="H2034" t="s">
        <v>26</v>
      </c>
      <c r="I2034" t="s">
        <v>50</v>
      </c>
      <c r="J2034" t="s">
        <v>28</v>
      </c>
      <c r="K2034" t="s">
        <v>42</v>
      </c>
      <c r="L2034">
        <v>10</v>
      </c>
    </row>
    <row r="2035" spans="1:12" x14ac:dyDescent="0.3">
      <c r="A2035">
        <v>2034</v>
      </c>
      <c r="B2035" t="s">
        <v>3953</v>
      </c>
      <c r="C2035" t="s">
        <v>3954</v>
      </c>
      <c r="D2035" t="s">
        <v>24</v>
      </c>
      <c r="E2035">
        <v>87</v>
      </c>
      <c r="F2035" s="3">
        <v>27039</v>
      </c>
      <c r="G2035" t="s">
        <v>273</v>
      </c>
      <c r="H2035" t="s">
        <v>68</v>
      </c>
      <c r="I2035" t="s">
        <v>27</v>
      </c>
      <c r="J2035" t="s">
        <v>28</v>
      </c>
      <c r="K2035" t="s">
        <v>42</v>
      </c>
      <c r="L2035">
        <v>8</v>
      </c>
    </row>
    <row r="2036" spans="1:12" x14ac:dyDescent="0.3">
      <c r="A2036">
        <v>2035</v>
      </c>
      <c r="B2036" t="s">
        <v>2853</v>
      </c>
      <c r="C2036" t="s">
        <v>3955</v>
      </c>
      <c r="D2036" t="s">
        <v>32</v>
      </c>
      <c r="E2036">
        <v>40</v>
      </c>
      <c r="F2036" s="3">
        <v>29007</v>
      </c>
      <c r="G2036" t="s">
        <v>388</v>
      </c>
      <c r="H2036" t="s">
        <v>26</v>
      </c>
      <c r="I2036" t="s">
        <v>27</v>
      </c>
      <c r="J2036" t="s">
        <v>28</v>
      </c>
      <c r="K2036" t="s">
        <v>42</v>
      </c>
      <c r="L2036">
        <v>19</v>
      </c>
    </row>
    <row r="2037" spans="1:12" x14ac:dyDescent="0.3">
      <c r="A2037">
        <v>2036</v>
      </c>
      <c r="B2037" t="s">
        <v>3956</v>
      </c>
      <c r="C2037" t="s">
        <v>3957</v>
      </c>
      <c r="D2037" t="s">
        <v>24</v>
      </c>
      <c r="E2037">
        <v>11</v>
      </c>
      <c r="F2037" s="3">
        <v>28244</v>
      </c>
      <c r="G2037" t="s">
        <v>40</v>
      </c>
      <c r="H2037" t="s">
        <v>40</v>
      </c>
      <c r="I2037" t="s">
        <v>27</v>
      </c>
      <c r="J2037" t="s">
        <v>28</v>
      </c>
      <c r="K2037" t="s">
        <v>42</v>
      </c>
      <c r="L2037">
        <v>17</v>
      </c>
    </row>
    <row r="2038" spans="1:12" x14ac:dyDescent="0.3">
      <c r="A2038">
        <v>2037</v>
      </c>
      <c r="B2038" t="s">
        <v>3958</v>
      </c>
      <c r="C2038" t="s">
        <v>3959</v>
      </c>
      <c r="D2038" t="s">
        <v>32</v>
      </c>
      <c r="E2038">
        <v>19</v>
      </c>
      <c r="F2038" s="3">
        <v>32512</v>
      </c>
      <c r="G2038" t="s">
        <v>555</v>
      </c>
      <c r="H2038" t="s">
        <v>41</v>
      </c>
      <c r="I2038" t="s">
        <v>27</v>
      </c>
      <c r="J2038" t="s">
        <v>28</v>
      </c>
      <c r="K2038" t="s">
        <v>42</v>
      </c>
      <c r="L2038">
        <v>6</v>
      </c>
    </row>
    <row r="2039" spans="1:12" x14ac:dyDescent="0.3">
      <c r="A2039">
        <v>2038</v>
      </c>
      <c r="B2039" t="s">
        <v>2697</v>
      </c>
      <c r="C2039" t="s">
        <v>1020</v>
      </c>
      <c r="D2039" t="s">
        <v>24</v>
      </c>
      <c r="E2039">
        <v>9</v>
      </c>
      <c r="F2039" s="3">
        <v>21880</v>
      </c>
      <c r="G2039" t="s">
        <v>503</v>
      </c>
      <c r="H2039" t="s">
        <v>34</v>
      </c>
      <c r="I2039" t="s">
        <v>27</v>
      </c>
      <c r="J2039" t="s">
        <v>28</v>
      </c>
      <c r="K2039" t="s">
        <v>29</v>
      </c>
      <c r="L2039">
        <v>5</v>
      </c>
    </row>
    <row r="2040" spans="1:12" x14ac:dyDescent="0.3">
      <c r="A2040">
        <v>2039</v>
      </c>
      <c r="B2040" t="s">
        <v>3960</v>
      </c>
      <c r="C2040" t="s">
        <v>3961</v>
      </c>
      <c r="D2040" t="s">
        <v>24</v>
      </c>
      <c r="E2040">
        <v>38</v>
      </c>
      <c r="F2040" s="3">
        <v>28575</v>
      </c>
      <c r="G2040" t="s">
        <v>388</v>
      </c>
      <c r="H2040" t="s">
        <v>41</v>
      </c>
      <c r="I2040" t="s">
        <v>50</v>
      </c>
      <c r="J2040" t="s">
        <v>28</v>
      </c>
      <c r="K2040" t="s">
        <v>29</v>
      </c>
      <c r="L2040">
        <v>7</v>
      </c>
    </row>
    <row r="2041" spans="1:12" x14ac:dyDescent="0.3">
      <c r="A2041">
        <v>2040</v>
      </c>
      <c r="B2041" t="s">
        <v>3962</v>
      </c>
      <c r="C2041" t="s">
        <v>3963</v>
      </c>
      <c r="D2041" t="s">
        <v>32</v>
      </c>
      <c r="E2041">
        <v>25</v>
      </c>
      <c r="F2041" s="3">
        <v>25451</v>
      </c>
      <c r="G2041" t="s">
        <v>193</v>
      </c>
      <c r="H2041" t="s">
        <v>49</v>
      </c>
      <c r="I2041" t="s">
        <v>46</v>
      </c>
      <c r="J2041" t="s">
        <v>28</v>
      </c>
      <c r="K2041" t="s">
        <v>29</v>
      </c>
      <c r="L2041">
        <v>12</v>
      </c>
    </row>
    <row r="2042" spans="1:12" x14ac:dyDescent="0.3">
      <c r="A2042">
        <v>2041</v>
      </c>
      <c r="B2042" t="s">
        <v>3964</v>
      </c>
      <c r="C2042" t="s">
        <v>81</v>
      </c>
      <c r="D2042" t="s">
        <v>32</v>
      </c>
      <c r="E2042">
        <v>52</v>
      </c>
      <c r="F2042" s="3">
        <v>21120</v>
      </c>
      <c r="G2042" t="s">
        <v>298</v>
      </c>
      <c r="H2042" t="s">
        <v>34</v>
      </c>
      <c r="I2042" t="s">
        <v>27</v>
      </c>
      <c r="J2042" t="s">
        <v>28</v>
      </c>
      <c r="K2042" t="s">
        <v>42</v>
      </c>
      <c r="L2042">
        <v>17</v>
      </c>
    </row>
    <row r="2043" spans="1:12" x14ac:dyDescent="0.3">
      <c r="A2043">
        <v>2042</v>
      </c>
      <c r="B2043" t="s">
        <v>3552</v>
      </c>
      <c r="C2043" t="s">
        <v>3965</v>
      </c>
      <c r="D2043" t="s">
        <v>32</v>
      </c>
      <c r="E2043">
        <v>65</v>
      </c>
      <c r="F2043" s="3">
        <v>25064</v>
      </c>
      <c r="G2043" t="s">
        <v>170</v>
      </c>
      <c r="H2043" t="s">
        <v>26</v>
      </c>
      <c r="I2043" t="s">
        <v>27</v>
      </c>
      <c r="J2043" t="s">
        <v>28</v>
      </c>
      <c r="K2043" t="s">
        <v>42</v>
      </c>
      <c r="L2043">
        <v>17</v>
      </c>
    </row>
    <row r="2044" spans="1:12" x14ac:dyDescent="0.3">
      <c r="A2044">
        <v>2043</v>
      </c>
      <c r="B2044" t="s">
        <v>3966</v>
      </c>
      <c r="C2044" t="s">
        <v>3967</v>
      </c>
      <c r="D2044" t="s">
        <v>24</v>
      </c>
      <c r="E2044">
        <v>67</v>
      </c>
      <c r="F2044" s="3">
        <v>28373</v>
      </c>
      <c r="G2044" t="s">
        <v>990</v>
      </c>
      <c r="H2044" t="s">
        <v>40</v>
      </c>
      <c r="I2044" t="s">
        <v>27</v>
      </c>
      <c r="J2044" t="s">
        <v>28</v>
      </c>
      <c r="K2044" t="s">
        <v>42</v>
      </c>
      <c r="L2044">
        <v>7</v>
      </c>
    </row>
    <row r="2045" spans="1:12" x14ac:dyDescent="0.3">
      <c r="A2045">
        <v>2044</v>
      </c>
      <c r="B2045" t="s">
        <v>3968</v>
      </c>
      <c r="C2045" t="s">
        <v>3969</v>
      </c>
      <c r="D2045" t="s">
        <v>24</v>
      </c>
      <c r="E2045">
        <v>84</v>
      </c>
      <c r="F2045" s="3">
        <v>36009</v>
      </c>
      <c r="G2045" t="s">
        <v>404</v>
      </c>
      <c r="H2045" t="s">
        <v>26</v>
      </c>
      <c r="I2045" t="s">
        <v>27</v>
      </c>
      <c r="J2045" t="s">
        <v>28</v>
      </c>
      <c r="K2045" t="s">
        <v>29</v>
      </c>
      <c r="L2045">
        <v>1</v>
      </c>
    </row>
    <row r="2046" spans="1:12" x14ac:dyDescent="0.3">
      <c r="A2046">
        <v>2045</v>
      </c>
      <c r="B2046" t="s">
        <v>3970</v>
      </c>
      <c r="C2046" t="s">
        <v>3971</v>
      </c>
      <c r="D2046" t="s">
        <v>24</v>
      </c>
      <c r="E2046">
        <v>15</v>
      </c>
      <c r="F2046" s="3">
        <v>30866</v>
      </c>
      <c r="G2046" t="s">
        <v>193</v>
      </c>
      <c r="H2046" t="s">
        <v>34</v>
      </c>
      <c r="I2046" t="s">
        <v>50</v>
      </c>
      <c r="J2046" t="s">
        <v>28</v>
      </c>
      <c r="K2046" t="s">
        <v>42</v>
      </c>
      <c r="L2046">
        <v>15</v>
      </c>
    </row>
    <row r="2047" spans="1:12" x14ac:dyDescent="0.3">
      <c r="A2047">
        <v>2046</v>
      </c>
      <c r="B2047" t="s">
        <v>1811</v>
      </c>
      <c r="C2047" t="s">
        <v>3972</v>
      </c>
      <c r="D2047" t="s">
        <v>24</v>
      </c>
      <c r="E2047">
        <v>3</v>
      </c>
      <c r="F2047" s="3">
        <v>21758</v>
      </c>
      <c r="G2047" t="s">
        <v>328</v>
      </c>
      <c r="H2047" t="s">
        <v>40</v>
      </c>
      <c r="I2047" t="s">
        <v>27</v>
      </c>
      <c r="J2047" t="s">
        <v>28</v>
      </c>
      <c r="K2047" t="s">
        <v>29</v>
      </c>
      <c r="L2047">
        <v>13</v>
      </c>
    </row>
    <row r="2048" spans="1:12" x14ac:dyDescent="0.3">
      <c r="A2048">
        <v>2047</v>
      </c>
      <c r="B2048" t="s">
        <v>2348</v>
      </c>
      <c r="C2048" t="s">
        <v>3973</v>
      </c>
      <c r="D2048" t="s">
        <v>24</v>
      </c>
      <c r="E2048">
        <v>45</v>
      </c>
      <c r="F2048" s="3">
        <v>27497</v>
      </c>
      <c r="G2048" t="s">
        <v>190</v>
      </c>
      <c r="H2048" t="s">
        <v>34</v>
      </c>
      <c r="I2048" t="s">
        <v>46</v>
      </c>
      <c r="J2048" t="s">
        <v>28</v>
      </c>
      <c r="K2048" t="s">
        <v>29</v>
      </c>
      <c r="L2048">
        <v>21</v>
      </c>
    </row>
    <row r="2049" spans="1:12" x14ac:dyDescent="0.3">
      <c r="A2049">
        <v>2048</v>
      </c>
      <c r="B2049" t="s">
        <v>87</v>
      </c>
      <c r="C2049" t="s">
        <v>3974</v>
      </c>
      <c r="D2049" t="s">
        <v>24</v>
      </c>
      <c r="E2049">
        <v>22</v>
      </c>
      <c r="F2049" s="3">
        <v>22019</v>
      </c>
      <c r="G2049" t="s">
        <v>371</v>
      </c>
      <c r="H2049" t="s">
        <v>34</v>
      </c>
      <c r="I2049" t="s">
        <v>50</v>
      </c>
      <c r="J2049" t="s">
        <v>28</v>
      </c>
      <c r="K2049" t="s">
        <v>42</v>
      </c>
      <c r="L2049">
        <v>13</v>
      </c>
    </row>
    <row r="2050" spans="1:12" x14ac:dyDescent="0.3">
      <c r="A2050">
        <v>2049</v>
      </c>
      <c r="B2050" t="s">
        <v>3975</v>
      </c>
      <c r="C2050" t="s">
        <v>3976</v>
      </c>
      <c r="D2050" t="s">
        <v>32</v>
      </c>
      <c r="E2050">
        <v>21</v>
      </c>
      <c r="F2050" s="3">
        <v>22689</v>
      </c>
      <c r="G2050" t="s">
        <v>338</v>
      </c>
      <c r="H2050" t="s">
        <v>68</v>
      </c>
      <c r="I2050" t="s">
        <v>50</v>
      </c>
      <c r="J2050" t="s">
        <v>28</v>
      </c>
      <c r="K2050" t="s">
        <v>42</v>
      </c>
      <c r="L2050">
        <v>5</v>
      </c>
    </row>
    <row r="2051" spans="1:12" x14ac:dyDescent="0.3">
      <c r="A2051">
        <v>2050</v>
      </c>
      <c r="B2051" t="s">
        <v>3977</v>
      </c>
      <c r="C2051" t="s">
        <v>3978</v>
      </c>
      <c r="D2051" t="s">
        <v>24</v>
      </c>
      <c r="E2051">
        <v>22</v>
      </c>
      <c r="F2051" s="3">
        <v>19901</v>
      </c>
      <c r="G2051" t="s">
        <v>58</v>
      </c>
      <c r="H2051" t="s">
        <v>40</v>
      </c>
      <c r="I2051" t="s">
        <v>27</v>
      </c>
      <c r="J2051" t="s">
        <v>28</v>
      </c>
      <c r="K2051" t="s">
        <v>29</v>
      </c>
      <c r="L2051">
        <v>5</v>
      </c>
    </row>
    <row r="2052" spans="1:12" x14ac:dyDescent="0.3">
      <c r="A2052">
        <v>2051</v>
      </c>
      <c r="B2052" t="s">
        <v>3979</v>
      </c>
      <c r="C2052" t="s">
        <v>3980</v>
      </c>
      <c r="D2052" t="s">
        <v>24</v>
      </c>
      <c r="E2052">
        <v>8</v>
      </c>
      <c r="F2052" s="3">
        <v>21716</v>
      </c>
      <c r="G2052" t="s">
        <v>89</v>
      </c>
      <c r="H2052" t="s">
        <v>68</v>
      </c>
      <c r="I2052" t="s">
        <v>46</v>
      </c>
      <c r="J2052" t="s">
        <v>28</v>
      </c>
      <c r="K2052" t="s">
        <v>42</v>
      </c>
      <c r="L2052">
        <v>20</v>
      </c>
    </row>
    <row r="2053" spans="1:12" x14ac:dyDescent="0.3">
      <c r="A2053">
        <v>2052</v>
      </c>
      <c r="B2053" t="s">
        <v>3981</v>
      </c>
      <c r="C2053" t="s">
        <v>3982</v>
      </c>
      <c r="D2053" t="s">
        <v>32</v>
      </c>
      <c r="E2053">
        <v>5</v>
      </c>
      <c r="F2053" s="3">
        <v>20423</v>
      </c>
      <c r="G2053" t="s">
        <v>40</v>
      </c>
      <c r="H2053" t="s">
        <v>49</v>
      </c>
      <c r="I2053" t="s">
        <v>27</v>
      </c>
      <c r="J2053" t="s">
        <v>28</v>
      </c>
      <c r="K2053" t="s">
        <v>29</v>
      </c>
      <c r="L2053">
        <v>8</v>
      </c>
    </row>
    <row r="2054" spans="1:12" x14ac:dyDescent="0.3">
      <c r="A2054">
        <v>2053</v>
      </c>
      <c r="B2054" t="s">
        <v>3983</v>
      </c>
      <c r="C2054" t="s">
        <v>2107</v>
      </c>
      <c r="D2054" t="s">
        <v>32</v>
      </c>
      <c r="E2054">
        <v>7</v>
      </c>
      <c r="F2054" s="3">
        <v>28638</v>
      </c>
      <c r="G2054" t="s">
        <v>40</v>
      </c>
      <c r="H2054" t="s">
        <v>34</v>
      </c>
      <c r="I2054" t="s">
        <v>46</v>
      </c>
      <c r="J2054" t="s">
        <v>28</v>
      </c>
      <c r="K2054" t="s">
        <v>29</v>
      </c>
      <c r="L2054">
        <v>11</v>
      </c>
    </row>
    <row r="2055" spans="1:12" x14ac:dyDescent="0.3">
      <c r="A2055">
        <v>2054</v>
      </c>
      <c r="B2055" t="s">
        <v>3984</v>
      </c>
      <c r="C2055" t="s">
        <v>3985</v>
      </c>
      <c r="D2055" t="s">
        <v>32</v>
      </c>
      <c r="E2055">
        <v>12</v>
      </c>
      <c r="F2055" s="3">
        <v>34932</v>
      </c>
      <c r="G2055" t="s">
        <v>40</v>
      </c>
      <c r="H2055" t="s">
        <v>68</v>
      </c>
      <c r="I2055" t="s">
        <v>27</v>
      </c>
      <c r="J2055" t="s">
        <v>28</v>
      </c>
      <c r="K2055" t="s">
        <v>29</v>
      </c>
      <c r="L2055">
        <v>22</v>
      </c>
    </row>
    <row r="2056" spans="1:12" x14ac:dyDescent="0.3">
      <c r="A2056">
        <v>2055</v>
      </c>
      <c r="B2056" t="s">
        <v>3986</v>
      </c>
      <c r="C2056" t="s">
        <v>3987</v>
      </c>
      <c r="D2056" t="s">
        <v>32</v>
      </c>
      <c r="E2056">
        <v>46</v>
      </c>
      <c r="F2056" s="3">
        <v>29478</v>
      </c>
      <c r="G2056" t="s">
        <v>622</v>
      </c>
      <c r="H2056" t="s">
        <v>49</v>
      </c>
      <c r="I2056" t="s">
        <v>50</v>
      </c>
      <c r="J2056" t="s">
        <v>28</v>
      </c>
      <c r="K2056" t="s">
        <v>42</v>
      </c>
      <c r="L2056">
        <v>7</v>
      </c>
    </row>
    <row r="2057" spans="1:12" x14ac:dyDescent="0.3">
      <c r="A2057">
        <v>2056</v>
      </c>
      <c r="B2057" t="s">
        <v>3988</v>
      </c>
      <c r="C2057" t="s">
        <v>3989</v>
      </c>
      <c r="D2057" t="s">
        <v>24</v>
      </c>
      <c r="E2057">
        <v>65</v>
      </c>
      <c r="F2057" s="3">
        <v>31475</v>
      </c>
      <c r="G2057" t="s">
        <v>993</v>
      </c>
      <c r="H2057" t="s">
        <v>38</v>
      </c>
      <c r="I2057" t="s">
        <v>50</v>
      </c>
      <c r="J2057" t="s">
        <v>28</v>
      </c>
      <c r="K2057" t="s">
        <v>42</v>
      </c>
      <c r="L2057">
        <v>22</v>
      </c>
    </row>
    <row r="2058" spans="1:12" x14ac:dyDescent="0.3">
      <c r="A2058">
        <v>2057</v>
      </c>
      <c r="B2058" t="s">
        <v>3990</v>
      </c>
      <c r="C2058" t="s">
        <v>2456</v>
      </c>
      <c r="D2058" t="s">
        <v>24</v>
      </c>
      <c r="E2058">
        <v>99</v>
      </c>
      <c r="F2058" s="3">
        <v>21827</v>
      </c>
      <c r="G2058" t="s">
        <v>872</v>
      </c>
      <c r="H2058" t="s">
        <v>68</v>
      </c>
      <c r="I2058" t="s">
        <v>46</v>
      </c>
      <c r="J2058" t="s">
        <v>28</v>
      </c>
      <c r="K2058" t="s">
        <v>29</v>
      </c>
      <c r="L2058">
        <v>15</v>
      </c>
    </row>
    <row r="2059" spans="1:12" x14ac:dyDescent="0.3">
      <c r="A2059">
        <v>2058</v>
      </c>
      <c r="B2059" t="s">
        <v>3991</v>
      </c>
      <c r="C2059" t="s">
        <v>3992</v>
      </c>
      <c r="D2059" t="s">
        <v>24</v>
      </c>
      <c r="E2059">
        <v>99</v>
      </c>
      <c r="F2059" s="3">
        <v>28525</v>
      </c>
      <c r="G2059" t="s">
        <v>768</v>
      </c>
      <c r="H2059" t="s">
        <v>59</v>
      </c>
      <c r="I2059" t="s">
        <v>50</v>
      </c>
      <c r="J2059" t="s">
        <v>28</v>
      </c>
      <c r="K2059" t="s">
        <v>42</v>
      </c>
      <c r="L2059">
        <v>7</v>
      </c>
    </row>
    <row r="2060" spans="1:12" x14ac:dyDescent="0.3">
      <c r="A2060">
        <v>2059</v>
      </c>
      <c r="B2060" t="s">
        <v>3993</v>
      </c>
      <c r="C2060" t="s">
        <v>3994</v>
      </c>
      <c r="D2060" t="s">
        <v>24</v>
      </c>
      <c r="E2060">
        <v>21</v>
      </c>
      <c r="F2060" s="3">
        <v>28171</v>
      </c>
      <c r="G2060" t="s">
        <v>351</v>
      </c>
      <c r="H2060" t="s">
        <v>40</v>
      </c>
      <c r="I2060" t="s">
        <v>50</v>
      </c>
      <c r="J2060" t="s">
        <v>28</v>
      </c>
      <c r="K2060" t="s">
        <v>42</v>
      </c>
      <c r="L2060">
        <v>12</v>
      </c>
    </row>
    <row r="2061" spans="1:12" x14ac:dyDescent="0.3">
      <c r="A2061">
        <v>2060</v>
      </c>
      <c r="B2061" t="s">
        <v>3995</v>
      </c>
      <c r="C2061" t="s">
        <v>3996</v>
      </c>
      <c r="D2061" t="s">
        <v>24</v>
      </c>
      <c r="E2061">
        <v>17</v>
      </c>
      <c r="F2061" s="3">
        <v>21573</v>
      </c>
      <c r="G2061" t="s">
        <v>240</v>
      </c>
      <c r="H2061" t="s">
        <v>34</v>
      </c>
      <c r="I2061" t="s">
        <v>27</v>
      </c>
      <c r="J2061" t="s">
        <v>28</v>
      </c>
      <c r="K2061" t="s">
        <v>42</v>
      </c>
      <c r="L2061">
        <v>17</v>
      </c>
    </row>
    <row r="2062" spans="1:12" x14ac:dyDescent="0.3">
      <c r="A2062">
        <v>2061</v>
      </c>
      <c r="B2062" t="s">
        <v>186</v>
      </c>
      <c r="C2062" t="s">
        <v>9</v>
      </c>
      <c r="D2062" t="s">
        <v>24</v>
      </c>
      <c r="E2062">
        <v>71</v>
      </c>
      <c r="F2062" s="3">
        <v>30340</v>
      </c>
      <c r="G2062" t="s">
        <v>636</v>
      </c>
      <c r="H2062" t="s">
        <v>68</v>
      </c>
      <c r="I2062" t="s">
        <v>50</v>
      </c>
      <c r="J2062" t="s">
        <v>28</v>
      </c>
      <c r="K2062" t="s">
        <v>42</v>
      </c>
      <c r="L2062">
        <v>4</v>
      </c>
    </row>
    <row r="2063" spans="1:12" x14ac:dyDescent="0.3">
      <c r="A2063">
        <v>2062</v>
      </c>
      <c r="B2063" t="s">
        <v>3997</v>
      </c>
      <c r="C2063" t="s">
        <v>3998</v>
      </c>
      <c r="D2063" t="s">
        <v>32</v>
      </c>
      <c r="E2063">
        <v>67</v>
      </c>
      <c r="F2063" s="3">
        <v>27991</v>
      </c>
      <c r="G2063" t="s">
        <v>77</v>
      </c>
      <c r="H2063" t="s">
        <v>49</v>
      </c>
      <c r="I2063" t="s">
        <v>27</v>
      </c>
      <c r="J2063" t="s">
        <v>28</v>
      </c>
      <c r="K2063" t="s">
        <v>42</v>
      </c>
      <c r="L2063">
        <v>18</v>
      </c>
    </row>
    <row r="2064" spans="1:12" x14ac:dyDescent="0.3">
      <c r="A2064">
        <v>2063</v>
      </c>
      <c r="B2064" t="s">
        <v>3438</v>
      </c>
      <c r="C2064" t="s">
        <v>3999</v>
      </c>
      <c r="D2064" t="s">
        <v>32</v>
      </c>
      <c r="E2064">
        <v>55</v>
      </c>
      <c r="F2064" s="3">
        <v>23179</v>
      </c>
      <c r="G2064" t="s">
        <v>583</v>
      </c>
      <c r="H2064" t="s">
        <v>26</v>
      </c>
      <c r="I2064" t="s">
        <v>46</v>
      </c>
      <c r="J2064" t="s">
        <v>28</v>
      </c>
      <c r="K2064" t="s">
        <v>42</v>
      </c>
      <c r="L2064">
        <v>16</v>
      </c>
    </row>
    <row r="2065" spans="1:12" x14ac:dyDescent="0.3">
      <c r="A2065">
        <v>2064</v>
      </c>
      <c r="B2065" t="s">
        <v>4000</v>
      </c>
      <c r="C2065" t="s">
        <v>4001</v>
      </c>
      <c r="D2065" t="s">
        <v>32</v>
      </c>
      <c r="E2065">
        <v>99</v>
      </c>
      <c r="F2065" s="3">
        <v>25342</v>
      </c>
      <c r="G2065" t="s">
        <v>555</v>
      </c>
      <c r="H2065" t="s">
        <v>26</v>
      </c>
      <c r="I2065" t="s">
        <v>27</v>
      </c>
      <c r="J2065" t="s">
        <v>28</v>
      </c>
      <c r="K2065" t="s">
        <v>29</v>
      </c>
      <c r="L2065">
        <v>18</v>
      </c>
    </row>
    <row r="2066" spans="1:12" x14ac:dyDescent="0.3">
      <c r="A2066">
        <v>2065</v>
      </c>
      <c r="B2066" t="s">
        <v>4002</v>
      </c>
      <c r="C2066" t="s">
        <v>4003</v>
      </c>
      <c r="D2066" t="s">
        <v>32</v>
      </c>
      <c r="E2066">
        <v>66</v>
      </c>
      <c r="F2066" s="3">
        <v>28562</v>
      </c>
      <c r="G2066" t="s">
        <v>636</v>
      </c>
      <c r="H2066" t="s">
        <v>49</v>
      </c>
      <c r="I2066" t="s">
        <v>27</v>
      </c>
      <c r="J2066" t="s">
        <v>28</v>
      </c>
      <c r="K2066" t="s">
        <v>29</v>
      </c>
      <c r="L2066">
        <v>12</v>
      </c>
    </row>
    <row r="2067" spans="1:12" x14ac:dyDescent="0.3">
      <c r="A2067">
        <v>2066</v>
      </c>
      <c r="B2067" t="s">
        <v>4004</v>
      </c>
      <c r="C2067" t="s">
        <v>4005</v>
      </c>
      <c r="D2067" t="s">
        <v>32</v>
      </c>
      <c r="E2067">
        <v>91</v>
      </c>
      <c r="F2067" s="3">
        <v>25558</v>
      </c>
      <c r="G2067" t="s">
        <v>154</v>
      </c>
      <c r="H2067" t="s">
        <v>26</v>
      </c>
      <c r="I2067" t="s">
        <v>50</v>
      </c>
      <c r="J2067" t="s">
        <v>28</v>
      </c>
      <c r="K2067" t="s">
        <v>29</v>
      </c>
      <c r="L2067">
        <v>12</v>
      </c>
    </row>
    <row r="2068" spans="1:12" x14ac:dyDescent="0.3">
      <c r="A2068">
        <v>2067</v>
      </c>
      <c r="B2068" t="s">
        <v>3384</v>
      </c>
      <c r="C2068" t="s">
        <v>4006</v>
      </c>
      <c r="D2068" t="s">
        <v>32</v>
      </c>
      <c r="E2068">
        <v>81</v>
      </c>
      <c r="F2068" s="3">
        <v>28980</v>
      </c>
      <c r="G2068" t="s">
        <v>170</v>
      </c>
      <c r="H2068" t="s">
        <v>26</v>
      </c>
      <c r="I2068" t="s">
        <v>27</v>
      </c>
      <c r="J2068" t="s">
        <v>28</v>
      </c>
      <c r="K2068" t="s">
        <v>42</v>
      </c>
      <c r="L2068">
        <v>17</v>
      </c>
    </row>
    <row r="2069" spans="1:12" x14ac:dyDescent="0.3">
      <c r="A2069">
        <v>2068</v>
      </c>
      <c r="B2069" t="s">
        <v>4007</v>
      </c>
      <c r="C2069" t="s">
        <v>4008</v>
      </c>
      <c r="D2069" t="s">
        <v>24</v>
      </c>
      <c r="E2069">
        <v>23</v>
      </c>
      <c r="F2069" s="3">
        <v>20675</v>
      </c>
      <c r="G2069" t="s">
        <v>1870</v>
      </c>
      <c r="H2069" t="s">
        <v>40</v>
      </c>
      <c r="I2069" t="s">
        <v>50</v>
      </c>
      <c r="J2069" t="s">
        <v>28</v>
      </c>
      <c r="K2069" t="s">
        <v>42</v>
      </c>
      <c r="L2069">
        <v>8</v>
      </c>
    </row>
    <row r="2070" spans="1:12" x14ac:dyDescent="0.3">
      <c r="A2070">
        <v>2069</v>
      </c>
      <c r="B2070" t="s">
        <v>4009</v>
      </c>
      <c r="C2070" t="s">
        <v>4010</v>
      </c>
      <c r="D2070" t="s">
        <v>131</v>
      </c>
      <c r="E2070">
        <v>32</v>
      </c>
      <c r="F2070" s="3" t="s">
        <v>132</v>
      </c>
      <c r="G2070" t="s">
        <v>1755</v>
      </c>
      <c r="H2070" t="s">
        <v>41</v>
      </c>
      <c r="I2070" t="s">
        <v>27</v>
      </c>
      <c r="J2070" t="s">
        <v>28</v>
      </c>
      <c r="K2070" t="s">
        <v>29</v>
      </c>
      <c r="L2070">
        <v>11</v>
      </c>
    </row>
    <row r="2071" spans="1:12" x14ac:dyDescent="0.3">
      <c r="A2071">
        <v>2070</v>
      </c>
      <c r="B2071" t="s">
        <v>1321</v>
      </c>
      <c r="C2071" t="s">
        <v>4011</v>
      </c>
      <c r="D2071" t="s">
        <v>24</v>
      </c>
      <c r="E2071">
        <v>0</v>
      </c>
      <c r="F2071" s="3">
        <v>29925</v>
      </c>
      <c r="G2071" t="s">
        <v>37</v>
      </c>
      <c r="H2071" t="s">
        <v>40</v>
      </c>
      <c r="I2071" t="s">
        <v>27</v>
      </c>
      <c r="J2071" t="s">
        <v>28</v>
      </c>
      <c r="K2071" t="s">
        <v>42</v>
      </c>
      <c r="L2071">
        <v>8</v>
      </c>
    </row>
    <row r="2072" spans="1:12" x14ac:dyDescent="0.3">
      <c r="A2072">
        <v>2071</v>
      </c>
      <c r="B2072" t="s">
        <v>1776</v>
      </c>
      <c r="C2072" t="s">
        <v>4012</v>
      </c>
      <c r="D2072" t="s">
        <v>24</v>
      </c>
      <c r="E2072">
        <v>69</v>
      </c>
      <c r="F2072" s="3">
        <v>28528</v>
      </c>
      <c r="G2072" t="s">
        <v>40</v>
      </c>
      <c r="H2072" t="s">
        <v>40</v>
      </c>
      <c r="I2072" t="s">
        <v>27</v>
      </c>
      <c r="J2072" t="s">
        <v>28</v>
      </c>
      <c r="K2072" t="s">
        <v>42</v>
      </c>
      <c r="L2072">
        <v>10</v>
      </c>
    </row>
    <row r="2073" spans="1:12" x14ac:dyDescent="0.3">
      <c r="A2073">
        <v>2072</v>
      </c>
      <c r="B2073" t="s">
        <v>4013</v>
      </c>
      <c r="C2073" t="s">
        <v>4014</v>
      </c>
      <c r="D2073" t="s">
        <v>24</v>
      </c>
      <c r="E2073">
        <v>30</v>
      </c>
      <c r="F2073" s="3">
        <v>22026</v>
      </c>
      <c r="G2073" t="s">
        <v>784</v>
      </c>
      <c r="H2073" t="s">
        <v>34</v>
      </c>
      <c r="I2073" t="s">
        <v>27</v>
      </c>
      <c r="J2073" t="s">
        <v>28</v>
      </c>
      <c r="K2073" t="s">
        <v>29</v>
      </c>
      <c r="L2073">
        <v>9</v>
      </c>
    </row>
    <row r="2074" spans="1:12" x14ac:dyDescent="0.3">
      <c r="A2074">
        <v>2073</v>
      </c>
      <c r="B2074" t="s">
        <v>4015</v>
      </c>
      <c r="C2074" t="s">
        <v>9</v>
      </c>
      <c r="D2074" t="s">
        <v>24</v>
      </c>
      <c r="E2074">
        <v>87</v>
      </c>
      <c r="F2074" s="3">
        <v>27059</v>
      </c>
      <c r="G2074" t="s">
        <v>40</v>
      </c>
      <c r="H2074" t="s">
        <v>68</v>
      </c>
      <c r="I2074" t="s">
        <v>50</v>
      </c>
      <c r="J2074" t="s">
        <v>28</v>
      </c>
      <c r="K2074" t="s">
        <v>29</v>
      </c>
      <c r="L2074">
        <v>10</v>
      </c>
    </row>
    <row r="2075" spans="1:12" x14ac:dyDescent="0.3">
      <c r="A2075">
        <v>2074</v>
      </c>
      <c r="B2075" t="s">
        <v>4016</v>
      </c>
      <c r="C2075" t="s">
        <v>4017</v>
      </c>
      <c r="D2075" t="s">
        <v>24</v>
      </c>
      <c r="E2075">
        <v>90</v>
      </c>
      <c r="F2075" s="3">
        <v>35592</v>
      </c>
      <c r="G2075" t="s">
        <v>40</v>
      </c>
      <c r="H2075" t="s">
        <v>34</v>
      </c>
      <c r="I2075" t="s">
        <v>27</v>
      </c>
      <c r="J2075" t="s">
        <v>28</v>
      </c>
      <c r="K2075" t="s">
        <v>42</v>
      </c>
      <c r="L2075">
        <v>4</v>
      </c>
    </row>
    <row r="2076" spans="1:12" x14ac:dyDescent="0.3">
      <c r="A2076">
        <v>2075</v>
      </c>
      <c r="B2076" t="s">
        <v>4018</v>
      </c>
      <c r="C2076" t="s">
        <v>4019</v>
      </c>
      <c r="D2076" t="s">
        <v>24</v>
      </c>
      <c r="E2076">
        <v>95</v>
      </c>
      <c r="F2076" s="3">
        <v>26777</v>
      </c>
      <c r="G2076" t="s">
        <v>409</v>
      </c>
      <c r="H2076" t="s">
        <v>68</v>
      </c>
      <c r="I2076" t="s">
        <v>27</v>
      </c>
      <c r="J2076" t="s">
        <v>28</v>
      </c>
      <c r="K2076" t="s">
        <v>42</v>
      </c>
      <c r="L2076">
        <v>8</v>
      </c>
    </row>
    <row r="2077" spans="1:12" x14ac:dyDescent="0.3">
      <c r="A2077">
        <v>2076</v>
      </c>
      <c r="B2077" t="s">
        <v>4020</v>
      </c>
      <c r="C2077" t="s">
        <v>4021</v>
      </c>
      <c r="D2077" t="s">
        <v>24</v>
      </c>
      <c r="E2077">
        <v>73</v>
      </c>
      <c r="F2077" s="3">
        <v>25357</v>
      </c>
      <c r="G2077" t="s">
        <v>467</v>
      </c>
      <c r="H2077" t="s">
        <v>68</v>
      </c>
      <c r="I2077" t="s">
        <v>27</v>
      </c>
      <c r="J2077" t="s">
        <v>28</v>
      </c>
      <c r="K2077" t="s">
        <v>29</v>
      </c>
      <c r="L2077">
        <v>5</v>
      </c>
    </row>
    <row r="2078" spans="1:12" x14ac:dyDescent="0.3">
      <c r="A2078">
        <v>2077</v>
      </c>
      <c r="B2078" t="s">
        <v>1174</v>
      </c>
      <c r="C2078" t="s">
        <v>4022</v>
      </c>
      <c r="D2078" t="s">
        <v>24</v>
      </c>
      <c r="E2078">
        <v>67</v>
      </c>
      <c r="F2078" s="3">
        <v>33660</v>
      </c>
      <c r="G2078" t="s">
        <v>422</v>
      </c>
      <c r="H2078" t="s">
        <v>34</v>
      </c>
      <c r="I2078" t="s">
        <v>27</v>
      </c>
      <c r="J2078" t="s">
        <v>28</v>
      </c>
      <c r="K2078" t="s">
        <v>29</v>
      </c>
      <c r="L2078">
        <v>7</v>
      </c>
    </row>
    <row r="2079" spans="1:12" x14ac:dyDescent="0.3">
      <c r="A2079">
        <v>2078</v>
      </c>
      <c r="B2079" t="s">
        <v>4023</v>
      </c>
      <c r="C2079" t="s">
        <v>4024</v>
      </c>
      <c r="D2079" t="s">
        <v>24</v>
      </c>
      <c r="E2079">
        <v>15</v>
      </c>
      <c r="F2079" s="3">
        <v>32750</v>
      </c>
      <c r="G2079" t="s">
        <v>2795</v>
      </c>
      <c r="H2079" t="s">
        <v>68</v>
      </c>
      <c r="I2079" t="s">
        <v>27</v>
      </c>
      <c r="J2079" t="s">
        <v>28</v>
      </c>
      <c r="K2079" t="s">
        <v>42</v>
      </c>
      <c r="L2079">
        <v>3</v>
      </c>
    </row>
    <row r="2080" spans="1:12" x14ac:dyDescent="0.3">
      <c r="A2080">
        <v>2079</v>
      </c>
      <c r="B2080" t="s">
        <v>4025</v>
      </c>
      <c r="C2080" t="s">
        <v>9</v>
      </c>
      <c r="D2080" t="s">
        <v>24</v>
      </c>
      <c r="E2080">
        <v>49</v>
      </c>
      <c r="F2080" s="3">
        <v>20665</v>
      </c>
      <c r="G2080" t="s">
        <v>74</v>
      </c>
      <c r="H2080" t="s">
        <v>40</v>
      </c>
      <c r="I2080" t="s">
        <v>50</v>
      </c>
      <c r="J2080" t="s">
        <v>28</v>
      </c>
      <c r="K2080" t="s">
        <v>42</v>
      </c>
      <c r="L2080">
        <v>11</v>
      </c>
    </row>
    <row r="2081" spans="1:12" x14ac:dyDescent="0.3">
      <c r="A2081">
        <v>2080</v>
      </c>
      <c r="B2081" t="s">
        <v>4026</v>
      </c>
      <c r="C2081" t="s">
        <v>4027</v>
      </c>
      <c r="D2081" t="s">
        <v>24</v>
      </c>
      <c r="E2081">
        <v>15</v>
      </c>
      <c r="F2081" s="3">
        <v>21769</v>
      </c>
      <c r="G2081" t="s">
        <v>1992</v>
      </c>
      <c r="H2081" t="s">
        <v>40</v>
      </c>
      <c r="I2081" t="s">
        <v>50</v>
      </c>
      <c r="J2081" t="s">
        <v>28</v>
      </c>
      <c r="K2081" t="s">
        <v>42</v>
      </c>
      <c r="L2081">
        <v>17</v>
      </c>
    </row>
    <row r="2082" spans="1:12" x14ac:dyDescent="0.3">
      <c r="A2082">
        <v>2081</v>
      </c>
      <c r="B2082" t="s">
        <v>730</v>
      </c>
      <c r="C2082" t="s">
        <v>4028</v>
      </c>
      <c r="D2082" t="s">
        <v>24</v>
      </c>
      <c r="E2082">
        <v>69</v>
      </c>
      <c r="F2082" s="3">
        <v>26471</v>
      </c>
      <c r="G2082" t="s">
        <v>45</v>
      </c>
      <c r="H2082" t="s">
        <v>34</v>
      </c>
      <c r="I2082" t="s">
        <v>27</v>
      </c>
      <c r="J2082" t="s">
        <v>28</v>
      </c>
      <c r="K2082" t="s">
        <v>42</v>
      </c>
      <c r="L2082">
        <v>13</v>
      </c>
    </row>
    <row r="2083" spans="1:12" x14ac:dyDescent="0.3">
      <c r="A2083">
        <v>2082</v>
      </c>
      <c r="B2083" t="s">
        <v>4029</v>
      </c>
      <c r="C2083" t="s">
        <v>4030</v>
      </c>
      <c r="D2083" t="s">
        <v>24</v>
      </c>
      <c r="E2083">
        <v>38</v>
      </c>
      <c r="F2083" s="3">
        <v>29196</v>
      </c>
      <c r="G2083" t="s">
        <v>125</v>
      </c>
      <c r="H2083" t="s">
        <v>26</v>
      </c>
      <c r="I2083" t="s">
        <v>46</v>
      </c>
      <c r="J2083" t="s">
        <v>28</v>
      </c>
      <c r="K2083" t="s">
        <v>29</v>
      </c>
      <c r="L2083">
        <v>19</v>
      </c>
    </row>
    <row r="2084" spans="1:12" x14ac:dyDescent="0.3">
      <c r="A2084">
        <v>2083</v>
      </c>
      <c r="B2084" t="s">
        <v>2758</v>
      </c>
      <c r="C2084" t="s">
        <v>4031</v>
      </c>
      <c r="D2084" t="s">
        <v>24</v>
      </c>
      <c r="E2084">
        <v>5</v>
      </c>
      <c r="F2084" s="3">
        <v>29420</v>
      </c>
      <c r="G2084" t="s">
        <v>40</v>
      </c>
      <c r="H2084" t="s">
        <v>40</v>
      </c>
      <c r="I2084" t="s">
        <v>27</v>
      </c>
      <c r="J2084" t="s">
        <v>28</v>
      </c>
      <c r="K2084" t="s">
        <v>42</v>
      </c>
      <c r="L2084">
        <v>4</v>
      </c>
    </row>
    <row r="2085" spans="1:12" x14ac:dyDescent="0.3">
      <c r="A2085">
        <v>2084</v>
      </c>
      <c r="B2085" t="s">
        <v>4032</v>
      </c>
      <c r="C2085" t="s">
        <v>4033</v>
      </c>
      <c r="D2085" t="s">
        <v>24</v>
      </c>
      <c r="E2085">
        <v>6</v>
      </c>
      <c r="F2085" s="3">
        <v>31688</v>
      </c>
      <c r="G2085" t="s">
        <v>40</v>
      </c>
      <c r="H2085" t="s">
        <v>41</v>
      </c>
      <c r="I2085" t="s">
        <v>27</v>
      </c>
      <c r="J2085" t="s">
        <v>28</v>
      </c>
      <c r="K2085" t="s">
        <v>29</v>
      </c>
      <c r="L2085">
        <v>17</v>
      </c>
    </row>
    <row r="2086" spans="1:12" x14ac:dyDescent="0.3">
      <c r="A2086">
        <v>2085</v>
      </c>
      <c r="B2086" t="s">
        <v>4034</v>
      </c>
      <c r="C2086" t="s">
        <v>4035</v>
      </c>
      <c r="D2086" t="s">
        <v>24</v>
      </c>
      <c r="E2086">
        <v>83</v>
      </c>
      <c r="F2086" s="3">
        <v>20578</v>
      </c>
      <c r="G2086" t="s">
        <v>464</v>
      </c>
      <c r="H2086" t="s">
        <v>26</v>
      </c>
      <c r="I2086" t="s">
        <v>27</v>
      </c>
      <c r="J2086" t="s">
        <v>28</v>
      </c>
      <c r="K2086" t="s">
        <v>42</v>
      </c>
      <c r="L2086">
        <v>11</v>
      </c>
    </row>
    <row r="2087" spans="1:12" x14ac:dyDescent="0.3">
      <c r="A2087">
        <v>2086</v>
      </c>
      <c r="B2087" t="s">
        <v>4036</v>
      </c>
      <c r="C2087" t="s">
        <v>4037</v>
      </c>
      <c r="D2087" t="s">
        <v>32</v>
      </c>
      <c r="E2087">
        <v>68</v>
      </c>
      <c r="F2087" s="3">
        <v>35433</v>
      </c>
      <c r="G2087" t="s">
        <v>144</v>
      </c>
      <c r="H2087" t="s">
        <v>34</v>
      </c>
      <c r="I2087" t="s">
        <v>50</v>
      </c>
      <c r="J2087" t="s">
        <v>28</v>
      </c>
      <c r="K2087" t="s">
        <v>42</v>
      </c>
      <c r="L2087">
        <v>1</v>
      </c>
    </row>
    <row r="2088" spans="1:12" x14ac:dyDescent="0.3">
      <c r="A2088">
        <v>2087</v>
      </c>
      <c r="B2088" t="s">
        <v>4038</v>
      </c>
      <c r="C2088" t="s">
        <v>4039</v>
      </c>
      <c r="D2088" t="s">
        <v>32</v>
      </c>
      <c r="E2088">
        <v>76</v>
      </c>
      <c r="F2088" s="3">
        <v>25362</v>
      </c>
      <c r="G2088" t="s">
        <v>33</v>
      </c>
      <c r="H2088" t="s">
        <v>41</v>
      </c>
      <c r="I2088" t="s">
        <v>27</v>
      </c>
      <c r="J2088" t="s">
        <v>28</v>
      </c>
      <c r="K2088" t="s">
        <v>29</v>
      </c>
      <c r="L2088">
        <v>15</v>
      </c>
    </row>
    <row r="2089" spans="1:12" x14ac:dyDescent="0.3">
      <c r="A2089">
        <v>2088</v>
      </c>
      <c r="B2089" t="s">
        <v>4040</v>
      </c>
      <c r="C2089" t="s">
        <v>4041</v>
      </c>
      <c r="D2089" t="s">
        <v>32</v>
      </c>
      <c r="E2089">
        <v>2</v>
      </c>
      <c r="F2089" s="3">
        <v>25485</v>
      </c>
      <c r="G2089" t="s">
        <v>165</v>
      </c>
      <c r="H2089" t="s">
        <v>34</v>
      </c>
      <c r="I2089" t="s">
        <v>27</v>
      </c>
      <c r="J2089" t="s">
        <v>28</v>
      </c>
      <c r="K2089" t="s">
        <v>29</v>
      </c>
      <c r="L2089">
        <v>14</v>
      </c>
    </row>
    <row r="2090" spans="1:12" x14ac:dyDescent="0.3">
      <c r="A2090">
        <v>2089</v>
      </c>
      <c r="B2090" t="s">
        <v>3266</v>
      </c>
      <c r="C2090" t="s">
        <v>4042</v>
      </c>
      <c r="D2090" t="s">
        <v>32</v>
      </c>
      <c r="E2090">
        <v>93</v>
      </c>
      <c r="F2090" s="3">
        <v>21192</v>
      </c>
      <c r="G2090" t="s">
        <v>95</v>
      </c>
      <c r="H2090" t="s">
        <v>34</v>
      </c>
      <c r="I2090" t="s">
        <v>50</v>
      </c>
      <c r="J2090" t="s">
        <v>28</v>
      </c>
      <c r="K2090" t="s">
        <v>42</v>
      </c>
      <c r="L2090">
        <v>15</v>
      </c>
    </row>
    <row r="2091" spans="1:12" x14ac:dyDescent="0.3">
      <c r="A2091">
        <v>2090</v>
      </c>
      <c r="B2091" t="s">
        <v>4043</v>
      </c>
      <c r="C2091" t="s">
        <v>4044</v>
      </c>
      <c r="D2091" t="s">
        <v>32</v>
      </c>
      <c r="E2091">
        <v>63</v>
      </c>
      <c r="F2091" s="3">
        <v>23716</v>
      </c>
      <c r="G2091" t="s">
        <v>1051</v>
      </c>
      <c r="H2091" t="s">
        <v>34</v>
      </c>
      <c r="I2091" t="s">
        <v>27</v>
      </c>
      <c r="J2091" t="s">
        <v>28</v>
      </c>
      <c r="K2091" t="s">
        <v>29</v>
      </c>
      <c r="L2091">
        <v>17</v>
      </c>
    </row>
    <row r="2092" spans="1:12" x14ac:dyDescent="0.3">
      <c r="A2092">
        <v>2091</v>
      </c>
      <c r="B2092" t="s">
        <v>4045</v>
      </c>
      <c r="C2092" t="s">
        <v>4046</v>
      </c>
      <c r="D2092" t="s">
        <v>24</v>
      </c>
      <c r="E2092">
        <v>27</v>
      </c>
      <c r="F2092" s="3">
        <v>29394</v>
      </c>
      <c r="G2092" t="s">
        <v>391</v>
      </c>
      <c r="H2092" t="s">
        <v>59</v>
      </c>
      <c r="I2092" t="s">
        <v>27</v>
      </c>
      <c r="J2092" t="s">
        <v>28</v>
      </c>
      <c r="K2092" t="s">
        <v>42</v>
      </c>
      <c r="L2092">
        <v>9</v>
      </c>
    </row>
    <row r="2093" spans="1:12" x14ac:dyDescent="0.3">
      <c r="A2093">
        <v>2092</v>
      </c>
      <c r="B2093" t="s">
        <v>3139</v>
      </c>
      <c r="C2093" t="s">
        <v>4047</v>
      </c>
      <c r="D2093" t="s">
        <v>32</v>
      </c>
      <c r="E2093">
        <v>14</v>
      </c>
      <c r="F2093" s="3">
        <v>28481</v>
      </c>
      <c r="G2093" t="s">
        <v>295</v>
      </c>
      <c r="H2093" t="s">
        <v>68</v>
      </c>
      <c r="I2093" t="s">
        <v>50</v>
      </c>
      <c r="J2093" t="s">
        <v>28</v>
      </c>
      <c r="K2093" t="s">
        <v>42</v>
      </c>
      <c r="L2093">
        <v>18</v>
      </c>
    </row>
    <row r="2094" spans="1:12" x14ac:dyDescent="0.3">
      <c r="A2094">
        <v>2093</v>
      </c>
      <c r="B2094" t="s">
        <v>532</v>
      </c>
      <c r="C2094" t="s">
        <v>4048</v>
      </c>
      <c r="D2094" t="s">
        <v>32</v>
      </c>
      <c r="E2094">
        <v>94</v>
      </c>
      <c r="F2094" s="3">
        <v>36413</v>
      </c>
      <c r="G2094" t="s">
        <v>891</v>
      </c>
      <c r="H2094" t="s">
        <v>34</v>
      </c>
      <c r="I2094" t="s">
        <v>50</v>
      </c>
      <c r="J2094" t="s">
        <v>28</v>
      </c>
      <c r="K2094" t="s">
        <v>42</v>
      </c>
      <c r="L2094">
        <v>2</v>
      </c>
    </row>
    <row r="2095" spans="1:12" x14ac:dyDescent="0.3">
      <c r="A2095">
        <v>2094</v>
      </c>
      <c r="B2095" t="s">
        <v>4049</v>
      </c>
      <c r="C2095" t="s">
        <v>4050</v>
      </c>
      <c r="D2095" t="s">
        <v>32</v>
      </c>
      <c r="E2095">
        <v>15</v>
      </c>
      <c r="F2095" s="3">
        <v>30708</v>
      </c>
      <c r="G2095" t="s">
        <v>993</v>
      </c>
      <c r="H2095" t="s">
        <v>40</v>
      </c>
      <c r="I2095" t="s">
        <v>27</v>
      </c>
      <c r="J2095" t="s">
        <v>28</v>
      </c>
      <c r="K2095" t="s">
        <v>42</v>
      </c>
      <c r="L2095">
        <v>16</v>
      </c>
    </row>
    <row r="2096" spans="1:12" x14ac:dyDescent="0.3">
      <c r="A2096">
        <v>2095</v>
      </c>
      <c r="B2096" t="s">
        <v>4051</v>
      </c>
      <c r="C2096" t="s">
        <v>4052</v>
      </c>
      <c r="D2096" t="s">
        <v>24</v>
      </c>
      <c r="E2096">
        <v>69</v>
      </c>
      <c r="F2096" s="3">
        <v>32825</v>
      </c>
      <c r="G2096" t="s">
        <v>74</v>
      </c>
      <c r="H2096" t="s">
        <v>68</v>
      </c>
      <c r="I2096" t="s">
        <v>46</v>
      </c>
      <c r="J2096" t="s">
        <v>28</v>
      </c>
      <c r="K2096" t="s">
        <v>42</v>
      </c>
      <c r="L2096">
        <v>8</v>
      </c>
    </row>
    <row r="2097" spans="1:12" x14ac:dyDescent="0.3">
      <c r="A2097">
        <v>2096</v>
      </c>
      <c r="B2097" t="s">
        <v>4053</v>
      </c>
      <c r="C2097" t="s">
        <v>4054</v>
      </c>
      <c r="D2097" t="s">
        <v>24</v>
      </c>
      <c r="E2097">
        <v>74</v>
      </c>
      <c r="F2097" s="3">
        <v>25344</v>
      </c>
      <c r="G2097" t="s">
        <v>617</v>
      </c>
      <c r="H2097" t="s">
        <v>122</v>
      </c>
      <c r="I2097" t="s">
        <v>50</v>
      </c>
      <c r="J2097" t="s">
        <v>28</v>
      </c>
      <c r="K2097" t="s">
        <v>29</v>
      </c>
      <c r="L2097">
        <v>12</v>
      </c>
    </row>
    <row r="2098" spans="1:12" x14ac:dyDescent="0.3">
      <c r="A2098">
        <v>2097</v>
      </c>
      <c r="B2098" t="s">
        <v>4055</v>
      </c>
      <c r="C2098" t="s">
        <v>4056</v>
      </c>
      <c r="D2098" t="s">
        <v>32</v>
      </c>
      <c r="E2098">
        <v>38</v>
      </c>
      <c r="F2098" s="3">
        <v>32241</v>
      </c>
      <c r="G2098" t="s">
        <v>394</v>
      </c>
      <c r="H2098" t="s">
        <v>122</v>
      </c>
      <c r="I2098" t="s">
        <v>27</v>
      </c>
      <c r="J2098" t="s">
        <v>28</v>
      </c>
      <c r="K2098" t="s">
        <v>42</v>
      </c>
      <c r="L2098">
        <v>21</v>
      </c>
    </row>
    <row r="2099" spans="1:12" x14ac:dyDescent="0.3">
      <c r="A2099">
        <v>2098</v>
      </c>
      <c r="B2099" t="s">
        <v>4057</v>
      </c>
      <c r="C2099" t="s">
        <v>4058</v>
      </c>
      <c r="D2099" t="s">
        <v>24</v>
      </c>
      <c r="E2099">
        <v>82</v>
      </c>
      <c r="F2099" s="3">
        <v>25550</v>
      </c>
      <c r="G2099" t="s">
        <v>668</v>
      </c>
      <c r="H2099" t="s">
        <v>26</v>
      </c>
      <c r="I2099" t="s">
        <v>50</v>
      </c>
      <c r="J2099" t="s">
        <v>28</v>
      </c>
      <c r="K2099" t="s">
        <v>42</v>
      </c>
      <c r="L2099">
        <v>16</v>
      </c>
    </row>
    <row r="2100" spans="1:12" x14ac:dyDescent="0.3">
      <c r="A2100">
        <v>2099</v>
      </c>
      <c r="B2100" t="s">
        <v>4059</v>
      </c>
      <c r="C2100" t="s">
        <v>4060</v>
      </c>
      <c r="D2100" t="s">
        <v>32</v>
      </c>
      <c r="E2100">
        <v>40</v>
      </c>
      <c r="F2100" s="3">
        <v>21826</v>
      </c>
      <c r="G2100" t="s">
        <v>144</v>
      </c>
      <c r="H2100" t="s">
        <v>34</v>
      </c>
      <c r="I2100" t="s">
        <v>50</v>
      </c>
      <c r="J2100" t="s">
        <v>28</v>
      </c>
      <c r="K2100" t="s">
        <v>29</v>
      </c>
      <c r="L2100">
        <v>19</v>
      </c>
    </row>
    <row r="2101" spans="1:12" x14ac:dyDescent="0.3">
      <c r="A2101">
        <v>2100</v>
      </c>
      <c r="B2101" t="s">
        <v>4061</v>
      </c>
      <c r="C2101" t="s">
        <v>4062</v>
      </c>
      <c r="D2101" t="s">
        <v>32</v>
      </c>
      <c r="E2101">
        <v>34</v>
      </c>
      <c r="F2101" s="3">
        <v>28640</v>
      </c>
      <c r="G2101" t="s">
        <v>321</v>
      </c>
      <c r="H2101" t="s">
        <v>41</v>
      </c>
      <c r="I2101" t="s">
        <v>27</v>
      </c>
      <c r="J2101" t="s">
        <v>28</v>
      </c>
      <c r="K2101" t="s">
        <v>42</v>
      </c>
      <c r="L2101">
        <v>14</v>
      </c>
    </row>
    <row r="2102" spans="1:12" x14ac:dyDescent="0.3">
      <c r="A2102">
        <v>2101</v>
      </c>
      <c r="B2102" t="s">
        <v>4063</v>
      </c>
      <c r="C2102" t="s">
        <v>9</v>
      </c>
      <c r="D2102" t="s">
        <v>24</v>
      </c>
      <c r="E2102">
        <v>71</v>
      </c>
      <c r="F2102" s="3">
        <v>35862</v>
      </c>
      <c r="G2102" t="s">
        <v>301</v>
      </c>
      <c r="H2102" t="s">
        <v>40</v>
      </c>
      <c r="I2102" t="s">
        <v>27</v>
      </c>
      <c r="J2102" t="s">
        <v>28</v>
      </c>
      <c r="K2102" t="s">
        <v>29</v>
      </c>
      <c r="L2102">
        <v>2</v>
      </c>
    </row>
    <row r="2103" spans="1:12" x14ac:dyDescent="0.3">
      <c r="A2103">
        <v>2102</v>
      </c>
      <c r="B2103" t="s">
        <v>3844</v>
      </c>
      <c r="C2103" t="s">
        <v>4064</v>
      </c>
      <c r="D2103" t="s">
        <v>32</v>
      </c>
      <c r="E2103">
        <v>80</v>
      </c>
      <c r="F2103" s="3">
        <v>27767</v>
      </c>
      <c r="G2103" t="s">
        <v>45</v>
      </c>
      <c r="H2103" t="s">
        <v>40</v>
      </c>
      <c r="I2103" t="s">
        <v>46</v>
      </c>
      <c r="J2103" t="s">
        <v>28</v>
      </c>
      <c r="K2103" t="s">
        <v>42</v>
      </c>
      <c r="L2103">
        <v>5</v>
      </c>
    </row>
    <row r="2104" spans="1:12" x14ac:dyDescent="0.3">
      <c r="A2104">
        <v>2103</v>
      </c>
      <c r="B2104" t="s">
        <v>1323</v>
      </c>
      <c r="C2104" t="s">
        <v>4065</v>
      </c>
      <c r="D2104" t="s">
        <v>32</v>
      </c>
      <c r="E2104">
        <v>94</v>
      </c>
      <c r="F2104" s="3">
        <v>27659</v>
      </c>
      <c r="G2104" t="s">
        <v>58</v>
      </c>
      <c r="H2104" t="s">
        <v>34</v>
      </c>
      <c r="I2104" t="s">
        <v>46</v>
      </c>
      <c r="J2104" t="s">
        <v>28</v>
      </c>
      <c r="K2104" t="s">
        <v>42</v>
      </c>
      <c r="L2104">
        <v>18</v>
      </c>
    </row>
    <row r="2105" spans="1:12" x14ac:dyDescent="0.3">
      <c r="A2105">
        <v>2104</v>
      </c>
      <c r="B2105" t="s">
        <v>4066</v>
      </c>
      <c r="C2105" t="s">
        <v>4067</v>
      </c>
      <c r="D2105" t="s">
        <v>24</v>
      </c>
      <c r="E2105">
        <v>31</v>
      </c>
      <c r="F2105" s="3">
        <v>28884</v>
      </c>
      <c r="G2105" t="s">
        <v>456</v>
      </c>
      <c r="H2105" t="s">
        <v>34</v>
      </c>
      <c r="I2105" t="s">
        <v>27</v>
      </c>
      <c r="J2105" t="s">
        <v>28</v>
      </c>
      <c r="K2105" t="s">
        <v>42</v>
      </c>
      <c r="L2105">
        <v>11</v>
      </c>
    </row>
    <row r="2106" spans="1:12" x14ac:dyDescent="0.3">
      <c r="A2106">
        <v>2105</v>
      </c>
      <c r="B2106" t="s">
        <v>4068</v>
      </c>
      <c r="C2106" t="s">
        <v>4069</v>
      </c>
      <c r="D2106" t="s">
        <v>32</v>
      </c>
      <c r="E2106">
        <v>29</v>
      </c>
      <c r="F2106" s="3">
        <v>26248</v>
      </c>
      <c r="G2106" t="s">
        <v>154</v>
      </c>
      <c r="H2106" t="s">
        <v>26</v>
      </c>
      <c r="I2106" t="s">
        <v>50</v>
      </c>
      <c r="J2106" t="s">
        <v>28</v>
      </c>
      <c r="K2106" t="s">
        <v>29</v>
      </c>
      <c r="L2106">
        <v>6</v>
      </c>
    </row>
    <row r="2107" spans="1:12" x14ac:dyDescent="0.3">
      <c r="A2107">
        <v>2106</v>
      </c>
      <c r="B2107" t="s">
        <v>4070</v>
      </c>
      <c r="C2107" t="s">
        <v>4071</v>
      </c>
      <c r="D2107" t="s">
        <v>32</v>
      </c>
      <c r="E2107">
        <v>91</v>
      </c>
      <c r="F2107" s="3">
        <v>25646</v>
      </c>
      <c r="G2107" t="s">
        <v>92</v>
      </c>
      <c r="H2107" t="s">
        <v>34</v>
      </c>
      <c r="I2107" t="s">
        <v>50</v>
      </c>
      <c r="J2107" t="s">
        <v>28</v>
      </c>
      <c r="K2107" t="s">
        <v>29</v>
      </c>
      <c r="L2107">
        <v>13</v>
      </c>
    </row>
    <row r="2108" spans="1:12" x14ac:dyDescent="0.3">
      <c r="A2108">
        <v>2107</v>
      </c>
      <c r="B2108" t="s">
        <v>4072</v>
      </c>
      <c r="C2108" t="s">
        <v>4073</v>
      </c>
      <c r="D2108" t="s">
        <v>24</v>
      </c>
      <c r="E2108">
        <v>2</v>
      </c>
      <c r="F2108" s="3">
        <v>33795</v>
      </c>
      <c r="G2108" t="s">
        <v>993</v>
      </c>
      <c r="H2108" t="s">
        <v>41</v>
      </c>
      <c r="I2108" t="s">
        <v>46</v>
      </c>
      <c r="J2108" t="s">
        <v>28</v>
      </c>
      <c r="K2108" t="s">
        <v>29</v>
      </c>
      <c r="L2108">
        <v>4</v>
      </c>
    </row>
    <row r="2109" spans="1:12" x14ac:dyDescent="0.3">
      <c r="A2109">
        <v>2108</v>
      </c>
      <c r="B2109" t="s">
        <v>4074</v>
      </c>
      <c r="C2109" t="s">
        <v>4075</v>
      </c>
      <c r="D2109" t="s">
        <v>24</v>
      </c>
      <c r="E2109">
        <v>41</v>
      </c>
      <c r="F2109" s="3">
        <v>31375</v>
      </c>
      <c r="G2109" t="s">
        <v>1755</v>
      </c>
      <c r="H2109" t="s">
        <v>38</v>
      </c>
      <c r="I2109" t="s">
        <v>27</v>
      </c>
      <c r="J2109" t="s">
        <v>28</v>
      </c>
      <c r="K2109" t="s">
        <v>29</v>
      </c>
      <c r="L2109">
        <v>18</v>
      </c>
    </row>
    <row r="2110" spans="1:12" x14ac:dyDescent="0.3">
      <c r="A2110">
        <v>2109</v>
      </c>
      <c r="B2110" t="s">
        <v>4076</v>
      </c>
      <c r="C2110" t="s">
        <v>4077</v>
      </c>
      <c r="D2110" t="s">
        <v>24</v>
      </c>
      <c r="E2110">
        <v>14</v>
      </c>
      <c r="F2110" s="3">
        <v>23845</v>
      </c>
      <c r="G2110" t="s">
        <v>3638</v>
      </c>
      <c r="H2110" t="s">
        <v>26</v>
      </c>
      <c r="I2110" t="s">
        <v>50</v>
      </c>
      <c r="J2110" t="s">
        <v>28</v>
      </c>
      <c r="K2110" t="s">
        <v>29</v>
      </c>
      <c r="L2110">
        <v>18</v>
      </c>
    </row>
    <row r="2111" spans="1:12" x14ac:dyDescent="0.3">
      <c r="A2111">
        <v>2110</v>
      </c>
      <c r="B2111" t="s">
        <v>4078</v>
      </c>
      <c r="C2111" t="s">
        <v>2828</v>
      </c>
      <c r="D2111" t="s">
        <v>32</v>
      </c>
      <c r="E2111">
        <v>29</v>
      </c>
      <c r="F2111" s="3">
        <v>26876</v>
      </c>
      <c r="G2111" t="s">
        <v>2557</v>
      </c>
      <c r="H2111" t="s">
        <v>68</v>
      </c>
      <c r="I2111" t="s">
        <v>50</v>
      </c>
      <c r="J2111" t="s">
        <v>28</v>
      </c>
      <c r="K2111" t="s">
        <v>42</v>
      </c>
      <c r="L2111">
        <v>14</v>
      </c>
    </row>
    <row r="2112" spans="1:12" x14ac:dyDescent="0.3">
      <c r="A2112">
        <v>2111</v>
      </c>
      <c r="B2112" t="s">
        <v>4079</v>
      </c>
      <c r="C2112" t="s">
        <v>4080</v>
      </c>
      <c r="D2112" t="s">
        <v>32</v>
      </c>
      <c r="E2112">
        <v>98</v>
      </c>
      <c r="F2112" s="3">
        <v>27026</v>
      </c>
      <c r="G2112" t="s">
        <v>273</v>
      </c>
      <c r="H2112" t="s">
        <v>38</v>
      </c>
      <c r="I2112" t="s">
        <v>46</v>
      </c>
      <c r="J2112" t="s">
        <v>28</v>
      </c>
      <c r="K2112" t="s">
        <v>29</v>
      </c>
      <c r="L2112">
        <v>12</v>
      </c>
    </row>
    <row r="2113" spans="1:12" x14ac:dyDescent="0.3">
      <c r="A2113">
        <v>2112</v>
      </c>
      <c r="B2113" t="s">
        <v>4081</v>
      </c>
      <c r="C2113" t="s">
        <v>4082</v>
      </c>
      <c r="D2113" t="s">
        <v>24</v>
      </c>
      <c r="E2113">
        <v>64</v>
      </c>
      <c r="F2113" s="3">
        <v>34106</v>
      </c>
      <c r="G2113" t="s">
        <v>1367</v>
      </c>
      <c r="H2113" t="s">
        <v>34</v>
      </c>
      <c r="I2113" t="s">
        <v>27</v>
      </c>
      <c r="J2113" t="s">
        <v>28</v>
      </c>
      <c r="K2113" t="s">
        <v>29</v>
      </c>
      <c r="L2113">
        <v>6</v>
      </c>
    </row>
    <row r="2114" spans="1:12" x14ac:dyDescent="0.3">
      <c r="A2114">
        <v>2113</v>
      </c>
      <c r="B2114" t="s">
        <v>3201</v>
      </c>
      <c r="C2114" t="s">
        <v>4083</v>
      </c>
      <c r="D2114" t="s">
        <v>24</v>
      </c>
      <c r="E2114">
        <v>91</v>
      </c>
      <c r="F2114" s="3">
        <v>26304</v>
      </c>
      <c r="G2114" t="s">
        <v>258</v>
      </c>
      <c r="H2114" t="s">
        <v>68</v>
      </c>
      <c r="I2114" t="s">
        <v>46</v>
      </c>
      <c r="J2114" t="s">
        <v>28</v>
      </c>
      <c r="K2114" t="s">
        <v>42</v>
      </c>
      <c r="L2114">
        <v>17</v>
      </c>
    </row>
    <row r="2115" spans="1:12" x14ac:dyDescent="0.3">
      <c r="A2115">
        <v>2114</v>
      </c>
      <c r="B2115" t="s">
        <v>4084</v>
      </c>
      <c r="C2115" t="s">
        <v>4085</v>
      </c>
      <c r="D2115" t="s">
        <v>32</v>
      </c>
      <c r="E2115">
        <v>78</v>
      </c>
      <c r="F2115" s="3">
        <v>20057</v>
      </c>
      <c r="G2115" t="s">
        <v>116</v>
      </c>
      <c r="H2115" t="s">
        <v>59</v>
      </c>
      <c r="I2115" t="s">
        <v>50</v>
      </c>
      <c r="J2115" t="s">
        <v>28</v>
      </c>
      <c r="K2115" t="s">
        <v>42</v>
      </c>
      <c r="L2115">
        <v>19</v>
      </c>
    </row>
    <row r="2116" spans="1:12" x14ac:dyDescent="0.3">
      <c r="A2116">
        <v>2115</v>
      </c>
      <c r="B2116" t="s">
        <v>4086</v>
      </c>
      <c r="C2116" t="s">
        <v>4087</v>
      </c>
      <c r="D2116" t="s">
        <v>32</v>
      </c>
      <c r="E2116">
        <v>17</v>
      </c>
      <c r="F2116" s="3">
        <v>27637</v>
      </c>
      <c r="G2116" t="s">
        <v>154</v>
      </c>
      <c r="H2116" t="s">
        <v>26</v>
      </c>
      <c r="I2116" t="s">
        <v>27</v>
      </c>
      <c r="J2116" t="s">
        <v>28</v>
      </c>
      <c r="K2116" t="s">
        <v>29</v>
      </c>
      <c r="L2116">
        <v>17</v>
      </c>
    </row>
    <row r="2117" spans="1:12" x14ac:dyDescent="0.3">
      <c r="A2117">
        <v>2116</v>
      </c>
      <c r="B2117" t="s">
        <v>4088</v>
      </c>
      <c r="C2117" t="s">
        <v>4089</v>
      </c>
      <c r="D2117" t="s">
        <v>32</v>
      </c>
      <c r="E2117">
        <v>81</v>
      </c>
      <c r="F2117" s="3">
        <v>28875</v>
      </c>
      <c r="G2117" t="s">
        <v>227</v>
      </c>
      <c r="H2117" t="s">
        <v>34</v>
      </c>
      <c r="I2117" t="s">
        <v>46</v>
      </c>
      <c r="J2117" t="s">
        <v>28</v>
      </c>
      <c r="K2117" t="s">
        <v>29</v>
      </c>
      <c r="L2117">
        <v>9</v>
      </c>
    </row>
    <row r="2118" spans="1:12" x14ac:dyDescent="0.3">
      <c r="A2118">
        <v>2117</v>
      </c>
      <c r="B2118" t="s">
        <v>4090</v>
      </c>
      <c r="C2118" t="s">
        <v>4091</v>
      </c>
      <c r="D2118" t="s">
        <v>32</v>
      </c>
      <c r="E2118">
        <v>76</v>
      </c>
      <c r="F2118" s="3">
        <v>34864</v>
      </c>
      <c r="G2118" t="s">
        <v>801</v>
      </c>
      <c r="H2118" t="s">
        <v>26</v>
      </c>
      <c r="I2118" t="s">
        <v>46</v>
      </c>
      <c r="J2118" t="s">
        <v>28</v>
      </c>
      <c r="K2118" t="s">
        <v>42</v>
      </c>
      <c r="L2118">
        <v>3</v>
      </c>
    </row>
    <row r="2119" spans="1:12" x14ac:dyDescent="0.3">
      <c r="A2119">
        <v>2118</v>
      </c>
      <c r="B2119" t="s">
        <v>4092</v>
      </c>
      <c r="C2119" t="s">
        <v>4093</v>
      </c>
      <c r="D2119" t="s">
        <v>32</v>
      </c>
      <c r="E2119">
        <v>29</v>
      </c>
      <c r="F2119" s="3">
        <v>28693</v>
      </c>
      <c r="G2119" t="s">
        <v>1086</v>
      </c>
      <c r="H2119" t="s">
        <v>40</v>
      </c>
      <c r="I2119" t="s">
        <v>50</v>
      </c>
      <c r="J2119" t="s">
        <v>28</v>
      </c>
      <c r="K2119" t="s">
        <v>42</v>
      </c>
      <c r="L2119">
        <v>7</v>
      </c>
    </row>
    <row r="2120" spans="1:12" x14ac:dyDescent="0.3">
      <c r="A2120">
        <v>2119</v>
      </c>
      <c r="B2120" t="s">
        <v>4094</v>
      </c>
      <c r="C2120" t="s">
        <v>4095</v>
      </c>
      <c r="D2120" t="s">
        <v>24</v>
      </c>
      <c r="E2120">
        <v>51</v>
      </c>
      <c r="F2120" s="3">
        <v>31107</v>
      </c>
      <c r="G2120" t="s">
        <v>144</v>
      </c>
      <c r="H2120" t="s">
        <v>34</v>
      </c>
      <c r="I2120" t="s">
        <v>27</v>
      </c>
      <c r="J2120" t="s">
        <v>28</v>
      </c>
      <c r="K2120" t="s">
        <v>42</v>
      </c>
      <c r="L2120">
        <v>17</v>
      </c>
    </row>
    <row r="2121" spans="1:12" x14ac:dyDescent="0.3">
      <c r="A2121">
        <v>2120</v>
      </c>
      <c r="B2121" t="s">
        <v>4096</v>
      </c>
      <c r="C2121" t="s">
        <v>4097</v>
      </c>
      <c r="D2121" t="s">
        <v>32</v>
      </c>
      <c r="E2121">
        <v>80</v>
      </c>
      <c r="F2121" s="3">
        <v>35433</v>
      </c>
      <c r="G2121" t="s">
        <v>486</v>
      </c>
      <c r="H2121" t="s">
        <v>68</v>
      </c>
      <c r="I2121" t="s">
        <v>27</v>
      </c>
      <c r="J2121" t="s">
        <v>28</v>
      </c>
      <c r="K2121" t="s">
        <v>42</v>
      </c>
      <c r="L2121">
        <v>1</v>
      </c>
    </row>
    <row r="2122" spans="1:12" x14ac:dyDescent="0.3">
      <c r="A2122">
        <v>2121</v>
      </c>
      <c r="B2122" t="s">
        <v>2285</v>
      </c>
      <c r="C2122" t="s">
        <v>4098</v>
      </c>
      <c r="D2122" t="s">
        <v>24</v>
      </c>
      <c r="E2122">
        <v>35</v>
      </c>
      <c r="F2122" s="3">
        <v>32554</v>
      </c>
      <c r="G2122" t="s">
        <v>627</v>
      </c>
      <c r="H2122" t="s">
        <v>34</v>
      </c>
      <c r="I2122" t="s">
        <v>27</v>
      </c>
      <c r="J2122" t="s">
        <v>28</v>
      </c>
      <c r="K2122" t="s">
        <v>29</v>
      </c>
      <c r="L2122">
        <v>22</v>
      </c>
    </row>
    <row r="2123" spans="1:12" x14ac:dyDescent="0.3">
      <c r="A2123">
        <v>2122</v>
      </c>
      <c r="B2123" t="s">
        <v>4099</v>
      </c>
      <c r="C2123" t="s">
        <v>4100</v>
      </c>
      <c r="D2123" t="s">
        <v>32</v>
      </c>
      <c r="E2123">
        <v>85</v>
      </c>
      <c r="F2123" s="3">
        <v>26691</v>
      </c>
      <c r="G2123" t="s">
        <v>170</v>
      </c>
      <c r="H2123" t="s">
        <v>26</v>
      </c>
      <c r="I2123" t="s">
        <v>50</v>
      </c>
      <c r="J2123" t="s">
        <v>28</v>
      </c>
      <c r="K2123" t="s">
        <v>29</v>
      </c>
      <c r="L2123">
        <v>11</v>
      </c>
    </row>
    <row r="2124" spans="1:12" x14ac:dyDescent="0.3">
      <c r="A2124">
        <v>2123</v>
      </c>
      <c r="B2124" t="s">
        <v>1999</v>
      </c>
      <c r="C2124" t="s">
        <v>4101</v>
      </c>
      <c r="D2124" t="s">
        <v>24</v>
      </c>
      <c r="E2124">
        <v>36</v>
      </c>
      <c r="F2124" s="3">
        <v>34047</v>
      </c>
      <c r="G2124" t="s">
        <v>1310</v>
      </c>
      <c r="H2124" t="s">
        <v>68</v>
      </c>
      <c r="I2124" t="s">
        <v>46</v>
      </c>
      <c r="J2124" t="s">
        <v>28</v>
      </c>
      <c r="K2124" t="s">
        <v>42</v>
      </c>
      <c r="L2124">
        <v>2</v>
      </c>
    </row>
    <row r="2125" spans="1:12" x14ac:dyDescent="0.3">
      <c r="A2125">
        <v>2124</v>
      </c>
      <c r="B2125" t="s">
        <v>4102</v>
      </c>
      <c r="C2125" t="s">
        <v>4103</v>
      </c>
      <c r="D2125" t="s">
        <v>32</v>
      </c>
      <c r="E2125">
        <v>17</v>
      </c>
      <c r="F2125" s="3">
        <v>28520</v>
      </c>
      <c r="G2125" t="s">
        <v>40</v>
      </c>
      <c r="H2125" t="s">
        <v>49</v>
      </c>
      <c r="I2125" t="s">
        <v>50</v>
      </c>
      <c r="J2125" t="s">
        <v>28</v>
      </c>
      <c r="K2125" t="s">
        <v>42</v>
      </c>
      <c r="L2125">
        <v>18</v>
      </c>
    </row>
    <row r="2126" spans="1:12" x14ac:dyDescent="0.3">
      <c r="A2126">
        <v>2125</v>
      </c>
      <c r="B2126" t="s">
        <v>4104</v>
      </c>
      <c r="C2126" t="s">
        <v>4105</v>
      </c>
      <c r="D2126" t="s">
        <v>24</v>
      </c>
      <c r="E2126">
        <v>9</v>
      </c>
      <c r="F2126" s="3">
        <v>27421</v>
      </c>
      <c r="G2126" t="s">
        <v>138</v>
      </c>
      <c r="H2126" t="s">
        <v>34</v>
      </c>
      <c r="I2126" t="s">
        <v>50</v>
      </c>
      <c r="J2126" t="s">
        <v>28</v>
      </c>
      <c r="K2126" t="s">
        <v>42</v>
      </c>
      <c r="L2126">
        <v>18</v>
      </c>
    </row>
    <row r="2127" spans="1:12" x14ac:dyDescent="0.3">
      <c r="A2127">
        <v>2126</v>
      </c>
      <c r="B2127" t="s">
        <v>4106</v>
      </c>
      <c r="C2127" t="s">
        <v>4107</v>
      </c>
      <c r="D2127" t="s">
        <v>32</v>
      </c>
      <c r="E2127">
        <v>65</v>
      </c>
      <c r="F2127" s="3">
        <v>21273</v>
      </c>
      <c r="G2127" t="s">
        <v>128</v>
      </c>
      <c r="H2127" t="s">
        <v>26</v>
      </c>
      <c r="I2127" t="s">
        <v>27</v>
      </c>
      <c r="J2127" t="s">
        <v>28</v>
      </c>
      <c r="K2127" t="s">
        <v>29</v>
      </c>
      <c r="L2127">
        <v>17</v>
      </c>
    </row>
    <row r="2128" spans="1:12" x14ac:dyDescent="0.3">
      <c r="A2128">
        <v>2127</v>
      </c>
      <c r="B2128" t="s">
        <v>4108</v>
      </c>
      <c r="C2128" t="s">
        <v>4109</v>
      </c>
      <c r="D2128" t="s">
        <v>24</v>
      </c>
      <c r="E2128">
        <v>66</v>
      </c>
      <c r="F2128" s="3">
        <v>27075</v>
      </c>
      <c r="G2128" t="s">
        <v>379</v>
      </c>
      <c r="H2128" t="s">
        <v>68</v>
      </c>
      <c r="I2128" t="s">
        <v>27</v>
      </c>
      <c r="J2128" t="s">
        <v>28</v>
      </c>
      <c r="K2128" t="s">
        <v>42</v>
      </c>
      <c r="L2128">
        <v>7</v>
      </c>
    </row>
    <row r="2129" spans="1:12" x14ac:dyDescent="0.3">
      <c r="A2129">
        <v>2128</v>
      </c>
      <c r="B2129" t="s">
        <v>4110</v>
      </c>
      <c r="C2129" t="s">
        <v>4111</v>
      </c>
      <c r="D2129" t="s">
        <v>32</v>
      </c>
      <c r="E2129">
        <v>31</v>
      </c>
      <c r="F2129" s="3">
        <v>28028</v>
      </c>
      <c r="G2129" t="s">
        <v>250</v>
      </c>
      <c r="H2129" t="s">
        <v>38</v>
      </c>
      <c r="I2129" t="s">
        <v>46</v>
      </c>
      <c r="J2129" t="s">
        <v>28</v>
      </c>
      <c r="K2129" t="s">
        <v>29</v>
      </c>
      <c r="L2129">
        <v>16</v>
      </c>
    </row>
    <row r="2130" spans="1:12" x14ac:dyDescent="0.3">
      <c r="A2130">
        <v>2129</v>
      </c>
      <c r="B2130" t="s">
        <v>4112</v>
      </c>
      <c r="C2130" t="s">
        <v>4113</v>
      </c>
      <c r="D2130" t="s">
        <v>32</v>
      </c>
      <c r="E2130">
        <v>26</v>
      </c>
      <c r="F2130" s="3">
        <v>29501</v>
      </c>
      <c r="G2130" t="s">
        <v>577</v>
      </c>
      <c r="H2130" t="s">
        <v>68</v>
      </c>
      <c r="I2130" t="s">
        <v>50</v>
      </c>
      <c r="J2130" t="s">
        <v>28</v>
      </c>
      <c r="K2130" t="s">
        <v>42</v>
      </c>
      <c r="L2130">
        <v>3</v>
      </c>
    </row>
    <row r="2131" spans="1:12" x14ac:dyDescent="0.3">
      <c r="A2131">
        <v>2130</v>
      </c>
      <c r="B2131" t="s">
        <v>4114</v>
      </c>
      <c r="C2131" t="s">
        <v>4115</v>
      </c>
      <c r="D2131" t="s">
        <v>24</v>
      </c>
      <c r="E2131">
        <v>95</v>
      </c>
      <c r="F2131" s="3">
        <v>32874</v>
      </c>
      <c r="G2131" t="s">
        <v>503</v>
      </c>
      <c r="H2131" t="s">
        <v>38</v>
      </c>
      <c r="I2131" t="s">
        <v>50</v>
      </c>
      <c r="J2131" t="s">
        <v>28</v>
      </c>
      <c r="K2131" t="s">
        <v>29</v>
      </c>
      <c r="L2131">
        <v>16</v>
      </c>
    </row>
    <row r="2132" spans="1:12" x14ac:dyDescent="0.3">
      <c r="A2132">
        <v>2131</v>
      </c>
      <c r="B2132" t="s">
        <v>4116</v>
      </c>
      <c r="C2132" t="s">
        <v>4117</v>
      </c>
      <c r="D2132" t="s">
        <v>24</v>
      </c>
      <c r="E2132">
        <v>12</v>
      </c>
      <c r="F2132" s="3">
        <v>26013</v>
      </c>
      <c r="G2132" t="s">
        <v>151</v>
      </c>
      <c r="H2132" t="s">
        <v>40</v>
      </c>
      <c r="I2132" t="s">
        <v>27</v>
      </c>
      <c r="J2132" t="s">
        <v>28</v>
      </c>
      <c r="K2132" t="s">
        <v>29</v>
      </c>
      <c r="L2132">
        <v>7</v>
      </c>
    </row>
    <row r="2133" spans="1:12" x14ac:dyDescent="0.3">
      <c r="A2133">
        <v>2132</v>
      </c>
      <c r="B2133" t="s">
        <v>4118</v>
      </c>
      <c r="C2133" t="s">
        <v>4119</v>
      </c>
      <c r="D2133" t="s">
        <v>24</v>
      </c>
      <c r="E2133">
        <v>16</v>
      </c>
      <c r="F2133" s="3">
        <v>31080</v>
      </c>
      <c r="G2133" t="s">
        <v>832</v>
      </c>
      <c r="H2133" t="s">
        <v>34</v>
      </c>
      <c r="I2133" t="s">
        <v>50</v>
      </c>
      <c r="J2133" t="s">
        <v>28</v>
      </c>
      <c r="K2133" t="s">
        <v>29</v>
      </c>
      <c r="L2133">
        <v>22</v>
      </c>
    </row>
    <row r="2134" spans="1:12" x14ac:dyDescent="0.3">
      <c r="A2134">
        <v>2133</v>
      </c>
      <c r="B2134" t="s">
        <v>4120</v>
      </c>
      <c r="C2134" t="s">
        <v>4121</v>
      </c>
      <c r="D2134" t="s">
        <v>24</v>
      </c>
      <c r="E2134">
        <v>44</v>
      </c>
      <c r="F2134" s="3">
        <v>35815</v>
      </c>
      <c r="G2134" t="s">
        <v>301</v>
      </c>
      <c r="H2134" t="s">
        <v>34</v>
      </c>
      <c r="I2134" t="s">
        <v>50</v>
      </c>
      <c r="J2134" t="s">
        <v>28</v>
      </c>
      <c r="K2134" t="s">
        <v>42</v>
      </c>
      <c r="L2134">
        <v>3</v>
      </c>
    </row>
    <row r="2135" spans="1:12" x14ac:dyDescent="0.3">
      <c r="A2135">
        <v>2134</v>
      </c>
      <c r="B2135" t="s">
        <v>496</v>
      </c>
      <c r="C2135" t="s">
        <v>4122</v>
      </c>
      <c r="D2135" t="s">
        <v>32</v>
      </c>
      <c r="E2135">
        <v>16</v>
      </c>
      <c r="F2135" s="3">
        <v>36577</v>
      </c>
      <c r="G2135" t="s">
        <v>627</v>
      </c>
      <c r="H2135" t="s">
        <v>68</v>
      </c>
      <c r="I2135" t="s">
        <v>46</v>
      </c>
      <c r="J2135" t="s">
        <v>28</v>
      </c>
      <c r="K2135" t="s">
        <v>42</v>
      </c>
      <c r="L2135">
        <v>2</v>
      </c>
    </row>
    <row r="2136" spans="1:12" x14ac:dyDescent="0.3">
      <c r="A2136">
        <v>2135</v>
      </c>
      <c r="B2136" t="s">
        <v>4123</v>
      </c>
      <c r="C2136" t="s">
        <v>4124</v>
      </c>
      <c r="D2136" t="s">
        <v>32</v>
      </c>
      <c r="E2136">
        <v>97</v>
      </c>
      <c r="F2136" s="3">
        <v>29482</v>
      </c>
      <c r="G2136" t="s">
        <v>503</v>
      </c>
      <c r="H2136" t="s">
        <v>40</v>
      </c>
      <c r="I2136" t="s">
        <v>27</v>
      </c>
      <c r="J2136" t="s">
        <v>28</v>
      </c>
      <c r="K2136" t="s">
        <v>29</v>
      </c>
      <c r="L2136">
        <v>15</v>
      </c>
    </row>
    <row r="2137" spans="1:12" x14ac:dyDescent="0.3">
      <c r="A2137">
        <v>2136</v>
      </c>
      <c r="B2137" t="s">
        <v>4125</v>
      </c>
      <c r="C2137" t="s">
        <v>4126</v>
      </c>
      <c r="D2137" t="s">
        <v>24</v>
      </c>
      <c r="E2137">
        <v>21</v>
      </c>
      <c r="F2137" s="3">
        <v>23935</v>
      </c>
      <c r="G2137" t="s">
        <v>2086</v>
      </c>
      <c r="H2137" t="s">
        <v>26</v>
      </c>
      <c r="I2137" t="s">
        <v>50</v>
      </c>
      <c r="J2137" t="s">
        <v>28</v>
      </c>
      <c r="K2137" t="s">
        <v>29</v>
      </c>
      <c r="L2137">
        <v>5</v>
      </c>
    </row>
    <row r="2138" spans="1:12" x14ac:dyDescent="0.3">
      <c r="A2138">
        <v>2137</v>
      </c>
      <c r="B2138" t="s">
        <v>4127</v>
      </c>
      <c r="C2138" t="s">
        <v>9</v>
      </c>
      <c r="D2138" t="s">
        <v>24</v>
      </c>
      <c r="E2138">
        <v>46</v>
      </c>
      <c r="F2138" s="3">
        <v>26106</v>
      </c>
      <c r="G2138" t="s">
        <v>374</v>
      </c>
      <c r="H2138" t="s">
        <v>68</v>
      </c>
      <c r="I2138" t="s">
        <v>46</v>
      </c>
      <c r="J2138" t="s">
        <v>28</v>
      </c>
      <c r="K2138" t="s">
        <v>42</v>
      </c>
      <c r="L2138">
        <v>5</v>
      </c>
    </row>
    <row r="2139" spans="1:12" x14ac:dyDescent="0.3">
      <c r="A2139">
        <v>2138</v>
      </c>
      <c r="B2139" t="s">
        <v>4128</v>
      </c>
      <c r="C2139" t="s">
        <v>4129</v>
      </c>
      <c r="D2139" t="s">
        <v>24</v>
      </c>
      <c r="E2139">
        <v>23</v>
      </c>
      <c r="F2139" s="3">
        <v>28822</v>
      </c>
      <c r="G2139" t="s">
        <v>351</v>
      </c>
      <c r="H2139" t="s">
        <v>68</v>
      </c>
      <c r="I2139" t="s">
        <v>50</v>
      </c>
      <c r="J2139" t="s">
        <v>28</v>
      </c>
      <c r="K2139" t="s">
        <v>42</v>
      </c>
      <c r="L2139">
        <v>15</v>
      </c>
    </row>
    <row r="2140" spans="1:12" x14ac:dyDescent="0.3">
      <c r="A2140">
        <v>2139</v>
      </c>
      <c r="B2140" t="s">
        <v>4130</v>
      </c>
      <c r="C2140" t="s">
        <v>4131</v>
      </c>
      <c r="D2140" t="s">
        <v>24</v>
      </c>
      <c r="E2140">
        <v>87</v>
      </c>
      <c r="F2140" s="3">
        <v>29988</v>
      </c>
      <c r="G2140" t="s">
        <v>1447</v>
      </c>
      <c r="H2140" t="s">
        <v>41</v>
      </c>
      <c r="I2140" t="s">
        <v>46</v>
      </c>
      <c r="J2140" t="s">
        <v>28</v>
      </c>
      <c r="K2140" t="s">
        <v>29</v>
      </c>
      <c r="L2140">
        <v>7</v>
      </c>
    </row>
    <row r="2141" spans="1:12" x14ac:dyDescent="0.3">
      <c r="A2141">
        <v>2140</v>
      </c>
      <c r="B2141" t="s">
        <v>4132</v>
      </c>
      <c r="C2141" t="s">
        <v>3142</v>
      </c>
      <c r="D2141" t="s">
        <v>32</v>
      </c>
      <c r="E2141">
        <v>59</v>
      </c>
      <c r="F2141" s="3">
        <v>28033</v>
      </c>
      <c r="G2141" t="s">
        <v>207</v>
      </c>
      <c r="H2141" t="s">
        <v>122</v>
      </c>
      <c r="I2141" t="s">
        <v>50</v>
      </c>
      <c r="J2141" t="s">
        <v>28</v>
      </c>
      <c r="K2141" t="s">
        <v>42</v>
      </c>
      <c r="L2141">
        <v>21</v>
      </c>
    </row>
    <row r="2142" spans="1:12" x14ac:dyDescent="0.3">
      <c r="A2142">
        <v>2141</v>
      </c>
      <c r="B2142" t="s">
        <v>1246</v>
      </c>
      <c r="C2142" t="s">
        <v>4133</v>
      </c>
      <c r="D2142" t="s">
        <v>24</v>
      </c>
      <c r="E2142">
        <v>50</v>
      </c>
      <c r="F2142" s="3">
        <v>23610</v>
      </c>
      <c r="G2142" t="s">
        <v>1731</v>
      </c>
      <c r="H2142" t="s">
        <v>34</v>
      </c>
      <c r="I2142" t="s">
        <v>50</v>
      </c>
      <c r="J2142" t="s">
        <v>28</v>
      </c>
      <c r="K2142" t="s">
        <v>29</v>
      </c>
      <c r="L2142">
        <v>4</v>
      </c>
    </row>
    <row r="2143" spans="1:12" x14ac:dyDescent="0.3">
      <c r="A2143">
        <v>2142</v>
      </c>
      <c r="B2143" t="s">
        <v>2529</v>
      </c>
      <c r="C2143" t="s">
        <v>4134</v>
      </c>
      <c r="D2143" t="s">
        <v>24</v>
      </c>
      <c r="E2143">
        <v>61</v>
      </c>
      <c r="F2143" s="3">
        <v>29038</v>
      </c>
      <c r="G2143" t="s">
        <v>993</v>
      </c>
      <c r="H2143" t="s">
        <v>40</v>
      </c>
      <c r="I2143" t="s">
        <v>46</v>
      </c>
      <c r="J2143" t="s">
        <v>28</v>
      </c>
      <c r="K2143" t="s">
        <v>42</v>
      </c>
      <c r="L2143">
        <v>7</v>
      </c>
    </row>
    <row r="2144" spans="1:12" x14ac:dyDescent="0.3">
      <c r="A2144">
        <v>2143</v>
      </c>
      <c r="B2144" t="s">
        <v>4135</v>
      </c>
      <c r="C2144" t="s">
        <v>4136</v>
      </c>
      <c r="D2144" t="s">
        <v>32</v>
      </c>
      <c r="E2144">
        <v>53</v>
      </c>
      <c r="F2144" s="3">
        <v>23368</v>
      </c>
      <c r="G2144" t="s">
        <v>58</v>
      </c>
      <c r="H2144" t="s">
        <v>40</v>
      </c>
      <c r="I2144" t="s">
        <v>50</v>
      </c>
      <c r="J2144" t="s">
        <v>28</v>
      </c>
      <c r="K2144" t="s">
        <v>29</v>
      </c>
      <c r="L2144">
        <v>10</v>
      </c>
    </row>
    <row r="2145" spans="1:12" x14ac:dyDescent="0.3">
      <c r="A2145">
        <v>2144</v>
      </c>
      <c r="B2145" t="s">
        <v>4137</v>
      </c>
      <c r="C2145" t="s">
        <v>4138</v>
      </c>
      <c r="D2145" t="s">
        <v>24</v>
      </c>
      <c r="E2145">
        <v>12</v>
      </c>
      <c r="F2145" s="3">
        <v>28591</v>
      </c>
      <c r="G2145" t="s">
        <v>2376</v>
      </c>
      <c r="H2145" t="s">
        <v>38</v>
      </c>
      <c r="I2145" t="s">
        <v>27</v>
      </c>
      <c r="J2145" t="s">
        <v>28</v>
      </c>
      <c r="K2145" t="s">
        <v>29</v>
      </c>
      <c r="L2145">
        <v>9</v>
      </c>
    </row>
    <row r="2146" spans="1:12" x14ac:dyDescent="0.3">
      <c r="A2146">
        <v>2145</v>
      </c>
      <c r="B2146" t="s">
        <v>4139</v>
      </c>
      <c r="C2146" t="s">
        <v>4140</v>
      </c>
      <c r="D2146" t="s">
        <v>24</v>
      </c>
      <c r="E2146">
        <v>44</v>
      </c>
      <c r="F2146" s="3">
        <v>21865</v>
      </c>
      <c r="G2146" t="s">
        <v>449</v>
      </c>
      <c r="H2146" t="s">
        <v>148</v>
      </c>
      <c r="I2146" t="s">
        <v>46</v>
      </c>
      <c r="J2146" t="s">
        <v>28</v>
      </c>
      <c r="K2146" t="s">
        <v>29</v>
      </c>
      <c r="L2146">
        <v>19</v>
      </c>
    </row>
    <row r="2147" spans="1:12" x14ac:dyDescent="0.3">
      <c r="A2147">
        <v>2146</v>
      </c>
      <c r="B2147" t="s">
        <v>847</v>
      </c>
      <c r="C2147" t="s">
        <v>4141</v>
      </c>
      <c r="D2147" t="s">
        <v>32</v>
      </c>
      <c r="E2147">
        <v>75</v>
      </c>
      <c r="F2147" s="3">
        <v>24497</v>
      </c>
      <c r="G2147" t="s">
        <v>40</v>
      </c>
      <c r="H2147" t="s">
        <v>40</v>
      </c>
      <c r="I2147" t="s">
        <v>27</v>
      </c>
      <c r="J2147" t="s">
        <v>28</v>
      </c>
      <c r="K2147" t="s">
        <v>42</v>
      </c>
      <c r="L2147">
        <v>13</v>
      </c>
    </row>
    <row r="2148" spans="1:12" x14ac:dyDescent="0.3">
      <c r="A2148">
        <v>2147</v>
      </c>
      <c r="B2148" t="s">
        <v>4142</v>
      </c>
      <c r="C2148" t="s">
        <v>4143</v>
      </c>
      <c r="D2148" t="s">
        <v>32</v>
      </c>
      <c r="E2148">
        <v>42</v>
      </c>
      <c r="F2148" s="3">
        <v>36103</v>
      </c>
      <c r="G2148" t="s">
        <v>2240</v>
      </c>
      <c r="H2148" t="s">
        <v>40</v>
      </c>
      <c r="I2148" t="s">
        <v>50</v>
      </c>
      <c r="J2148" t="s">
        <v>28</v>
      </c>
      <c r="K2148" t="s">
        <v>29</v>
      </c>
      <c r="L2148">
        <v>1</v>
      </c>
    </row>
    <row r="2149" spans="1:12" x14ac:dyDescent="0.3">
      <c r="A2149">
        <v>2148</v>
      </c>
      <c r="B2149" t="s">
        <v>4144</v>
      </c>
      <c r="C2149" t="s">
        <v>4145</v>
      </c>
      <c r="D2149" t="s">
        <v>24</v>
      </c>
      <c r="E2149">
        <v>78</v>
      </c>
      <c r="F2149" s="3">
        <v>32587</v>
      </c>
      <c r="G2149" t="s">
        <v>745</v>
      </c>
      <c r="H2149" t="s">
        <v>68</v>
      </c>
      <c r="I2149" t="s">
        <v>27</v>
      </c>
      <c r="J2149" t="s">
        <v>28</v>
      </c>
      <c r="K2149" t="s">
        <v>29</v>
      </c>
      <c r="L2149">
        <v>15</v>
      </c>
    </row>
    <row r="2150" spans="1:12" x14ac:dyDescent="0.3">
      <c r="A2150">
        <v>2149</v>
      </c>
      <c r="B2150" t="s">
        <v>4146</v>
      </c>
      <c r="C2150" t="s">
        <v>4147</v>
      </c>
      <c r="D2150" t="s">
        <v>24</v>
      </c>
      <c r="E2150">
        <v>26</v>
      </c>
      <c r="F2150" s="3">
        <v>28629</v>
      </c>
      <c r="G2150" t="s">
        <v>86</v>
      </c>
      <c r="H2150" t="s">
        <v>40</v>
      </c>
      <c r="I2150" t="s">
        <v>50</v>
      </c>
      <c r="J2150" t="s">
        <v>28</v>
      </c>
      <c r="K2150" t="s">
        <v>42</v>
      </c>
      <c r="L2150">
        <v>6</v>
      </c>
    </row>
    <row r="2151" spans="1:12" x14ac:dyDescent="0.3">
      <c r="A2151">
        <v>2150</v>
      </c>
      <c r="B2151" t="s">
        <v>4148</v>
      </c>
      <c r="C2151" t="s">
        <v>4149</v>
      </c>
      <c r="D2151" t="s">
        <v>32</v>
      </c>
      <c r="E2151">
        <v>75</v>
      </c>
      <c r="F2151" s="3">
        <v>21798</v>
      </c>
      <c r="G2151" t="s">
        <v>40</v>
      </c>
      <c r="H2151" t="s">
        <v>49</v>
      </c>
      <c r="I2151" t="s">
        <v>46</v>
      </c>
      <c r="J2151" t="s">
        <v>28</v>
      </c>
      <c r="K2151" t="s">
        <v>29</v>
      </c>
      <c r="L2151">
        <v>8</v>
      </c>
    </row>
    <row r="2152" spans="1:12" x14ac:dyDescent="0.3">
      <c r="A2152">
        <v>2151</v>
      </c>
      <c r="B2152" t="s">
        <v>4150</v>
      </c>
      <c r="C2152" t="s">
        <v>4151</v>
      </c>
      <c r="D2152" t="s">
        <v>32</v>
      </c>
      <c r="E2152">
        <v>9</v>
      </c>
      <c r="F2152" s="3">
        <v>31708</v>
      </c>
      <c r="G2152" t="s">
        <v>40</v>
      </c>
      <c r="H2152" t="s">
        <v>148</v>
      </c>
      <c r="I2152" t="s">
        <v>46</v>
      </c>
      <c r="J2152" t="s">
        <v>28</v>
      </c>
      <c r="K2152" t="s">
        <v>42</v>
      </c>
      <c r="L2152">
        <v>6</v>
      </c>
    </row>
    <row r="2153" spans="1:12" x14ac:dyDescent="0.3">
      <c r="A2153">
        <v>2152</v>
      </c>
      <c r="B2153" t="s">
        <v>4152</v>
      </c>
      <c r="C2153" t="s">
        <v>4153</v>
      </c>
      <c r="D2153" t="s">
        <v>24</v>
      </c>
      <c r="E2153">
        <v>40</v>
      </c>
      <c r="F2153" s="3">
        <v>25147</v>
      </c>
      <c r="G2153" t="s">
        <v>574</v>
      </c>
      <c r="H2153" t="s">
        <v>68</v>
      </c>
      <c r="I2153" t="s">
        <v>27</v>
      </c>
      <c r="J2153" t="s">
        <v>28</v>
      </c>
      <c r="K2153" t="s">
        <v>29</v>
      </c>
      <c r="L2153">
        <v>19</v>
      </c>
    </row>
    <row r="2154" spans="1:12" x14ac:dyDescent="0.3">
      <c r="A2154">
        <v>2153</v>
      </c>
      <c r="B2154" t="s">
        <v>4154</v>
      </c>
      <c r="C2154" t="s">
        <v>9</v>
      </c>
      <c r="D2154" t="s">
        <v>32</v>
      </c>
      <c r="E2154">
        <v>22</v>
      </c>
      <c r="F2154" s="3">
        <v>31698</v>
      </c>
      <c r="G2154" t="s">
        <v>713</v>
      </c>
      <c r="H2154" t="s">
        <v>34</v>
      </c>
      <c r="I2154" t="s">
        <v>27</v>
      </c>
      <c r="J2154" t="s">
        <v>28</v>
      </c>
      <c r="K2154" t="s">
        <v>42</v>
      </c>
      <c r="L2154">
        <v>10</v>
      </c>
    </row>
    <row r="2155" spans="1:12" x14ac:dyDescent="0.3">
      <c r="A2155">
        <v>2154</v>
      </c>
      <c r="B2155" t="s">
        <v>2988</v>
      </c>
      <c r="C2155" t="s">
        <v>4155</v>
      </c>
      <c r="D2155" t="s">
        <v>24</v>
      </c>
      <c r="E2155">
        <v>86</v>
      </c>
      <c r="F2155" s="3">
        <v>29228</v>
      </c>
      <c r="G2155" t="s">
        <v>374</v>
      </c>
      <c r="H2155" t="s">
        <v>68</v>
      </c>
      <c r="I2155" t="s">
        <v>50</v>
      </c>
      <c r="J2155" t="s">
        <v>28</v>
      </c>
      <c r="K2155" t="s">
        <v>42</v>
      </c>
      <c r="L2155">
        <v>6</v>
      </c>
    </row>
    <row r="2156" spans="1:12" x14ac:dyDescent="0.3">
      <c r="A2156">
        <v>2155</v>
      </c>
      <c r="B2156" t="s">
        <v>4156</v>
      </c>
      <c r="C2156" t="s">
        <v>4157</v>
      </c>
      <c r="D2156" t="s">
        <v>24</v>
      </c>
      <c r="E2156">
        <v>24</v>
      </c>
      <c r="F2156" s="3">
        <v>23385</v>
      </c>
      <c r="G2156" t="s">
        <v>250</v>
      </c>
      <c r="H2156" t="s">
        <v>40</v>
      </c>
      <c r="I2156" t="s">
        <v>27</v>
      </c>
      <c r="J2156" t="s">
        <v>28</v>
      </c>
      <c r="K2156" t="s">
        <v>42</v>
      </c>
      <c r="L2156">
        <v>14</v>
      </c>
    </row>
    <row r="2157" spans="1:12" x14ac:dyDescent="0.3">
      <c r="A2157">
        <v>2156</v>
      </c>
      <c r="B2157" t="s">
        <v>4158</v>
      </c>
      <c r="C2157" t="s">
        <v>4159</v>
      </c>
      <c r="D2157" t="s">
        <v>32</v>
      </c>
      <c r="E2157">
        <v>96</v>
      </c>
      <c r="F2157" s="3">
        <v>28223</v>
      </c>
      <c r="G2157" t="s">
        <v>558</v>
      </c>
      <c r="H2157" t="s">
        <v>49</v>
      </c>
      <c r="I2157" t="s">
        <v>27</v>
      </c>
      <c r="J2157" t="s">
        <v>28</v>
      </c>
      <c r="K2157" t="s">
        <v>29</v>
      </c>
      <c r="L2157">
        <v>18</v>
      </c>
    </row>
    <row r="2158" spans="1:12" x14ac:dyDescent="0.3">
      <c r="A2158">
        <v>2157</v>
      </c>
      <c r="B2158" t="s">
        <v>1356</v>
      </c>
      <c r="C2158" t="s">
        <v>4160</v>
      </c>
      <c r="D2158" t="s">
        <v>24</v>
      </c>
      <c r="E2158">
        <v>52</v>
      </c>
      <c r="F2158" s="3">
        <v>28520</v>
      </c>
      <c r="G2158" t="s">
        <v>292</v>
      </c>
      <c r="H2158" t="s">
        <v>38</v>
      </c>
      <c r="I2158" t="s">
        <v>27</v>
      </c>
      <c r="J2158" t="s">
        <v>28</v>
      </c>
      <c r="K2158" t="s">
        <v>42</v>
      </c>
      <c r="L2158">
        <v>19</v>
      </c>
    </row>
    <row r="2159" spans="1:12" x14ac:dyDescent="0.3">
      <c r="A2159">
        <v>2158</v>
      </c>
      <c r="B2159" t="s">
        <v>2944</v>
      </c>
      <c r="C2159" t="s">
        <v>4161</v>
      </c>
      <c r="D2159" t="s">
        <v>32</v>
      </c>
      <c r="E2159">
        <v>11</v>
      </c>
      <c r="F2159" s="3">
        <v>22268</v>
      </c>
      <c r="G2159" t="s">
        <v>202</v>
      </c>
      <c r="H2159" t="s">
        <v>148</v>
      </c>
      <c r="I2159" t="s">
        <v>27</v>
      </c>
      <c r="J2159" t="s">
        <v>28</v>
      </c>
      <c r="K2159" t="s">
        <v>42</v>
      </c>
      <c r="L2159">
        <v>6</v>
      </c>
    </row>
    <row r="2160" spans="1:12" x14ac:dyDescent="0.3">
      <c r="A2160">
        <v>2159</v>
      </c>
      <c r="B2160" t="s">
        <v>4162</v>
      </c>
      <c r="C2160" t="s">
        <v>4163</v>
      </c>
      <c r="D2160" t="s">
        <v>32</v>
      </c>
      <c r="E2160">
        <v>19</v>
      </c>
      <c r="F2160" s="3">
        <v>23289</v>
      </c>
      <c r="G2160" t="s">
        <v>40</v>
      </c>
      <c r="H2160" t="s">
        <v>40</v>
      </c>
      <c r="I2160" t="s">
        <v>50</v>
      </c>
      <c r="J2160" t="s">
        <v>28</v>
      </c>
      <c r="K2160" t="s">
        <v>29</v>
      </c>
      <c r="L2160">
        <v>6</v>
      </c>
    </row>
    <row r="2161" spans="1:12" x14ac:dyDescent="0.3">
      <c r="A2161">
        <v>2160</v>
      </c>
      <c r="B2161" t="s">
        <v>4164</v>
      </c>
      <c r="C2161" t="s">
        <v>4165</v>
      </c>
      <c r="D2161" t="s">
        <v>24</v>
      </c>
      <c r="E2161">
        <v>64</v>
      </c>
      <c r="F2161" s="3">
        <v>26110</v>
      </c>
      <c r="G2161" t="s">
        <v>394</v>
      </c>
      <c r="H2161" t="s">
        <v>26</v>
      </c>
      <c r="I2161" t="s">
        <v>27</v>
      </c>
      <c r="J2161" t="s">
        <v>28</v>
      </c>
      <c r="K2161" t="s">
        <v>29</v>
      </c>
      <c r="L2161">
        <v>15</v>
      </c>
    </row>
    <row r="2162" spans="1:12" x14ac:dyDescent="0.3">
      <c r="A2162">
        <v>2161</v>
      </c>
      <c r="B2162" t="s">
        <v>1141</v>
      </c>
      <c r="C2162" t="s">
        <v>4166</v>
      </c>
      <c r="D2162" t="s">
        <v>32</v>
      </c>
      <c r="E2162">
        <v>35</v>
      </c>
      <c r="F2162" s="3">
        <v>35809</v>
      </c>
      <c r="G2162" t="s">
        <v>40</v>
      </c>
      <c r="H2162" t="s">
        <v>34</v>
      </c>
      <c r="I2162" t="s">
        <v>27</v>
      </c>
      <c r="J2162" t="s">
        <v>28</v>
      </c>
      <c r="K2162" t="s">
        <v>42</v>
      </c>
      <c r="L2162">
        <v>4</v>
      </c>
    </row>
    <row r="2163" spans="1:12" x14ac:dyDescent="0.3">
      <c r="A2163">
        <v>2162</v>
      </c>
      <c r="B2163" t="s">
        <v>4167</v>
      </c>
      <c r="C2163" t="s">
        <v>4168</v>
      </c>
      <c r="D2163" t="s">
        <v>32</v>
      </c>
      <c r="E2163">
        <v>49</v>
      </c>
      <c r="F2163" s="3">
        <v>27158</v>
      </c>
      <c r="G2163" t="s">
        <v>190</v>
      </c>
      <c r="H2163" t="s">
        <v>34</v>
      </c>
      <c r="I2163" t="s">
        <v>50</v>
      </c>
      <c r="J2163" t="s">
        <v>28</v>
      </c>
      <c r="K2163" t="s">
        <v>29</v>
      </c>
      <c r="L2163">
        <v>10</v>
      </c>
    </row>
    <row r="2164" spans="1:12" x14ac:dyDescent="0.3">
      <c r="A2164">
        <v>2163</v>
      </c>
      <c r="B2164" t="s">
        <v>4169</v>
      </c>
      <c r="C2164" t="s">
        <v>2667</v>
      </c>
      <c r="D2164" t="s">
        <v>32</v>
      </c>
      <c r="E2164">
        <v>41</v>
      </c>
      <c r="F2164" s="3">
        <v>35424</v>
      </c>
      <c r="G2164" t="s">
        <v>237</v>
      </c>
      <c r="H2164" t="s">
        <v>40</v>
      </c>
      <c r="I2164" t="s">
        <v>27</v>
      </c>
      <c r="J2164" t="s">
        <v>28</v>
      </c>
      <c r="K2164" t="s">
        <v>29</v>
      </c>
      <c r="L2164">
        <v>6</v>
      </c>
    </row>
    <row r="2165" spans="1:12" x14ac:dyDescent="0.3">
      <c r="A2165">
        <v>2164</v>
      </c>
      <c r="B2165" t="s">
        <v>4170</v>
      </c>
      <c r="C2165" t="s">
        <v>4171</v>
      </c>
      <c r="D2165" t="s">
        <v>24</v>
      </c>
      <c r="E2165">
        <v>12</v>
      </c>
      <c r="F2165" s="3">
        <v>26892</v>
      </c>
      <c r="G2165" t="s">
        <v>713</v>
      </c>
      <c r="H2165" t="s">
        <v>34</v>
      </c>
      <c r="I2165" t="s">
        <v>27</v>
      </c>
      <c r="J2165" t="s">
        <v>28</v>
      </c>
      <c r="K2165" t="s">
        <v>29</v>
      </c>
      <c r="L2165">
        <v>18</v>
      </c>
    </row>
    <row r="2166" spans="1:12" x14ac:dyDescent="0.3">
      <c r="A2166">
        <v>2165</v>
      </c>
      <c r="B2166" t="s">
        <v>2511</v>
      </c>
      <c r="C2166" t="s">
        <v>4172</v>
      </c>
      <c r="D2166" t="s">
        <v>131</v>
      </c>
      <c r="E2166">
        <v>16</v>
      </c>
      <c r="F2166" s="3" t="s">
        <v>132</v>
      </c>
      <c r="G2166" t="s">
        <v>285</v>
      </c>
      <c r="H2166" t="s">
        <v>68</v>
      </c>
      <c r="I2166" t="s">
        <v>46</v>
      </c>
      <c r="J2166" t="s">
        <v>28</v>
      </c>
      <c r="K2166" t="s">
        <v>42</v>
      </c>
      <c r="L2166">
        <v>11</v>
      </c>
    </row>
    <row r="2167" spans="1:12" x14ac:dyDescent="0.3">
      <c r="A2167">
        <v>2166</v>
      </c>
      <c r="B2167" t="s">
        <v>4173</v>
      </c>
      <c r="C2167" t="s">
        <v>4174</v>
      </c>
      <c r="D2167" t="s">
        <v>24</v>
      </c>
      <c r="E2167">
        <v>78</v>
      </c>
      <c r="F2167" s="3">
        <v>30995</v>
      </c>
      <c r="G2167" t="s">
        <v>627</v>
      </c>
      <c r="H2167" t="s">
        <v>38</v>
      </c>
      <c r="I2167" t="s">
        <v>27</v>
      </c>
      <c r="J2167" t="s">
        <v>28</v>
      </c>
      <c r="K2167" t="s">
        <v>42</v>
      </c>
      <c r="L2167">
        <v>16</v>
      </c>
    </row>
    <row r="2168" spans="1:12" x14ac:dyDescent="0.3">
      <c r="A2168">
        <v>2167</v>
      </c>
      <c r="B2168" t="s">
        <v>4175</v>
      </c>
      <c r="C2168" t="s">
        <v>4176</v>
      </c>
      <c r="D2168" t="s">
        <v>24</v>
      </c>
      <c r="E2168">
        <v>31</v>
      </c>
      <c r="F2168" s="3">
        <v>35622</v>
      </c>
      <c r="G2168" t="s">
        <v>449</v>
      </c>
      <c r="H2168" t="s">
        <v>148</v>
      </c>
      <c r="I2168" t="s">
        <v>27</v>
      </c>
      <c r="J2168" t="s">
        <v>28</v>
      </c>
      <c r="K2168" t="s">
        <v>42</v>
      </c>
      <c r="L2168">
        <v>1</v>
      </c>
    </row>
    <row r="2169" spans="1:12" x14ac:dyDescent="0.3">
      <c r="A2169">
        <v>2168</v>
      </c>
      <c r="B2169" t="s">
        <v>3015</v>
      </c>
      <c r="C2169" t="s">
        <v>4177</v>
      </c>
      <c r="D2169" t="s">
        <v>32</v>
      </c>
      <c r="E2169">
        <v>83</v>
      </c>
      <c r="F2169" s="3">
        <v>27349</v>
      </c>
      <c r="G2169" t="s">
        <v>298</v>
      </c>
      <c r="H2169" t="s">
        <v>34</v>
      </c>
      <c r="I2169" t="s">
        <v>27</v>
      </c>
      <c r="J2169" t="s">
        <v>28</v>
      </c>
      <c r="K2169" t="s">
        <v>29</v>
      </c>
      <c r="L2169">
        <v>17</v>
      </c>
    </row>
    <row r="2170" spans="1:12" x14ac:dyDescent="0.3">
      <c r="A2170">
        <v>2169</v>
      </c>
      <c r="B2170" t="s">
        <v>4178</v>
      </c>
      <c r="C2170" t="s">
        <v>4179</v>
      </c>
      <c r="D2170" t="s">
        <v>32</v>
      </c>
      <c r="E2170">
        <v>80</v>
      </c>
      <c r="F2170" s="3">
        <v>28914</v>
      </c>
      <c r="G2170" t="s">
        <v>165</v>
      </c>
      <c r="H2170" t="s">
        <v>34</v>
      </c>
      <c r="I2170" t="s">
        <v>27</v>
      </c>
      <c r="J2170" t="s">
        <v>28</v>
      </c>
      <c r="K2170" t="s">
        <v>42</v>
      </c>
      <c r="L2170">
        <v>18</v>
      </c>
    </row>
    <row r="2171" spans="1:12" x14ac:dyDescent="0.3">
      <c r="A2171">
        <v>2170</v>
      </c>
      <c r="B2171" t="s">
        <v>4180</v>
      </c>
      <c r="C2171" t="s">
        <v>4181</v>
      </c>
      <c r="D2171" t="s">
        <v>32</v>
      </c>
      <c r="E2171">
        <v>27</v>
      </c>
      <c r="F2171" s="3">
        <v>23128</v>
      </c>
      <c r="G2171" t="s">
        <v>89</v>
      </c>
      <c r="H2171" t="s">
        <v>68</v>
      </c>
      <c r="I2171" t="s">
        <v>46</v>
      </c>
      <c r="J2171" t="s">
        <v>28</v>
      </c>
      <c r="K2171" t="s">
        <v>42</v>
      </c>
      <c r="L2171">
        <v>6</v>
      </c>
    </row>
    <row r="2172" spans="1:12" x14ac:dyDescent="0.3">
      <c r="A2172">
        <v>2171</v>
      </c>
      <c r="B2172" t="s">
        <v>2221</v>
      </c>
      <c r="C2172" t="s">
        <v>4182</v>
      </c>
      <c r="D2172" t="s">
        <v>24</v>
      </c>
      <c r="E2172">
        <v>21</v>
      </c>
      <c r="F2172" s="3">
        <v>25609</v>
      </c>
      <c r="G2172" t="s">
        <v>464</v>
      </c>
      <c r="H2172" t="s">
        <v>26</v>
      </c>
      <c r="I2172" t="s">
        <v>50</v>
      </c>
      <c r="J2172" t="s">
        <v>28</v>
      </c>
      <c r="K2172" t="s">
        <v>42</v>
      </c>
      <c r="L2172">
        <v>10</v>
      </c>
    </row>
    <row r="2173" spans="1:12" x14ac:dyDescent="0.3">
      <c r="A2173">
        <v>2172</v>
      </c>
      <c r="B2173" t="s">
        <v>4183</v>
      </c>
      <c r="C2173" t="s">
        <v>4184</v>
      </c>
      <c r="D2173" t="s">
        <v>32</v>
      </c>
      <c r="E2173">
        <v>6</v>
      </c>
      <c r="F2173" s="3">
        <v>28860</v>
      </c>
      <c r="G2173" t="s">
        <v>135</v>
      </c>
      <c r="H2173" t="s">
        <v>26</v>
      </c>
      <c r="I2173" t="s">
        <v>46</v>
      </c>
      <c r="J2173" t="s">
        <v>28</v>
      </c>
      <c r="K2173" t="s">
        <v>29</v>
      </c>
      <c r="L2173">
        <v>13</v>
      </c>
    </row>
    <row r="2174" spans="1:12" x14ac:dyDescent="0.3">
      <c r="A2174">
        <v>2173</v>
      </c>
      <c r="B2174" t="s">
        <v>4185</v>
      </c>
      <c r="C2174" t="s">
        <v>4186</v>
      </c>
      <c r="D2174" t="s">
        <v>24</v>
      </c>
      <c r="E2174">
        <v>27</v>
      </c>
      <c r="F2174" s="3">
        <v>28024</v>
      </c>
      <c r="G2174" t="s">
        <v>1051</v>
      </c>
      <c r="H2174" t="s">
        <v>41</v>
      </c>
      <c r="I2174" t="s">
        <v>27</v>
      </c>
      <c r="J2174" t="s">
        <v>28</v>
      </c>
      <c r="K2174" t="s">
        <v>29</v>
      </c>
      <c r="L2174">
        <v>22</v>
      </c>
    </row>
    <row r="2175" spans="1:12" x14ac:dyDescent="0.3">
      <c r="A2175">
        <v>2174</v>
      </c>
      <c r="B2175" t="s">
        <v>4187</v>
      </c>
      <c r="C2175" t="s">
        <v>4188</v>
      </c>
      <c r="D2175" t="s">
        <v>32</v>
      </c>
      <c r="E2175">
        <v>32</v>
      </c>
      <c r="F2175" s="3">
        <v>22910</v>
      </c>
      <c r="G2175" t="s">
        <v>74</v>
      </c>
      <c r="H2175" t="s">
        <v>59</v>
      </c>
      <c r="I2175" t="s">
        <v>50</v>
      </c>
      <c r="J2175" t="s">
        <v>28</v>
      </c>
      <c r="K2175" t="s">
        <v>42</v>
      </c>
      <c r="L2175">
        <v>11</v>
      </c>
    </row>
    <row r="2176" spans="1:12" x14ac:dyDescent="0.3">
      <c r="A2176">
        <v>2175</v>
      </c>
      <c r="B2176" t="s">
        <v>4189</v>
      </c>
      <c r="C2176" t="s">
        <v>4190</v>
      </c>
      <c r="D2176" t="s">
        <v>32</v>
      </c>
      <c r="E2176">
        <v>23</v>
      </c>
      <c r="F2176" s="3">
        <v>31352</v>
      </c>
      <c r="G2176" t="s">
        <v>519</v>
      </c>
      <c r="H2176" t="s">
        <v>26</v>
      </c>
      <c r="I2176" t="s">
        <v>27</v>
      </c>
      <c r="J2176" t="s">
        <v>28</v>
      </c>
      <c r="K2176" t="s">
        <v>42</v>
      </c>
      <c r="L2176">
        <v>13</v>
      </c>
    </row>
    <row r="2177" spans="1:12" x14ac:dyDescent="0.3">
      <c r="A2177">
        <v>2176</v>
      </c>
      <c r="B2177" t="s">
        <v>4191</v>
      </c>
      <c r="C2177" t="s">
        <v>4192</v>
      </c>
      <c r="D2177" t="s">
        <v>24</v>
      </c>
      <c r="E2177">
        <v>79</v>
      </c>
      <c r="F2177" s="3">
        <v>22959</v>
      </c>
      <c r="G2177" t="s">
        <v>1447</v>
      </c>
      <c r="H2177" t="s">
        <v>38</v>
      </c>
      <c r="I2177" t="s">
        <v>50</v>
      </c>
      <c r="J2177" t="s">
        <v>28</v>
      </c>
      <c r="K2177" t="s">
        <v>29</v>
      </c>
      <c r="L2177">
        <v>12</v>
      </c>
    </row>
    <row r="2178" spans="1:12" x14ac:dyDescent="0.3">
      <c r="A2178">
        <v>2177</v>
      </c>
      <c r="B2178" t="s">
        <v>4193</v>
      </c>
      <c r="C2178" t="s">
        <v>3324</v>
      </c>
      <c r="D2178" t="s">
        <v>32</v>
      </c>
      <c r="E2178">
        <v>35</v>
      </c>
      <c r="F2178" s="3">
        <v>28406</v>
      </c>
      <c r="G2178" t="s">
        <v>141</v>
      </c>
      <c r="H2178" t="s">
        <v>26</v>
      </c>
      <c r="I2178" t="s">
        <v>27</v>
      </c>
      <c r="J2178" t="s">
        <v>28</v>
      </c>
      <c r="K2178" t="s">
        <v>42</v>
      </c>
      <c r="L2178">
        <v>9</v>
      </c>
    </row>
    <row r="2179" spans="1:12" x14ac:dyDescent="0.3">
      <c r="A2179">
        <v>2178</v>
      </c>
      <c r="B2179" t="s">
        <v>4194</v>
      </c>
      <c r="C2179" t="s">
        <v>4195</v>
      </c>
      <c r="D2179" t="s">
        <v>24</v>
      </c>
      <c r="E2179">
        <v>20</v>
      </c>
      <c r="F2179" s="3">
        <v>19801</v>
      </c>
      <c r="G2179" t="s">
        <v>2154</v>
      </c>
      <c r="H2179" t="s">
        <v>49</v>
      </c>
      <c r="I2179" t="s">
        <v>27</v>
      </c>
      <c r="J2179" t="s">
        <v>28</v>
      </c>
      <c r="K2179" t="s">
        <v>42</v>
      </c>
      <c r="L2179">
        <v>12</v>
      </c>
    </row>
    <row r="2180" spans="1:12" x14ac:dyDescent="0.3">
      <c r="A2180">
        <v>2179</v>
      </c>
      <c r="B2180" t="s">
        <v>4196</v>
      </c>
      <c r="C2180" t="s">
        <v>4197</v>
      </c>
      <c r="D2180" t="s">
        <v>32</v>
      </c>
      <c r="E2180">
        <v>15</v>
      </c>
      <c r="F2180" s="3">
        <v>22148</v>
      </c>
      <c r="G2180" t="s">
        <v>558</v>
      </c>
      <c r="H2180" t="s">
        <v>68</v>
      </c>
      <c r="I2180" t="s">
        <v>27</v>
      </c>
      <c r="J2180" t="s">
        <v>28</v>
      </c>
      <c r="K2180" t="s">
        <v>42</v>
      </c>
      <c r="L2180">
        <v>17</v>
      </c>
    </row>
    <row r="2181" spans="1:12" x14ac:dyDescent="0.3">
      <c r="A2181">
        <v>2180</v>
      </c>
      <c r="B2181" t="s">
        <v>4198</v>
      </c>
      <c r="C2181" t="s">
        <v>4199</v>
      </c>
      <c r="D2181" t="s">
        <v>32</v>
      </c>
      <c r="E2181">
        <v>98</v>
      </c>
      <c r="F2181" s="3">
        <v>21926</v>
      </c>
      <c r="G2181" t="s">
        <v>196</v>
      </c>
      <c r="H2181" t="s">
        <v>40</v>
      </c>
      <c r="I2181" t="s">
        <v>50</v>
      </c>
      <c r="J2181" t="s">
        <v>28</v>
      </c>
      <c r="K2181" t="s">
        <v>29</v>
      </c>
      <c r="L2181">
        <v>13</v>
      </c>
    </row>
    <row r="2182" spans="1:12" x14ac:dyDescent="0.3">
      <c r="A2182">
        <v>2181</v>
      </c>
      <c r="B2182" t="s">
        <v>1174</v>
      </c>
      <c r="C2182" t="s">
        <v>4200</v>
      </c>
      <c r="D2182" t="s">
        <v>32</v>
      </c>
      <c r="E2182">
        <v>99</v>
      </c>
      <c r="F2182" s="3">
        <v>27227</v>
      </c>
      <c r="G2182" t="s">
        <v>74</v>
      </c>
      <c r="H2182" t="s">
        <v>41</v>
      </c>
      <c r="I2182" t="s">
        <v>27</v>
      </c>
      <c r="J2182" t="s">
        <v>28</v>
      </c>
      <c r="K2182" t="s">
        <v>29</v>
      </c>
      <c r="L2182">
        <v>8</v>
      </c>
    </row>
    <row r="2183" spans="1:12" x14ac:dyDescent="0.3">
      <c r="A2183">
        <v>2182</v>
      </c>
      <c r="B2183" t="s">
        <v>4201</v>
      </c>
      <c r="C2183" t="s">
        <v>4202</v>
      </c>
      <c r="D2183" t="s">
        <v>32</v>
      </c>
      <c r="E2183">
        <v>47</v>
      </c>
      <c r="F2183" s="3">
        <v>24585</v>
      </c>
      <c r="G2183" t="s">
        <v>147</v>
      </c>
      <c r="H2183" t="s">
        <v>148</v>
      </c>
      <c r="I2183" t="s">
        <v>50</v>
      </c>
      <c r="J2183" t="s">
        <v>28</v>
      </c>
      <c r="K2183" t="s">
        <v>29</v>
      </c>
      <c r="L2183">
        <v>16</v>
      </c>
    </row>
    <row r="2184" spans="1:12" x14ac:dyDescent="0.3">
      <c r="A2184">
        <v>2183</v>
      </c>
      <c r="B2184" t="s">
        <v>4203</v>
      </c>
      <c r="C2184" t="s">
        <v>1658</v>
      </c>
      <c r="D2184" t="s">
        <v>24</v>
      </c>
      <c r="E2184">
        <v>61</v>
      </c>
      <c r="F2184" s="3">
        <v>26336</v>
      </c>
      <c r="G2184" t="s">
        <v>1420</v>
      </c>
      <c r="H2184" t="s">
        <v>68</v>
      </c>
      <c r="I2184" t="s">
        <v>27</v>
      </c>
      <c r="J2184" t="s">
        <v>28</v>
      </c>
      <c r="K2184" t="s">
        <v>29</v>
      </c>
      <c r="L2184">
        <v>7</v>
      </c>
    </row>
    <row r="2185" spans="1:12" x14ac:dyDescent="0.3">
      <c r="A2185">
        <v>2184</v>
      </c>
      <c r="B2185" t="s">
        <v>4204</v>
      </c>
      <c r="C2185" t="s">
        <v>3803</v>
      </c>
      <c r="D2185" t="s">
        <v>32</v>
      </c>
      <c r="E2185">
        <v>49</v>
      </c>
      <c r="F2185" s="3">
        <v>26272</v>
      </c>
      <c r="G2185" t="s">
        <v>1127</v>
      </c>
      <c r="H2185" t="s">
        <v>26</v>
      </c>
      <c r="I2185" t="s">
        <v>27</v>
      </c>
      <c r="J2185" t="s">
        <v>28</v>
      </c>
      <c r="K2185" t="s">
        <v>42</v>
      </c>
      <c r="L2185">
        <v>11</v>
      </c>
    </row>
    <row r="2186" spans="1:12" x14ac:dyDescent="0.3">
      <c r="A2186">
        <v>2185</v>
      </c>
      <c r="B2186" t="s">
        <v>4036</v>
      </c>
      <c r="C2186" t="s">
        <v>4205</v>
      </c>
      <c r="D2186" t="s">
        <v>24</v>
      </c>
      <c r="E2186">
        <v>40</v>
      </c>
      <c r="F2186" s="3">
        <v>23299</v>
      </c>
      <c r="G2186" t="s">
        <v>2150</v>
      </c>
      <c r="H2186" t="s">
        <v>38</v>
      </c>
      <c r="I2186" t="s">
        <v>27</v>
      </c>
      <c r="J2186" t="s">
        <v>28</v>
      </c>
      <c r="K2186" t="s">
        <v>42</v>
      </c>
      <c r="L2186">
        <v>19</v>
      </c>
    </row>
    <row r="2187" spans="1:12" x14ac:dyDescent="0.3">
      <c r="A2187">
        <v>2186</v>
      </c>
      <c r="B2187" t="s">
        <v>4130</v>
      </c>
      <c r="C2187" t="s">
        <v>4206</v>
      </c>
      <c r="D2187" t="s">
        <v>24</v>
      </c>
      <c r="E2187">
        <v>61</v>
      </c>
      <c r="F2187" s="3">
        <v>23088</v>
      </c>
      <c r="G2187" t="s">
        <v>583</v>
      </c>
      <c r="H2187" t="s">
        <v>26</v>
      </c>
      <c r="I2187" t="s">
        <v>50</v>
      </c>
      <c r="J2187" t="s">
        <v>28</v>
      </c>
      <c r="K2187" t="s">
        <v>42</v>
      </c>
      <c r="L2187">
        <v>5</v>
      </c>
    </row>
    <row r="2188" spans="1:12" x14ac:dyDescent="0.3">
      <c r="A2188">
        <v>2187</v>
      </c>
      <c r="B2188" t="s">
        <v>4207</v>
      </c>
      <c r="C2188" t="s">
        <v>405</v>
      </c>
      <c r="D2188" t="s">
        <v>24</v>
      </c>
      <c r="E2188">
        <v>52</v>
      </c>
      <c r="F2188" s="3">
        <v>35791</v>
      </c>
      <c r="G2188" t="s">
        <v>748</v>
      </c>
      <c r="H2188" t="s">
        <v>26</v>
      </c>
      <c r="I2188" t="s">
        <v>27</v>
      </c>
      <c r="J2188" t="s">
        <v>28</v>
      </c>
      <c r="K2188" t="s">
        <v>42</v>
      </c>
      <c r="L2188">
        <v>2</v>
      </c>
    </row>
    <row r="2189" spans="1:12" x14ac:dyDescent="0.3">
      <c r="A2189">
        <v>2188</v>
      </c>
      <c r="B2189" t="s">
        <v>3467</v>
      </c>
      <c r="C2189" t="s">
        <v>4208</v>
      </c>
      <c r="D2189" t="s">
        <v>24</v>
      </c>
      <c r="E2189">
        <v>85</v>
      </c>
      <c r="F2189" s="3">
        <v>26392</v>
      </c>
      <c r="G2189" t="s">
        <v>304</v>
      </c>
      <c r="H2189" t="s">
        <v>40</v>
      </c>
      <c r="I2189" t="s">
        <v>27</v>
      </c>
      <c r="J2189" t="s">
        <v>28</v>
      </c>
      <c r="K2189" t="s">
        <v>42</v>
      </c>
      <c r="L2189">
        <v>17</v>
      </c>
    </row>
    <row r="2190" spans="1:12" x14ac:dyDescent="0.3">
      <c r="A2190">
        <v>2189</v>
      </c>
      <c r="B2190" t="s">
        <v>4209</v>
      </c>
      <c r="C2190" t="s">
        <v>9</v>
      </c>
      <c r="D2190" t="s">
        <v>32</v>
      </c>
      <c r="E2190">
        <v>43</v>
      </c>
      <c r="F2190" s="3">
        <v>35851</v>
      </c>
      <c r="G2190" t="s">
        <v>506</v>
      </c>
      <c r="H2190" t="s">
        <v>34</v>
      </c>
      <c r="I2190" t="s">
        <v>50</v>
      </c>
      <c r="J2190" t="s">
        <v>28</v>
      </c>
      <c r="K2190" t="s">
        <v>42</v>
      </c>
      <c r="L2190">
        <v>4</v>
      </c>
    </row>
    <row r="2191" spans="1:12" x14ac:dyDescent="0.3">
      <c r="A2191">
        <v>2190</v>
      </c>
      <c r="B2191" t="s">
        <v>4210</v>
      </c>
      <c r="C2191" t="s">
        <v>4211</v>
      </c>
      <c r="D2191" t="s">
        <v>24</v>
      </c>
      <c r="E2191">
        <v>77</v>
      </c>
      <c r="F2191" s="3">
        <v>28962</v>
      </c>
      <c r="G2191" t="s">
        <v>40</v>
      </c>
      <c r="H2191" t="s">
        <v>41</v>
      </c>
      <c r="I2191" t="s">
        <v>46</v>
      </c>
      <c r="J2191" t="s">
        <v>28</v>
      </c>
      <c r="K2191" t="s">
        <v>42</v>
      </c>
      <c r="L2191">
        <v>13</v>
      </c>
    </row>
    <row r="2192" spans="1:12" x14ac:dyDescent="0.3">
      <c r="A2192">
        <v>2191</v>
      </c>
      <c r="B2192" t="s">
        <v>4212</v>
      </c>
      <c r="C2192" t="s">
        <v>4213</v>
      </c>
      <c r="D2192" t="s">
        <v>32</v>
      </c>
      <c r="E2192">
        <v>2</v>
      </c>
      <c r="F2192" s="3">
        <v>27891</v>
      </c>
      <c r="G2192" t="s">
        <v>151</v>
      </c>
      <c r="H2192" t="s">
        <v>40</v>
      </c>
      <c r="I2192" t="s">
        <v>27</v>
      </c>
      <c r="J2192" t="s">
        <v>28</v>
      </c>
      <c r="K2192" t="s">
        <v>29</v>
      </c>
      <c r="L2192">
        <v>4</v>
      </c>
    </row>
    <row r="2193" spans="1:12" x14ac:dyDescent="0.3">
      <c r="A2193">
        <v>2192</v>
      </c>
      <c r="B2193" t="s">
        <v>3062</v>
      </c>
      <c r="C2193" t="s">
        <v>4214</v>
      </c>
      <c r="D2193" t="s">
        <v>32</v>
      </c>
      <c r="E2193">
        <v>93</v>
      </c>
      <c r="F2193" s="3">
        <v>24346</v>
      </c>
      <c r="G2193" t="s">
        <v>639</v>
      </c>
      <c r="H2193" t="s">
        <v>40</v>
      </c>
      <c r="I2193" t="s">
        <v>27</v>
      </c>
      <c r="J2193" t="s">
        <v>28</v>
      </c>
      <c r="K2193" t="s">
        <v>42</v>
      </c>
      <c r="L2193">
        <v>14</v>
      </c>
    </row>
    <row r="2194" spans="1:12" x14ac:dyDescent="0.3">
      <c r="A2194">
        <v>2193</v>
      </c>
      <c r="B2194" t="s">
        <v>4215</v>
      </c>
      <c r="C2194" t="s">
        <v>4216</v>
      </c>
      <c r="D2194" t="s">
        <v>32</v>
      </c>
      <c r="E2194">
        <v>66</v>
      </c>
      <c r="F2194" s="3">
        <v>20439</v>
      </c>
      <c r="G2194" t="s">
        <v>1086</v>
      </c>
      <c r="H2194" t="s">
        <v>40</v>
      </c>
      <c r="I2194" t="s">
        <v>27</v>
      </c>
      <c r="J2194" t="s">
        <v>28</v>
      </c>
      <c r="K2194" t="s">
        <v>29</v>
      </c>
      <c r="L2194">
        <v>6</v>
      </c>
    </row>
    <row r="2195" spans="1:12" x14ac:dyDescent="0.3">
      <c r="A2195">
        <v>2194</v>
      </c>
      <c r="B2195" t="s">
        <v>4217</v>
      </c>
      <c r="C2195" t="s">
        <v>4218</v>
      </c>
      <c r="D2195" t="s">
        <v>24</v>
      </c>
      <c r="E2195">
        <v>79</v>
      </c>
      <c r="F2195" s="3">
        <v>21438</v>
      </c>
      <c r="G2195" t="s">
        <v>577</v>
      </c>
      <c r="H2195" t="s">
        <v>68</v>
      </c>
      <c r="I2195" t="s">
        <v>46</v>
      </c>
      <c r="J2195" t="s">
        <v>28</v>
      </c>
      <c r="K2195" t="s">
        <v>29</v>
      </c>
      <c r="L2195">
        <v>11</v>
      </c>
    </row>
    <row r="2196" spans="1:12" x14ac:dyDescent="0.3">
      <c r="A2196">
        <v>2195</v>
      </c>
      <c r="B2196" t="s">
        <v>1750</v>
      </c>
      <c r="C2196" t="s">
        <v>4219</v>
      </c>
      <c r="D2196" t="s">
        <v>24</v>
      </c>
      <c r="E2196">
        <v>94</v>
      </c>
      <c r="F2196" s="3">
        <v>31899</v>
      </c>
      <c r="G2196" t="s">
        <v>837</v>
      </c>
      <c r="H2196" t="s">
        <v>34</v>
      </c>
      <c r="I2196" t="s">
        <v>46</v>
      </c>
      <c r="J2196" t="s">
        <v>28</v>
      </c>
      <c r="K2196" t="s">
        <v>29</v>
      </c>
      <c r="L2196">
        <v>13</v>
      </c>
    </row>
    <row r="2197" spans="1:12" x14ac:dyDescent="0.3">
      <c r="A2197">
        <v>2196</v>
      </c>
      <c r="B2197" t="s">
        <v>4220</v>
      </c>
      <c r="C2197" t="s">
        <v>4221</v>
      </c>
      <c r="D2197" t="s">
        <v>32</v>
      </c>
      <c r="E2197">
        <v>66</v>
      </c>
      <c r="F2197" s="3">
        <v>27919</v>
      </c>
      <c r="G2197" t="s">
        <v>55</v>
      </c>
      <c r="H2197" t="s">
        <v>49</v>
      </c>
      <c r="I2197" t="s">
        <v>50</v>
      </c>
      <c r="J2197" t="s">
        <v>28</v>
      </c>
      <c r="K2197" t="s">
        <v>29</v>
      </c>
      <c r="L2197">
        <v>7</v>
      </c>
    </row>
    <row r="2198" spans="1:12" x14ac:dyDescent="0.3">
      <c r="A2198">
        <v>2197</v>
      </c>
      <c r="B2198" t="s">
        <v>4222</v>
      </c>
      <c r="C2198" t="s">
        <v>4223</v>
      </c>
      <c r="D2198" t="s">
        <v>32</v>
      </c>
      <c r="E2198">
        <v>32</v>
      </c>
      <c r="F2198" s="3">
        <v>34228</v>
      </c>
      <c r="G2198" t="s">
        <v>4224</v>
      </c>
      <c r="H2198" t="s">
        <v>34</v>
      </c>
      <c r="I2198" t="s">
        <v>27</v>
      </c>
      <c r="J2198" t="s">
        <v>28</v>
      </c>
      <c r="K2198" t="s">
        <v>42</v>
      </c>
      <c r="L2198">
        <v>7</v>
      </c>
    </row>
    <row r="2199" spans="1:12" x14ac:dyDescent="0.3">
      <c r="A2199">
        <v>2198</v>
      </c>
      <c r="B2199" t="s">
        <v>4225</v>
      </c>
      <c r="C2199" t="s">
        <v>4226</v>
      </c>
      <c r="D2199" t="s">
        <v>32</v>
      </c>
      <c r="E2199">
        <v>1</v>
      </c>
      <c r="F2199" s="3">
        <v>35805</v>
      </c>
      <c r="G2199" t="s">
        <v>108</v>
      </c>
      <c r="H2199" t="s">
        <v>38</v>
      </c>
      <c r="I2199" t="s">
        <v>46</v>
      </c>
      <c r="J2199" t="s">
        <v>28</v>
      </c>
      <c r="K2199" t="s">
        <v>29</v>
      </c>
      <c r="L2199">
        <v>1</v>
      </c>
    </row>
    <row r="2200" spans="1:12" x14ac:dyDescent="0.3">
      <c r="A2200">
        <v>2199</v>
      </c>
      <c r="B2200" t="s">
        <v>3454</v>
      </c>
      <c r="C2200" t="s">
        <v>4227</v>
      </c>
      <c r="D2200" t="s">
        <v>24</v>
      </c>
      <c r="E2200">
        <v>89</v>
      </c>
      <c r="F2200" s="3">
        <v>30356</v>
      </c>
      <c r="G2200" t="s">
        <v>614</v>
      </c>
      <c r="H2200" t="s">
        <v>38</v>
      </c>
      <c r="I2200" t="s">
        <v>50</v>
      </c>
      <c r="J2200" t="s">
        <v>28</v>
      </c>
      <c r="K2200" t="s">
        <v>29</v>
      </c>
      <c r="L2200">
        <v>13</v>
      </c>
    </row>
    <row r="2201" spans="1:12" x14ac:dyDescent="0.3">
      <c r="A2201">
        <v>2200</v>
      </c>
      <c r="B2201" t="s">
        <v>4228</v>
      </c>
      <c r="C2201" t="s">
        <v>4229</v>
      </c>
      <c r="D2201" t="s">
        <v>32</v>
      </c>
      <c r="E2201">
        <v>23</v>
      </c>
      <c r="F2201" s="3">
        <v>31606</v>
      </c>
      <c r="G2201" t="s">
        <v>292</v>
      </c>
      <c r="H2201" t="s">
        <v>40</v>
      </c>
      <c r="I2201" t="s">
        <v>46</v>
      </c>
      <c r="J2201" t="s">
        <v>28</v>
      </c>
      <c r="K2201" t="s">
        <v>29</v>
      </c>
      <c r="L2201">
        <v>16</v>
      </c>
    </row>
    <row r="2202" spans="1:12" x14ac:dyDescent="0.3">
      <c r="A2202">
        <v>2201</v>
      </c>
      <c r="B2202" t="s">
        <v>485</v>
      </c>
      <c r="C2202" t="s">
        <v>4230</v>
      </c>
      <c r="D2202" t="s">
        <v>24</v>
      </c>
      <c r="E2202">
        <v>56</v>
      </c>
      <c r="F2202" s="3">
        <v>36141</v>
      </c>
      <c r="G2202" t="s">
        <v>534</v>
      </c>
      <c r="H2202" t="s">
        <v>34</v>
      </c>
      <c r="I2202" t="s">
        <v>46</v>
      </c>
      <c r="J2202" t="s">
        <v>28</v>
      </c>
      <c r="K2202" t="s">
        <v>29</v>
      </c>
      <c r="L2202">
        <v>1</v>
      </c>
    </row>
    <row r="2203" spans="1:12" x14ac:dyDescent="0.3">
      <c r="A2203">
        <v>2202</v>
      </c>
      <c r="B2203" t="s">
        <v>3160</v>
      </c>
      <c r="C2203" t="s">
        <v>954</v>
      </c>
      <c r="D2203" t="s">
        <v>24</v>
      </c>
      <c r="E2203">
        <v>46</v>
      </c>
      <c r="F2203" s="3">
        <v>28356</v>
      </c>
      <c r="G2203" t="s">
        <v>202</v>
      </c>
      <c r="H2203" t="s">
        <v>34</v>
      </c>
      <c r="I2203" t="s">
        <v>46</v>
      </c>
      <c r="J2203" t="s">
        <v>28</v>
      </c>
      <c r="K2203" t="s">
        <v>29</v>
      </c>
      <c r="L2203">
        <v>8</v>
      </c>
    </row>
    <row r="2204" spans="1:12" x14ac:dyDescent="0.3">
      <c r="A2204">
        <v>2203</v>
      </c>
      <c r="B2204" t="s">
        <v>3981</v>
      </c>
      <c r="C2204" t="s">
        <v>4231</v>
      </c>
      <c r="D2204" t="s">
        <v>32</v>
      </c>
      <c r="E2204">
        <v>13</v>
      </c>
      <c r="F2204" s="3">
        <v>36152</v>
      </c>
      <c r="G2204" t="s">
        <v>83</v>
      </c>
      <c r="H2204" t="s">
        <v>26</v>
      </c>
      <c r="I2204" t="s">
        <v>50</v>
      </c>
      <c r="J2204" t="s">
        <v>28</v>
      </c>
      <c r="K2204" t="s">
        <v>29</v>
      </c>
      <c r="L2204">
        <v>2</v>
      </c>
    </row>
    <row r="2205" spans="1:12" x14ac:dyDescent="0.3">
      <c r="A2205">
        <v>2204</v>
      </c>
      <c r="B2205" t="s">
        <v>678</v>
      </c>
      <c r="C2205" t="s">
        <v>4232</v>
      </c>
      <c r="D2205" t="s">
        <v>24</v>
      </c>
      <c r="E2205">
        <v>16</v>
      </c>
      <c r="F2205" s="3">
        <v>24722</v>
      </c>
      <c r="G2205" t="s">
        <v>449</v>
      </c>
      <c r="H2205" t="s">
        <v>148</v>
      </c>
      <c r="I2205" t="s">
        <v>50</v>
      </c>
      <c r="J2205" t="s">
        <v>28</v>
      </c>
      <c r="K2205" t="s">
        <v>42</v>
      </c>
      <c r="L2205">
        <v>7</v>
      </c>
    </row>
    <row r="2206" spans="1:12" x14ac:dyDescent="0.3">
      <c r="A2206">
        <v>2205</v>
      </c>
      <c r="B2206" t="s">
        <v>4233</v>
      </c>
      <c r="C2206" t="s">
        <v>4234</v>
      </c>
      <c r="D2206" t="s">
        <v>131</v>
      </c>
      <c r="E2206">
        <v>76</v>
      </c>
      <c r="F2206" s="3" t="s">
        <v>132</v>
      </c>
      <c r="G2206" t="s">
        <v>105</v>
      </c>
      <c r="H2206" t="s">
        <v>41</v>
      </c>
      <c r="I2206" t="s">
        <v>27</v>
      </c>
      <c r="J2206" t="s">
        <v>28</v>
      </c>
      <c r="K2206" t="s">
        <v>42</v>
      </c>
      <c r="L2206">
        <v>11</v>
      </c>
    </row>
    <row r="2207" spans="1:12" x14ac:dyDescent="0.3">
      <c r="A2207">
        <v>2206</v>
      </c>
      <c r="B2207" t="s">
        <v>4235</v>
      </c>
      <c r="C2207" t="s">
        <v>4236</v>
      </c>
      <c r="D2207" t="s">
        <v>32</v>
      </c>
      <c r="E2207">
        <v>60</v>
      </c>
      <c r="F2207" s="3">
        <v>20965</v>
      </c>
      <c r="G2207" t="s">
        <v>503</v>
      </c>
      <c r="H2207" t="s">
        <v>34</v>
      </c>
      <c r="I2207" t="s">
        <v>46</v>
      </c>
      <c r="J2207" t="s">
        <v>28</v>
      </c>
      <c r="K2207" t="s">
        <v>42</v>
      </c>
      <c r="L2207">
        <v>14</v>
      </c>
    </row>
    <row r="2208" spans="1:12" x14ac:dyDescent="0.3">
      <c r="A2208">
        <v>2207</v>
      </c>
      <c r="B2208" t="s">
        <v>2545</v>
      </c>
      <c r="C2208" t="s">
        <v>4237</v>
      </c>
      <c r="D2208" t="s">
        <v>24</v>
      </c>
      <c r="E2208">
        <v>93</v>
      </c>
      <c r="F2208" s="3">
        <v>28881</v>
      </c>
      <c r="G2208" t="s">
        <v>1600</v>
      </c>
      <c r="H2208" t="s">
        <v>68</v>
      </c>
      <c r="I2208" t="s">
        <v>27</v>
      </c>
      <c r="J2208" t="s">
        <v>28</v>
      </c>
      <c r="K2208" t="s">
        <v>29</v>
      </c>
      <c r="L2208">
        <v>16</v>
      </c>
    </row>
    <row r="2209" spans="1:12" x14ac:dyDescent="0.3">
      <c r="A2209">
        <v>2208</v>
      </c>
      <c r="B2209" t="s">
        <v>4238</v>
      </c>
      <c r="C2209" t="s">
        <v>4239</v>
      </c>
      <c r="D2209" t="s">
        <v>24</v>
      </c>
      <c r="E2209">
        <v>59</v>
      </c>
      <c r="F2209" s="3">
        <v>19851</v>
      </c>
      <c r="G2209" t="s">
        <v>40</v>
      </c>
      <c r="H2209" t="s">
        <v>40</v>
      </c>
      <c r="I2209" t="s">
        <v>27</v>
      </c>
      <c r="J2209" t="s">
        <v>28</v>
      </c>
      <c r="K2209" t="s">
        <v>42</v>
      </c>
      <c r="L2209">
        <v>9</v>
      </c>
    </row>
    <row r="2210" spans="1:12" x14ac:dyDescent="0.3">
      <c r="A2210">
        <v>2209</v>
      </c>
      <c r="B2210" t="s">
        <v>4240</v>
      </c>
      <c r="C2210" t="s">
        <v>4241</v>
      </c>
      <c r="D2210" t="s">
        <v>32</v>
      </c>
      <c r="E2210">
        <v>4</v>
      </c>
      <c r="F2210" s="3">
        <v>34185</v>
      </c>
      <c r="G2210" t="s">
        <v>170</v>
      </c>
      <c r="H2210" t="s">
        <v>26</v>
      </c>
      <c r="I2210" t="s">
        <v>46</v>
      </c>
      <c r="J2210" t="s">
        <v>28</v>
      </c>
      <c r="K2210" t="s">
        <v>29</v>
      </c>
      <c r="L2210">
        <v>3</v>
      </c>
    </row>
    <row r="2211" spans="1:12" x14ac:dyDescent="0.3">
      <c r="A2211">
        <v>2210</v>
      </c>
      <c r="B2211" t="s">
        <v>4242</v>
      </c>
      <c r="C2211" t="s">
        <v>1676</v>
      </c>
      <c r="D2211" t="s">
        <v>32</v>
      </c>
      <c r="E2211">
        <v>16</v>
      </c>
      <c r="F2211" s="3">
        <v>31375</v>
      </c>
      <c r="G2211" t="s">
        <v>170</v>
      </c>
      <c r="H2211" t="s">
        <v>26</v>
      </c>
      <c r="I2211" t="s">
        <v>50</v>
      </c>
      <c r="J2211" t="s">
        <v>28</v>
      </c>
      <c r="K2211" t="s">
        <v>42</v>
      </c>
      <c r="L2211">
        <v>5</v>
      </c>
    </row>
    <row r="2212" spans="1:12" x14ac:dyDescent="0.3">
      <c r="A2212">
        <v>2211</v>
      </c>
      <c r="B2212" t="s">
        <v>4243</v>
      </c>
      <c r="C2212" t="s">
        <v>4244</v>
      </c>
      <c r="D2212" t="s">
        <v>24</v>
      </c>
      <c r="E2212">
        <v>3</v>
      </c>
      <c r="F2212" s="3">
        <v>27633</v>
      </c>
      <c r="G2212" t="s">
        <v>40</v>
      </c>
      <c r="H2212" t="s">
        <v>68</v>
      </c>
      <c r="I2212" t="s">
        <v>27</v>
      </c>
      <c r="J2212" t="s">
        <v>28</v>
      </c>
      <c r="K2212" t="s">
        <v>29</v>
      </c>
      <c r="L2212">
        <v>18</v>
      </c>
    </row>
    <row r="2213" spans="1:12" x14ac:dyDescent="0.3">
      <c r="A2213">
        <v>2212</v>
      </c>
      <c r="B2213" t="s">
        <v>4245</v>
      </c>
      <c r="C2213" t="s">
        <v>4246</v>
      </c>
      <c r="D2213" t="s">
        <v>24</v>
      </c>
      <c r="E2213">
        <v>22</v>
      </c>
      <c r="F2213" s="3">
        <v>27162</v>
      </c>
      <c r="G2213" t="s">
        <v>636</v>
      </c>
      <c r="H2213" t="s">
        <v>68</v>
      </c>
      <c r="I2213" t="s">
        <v>46</v>
      </c>
      <c r="J2213" t="s">
        <v>28</v>
      </c>
      <c r="K2213" t="s">
        <v>29</v>
      </c>
      <c r="L2213">
        <v>20</v>
      </c>
    </row>
    <row r="2214" spans="1:12" x14ac:dyDescent="0.3">
      <c r="A2214">
        <v>2213</v>
      </c>
      <c r="B2214" t="s">
        <v>4247</v>
      </c>
      <c r="C2214" t="s">
        <v>3363</v>
      </c>
      <c r="D2214" t="s">
        <v>24</v>
      </c>
      <c r="E2214">
        <v>70</v>
      </c>
      <c r="F2214" s="3">
        <v>35192</v>
      </c>
      <c r="G2214" t="s">
        <v>125</v>
      </c>
      <c r="H2214" t="s">
        <v>40</v>
      </c>
      <c r="I2214" t="s">
        <v>46</v>
      </c>
      <c r="J2214" t="s">
        <v>28</v>
      </c>
      <c r="K2214" t="s">
        <v>29</v>
      </c>
      <c r="L2214">
        <v>6</v>
      </c>
    </row>
    <row r="2215" spans="1:12" x14ac:dyDescent="0.3">
      <c r="A2215">
        <v>2214</v>
      </c>
      <c r="B2215" t="s">
        <v>4248</v>
      </c>
      <c r="C2215" t="s">
        <v>4249</v>
      </c>
      <c r="D2215" t="s">
        <v>32</v>
      </c>
      <c r="E2215">
        <v>52</v>
      </c>
      <c r="F2215" s="3">
        <v>20905</v>
      </c>
      <c r="G2215" t="s">
        <v>40</v>
      </c>
      <c r="H2215" t="s">
        <v>68</v>
      </c>
      <c r="I2215" t="s">
        <v>50</v>
      </c>
      <c r="J2215" t="s">
        <v>28</v>
      </c>
      <c r="K2215" t="s">
        <v>29</v>
      </c>
      <c r="L2215">
        <v>8</v>
      </c>
    </row>
    <row r="2216" spans="1:12" x14ac:dyDescent="0.3">
      <c r="A2216">
        <v>2215</v>
      </c>
      <c r="B2216" t="s">
        <v>4250</v>
      </c>
      <c r="C2216" t="s">
        <v>4251</v>
      </c>
      <c r="D2216" t="s">
        <v>24</v>
      </c>
      <c r="E2216">
        <v>50</v>
      </c>
      <c r="F2216" s="3">
        <v>25984</v>
      </c>
      <c r="G2216" t="s">
        <v>503</v>
      </c>
      <c r="H2216" t="s">
        <v>34</v>
      </c>
      <c r="I2216" t="s">
        <v>27</v>
      </c>
      <c r="J2216" t="s">
        <v>28</v>
      </c>
      <c r="K2216" t="s">
        <v>29</v>
      </c>
      <c r="L2216">
        <v>18</v>
      </c>
    </row>
    <row r="2217" spans="1:12" x14ac:dyDescent="0.3">
      <c r="A2217">
        <v>2216</v>
      </c>
      <c r="B2217" t="s">
        <v>3555</v>
      </c>
      <c r="C2217" t="s">
        <v>4252</v>
      </c>
      <c r="D2217" t="s">
        <v>24</v>
      </c>
      <c r="E2217">
        <v>29</v>
      </c>
      <c r="F2217" s="3">
        <v>22648</v>
      </c>
      <c r="G2217" t="s">
        <v>597</v>
      </c>
      <c r="H2217" t="s">
        <v>38</v>
      </c>
      <c r="I2217" t="s">
        <v>50</v>
      </c>
      <c r="J2217" t="s">
        <v>28</v>
      </c>
      <c r="K2217" t="s">
        <v>29</v>
      </c>
      <c r="L2217">
        <v>10</v>
      </c>
    </row>
    <row r="2218" spans="1:12" x14ac:dyDescent="0.3">
      <c r="A2218">
        <v>2217</v>
      </c>
      <c r="B2218" t="s">
        <v>2029</v>
      </c>
      <c r="C2218" t="s">
        <v>4253</v>
      </c>
      <c r="D2218" t="s">
        <v>32</v>
      </c>
      <c r="E2218">
        <v>98</v>
      </c>
      <c r="F2218" s="3">
        <v>29876</v>
      </c>
      <c r="G2218" t="s">
        <v>190</v>
      </c>
      <c r="H2218" t="s">
        <v>34</v>
      </c>
      <c r="I2218" t="s">
        <v>27</v>
      </c>
      <c r="J2218" t="s">
        <v>28</v>
      </c>
      <c r="K2218" t="s">
        <v>42</v>
      </c>
      <c r="L2218">
        <v>16</v>
      </c>
    </row>
    <row r="2219" spans="1:12" x14ac:dyDescent="0.3">
      <c r="A2219">
        <v>2218</v>
      </c>
      <c r="B2219" t="s">
        <v>3175</v>
      </c>
      <c r="C2219" t="s">
        <v>4254</v>
      </c>
      <c r="D2219" t="s">
        <v>24</v>
      </c>
      <c r="E2219">
        <v>94</v>
      </c>
      <c r="F2219" s="3">
        <v>33751</v>
      </c>
      <c r="G2219" t="s">
        <v>727</v>
      </c>
      <c r="H2219" t="s">
        <v>26</v>
      </c>
      <c r="I2219" t="s">
        <v>46</v>
      </c>
      <c r="J2219" t="s">
        <v>28</v>
      </c>
      <c r="K2219" t="s">
        <v>42</v>
      </c>
      <c r="L2219">
        <v>4</v>
      </c>
    </row>
    <row r="2220" spans="1:12" x14ac:dyDescent="0.3">
      <c r="A2220">
        <v>2219</v>
      </c>
      <c r="B2220" t="s">
        <v>4255</v>
      </c>
      <c r="C2220" t="s">
        <v>4256</v>
      </c>
      <c r="D2220" t="s">
        <v>32</v>
      </c>
      <c r="E2220">
        <v>73</v>
      </c>
      <c r="F2220" s="3">
        <v>30011</v>
      </c>
      <c r="G2220" t="s">
        <v>62</v>
      </c>
      <c r="H2220" t="s">
        <v>40</v>
      </c>
      <c r="I2220" t="s">
        <v>50</v>
      </c>
      <c r="J2220" t="s">
        <v>28</v>
      </c>
      <c r="K2220" t="s">
        <v>29</v>
      </c>
      <c r="L2220">
        <v>3</v>
      </c>
    </row>
    <row r="2221" spans="1:12" x14ac:dyDescent="0.3">
      <c r="A2221">
        <v>2220</v>
      </c>
      <c r="B2221" t="s">
        <v>47</v>
      </c>
      <c r="C2221" t="s">
        <v>4257</v>
      </c>
      <c r="D2221" t="s">
        <v>32</v>
      </c>
      <c r="E2221">
        <v>35</v>
      </c>
      <c r="F2221" s="3">
        <v>21683</v>
      </c>
      <c r="G2221" t="s">
        <v>125</v>
      </c>
      <c r="H2221" t="s">
        <v>34</v>
      </c>
      <c r="I2221" t="s">
        <v>27</v>
      </c>
      <c r="J2221" t="s">
        <v>28</v>
      </c>
      <c r="K2221" t="s">
        <v>29</v>
      </c>
      <c r="L2221">
        <v>13</v>
      </c>
    </row>
    <row r="2222" spans="1:12" x14ac:dyDescent="0.3">
      <c r="A2222">
        <v>2221</v>
      </c>
      <c r="B2222" t="s">
        <v>1997</v>
      </c>
      <c r="C2222" t="s">
        <v>4258</v>
      </c>
      <c r="D2222" t="s">
        <v>32</v>
      </c>
      <c r="E2222">
        <v>80</v>
      </c>
      <c r="F2222" s="3">
        <v>35010</v>
      </c>
      <c r="G2222" t="s">
        <v>301</v>
      </c>
      <c r="H2222" t="s">
        <v>59</v>
      </c>
      <c r="I2222" t="s">
        <v>46</v>
      </c>
      <c r="J2222" t="s">
        <v>28</v>
      </c>
      <c r="K2222" t="s">
        <v>42</v>
      </c>
      <c r="L2222">
        <v>7</v>
      </c>
    </row>
    <row r="2223" spans="1:12" x14ac:dyDescent="0.3">
      <c r="A2223">
        <v>2222</v>
      </c>
      <c r="B2223" t="s">
        <v>4259</v>
      </c>
      <c r="C2223" t="s">
        <v>4260</v>
      </c>
      <c r="D2223" t="s">
        <v>24</v>
      </c>
      <c r="E2223">
        <v>20</v>
      </c>
      <c r="F2223" s="3">
        <v>27267</v>
      </c>
      <c r="G2223" t="s">
        <v>86</v>
      </c>
      <c r="H2223" t="s">
        <v>34</v>
      </c>
      <c r="I2223" t="s">
        <v>27</v>
      </c>
      <c r="J2223" t="s">
        <v>28</v>
      </c>
      <c r="K2223" t="s">
        <v>42</v>
      </c>
      <c r="L2223">
        <v>14</v>
      </c>
    </row>
    <row r="2224" spans="1:12" x14ac:dyDescent="0.3">
      <c r="A2224">
        <v>2223</v>
      </c>
      <c r="B2224" t="s">
        <v>2709</v>
      </c>
      <c r="C2224" t="s">
        <v>4261</v>
      </c>
      <c r="D2224" t="s">
        <v>24</v>
      </c>
      <c r="E2224">
        <v>38</v>
      </c>
      <c r="F2224" s="3">
        <v>29615</v>
      </c>
      <c r="G2224" t="s">
        <v>86</v>
      </c>
      <c r="H2224" t="s">
        <v>26</v>
      </c>
      <c r="I2224" t="s">
        <v>27</v>
      </c>
      <c r="J2224" t="s">
        <v>28</v>
      </c>
      <c r="K2224" t="s">
        <v>42</v>
      </c>
      <c r="L2224">
        <v>12</v>
      </c>
    </row>
    <row r="2225" spans="1:12" x14ac:dyDescent="0.3">
      <c r="A2225">
        <v>2224</v>
      </c>
      <c r="B2225" t="s">
        <v>4262</v>
      </c>
      <c r="C2225" t="s">
        <v>4263</v>
      </c>
      <c r="D2225" t="s">
        <v>24</v>
      </c>
      <c r="E2225">
        <v>3</v>
      </c>
      <c r="F2225" s="3">
        <v>36025</v>
      </c>
      <c r="G2225" t="s">
        <v>684</v>
      </c>
      <c r="H2225" t="s">
        <v>49</v>
      </c>
      <c r="I2225" t="s">
        <v>50</v>
      </c>
      <c r="J2225" t="s">
        <v>28</v>
      </c>
      <c r="K2225" t="s">
        <v>29</v>
      </c>
      <c r="L2225">
        <v>4</v>
      </c>
    </row>
    <row r="2226" spans="1:12" x14ac:dyDescent="0.3">
      <c r="A2226">
        <v>2225</v>
      </c>
      <c r="B2226" t="s">
        <v>4264</v>
      </c>
      <c r="C2226" t="s">
        <v>4265</v>
      </c>
      <c r="D2226" t="s">
        <v>24</v>
      </c>
      <c r="E2226">
        <v>45</v>
      </c>
      <c r="F2226" s="3">
        <v>32235</v>
      </c>
      <c r="G2226" t="s">
        <v>266</v>
      </c>
      <c r="H2226" t="s">
        <v>26</v>
      </c>
      <c r="I2226" t="s">
        <v>46</v>
      </c>
      <c r="J2226" t="s">
        <v>28</v>
      </c>
      <c r="K2226" t="s">
        <v>42</v>
      </c>
      <c r="L2226">
        <v>19</v>
      </c>
    </row>
    <row r="2227" spans="1:12" x14ac:dyDescent="0.3">
      <c r="A2227">
        <v>2226</v>
      </c>
      <c r="B2227" t="s">
        <v>4266</v>
      </c>
      <c r="C2227" t="s">
        <v>4267</v>
      </c>
      <c r="D2227" t="s">
        <v>24</v>
      </c>
      <c r="E2227">
        <v>10</v>
      </c>
      <c r="F2227" s="3">
        <v>20292</v>
      </c>
      <c r="G2227" t="s">
        <v>173</v>
      </c>
      <c r="H2227" t="s">
        <v>148</v>
      </c>
      <c r="I2227" t="s">
        <v>27</v>
      </c>
      <c r="J2227" t="s">
        <v>28</v>
      </c>
      <c r="K2227" t="s">
        <v>42</v>
      </c>
      <c r="L2227">
        <v>11</v>
      </c>
    </row>
    <row r="2228" spans="1:12" x14ac:dyDescent="0.3">
      <c r="A2228">
        <v>2227</v>
      </c>
      <c r="B2228" t="s">
        <v>1329</v>
      </c>
      <c r="C2228" t="s">
        <v>4268</v>
      </c>
      <c r="D2228" t="s">
        <v>32</v>
      </c>
      <c r="E2228">
        <v>45</v>
      </c>
      <c r="F2228" s="3">
        <v>27957</v>
      </c>
      <c r="G2228" t="s">
        <v>1221</v>
      </c>
      <c r="H2228" t="s">
        <v>38</v>
      </c>
      <c r="I2228" t="s">
        <v>46</v>
      </c>
      <c r="J2228" t="s">
        <v>28</v>
      </c>
      <c r="K2228" t="s">
        <v>29</v>
      </c>
      <c r="L2228">
        <v>9</v>
      </c>
    </row>
    <row r="2229" spans="1:12" x14ac:dyDescent="0.3">
      <c r="A2229">
        <v>2228</v>
      </c>
      <c r="B2229" t="s">
        <v>4269</v>
      </c>
      <c r="C2229" t="s">
        <v>4270</v>
      </c>
      <c r="D2229" t="s">
        <v>24</v>
      </c>
      <c r="E2229">
        <v>12</v>
      </c>
      <c r="F2229" s="3">
        <v>20523</v>
      </c>
      <c r="G2229" t="s">
        <v>89</v>
      </c>
      <c r="H2229" t="s">
        <v>68</v>
      </c>
      <c r="I2229" t="s">
        <v>50</v>
      </c>
      <c r="J2229" t="s">
        <v>28</v>
      </c>
      <c r="K2229" t="s">
        <v>42</v>
      </c>
      <c r="L2229">
        <v>9</v>
      </c>
    </row>
    <row r="2230" spans="1:12" x14ac:dyDescent="0.3">
      <c r="A2230">
        <v>2229</v>
      </c>
      <c r="B2230" t="s">
        <v>4271</v>
      </c>
      <c r="C2230" t="s">
        <v>4272</v>
      </c>
      <c r="D2230" t="s">
        <v>24</v>
      </c>
      <c r="E2230">
        <v>76</v>
      </c>
      <c r="F2230" s="3">
        <v>21650</v>
      </c>
      <c r="G2230" t="s">
        <v>422</v>
      </c>
      <c r="H2230" t="s">
        <v>34</v>
      </c>
      <c r="I2230" t="s">
        <v>46</v>
      </c>
      <c r="J2230" t="s">
        <v>28</v>
      </c>
      <c r="K2230" t="s">
        <v>29</v>
      </c>
      <c r="L2230">
        <v>7</v>
      </c>
    </row>
    <row r="2231" spans="1:12" x14ac:dyDescent="0.3">
      <c r="A2231">
        <v>2230</v>
      </c>
      <c r="B2231" t="s">
        <v>4273</v>
      </c>
      <c r="C2231" t="s">
        <v>4274</v>
      </c>
      <c r="D2231" t="s">
        <v>24</v>
      </c>
      <c r="E2231">
        <v>53</v>
      </c>
      <c r="F2231" s="3">
        <v>28481</v>
      </c>
      <c r="G2231" t="s">
        <v>40</v>
      </c>
      <c r="H2231" t="s">
        <v>40</v>
      </c>
      <c r="I2231" t="s">
        <v>27</v>
      </c>
      <c r="J2231" t="s">
        <v>28</v>
      </c>
      <c r="K2231" t="s">
        <v>42</v>
      </c>
      <c r="L2231">
        <v>19</v>
      </c>
    </row>
    <row r="2232" spans="1:12" x14ac:dyDescent="0.3">
      <c r="A2232">
        <v>2231</v>
      </c>
      <c r="B2232" t="s">
        <v>4275</v>
      </c>
      <c r="C2232" t="s">
        <v>4276</v>
      </c>
      <c r="D2232" t="s">
        <v>24</v>
      </c>
      <c r="E2232">
        <v>68</v>
      </c>
      <c r="F2232" s="3">
        <v>21818</v>
      </c>
      <c r="G2232" t="s">
        <v>718</v>
      </c>
      <c r="H2232" t="s">
        <v>40</v>
      </c>
      <c r="I2232" t="s">
        <v>27</v>
      </c>
      <c r="J2232" t="s">
        <v>28</v>
      </c>
      <c r="K2232" t="s">
        <v>42</v>
      </c>
      <c r="L2232">
        <v>13</v>
      </c>
    </row>
    <row r="2233" spans="1:12" x14ac:dyDescent="0.3">
      <c r="A2233">
        <v>2232</v>
      </c>
      <c r="B2233" t="s">
        <v>581</v>
      </c>
      <c r="C2233" t="s">
        <v>4277</v>
      </c>
      <c r="D2233" t="s">
        <v>32</v>
      </c>
      <c r="E2233">
        <v>69</v>
      </c>
      <c r="F2233" s="3">
        <v>33000</v>
      </c>
      <c r="G2233" t="s">
        <v>1051</v>
      </c>
      <c r="H2233" t="s">
        <v>40</v>
      </c>
      <c r="I2233" t="s">
        <v>27</v>
      </c>
      <c r="J2233" t="s">
        <v>28</v>
      </c>
      <c r="K2233" t="s">
        <v>29</v>
      </c>
      <c r="L2233">
        <v>11</v>
      </c>
    </row>
    <row r="2234" spans="1:12" x14ac:dyDescent="0.3">
      <c r="A2234">
        <v>2233</v>
      </c>
      <c r="B2234" t="s">
        <v>4278</v>
      </c>
      <c r="C2234" t="s">
        <v>4279</v>
      </c>
      <c r="D2234" t="s">
        <v>24</v>
      </c>
      <c r="E2234">
        <v>49</v>
      </c>
      <c r="F2234" s="3">
        <v>26911</v>
      </c>
      <c r="G2234" t="s">
        <v>83</v>
      </c>
      <c r="H2234" t="s">
        <v>40</v>
      </c>
      <c r="I2234" t="s">
        <v>27</v>
      </c>
      <c r="J2234" t="s">
        <v>28</v>
      </c>
      <c r="K2234" t="s">
        <v>29</v>
      </c>
      <c r="L2234">
        <v>8</v>
      </c>
    </row>
    <row r="2235" spans="1:12" x14ac:dyDescent="0.3">
      <c r="A2235">
        <v>2234</v>
      </c>
      <c r="B2235" t="s">
        <v>277</v>
      </c>
      <c r="C2235" t="s">
        <v>4280</v>
      </c>
      <c r="D2235" t="s">
        <v>32</v>
      </c>
      <c r="E2235">
        <v>48</v>
      </c>
      <c r="F2235" s="3">
        <v>31664</v>
      </c>
      <c r="G2235" t="s">
        <v>577</v>
      </c>
      <c r="H2235" t="s">
        <v>68</v>
      </c>
      <c r="I2235" t="s">
        <v>27</v>
      </c>
      <c r="J2235" t="s">
        <v>28</v>
      </c>
      <c r="K2235" t="s">
        <v>42</v>
      </c>
      <c r="L2235">
        <v>18</v>
      </c>
    </row>
    <row r="2236" spans="1:12" x14ac:dyDescent="0.3">
      <c r="A2236">
        <v>2235</v>
      </c>
      <c r="B2236" t="s">
        <v>4281</v>
      </c>
      <c r="C2236" t="s">
        <v>4282</v>
      </c>
      <c r="D2236" t="s">
        <v>24</v>
      </c>
      <c r="E2236">
        <v>75</v>
      </c>
      <c r="F2236" s="3">
        <v>29130</v>
      </c>
      <c r="G2236" t="s">
        <v>141</v>
      </c>
      <c r="H2236" t="s">
        <v>26</v>
      </c>
      <c r="I2236" t="s">
        <v>46</v>
      </c>
      <c r="J2236" t="s">
        <v>28</v>
      </c>
      <c r="K2236" t="s">
        <v>42</v>
      </c>
      <c r="L2236">
        <v>16</v>
      </c>
    </row>
    <row r="2237" spans="1:12" x14ac:dyDescent="0.3">
      <c r="A2237">
        <v>2236</v>
      </c>
      <c r="B2237" t="s">
        <v>439</v>
      </c>
      <c r="C2237" t="s">
        <v>4283</v>
      </c>
      <c r="D2237" t="s">
        <v>32</v>
      </c>
      <c r="E2237">
        <v>0</v>
      </c>
      <c r="F2237" s="3">
        <v>24944</v>
      </c>
      <c r="G2237" t="s">
        <v>250</v>
      </c>
      <c r="H2237" t="s">
        <v>68</v>
      </c>
      <c r="I2237" t="s">
        <v>46</v>
      </c>
      <c r="J2237" t="s">
        <v>28</v>
      </c>
      <c r="K2237" t="s">
        <v>29</v>
      </c>
      <c r="L2237">
        <v>13</v>
      </c>
    </row>
    <row r="2238" spans="1:12" x14ac:dyDescent="0.3">
      <c r="A2238">
        <v>2237</v>
      </c>
      <c r="B2238" t="s">
        <v>4284</v>
      </c>
      <c r="C2238" t="s">
        <v>4285</v>
      </c>
      <c r="D2238" t="s">
        <v>24</v>
      </c>
      <c r="E2238">
        <v>83</v>
      </c>
      <c r="F2238" s="3">
        <v>25380</v>
      </c>
      <c r="G2238" t="s">
        <v>40</v>
      </c>
      <c r="H2238" t="s">
        <v>40</v>
      </c>
      <c r="I2238" t="s">
        <v>27</v>
      </c>
      <c r="J2238" t="s">
        <v>28</v>
      </c>
      <c r="K2238" t="s">
        <v>29</v>
      </c>
      <c r="L2238">
        <v>9</v>
      </c>
    </row>
    <row r="2239" spans="1:12" x14ac:dyDescent="0.3">
      <c r="A2239">
        <v>2238</v>
      </c>
      <c r="B2239" t="s">
        <v>4286</v>
      </c>
      <c r="C2239" t="s">
        <v>4287</v>
      </c>
      <c r="D2239" t="s">
        <v>24</v>
      </c>
      <c r="E2239">
        <v>96</v>
      </c>
      <c r="F2239" s="3">
        <v>28747</v>
      </c>
      <c r="G2239" t="s">
        <v>160</v>
      </c>
      <c r="H2239" t="s">
        <v>49</v>
      </c>
      <c r="I2239" t="s">
        <v>27</v>
      </c>
      <c r="J2239" t="s">
        <v>28</v>
      </c>
      <c r="K2239" t="s">
        <v>29</v>
      </c>
      <c r="L2239">
        <v>14</v>
      </c>
    </row>
    <row r="2240" spans="1:12" x14ac:dyDescent="0.3">
      <c r="A2240">
        <v>2239</v>
      </c>
      <c r="B2240" t="s">
        <v>4288</v>
      </c>
      <c r="C2240" t="s">
        <v>4289</v>
      </c>
      <c r="D2240" t="s">
        <v>24</v>
      </c>
      <c r="E2240">
        <v>0</v>
      </c>
      <c r="F2240" s="3">
        <v>21926</v>
      </c>
      <c r="G2240" t="s">
        <v>346</v>
      </c>
      <c r="H2240" t="s">
        <v>38</v>
      </c>
      <c r="I2240" t="s">
        <v>50</v>
      </c>
      <c r="J2240" t="s">
        <v>28</v>
      </c>
      <c r="K2240" t="s">
        <v>29</v>
      </c>
      <c r="L2240">
        <v>8</v>
      </c>
    </row>
    <row r="2241" spans="1:12" x14ac:dyDescent="0.3">
      <c r="A2241">
        <v>2240</v>
      </c>
      <c r="B2241" t="s">
        <v>4290</v>
      </c>
      <c r="C2241" t="s">
        <v>4291</v>
      </c>
      <c r="D2241" t="s">
        <v>32</v>
      </c>
      <c r="E2241">
        <v>4</v>
      </c>
      <c r="F2241" s="3">
        <v>25409</v>
      </c>
      <c r="G2241" t="s">
        <v>1463</v>
      </c>
      <c r="H2241" t="s">
        <v>68</v>
      </c>
      <c r="I2241" t="s">
        <v>50</v>
      </c>
      <c r="J2241" t="s">
        <v>28</v>
      </c>
      <c r="K2241" t="s">
        <v>29</v>
      </c>
      <c r="L2241">
        <v>16</v>
      </c>
    </row>
    <row r="2242" spans="1:12" x14ac:dyDescent="0.3">
      <c r="A2242">
        <v>2241</v>
      </c>
      <c r="B2242" t="s">
        <v>4292</v>
      </c>
      <c r="C2242" t="s">
        <v>4293</v>
      </c>
      <c r="D2242" t="s">
        <v>32</v>
      </c>
      <c r="E2242">
        <v>45</v>
      </c>
      <c r="F2242" s="3">
        <v>27448</v>
      </c>
      <c r="G2242" t="s">
        <v>190</v>
      </c>
      <c r="H2242" t="s">
        <v>34</v>
      </c>
      <c r="I2242" t="s">
        <v>50</v>
      </c>
      <c r="J2242" t="s">
        <v>28</v>
      </c>
      <c r="K2242" t="s">
        <v>42</v>
      </c>
      <c r="L2242">
        <v>10</v>
      </c>
    </row>
    <row r="2243" spans="1:12" x14ac:dyDescent="0.3">
      <c r="A2243">
        <v>2242</v>
      </c>
      <c r="B2243" t="s">
        <v>1166</v>
      </c>
      <c r="C2243" t="s">
        <v>4294</v>
      </c>
      <c r="D2243" t="s">
        <v>24</v>
      </c>
      <c r="E2243">
        <v>25</v>
      </c>
      <c r="F2243" s="3">
        <v>28392</v>
      </c>
      <c r="G2243" t="s">
        <v>193</v>
      </c>
      <c r="H2243" t="s">
        <v>40</v>
      </c>
      <c r="I2243" t="s">
        <v>27</v>
      </c>
      <c r="J2243" t="s">
        <v>28</v>
      </c>
      <c r="K2243" t="s">
        <v>29</v>
      </c>
      <c r="L2243">
        <v>21</v>
      </c>
    </row>
    <row r="2244" spans="1:12" x14ac:dyDescent="0.3">
      <c r="A2244">
        <v>2243</v>
      </c>
      <c r="B2244" t="s">
        <v>736</v>
      </c>
      <c r="C2244" t="s">
        <v>4295</v>
      </c>
      <c r="D2244" t="s">
        <v>24</v>
      </c>
      <c r="E2244">
        <v>76</v>
      </c>
      <c r="F2244" s="3">
        <v>28000</v>
      </c>
      <c r="G2244" t="s">
        <v>58</v>
      </c>
      <c r="H2244" t="s">
        <v>40</v>
      </c>
      <c r="I2244" t="s">
        <v>46</v>
      </c>
      <c r="J2244" t="s">
        <v>28</v>
      </c>
      <c r="K2244" t="s">
        <v>29</v>
      </c>
      <c r="L2244">
        <v>7</v>
      </c>
    </row>
    <row r="2245" spans="1:12" x14ac:dyDescent="0.3">
      <c r="A2245">
        <v>2244</v>
      </c>
      <c r="B2245" t="s">
        <v>4296</v>
      </c>
      <c r="C2245" t="s">
        <v>4297</v>
      </c>
      <c r="D2245" t="s">
        <v>32</v>
      </c>
      <c r="E2245">
        <v>97</v>
      </c>
      <c r="F2245" s="3">
        <v>26429</v>
      </c>
      <c r="G2245" t="s">
        <v>255</v>
      </c>
      <c r="H2245" t="s">
        <v>68</v>
      </c>
      <c r="I2245" t="s">
        <v>27</v>
      </c>
      <c r="J2245" t="s">
        <v>28</v>
      </c>
      <c r="K2245" t="s">
        <v>42</v>
      </c>
      <c r="L2245">
        <v>5</v>
      </c>
    </row>
    <row r="2246" spans="1:12" x14ac:dyDescent="0.3">
      <c r="A2246">
        <v>2245</v>
      </c>
      <c r="B2246" t="s">
        <v>4298</v>
      </c>
      <c r="C2246" t="s">
        <v>4299</v>
      </c>
      <c r="D2246" t="s">
        <v>24</v>
      </c>
      <c r="E2246">
        <v>11</v>
      </c>
      <c r="F2246" s="3">
        <v>29332</v>
      </c>
      <c r="G2246" t="s">
        <v>328</v>
      </c>
      <c r="H2246" t="s">
        <v>59</v>
      </c>
      <c r="I2246" t="s">
        <v>27</v>
      </c>
      <c r="J2246" t="s">
        <v>28</v>
      </c>
      <c r="K2246" t="s">
        <v>42</v>
      </c>
      <c r="L2246">
        <v>3</v>
      </c>
    </row>
    <row r="2247" spans="1:12" x14ac:dyDescent="0.3">
      <c r="A2247">
        <v>2246</v>
      </c>
      <c r="B2247" t="s">
        <v>4300</v>
      </c>
      <c r="C2247" t="s">
        <v>4301</v>
      </c>
      <c r="D2247" t="s">
        <v>32</v>
      </c>
      <c r="E2247">
        <v>16</v>
      </c>
      <c r="F2247" s="3">
        <v>28879</v>
      </c>
      <c r="G2247" t="s">
        <v>574</v>
      </c>
      <c r="H2247" t="s">
        <v>40</v>
      </c>
      <c r="I2247" t="s">
        <v>27</v>
      </c>
      <c r="J2247" t="s">
        <v>28</v>
      </c>
      <c r="K2247" t="s">
        <v>29</v>
      </c>
      <c r="L2247">
        <v>13</v>
      </c>
    </row>
    <row r="2248" spans="1:12" x14ac:dyDescent="0.3">
      <c r="A2248">
        <v>2247</v>
      </c>
      <c r="B2248" t="s">
        <v>4302</v>
      </c>
      <c r="C2248" t="s">
        <v>4303</v>
      </c>
      <c r="D2248" t="s">
        <v>24</v>
      </c>
      <c r="E2248">
        <v>17</v>
      </c>
      <c r="F2248" s="3">
        <v>34719</v>
      </c>
      <c r="G2248" t="s">
        <v>232</v>
      </c>
      <c r="H2248" t="s">
        <v>49</v>
      </c>
      <c r="I2248" t="s">
        <v>50</v>
      </c>
      <c r="J2248" t="s">
        <v>28</v>
      </c>
      <c r="K2248" t="s">
        <v>29</v>
      </c>
      <c r="L2248">
        <v>1</v>
      </c>
    </row>
    <row r="2249" spans="1:12" x14ac:dyDescent="0.3">
      <c r="A2249">
        <v>2248</v>
      </c>
      <c r="B2249" t="s">
        <v>4304</v>
      </c>
      <c r="C2249" t="s">
        <v>4305</v>
      </c>
      <c r="D2249" t="s">
        <v>24</v>
      </c>
      <c r="E2249">
        <v>33</v>
      </c>
      <c r="F2249" s="3">
        <v>35208</v>
      </c>
      <c r="G2249" t="s">
        <v>2528</v>
      </c>
      <c r="H2249" t="s">
        <v>68</v>
      </c>
      <c r="I2249" t="s">
        <v>27</v>
      </c>
      <c r="J2249" t="s">
        <v>28</v>
      </c>
      <c r="K2249" t="s">
        <v>42</v>
      </c>
      <c r="L2249">
        <v>1</v>
      </c>
    </row>
    <row r="2250" spans="1:12" x14ac:dyDescent="0.3">
      <c r="A2250">
        <v>2249</v>
      </c>
      <c r="B2250" t="s">
        <v>4306</v>
      </c>
      <c r="C2250" t="s">
        <v>3633</v>
      </c>
      <c r="D2250" t="s">
        <v>24</v>
      </c>
      <c r="E2250">
        <v>7</v>
      </c>
      <c r="F2250" s="3">
        <v>35380</v>
      </c>
      <c r="G2250" t="s">
        <v>40</v>
      </c>
      <c r="H2250" t="s">
        <v>34</v>
      </c>
      <c r="I2250" t="s">
        <v>27</v>
      </c>
      <c r="J2250" t="s">
        <v>28</v>
      </c>
      <c r="K2250" t="s">
        <v>42</v>
      </c>
      <c r="L2250">
        <v>5</v>
      </c>
    </row>
    <row r="2251" spans="1:12" x14ac:dyDescent="0.3">
      <c r="A2251">
        <v>2250</v>
      </c>
      <c r="B2251" t="s">
        <v>4307</v>
      </c>
      <c r="C2251" t="s">
        <v>4308</v>
      </c>
      <c r="D2251" t="s">
        <v>32</v>
      </c>
      <c r="E2251">
        <v>72</v>
      </c>
      <c r="F2251" s="3">
        <v>33781</v>
      </c>
      <c r="G2251" t="s">
        <v>40</v>
      </c>
      <c r="H2251" t="s">
        <v>122</v>
      </c>
      <c r="I2251" t="s">
        <v>50</v>
      </c>
      <c r="J2251" t="s">
        <v>28</v>
      </c>
      <c r="K2251" t="s">
        <v>42</v>
      </c>
      <c r="L2251">
        <v>7</v>
      </c>
    </row>
    <row r="2252" spans="1:12" x14ac:dyDescent="0.3">
      <c r="A2252">
        <v>2251</v>
      </c>
      <c r="B2252" t="s">
        <v>4309</v>
      </c>
      <c r="C2252" t="s">
        <v>4310</v>
      </c>
      <c r="D2252" t="s">
        <v>32</v>
      </c>
      <c r="E2252">
        <v>68</v>
      </c>
      <c r="F2252" s="3">
        <v>21781</v>
      </c>
      <c r="G2252" t="s">
        <v>40</v>
      </c>
      <c r="H2252" t="s">
        <v>38</v>
      </c>
      <c r="I2252" t="s">
        <v>50</v>
      </c>
      <c r="J2252" t="s">
        <v>28</v>
      </c>
      <c r="K2252" t="s">
        <v>42</v>
      </c>
      <c r="L2252">
        <v>19</v>
      </c>
    </row>
    <row r="2253" spans="1:12" x14ac:dyDescent="0.3">
      <c r="A2253">
        <v>2252</v>
      </c>
      <c r="B2253" t="s">
        <v>1112</v>
      </c>
      <c r="C2253" t="s">
        <v>4144</v>
      </c>
      <c r="D2253" t="s">
        <v>131</v>
      </c>
      <c r="E2253">
        <v>31</v>
      </c>
      <c r="F2253" s="3" t="s">
        <v>132</v>
      </c>
      <c r="G2253" t="s">
        <v>232</v>
      </c>
      <c r="H2253" t="s">
        <v>41</v>
      </c>
      <c r="I2253" t="s">
        <v>50</v>
      </c>
      <c r="J2253" t="s">
        <v>28</v>
      </c>
      <c r="K2253" t="s">
        <v>29</v>
      </c>
      <c r="L2253">
        <v>11</v>
      </c>
    </row>
    <row r="2254" spans="1:12" x14ac:dyDescent="0.3">
      <c r="A2254">
        <v>2253</v>
      </c>
      <c r="B2254" t="s">
        <v>1222</v>
      </c>
      <c r="C2254" t="s">
        <v>4311</v>
      </c>
      <c r="D2254" t="s">
        <v>24</v>
      </c>
      <c r="E2254">
        <v>28</v>
      </c>
      <c r="F2254" s="3">
        <v>21589</v>
      </c>
      <c r="G2254" t="s">
        <v>2086</v>
      </c>
      <c r="H2254" t="s">
        <v>68</v>
      </c>
      <c r="I2254" t="s">
        <v>46</v>
      </c>
      <c r="J2254" t="s">
        <v>28</v>
      </c>
      <c r="K2254" t="s">
        <v>29</v>
      </c>
      <c r="L2254">
        <v>13</v>
      </c>
    </row>
    <row r="2255" spans="1:12" x14ac:dyDescent="0.3">
      <c r="A2255">
        <v>2254</v>
      </c>
      <c r="B2255" t="s">
        <v>4312</v>
      </c>
      <c r="C2255" t="s">
        <v>4313</v>
      </c>
      <c r="D2255" t="s">
        <v>24</v>
      </c>
      <c r="E2255">
        <v>36</v>
      </c>
      <c r="F2255" s="3">
        <v>20383</v>
      </c>
      <c r="G2255" t="s">
        <v>524</v>
      </c>
      <c r="H2255" t="s">
        <v>26</v>
      </c>
      <c r="I2255" t="s">
        <v>46</v>
      </c>
      <c r="J2255" t="s">
        <v>28</v>
      </c>
      <c r="K2255" t="s">
        <v>42</v>
      </c>
      <c r="L2255">
        <v>18</v>
      </c>
    </row>
    <row r="2256" spans="1:12" x14ac:dyDescent="0.3">
      <c r="A2256">
        <v>2255</v>
      </c>
      <c r="B2256" t="s">
        <v>4314</v>
      </c>
      <c r="C2256" t="s">
        <v>4315</v>
      </c>
      <c r="D2256" t="s">
        <v>32</v>
      </c>
      <c r="E2256">
        <v>92</v>
      </c>
      <c r="F2256" s="3">
        <v>33796</v>
      </c>
      <c r="G2256" t="s">
        <v>668</v>
      </c>
      <c r="H2256" t="s">
        <v>26</v>
      </c>
      <c r="I2256" t="s">
        <v>46</v>
      </c>
      <c r="J2256" t="s">
        <v>28</v>
      </c>
      <c r="K2256" t="s">
        <v>29</v>
      </c>
      <c r="L2256">
        <v>5</v>
      </c>
    </row>
    <row r="2257" spans="1:12" x14ac:dyDescent="0.3">
      <c r="A2257">
        <v>2256</v>
      </c>
      <c r="B2257" t="s">
        <v>578</v>
      </c>
      <c r="C2257" t="s">
        <v>4316</v>
      </c>
      <c r="D2257" t="s">
        <v>24</v>
      </c>
      <c r="E2257">
        <v>28</v>
      </c>
      <c r="F2257" s="3">
        <v>28547</v>
      </c>
      <c r="G2257" t="s">
        <v>328</v>
      </c>
      <c r="H2257" t="s">
        <v>49</v>
      </c>
      <c r="I2257" t="s">
        <v>27</v>
      </c>
      <c r="J2257" t="s">
        <v>28</v>
      </c>
      <c r="K2257" t="s">
        <v>42</v>
      </c>
      <c r="L2257">
        <v>15</v>
      </c>
    </row>
    <row r="2258" spans="1:12" x14ac:dyDescent="0.3">
      <c r="A2258">
        <v>2257</v>
      </c>
      <c r="B2258" t="s">
        <v>4317</v>
      </c>
      <c r="C2258" t="s">
        <v>4318</v>
      </c>
      <c r="D2258" t="s">
        <v>32</v>
      </c>
      <c r="E2258">
        <v>27</v>
      </c>
      <c r="F2258" s="3">
        <v>28411</v>
      </c>
      <c r="G2258" t="s">
        <v>449</v>
      </c>
      <c r="H2258" t="s">
        <v>148</v>
      </c>
      <c r="I2258" t="s">
        <v>27</v>
      </c>
      <c r="J2258" t="s">
        <v>28</v>
      </c>
      <c r="K2258" t="s">
        <v>42</v>
      </c>
      <c r="L2258">
        <v>15</v>
      </c>
    </row>
    <row r="2259" spans="1:12" x14ac:dyDescent="0.3">
      <c r="A2259">
        <v>2258</v>
      </c>
      <c r="B2259" t="s">
        <v>3942</v>
      </c>
      <c r="C2259" t="s">
        <v>4319</v>
      </c>
      <c r="D2259" t="s">
        <v>24</v>
      </c>
      <c r="E2259">
        <v>63</v>
      </c>
      <c r="F2259" s="3">
        <v>27109</v>
      </c>
      <c r="G2259" t="s">
        <v>74</v>
      </c>
      <c r="H2259" t="s">
        <v>49</v>
      </c>
      <c r="I2259" t="s">
        <v>50</v>
      </c>
      <c r="J2259" t="s">
        <v>28</v>
      </c>
      <c r="K2259" t="s">
        <v>42</v>
      </c>
      <c r="L2259">
        <v>7</v>
      </c>
    </row>
    <row r="2260" spans="1:12" x14ac:dyDescent="0.3">
      <c r="A2260">
        <v>2259</v>
      </c>
      <c r="B2260" t="s">
        <v>4320</v>
      </c>
      <c r="C2260" t="s">
        <v>4321</v>
      </c>
      <c r="D2260" t="s">
        <v>24</v>
      </c>
      <c r="E2260">
        <v>83</v>
      </c>
      <c r="F2260" s="3">
        <v>36343</v>
      </c>
      <c r="G2260" t="s">
        <v>784</v>
      </c>
      <c r="H2260" t="s">
        <v>40</v>
      </c>
      <c r="I2260" t="s">
        <v>46</v>
      </c>
      <c r="J2260" t="s">
        <v>28</v>
      </c>
      <c r="K2260" t="s">
        <v>42</v>
      </c>
      <c r="L2260">
        <v>2</v>
      </c>
    </row>
    <row r="2261" spans="1:12" x14ac:dyDescent="0.3">
      <c r="A2261">
        <v>2260</v>
      </c>
      <c r="B2261" t="s">
        <v>1087</v>
      </c>
      <c r="C2261" t="s">
        <v>4322</v>
      </c>
      <c r="D2261" t="s">
        <v>32</v>
      </c>
      <c r="E2261">
        <v>38</v>
      </c>
      <c r="F2261" s="3">
        <v>24512</v>
      </c>
      <c r="G2261" t="s">
        <v>2062</v>
      </c>
      <c r="H2261" t="s">
        <v>59</v>
      </c>
      <c r="I2261" t="s">
        <v>50</v>
      </c>
      <c r="J2261" t="s">
        <v>28</v>
      </c>
      <c r="K2261" t="s">
        <v>42</v>
      </c>
      <c r="L2261">
        <v>11</v>
      </c>
    </row>
    <row r="2262" spans="1:12" x14ac:dyDescent="0.3">
      <c r="A2262">
        <v>2261</v>
      </c>
      <c r="B2262" t="s">
        <v>2766</v>
      </c>
      <c r="C2262" t="s">
        <v>4323</v>
      </c>
      <c r="D2262" t="s">
        <v>32</v>
      </c>
      <c r="E2262">
        <v>81</v>
      </c>
      <c r="F2262" s="3">
        <v>29485</v>
      </c>
      <c r="G2262" t="s">
        <v>3638</v>
      </c>
      <c r="H2262" t="s">
        <v>26</v>
      </c>
      <c r="I2262" t="s">
        <v>27</v>
      </c>
      <c r="J2262" t="s">
        <v>28</v>
      </c>
      <c r="K2262" t="s">
        <v>29</v>
      </c>
      <c r="L2262">
        <v>13</v>
      </c>
    </row>
    <row r="2263" spans="1:12" x14ac:dyDescent="0.3">
      <c r="A2263">
        <v>2262</v>
      </c>
      <c r="B2263" t="s">
        <v>4324</v>
      </c>
      <c r="C2263" t="s">
        <v>4325</v>
      </c>
      <c r="D2263" t="s">
        <v>24</v>
      </c>
      <c r="E2263">
        <v>90</v>
      </c>
      <c r="F2263" s="3">
        <v>30793</v>
      </c>
      <c r="G2263" t="s">
        <v>464</v>
      </c>
      <c r="H2263" t="s">
        <v>26</v>
      </c>
      <c r="I2263" t="s">
        <v>27</v>
      </c>
      <c r="J2263" t="s">
        <v>28</v>
      </c>
      <c r="K2263" t="s">
        <v>29</v>
      </c>
      <c r="L2263">
        <v>2</v>
      </c>
    </row>
    <row r="2264" spans="1:12" x14ac:dyDescent="0.3">
      <c r="A2264">
        <v>2263</v>
      </c>
      <c r="B2264" t="s">
        <v>4326</v>
      </c>
      <c r="C2264" t="s">
        <v>4327</v>
      </c>
      <c r="D2264" t="s">
        <v>24</v>
      </c>
      <c r="E2264">
        <v>79</v>
      </c>
      <c r="F2264" s="3">
        <v>31814</v>
      </c>
      <c r="G2264" t="s">
        <v>86</v>
      </c>
      <c r="H2264" t="s">
        <v>59</v>
      </c>
      <c r="I2264" t="s">
        <v>27</v>
      </c>
      <c r="J2264" t="s">
        <v>28</v>
      </c>
      <c r="K2264" t="s">
        <v>29</v>
      </c>
      <c r="L2264">
        <v>21</v>
      </c>
    </row>
    <row r="2265" spans="1:12" x14ac:dyDescent="0.3">
      <c r="A2265">
        <v>2264</v>
      </c>
      <c r="B2265" t="s">
        <v>1909</v>
      </c>
      <c r="C2265" t="s">
        <v>1999</v>
      </c>
      <c r="D2265" t="s">
        <v>24</v>
      </c>
      <c r="E2265">
        <v>18</v>
      </c>
      <c r="F2265" s="3">
        <v>26497</v>
      </c>
      <c r="G2265" t="s">
        <v>266</v>
      </c>
      <c r="H2265" t="s">
        <v>26</v>
      </c>
      <c r="I2265" t="s">
        <v>46</v>
      </c>
      <c r="J2265" t="s">
        <v>28</v>
      </c>
      <c r="K2265" t="s">
        <v>42</v>
      </c>
      <c r="L2265">
        <v>9</v>
      </c>
    </row>
    <row r="2266" spans="1:12" x14ac:dyDescent="0.3">
      <c r="A2266">
        <v>2265</v>
      </c>
      <c r="B2266" t="s">
        <v>4328</v>
      </c>
      <c r="C2266" t="s">
        <v>4329</v>
      </c>
      <c r="D2266" t="s">
        <v>32</v>
      </c>
      <c r="E2266">
        <v>55</v>
      </c>
      <c r="F2266" s="3">
        <v>29431</v>
      </c>
      <c r="G2266" t="s">
        <v>40</v>
      </c>
      <c r="H2266" t="s">
        <v>38</v>
      </c>
      <c r="I2266" t="s">
        <v>27</v>
      </c>
      <c r="J2266" t="s">
        <v>28</v>
      </c>
      <c r="K2266" t="s">
        <v>29</v>
      </c>
      <c r="L2266">
        <v>5</v>
      </c>
    </row>
    <row r="2267" spans="1:12" x14ac:dyDescent="0.3">
      <c r="A2267">
        <v>2266</v>
      </c>
      <c r="B2267" t="s">
        <v>2744</v>
      </c>
      <c r="C2267" t="s">
        <v>4330</v>
      </c>
      <c r="D2267" t="s">
        <v>32</v>
      </c>
      <c r="E2267">
        <v>74</v>
      </c>
      <c r="F2267" s="3">
        <v>36079</v>
      </c>
      <c r="G2267" t="s">
        <v>40</v>
      </c>
      <c r="H2267" t="s">
        <v>49</v>
      </c>
      <c r="I2267" t="s">
        <v>50</v>
      </c>
      <c r="J2267" t="s">
        <v>28</v>
      </c>
      <c r="K2267" t="s">
        <v>42</v>
      </c>
      <c r="L2267">
        <v>1</v>
      </c>
    </row>
    <row r="2268" spans="1:12" x14ac:dyDescent="0.3">
      <c r="A2268">
        <v>2267</v>
      </c>
      <c r="B2268" t="s">
        <v>4331</v>
      </c>
      <c r="C2268" t="s">
        <v>4332</v>
      </c>
      <c r="D2268" t="s">
        <v>24</v>
      </c>
      <c r="E2268">
        <v>78</v>
      </c>
      <c r="F2268" s="3">
        <v>23495</v>
      </c>
      <c r="G2268" t="s">
        <v>58</v>
      </c>
      <c r="H2268" t="s">
        <v>40</v>
      </c>
      <c r="I2268" t="s">
        <v>46</v>
      </c>
      <c r="J2268" t="s">
        <v>28</v>
      </c>
      <c r="K2268" t="s">
        <v>42</v>
      </c>
      <c r="L2268">
        <v>14</v>
      </c>
    </row>
    <row r="2269" spans="1:12" x14ac:dyDescent="0.3">
      <c r="A2269">
        <v>2268</v>
      </c>
      <c r="B2269" t="s">
        <v>4333</v>
      </c>
      <c r="C2269" t="s">
        <v>4334</v>
      </c>
      <c r="D2269" t="s">
        <v>24</v>
      </c>
      <c r="E2269">
        <v>66</v>
      </c>
      <c r="F2269" s="3">
        <v>24022</v>
      </c>
      <c r="G2269" t="s">
        <v>464</v>
      </c>
      <c r="H2269" t="s">
        <v>26</v>
      </c>
      <c r="I2269" t="s">
        <v>27</v>
      </c>
      <c r="J2269" t="s">
        <v>28</v>
      </c>
      <c r="K2269" t="s">
        <v>42</v>
      </c>
      <c r="L2269">
        <v>19</v>
      </c>
    </row>
    <row r="2270" spans="1:12" x14ac:dyDescent="0.3">
      <c r="A2270">
        <v>2269</v>
      </c>
      <c r="B2270" t="s">
        <v>554</v>
      </c>
      <c r="C2270" t="s">
        <v>4335</v>
      </c>
      <c r="D2270" t="s">
        <v>24</v>
      </c>
      <c r="E2270">
        <v>33</v>
      </c>
      <c r="F2270" s="3">
        <v>32823</v>
      </c>
      <c r="G2270" t="s">
        <v>128</v>
      </c>
      <c r="H2270" t="s">
        <v>40</v>
      </c>
      <c r="I2270" t="s">
        <v>27</v>
      </c>
      <c r="J2270" t="s">
        <v>28</v>
      </c>
      <c r="K2270" t="s">
        <v>42</v>
      </c>
      <c r="L2270">
        <v>9</v>
      </c>
    </row>
    <row r="2271" spans="1:12" x14ac:dyDescent="0.3">
      <c r="A2271">
        <v>2270</v>
      </c>
      <c r="B2271" t="s">
        <v>4336</v>
      </c>
      <c r="C2271" t="s">
        <v>4337</v>
      </c>
      <c r="D2271" t="s">
        <v>32</v>
      </c>
      <c r="E2271">
        <v>50</v>
      </c>
      <c r="F2271" s="3">
        <v>24378</v>
      </c>
      <c r="G2271" t="s">
        <v>135</v>
      </c>
      <c r="H2271" t="s">
        <v>49</v>
      </c>
      <c r="I2271" t="s">
        <v>46</v>
      </c>
      <c r="J2271" t="s">
        <v>28</v>
      </c>
      <c r="K2271" t="s">
        <v>42</v>
      </c>
      <c r="L2271">
        <v>9</v>
      </c>
    </row>
    <row r="2272" spans="1:12" x14ac:dyDescent="0.3">
      <c r="A2272">
        <v>2271</v>
      </c>
      <c r="B2272" t="s">
        <v>4338</v>
      </c>
      <c r="C2272" t="s">
        <v>4339</v>
      </c>
      <c r="D2272" t="s">
        <v>32</v>
      </c>
      <c r="E2272">
        <v>96</v>
      </c>
      <c r="F2272" s="3">
        <v>27114</v>
      </c>
      <c r="G2272" t="s">
        <v>40</v>
      </c>
      <c r="H2272" t="s">
        <v>122</v>
      </c>
      <c r="I2272" t="s">
        <v>27</v>
      </c>
      <c r="J2272" t="s">
        <v>28</v>
      </c>
      <c r="K2272" t="s">
        <v>29</v>
      </c>
      <c r="L2272">
        <v>18</v>
      </c>
    </row>
    <row r="2273" spans="1:12" x14ac:dyDescent="0.3">
      <c r="A2273">
        <v>2272</v>
      </c>
      <c r="B2273" t="s">
        <v>4340</v>
      </c>
      <c r="C2273" t="s">
        <v>4341</v>
      </c>
      <c r="D2273" t="s">
        <v>24</v>
      </c>
      <c r="E2273">
        <v>82</v>
      </c>
      <c r="F2273" s="3">
        <v>34689</v>
      </c>
      <c r="G2273" t="s">
        <v>258</v>
      </c>
      <c r="H2273" t="s">
        <v>68</v>
      </c>
      <c r="I2273" t="s">
        <v>27</v>
      </c>
      <c r="J2273" t="s">
        <v>28</v>
      </c>
      <c r="K2273" t="s">
        <v>42</v>
      </c>
      <c r="L2273">
        <v>1</v>
      </c>
    </row>
    <row r="2274" spans="1:12" x14ac:dyDescent="0.3">
      <c r="A2274">
        <v>2273</v>
      </c>
      <c r="B2274" t="s">
        <v>2040</v>
      </c>
      <c r="C2274" t="s">
        <v>4342</v>
      </c>
      <c r="D2274" t="s">
        <v>24</v>
      </c>
      <c r="E2274">
        <v>71</v>
      </c>
      <c r="F2274" s="3">
        <v>23593</v>
      </c>
      <c r="G2274" t="s">
        <v>338</v>
      </c>
      <c r="H2274" t="s">
        <v>40</v>
      </c>
      <c r="I2274" t="s">
        <v>27</v>
      </c>
      <c r="J2274" t="s">
        <v>28</v>
      </c>
      <c r="K2274" t="s">
        <v>29</v>
      </c>
      <c r="L2274">
        <v>9</v>
      </c>
    </row>
    <row r="2275" spans="1:12" x14ac:dyDescent="0.3">
      <c r="A2275">
        <v>2274</v>
      </c>
      <c r="B2275" t="s">
        <v>4343</v>
      </c>
      <c r="C2275" t="s">
        <v>4344</v>
      </c>
      <c r="D2275" t="s">
        <v>24</v>
      </c>
      <c r="E2275">
        <v>15</v>
      </c>
      <c r="F2275" s="3">
        <v>29185</v>
      </c>
      <c r="G2275" t="s">
        <v>343</v>
      </c>
      <c r="H2275" t="s">
        <v>68</v>
      </c>
      <c r="I2275" t="s">
        <v>27</v>
      </c>
      <c r="J2275" t="s">
        <v>28</v>
      </c>
      <c r="K2275" t="s">
        <v>29</v>
      </c>
      <c r="L2275">
        <v>13</v>
      </c>
    </row>
    <row r="2276" spans="1:12" x14ac:dyDescent="0.3">
      <c r="A2276">
        <v>2275</v>
      </c>
      <c r="B2276" t="s">
        <v>4345</v>
      </c>
      <c r="C2276" t="s">
        <v>1744</v>
      </c>
      <c r="D2276" t="s">
        <v>24</v>
      </c>
      <c r="E2276">
        <v>77</v>
      </c>
      <c r="F2276" s="3">
        <v>33804</v>
      </c>
      <c r="G2276" t="s">
        <v>2150</v>
      </c>
      <c r="H2276" t="s">
        <v>34</v>
      </c>
      <c r="I2276" t="s">
        <v>50</v>
      </c>
      <c r="J2276" t="s">
        <v>28</v>
      </c>
      <c r="K2276" t="s">
        <v>29</v>
      </c>
      <c r="L2276">
        <v>8</v>
      </c>
    </row>
    <row r="2277" spans="1:12" x14ac:dyDescent="0.3">
      <c r="A2277">
        <v>2276</v>
      </c>
      <c r="B2277" t="s">
        <v>4346</v>
      </c>
      <c r="C2277" t="s">
        <v>4347</v>
      </c>
      <c r="D2277" t="s">
        <v>24</v>
      </c>
      <c r="E2277">
        <v>90</v>
      </c>
      <c r="F2277" s="3">
        <v>31326</v>
      </c>
      <c r="G2277" t="s">
        <v>558</v>
      </c>
      <c r="H2277" t="s">
        <v>40</v>
      </c>
      <c r="I2277" t="s">
        <v>27</v>
      </c>
      <c r="J2277" t="s">
        <v>28</v>
      </c>
      <c r="K2277" t="s">
        <v>29</v>
      </c>
      <c r="L2277">
        <v>12</v>
      </c>
    </row>
    <row r="2278" spans="1:12" x14ac:dyDescent="0.3">
      <c r="A2278">
        <v>2277</v>
      </c>
      <c r="B2278" t="s">
        <v>4348</v>
      </c>
      <c r="C2278" t="s">
        <v>764</v>
      </c>
      <c r="D2278" t="s">
        <v>24</v>
      </c>
      <c r="E2278">
        <v>44</v>
      </c>
      <c r="F2278" s="3">
        <v>23245</v>
      </c>
      <c r="G2278" t="s">
        <v>422</v>
      </c>
      <c r="H2278" t="s">
        <v>34</v>
      </c>
      <c r="I2278" t="s">
        <v>50</v>
      </c>
      <c r="J2278" t="s">
        <v>28</v>
      </c>
      <c r="K2278" t="s">
        <v>29</v>
      </c>
      <c r="L2278">
        <v>7</v>
      </c>
    </row>
    <row r="2279" spans="1:12" x14ac:dyDescent="0.3">
      <c r="A2279">
        <v>2278</v>
      </c>
      <c r="B2279" t="s">
        <v>4349</v>
      </c>
      <c r="C2279" t="s">
        <v>4350</v>
      </c>
      <c r="D2279" t="s">
        <v>32</v>
      </c>
      <c r="E2279">
        <v>11</v>
      </c>
      <c r="F2279" s="3">
        <v>28393</v>
      </c>
      <c r="G2279" t="s">
        <v>128</v>
      </c>
      <c r="H2279" t="s">
        <v>26</v>
      </c>
      <c r="I2279" t="s">
        <v>46</v>
      </c>
      <c r="J2279" t="s">
        <v>28</v>
      </c>
      <c r="K2279" t="s">
        <v>29</v>
      </c>
      <c r="L2279">
        <v>8</v>
      </c>
    </row>
    <row r="2280" spans="1:12" x14ac:dyDescent="0.3">
      <c r="A2280">
        <v>2279</v>
      </c>
      <c r="B2280" t="s">
        <v>3689</v>
      </c>
      <c r="C2280" t="s">
        <v>4351</v>
      </c>
      <c r="D2280" t="s">
        <v>32</v>
      </c>
      <c r="E2280">
        <v>42</v>
      </c>
      <c r="F2280" s="3">
        <v>28933</v>
      </c>
      <c r="G2280" t="s">
        <v>2150</v>
      </c>
      <c r="H2280" t="s">
        <v>26</v>
      </c>
      <c r="I2280" t="s">
        <v>27</v>
      </c>
      <c r="J2280" t="s">
        <v>28</v>
      </c>
      <c r="K2280" t="s">
        <v>42</v>
      </c>
      <c r="L2280">
        <v>3</v>
      </c>
    </row>
    <row r="2281" spans="1:12" x14ac:dyDescent="0.3">
      <c r="A2281">
        <v>2280</v>
      </c>
      <c r="B2281" t="s">
        <v>4352</v>
      </c>
      <c r="C2281" t="s">
        <v>4353</v>
      </c>
      <c r="D2281" t="s">
        <v>24</v>
      </c>
      <c r="E2281">
        <v>93</v>
      </c>
      <c r="F2281" s="3">
        <v>22238</v>
      </c>
      <c r="G2281" t="s">
        <v>748</v>
      </c>
      <c r="H2281" t="s">
        <v>40</v>
      </c>
      <c r="I2281" t="s">
        <v>27</v>
      </c>
      <c r="J2281" t="s">
        <v>28</v>
      </c>
      <c r="K2281" t="s">
        <v>42</v>
      </c>
      <c r="L2281">
        <v>9</v>
      </c>
    </row>
    <row r="2282" spans="1:12" x14ac:dyDescent="0.3">
      <c r="A2282">
        <v>2281</v>
      </c>
      <c r="B2282" t="s">
        <v>2877</v>
      </c>
      <c r="C2282" t="s">
        <v>4354</v>
      </c>
      <c r="D2282" t="s">
        <v>24</v>
      </c>
      <c r="E2282">
        <v>56</v>
      </c>
      <c r="F2282" s="3">
        <v>32638</v>
      </c>
      <c r="G2282" t="s">
        <v>40</v>
      </c>
      <c r="H2282" t="s">
        <v>40</v>
      </c>
      <c r="I2282" t="s">
        <v>50</v>
      </c>
      <c r="J2282" t="s">
        <v>28</v>
      </c>
      <c r="K2282" t="s">
        <v>29</v>
      </c>
      <c r="L2282">
        <v>14</v>
      </c>
    </row>
    <row r="2283" spans="1:12" x14ac:dyDescent="0.3">
      <c r="A2283">
        <v>2282</v>
      </c>
      <c r="B2283" t="s">
        <v>4355</v>
      </c>
      <c r="C2283" t="s">
        <v>4356</v>
      </c>
      <c r="D2283" t="s">
        <v>32</v>
      </c>
      <c r="E2283">
        <v>81</v>
      </c>
      <c r="F2283" s="3">
        <v>20876</v>
      </c>
      <c r="G2283" t="s">
        <v>165</v>
      </c>
      <c r="H2283" t="s">
        <v>34</v>
      </c>
      <c r="I2283" t="s">
        <v>46</v>
      </c>
      <c r="J2283" t="s">
        <v>28</v>
      </c>
      <c r="K2283" t="s">
        <v>29</v>
      </c>
      <c r="L2283">
        <v>7</v>
      </c>
    </row>
    <row r="2284" spans="1:12" x14ac:dyDescent="0.3">
      <c r="A2284">
        <v>2283</v>
      </c>
      <c r="B2284" t="s">
        <v>4357</v>
      </c>
      <c r="C2284" t="s">
        <v>4358</v>
      </c>
      <c r="D2284" t="s">
        <v>32</v>
      </c>
      <c r="E2284">
        <v>44</v>
      </c>
      <c r="F2284" s="3">
        <v>19763</v>
      </c>
      <c r="G2284" t="s">
        <v>990</v>
      </c>
      <c r="H2284" t="s">
        <v>40</v>
      </c>
      <c r="I2284" t="s">
        <v>50</v>
      </c>
      <c r="J2284" t="s">
        <v>28</v>
      </c>
      <c r="K2284" t="s">
        <v>42</v>
      </c>
      <c r="L2284">
        <v>16</v>
      </c>
    </row>
    <row r="2285" spans="1:12" x14ac:dyDescent="0.3">
      <c r="A2285">
        <v>2284</v>
      </c>
      <c r="B2285" t="s">
        <v>4359</v>
      </c>
      <c r="C2285" t="s">
        <v>4360</v>
      </c>
      <c r="D2285" t="s">
        <v>24</v>
      </c>
      <c r="E2285">
        <v>83</v>
      </c>
      <c r="F2285" s="3">
        <v>27076</v>
      </c>
      <c r="G2285" t="s">
        <v>2936</v>
      </c>
      <c r="H2285" t="s">
        <v>122</v>
      </c>
      <c r="I2285" t="s">
        <v>50</v>
      </c>
      <c r="J2285" t="s">
        <v>28</v>
      </c>
      <c r="K2285" t="s">
        <v>42</v>
      </c>
      <c r="L2285">
        <v>14</v>
      </c>
    </row>
    <row r="2286" spans="1:12" x14ac:dyDescent="0.3">
      <c r="A2286">
        <v>2285</v>
      </c>
      <c r="B2286" t="s">
        <v>4361</v>
      </c>
      <c r="C2286" t="s">
        <v>4362</v>
      </c>
      <c r="D2286" t="s">
        <v>24</v>
      </c>
      <c r="E2286">
        <v>71</v>
      </c>
      <c r="F2286" s="3">
        <v>26964</v>
      </c>
      <c r="G2286" t="s">
        <v>276</v>
      </c>
      <c r="H2286" t="s">
        <v>26</v>
      </c>
      <c r="I2286" t="s">
        <v>50</v>
      </c>
      <c r="J2286" t="s">
        <v>28</v>
      </c>
      <c r="K2286" t="s">
        <v>42</v>
      </c>
      <c r="L2286">
        <v>5</v>
      </c>
    </row>
    <row r="2287" spans="1:12" x14ac:dyDescent="0.3">
      <c r="A2287">
        <v>2286</v>
      </c>
      <c r="B2287" t="s">
        <v>4363</v>
      </c>
      <c r="C2287" t="s">
        <v>4364</v>
      </c>
      <c r="D2287" t="s">
        <v>24</v>
      </c>
      <c r="E2287">
        <v>20</v>
      </c>
      <c r="F2287" s="3">
        <v>34852</v>
      </c>
      <c r="G2287" t="s">
        <v>331</v>
      </c>
      <c r="H2287" t="s">
        <v>68</v>
      </c>
      <c r="I2287" t="s">
        <v>50</v>
      </c>
      <c r="J2287" t="s">
        <v>28</v>
      </c>
      <c r="K2287" t="s">
        <v>42</v>
      </c>
      <c r="L2287">
        <v>5</v>
      </c>
    </row>
    <row r="2288" spans="1:12" x14ac:dyDescent="0.3">
      <c r="A2288">
        <v>2287</v>
      </c>
      <c r="B2288" t="s">
        <v>4365</v>
      </c>
      <c r="C2288" t="s">
        <v>4366</v>
      </c>
      <c r="D2288" t="s">
        <v>24</v>
      </c>
      <c r="E2288">
        <v>53</v>
      </c>
      <c r="F2288" s="3">
        <v>27141</v>
      </c>
      <c r="G2288" t="s">
        <v>1091</v>
      </c>
      <c r="H2288" t="s">
        <v>122</v>
      </c>
      <c r="I2288" t="s">
        <v>50</v>
      </c>
      <c r="J2288" t="s">
        <v>28</v>
      </c>
      <c r="K2288" t="s">
        <v>42</v>
      </c>
      <c r="L2288">
        <v>20</v>
      </c>
    </row>
    <row r="2289" spans="1:12" x14ac:dyDescent="0.3">
      <c r="A2289">
        <v>2288</v>
      </c>
      <c r="B2289" t="s">
        <v>4367</v>
      </c>
      <c r="C2289" t="s">
        <v>4368</v>
      </c>
      <c r="D2289" t="s">
        <v>32</v>
      </c>
      <c r="E2289">
        <v>63</v>
      </c>
      <c r="F2289" s="3">
        <v>23501</v>
      </c>
      <c r="G2289" t="s">
        <v>331</v>
      </c>
      <c r="H2289" t="s">
        <v>68</v>
      </c>
      <c r="I2289" t="s">
        <v>50</v>
      </c>
      <c r="J2289" t="s">
        <v>28</v>
      </c>
      <c r="K2289" t="s">
        <v>42</v>
      </c>
      <c r="L2289">
        <v>8</v>
      </c>
    </row>
    <row r="2290" spans="1:12" x14ac:dyDescent="0.3">
      <c r="A2290">
        <v>2289</v>
      </c>
      <c r="B2290" t="s">
        <v>1717</v>
      </c>
      <c r="C2290" t="s">
        <v>4369</v>
      </c>
      <c r="D2290" t="s">
        <v>24</v>
      </c>
      <c r="E2290">
        <v>97</v>
      </c>
      <c r="F2290" s="3">
        <v>29489</v>
      </c>
      <c r="G2290" t="s">
        <v>111</v>
      </c>
      <c r="H2290" t="s">
        <v>26</v>
      </c>
      <c r="I2290" t="s">
        <v>46</v>
      </c>
      <c r="J2290" t="s">
        <v>28</v>
      </c>
      <c r="K2290" t="s">
        <v>29</v>
      </c>
      <c r="L2290">
        <v>13</v>
      </c>
    </row>
    <row r="2291" spans="1:12" x14ac:dyDescent="0.3">
      <c r="A2291">
        <v>2290</v>
      </c>
      <c r="B2291" t="s">
        <v>4370</v>
      </c>
      <c r="C2291" t="s">
        <v>4371</v>
      </c>
      <c r="D2291" t="s">
        <v>32</v>
      </c>
      <c r="E2291">
        <v>18</v>
      </c>
      <c r="F2291" s="3">
        <v>29655</v>
      </c>
      <c r="G2291" t="s">
        <v>74</v>
      </c>
      <c r="H2291" t="s">
        <v>68</v>
      </c>
      <c r="I2291" t="s">
        <v>27</v>
      </c>
      <c r="J2291" t="s">
        <v>28</v>
      </c>
      <c r="K2291" t="s">
        <v>29</v>
      </c>
      <c r="L2291">
        <v>5</v>
      </c>
    </row>
    <row r="2292" spans="1:12" x14ac:dyDescent="0.3">
      <c r="A2292">
        <v>2291</v>
      </c>
      <c r="B2292" t="s">
        <v>4372</v>
      </c>
      <c r="C2292" t="s">
        <v>4373</v>
      </c>
      <c r="D2292" t="s">
        <v>32</v>
      </c>
      <c r="E2292">
        <v>67</v>
      </c>
      <c r="F2292" s="3">
        <v>26036</v>
      </c>
      <c r="G2292" t="s">
        <v>1906</v>
      </c>
      <c r="H2292" t="s">
        <v>68</v>
      </c>
      <c r="I2292" t="s">
        <v>46</v>
      </c>
      <c r="J2292" t="s">
        <v>28</v>
      </c>
      <c r="K2292" t="s">
        <v>29</v>
      </c>
      <c r="L2292">
        <v>4</v>
      </c>
    </row>
    <row r="2293" spans="1:12" x14ac:dyDescent="0.3">
      <c r="A2293">
        <v>2292</v>
      </c>
      <c r="B2293" t="s">
        <v>2701</v>
      </c>
      <c r="C2293" t="s">
        <v>4374</v>
      </c>
      <c r="D2293" t="s">
        <v>24</v>
      </c>
      <c r="E2293">
        <v>17</v>
      </c>
      <c r="F2293" s="3">
        <v>35948</v>
      </c>
      <c r="G2293" t="s">
        <v>111</v>
      </c>
      <c r="H2293" t="s">
        <v>26</v>
      </c>
      <c r="I2293" t="s">
        <v>27</v>
      </c>
      <c r="J2293" t="s">
        <v>28</v>
      </c>
      <c r="K2293" t="s">
        <v>29</v>
      </c>
      <c r="L2293">
        <v>2</v>
      </c>
    </row>
    <row r="2294" spans="1:12" x14ac:dyDescent="0.3">
      <c r="A2294">
        <v>2293</v>
      </c>
      <c r="B2294" t="s">
        <v>4375</v>
      </c>
      <c r="C2294" t="s">
        <v>4376</v>
      </c>
      <c r="D2294" t="s">
        <v>24</v>
      </c>
      <c r="E2294">
        <v>70</v>
      </c>
      <c r="F2294" s="3">
        <v>21251</v>
      </c>
      <c r="G2294" t="s">
        <v>371</v>
      </c>
      <c r="H2294" t="s">
        <v>34</v>
      </c>
      <c r="I2294" t="s">
        <v>46</v>
      </c>
      <c r="J2294" t="s">
        <v>28</v>
      </c>
      <c r="K2294" t="s">
        <v>42</v>
      </c>
      <c r="L2294">
        <v>16</v>
      </c>
    </row>
    <row r="2295" spans="1:12" x14ac:dyDescent="0.3">
      <c r="A2295">
        <v>2294</v>
      </c>
      <c r="B2295" t="s">
        <v>4377</v>
      </c>
      <c r="C2295" t="s">
        <v>664</v>
      </c>
      <c r="D2295" t="s">
        <v>32</v>
      </c>
      <c r="E2295">
        <v>25</v>
      </c>
      <c r="F2295" s="3">
        <v>31944</v>
      </c>
      <c r="G2295" t="s">
        <v>346</v>
      </c>
      <c r="H2295" t="s">
        <v>68</v>
      </c>
      <c r="I2295" t="s">
        <v>27</v>
      </c>
      <c r="J2295" t="s">
        <v>28</v>
      </c>
      <c r="K2295" t="s">
        <v>42</v>
      </c>
      <c r="L2295">
        <v>21</v>
      </c>
    </row>
    <row r="2296" spans="1:12" x14ac:dyDescent="0.3">
      <c r="A2296">
        <v>2295</v>
      </c>
      <c r="B2296" t="s">
        <v>4378</v>
      </c>
      <c r="C2296" t="s">
        <v>4047</v>
      </c>
      <c r="D2296" t="s">
        <v>131</v>
      </c>
      <c r="E2296">
        <v>35</v>
      </c>
      <c r="F2296" s="3" t="s">
        <v>132</v>
      </c>
      <c r="G2296" t="s">
        <v>258</v>
      </c>
      <c r="H2296" t="s">
        <v>41</v>
      </c>
      <c r="I2296" t="s">
        <v>27</v>
      </c>
      <c r="J2296" t="s">
        <v>28</v>
      </c>
      <c r="K2296" t="s">
        <v>29</v>
      </c>
      <c r="L2296">
        <v>11</v>
      </c>
    </row>
    <row r="2297" spans="1:12" x14ac:dyDescent="0.3">
      <c r="A2297">
        <v>2296</v>
      </c>
      <c r="B2297" t="s">
        <v>4379</v>
      </c>
      <c r="C2297" t="s">
        <v>4380</v>
      </c>
      <c r="D2297" t="s">
        <v>24</v>
      </c>
      <c r="E2297">
        <v>16</v>
      </c>
      <c r="F2297" s="3">
        <v>37257</v>
      </c>
      <c r="G2297" t="s">
        <v>1106</v>
      </c>
      <c r="H2297" t="s">
        <v>49</v>
      </c>
      <c r="I2297" t="s">
        <v>46</v>
      </c>
      <c r="J2297" t="s">
        <v>28</v>
      </c>
      <c r="K2297" t="s">
        <v>42</v>
      </c>
      <c r="L2297">
        <v>1</v>
      </c>
    </row>
    <row r="2298" spans="1:12" x14ac:dyDescent="0.3">
      <c r="A2298">
        <v>2297</v>
      </c>
      <c r="B2298" t="s">
        <v>4381</v>
      </c>
      <c r="C2298" t="s">
        <v>3236</v>
      </c>
      <c r="D2298" t="s">
        <v>24</v>
      </c>
      <c r="E2298">
        <v>16</v>
      </c>
      <c r="F2298" s="3">
        <v>26264</v>
      </c>
      <c r="G2298" t="s">
        <v>89</v>
      </c>
      <c r="H2298" t="s">
        <v>68</v>
      </c>
      <c r="I2298" t="s">
        <v>46</v>
      </c>
      <c r="J2298" t="s">
        <v>28</v>
      </c>
      <c r="K2298" t="s">
        <v>29</v>
      </c>
      <c r="L2298">
        <v>19</v>
      </c>
    </row>
    <row r="2299" spans="1:12" x14ac:dyDescent="0.3">
      <c r="A2299">
        <v>2298</v>
      </c>
      <c r="B2299" t="s">
        <v>4382</v>
      </c>
      <c r="C2299" t="s">
        <v>4383</v>
      </c>
      <c r="D2299" t="s">
        <v>32</v>
      </c>
      <c r="E2299">
        <v>64</v>
      </c>
      <c r="F2299" s="3">
        <v>35731</v>
      </c>
      <c r="G2299" t="s">
        <v>409</v>
      </c>
      <c r="H2299" t="s">
        <v>38</v>
      </c>
      <c r="I2299" t="s">
        <v>27</v>
      </c>
      <c r="J2299" t="s">
        <v>28</v>
      </c>
      <c r="K2299" t="s">
        <v>29</v>
      </c>
      <c r="L2299">
        <v>5</v>
      </c>
    </row>
    <row r="2300" spans="1:12" x14ac:dyDescent="0.3">
      <c r="A2300">
        <v>2299</v>
      </c>
      <c r="B2300" t="s">
        <v>4384</v>
      </c>
      <c r="C2300" t="s">
        <v>4385</v>
      </c>
      <c r="D2300" t="s">
        <v>32</v>
      </c>
      <c r="E2300">
        <v>11</v>
      </c>
      <c r="F2300" s="3">
        <v>31706</v>
      </c>
      <c r="G2300" t="s">
        <v>801</v>
      </c>
      <c r="H2300" t="s">
        <v>38</v>
      </c>
      <c r="I2300" t="s">
        <v>50</v>
      </c>
      <c r="J2300" t="s">
        <v>28</v>
      </c>
      <c r="K2300" t="s">
        <v>29</v>
      </c>
      <c r="L2300">
        <v>7</v>
      </c>
    </row>
    <row r="2301" spans="1:12" x14ac:dyDescent="0.3">
      <c r="A2301">
        <v>2300</v>
      </c>
      <c r="B2301" t="s">
        <v>274</v>
      </c>
      <c r="C2301" t="s">
        <v>4386</v>
      </c>
      <c r="D2301" t="s">
        <v>32</v>
      </c>
      <c r="E2301">
        <v>20</v>
      </c>
      <c r="F2301" s="3">
        <v>36064</v>
      </c>
      <c r="G2301" t="s">
        <v>40</v>
      </c>
      <c r="H2301" t="s">
        <v>34</v>
      </c>
      <c r="I2301" t="s">
        <v>27</v>
      </c>
      <c r="J2301" t="s">
        <v>28</v>
      </c>
      <c r="K2301" t="s">
        <v>29</v>
      </c>
      <c r="L2301">
        <v>3</v>
      </c>
    </row>
    <row r="2302" spans="1:12" x14ac:dyDescent="0.3">
      <c r="A2302">
        <v>2301</v>
      </c>
      <c r="B2302" t="s">
        <v>1352</v>
      </c>
      <c r="C2302" t="s">
        <v>4387</v>
      </c>
      <c r="D2302" t="s">
        <v>32</v>
      </c>
      <c r="E2302">
        <v>66</v>
      </c>
      <c r="F2302" s="3">
        <v>24410</v>
      </c>
      <c r="G2302" t="s">
        <v>144</v>
      </c>
      <c r="H2302" t="s">
        <v>34</v>
      </c>
      <c r="I2302" t="s">
        <v>27</v>
      </c>
      <c r="J2302" t="s">
        <v>28</v>
      </c>
      <c r="K2302" t="s">
        <v>29</v>
      </c>
      <c r="L2302">
        <v>19</v>
      </c>
    </row>
    <row r="2303" spans="1:12" x14ac:dyDescent="0.3">
      <c r="A2303">
        <v>2302</v>
      </c>
      <c r="B2303" t="s">
        <v>4388</v>
      </c>
      <c r="C2303" t="s">
        <v>4389</v>
      </c>
      <c r="D2303" t="s">
        <v>24</v>
      </c>
      <c r="E2303">
        <v>43</v>
      </c>
      <c r="F2303" s="3">
        <v>36169</v>
      </c>
      <c r="G2303" t="s">
        <v>2154</v>
      </c>
      <c r="H2303" t="s">
        <v>49</v>
      </c>
      <c r="I2303" t="s">
        <v>27</v>
      </c>
      <c r="J2303" t="s">
        <v>28</v>
      </c>
      <c r="K2303" t="s">
        <v>29</v>
      </c>
      <c r="L2303">
        <v>4</v>
      </c>
    </row>
    <row r="2304" spans="1:12" x14ac:dyDescent="0.3">
      <c r="A2304">
        <v>2303</v>
      </c>
      <c r="B2304" t="s">
        <v>1414</v>
      </c>
      <c r="C2304" t="s">
        <v>4390</v>
      </c>
      <c r="D2304" t="s">
        <v>32</v>
      </c>
      <c r="E2304">
        <v>22</v>
      </c>
      <c r="F2304" s="3">
        <v>34072</v>
      </c>
      <c r="G2304" t="s">
        <v>592</v>
      </c>
      <c r="H2304" t="s">
        <v>49</v>
      </c>
      <c r="I2304" t="s">
        <v>27</v>
      </c>
      <c r="J2304" t="s">
        <v>28</v>
      </c>
      <c r="K2304" t="s">
        <v>29</v>
      </c>
      <c r="L2304">
        <v>4</v>
      </c>
    </row>
    <row r="2305" spans="1:12" x14ac:dyDescent="0.3">
      <c r="A2305">
        <v>2304</v>
      </c>
      <c r="B2305" t="s">
        <v>4391</v>
      </c>
      <c r="C2305" t="s">
        <v>4392</v>
      </c>
      <c r="D2305" t="s">
        <v>24</v>
      </c>
      <c r="E2305">
        <v>65</v>
      </c>
      <c r="F2305" s="3">
        <v>20972</v>
      </c>
      <c r="G2305" t="s">
        <v>40</v>
      </c>
      <c r="H2305" t="s">
        <v>40</v>
      </c>
      <c r="I2305" t="s">
        <v>27</v>
      </c>
      <c r="J2305" t="s">
        <v>28</v>
      </c>
      <c r="K2305" t="s">
        <v>29</v>
      </c>
      <c r="L2305">
        <v>11</v>
      </c>
    </row>
    <row r="2306" spans="1:12" x14ac:dyDescent="0.3">
      <c r="A2306">
        <v>2305</v>
      </c>
      <c r="B2306" t="s">
        <v>4393</v>
      </c>
      <c r="C2306" t="s">
        <v>4394</v>
      </c>
      <c r="D2306" t="s">
        <v>24</v>
      </c>
      <c r="E2306">
        <v>91</v>
      </c>
      <c r="F2306" s="3">
        <v>30872</v>
      </c>
      <c r="G2306" t="s">
        <v>196</v>
      </c>
      <c r="H2306" t="s">
        <v>34</v>
      </c>
      <c r="I2306" t="s">
        <v>46</v>
      </c>
      <c r="J2306" t="s">
        <v>28</v>
      </c>
      <c r="K2306" t="s">
        <v>29</v>
      </c>
      <c r="L2306">
        <v>13</v>
      </c>
    </row>
    <row r="2307" spans="1:12" x14ac:dyDescent="0.3">
      <c r="A2307">
        <v>2306</v>
      </c>
      <c r="B2307" t="s">
        <v>4395</v>
      </c>
      <c r="C2307" t="s">
        <v>4396</v>
      </c>
      <c r="D2307" t="s">
        <v>24</v>
      </c>
      <c r="E2307">
        <v>98</v>
      </c>
      <c r="F2307" s="3">
        <v>22025</v>
      </c>
      <c r="G2307" t="s">
        <v>190</v>
      </c>
      <c r="H2307" t="s">
        <v>34</v>
      </c>
      <c r="I2307" t="s">
        <v>50</v>
      </c>
      <c r="J2307" t="s">
        <v>28</v>
      </c>
      <c r="K2307" t="s">
        <v>29</v>
      </c>
      <c r="L2307">
        <v>9</v>
      </c>
    </row>
    <row r="2308" spans="1:12" x14ac:dyDescent="0.3">
      <c r="A2308">
        <v>2307</v>
      </c>
      <c r="B2308" t="s">
        <v>4397</v>
      </c>
      <c r="C2308" t="s">
        <v>4398</v>
      </c>
      <c r="D2308" t="s">
        <v>24</v>
      </c>
      <c r="E2308">
        <v>57</v>
      </c>
      <c r="F2308" s="3">
        <v>28669</v>
      </c>
      <c r="G2308" t="s">
        <v>558</v>
      </c>
      <c r="H2308" t="s">
        <v>49</v>
      </c>
      <c r="I2308" t="s">
        <v>50</v>
      </c>
      <c r="J2308" t="s">
        <v>28</v>
      </c>
      <c r="K2308" t="s">
        <v>29</v>
      </c>
      <c r="L2308">
        <v>13</v>
      </c>
    </row>
    <row r="2309" spans="1:12" x14ac:dyDescent="0.3">
      <c r="A2309">
        <v>2308</v>
      </c>
      <c r="B2309" t="s">
        <v>4399</v>
      </c>
      <c r="C2309" t="s">
        <v>4400</v>
      </c>
      <c r="D2309" t="s">
        <v>24</v>
      </c>
      <c r="E2309">
        <v>52</v>
      </c>
      <c r="F2309" s="3">
        <v>23089</v>
      </c>
      <c r="G2309" t="s">
        <v>190</v>
      </c>
      <c r="H2309" t="s">
        <v>34</v>
      </c>
      <c r="I2309" t="s">
        <v>27</v>
      </c>
      <c r="J2309" t="s">
        <v>28</v>
      </c>
      <c r="K2309" t="s">
        <v>29</v>
      </c>
      <c r="L2309">
        <v>17</v>
      </c>
    </row>
    <row r="2310" spans="1:12" x14ac:dyDescent="0.3">
      <c r="A2310">
        <v>2309</v>
      </c>
      <c r="B2310" t="s">
        <v>4401</v>
      </c>
      <c r="C2310" t="s">
        <v>4402</v>
      </c>
      <c r="D2310" t="s">
        <v>32</v>
      </c>
      <c r="E2310">
        <v>40</v>
      </c>
      <c r="F2310" s="3">
        <v>31060</v>
      </c>
      <c r="G2310" t="s">
        <v>1367</v>
      </c>
      <c r="H2310" t="s">
        <v>68</v>
      </c>
      <c r="I2310" t="s">
        <v>46</v>
      </c>
      <c r="J2310" t="s">
        <v>28</v>
      </c>
      <c r="K2310" t="s">
        <v>42</v>
      </c>
      <c r="L2310">
        <v>14</v>
      </c>
    </row>
    <row r="2311" spans="1:12" x14ac:dyDescent="0.3">
      <c r="A2311">
        <v>2310</v>
      </c>
      <c r="B2311" t="s">
        <v>4403</v>
      </c>
      <c r="C2311" t="s">
        <v>4404</v>
      </c>
      <c r="D2311" t="s">
        <v>32</v>
      </c>
      <c r="E2311">
        <v>12</v>
      </c>
      <c r="F2311" s="3">
        <v>25609</v>
      </c>
      <c r="G2311" t="s">
        <v>25</v>
      </c>
      <c r="H2311" t="s">
        <v>40</v>
      </c>
      <c r="I2311" t="s">
        <v>50</v>
      </c>
      <c r="J2311" t="s">
        <v>28</v>
      </c>
      <c r="K2311" t="s">
        <v>29</v>
      </c>
      <c r="L2311">
        <v>11</v>
      </c>
    </row>
    <row r="2312" spans="1:12" x14ac:dyDescent="0.3">
      <c r="A2312">
        <v>2311</v>
      </c>
      <c r="B2312" t="s">
        <v>4405</v>
      </c>
      <c r="C2312" t="s">
        <v>9</v>
      </c>
      <c r="D2312" t="s">
        <v>24</v>
      </c>
      <c r="E2312">
        <v>49</v>
      </c>
      <c r="F2312" s="3">
        <v>32554</v>
      </c>
      <c r="G2312" t="s">
        <v>534</v>
      </c>
      <c r="H2312" t="s">
        <v>26</v>
      </c>
      <c r="I2312" t="s">
        <v>27</v>
      </c>
      <c r="J2312" t="s">
        <v>28</v>
      </c>
      <c r="K2312" t="s">
        <v>42</v>
      </c>
      <c r="L2312">
        <v>16</v>
      </c>
    </row>
    <row r="2313" spans="1:12" x14ac:dyDescent="0.3">
      <c r="A2313">
        <v>2312</v>
      </c>
      <c r="B2313" t="s">
        <v>4406</v>
      </c>
      <c r="C2313" t="s">
        <v>2013</v>
      </c>
      <c r="D2313" t="s">
        <v>24</v>
      </c>
      <c r="E2313">
        <v>72</v>
      </c>
      <c r="F2313" s="3">
        <v>29077</v>
      </c>
      <c r="G2313" t="s">
        <v>467</v>
      </c>
      <c r="H2313" t="s">
        <v>68</v>
      </c>
      <c r="I2313" t="s">
        <v>27</v>
      </c>
      <c r="J2313" t="s">
        <v>28</v>
      </c>
      <c r="K2313" t="s">
        <v>42</v>
      </c>
      <c r="L2313">
        <v>18</v>
      </c>
    </row>
    <row r="2314" spans="1:12" x14ac:dyDescent="0.3">
      <c r="A2314">
        <v>2313</v>
      </c>
      <c r="B2314" t="s">
        <v>4407</v>
      </c>
      <c r="C2314" t="s">
        <v>4408</v>
      </c>
      <c r="D2314" t="s">
        <v>24</v>
      </c>
      <c r="E2314">
        <v>54</v>
      </c>
      <c r="F2314" s="3">
        <v>24298</v>
      </c>
      <c r="G2314" t="s">
        <v>374</v>
      </c>
      <c r="H2314" t="s">
        <v>68</v>
      </c>
      <c r="I2314" t="s">
        <v>27</v>
      </c>
      <c r="J2314" t="s">
        <v>28</v>
      </c>
      <c r="K2314" t="s">
        <v>42</v>
      </c>
      <c r="L2314">
        <v>12</v>
      </c>
    </row>
    <row r="2315" spans="1:12" x14ac:dyDescent="0.3">
      <c r="A2315">
        <v>2314</v>
      </c>
      <c r="B2315" t="s">
        <v>2606</v>
      </c>
      <c r="C2315" t="s">
        <v>4409</v>
      </c>
      <c r="D2315" t="s">
        <v>32</v>
      </c>
      <c r="E2315">
        <v>59</v>
      </c>
      <c r="F2315" s="3">
        <v>34325</v>
      </c>
      <c r="G2315" t="s">
        <v>170</v>
      </c>
      <c r="H2315" t="s">
        <v>26</v>
      </c>
      <c r="I2315" t="s">
        <v>50</v>
      </c>
      <c r="J2315" t="s">
        <v>28</v>
      </c>
      <c r="K2315" t="s">
        <v>29</v>
      </c>
      <c r="L2315">
        <v>7</v>
      </c>
    </row>
    <row r="2316" spans="1:12" x14ac:dyDescent="0.3">
      <c r="A2316">
        <v>2315</v>
      </c>
      <c r="B2316" t="s">
        <v>898</v>
      </c>
      <c r="C2316" t="s">
        <v>4410</v>
      </c>
      <c r="D2316" t="s">
        <v>32</v>
      </c>
      <c r="E2316">
        <v>25</v>
      </c>
      <c r="F2316" s="3">
        <v>34394</v>
      </c>
      <c r="G2316" t="s">
        <v>292</v>
      </c>
      <c r="H2316" t="s">
        <v>34</v>
      </c>
      <c r="I2316" t="s">
        <v>46</v>
      </c>
      <c r="J2316" t="s">
        <v>28</v>
      </c>
      <c r="K2316" t="s">
        <v>42</v>
      </c>
      <c r="L2316">
        <v>8</v>
      </c>
    </row>
    <row r="2317" spans="1:12" x14ac:dyDescent="0.3">
      <c r="A2317">
        <v>2316</v>
      </c>
      <c r="B2317" t="s">
        <v>4411</v>
      </c>
      <c r="C2317" t="s">
        <v>4412</v>
      </c>
      <c r="D2317" t="s">
        <v>32</v>
      </c>
      <c r="E2317">
        <v>79</v>
      </c>
      <c r="F2317" s="3">
        <v>28570</v>
      </c>
      <c r="G2317" t="s">
        <v>691</v>
      </c>
      <c r="H2317" t="s">
        <v>34</v>
      </c>
      <c r="I2317" t="s">
        <v>46</v>
      </c>
      <c r="J2317" t="s">
        <v>28</v>
      </c>
      <c r="K2317" t="s">
        <v>29</v>
      </c>
      <c r="L2317">
        <v>11</v>
      </c>
    </row>
    <row r="2318" spans="1:12" x14ac:dyDescent="0.3">
      <c r="A2318">
        <v>2317</v>
      </c>
      <c r="B2318" t="s">
        <v>4413</v>
      </c>
      <c r="C2318" t="s">
        <v>4414</v>
      </c>
      <c r="D2318" t="s">
        <v>32</v>
      </c>
      <c r="E2318">
        <v>97</v>
      </c>
      <c r="F2318" s="3">
        <v>28101</v>
      </c>
      <c r="G2318" t="s">
        <v>580</v>
      </c>
      <c r="H2318" t="s">
        <v>26</v>
      </c>
      <c r="I2318" t="s">
        <v>27</v>
      </c>
      <c r="J2318" t="s">
        <v>28</v>
      </c>
      <c r="K2318" t="s">
        <v>29</v>
      </c>
      <c r="L2318">
        <v>16</v>
      </c>
    </row>
    <row r="2319" spans="1:12" x14ac:dyDescent="0.3">
      <c r="A2319">
        <v>2318</v>
      </c>
      <c r="B2319" t="s">
        <v>4415</v>
      </c>
      <c r="C2319" t="s">
        <v>4416</v>
      </c>
      <c r="D2319" t="s">
        <v>24</v>
      </c>
      <c r="E2319">
        <v>30</v>
      </c>
      <c r="F2319" s="3">
        <v>32203</v>
      </c>
      <c r="G2319" t="s">
        <v>1068</v>
      </c>
      <c r="H2319" t="s">
        <v>68</v>
      </c>
      <c r="I2319" t="s">
        <v>27</v>
      </c>
      <c r="J2319" t="s">
        <v>28</v>
      </c>
      <c r="K2319" t="s">
        <v>29</v>
      </c>
      <c r="L2319">
        <v>6</v>
      </c>
    </row>
    <row r="2320" spans="1:12" x14ac:dyDescent="0.3">
      <c r="A2320">
        <v>2319</v>
      </c>
      <c r="B2320" t="s">
        <v>4417</v>
      </c>
      <c r="C2320" t="s">
        <v>4418</v>
      </c>
      <c r="D2320" t="s">
        <v>32</v>
      </c>
      <c r="E2320">
        <v>63</v>
      </c>
      <c r="F2320" s="3">
        <v>31170</v>
      </c>
      <c r="G2320" t="s">
        <v>449</v>
      </c>
      <c r="H2320" t="s">
        <v>148</v>
      </c>
      <c r="I2320" t="s">
        <v>50</v>
      </c>
      <c r="J2320" t="s">
        <v>28</v>
      </c>
      <c r="K2320" t="s">
        <v>42</v>
      </c>
      <c r="L2320">
        <v>18</v>
      </c>
    </row>
    <row r="2321" spans="1:12" x14ac:dyDescent="0.3">
      <c r="A2321">
        <v>2320</v>
      </c>
      <c r="B2321" t="s">
        <v>4419</v>
      </c>
      <c r="C2321" t="s">
        <v>4420</v>
      </c>
      <c r="D2321" t="s">
        <v>24</v>
      </c>
      <c r="E2321">
        <v>14</v>
      </c>
      <c r="F2321" s="3">
        <v>24097</v>
      </c>
      <c r="G2321" t="s">
        <v>388</v>
      </c>
      <c r="H2321" t="s">
        <v>68</v>
      </c>
      <c r="I2321" t="s">
        <v>46</v>
      </c>
      <c r="J2321" t="s">
        <v>28</v>
      </c>
      <c r="K2321" t="s">
        <v>42</v>
      </c>
      <c r="L2321">
        <v>16</v>
      </c>
    </row>
    <row r="2322" spans="1:12" x14ac:dyDescent="0.3">
      <c r="A2322">
        <v>2321</v>
      </c>
      <c r="B2322" t="s">
        <v>4421</v>
      </c>
      <c r="C2322" t="s">
        <v>4422</v>
      </c>
      <c r="D2322" t="s">
        <v>24</v>
      </c>
      <c r="E2322">
        <v>27</v>
      </c>
      <c r="F2322" s="3">
        <v>29305</v>
      </c>
      <c r="G2322" t="s">
        <v>67</v>
      </c>
      <c r="H2322" t="s">
        <v>68</v>
      </c>
      <c r="I2322" t="s">
        <v>27</v>
      </c>
      <c r="J2322" t="s">
        <v>28</v>
      </c>
      <c r="K2322" t="s">
        <v>29</v>
      </c>
      <c r="L2322">
        <v>20</v>
      </c>
    </row>
    <row r="2323" spans="1:12" x14ac:dyDescent="0.3">
      <c r="A2323">
        <v>2322</v>
      </c>
      <c r="B2323" t="s">
        <v>3374</v>
      </c>
      <c r="C2323" t="s">
        <v>4423</v>
      </c>
      <c r="D2323" t="s">
        <v>32</v>
      </c>
      <c r="E2323">
        <v>72</v>
      </c>
      <c r="F2323" s="3">
        <v>33748</v>
      </c>
      <c r="G2323" t="s">
        <v>1752</v>
      </c>
      <c r="H2323" t="s">
        <v>26</v>
      </c>
      <c r="I2323" t="s">
        <v>27</v>
      </c>
      <c r="J2323" t="s">
        <v>28</v>
      </c>
      <c r="K2323" t="s">
        <v>29</v>
      </c>
      <c r="L2323">
        <v>2</v>
      </c>
    </row>
    <row r="2324" spans="1:12" x14ac:dyDescent="0.3">
      <c r="A2324">
        <v>2323</v>
      </c>
      <c r="B2324" t="s">
        <v>4424</v>
      </c>
      <c r="C2324" t="s">
        <v>4425</v>
      </c>
      <c r="D2324" t="s">
        <v>32</v>
      </c>
      <c r="E2324">
        <v>2</v>
      </c>
      <c r="F2324" s="3">
        <v>32263</v>
      </c>
      <c r="G2324" t="s">
        <v>558</v>
      </c>
      <c r="H2324" t="s">
        <v>38</v>
      </c>
      <c r="I2324" t="s">
        <v>50</v>
      </c>
      <c r="J2324" t="s">
        <v>28</v>
      </c>
      <c r="K2324" t="s">
        <v>42</v>
      </c>
      <c r="L2324">
        <v>13</v>
      </c>
    </row>
    <row r="2325" spans="1:12" x14ac:dyDescent="0.3">
      <c r="A2325">
        <v>2324</v>
      </c>
      <c r="B2325" t="s">
        <v>3230</v>
      </c>
      <c r="C2325" t="s">
        <v>4426</v>
      </c>
      <c r="D2325" t="s">
        <v>32</v>
      </c>
      <c r="E2325">
        <v>44</v>
      </c>
      <c r="F2325" s="3">
        <v>24324</v>
      </c>
      <c r="G2325" t="s">
        <v>83</v>
      </c>
      <c r="H2325" t="s">
        <v>68</v>
      </c>
      <c r="I2325" t="s">
        <v>27</v>
      </c>
      <c r="J2325" t="s">
        <v>28</v>
      </c>
      <c r="K2325" t="s">
        <v>29</v>
      </c>
      <c r="L2325">
        <v>16</v>
      </c>
    </row>
    <row r="2326" spans="1:12" x14ac:dyDescent="0.3">
      <c r="A2326">
        <v>2325</v>
      </c>
      <c r="B2326" t="s">
        <v>4427</v>
      </c>
      <c r="C2326" t="s">
        <v>4428</v>
      </c>
      <c r="D2326" t="s">
        <v>32</v>
      </c>
      <c r="E2326">
        <v>50</v>
      </c>
      <c r="F2326" s="3">
        <v>23382</v>
      </c>
      <c r="G2326" t="s">
        <v>592</v>
      </c>
      <c r="H2326" t="s">
        <v>49</v>
      </c>
      <c r="I2326" t="s">
        <v>50</v>
      </c>
      <c r="J2326" t="s">
        <v>28</v>
      </c>
      <c r="K2326" t="s">
        <v>29</v>
      </c>
      <c r="L2326">
        <v>12</v>
      </c>
    </row>
    <row r="2327" spans="1:12" x14ac:dyDescent="0.3">
      <c r="A2327">
        <v>2326</v>
      </c>
      <c r="B2327" t="s">
        <v>4429</v>
      </c>
      <c r="C2327" t="s">
        <v>4430</v>
      </c>
      <c r="D2327" t="s">
        <v>32</v>
      </c>
      <c r="E2327">
        <v>64</v>
      </c>
      <c r="F2327" s="3">
        <v>24280</v>
      </c>
      <c r="G2327" t="s">
        <v>4224</v>
      </c>
      <c r="H2327" t="s">
        <v>49</v>
      </c>
      <c r="I2327" t="s">
        <v>50</v>
      </c>
      <c r="J2327" t="s">
        <v>28</v>
      </c>
      <c r="K2327" t="s">
        <v>42</v>
      </c>
      <c r="L2327">
        <v>14</v>
      </c>
    </row>
    <row r="2328" spans="1:12" x14ac:dyDescent="0.3">
      <c r="A2328">
        <v>2327</v>
      </c>
      <c r="B2328" t="s">
        <v>4431</v>
      </c>
      <c r="C2328" t="s">
        <v>4432</v>
      </c>
      <c r="D2328" t="s">
        <v>24</v>
      </c>
      <c r="E2328">
        <v>19</v>
      </c>
      <c r="F2328" s="3">
        <v>23106</v>
      </c>
      <c r="G2328" t="s">
        <v>1672</v>
      </c>
      <c r="H2328" t="s">
        <v>40</v>
      </c>
      <c r="I2328" t="s">
        <v>46</v>
      </c>
      <c r="J2328" t="s">
        <v>28</v>
      </c>
      <c r="K2328" t="s">
        <v>42</v>
      </c>
      <c r="L2328">
        <v>6</v>
      </c>
    </row>
    <row r="2329" spans="1:12" x14ac:dyDescent="0.3">
      <c r="A2329">
        <v>2328</v>
      </c>
      <c r="B2329" t="s">
        <v>4433</v>
      </c>
      <c r="C2329" t="s">
        <v>4434</v>
      </c>
      <c r="D2329" t="s">
        <v>32</v>
      </c>
      <c r="E2329">
        <v>63</v>
      </c>
      <c r="F2329" s="3">
        <v>31566</v>
      </c>
      <c r="G2329" t="s">
        <v>668</v>
      </c>
      <c r="H2329" t="s">
        <v>26</v>
      </c>
      <c r="I2329" t="s">
        <v>27</v>
      </c>
      <c r="J2329" t="s">
        <v>28</v>
      </c>
      <c r="K2329" t="s">
        <v>29</v>
      </c>
      <c r="L2329">
        <v>8</v>
      </c>
    </row>
    <row r="2330" spans="1:12" x14ac:dyDescent="0.3">
      <c r="A2330">
        <v>2329</v>
      </c>
      <c r="B2330" t="s">
        <v>4435</v>
      </c>
      <c r="C2330" t="s">
        <v>4436</v>
      </c>
      <c r="D2330" t="s">
        <v>24</v>
      </c>
      <c r="E2330">
        <v>7</v>
      </c>
      <c r="F2330" s="3">
        <v>21173</v>
      </c>
      <c r="G2330" t="s">
        <v>180</v>
      </c>
      <c r="H2330" t="s">
        <v>41</v>
      </c>
      <c r="I2330" t="s">
        <v>46</v>
      </c>
      <c r="J2330" t="s">
        <v>28</v>
      </c>
      <c r="K2330" t="s">
        <v>42</v>
      </c>
      <c r="L2330">
        <v>20</v>
      </c>
    </row>
    <row r="2331" spans="1:12" x14ac:dyDescent="0.3">
      <c r="A2331">
        <v>2330</v>
      </c>
      <c r="B2331" t="s">
        <v>2482</v>
      </c>
      <c r="C2331" t="s">
        <v>4437</v>
      </c>
      <c r="D2331" t="s">
        <v>24</v>
      </c>
      <c r="E2331">
        <v>5</v>
      </c>
      <c r="F2331" s="3">
        <v>32890</v>
      </c>
      <c r="G2331" t="s">
        <v>614</v>
      </c>
      <c r="H2331" t="s">
        <v>38</v>
      </c>
      <c r="I2331" t="s">
        <v>27</v>
      </c>
      <c r="J2331" t="s">
        <v>28</v>
      </c>
      <c r="K2331" t="s">
        <v>42</v>
      </c>
      <c r="L2331">
        <v>9</v>
      </c>
    </row>
    <row r="2332" spans="1:12" x14ac:dyDescent="0.3">
      <c r="A2332">
        <v>2331</v>
      </c>
      <c r="B2332" t="s">
        <v>4438</v>
      </c>
      <c r="C2332" t="s">
        <v>4439</v>
      </c>
      <c r="D2332" t="s">
        <v>24</v>
      </c>
      <c r="E2332">
        <v>48</v>
      </c>
      <c r="F2332" s="3">
        <v>23112</v>
      </c>
      <c r="G2332" t="s">
        <v>574</v>
      </c>
      <c r="H2332" t="s">
        <v>34</v>
      </c>
      <c r="I2332" t="s">
        <v>27</v>
      </c>
      <c r="J2332" t="s">
        <v>28</v>
      </c>
      <c r="K2332" t="s">
        <v>29</v>
      </c>
      <c r="L2332">
        <v>10</v>
      </c>
    </row>
    <row r="2333" spans="1:12" x14ac:dyDescent="0.3">
      <c r="A2333">
        <v>2332</v>
      </c>
      <c r="B2333" t="s">
        <v>4440</v>
      </c>
      <c r="C2333" t="s">
        <v>4441</v>
      </c>
      <c r="D2333" t="s">
        <v>32</v>
      </c>
      <c r="E2333">
        <v>99</v>
      </c>
      <c r="F2333" s="3">
        <v>28235</v>
      </c>
      <c r="G2333" t="s">
        <v>1086</v>
      </c>
      <c r="H2333" t="s">
        <v>38</v>
      </c>
      <c r="I2333" t="s">
        <v>50</v>
      </c>
      <c r="J2333" t="s">
        <v>28</v>
      </c>
      <c r="K2333" t="s">
        <v>29</v>
      </c>
      <c r="L2333">
        <v>10</v>
      </c>
    </row>
    <row r="2334" spans="1:12" x14ac:dyDescent="0.3">
      <c r="A2334">
        <v>2333</v>
      </c>
      <c r="B2334" t="s">
        <v>4442</v>
      </c>
      <c r="C2334" t="s">
        <v>4443</v>
      </c>
      <c r="D2334" t="s">
        <v>32</v>
      </c>
      <c r="E2334">
        <v>82</v>
      </c>
      <c r="F2334" s="3">
        <v>24216</v>
      </c>
      <c r="G2334" t="s">
        <v>456</v>
      </c>
      <c r="H2334" t="s">
        <v>34</v>
      </c>
      <c r="I2334" t="s">
        <v>27</v>
      </c>
      <c r="J2334" t="s">
        <v>28</v>
      </c>
      <c r="K2334" t="s">
        <v>29</v>
      </c>
      <c r="L2334">
        <v>10</v>
      </c>
    </row>
    <row r="2335" spans="1:12" x14ac:dyDescent="0.3">
      <c r="A2335">
        <v>2334</v>
      </c>
      <c r="B2335" t="s">
        <v>1346</v>
      </c>
      <c r="C2335" t="s">
        <v>4444</v>
      </c>
      <c r="D2335" t="s">
        <v>32</v>
      </c>
      <c r="E2335">
        <v>30</v>
      </c>
      <c r="F2335" s="3">
        <v>35140</v>
      </c>
      <c r="G2335" t="s">
        <v>154</v>
      </c>
      <c r="H2335" t="s">
        <v>26</v>
      </c>
      <c r="I2335" t="s">
        <v>46</v>
      </c>
      <c r="J2335" t="s">
        <v>28</v>
      </c>
      <c r="K2335" t="s">
        <v>42</v>
      </c>
      <c r="L2335">
        <v>5</v>
      </c>
    </row>
    <row r="2336" spans="1:12" x14ac:dyDescent="0.3">
      <c r="A2336">
        <v>2335</v>
      </c>
      <c r="B2336" t="s">
        <v>4445</v>
      </c>
      <c r="C2336" t="s">
        <v>4446</v>
      </c>
      <c r="D2336" t="s">
        <v>131</v>
      </c>
      <c r="E2336">
        <v>42</v>
      </c>
      <c r="F2336" s="3" t="s">
        <v>132</v>
      </c>
      <c r="G2336" t="s">
        <v>74</v>
      </c>
      <c r="H2336" t="s">
        <v>41</v>
      </c>
      <c r="I2336" t="s">
        <v>27</v>
      </c>
      <c r="J2336" t="s">
        <v>28</v>
      </c>
      <c r="K2336" t="s">
        <v>42</v>
      </c>
      <c r="L2336">
        <v>11</v>
      </c>
    </row>
    <row r="2337" spans="1:12" x14ac:dyDescent="0.3">
      <c r="A2337">
        <v>2336</v>
      </c>
      <c r="B2337" t="s">
        <v>4447</v>
      </c>
      <c r="C2337" t="s">
        <v>4448</v>
      </c>
      <c r="D2337" t="s">
        <v>32</v>
      </c>
      <c r="E2337">
        <v>59</v>
      </c>
      <c r="F2337" s="3">
        <v>28509</v>
      </c>
      <c r="G2337" t="s">
        <v>668</v>
      </c>
      <c r="H2337" t="s">
        <v>26</v>
      </c>
      <c r="I2337" t="s">
        <v>46</v>
      </c>
      <c r="J2337" t="s">
        <v>28</v>
      </c>
      <c r="K2337" t="s">
        <v>42</v>
      </c>
      <c r="L2337">
        <v>17</v>
      </c>
    </row>
    <row r="2338" spans="1:12" x14ac:dyDescent="0.3">
      <c r="A2338">
        <v>2337</v>
      </c>
      <c r="B2338" t="s">
        <v>4449</v>
      </c>
      <c r="C2338" t="s">
        <v>4450</v>
      </c>
      <c r="D2338" t="s">
        <v>24</v>
      </c>
      <c r="E2338">
        <v>47</v>
      </c>
      <c r="F2338" s="3">
        <v>36536</v>
      </c>
      <c r="G2338" t="s">
        <v>524</v>
      </c>
      <c r="H2338" t="s">
        <v>26</v>
      </c>
      <c r="I2338" t="s">
        <v>27</v>
      </c>
      <c r="J2338" t="s">
        <v>28</v>
      </c>
      <c r="K2338" t="s">
        <v>42</v>
      </c>
      <c r="L2338">
        <v>1</v>
      </c>
    </row>
    <row r="2339" spans="1:12" x14ac:dyDescent="0.3">
      <c r="A2339">
        <v>2338</v>
      </c>
      <c r="B2339" t="s">
        <v>4451</v>
      </c>
      <c r="C2339" t="s">
        <v>540</v>
      </c>
      <c r="D2339" t="s">
        <v>24</v>
      </c>
      <c r="E2339">
        <v>13</v>
      </c>
      <c r="F2339" s="3">
        <v>31744</v>
      </c>
      <c r="G2339" t="s">
        <v>1420</v>
      </c>
      <c r="H2339" t="s">
        <v>68</v>
      </c>
      <c r="I2339" t="s">
        <v>27</v>
      </c>
      <c r="J2339" t="s">
        <v>28</v>
      </c>
      <c r="K2339" t="s">
        <v>42</v>
      </c>
      <c r="L2339">
        <v>5</v>
      </c>
    </row>
    <row r="2340" spans="1:12" x14ac:dyDescent="0.3">
      <c r="A2340">
        <v>2339</v>
      </c>
      <c r="B2340" t="s">
        <v>4102</v>
      </c>
      <c r="C2340" t="s">
        <v>4452</v>
      </c>
      <c r="D2340" t="s">
        <v>32</v>
      </c>
      <c r="E2340">
        <v>3</v>
      </c>
      <c r="F2340" s="3">
        <v>21547</v>
      </c>
      <c r="G2340" t="s">
        <v>2927</v>
      </c>
      <c r="H2340" t="s">
        <v>38</v>
      </c>
      <c r="I2340" t="s">
        <v>46</v>
      </c>
      <c r="J2340" t="s">
        <v>28</v>
      </c>
      <c r="K2340" t="s">
        <v>29</v>
      </c>
      <c r="L2340">
        <v>16</v>
      </c>
    </row>
    <row r="2341" spans="1:12" x14ac:dyDescent="0.3">
      <c r="A2341">
        <v>2340</v>
      </c>
      <c r="B2341" t="s">
        <v>4453</v>
      </c>
      <c r="C2341" t="s">
        <v>4454</v>
      </c>
      <c r="D2341" t="s">
        <v>32</v>
      </c>
      <c r="E2341">
        <v>33</v>
      </c>
      <c r="F2341" s="3">
        <v>28578</v>
      </c>
      <c r="G2341" t="s">
        <v>1798</v>
      </c>
      <c r="H2341" t="s">
        <v>26</v>
      </c>
      <c r="I2341" t="s">
        <v>27</v>
      </c>
      <c r="J2341" t="s">
        <v>28</v>
      </c>
      <c r="K2341" t="s">
        <v>29</v>
      </c>
      <c r="L2341">
        <v>16</v>
      </c>
    </row>
    <row r="2342" spans="1:12" x14ac:dyDescent="0.3">
      <c r="A2342">
        <v>2341</v>
      </c>
      <c r="B2342" t="s">
        <v>4455</v>
      </c>
      <c r="C2342" t="s">
        <v>4456</v>
      </c>
      <c r="D2342" t="s">
        <v>131</v>
      </c>
      <c r="E2342">
        <v>41</v>
      </c>
      <c r="F2342" s="3" t="s">
        <v>132</v>
      </c>
      <c r="G2342" t="s">
        <v>2927</v>
      </c>
      <c r="H2342" t="s">
        <v>41</v>
      </c>
      <c r="I2342" t="s">
        <v>27</v>
      </c>
      <c r="J2342" t="s">
        <v>28</v>
      </c>
      <c r="K2342" t="s">
        <v>29</v>
      </c>
      <c r="L2342">
        <v>11</v>
      </c>
    </row>
    <row r="2343" spans="1:12" x14ac:dyDescent="0.3">
      <c r="A2343">
        <v>2342</v>
      </c>
      <c r="B2343" t="s">
        <v>3239</v>
      </c>
      <c r="C2343" t="s">
        <v>4457</v>
      </c>
      <c r="D2343" t="s">
        <v>24</v>
      </c>
      <c r="E2343">
        <v>87</v>
      </c>
      <c r="F2343" s="3">
        <v>36420</v>
      </c>
      <c r="G2343" t="s">
        <v>40</v>
      </c>
      <c r="H2343" t="s">
        <v>40</v>
      </c>
      <c r="I2343" t="s">
        <v>27</v>
      </c>
      <c r="J2343" t="s">
        <v>28</v>
      </c>
      <c r="K2343" t="s">
        <v>42</v>
      </c>
      <c r="L2343">
        <v>2</v>
      </c>
    </row>
    <row r="2344" spans="1:12" x14ac:dyDescent="0.3">
      <c r="A2344">
        <v>2343</v>
      </c>
      <c r="B2344" t="s">
        <v>4458</v>
      </c>
      <c r="C2344" t="s">
        <v>4459</v>
      </c>
      <c r="D2344" t="s">
        <v>32</v>
      </c>
      <c r="E2344">
        <v>6</v>
      </c>
      <c r="F2344" s="3">
        <v>21633</v>
      </c>
      <c r="G2344" t="s">
        <v>304</v>
      </c>
      <c r="H2344" t="s">
        <v>59</v>
      </c>
      <c r="I2344" t="s">
        <v>50</v>
      </c>
      <c r="J2344" t="s">
        <v>28</v>
      </c>
      <c r="K2344" t="s">
        <v>29</v>
      </c>
      <c r="L2344">
        <v>5</v>
      </c>
    </row>
    <row r="2345" spans="1:12" x14ac:dyDescent="0.3">
      <c r="A2345">
        <v>2344</v>
      </c>
      <c r="B2345" t="s">
        <v>4460</v>
      </c>
      <c r="C2345" t="s">
        <v>1624</v>
      </c>
      <c r="D2345" t="s">
        <v>32</v>
      </c>
      <c r="E2345">
        <v>93</v>
      </c>
      <c r="F2345" s="3">
        <v>34032</v>
      </c>
      <c r="G2345" t="s">
        <v>627</v>
      </c>
      <c r="H2345" t="s">
        <v>34</v>
      </c>
      <c r="I2345" t="s">
        <v>27</v>
      </c>
      <c r="J2345" t="s">
        <v>28</v>
      </c>
      <c r="K2345" t="s">
        <v>29</v>
      </c>
      <c r="L2345">
        <v>7</v>
      </c>
    </row>
    <row r="2346" spans="1:12" x14ac:dyDescent="0.3">
      <c r="A2346">
        <v>2345</v>
      </c>
      <c r="B2346" t="s">
        <v>4461</v>
      </c>
      <c r="C2346" t="s">
        <v>4462</v>
      </c>
      <c r="D2346" t="s">
        <v>24</v>
      </c>
      <c r="E2346">
        <v>50</v>
      </c>
      <c r="F2346" s="3">
        <v>31608</v>
      </c>
      <c r="G2346" t="s">
        <v>1221</v>
      </c>
      <c r="H2346" t="s">
        <v>49</v>
      </c>
      <c r="I2346" t="s">
        <v>46</v>
      </c>
      <c r="J2346" t="s">
        <v>28</v>
      </c>
      <c r="K2346" t="s">
        <v>29</v>
      </c>
      <c r="L2346">
        <v>3</v>
      </c>
    </row>
    <row r="2347" spans="1:12" x14ac:dyDescent="0.3">
      <c r="A2347">
        <v>2346</v>
      </c>
      <c r="B2347" t="s">
        <v>1426</v>
      </c>
      <c r="C2347" t="s">
        <v>4463</v>
      </c>
      <c r="D2347" t="s">
        <v>32</v>
      </c>
      <c r="E2347">
        <v>89</v>
      </c>
      <c r="F2347" s="3">
        <v>29114</v>
      </c>
      <c r="G2347" t="s">
        <v>135</v>
      </c>
      <c r="H2347" t="s">
        <v>40</v>
      </c>
      <c r="I2347" t="s">
        <v>27</v>
      </c>
      <c r="J2347" t="s">
        <v>28</v>
      </c>
      <c r="K2347" t="s">
        <v>29</v>
      </c>
      <c r="L2347">
        <v>4</v>
      </c>
    </row>
    <row r="2348" spans="1:12" x14ac:dyDescent="0.3">
      <c r="A2348">
        <v>2347</v>
      </c>
      <c r="B2348" t="s">
        <v>4464</v>
      </c>
      <c r="C2348" t="s">
        <v>4465</v>
      </c>
      <c r="D2348" t="s">
        <v>24</v>
      </c>
      <c r="E2348">
        <v>79</v>
      </c>
      <c r="F2348" s="3">
        <v>20883</v>
      </c>
      <c r="G2348" t="s">
        <v>4224</v>
      </c>
      <c r="H2348" t="s">
        <v>40</v>
      </c>
      <c r="I2348" t="s">
        <v>50</v>
      </c>
      <c r="J2348" t="s">
        <v>28</v>
      </c>
      <c r="K2348" t="s">
        <v>42</v>
      </c>
      <c r="L2348">
        <v>11</v>
      </c>
    </row>
    <row r="2349" spans="1:12" x14ac:dyDescent="0.3">
      <c r="A2349">
        <v>2348</v>
      </c>
      <c r="B2349" t="s">
        <v>651</v>
      </c>
      <c r="C2349" t="s">
        <v>4466</v>
      </c>
      <c r="D2349" t="s">
        <v>24</v>
      </c>
      <c r="E2349">
        <v>2</v>
      </c>
      <c r="F2349" s="3">
        <v>21131</v>
      </c>
      <c r="G2349" t="s">
        <v>1600</v>
      </c>
      <c r="H2349" t="s">
        <v>68</v>
      </c>
      <c r="I2349" t="s">
        <v>27</v>
      </c>
      <c r="J2349" t="s">
        <v>28</v>
      </c>
      <c r="K2349" t="s">
        <v>42</v>
      </c>
      <c r="L2349">
        <v>16</v>
      </c>
    </row>
    <row r="2350" spans="1:12" x14ac:dyDescent="0.3">
      <c r="A2350">
        <v>2349</v>
      </c>
      <c r="B2350" t="s">
        <v>714</v>
      </c>
      <c r="C2350" t="s">
        <v>4467</v>
      </c>
      <c r="D2350" t="s">
        <v>24</v>
      </c>
      <c r="E2350">
        <v>23</v>
      </c>
      <c r="F2350" s="3">
        <v>28919</v>
      </c>
      <c r="G2350" t="s">
        <v>25</v>
      </c>
      <c r="H2350" t="s">
        <v>122</v>
      </c>
      <c r="I2350" t="s">
        <v>50</v>
      </c>
      <c r="J2350" t="s">
        <v>28</v>
      </c>
      <c r="K2350" t="s">
        <v>42</v>
      </c>
      <c r="L2350">
        <v>3</v>
      </c>
    </row>
    <row r="2351" spans="1:12" x14ac:dyDescent="0.3">
      <c r="A2351">
        <v>2350</v>
      </c>
      <c r="B2351" t="s">
        <v>4468</v>
      </c>
      <c r="C2351" t="s">
        <v>4469</v>
      </c>
      <c r="D2351" t="s">
        <v>24</v>
      </c>
      <c r="E2351">
        <v>32</v>
      </c>
      <c r="F2351" s="3">
        <v>21626</v>
      </c>
      <c r="G2351" t="s">
        <v>304</v>
      </c>
      <c r="H2351" t="s">
        <v>40</v>
      </c>
      <c r="I2351" t="s">
        <v>27</v>
      </c>
      <c r="J2351" t="s">
        <v>28</v>
      </c>
      <c r="K2351" t="s">
        <v>29</v>
      </c>
      <c r="L2351">
        <v>14</v>
      </c>
    </row>
    <row r="2352" spans="1:12" x14ac:dyDescent="0.3">
      <c r="A2352">
        <v>2351</v>
      </c>
      <c r="B2352" t="s">
        <v>4470</v>
      </c>
      <c r="C2352" t="s">
        <v>4471</v>
      </c>
      <c r="D2352" t="s">
        <v>24</v>
      </c>
      <c r="E2352">
        <v>35</v>
      </c>
      <c r="F2352" s="3">
        <v>33678</v>
      </c>
      <c r="G2352" t="s">
        <v>338</v>
      </c>
      <c r="H2352" t="s">
        <v>49</v>
      </c>
      <c r="I2352" t="s">
        <v>46</v>
      </c>
      <c r="J2352" t="s">
        <v>28</v>
      </c>
      <c r="K2352" t="s">
        <v>29</v>
      </c>
      <c r="L2352">
        <v>10</v>
      </c>
    </row>
    <row r="2353" spans="1:12" x14ac:dyDescent="0.3">
      <c r="A2353">
        <v>2352</v>
      </c>
      <c r="B2353" t="s">
        <v>4472</v>
      </c>
      <c r="C2353" t="s">
        <v>4473</v>
      </c>
      <c r="D2353" t="s">
        <v>24</v>
      </c>
      <c r="E2353">
        <v>76</v>
      </c>
      <c r="F2353" s="3">
        <v>26228</v>
      </c>
      <c r="G2353" t="s">
        <v>240</v>
      </c>
      <c r="H2353" t="s">
        <v>40</v>
      </c>
      <c r="I2353" t="s">
        <v>27</v>
      </c>
      <c r="J2353" t="s">
        <v>28</v>
      </c>
      <c r="K2353" t="s">
        <v>29</v>
      </c>
      <c r="L2353">
        <v>13</v>
      </c>
    </row>
    <row r="2354" spans="1:12" x14ac:dyDescent="0.3">
      <c r="A2354">
        <v>2353</v>
      </c>
      <c r="B2354" t="s">
        <v>4474</v>
      </c>
      <c r="C2354" t="s">
        <v>4475</v>
      </c>
      <c r="D2354" t="s">
        <v>32</v>
      </c>
      <c r="E2354">
        <v>93</v>
      </c>
      <c r="F2354" s="3">
        <v>28851</v>
      </c>
      <c r="G2354" t="s">
        <v>1510</v>
      </c>
      <c r="H2354" t="s">
        <v>26</v>
      </c>
      <c r="I2354" t="s">
        <v>46</v>
      </c>
      <c r="J2354" t="s">
        <v>28</v>
      </c>
      <c r="K2354" t="s">
        <v>29</v>
      </c>
      <c r="L2354">
        <v>12</v>
      </c>
    </row>
    <row r="2355" spans="1:12" x14ac:dyDescent="0.3">
      <c r="A2355">
        <v>2354</v>
      </c>
      <c r="B2355" t="s">
        <v>4476</v>
      </c>
      <c r="C2355" t="s">
        <v>4477</v>
      </c>
      <c r="D2355" t="s">
        <v>24</v>
      </c>
      <c r="E2355">
        <v>99</v>
      </c>
      <c r="F2355" s="3">
        <v>21538</v>
      </c>
      <c r="G2355" t="s">
        <v>128</v>
      </c>
      <c r="H2355" t="s">
        <v>49</v>
      </c>
      <c r="I2355" t="s">
        <v>27</v>
      </c>
      <c r="J2355" t="s">
        <v>28</v>
      </c>
      <c r="K2355" t="s">
        <v>42</v>
      </c>
      <c r="L2355">
        <v>17</v>
      </c>
    </row>
    <row r="2356" spans="1:12" x14ac:dyDescent="0.3">
      <c r="A2356">
        <v>2355</v>
      </c>
      <c r="B2356" t="s">
        <v>2287</v>
      </c>
      <c r="C2356" t="s">
        <v>9</v>
      </c>
      <c r="D2356" t="s">
        <v>32</v>
      </c>
      <c r="E2356">
        <v>87</v>
      </c>
      <c r="F2356" s="3">
        <v>34322</v>
      </c>
      <c r="G2356" t="s">
        <v>396</v>
      </c>
      <c r="H2356" t="s">
        <v>68</v>
      </c>
      <c r="I2356" t="s">
        <v>27</v>
      </c>
      <c r="J2356" t="s">
        <v>28</v>
      </c>
      <c r="K2356" t="s">
        <v>29</v>
      </c>
      <c r="L2356">
        <v>4</v>
      </c>
    </row>
    <row r="2357" spans="1:12" x14ac:dyDescent="0.3">
      <c r="A2357">
        <v>2356</v>
      </c>
      <c r="B2357" t="s">
        <v>4478</v>
      </c>
      <c r="C2357" t="s">
        <v>4479</v>
      </c>
      <c r="D2357" t="s">
        <v>24</v>
      </c>
      <c r="E2357">
        <v>58</v>
      </c>
      <c r="F2357" s="3">
        <v>34685</v>
      </c>
      <c r="G2357" t="s">
        <v>89</v>
      </c>
      <c r="H2357" t="s">
        <v>68</v>
      </c>
      <c r="I2357" t="s">
        <v>46</v>
      </c>
      <c r="J2357" t="s">
        <v>28</v>
      </c>
      <c r="K2357" t="s">
        <v>42</v>
      </c>
      <c r="L2357">
        <v>3</v>
      </c>
    </row>
    <row r="2358" spans="1:12" x14ac:dyDescent="0.3">
      <c r="A2358">
        <v>2357</v>
      </c>
      <c r="B2358" t="s">
        <v>1758</v>
      </c>
      <c r="C2358" t="s">
        <v>4480</v>
      </c>
      <c r="D2358" t="s">
        <v>24</v>
      </c>
      <c r="E2358">
        <v>39</v>
      </c>
      <c r="F2358" s="3">
        <v>22934</v>
      </c>
      <c r="G2358" t="s">
        <v>285</v>
      </c>
      <c r="H2358" t="s">
        <v>68</v>
      </c>
      <c r="I2358" t="s">
        <v>27</v>
      </c>
      <c r="J2358" t="s">
        <v>28</v>
      </c>
      <c r="K2358" t="s">
        <v>42</v>
      </c>
      <c r="L2358">
        <v>6</v>
      </c>
    </row>
    <row r="2359" spans="1:12" x14ac:dyDescent="0.3">
      <c r="A2359">
        <v>2358</v>
      </c>
      <c r="B2359" t="s">
        <v>4481</v>
      </c>
      <c r="C2359" t="s">
        <v>4482</v>
      </c>
      <c r="D2359" t="s">
        <v>32</v>
      </c>
      <c r="E2359">
        <v>26</v>
      </c>
      <c r="F2359" s="3">
        <v>21671</v>
      </c>
      <c r="G2359" t="s">
        <v>727</v>
      </c>
      <c r="H2359" t="s">
        <v>49</v>
      </c>
      <c r="I2359" t="s">
        <v>50</v>
      </c>
      <c r="J2359" t="s">
        <v>28</v>
      </c>
      <c r="K2359" t="s">
        <v>29</v>
      </c>
      <c r="L2359">
        <v>15</v>
      </c>
    </row>
    <row r="2360" spans="1:12" x14ac:dyDescent="0.3">
      <c r="A2360">
        <v>2359</v>
      </c>
      <c r="B2360" t="s">
        <v>4483</v>
      </c>
      <c r="C2360" t="s">
        <v>4484</v>
      </c>
      <c r="D2360" t="s">
        <v>24</v>
      </c>
      <c r="E2360">
        <v>80</v>
      </c>
      <c r="F2360" s="3">
        <v>31496</v>
      </c>
      <c r="G2360" t="s">
        <v>2154</v>
      </c>
      <c r="H2360" t="s">
        <v>38</v>
      </c>
      <c r="I2360" t="s">
        <v>50</v>
      </c>
      <c r="J2360" t="s">
        <v>28</v>
      </c>
      <c r="K2360" t="s">
        <v>29</v>
      </c>
      <c r="L2360">
        <v>7</v>
      </c>
    </row>
    <row r="2361" spans="1:12" x14ac:dyDescent="0.3">
      <c r="A2361">
        <v>2360</v>
      </c>
      <c r="B2361" t="s">
        <v>4485</v>
      </c>
      <c r="C2361" t="s">
        <v>4486</v>
      </c>
      <c r="D2361" t="s">
        <v>24</v>
      </c>
      <c r="E2361">
        <v>0</v>
      </c>
      <c r="F2361" s="3">
        <v>27336</v>
      </c>
      <c r="G2361" t="s">
        <v>298</v>
      </c>
      <c r="H2361" t="s">
        <v>34</v>
      </c>
      <c r="I2361" t="s">
        <v>50</v>
      </c>
      <c r="J2361" t="s">
        <v>28</v>
      </c>
      <c r="K2361" t="s">
        <v>29</v>
      </c>
      <c r="L2361">
        <v>5</v>
      </c>
    </row>
    <row r="2362" spans="1:12" x14ac:dyDescent="0.3">
      <c r="A2362">
        <v>2361</v>
      </c>
      <c r="B2362" t="s">
        <v>4487</v>
      </c>
      <c r="C2362" t="s">
        <v>4488</v>
      </c>
      <c r="D2362" t="s">
        <v>24</v>
      </c>
      <c r="E2362">
        <v>55</v>
      </c>
      <c r="F2362" s="3">
        <v>20056</v>
      </c>
      <c r="G2362" t="s">
        <v>207</v>
      </c>
      <c r="H2362" t="s">
        <v>40</v>
      </c>
      <c r="I2362" t="s">
        <v>50</v>
      </c>
      <c r="J2362" t="s">
        <v>28</v>
      </c>
      <c r="K2362" t="s">
        <v>29</v>
      </c>
      <c r="L2362">
        <v>20</v>
      </c>
    </row>
    <row r="2363" spans="1:12" x14ac:dyDescent="0.3">
      <c r="A2363">
        <v>2362</v>
      </c>
      <c r="B2363" t="s">
        <v>4489</v>
      </c>
      <c r="C2363" t="s">
        <v>4490</v>
      </c>
      <c r="D2363" t="s">
        <v>32</v>
      </c>
      <c r="E2363">
        <v>49</v>
      </c>
      <c r="F2363" s="3">
        <v>26455</v>
      </c>
      <c r="G2363" t="s">
        <v>1176</v>
      </c>
      <c r="H2363" t="s">
        <v>34</v>
      </c>
      <c r="I2363" t="s">
        <v>46</v>
      </c>
      <c r="J2363" t="s">
        <v>28</v>
      </c>
      <c r="K2363" t="s">
        <v>29</v>
      </c>
      <c r="L2363">
        <v>19</v>
      </c>
    </row>
    <row r="2364" spans="1:12" x14ac:dyDescent="0.3">
      <c r="A2364">
        <v>2363</v>
      </c>
      <c r="B2364" t="s">
        <v>4491</v>
      </c>
      <c r="C2364" t="s">
        <v>4492</v>
      </c>
      <c r="D2364" t="s">
        <v>32</v>
      </c>
      <c r="E2364">
        <v>92</v>
      </c>
      <c r="F2364" s="3">
        <v>30680</v>
      </c>
      <c r="G2364" t="s">
        <v>627</v>
      </c>
      <c r="H2364" t="s">
        <v>148</v>
      </c>
      <c r="I2364" t="s">
        <v>27</v>
      </c>
      <c r="J2364" t="s">
        <v>28</v>
      </c>
      <c r="K2364" t="s">
        <v>29</v>
      </c>
      <c r="L2364">
        <v>16</v>
      </c>
    </row>
    <row r="2365" spans="1:12" x14ac:dyDescent="0.3">
      <c r="A2365">
        <v>2364</v>
      </c>
      <c r="B2365" t="s">
        <v>1304</v>
      </c>
      <c r="C2365" t="s">
        <v>4493</v>
      </c>
      <c r="D2365" t="s">
        <v>32</v>
      </c>
      <c r="E2365">
        <v>19</v>
      </c>
      <c r="F2365" s="3">
        <v>34964</v>
      </c>
      <c r="G2365" t="s">
        <v>273</v>
      </c>
      <c r="H2365" t="s">
        <v>40</v>
      </c>
      <c r="I2365" t="s">
        <v>27</v>
      </c>
      <c r="J2365" t="s">
        <v>28</v>
      </c>
      <c r="K2365" t="s">
        <v>29</v>
      </c>
      <c r="L2365">
        <v>13</v>
      </c>
    </row>
    <row r="2366" spans="1:12" x14ac:dyDescent="0.3">
      <c r="A2366">
        <v>2365</v>
      </c>
      <c r="B2366" t="s">
        <v>4494</v>
      </c>
      <c r="C2366" t="s">
        <v>4495</v>
      </c>
      <c r="D2366" t="s">
        <v>24</v>
      </c>
      <c r="E2366">
        <v>2</v>
      </c>
      <c r="F2366" s="3">
        <v>36086</v>
      </c>
      <c r="G2366" t="s">
        <v>456</v>
      </c>
      <c r="H2366" t="s">
        <v>59</v>
      </c>
      <c r="I2366" t="s">
        <v>27</v>
      </c>
      <c r="J2366" t="s">
        <v>28</v>
      </c>
      <c r="K2366" t="s">
        <v>29</v>
      </c>
      <c r="L2366">
        <v>3</v>
      </c>
    </row>
    <row r="2367" spans="1:12" x14ac:dyDescent="0.3">
      <c r="A2367">
        <v>2366</v>
      </c>
      <c r="B2367" t="s">
        <v>4496</v>
      </c>
      <c r="C2367" t="s">
        <v>4497</v>
      </c>
      <c r="D2367" t="s">
        <v>24</v>
      </c>
      <c r="E2367">
        <v>51</v>
      </c>
      <c r="F2367" s="3">
        <v>27560</v>
      </c>
      <c r="G2367" t="s">
        <v>379</v>
      </c>
      <c r="H2367" t="s">
        <v>26</v>
      </c>
      <c r="I2367" t="s">
        <v>27</v>
      </c>
      <c r="J2367" t="s">
        <v>28</v>
      </c>
      <c r="K2367" t="s">
        <v>29</v>
      </c>
      <c r="L2367">
        <v>15</v>
      </c>
    </row>
    <row r="2368" spans="1:12" x14ac:dyDescent="0.3">
      <c r="A2368">
        <v>2367</v>
      </c>
      <c r="B2368" t="s">
        <v>1746</v>
      </c>
      <c r="C2368" t="s">
        <v>4498</v>
      </c>
      <c r="D2368" t="s">
        <v>32</v>
      </c>
      <c r="E2368">
        <v>40</v>
      </c>
      <c r="F2368" s="3">
        <v>20962</v>
      </c>
      <c r="G2368" t="s">
        <v>577</v>
      </c>
      <c r="H2368" t="s">
        <v>68</v>
      </c>
      <c r="I2368" t="s">
        <v>27</v>
      </c>
      <c r="J2368" t="s">
        <v>28</v>
      </c>
      <c r="K2368" t="s">
        <v>29</v>
      </c>
      <c r="L2368">
        <v>16</v>
      </c>
    </row>
    <row r="2369" spans="1:12" x14ac:dyDescent="0.3">
      <c r="A2369">
        <v>2368</v>
      </c>
      <c r="B2369" t="s">
        <v>4499</v>
      </c>
      <c r="C2369" t="s">
        <v>4500</v>
      </c>
      <c r="D2369" t="s">
        <v>24</v>
      </c>
      <c r="E2369">
        <v>98</v>
      </c>
      <c r="F2369" s="3">
        <v>33991</v>
      </c>
      <c r="G2369" t="s">
        <v>374</v>
      </c>
      <c r="H2369" t="s">
        <v>68</v>
      </c>
      <c r="I2369" t="s">
        <v>27</v>
      </c>
      <c r="J2369" t="s">
        <v>28</v>
      </c>
      <c r="K2369" t="s">
        <v>42</v>
      </c>
      <c r="L2369">
        <v>10</v>
      </c>
    </row>
    <row r="2370" spans="1:12" x14ac:dyDescent="0.3">
      <c r="A2370">
        <v>2369</v>
      </c>
      <c r="B2370" t="s">
        <v>4501</v>
      </c>
      <c r="C2370" t="s">
        <v>4502</v>
      </c>
      <c r="D2370" t="s">
        <v>24</v>
      </c>
      <c r="E2370">
        <v>80</v>
      </c>
      <c r="F2370" s="3">
        <v>35366</v>
      </c>
      <c r="G2370" t="s">
        <v>713</v>
      </c>
      <c r="H2370" t="s">
        <v>34</v>
      </c>
      <c r="I2370" t="s">
        <v>27</v>
      </c>
      <c r="J2370" t="s">
        <v>28</v>
      </c>
      <c r="K2370" t="s">
        <v>29</v>
      </c>
      <c r="L2370">
        <v>1</v>
      </c>
    </row>
    <row r="2371" spans="1:12" x14ac:dyDescent="0.3">
      <c r="A2371">
        <v>2370</v>
      </c>
      <c r="B2371" t="s">
        <v>4503</v>
      </c>
      <c r="C2371" t="s">
        <v>4504</v>
      </c>
      <c r="D2371" t="s">
        <v>24</v>
      </c>
      <c r="E2371">
        <v>35</v>
      </c>
      <c r="F2371" s="3">
        <v>35143</v>
      </c>
      <c r="G2371" t="s">
        <v>263</v>
      </c>
      <c r="H2371" t="s">
        <v>38</v>
      </c>
      <c r="I2371" t="s">
        <v>50</v>
      </c>
      <c r="J2371" t="s">
        <v>28</v>
      </c>
      <c r="K2371" t="s">
        <v>42</v>
      </c>
      <c r="L2371">
        <v>7</v>
      </c>
    </row>
    <row r="2372" spans="1:12" x14ac:dyDescent="0.3">
      <c r="A2372">
        <v>2371</v>
      </c>
      <c r="B2372" t="s">
        <v>4505</v>
      </c>
      <c r="C2372" t="s">
        <v>4506</v>
      </c>
      <c r="D2372" t="s">
        <v>24</v>
      </c>
      <c r="E2372">
        <v>22</v>
      </c>
      <c r="F2372" s="3">
        <v>24429</v>
      </c>
      <c r="G2372" t="s">
        <v>331</v>
      </c>
      <c r="H2372" t="s">
        <v>68</v>
      </c>
      <c r="I2372" t="s">
        <v>50</v>
      </c>
      <c r="J2372" t="s">
        <v>28</v>
      </c>
      <c r="K2372" t="s">
        <v>29</v>
      </c>
      <c r="L2372">
        <v>8</v>
      </c>
    </row>
    <row r="2373" spans="1:12" x14ac:dyDescent="0.3">
      <c r="A2373">
        <v>2372</v>
      </c>
      <c r="B2373" t="s">
        <v>4507</v>
      </c>
      <c r="C2373" t="s">
        <v>4508</v>
      </c>
      <c r="D2373" t="s">
        <v>32</v>
      </c>
      <c r="E2373">
        <v>14</v>
      </c>
      <c r="F2373" s="3">
        <v>28378</v>
      </c>
      <c r="G2373" t="s">
        <v>583</v>
      </c>
      <c r="H2373" t="s">
        <v>26</v>
      </c>
      <c r="I2373" t="s">
        <v>46</v>
      </c>
      <c r="J2373" t="s">
        <v>28</v>
      </c>
      <c r="K2373" t="s">
        <v>42</v>
      </c>
      <c r="L2373">
        <v>10</v>
      </c>
    </row>
    <row r="2374" spans="1:12" x14ac:dyDescent="0.3">
      <c r="A2374">
        <v>2373</v>
      </c>
      <c r="B2374" t="s">
        <v>4509</v>
      </c>
      <c r="C2374" t="s">
        <v>4510</v>
      </c>
      <c r="D2374" t="s">
        <v>24</v>
      </c>
      <c r="E2374">
        <v>51</v>
      </c>
      <c r="F2374" s="3">
        <v>30093</v>
      </c>
      <c r="G2374" t="s">
        <v>503</v>
      </c>
      <c r="H2374" t="s">
        <v>68</v>
      </c>
      <c r="I2374" t="s">
        <v>50</v>
      </c>
      <c r="J2374" t="s">
        <v>28</v>
      </c>
      <c r="K2374" t="s">
        <v>29</v>
      </c>
      <c r="L2374">
        <v>16</v>
      </c>
    </row>
    <row r="2375" spans="1:12" x14ac:dyDescent="0.3">
      <c r="A2375">
        <v>2374</v>
      </c>
      <c r="B2375" t="s">
        <v>4511</v>
      </c>
      <c r="C2375" t="s">
        <v>4512</v>
      </c>
      <c r="D2375" t="s">
        <v>32</v>
      </c>
      <c r="E2375">
        <v>6</v>
      </c>
      <c r="F2375" s="3">
        <v>34135</v>
      </c>
      <c r="G2375" t="s">
        <v>534</v>
      </c>
      <c r="H2375" t="s">
        <v>34</v>
      </c>
      <c r="I2375" t="s">
        <v>27</v>
      </c>
      <c r="J2375" t="s">
        <v>28</v>
      </c>
      <c r="K2375" t="s">
        <v>42</v>
      </c>
      <c r="L2375">
        <v>9</v>
      </c>
    </row>
    <row r="2376" spans="1:12" x14ac:dyDescent="0.3">
      <c r="A2376">
        <v>2375</v>
      </c>
      <c r="B2376" t="s">
        <v>4513</v>
      </c>
      <c r="C2376" t="s">
        <v>4514</v>
      </c>
      <c r="D2376" t="s">
        <v>24</v>
      </c>
      <c r="E2376">
        <v>21</v>
      </c>
      <c r="F2376" s="3">
        <v>31853</v>
      </c>
      <c r="G2376" t="s">
        <v>673</v>
      </c>
      <c r="H2376" t="s">
        <v>49</v>
      </c>
      <c r="I2376" t="s">
        <v>46</v>
      </c>
      <c r="J2376" t="s">
        <v>28</v>
      </c>
      <c r="K2376" t="s">
        <v>42</v>
      </c>
      <c r="L2376">
        <v>8</v>
      </c>
    </row>
    <row r="2377" spans="1:12" x14ac:dyDescent="0.3">
      <c r="A2377">
        <v>2376</v>
      </c>
      <c r="B2377" t="s">
        <v>3404</v>
      </c>
      <c r="C2377" t="s">
        <v>4515</v>
      </c>
      <c r="D2377" t="s">
        <v>24</v>
      </c>
      <c r="E2377">
        <v>84</v>
      </c>
      <c r="F2377" s="3">
        <v>21481</v>
      </c>
      <c r="G2377" t="s">
        <v>292</v>
      </c>
      <c r="H2377" t="s">
        <v>40</v>
      </c>
      <c r="I2377" t="s">
        <v>50</v>
      </c>
      <c r="J2377" t="s">
        <v>28</v>
      </c>
      <c r="K2377" t="s">
        <v>29</v>
      </c>
      <c r="L2377">
        <v>12</v>
      </c>
    </row>
    <row r="2378" spans="1:12" x14ac:dyDescent="0.3">
      <c r="A2378">
        <v>2377</v>
      </c>
      <c r="B2378" t="s">
        <v>4516</v>
      </c>
      <c r="C2378" t="s">
        <v>4517</v>
      </c>
      <c r="D2378" t="s">
        <v>24</v>
      </c>
      <c r="E2378">
        <v>29</v>
      </c>
      <c r="F2378" s="3">
        <v>36070</v>
      </c>
      <c r="G2378" t="s">
        <v>415</v>
      </c>
      <c r="H2378" t="s">
        <v>41</v>
      </c>
      <c r="I2378" t="s">
        <v>50</v>
      </c>
      <c r="J2378" t="s">
        <v>28</v>
      </c>
      <c r="K2378" t="s">
        <v>42</v>
      </c>
      <c r="L2378">
        <v>2</v>
      </c>
    </row>
    <row r="2379" spans="1:12" x14ac:dyDescent="0.3">
      <c r="A2379">
        <v>2378</v>
      </c>
      <c r="B2379" t="s">
        <v>4518</v>
      </c>
      <c r="C2379" t="s">
        <v>4519</v>
      </c>
      <c r="D2379" t="s">
        <v>24</v>
      </c>
      <c r="E2379">
        <v>41</v>
      </c>
      <c r="F2379" s="3">
        <v>34449</v>
      </c>
      <c r="G2379" t="s">
        <v>1399</v>
      </c>
      <c r="H2379" t="s">
        <v>68</v>
      </c>
      <c r="I2379" t="s">
        <v>46</v>
      </c>
      <c r="J2379" t="s">
        <v>28</v>
      </c>
      <c r="K2379" t="s">
        <v>42</v>
      </c>
      <c r="L2379">
        <v>1</v>
      </c>
    </row>
    <row r="2380" spans="1:12" x14ac:dyDescent="0.3">
      <c r="A2380">
        <v>2379</v>
      </c>
      <c r="B2380" t="s">
        <v>4520</v>
      </c>
      <c r="C2380" t="s">
        <v>4521</v>
      </c>
      <c r="D2380" t="s">
        <v>24</v>
      </c>
      <c r="E2380">
        <v>85</v>
      </c>
      <c r="F2380" s="3">
        <v>29711</v>
      </c>
      <c r="G2380" t="s">
        <v>266</v>
      </c>
      <c r="H2380" t="s">
        <v>26</v>
      </c>
      <c r="I2380" t="s">
        <v>46</v>
      </c>
      <c r="J2380" t="s">
        <v>28</v>
      </c>
      <c r="K2380" t="s">
        <v>29</v>
      </c>
      <c r="L2380">
        <v>15</v>
      </c>
    </row>
    <row r="2381" spans="1:12" x14ac:dyDescent="0.3">
      <c r="A2381">
        <v>2380</v>
      </c>
      <c r="B2381" t="s">
        <v>4522</v>
      </c>
      <c r="C2381" t="s">
        <v>4523</v>
      </c>
      <c r="D2381" t="s">
        <v>24</v>
      </c>
      <c r="E2381">
        <v>44</v>
      </c>
      <c r="F2381" s="3">
        <v>20554</v>
      </c>
      <c r="G2381" t="s">
        <v>636</v>
      </c>
      <c r="H2381" t="s">
        <v>49</v>
      </c>
      <c r="I2381" t="s">
        <v>27</v>
      </c>
      <c r="J2381" t="s">
        <v>28</v>
      </c>
      <c r="K2381" t="s">
        <v>29</v>
      </c>
      <c r="L2381">
        <v>15</v>
      </c>
    </row>
    <row r="2382" spans="1:12" x14ac:dyDescent="0.3">
      <c r="A2382">
        <v>2381</v>
      </c>
      <c r="B2382" t="s">
        <v>4524</v>
      </c>
      <c r="C2382" t="s">
        <v>4525</v>
      </c>
      <c r="D2382" t="s">
        <v>24</v>
      </c>
      <c r="E2382">
        <v>91</v>
      </c>
      <c r="F2382" s="3">
        <v>26707</v>
      </c>
      <c r="G2382" t="s">
        <v>1731</v>
      </c>
      <c r="H2382" t="s">
        <v>59</v>
      </c>
      <c r="I2382" t="s">
        <v>46</v>
      </c>
      <c r="J2382" t="s">
        <v>28</v>
      </c>
      <c r="K2382" t="s">
        <v>29</v>
      </c>
      <c r="L2382">
        <v>5</v>
      </c>
    </row>
    <row r="2383" spans="1:12" x14ac:dyDescent="0.3">
      <c r="A2383">
        <v>2382</v>
      </c>
      <c r="B2383" t="s">
        <v>4526</v>
      </c>
      <c r="C2383" t="s">
        <v>4527</v>
      </c>
      <c r="D2383" t="s">
        <v>32</v>
      </c>
      <c r="E2383">
        <v>79</v>
      </c>
      <c r="F2383" s="3">
        <v>26119</v>
      </c>
      <c r="G2383" t="s">
        <v>105</v>
      </c>
      <c r="H2383" t="s">
        <v>49</v>
      </c>
      <c r="I2383" t="s">
        <v>27</v>
      </c>
      <c r="J2383" t="s">
        <v>28</v>
      </c>
      <c r="K2383" t="s">
        <v>29</v>
      </c>
      <c r="L2383">
        <v>4</v>
      </c>
    </row>
    <row r="2384" spans="1:12" x14ac:dyDescent="0.3">
      <c r="A2384">
        <v>2383</v>
      </c>
      <c r="B2384" t="s">
        <v>602</v>
      </c>
      <c r="C2384" t="s">
        <v>4528</v>
      </c>
      <c r="D2384" t="s">
        <v>24</v>
      </c>
      <c r="E2384">
        <v>34</v>
      </c>
      <c r="F2384" s="3">
        <v>28748</v>
      </c>
      <c r="G2384" t="s">
        <v>365</v>
      </c>
      <c r="H2384" t="s">
        <v>34</v>
      </c>
      <c r="I2384" t="s">
        <v>27</v>
      </c>
      <c r="J2384" t="s">
        <v>28</v>
      </c>
      <c r="K2384" t="s">
        <v>42</v>
      </c>
      <c r="L2384">
        <v>15</v>
      </c>
    </row>
    <row r="2385" spans="1:12" x14ac:dyDescent="0.3">
      <c r="A2385">
        <v>2384</v>
      </c>
      <c r="B2385" t="s">
        <v>4529</v>
      </c>
      <c r="C2385" t="s">
        <v>4530</v>
      </c>
      <c r="D2385" t="s">
        <v>32</v>
      </c>
      <c r="E2385">
        <v>96</v>
      </c>
      <c r="F2385" s="3">
        <v>22478</v>
      </c>
      <c r="G2385" t="s">
        <v>396</v>
      </c>
      <c r="H2385" t="s">
        <v>26</v>
      </c>
      <c r="I2385" t="s">
        <v>50</v>
      </c>
      <c r="J2385" t="s">
        <v>28</v>
      </c>
      <c r="K2385" t="s">
        <v>29</v>
      </c>
      <c r="L2385">
        <v>6</v>
      </c>
    </row>
    <row r="2386" spans="1:12" x14ac:dyDescent="0.3">
      <c r="A2386">
        <v>2385</v>
      </c>
      <c r="B2386" t="s">
        <v>4531</v>
      </c>
      <c r="C2386" t="s">
        <v>4532</v>
      </c>
      <c r="D2386" t="s">
        <v>32</v>
      </c>
      <c r="E2386">
        <v>70</v>
      </c>
      <c r="F2386" s="3">
        <v>21536</v>
      </c>
      <c r="G2386" t="s">
        <v>668</v>
      </c>
      <c r="H2386" t="s">
        <v>26</v>
      </c>
      <c r="I2386" t="s">
        <v>27</v>
      </c>
      <c r="J2386" t="s">
        <v>28</v>
      </c>
      <c r="K2386" t="s">
        <v>42</v>
      </c>
      <c r="L2386">
        <v>8</v>
      </c>
    </row>
    <row r="2387" spans="1:12" x14ac:dyDescent="0.3">
      <c r="A2387">
        <v>2386</v>
      </c>
      <c r="B2387" t="s">
        <v>4245</v>
      </c>
      <c r="C2387" t="s">
        <v>4533</v>
      </c>
      <c r="D2387" t="s">
        <v>24</v>
      </c>
      <c r="E2387">
        <v>93</v>
      </c>
      <c r="F2387" s="3">
        <v>35617</v>
      </c>
      <c r="G2387" t="s">
        <v>365</v>
      </c>
      <c r="H2387" t="s">
        <v>34</v>
      </c>
      <c r="I2387" t="s">
        <v>27</v>
      </c>
      <c r="J2387" t="s">
        <v>28</v>
      </c>
      <c r="K2387" t="s">
        <v>42</v>
      </c>
      <c r="L2387">
        <v>2</v>
      </c>
    </row>
    <row r="2388" spans="1:12" x14ac:dyDescent="0.3">
      <c r="A2388">
        <v>2387</v>
      </c>
      <c r="B2388" t="s">
        <v>4534</v>
      </c>
      <c r="C2388" t="s">
        <v>4535</v>
      </c>
      <c r="D2388" t="s">
        <v>32</v>
      </c>
      <c r="E2388">
        <v>33</v>
      </c>
      <c r="F2388" s="3">
        <v>28367</v>
      </c>
      <c r="G2388" t="s">
        <v>627</v>
      </c>
      <c r="H2388" t="s">
        <v>40</v>
      </c>
      <c r="I2388" t="s">
        <v>50</v>
      </c>
      <c r="J2388" t="s">
        <v>28</v>
      </c>
      <c r="K2388" t="s">
        <v>29</v>
      </c>
      <c r="L2388">
        <v>9</v>
      </c>
    </row>
    <row r="2389" spans="1:12" x14ac:dyDescent="0.3">
      <c r="A2389">
        <v>2388</v>
      </c>
      <c r="B2389" t="s">
        <v>4536</v>
      </c>
      <c r="C2389" t="s">
        <v>4537</v>
      </c>
      <c r="D2389" t="s">
        <v>32</v>
      </c>
      <c r="E2389">
        <v>84</v>
      </c>
      <c r="F2389" s="3">
        <v>35578</v>
      </c>
      <c r="G2389" t="s">
        <v>422</v>
      </c>
      <c r="H2389" t="s">
        <v>34</v>
      </c>
      <c r="I2389" t="s">
        <v>27</v>
      </c>
      <c r="J2389" t="s">
        <v>28</v>
      </c>
      <c r="K2389" t="s">
        <v>42</v>
      </c>
      <c r="L2389">
        <v>1</v>
      </c>
    </row>
    <row r="2390" spans="1:12" x14ac:dyDescent="0.3">
      <c r="A2390">
        <v>2389</v>
      </c>
      <c r="B2390" t="s">
        <v>2308</v>
      </c>
      <c r="C2390" t="s">
        <v>4538</v>
      </c>
      <c r="D2390" t="s">
        <v>32</v>
      </c>
      <c r="E2390">
        <v>18</v>
      </c>
      <c r="F2390" s="3">
        <v>27026</v>
      </c>
      <c r="G2390" t="s">
        <v>558</v>
      </c>
      <c r="H2390" t="s">
        <v>49</v>
      </c>
      <c r="I2390" t="s">
        <v>50</v>
      </c>
      <c r="J2390" t="s">
        <v>28</v>
      </c>
      <c r="K2390" t="s">
        <v>42</v>
      </c>
      <c r="L2390">
        <v>7</v>
      </c>
    </row>
    <row r="2391" spans="1:12" x14ac:dyDescent="0.3">
      <c r="A2391">
        <v>2390</v>
      </c>
      <c r="B2391" t="s">
        <v>3665</v>
      </c>
      <c r="C2391" t="s">
        <v>4539</v>
      </c>
      <c r="D2391" t="s">
        <v>24</v>
      </c>
      <c r="E2391">
        <v>48</v>
      </c>
      <c r="F2391" s="3">
        <v>23503</v>
      </c>
      <c r="G2391" t="s">
        <v>125</v>
      </c>
      <c r="H2391" t="s">
        <v>38</v>
      </c>
      <c r="I2391" t="s">
        <v>27</v>
      </c>
      <c r="J2391" t="s">
        <v>28</v>
      </c>
      <c r="K2391" t="s">
        <v>42</v>
      </c>
      <c r="L2391">
        <v>12</v>
      </c>
    </row>
    <row r="2392" spans="1:12" x14ac:dyDescent="0.3">
      <c r="A2392">
        <v>2391</v>
      </c>
      <c r="B2392" t="s">
        <v>4540</v>
      </c>
      <c r="C2392" t="s">
        <v>4541</v>
      </c>
      <c r="D2392" t="s">
        <v>24</v>
      </c>
      <c r="E2392">
        <v>72</v>
      </c>
      <c r="F2392" s="3">
        <v>22393</v>
      </c>
      <c r="G2392" t="s">
        <v>304</v>
      </c>
      <c r="H2392" t="s">
        <v>26</v>
      </c>
      <c r="I2392" t="s">
        <v>27</v>
      </c>
      <c r="J2392" t="s">
        <v>28</v>
      </c>
      <c r="K2392" t="s">
        <v>42</v>
      </c>
      <c r="L2392">
        <v>14</v>
      </c>
    </row>
    <row r="2393" spans="1:12" x14ac:dyDescent="0.3">
      <c r="A2393">
        <v>2392</v>
      </c>
      <c r="B2393" t="s">
        <v>4542</v>
      </c>
      <c r="C2393" t="s">
        <v>4543</v>
      </c>
      <c r="D2393" t="s">
        <v>24</v>
      </c>
      <c r="E2393">
        <v>48</v>
      </c>
      <c r="F2393" s="3">
        <v>36902</v>
      </c>
      <c r="G2393" t="s">
        <v>321</v>
      </c>
      <c r="H2393" t="s">
        <v>68</v>
      </c>
      <c r="I2393" t="s">
        <v>46</v>
      </c>
      <c r="J2393" t="s">
        <v>28</v>
      </c>
      <c r="K2393" t="s">
        <v>42</v>
      </c>
      <c r="L2393">
        <v>2</v>
      </c>
    </row>
    <row r="2394" spans="1:12" x14ac:dyDescent="0.3">
      <c r="A2394">
        <v>2393</v>
      </c>
      <c r="B2394" t="s">
        <v>1935</v>
      </c>
      <c r="C2394" t="s">
        <v>4544</v>
      </c>
      <c r="D2394" t="s">
        <v>24</v>
      </c>
      <c r="E2394">
        <v>68</v>
      </c>
      <c r="F2394" s="3">
        <v>29758</v>
      </c>
      <c r="G2394" t="s">
        <v>170</v>
      </c>
      <c r="H2394" t="s">
        <v>26</v>
      </c>
      <c r="I2394" t="s">
        <v>50</v>
      </c>
      <c r="J2394" t="s">
        <v>28</v>
      </c>
      <c r="K2394" t="s">
        <v>29</v>
      </c>
      <c r="L2394">
        <v>11</v>
      </c>
    </row>
    <row r="2395" spans="1:12" x14ac:dyDescent="0.3">
      <c r="A2395">
        <v>2394</v>
      </c>
      <c r="B2395" t="s">
        <v>4545</v>
      </c>
      <c r="C2395" t="s">
        <v>191</v>
      </c>
      <c r="D2395" t="s">
        <v>24</v>
      </c>
      <c r="E2395">
        <v>31</v>
      </c>
      <c r="F2395" s="3">
        <v>35015</v>
      </c>
      <c r="G2395" t="s">
        <v>837</v>
      </c>
      <c r="H2395" t="s">
        <v>40</v>
      </c>
      <c r="I2395" t="s">
        <v>27</v>
      </c>
      <c r="J2395" t="s">
        <v>28</v>
      </c>
      <c r="K2395" t="s">
        <v>29</v>
      </c>
      <c r="L2395">
        <v>7</v>
      </c>
    </row>
    <row r="2396" spans="1:12" x14ac:dyDescent="0.3">
      <c r="A2396">
        <v>2395</v>
      </c>
      <c r="B2396" t="s">
        <v>4546</v>
      </c>
      <c r="C2396" t="s">
        <v>4547</v>
      </c>
      <c r="D2396" t="s">
        <v>32</v>
      </c>
      <c r="E2396">
        <v>23</v>
      </c>
      <c r="F2396" s="3">
        <v>24164</v>
      </c>
      <c r="G2396" t="s">
        <v>25</v>
      </c>
      <c r="H2396" t="s">
        <v>40</v>
      </c>
      <c r="I2396" t="s">
        <v>50</v>
      </c>
      <c r="J2396" t="s">
        <v>28</v>
      </c>
      <c r="K2396" t="s">
        <v>42</v>
      </c>
      <c r="L2396">
        <v>16</v>
      </c>
    </row>
    <row r="2397" spans="1:12" x14ac:dyDescent="0.3">
      <c r="A2397">
        <v>2396</v>
      </c>
      <c r="B2397" t="s">
        <v>4548</v>
      </c>
      <c r="C2397" t="s">
        <v>4549</v>
      </c>
      <c r="D2397" t="s">
        <v>24</v>
      </c>
      <c r="E2397">
        <v>40</v>
      </c>
      <c r="F2397" s="3">
        <v>26878</v>
      </c>
      <c r="G2397" t="s">
        <v>394</v>
      </c>
      <c r="H2397" t="s">
        <v>49</v>
      </c>
      <c r="I2397" t="s">
        <v>46</v>
      </c>
      <c r="J2397" t="s">
        <v>28</v>
      </c>
      <c r="K2397" t="s">
        <v>29</v>
      </c>
      <c r="L2397">
        <v>7</v>
      </c>
    </row>
    <row r="2398" spans="1:12" x14ac:dyDescent="0.3">
      <c r="A2398">
        <v>2397</v>
      </c>
      <c r="B2398" t="s">
        <v>4550</v>
      </c>
      <c r="C2398" t="s">
        <v>4551</v>
      </c>
      <c r="D2398" t="s">
        <v>32</v>
      </c>
      <c r="E2398">
        <v>33</v>
      </c>
      <c r="F2398" s="3">
        <v>31208</v>
      </c>
      <c r="G2398" t="s">
        <v>263</v>
      </c>
      <c r="H2398" t="s">
        <v>49</v>
      </c>
      <c r="I2398" t="s">
        <v>46</v>
      </c>
      <c r="J2398" t="s">
        <v>28</v>
      </c>
      <c r="K2398" t="s">
        <v>29</v>
      </c>
      <c r="L2398">
        <v>4</v>
      </c>
    </row>
    <row r="2399" spans="1:12" x14ac:dyDescent="0.3">
      <c r="A2399">
        <v>2398</v>
      </c>
      <c r="B2399" t="s">
        <v>4552</v>
      </c>
      <c r="C2399" t="s">
        <v>9</v>
      </c>
      <c r="D2399" t="s">
        <v>24</v>
      </c>
      <c r="E2399">
        <v>6</v>
      </c>
      <c r="F2399" s="3">
        <v>36810</v>
      </c>
      <c r="G2399" t="s">
        <v>2062</v>
      </c>
      <c r="H2399" t="s">
        <v>34</v>
      </c>
      <c r="I2399" t="s">
        <v>50</v>
      </c>
      <c r="J2399" t="s">
        <v>28</v>
      </c>
      <c r="K2399" t="s">
        <v>29</v>
      </c>
      <c r="L2399">
        <v>1</v>
      </c>
    </row>
    <row r="2400" spans="1:12" x14ac:dyDescent="0.3">
      <c r="A2400">
        <v>2399</v>
      </c>
      <c r="B2400" t="s">
        <v>4553</v>
      </c>
      <c r="C2400" t="s">
        <v>4554</v>
      </c>
      <c r="D2400" t="s">
        <v>24</v>
      </c>
      <c r="E2400">
        <v>20</v>
      </c>
      <c r="F2400" s="3">
        <v>29383</v>
      </c>
      <c r="G2400" t="s">
        <v>990</v>
      </c>
      <c r="H2400" t="s">
        <v>68</v>
      </c>
      <c r="I2400" t="s">
        <v>50</v>
      </c>
      <c r="J2400" t="s">
        <v>28</v>
      </c>
      <c r="K2400" t="s">
        <v>29</v>
      </c>
      <c r="L2400">
        <v>14</v>
      </c>
    </row>
    <row r="2401" spans="1:12" x14ac:dyDescent="0.3">
      <c r="A2401">
        <v>2400</v>
      </c>
      <c r="B2401" t="s">
        <v>1549</v>
      </c>
      <c r="C2401" t="s">
        <v>4555</v>
      </c>
      <c r="D2401" t="s">
        <v>32</v>
      </c>
      <c r="E2401">
        <v>73</v>
      </c>
      <c r="F2401" s="3">
        <v>28549</v>
      </c>
      <c r="G2401" t="s">
        <v>199</v>
      </c>
      <c r="H2401" t="s">
        <v>38</v>
      </c>
      <c r="I2401" t="s">
        <v>27</v>
      </c>
      <c r="J2401" t="s">
        <v>28</v>
      </c>
      <c r="K2401" t="s">
        <v>29</v>
      </c>
      <c r="L2401">
        <v>22</v>
      </c>
    </row>
    <row r="2402" spans="1:12" x14ac:dyDescent="0.3">
      <c r="A2402">
        <v>2401</v>
      </c>
      <c r="B2402" t="s">
        <v>4556</v>
      </c>
      <c r="C2402" t="s">
        <v>4557</v>
      </c>
      <c r="D2402" t="s">
        <v>32</v>
      </c>
      <c r="E2402">
        <v>7</v>
      </c>
      <c r="F2402" s="3">
        <v>28337</v>
      </c>
      <c r="G2402" t="s">
        <v>331</v>
      </c>
      <c r="H2402" t="s">
        <v>40</v>
      </c>
      <c r="I2402" t="s">
        <v>27</v>
      </c>
      <c r="J2402" t="s">
        <v>28</v>
      </c>
      <c r="K2402" t="s">
        <v>29</v>
      </c>
      <c r="L2402">
        <v>15</v>
      </c>
    </row>
    <row r="2403" spans="1:12" x14ac:dyDescent="0.3">
      <c r="A2403">
        <v>2402</v>
      </c>
      <c r="B2403" t="s">
        <v>2462</v>
      </c>
      <c r="C2403" t="s">
        <v>2272</v>
      </c>
      <c r="D2403" t="s">
        <v>24</v>
      </c>
      <c r="E2403">
        <v>99</v>
      </c>
      <c r="F2403" s="3">
        <v>20978</v>
      </c>
      <c r="G2403" t="s">
        <v>422</v>
      </c>
      <c r="H2403" t="s">
        <v>34</v>
      </c>
      <c r="I2403" t="s">
        <v>27</v>
      </c>
      <c r="J2403" t="s">
        <v>28</v>
      </c>
      <c r="K2403" t="s">
        <v>29</v>
      </c>
      <c r="L2403">
        <v>8</v>
      </c>
    </row>
    <row r="2404" spans="1:12" x14ac:dyDescent="0.3">
      <c r="A2404">
        <v>2403</v>
      </c>
      <c r="B2404" t="s">
        <v>4558</v>
      </c>
      <c r="C2404" t="s">
        <v>4559</v>
      </c>
      <c r="D2404" t="s">
        <v>24</v>
      </c>
      <c r="E2404">
        <v>41</v>
      </c>
      <c r="F2404" s="3">
        <v>28423</v>
      </c>
      <c r="G2404" t="s">
        <v>636</v>
      </c>
      <c r="H2404" t="s">
        <v>34</v>
      </c>
      <c r="I2404" t="s">
        <v>46</v>
      </c>
      <c r="J2404" t="s">
        <v>28</v>
      </c>
      <c r="K2404" t="s">
        <v>42</v>
      </c>
      <c r="L2404">
        <v>12</v>
      </c>
    </row>
    <row r="2405" spans="1:12" x14ac:dyDescent="0.3">
      <c r="A2405">
        <v>2404</v>
      </c>
      <c r="B2405" t="s">
        <v>4560</v>
      </c>
      <c r="C2405" t="s">
        <v>4561</v>
      </c>
      <c r="D2405" t="s">
        <v>32</v>
      </c>
      <c r="E2405">
        <v>13</v>
      </c>
      <c r="F2405" s="3">
        <v>21989</v>
      </c>
      <c r="G2405" t="s">
        <v>351</v>
      </c>
      <c r="H2405" t="s">
        <v>49</v>
      </c>
      <c r="I2405" t="s">
        <v>27</v>
      </c>
      <c r="J2405" t="s">
        <v>28</v>
      </c>
      <c r="K2405" t="s">
        <v>42</v>
      </c>
      <c r="L2405">
        <v>6</v>
      </c>
    </row>
    <row r="2406" spans="1:12" x14ac:dyDescent="0.3">
      <c r="A2406">
        <v>2405</v>
      </c>
      <c r="B2406" t="s">
        <v>4562</v>
      </c>
      <c r="C2406" t="s">
        <v>4563</v>
      </c>
      <c r="D2406" t="s">
        <v>24</v>
      </c>
      <c r="E2406">
        <v>16</v>
      </c>
      <c r="F2406" s="3">
        <v>21029</v>
      </c>
      <c r="G2406" t="s">
        <v>456</v>
      </c>
      <c r="H2406" t="s">
        <v>40</v>
      </c>
      <c r="I2406" t="s">
        <v>27</v>
      </c>
      <c r="J2406" t="s">
        <v>28</v>
      </c>
      <c r="K2406" t="s">
        <v>42</v>
      </c>
      <c r="L2406">
        <v>18</v>
      </c>
    </row>
    <row r="2407" spans="1:12" x14ac:dyDescent="0.3">
      <c r="A2407">
        <v>2406</v>
      </c>
      <c r="B2407" t="s">
        <v>4564</v>
      </c>
      <c r="C2407" t="s">
        <v>4565</v>
      </c>
      <c r="D2407" t="s">
        <v>32</v>
      </c>
      <c r="E2407">
        <v>34</v>
      </c>
      <c r="F2407" s="3">
        <v>26826</v>
      </c>
      <c r="G2407" t="s">
        <v>25</v>
      </c>
      <c r="H2407" t="s">
        <v>40</v>
      </c>
      <c r="I2407" t="s">
        <v>46</v>
      </c>
      <c r="J2407" t="s">
        <v>28</v>
      </c>
      <c r="K2407" t="s">
        <v>29</v>
      </c>
      <c r="L2407">
        <v>9</v>
      </c>
    </row>
    <row r="2408" spans="1:12" x14ac:dyDescent="0.3">
      <c r="A2408">
        <v>2407</v>
      </c>
      <c r="B2408" t="s">
        <v>4566</v>
      </c>
      <c r="C2408" t="s">
        <v>9</v>
      </c>
      <c r="D2408" t="s">
        <v>24</v>
      </c>
      <c r="E2408">
        <v>24</v>
      </c>
      <c r="F2408" s="3">
        <v>21639</v>
      </c>
      <c r="G2408" t="s">
        <v>40</v>
      </c>
      <c r="H2408" t="s">
        <v>34</v>
      </c>
      <c r="I2408" t="s">
        <v>50</v>
      </c>
      <c r="J2408" t="s">
        <v>28</v>
      </c>
      <c r="K2408" t="s">
        <v>29</v>
      </c>
      <c r="L2408">
        <v>6</v>
      </c>
    </row>
    <row r="2409" spans="1:12" x14ac:dyDescent="0.3">
      <c r="A2409">
        <v>2408</v>
      </c>
      <c r="B2409" t="s">
        <v>4567</v>
      </c>
      <c r="C2409" t="s">
        <v>9</v>
      </c>
      <c r="D2409" t="s">
        <v>24</v>
      </c>
      <c r="E2409">
        <v>38</v>
      </c>
      <c r="F2409" s="3">
        <v>20372</v>
      </c>
      <c r="G2409" t="s">
        <v>555</v>
      </c>
      <c r="H2409" t="s">
        <v>26</v>
      </c>
      <c r="I2409" t="s">
        <v>27</v>
      </c>
      <c r="J2409" t="s">
        <v>28</v>
      </c>
      <c r="K2409" t="s">
        <v>42</v>
      </c>
      <c r="L2409">
        <v>16</v>
      </c>
    </row>
    <row r="2410" spans="1:12" x14ac:dyDescent="0.3">
      <c r="A2410">
        <v>2409</v>
      </c>
      <c r="B2410" t="s">
        <v>4568</v>
      </c>
      <c r="C2410" t="s">
        <v>4031</v>
      </c>
      <c r="D2410" t="s">
        <v>24</v>
      </c>
      <c r="E2410">
        <v>23</v>
      </c>
      <c r="F2410" s="3">
        <v>32702</v>
      </c>
      <c r="G2410" t="s">
        <v>40</v>
      </c>
      <c r="H2410" t="s">
        <v>26</v>
      </c>
      <c r="I2410" t="s">
        <v>27</v>
      </c>
      <c r="J2410" t="s">
        <v>28</v>
      </c>
      <c r="K2410" t="s">
        <v>42</v>
      </c>
      <c r="L2410">
        <v>12</v>
      </c>
    </row>
    <row r="2411" spans="1:12" x14ac:dyDescent="0.3">
      <c r="A2411">
        <v>2410</v>
      </c>
      <c r="B2411" t="s">
        <v>4569</v>
      </c>
      <c r="C2411" t="s">
        <v>4570</v>
      </c>
      <c r="D2411" t="s">
        <v>24</v>
      </c>
      <c r="E2411">
        <v>75</v>
      </c>
      <c r="F2411" s="3">
        <v>27265</v>
      </c>
      <c r="G2411" t="s">
        <v>89</v>
      </c>
      <c r="H2411" t="s">
        <v>68</v>
      </c>
      <c r="I2411" t="s">
        <v>27</v>
      </c>
      <c r="J2411" t="s">
        <v>28</v>
      </c>
      <c r="K2411" t="s">
        <v>29</v>
      </c>
      <c r="L2411">
        <v>21</v>
      </c>
    </row>
    <row r="2412" spans="1:12" x14ac:dyDescent="0.3">
      <c r="A2412">
        <v>2411</v>
      </c>
      <c r="B2412" t="s">
        <v>4571</v>
      </c>
      <c r="C2412" t="s">
        <v>4572</v>
      </c>
      <c r="D2412" t="s">
        <v>32</v>
      </c>
      <c r="E2412">
        <v>0</v>
      </c>
      <c r="F2412" s="3">
        <v>23524</v>
      </c>
      <c r="G2412" t="s">
        <v>636</v>
      </c>
      <c r="H2412" t="s">
        <v>34</v>
      </c>
      <c r="I2412" t="s">
        <v>50</v>
      </c>
      <c r="J2412" t="s">
        <v>28</v>
      </c>
      <c r="K2412" t="s">
        <v>42</v>
      </c>
      <c r="L2412">
        <v>13</v>
      </c>
    </row>
    <row r="2413" spans="1:12" x14ac:dyDescent="0.3">
      <c r="A2413">
        <v>2412</v>
      </c>
      <c r="B2413" t="s">
        <v>2860</v>
      </c>
      <c r="C2413" t="s">
        <v>4573</v>
      </c>
      <c r="D2413" t="s">
        <v>24</v>
      </c>
      <c r="E2413">
        <v>77</v>
      </c>
      <c r="F2413" s="3">
        <v>29732</v>
      </c>
      <c r="G2413" t="s">
        <v>374</v>
      </c>
      <c r="H2413" t="s">
        <v>68</v>
      </c>
      <c r="I2413" t="s">
        <v>46</v>
      </c>
      <c r="J2413" t="s">
        <v>28</v>
      </c>
      <c r="K2413" t="s">
        <v>42</v>
      </c>
      <c r="L2413">
        <v>8</v>
      </c>
    </row>
    <row r="2414" spans="1:12" x14ac:dyDescent="0.3">
      <c r="A2414">
        <v>2413</v>
      </c>
      <c r="B2414" t="s">
        <v>4574</v>
      </c>
      <c r="C2414" t="s">
        <v>4575</v>
      </c>
      <c r="D2414" t="s">
        <v>32</v>
      </c>
      <c r="E2414">
        <v>27</v>
      </c>
      <c r="F2414" s="3">
        <v>15929</v>
      </c>
      <c r="G2414" t="s">
        <v>784</v>
      </c>
      <c r="H2414" t="s">
        <v>68</v>
      </c>
      <c r="I2414" t="s">
        <v>50</v>
      </c>
      <c r="J2414" t="s">
        <v>28</v>
      </c>
      <c r="K2414" t="s">
        <v>29</v>
      </c>
      <c r="L2414">
        <v>17</v>
      </c>
    </row>
    <row r="2415" spans="1:12" x14ac:dyDescent="0.3">
      <c r="A2415">
        <v>2414</v>
      </c>
      <c r="B2415" t="s">
        <v>90</v>
      </c>
      <c r="C2415" t="s">
        <v>4576</v>
      </c>
      <c r="D2415" t="s">
        <v>131</v>
      </c>
      <c r="E2415">
        <v>18</v>
      </c>
      <c r="F2415" s="3" t="s">
        <v>132</v>
      </c>
      <c r="G2415" t="s">
        <v>170</v>
      </c>
      <c r="H2415" t="s">
        <v>26</v>
      </c>
      <c r="I2415" t="s">
        <v>27</v>
      </c>
      <c r="J2415" t="s">
        <v>28</v>
      </c>
      <c r="K2415" t="s">
        <v>29</v>
      </c>
      <c r="L2415">
        <v>11</v>
      </c>
    </row>
    <row r="2416" spans="1:12" x14ac:dyDescent="0.3">
      <c r="A2416">
        <v>2415</v>
      </c>
      <c r="B2416" t="s">
        <v>4577</v>
      </c>
      <c r="C2416" t="s">
        <v>4578</v>
      </c>
      <c r="D2416" t="s">
        <v>32</v>
      </c>
      <c r="E2416">
        <v>56</v>
      </c>
      <c r="F2416" s="3">
        <v>28799</v>
      </c>
      <c r="G2416" t="s">
        <v>2927</v>
      </c>
      <c r="H2416" t="s">
        <v>68</v>
      </c>
      <c r="I2416" t="s">
        <v>27</v>
      </c>
      <c r="J2416" t="s">
        <v>28</v>
      </c>
      <c r="K2416" t="s">
        <v>42</v>
      </c>
      <c r="L2416">
        <v>3</v>
      </c>
    </row>
    <row r="2417" spans="1:12" x14ac:dyDescent="0.3">
      <c r="A2417">
        <v>2416</v>
      </c>
      <c r="B2417" t="s">
        <v>4579</v>
      </c>
      <c r="C2417" t="s">
        <v>4580</v>
      </c>
      <c r="D2417" t="s">
        <v>32</v>
      </c>
      <c r="E2417">
        <v>19</v>
      </c>
      <c r="F2417" s="3">
        <v>21913</v>
      </c>
      <c r="G2417" t="s">
        <v>2086</v>
      </c>
      <c r="H2417" t="s">
        <v>26</v>
      </c>
      <c r="I2417" t="s">
        <v>46</v>
      </c>
      <c r="J2417" t="s">
        <v>28</v>
      </c>
      <c r="K2417" t="s">
        <v>42</v>
      </c>
      <c r="L2417">
        <v>16</v>
      </c>
    </row>
    <row r="2418" spans="1:12" x14ac:dyDescent="0.3">
      <c r="A2418">
        <v>2417</v>
      </c>
      <c r="B2418" t="s">
        <v>4581</v>
      </c>
      <c r="C2418" t="s">
        <v>4582</v>
      </c>
      <c r="D2418" t="s">
        <v>24</v>
      </c>
      <c r="E2418">
        <v>27</v>
      </c>
      <c r="F2418" s="3">
        <v>27204</v>
      </c>
      <c r="G2418" t="s">
        <v>627</v>
      </c>
      <c r="H2418" t="s">
        <v>40</v>
      </c>
      <c r="I2418" t="s">
        <v>46</v>
      </c>
      <c r="J2418" t="s">
        <v>28</v>
      </c>
      <c r="K2418" t="s">
        <v>42</v>
      </c>
      <c r="L2418">
        <v>22</v>
      </c>
    </row>
    <row r="2419" spans="1:12" x14ac:dyDescent="0.3">
      <c r="A2419">
        <v>2418</v>
      </c>
      <c r="B2419" t="s">
        <v>4583</v>
      </c>
      <c r="C2419" t="s">
        <v>4584</v>
      </c>
      <c r="D2419" t="s">
        <v>24</v>
      </c>
      <c r="E2419">
        <v>82</v>
      </c>
      <c r="F2419" s="3">
        <v>25663</v>
      </c>
      <c r="G2419" t="s">
        <v>288</v>
      </c>
      <c r="H2419" t="s">
        <v>38</v>
      </c>
      <c r="I2419" t="s">
        <v>27</v>
      </c>
      <c r="J2419" t="s">
        <v>28</v>
      </c>
      <c r="K2419" t="s">
        <v>29</v>
      </c>
      <c r="L2419">
        <v>13</v>
      </c>
    </row>
    <row r="2420" spans="1:12" x14ac:dyDescent="0.3">
      <c r="A2420">
        <v>2419</v>
      </c>
      <c r="B2420" t="s">
        <v>4585</v>
      </c>
      <c r="C2420" t="s">
        <v>4586</v>
      </c>
      <c r="D2420" t="s">
        <v>32</v>
      </c>
      <c r="E2420">
        <v>96</v>
      </c>
      <c r="F2420" s="3">
        <v>28675</v>
      </c>
      <c r="G2420" t="s">
        <v>202</v>
      </c>
      <c r="H2420" t="s">
        <v>38</v>
      </c>
      <c r="I2420" t="s">
        <v>50</v>
      </c>
      <c r="J2420" t="s">
        <v>28</v>
      </c>
      <c r="K2420" t="s">
        <v>42</v>
      </c>
      <c r="L2420">
        <v>9</v>
      </c>
    </row>
    <row r="2421" spans="1:12" x14ac:dyDescent="0.3">
      <c r="A2421">
        <v>2420</v>
      </c>
      <c r="B2421" t="s">
        <v>4587</v>
      </c>
      <c r="C2421" t="s">
        <v>4588</v>
      </c>
      <c r="D2421" t="s">
        <v>24</v>
      </c>
      <c r="E2421">
        <v>10</v>
      </c>
      <c r="F2421" s="3">
        <v>27998</v>
      </c>
      <c r="G2421" t="s">
        <v>331</v>
      </c>
      <c r="H2421" t="s">
        <v>34</v>
      </c>
      <c r="I2421" t="s">
        <v>50</v>
      </c>
      <c r="J2421" t="s">
        <v>28</v>
      </c>
      <c r="K2421" t="s">
        <v>42</v>
      </c>
      <c r="L2421">
        <v>16</v>
      </c>
    </row>
    <row r="2422" spans="1:12" x14ac:dyDescent="0.3">
      <c r="A2422">
        <v>2421</v>
      </c>
      <c r="B2422" t="s">
        <v>1047</v>
      </c>
      <c r="C2422" t="s">
        <v>4589</v>
      </c>
      <c r="D2422" t="s">
        <v>24</v>
      </c>
      <c r="E2422">
        <v>54</v>
      </c>
      <c r="F2422" s="3">
        <v>19952</v>
      </c>
      <c r="G2422" t="s">
        <v>111</v>
      </c>
      <c r="H2422" t="s">
        <v>26</v>
      </c>
      <c r="I2422" t="s">
        <v>46</v>
      </c>
      <c r="J2422" t="s">
        <v>28</v>
      </c>
      <c r="K2422" t="s">
        <v>29</v>
      </c>
      <c r="L2422">
        <v>13</v>
      </c>
    </row>
    <row r="2423" spans="1:12" x14ac:dyDescent="0.3">
      <c r="A2423">
        <v>2422</v>
      </c>
      <c r="B2423" t="s">
        <v>4590</v>
      </c>
      <c r="C2423" t="s">
        <v>4591</v>
      </c>
      <c r="D2423" t="s">
        <v>24</v>
      </c>
      <c r="E2423">
        <v>96</v>
      </c>
      <c r="F2423" s="3">
        <v>28824</v>
      </c>
      <c r="G2423" t="s">
        <v>449</v>
      </c>
      <c r="H2423" t="s">
        <v>148</v>
      </c>
      <c r="I2423" t="s">
        <v>50</v>
      </c>
      <c r="J2423" t="s">
        <v>28</v>
      </c>
      <c r="K2423" t="s">
        <v>42</v>
      </c>
      <c r="L2423">
        <v>13</v>
      </c>
    </row>
    <row r="2424" spans="1:12" x14ac:dyDescent="0.3">
      <c r="A2424">
        <v>2423</v>
      </c>
      <c r="B2424" t="s">
        <v>1592</v>
      </c>
      <c r="C2424" t="s">
        <v>4592</v>
      </c>
      <c r="D2424" t="s">
        <v>32</v>
      </c>
      <c r="E2424">
        <v>49</v>
      </c>
      <c r="F2424" s="3">
        <v>29637</v>
      </c>
      <c r="G2424" t="s">
        <v>86</v>
      </c>
      <c r="H2424" t="s">
        <v>41</v>
      </c>
      <c r="I2424" t="s">
        <v>27</v>
      </c>
      <c r="J2424" t="s">
        <v>28</v>
      </c>
      <c r="K2424" t="s">
        <v>29</v>
      </c>
      <c r="L2424">
        <v>20</v>
      </c>
    </row>
    <row r="2425" spans="1:12" x14ac:dyDescent="0.3">
      <c r="A2425">
        <v>2424</v>
      </c>
      <c r="B2425" t="s">
        <v>4593</v>
      </c>
      <c r="C2425" t="s">
        <v>4594</v>
      </c>
      <c r="D2425" t="s">
        <v>32</v>
      </c>
      <c r="E2425">
        <v>17</v>
      </c>
      <c r="F2425" s="3">
        <v>29957</v>
      </c>
      <c r="G2425" t="s">
        <v>40</v>
      </c>
      <c r="H2425" t="s">
        <v>40</v>
      </c>
      <c r="I2425" t="s">
        <v>46</v>
      </c>
      <c r="J2425" t="s">
        <v>28</v>
      </c>
      <c r="K2425" t="s">
        <v>29</v>
      </c>
      <c r="L2425">
        <v>15</v>
      </c>
    </row>
    <row r="2426" spans="1:12" x14ac:dyDescent="0.3">
      <c r="A2426">
        <v>2425</v>
      </c>
      <c r="B2426" t="s">
        <v>4595</v>
      </c>
      <c r="C2426" t="s">
        <v>4596</v>
      </c>
      <c r="D2426" t="s">
        <v>32</v>
      </c>
      <c r="E2426">
        <v>32</v>
      </c>
      <c r="F2426" s="3">
        <v>27838</v>
      </c>
      <c r="G2426" t="s">
        <v>1051</v>
      </c>
      <c r="H2426" t="s">
        <v>40</v>
      </c>
      <c r="I2426" t="s">
        <v>27</v>
      </c>
      <c r="J2426" t="s">
        <v>28</v>
      </c>
      <c r="K2426" t="s">
        <v>29</v>
      </c>
      <c r="L2426">
        <v>11</v>
      </c>
    </row>
    <row r="2427" spans="1:12" x14ac:dyDescent="0.3">
      <c r="A2427">
        <v>2426</v>
      </c>
      <c r="B2427" t="s">
        <v>4597</v>
      </c>
      <c r="C2427" t="s">
        <v>4598</v>
      </c>
      <c r="D2427" t="s">
        <v>131</v>
      </c>
      <c r="E2427">
        <v>64</v>
      </c>
      <c r="F2427" s="3" t="s">
        <v>132</v>
      </c>
      <c r="G2427" t="s">
        <v>40</v>
      </c>
      <c r="H2427" t="s">
        <v>41</v>
      </c>
      <c r="I2427" t="s">
        <v>46</v>
      </c>
      <c r="J2427" t="s">
        <v>28</v>
      </c>
      <c r="K2427" t="s">
        <v>29</v>
      </c>
      <c r="L2427">
        <v>11</v>
      </c>
    </row>
    <row r="2428" spans="1:12" x14ac:dyDescent="0.3">
      <c r="A2428">
        <v>2427</v>
      </c>
      <c r="B2428" t="s">
        <v>4599</v>
      </c>
      <c r="C2428" t="s">
        <v>4600</v>
      </c>
      <c r="D2428" t="s">
        <v>24</v>
      </c>
      <c r="E2428">
        <v>20</v>
      </c>
      <c r="F2428" s="3">
        <v>36083</v>
      </c>
      <c r="G2428" t="s">
        <v>388</v>
      </c>
      <c r="H2428" t="s">
        <v>40</v>
      </c>
      <c r="I2428" t="s">
        <v>50</v>
      </c>
      <c r="J2428" t="s">
        <v>28</v>
      </c>
      <c r="K2428" t="s">
        <v>29</v>
      </c>
      <c r="L2428">
        <v>2</v>
      </c>
    </row>
    <row r="2429" spans="1:12" x14ac:dyDescent="0.3">
      <c r="A2429">
        <v>2428</v>
      </c>
      <c r="B2429" t="s">
        <v>4601</v>
      </c>
      <c r="C2429" t="s">
        <v>4602</v>
      </c>
      <c r="D2429" t="s">
        <v>32</v>
      </c>
      <c r="E2429">
        <v>74</v>
      </c>
      <c r="F2429" s="3">
        <v>25045</v>
      </c>
      <c r="G2429" t="s">
        <v>207</v>
      </c>
      <c r="H2429" t="s">
        <v>40</v>
      </c>
      <c r="I2429" t="s">
        <v>27</v>
      </c>
      <c r="J2429" t="s">
        <v>28</v>
      </c>
      <c r="K2429" t="s">
        <v>29</v>
      </c>
      <c r="L2429">
        <v>9</v>
      </c>
    </row>
    <row r="2430" spans="1:12" x14ac:dyDescent="0.3">
      <c r="A2430">
        <v>2429</v>
      </c>
      <c r="B2430" t="s">
        <v>1250</v>
      </c>
      <c r="C2430" t="s">
        <v>4603</v>
      </c>
      <c r="D2430" t="s">
        <v>24</v>
      </c>
      <c r="E2430">
        <v>54</v>
      </c>
      <c r="F2430" s="3">
        <v>29536</v>
      </c>
      <c r="G2430" t="s">
        <v>338</v>
      </c>
      <c r="H2430" t="s">
        <v>68</v>
      </c>
      <c r="I2430" t="s">
        <v>27</v>
      </c>
      <c r="J2430" t="s">
        <v>28</v>
      </c>
      <c r="K2430" t="s">
        <v>29</v>
      </c>
      <c r="L2430">
        <v>3</v>
      </c>
    </row>
    <row r="2431" spans="1:12" x14ac:dyDescent="0.3">
      <c r="A2431">
        <v>2430</v>
      </c>
      <c r="B2431" t="s">
        <v>4604</v>
      </c>
      <c r="C2431" t="s">
        <v>4605</v>
      </c>
      <c r="D2431" t="s">
        <v>32</v>
      </c>
      <c r="E2431">
        <v>38</v>
      </c>
      <c r="F2431" s="3">
        <v>25087</v>
      </c>
      <c r="G2431" t="s">
        <v>404</v>
      </c>
      <c r="H2431" t="s">
        <v>40</v>
      </c>
      <c r="I2431" t="s">
        <v>27</v>
      </c>
      <c r="J2431" t="s">
        <v>28</v>
      </c>
      <c r="K2431" t="s">
        <v>42</v>
      </c>
      <c r="L2431">
        <v>5</v>
      </c>
    </row>
    <row r="2432" spans="1:12" x14ac:dyDescent="0.3">
      <c r="A2432">
        <v>2431</v>
      </c>
      <c r="B2432" t="s">
        <v>4606</v>
      </c>
      <c r="C2432" t="s">
        <v>4607</v>
      </c>
      <c r="D2432" t="s">
        <v>32</v>
      </c>
      <c r="E2432">
        <v>15</v>
      </c>
      <c r="F2432" s="3">
        <v>36518</v>
      </c>
      <c r="G2432" t="s">
        <v>144</v>
      </c>
      <c r="H2432" t="s">
        <v>34</v>
      </c>
      <c r="I2432" t="s">
        <v>27</v>
      </c>
      <c r="J2432" t="s">
        <v>28</v>
      </c>
      <c r="K2432" t="s">
        <v>29</v>
      </c>
      <c r="L2432">
        <v>2</v>
      </c>
    </row>
    <row r="2433" spans="1:12" x14ac:dyDescent="0.3">
      <c r="A2433">
        <v>2432</v>
      </c>
      <c r="B2433" t="s">
        <v>470</v>
      </c>
      <c r="C2433" t="s">
        <v>4608</v>
      </c>
      <c r="D2433" t="s">
        <v>24</v>
      </c>
      <c r="E2433">
        <v>67</v>
      </c>
      <c r="F2433" s="3">
        <v>29638</v>
      </c>
      <c r="G2433" t="s">
        <v>67</v>
      </c>
      <c r="H2433" t="s">
        <v>68</v>
      </c>
      <c r="I2433" t="s">
        <v>46</v>
      </c>
      <c r="J2433" t="s">
        <v>28</v>
      </c>
      <c r="K2433" t="s">
        <v>29</v>
      </c>
      <c r="L2433">
        <v>5</v>
      </c>
    </row>
    <row r="2434" spans="1:12" x14ac:dyDescent="0.3">
      <c r="A2434">
        <v>2433</v>
      </c>
      <c r="B2434" t="s">
        <v>4609</v>
      </c>
      <c r="C2434" t="s">
        <v>3144</v>
      </c>
      <c r="D2434" t="s">
        <v>32</v>
      </c>
      <c r="E2434">
        <v>38</v>
      </c>
      <c r="F2434" s="3">
        <v>27960</v>
      </c>
      <c r="G2434" t="s">
        <v>304</v>
      </c>
      <c r="H2434" t="s">
        <v>40</v>
      </c>
      <c r="I2434" t="s">
        <v>50</v>
      </c>
      <c r="J2434" t="s">
        <v>28</v>
      </c>
      <c r="K2434" t="s">
        <v>29</v>
      </c>
      <c r="L2434">
        <v>8</v>
      </c>
    </row>
    <row r="2435" spans="1:12" x14ac:dyDescent="0.3">
      <c r="A2435">
        <v>2434</v>
      </c>
      <c r="B2435" t="s">
        <v>1592</v>
      </c>
      <c r="C2435" t="s">
        <v>4610</v>
      </c>
      <c r="D2435" t="s">
        <v>32</v>
      </c>
      <c r="E2435">
        <v>40</v>
      </c>
      <c r="F2435" s="3">
        <v>20776</v>
      </c>
      <c r="G2435" t="s">
        <v>784</v>
      </c>
      <c r="H2435" t="s">
        <v>40</v>
      </c>
      <c r="I2435" t="s">
        <v>46</v>
      </c>
      <c r="J2435" t="s">
        <v>28</v>
      </c>
      <c r="K2435" t="s">
        <v>42</v>
      </c>
      <c r="L2435">
        <v>18</v>
      </c>
    </row>
    <row r="2436" spans="1:12" x14ac:dyDescent="0.3">
      <c r="A2436">
        <v>2435</v>
      </c>
      <c r="B2436" t="s">
        <v>4611</v>
      </c>
      <c r="C2436" t="s">
        <v>4612</v>
      </c>
      <c r="D2436" t="s">
        <v>24</v>
      </c>
      <c r="E2436">
        <v>69</v>
      </c>
      <c r="F2436" s="3">
        <v>22505</v>
      </c>
      <c r="G2436" t="s">
        <v>614</v>
      </c>
      <c r="H2436" t="s">
        <v>68</v>
      </c>
      <c r="I2436" t="s">
        <v>27</v>
      </c>
      <c r="J2436" t="s">
        <v>28</v>
      </c>
      <c r="K2436" t="s">
        <v>42</v>
      </c>
      <c r="L2436">
        <v>14</v>
      </c>
    </row>
    <row r="2437" spans="1:12" x14ac:dyDescent="0.3">
      <c r="A2437">
        <v>2436</v>
      </c>
      <c r="B2437" t="s">
        <v>4613</v>
      </c>
      <c r="C2437" t="s">
        <v>4614</v>
      </c>
      <c r="D2437" t="s">
        <v>32</v>
      </c>
      <c r="E2437">
        <v>37</v>
      </c>
      <c r="F2437" s="3">
        <v>31492</v>
      </c>
      <c r="G2437" t="s">
        <v>1051</v>
      </c>
      <c r="H2437" t="s">
        <v>41</v>
      </c>
      <c r="I2437" t="s">
        <v>27</v>
      </c>
      <c r="J2437" t="s">
        <v>28</v>
      </c>
      <c r="K2437" t="s">
        <v>42</v>
      </c>
      <c r="L2437">
        <v>4</v>
      </c>
    </row>
    <row r="2438" spans="1:12" x14ac:dyDescent="0.3">
      <c r="A2438">
        <v>2437</v>
      </c>
      <c r="B2438" t="s">
        <v>4615</v>
      </c>
      <c r="C2438" t="s">
        <v>4616</v>
      </c>
      <c r="D2438" t="s">
        <v>24</v>
      </c>
      <c r="E2438">
        <v>90</v>
      </c>
      <c r="F2438" s="3">
        <v>28246</v>
      </c>
      <c r="G2438" t="s">
        <v>328</v>
      </c>
      <c r="H2438" t="s">
        <v>34</v>
      </c>
      <c r="I2438" t="s">
        <v>27</v>
      </c>
      <c r="J2438" t="s">
        <v>28</v>
      </c>
      <c r="K2438" t="s">
        <v>29</v>
      </c>
      <c r="L2438">
        <v>18</v>
      </c>
    </row>
    <row r="2439" spans="1:12" x14ac:dyDescent="0.3">
      <c r="A2439">
        <v>2438</v>
      </c>
      <c r="B2439" t="s">
        <v>4617</v>
      </c>
      <c r="C2439" t="s">
        <v>4618</v>
      </c>
      <c r="D2439" t="s">
        <v>24</v>
      </c>
      <c r="E2439">
        <v>76</v>
      </c>
      <c r="F2439" s="3">
        <v>30345</v>
      </c>
      <c r="G2439" t="s">
        <v>273</v>
      </c>
      <c r="H2439" t="s">
        <v>68</v>
      </c>
      <c r="I2439" t="s">
        <v>27</v>
      </c>
      <c r="J2439" t="s">
        <v>28</v>
      </c>
      <c r="K2439" t="s">
        <v>29</v>
      </c>
      <c r="L2439">
        <v>4</v>
      </c>
    </row>
    <row r="2440" spans="1:12" x14ac:dyDescent="0.3">
      <c r="A2440">
        <v>2439</v>
      </c>
      <c r="B2440" t="s">
        <v>4619</v>
      </c>
      <c r="C2440" t="s">
        <v>4620</v>
      </c>
      <c r="D2440" t="s">
        <v>24</v>
      </c>
      <c r="E2440">
        <v>44</v>
      </c>
      <c r="F2440" s="3">
        <v>24747</v>
      </c>
      <c r="G2440" t="s">
        <v>40</v>
      </c>
      <c r="H2440" t="s">
        <v>68</v>
      </c>
      <c r="I2440" t="s">
        <v>46</v>
      </c>
      <c r="J2440" t="s">
        <v>28</v>
      </c>
      <c r="K2440" t="s">
        <v>42</v>
      </c>
      <c r="L2440">
        <v>15</v>
      </c>
    </row>
    <row r="2441" spans="1:12" x14ac:dyDescent="0.3">
      <c r="A2441">
        <v>2440</v>
      </c>
      <c r="B2441" t="s">
        <v>4621</v>
      </c>
      <c r="C2441" t="s">
        <v>4622</v>
      </c>
      <c r="D2441" t="s">
        <v>24</v>
      </c>
      <c r="E2441">
        <v>17</v>
      </c>
      <c r="F2441" s="3">
        <v>21814</v>
      </c>
      <c r="G2441" t="s">
        <v>1148</v>
      </c>
      <c r="H2441" t="s">
        <v>68</v>
      </c>
      <c r="I2441" t="s">
        <v>46</v>
      </c>
      <c r="J2441" t="s">
        <v>28</v>
      </c>
      <c r="K2441" t="s">
        <v>42</v>
      </c>
      <c r="L2441">
        <v>8</v>
      </c>
    </row>
    <row r="2442" spans="1:12" x14ac:dyDescent="0.3">
      <c r="A2442">
        <v>2441</v>
      </c>
      <c r="B2442" t="s">
        <v>4623</v>
      </c>
      <c r="C2442" t="s">
        <v>4624</v>
      </c>
      <c r="D2442" t="s">
        <v>24</v>
      </c>
      <c r="E2442">
        <v>52</v>
      </c>
      <c r="F2442" s="3">
        <v>21638</v>
      </c>
      <c r="G2442" t="s">
        <v>40</v>
      </c>
      <c r="H2442" t="s">
        <v>38</v>
      </c>
      <c r="I2442" t="s">
        <v>50</v>
      </c>
      <c r="J2442" t="s">
        <v>28</v>
      </c>
      <c r="K2442" t="s">
        <v>29</v>
      </c>
      <c r="L2442">
        <v>5</v>
      </c>
    </row>
    <row r="2443" spans="1:12" x14ac:dyDescent="0.3">
      <c r="A2443">
        <v>2442</v>
      </c>
      <c r="B2443" t="s">
        <v>4625</v>
      </c>
      <c r="C2443" t="s">
        <v>4626</v>
      </c>
      <c r="D2443" t="s">
        <v>32</v>
      </c>
      <c r="E2443">
        <v>8</v>
      </c>
      <c r="F2443" s="3">
        <v>21106</v>
      </c>
      <c r="G2443" t="s">
        <v>141</v>
      </c>
      <c r="H2443" t="s">
        <v>26</v>
      </c>
      <c r="I2443" t="s">
        <v>46</v>
      </c>
      <c r="J2443" t="s">
        <v>28</v>
      </c>
      <c r="K2443" t="s">
        <v>29</v>
      </c>
      <c r="L2443">
        <v>17</v>
      </c>
    </row>
    <row r="2444" spans="1:12" x14ac:dyDescent="0.3">
      <c r="A2444">
        <v>2443</v>
      </c>
      <c r="B2444" t="s">
        <v>3250</v>
      </c>
      <c r="C2444" t="s">
        <v>4627</v>
      </c>
      <c r="D2444" t="s">
        <v>32</v>
      </c>
      <c r="E2444">
        <v>30</v>
      </c>
      <c r="F2444" s="3">
        <v>32917</v>
      </c>
      <c r="G2444" t="s">
        <v>801</v>
      </c>
      <c r="H2444" t="s">
        <v>38</v>
      </c>
      <c r="I2444" t="s">
        <v>50</v>
      </c>
      <c r="J2444" t="s">
        <v>28</v>
      </c>
      <c r="K2444" t="s">
        <v>42</v>
      </c>
      <c r="L2444">
        <v>20</v>
      </c>
    </row>
    <row r="2445" spans="1:12" x14ac:dyDescent="0.3">
      <c r="A2445">
        <v>2444</v>
      </c>
      <c r="B2445" t="s">
        <v>4628</v>
      </c>
      <c r="C2445" t="s">
        <v>4629</v>
      </c>
      <c r="D2445" t="s">
        <v>32</v>
      </c>
      <c r="E2445">
        <v>22</v>
      </c>
      <c r="F2445" s="3">
        <v>28258</v>
      </c>
      <c r="G2445" t="s">
        <v>346</v>
      </c>
      <c r="H2445" t="s">
        <v>68</v>
      </c>
      <c r="I2445" t="s">
        <v>50</v>
      </c>
      <c r="J2445" t="s">
        <v>28</v>
      </c>
      <c r="K2445" t="s">
        <v>42</v>
      </c>
      <c r="L2445">
        <v>11</v>
      </c>
    </row>
    <row r="2446" spans="1:12" x14ac:dyDescent="0.3">
      <c r="A2446">
        <v>2445</v>
      </c>
      <c r="B2446" t="s">
        <v>4630</v>
      </c>
      <c r="C2446" t="s">
        <v>4631</v>
      </c>
      <c r="D2446" t="s">
        <v>32</v>
      </c>
      <c r="E2446">
        <v>46</v>
      </c>
      <c r="F2446" s="3">
        <v>27830</v>
      </c>
      <c r="G2446" t="s">
        <v>276</v>
      </c>
      <c r="H2446" t="s">
        <v>49</v>
      </c>
      <c r="I2446" t="s">
        <v>46</v>
      </c>
      <c r="J2446" t="s">
        <v>28</v>
      </c>
      <c r="K2446" t="s">
        <v>42</v>
      </c>
      <c r="L2446">
        <v>18</v>
      </c>
    </row>
    <row r="2447" spans="1:12" x14ac:dyDescent="0.3">
      <c r="A2447">
        <v>2446</v>
      </c>
      <c r="B2447" t="s">
        <v>4632</v>
      </c>
      <c r="C2447" t="s">
        <v>4633</v>
      </c>
      <c r="D2447" t="s">
        <v>32</v>
      </c>
      <c r="E2447">
        <v>33</v>
      </c>
      <c r="F2447" s="3">
        <v>20705</v>
      </c>
      <c r="G2447" t="s">
        <v>40</v>
      </c>
      <c r="H2447" t="s">
        <v>49</v>
      </c>
      <c r="I2447" t="s">
        <v>46</v>
      </c>
      <c r="J2447" t="s">
        <v>28</v>
      </c>
      <c r="K2447" t="s">
        <v>42</v>
      </c>
      <c r="L2447">
        <v>17</v>
      </c>
    </row>
    <row r="2448" spans="1:12" x14ac:dyDescent="0.3">
      <c r="A2448">
        <v>2447</v>
      </c>
      <c r="B2448" t="s">
        <v>4634</v>
      </c>
      <c r="C2448" t="s">
        <v>4635</v>
      </c>
      <c r="D2448" t="s">
        <v>32</v>
      </c>
      <c r="E2448">
        <v>55</v>
      </c>
      <c r="F2448" s="3">
        <v>35436</v>
      </c>
      <c r="G2448" t="s">
        <v>580</v>
      </c>
      <c r="H2448" t="s">
        <v>40</v>
      </c>
      <c r="I2448" t="s">
        <v>46</v>
      </c>
      <c r="J2448" t="s">
        <v>28</v>
      </c>
      <c r="K2448" t="s">
        <v>29</v>
      </c>
      <c r="L2448">
        <v>2</v>
      </c>
    </row>
    <row r="2449" spans="1:12" x14ac:dyDescent="0.3">
      <c r="A2449">
        <v>2448</v>
      </c>
      <c r="B2449" t="s">
        <v>4636</v>
      </c>
      <c r="C2449" t="s">
        <v>4637</v>
      </c>
      <c r="D2449" t="s">
        <v>24</v>
      </c>
      <c r="E2449">
        <v>5</v>
      </c>
      <c r="F2449" s="3">
        <v>33956</v>
      </c>
      <c r="G2449" t="s">
        <v>456</v>
      </c>
      <c r="H2449" t="s">
        <v>38</v>
      </c>
      <c r="I2449" t="s">
        <v>50</v>
      </c>
      <c r="J2449" t="s">
        <v>28</v>
      </c>
      <c r="K2449" t="s">
        <v>42</v>
      </c>
      <c r="L2449">
        <v>10</v>
      </c>
    </row>
    <row r="2450" spans="1:12" x14ac:dyDescent="0.3">
      <c r="A2450">
        <v>2449</v>
      </c>
      <c r="B2450" t="s">
        <v>4638</v>
      </c>
      <c r="C2450" t="s">
        <v>4639</v>
      </c>
      <c r="D2450" t="s">
        <v>32</v>
      </c>
      <c r="E2450">
        <v>54</v>
      </c>
      <c r="F2450" s="3">
        <v>30103</v>
      </c>
      <c r="G2450" t="s">
        <v>580</v>
      </c>
      <c r="H2450" t="s">
        <v>40</v>
      </c>
      <c r="I2450" t="s">
        <v>46</v>
      </c>
      <c r="J2450" t="s">
        <v>28</v>
      </c>
      <c r="K2450" t="s">
        <v>42</v>
      </c>
      <c r="L2450">
        <v>8</v>
      </c>
    </row>
    <row r="2451" spans="1:12" x14ac:dyDescent="0.3">
      <c r="A2451">
        <v>2450</v>
      </c>
      <c r="B2451" t="s">
        <v>1792</v>
      </c>
      <c r="C2451" t="s">
        <v>4640</v>
      </c>
      <c r="D2451" t="s">
        <v>32</v>
      </c>
      <c r="E2451">
        <v>64</v>
      </c>
      <c r="F2451" s="3">
        <v>27201</v>
      </c>
      <c r="G2451" t="s">
        <v>503</v>
      </c>
      <c r="H2451" t="s">
        <v>49</v>
      </c>
      <c r="I2451" t="s">
        <v>46</v>
      </c>
      <c r="J2451" t="s">
        <v>28</v>
      </c>
      <c r="K2451" t="s">
        <v>29</v>
      </c>
      <c r="L2451">
        <v>7</v>
      </c>
    </row>
    <row r="2452" spans="1:12" x14ac:dyDescent="0.3">
      <c r="A2452">
        <v>2451</v>
      </c>
      <c r="B2452" t="s">
        <v>4641</v>
      </c>
      <c r="C2452" t="s">
        <v>4642</v>
      </c>
      <c r="D2452" t="s">
        <v>32</v>
      </c>
      <c r="E2452">
        <v>33</v>
      </c>
      <c r="F2452" s="3">
        <v>26732</v>
      </c>
      <c r="G2452" t="s">
        <v>108</v>
      </c>
      <c r="H2452" t="s">
        <v>59</v>
      </c>
      <c r="I2452" t="s">
        <v>46</v>
      </c>
      <c r="J2452" t="s">
        <v>28</v>
      </c>
      <c r="K2452" t="s">
        <v>29</v>
      </c>
      <c r="L2452">
        <v>18</v>
      </c>
    </row>
    <row r="2453" spans="1:12" x14ac:dyDescent="0.3">
      <c r="A2453">
        <v>2452</v>
      </c>
      <c r="B2453" t="s">
        <v>4643</v>
      </c>
      <c r="C2453" t="s">
        <v>4644</v>
      </c>
      <c r="D2453" t="s">
        <v>24</v>
      </c>
      <c r="E2453">
        <v>93</v>
      </c>
      <c r="F2453" s="3">
        <v>27599</v>
      </c>
      <c r="G2453" t="s">
        <v>374</v>
      </c>
      <c r="H2453" t="s">
        <v>68</v>
      </c>
      <c r="I2453" t="s">
        <v>27</v>
      </c>
      <c r="J2453" t="s">
        <v>28</v>
      </c>
      <c r="K2453" t="s">
        <v>29</v>
      </c>
      <c r="L2453">
        <v>17</v>
      </c>
    </row>
    <row r="2454" spans="1:12" x14ac:dyDescent="0.3">
      <c r="A2454">
        <v>2453</v>
      </c>
      <c r="B2454" t="s">
        <v>4645</v>
      </c>
      <c r="C2454" t="s">
        <v>4646</v>
      </c>
      <c r="D2454" t="s">
        <v>24</v>
      </c>
      <c r="E2454">
        <v>22</v>
      </c>
      <c r="F2454" s="3">
        <v>33821</v>
      </c>
      <c r="G2454" t="s">
        <v>506</v>
      </c>
      <c r="H2454" t="s">
        <v>122</v>
      </c>
      <c r="I2454" t="s">
        <v>50</v>
      </c>
      <c r="J2454" t="s">
        <v>28</v>
      </c>
      <c r="K2454" t="s">
        <v>42</v>
      </c>
      <c r="L2454">
        <v>9</v>
      </c>
    </row>
    <row r="2455" spans="1:12" x14ac:dyDescent="0.3">
      <c r="A2455">
        <v>2454</v>
      </c>
      <c r="B2455" t="s">
        <v>4647</v>
      </c>
      <c r="C2455" t="s">
        <v>4648</v>
      </c>
      <c r="D2455" t="s">
        <v>24</v>
      </c>
      <c r="E2455">
        <v>81</v>
      </c>
      <c r="F2455" s="3">
        <v>21959</v>
      </c>
      <c r="G2455" t="s">
        <v>727</v>
      </c>
      <c r="H2455" t="s">
        <v>38</v>
      </c>
      <c r="I2455" t="s">
        <v>27</v>
      </c>
      <c r="J2455" t="s">
        <v>28</v>
      </c>
      <c r="K2455" t="s">
        <v>29</v>
      </c>
      <c r="L2455">
        <v>12</v>
      </c>
    </row>
    <row r="2456" spans="1:12" x14ac:dyDescent="0.3">
      <c r="A2456">
        <v>2455</v>
      </c>
      <c r="B2456" t="s">
        <v>4649</v>
      </c>
      <c r="C2456" t="s">
        <v>4650</v>
      </c>
      <c r="D2456" t="s">
        <v>24</v>
      </c>
      <c r="E2456">
        <v>64</v>
      </c>
      <c r="F2456" s="3">
        <v>28407</v>
      </c>
      <c r="G2456" t="s">
        <v>40</v>
      </c>
      <c r="H2456" t="s">
        <v>68</v>
      </c>
      <c r="I2456" t="s">
        <v>27</v>
      </c>
      <c r="J2456" t="s">
        <v>28</v>
      </c>
      <c r="K2456" t="s">
        <v>42</v>
      </c>
      <c r="L2456">
        <v>21</v>
      </c>
    </row>
    <row r="2457" spans="1:12" x14ac:dyDescent="0.3">
      <c r="A2457">
        <v>2456</v>
      </c>
      <c r="B2457" t="s">
        <v>4651</v>
      </c>
      <c r="C2457" t="s">
        <v>4652</v>
      </c>
      <c r="D2457" t="s">
        <v>32</v>
      </c>
      <c r="E2457">
        <v>9</v>
      </c>
      <c r="F2457" s="3">
        <v>33387</v>
      </c>
      <c r="G2457" t="s">
        <v>83</v>
      </c>
      <c r="H2457" t="s">
        <v>40</v>
      </c>
      <c r="I2457" t="s">
        <v>27</v>
      </c>
      <c r="J2457" t="s">
        <v>28</v>
      </c>
      <c r="K2457" t="s">
        <v>42</v>
      </c>
      <c r="L2457">
        <v>10</v>
      </c>
    </row>
    <row r="2458" spans="1:12" x14ac:dyDescent="0.3">
      <c r="A2458">
        <v>2457</v>
      </c>
      <c r="B2458" t="s">
        <v>4653</v>
      </c>
      <c r="C2458" t="s">
        <v>4654</v>
      </c>
      <c r="D2458" t="s">
        <v>32</v>
      </c>
      <c r="E2458">
        <v>70</v>
      </c>
      <c r="F2458" s="3">
        <v>27496</v>
      </c>
      <c r="G2458" t="s">
        <v>753</v>
      </c>
      <c r="H2458" t="s">
        <v>41</v>
      </c>
      <c r="I2458" t="s">
        <v>50</v>
      </c>
      <c r="J2458" t="s">
        <v>28</v>
      </c>
      <c r="K2458" t="s">
        <v>29</v>
      </c>
      <c r="L2458">
        <v>15</v>
      </c>
    </row>
    <row r="2459" spans="1:12" x14ac:dyDescent="0.3">
      <c r="A2459">
        <v>2458</v>
      </c>
      <c r="B2459" t="s">
        <v>4655</v>
      </c>
      <c r="C2459" t="s">
        <v>4656</v>
      </c>
      <c r="D2459" t="s">
        <v>24</v>
      </c>
      <c r="E2459">
        <v>73</v>
      </c>
      <c r="F2459" s="3">
        <v>23487</v>
      </c>
      <c r="G2459" t="s">
        <v>1111</v>
      </c>
      <c r="H2459" t="s">
        <v>68</v>
      </c>
      <c r="I2459" t="s">
        <v>50</v>
      </c>
      <c r="J2459" t="s">
        <v>28</v>
      </c>
      <c r="K2459" t="s">
        <v>29</v>
      </c>
      <c r="L2459">
        <v>5</v>
      </c>
    </row>
    <row r="2460" spans="1:12" x14ac:dyDescent="0.3">
      <c r="A2460">
        <v>2459</v>
      </c>
      <c r="B2460" t="s">
        <v>4657</v>
      </c>
      <c r="C2460" t="s">
        <v>4658</v>
      </c>
      <c r="D2460" t="s">
        <v>24</v>
      </c>
      <c r="E2460">
        <v>67</v>
      </c>
      <c r="F2460" s="3">
        <v>31422</v>
      </c>
      <c r="G2460" t="s">
        <v>404</v>
      </c>
      <c r="H2460" t="s">
        <v>68</v>
      </c>
      <c r="I2460" t="s">
        <v>50</v>
      </c>
      <c r="J2460" t="s">
        <v>28</v>
      </c>
      <c r="K2460" t="s">
        <v>42</v>
      </c>
      <c r="L2460">
        <v>18</v>
      </c>
    </row>
    <row r="2461" spans="1:12" x14ac:dyDescent="0.3">
      <c r="A2461">
        <v>2460</v>
      </c>
      <c r="B2461" t="s">
        <v>4659</v>
      </c>
      <c r="C2461" t="s">
        <v>4660</v>
      </c>
      <c r="D2461" t="s">
        <v>32</v>
      </c>
      <c r="E2461">
        <v>88</v>
      </c>
      <c r="F2461" s="3">
        <v>27897</v>
      </c>
      <c r="G2461" t="s">
        <v>304</v>
      </c>
      <c r="H2461" t="s">
        <v>68</v>
      </c>
      <c r="I2461" t="s">
        <v>50</v>
      </c>
      <c r="J2461" t="s">
        <v>28</v>
      </c>
      <c r="K2461" t="s">
        <v>29</v>
      </c>
      <c r="L2461">
        <v>12</v>
      </c>
    </row>
    <row r="2462" spans="1:12" x14ac:dyDescent="0.3">
      <c r="A2462">
        <v>2461</v>
      </c>
      <c r="B2462" t="s">
        <v>4661</v>
      </c>
      <c r="C2462" t="s">
        <v>9</v>
      </c>
      <c r="D2462" t="s">
        <v>32</v>
      </c>
      <c r="E2462">
        <v>89</v>
      </c>
      <c r="F2462" s="3">
        <v>27923</v>
      </c>
      <c r="G2462" t="s">
        <v>273</v>
      </c>
      <c r="H2462" t="s">
        <v>40</v>
      </c>
      <c r="I2462" t="s">
        <v>46</v>
      </c>
      <c r="J2462" t="s">
        <v>28</v>
      </c>
      <c r="K2462" t="s">
        <v>42</v>
      </c>
      <c r="L2462">
        <v>17</v>
      </c>
    </row>
    <row r="2463" spans="1:12" x14ac:dyDescent="0.3">
      <c r="A2463">
        <v>2462</v>
      </c>
      <c r="B2463" t="s">
        <v>1214</v>
      </c>
      <c r="C2463" t="s">
        <v>4662</v>
      </c>
      <c r="D2463" t="s">
        <v>32</v>
      </c>
      <c r="E2463">
        <v>17</v>
      </c>
      <c r="F2463" s="3">
        <v>29407</v>
      </c>
      <c r="G2463" t="s">
        <v>147</v>
      </c>
      <c r="H2463" t="s">
        <v>148</v>
      </c>
      <c r="I2463" t="s">
        <v>46</v>
      </c>
      <c r="J2463" t="s">
        <v>28</v>
      </c>
      <c r="K2463" t="s">
        <v>42</v>
      </c>
      <c r="L2463">
        <v>21</v>
      </c>
    </row>
    <row r="2464" spans="1:12" x14ac:dyDescent="0.3">
      <c r="A2464">
        <v>2463</v>
      </c>
      <c r="B2464" t="s">
        <v>4663</v>
      </c>
      <c r="C2464" t="s">
        <v>4664</v>
      </c>
      <c r="D2464" t="s">
        <v>24</v>
      </c>
      <c r="E2464">
        <v>54</v>
      </c>
      <c r="F2464" s="3">
        <v>28520</v>
      </c>
      <c r="G2464" t="s">
        <v>464</v>
      </c>
      <c r="H2464" t="s">
        <v>26</v>
      </c>
      <c r="I2464" t="s">
        <v>27</v>
      </c>
      <c r="J2464" t="s">
        <v>28</v>
      </c>
      <c r="K2464" t="s">
        <v>42</v>
      </c>
      <c r="L2464">
        <v>12</v>
      </c>
    </row>
    <row r="2465" spans="1:12" x14ac:dyDescent="0.3">
      <c r="A2465">
        <v>2464</v>
      </c>
      <c r="B2465" t="s">
        <v>4665</v>
      </c>
      <c r="C2465" t="s">
        <v>4666</v>
      </c>
      <c r="D2465" t="s">
        <v>32</v>
      </c>
      <c r="E2465">
        <v>78</v>
      </c>
      <c r="F2465" s="3">
        <v>30412</v>
      </c>
      <c r="G2465" t="s">
        <v>273</v>
      </c>
      <c r="H2465" t="s">
        <v>49</v>
      </c>
      <c r="I2465" t="s">
        <v>27</v>
      </c>
      <c r="J2465" t="s">
        <v>28</v>
      </c>
      <c r="K2465" t="s">
        <v>42</v>
      </c>
      <c r="L2465">
        <v>6</v>
      </c>
    </row>
    <row r="2466" spans="1:12" x14ac:dyDescent="0.3">
      <c r="A2466">
        <v>2465</v>
      </c>
      <c r="B2466" t="s">
        <v>4667</v>
      </c>
      <c r="C2466" t="s">
        <v>4668</v>
      </c>
      <c r="D2466" t="s">
        <v>24</v>
      </c>
      <c r="E2466">
        <v>31</v>
      </c>
      <c r="F2466" s="3">
        <v>30845</v>
      </c>
      <c r="G2466" t="s">
        <v>45</v>
      </c>
      <c r="H2466" t="s">
        <v>40</v>
      </c>
      <c r="I2466" t="s">
        <v>27</v>
      </c>
      <c r="J2466" t="s">
        <v>28</v>
      </c>
      <c r="K2466" t="s">
        <v>29</v>
      </c>
      <c r="L2466">
        <v>2</v>
      </c>
    </row>
    <row r="2467" spans="1:12" x14ac:dyDescent="0.3">
      <c r="A2467">
        <v>2466</v>
      </c>
      <c r="B2467" t="s">
        <v>4669</v>
      </c>
      <c r="C2467" t="s">
        <v>4670</v>
      </c>
      <c r="D2467" t="s">
        <v>32</v>
      </c>
      <c r="E2467">
        <v>62</v>
      </c>
      <c r="F2467" s="3">
        <v>29498</v>
      </c>
      <c r="G2467" t="s">
        <v>1755</v>
      </c>
      <c r="H2467" t="s">
        <v>148</v>
      </c>
      <c r="I2467" t="s">
        <v>50</v>
      </c>
      <c r="J2467" t="s">
        <v>28</v>
      </c>
      <c r="K2467" t="s">
        <v>42</v>
      </c>
      <c r="L2467">
        <v>16</v>
      </c>
    </row>
    <row r="2468" spans="1:12" x14ac:dyDescent="0.3">
      <c r="A2468">
        <v>2467</v>
      </c>
      <c r="B2468" t="s">
        <v>4671</v>
      </c>
      <c r="C2468" t="s">
        <v>4672</v>
      </c>
      <c r="D2468" t="s">
        <v>24</v>
      </c>
      <c r="E2468">
        <v>71</v>
      </c>
      <c r="F2468" s="3">
        <v>27590</v>
      </c>
      <c r="G2468" t="s">
        <v>955</v>
      </c>
      <c r="H2468" t="s">
        <v>68</v>
      </c>
      <c r="I2468" t="s">
        <v>46</v>
      </c>
      <c r="J2468" t="s">
        <v>28</v>
      </c>
      <c r="K2468" t="s">
        <v>29</v>
      </c>
      <c r="L2468">
        <v>4</v>
      </c>
    </row>
    <row r="2469" spans="1:12" x14ac:dyDescent="0.3">
      <c r="A2469">
        <v>2468</v>
      </c>
      <c r="B2469" t="s">
        <v>4673</v>
      </c>
      <c r="C2469" t="s">
        <v>4674</v>
      </c>
      <c r="D2469" t="s">
        <v>32</v>
      </c>
      <c r="E2469">
        <v>51</v>
      </c>
      <c r="F2469" s="3">
        <v>35045</v>
      </c>
      <c r="G2469" t="s">
        <v>321</v>
      </c>
      <c r="H2469" t="s">
        <v>49</v>
      </c>
      <c r="I2469" t="s">
        <v>50</v>
      </c>
      <c r="J2469" t="s">
        <v>28</v>
      </c>
      <c r="K2469" t="s">
        <v>42</v>
      </c>
      <c r="L2469">
        <v>1</v>
      </c>
    </row>
    <row r="2470" spans="1:12" x14ac:dyDescent="0.3">
      <c r="A2470">
        <v>2469</v>
      </c>
      <c r="B2470" t="s">
        <v>4675</v>
      </c>
      <c r="C2470" t="s">
        <v>4676</v>
      </c>
      <c r="D2470" t="s">
        <v>131</v>
      </c>
      <c r="E2470">
        <v>18</v>
      </c>
      <c r="F2470" s="3" t="s">
        <v>132</v>
      </c>
      <c r="G2470" t="s">
        <v>718</v>
      </c>
      <c r="H2470" t="s">
        <v>41</v>
      </c>
      <c r="I2470" t="s">
        <v>27</v>
      </c>
      <c r="J2470" t="s">
        <v>28</v>
      </c>
      <c r="K2470" t="s">
        <v>29</v>
      </c>
      <c r="L2470">
        <v>11</v>
      </c>
    </row>
    <row r="2471" spans="1:12" x14ac:dyDescent="0.3">
      <c r="A2471">
        <v>2470</v>
      </c>
      <c r="B2471" t="s">
        <v>4534</v>
      </c>
      <c r="C2471" t="s">
        <v>4677</v>
      </c>
      <c r="D2471" t="s">
        <v>32</v>
      </c>
      <c r="E2471">
        <v>70</v>
      </c>
      <c r="F2471" s="3">
        <v>21005</v>
      </c>
      <c r="G2471" t="s">
        <v>40</v>
      </c>
      <c r="H2471" t="s">
        <v>59</v>
      </c>
      <c r="I2471" t="s">
        <v>27</v>
      </c>
      <c r="J2471" t="s">
        <v>28</v>
      </c>
      <c r="K2471" t="s">
        <v>42</v>
      </c>
      <c r="L2471">
        <v>13</v>
      </c>
    </row>
    <row r="2472" spans="1:12" x14ac:dyDescent="0.3">
      <c r="A2472">
        <v>2471</v>
      </c>
      <c r="B2472" t="s">
        <v>3722</v>
      </c>
      <c r="C2472" t="s">
        <v>4678</v>
      </c>
      <c r="D2472" t="s">
        <v>32</v>
      </c>
      <c r="E2472">
        <v>55</v>
      </c>
      <c r="F2472" s="3">
        <v>28844</v>
      </c>
      <c r="G2472" t="s">
        <v>89</v>
      </c>
      <c r="H2472" t="s">
        <v>68</v>
      </c>
      <c r="I2472" t="s">
        <v>27</v>
      </c>
      <c r="J2472" t="s">
        <v>28</v>
      </c>
      <c r="K2472" t="s">
        <v>29</v>
      </c>
      <c r="L2472">
        <v>8</v>
      </c>
    </row>
    <row r="2473" spans="1:12" x14ac:dyDescent="0.3">
      <c r="A2473">
        <v>2472</v>
      </c>
      <c r="B2473" t="s">
        <v>4679</v>
      </c>
      <c r="C2473" t="s">
        <v>4680</v>
      </c>
      <c r="D2473" t="s">
        <v>32</v>
      </c>
      <c r="E2473">
        <v>99</v>
      </c>
      <c r="F2473" s="3">
        <v>32661</v>
      </c>
      <c r="G2473" t="s">
        <v>128</v>
      </c>
      <c r="H2473" t="s">
        <v>26</v>
      </c>
      <c r="I2473" t="s">
        <v>50</v>
      </c>
      <c r="J2473" t="s">
        <v>28</v>
      </c>
      <c r="K2473" t="s">
        <v>29</v>
      </c>
      <c r="L2473">
        <v>16</v>
      </c>
    </row>
    <row r="2474" spans="1:12" x14ac:dyDescent="0.3">
      <c r="A2474">
        <v>2473</v>
      </c>
      <c r="B2474" t="s">
        <v>2213</v>
      </c>
      <c r="C2474" t="s">
        <v>9</v>
      </c>
      <c r="D2474" t="s">
        <v>32</v>
      </c>
      <c r="E2474">
        <v>50</v>
      </c>
      <c r="F2474" s="3">
        <v>25698</v>
      </c>
      <c r="G2474" t="s">
        <v>1496</v>
      </c>
      <c r="H2474" t="s">
        <v>148</v>
      </c>
      <c r="I2474" t="s">
        <v>27</v>
      </c>
      <c r="J2474" t="s">
        <v>28</v>
      </c>
      <c r="K2474" t="s">
        <v>29</v>
      </c>
      <c r="L2474">
        <v>13</v>
      </c>
    </row>
    <row r="2475" spans="1:12" x14ac:dyDescent="0.3">
      <c r="A2475">
        <v>2474</v>
      </c>
      <c r="B2475" t="s">
        <v>4681</v>
      </c>
      <c r="C2475" t="s">
        <v>4682</v>
      </c>
      <c r="D2475" t="s">
        <v>24</v>
      </c>
      <c r="E2475">
        <v>59</v>
      </c>
      <c r="F2475" s="3">
        <v>29380</v>
      </c>
      <c r="G2475" t="s">
        <v>25</v>
      </c>
      <c r="H2475" t="s">
        <v>59</v>
      </c>
      <c r="I2475" t="s">
        <v>50</v>
      </c>
      <c r="J2475" t="s">
        <v>28</v>
      </c>
      <c r="K2475" t="s">
        <v>29</v>
      </c>
      <c r="L2475">
        <v>6</v>
      </c>
    </row>
    <row r="2476" spans="1:12" x14ac:dyDescent="0.3">
      <c r="A2476">
        <v>2475</v>
      </c>
      <c r="B2476" t="s">
        <v>1835</v>
      </c>
      <c r="C2476" t="s">
        <v>4683</v>
      </c>
      <c r="D2476" t="s">
        <v>24</v>
      </c>
      <c r="E2476">
        <v>68</v>
      </c>
      <c r="F2476" s="3">
        <v>28247</v>
      </c>
      <c r="G2476" t="s">
        <v>276</v>
      </c>
      <c r="H2476" t="s">
        <v>40</v>
      </c>
      <c r="I2476" t="s">
        <v>27</v>
      </c>
      <c r="J2476" t="s">
        <v>28</v>
      </c>
      <c r="K2476" t="s">
        <v>42</v>
      </c>
      <c r="L2476">
        <v>20</v>
      </c>
    </row>
    <row r="2477" spans="1:12" x14ac:dyDescent="0.3">
      <c r="A2477">
        <v>2476</v>
      </c>
      <c r="B2477" t="s">
        <v>4684</v>
      </c>
      <c r="C2477" t="s">
        <v>4685</v>
      </c>
      <c r="D2477" t="s">
        <v>32</v>
      </c>
      <c r="E2477">
        <v>13</v>
      </c>
      <c r="F2477" s="3">
        <v>20723</v>
      </c>
      <c r="G2477" t="s">
        <v>33</v>
      </c>
      <c r="H2477" t="s">
        <v>38</v>
      </c>
      <c r="I2477" t="s">
        <v>50</v>
      </c>
      <c r="J2477" t="s">
        <v>28</v>
      </c>
      <c r="K2477" t="s">
        <v>42</v>
      </c>
      <c r="L2477">
        <v>17</v>
      </c>
    </row>
    <row r="2478" spans="1:12" x14ac:dyDescent="0.3">
      <c r="A2478">
        <v>2477</v>
      </c>
      <c r="B2478" t="s">
        <v>4686</v>
      </c>
      <c r="C2478" t="s">
        <v>4687</v>
      </c>
      <c r="D2478" t="s">
        <v>32</v>
      </c>
      <c r="E2478">
        <v>25</v>
      </c>
      <c r="F2478" s="3">
        <v>28207</v>
      </c>
      <c r="G2478" t="s">
        <v>577</v>
      </c>
      <c r="H2478" t="s">
        <v>68</v>
      </c>
      <c r="I2478" t="s">
        <v>46</v>
      </c>
      <c r="J2478" t="s">
        <v>28</v>
      </c>
      <c r="K2478" t="s">
        <v>29</v>
      </c>
      <c r="L2478">
        <v>10</v>
      </c>
    </row>
    <row r="2479" spans="1:12" x14ac:dyDescent="0.3">
      <c r="A2479">
        <v>2478</v>
      </c>
      <c r="B2479" t="s">
        <v>1634</v>
      </c>
      <c r="C2479" t="s">
        <v>4688</v>
      </c>
      <c r="D2479" t="s">
        <v>32</v>
      </c>
      <c r="E2479">
        <v>85</v>
      </c>
      <c r="F2479" s="3">
        <v>24295</v>
      </c>
      <c r="G2479" t="s">
        <v>144</v>
      </c>
      <c r="H2479" t="s">
        <v>34</v>
      </c>
      <c r="I2479" t="s">
        <v>46</v>
      </c>
      <c r="J2479" t="s">
        <v>28</v>
      </c>
      <c r="K2479" t="s">
        <v>29</v>
      </c>
      <c r="L2479">
        <v>10</v>
      </c>
    </row>
    <row r="2480" spans="1:12" x14ac:dyDescent="0.3">
      <c r="A2480">
        <v>2479</v>
      </c>
      <c r="B2480" t="s">
        <v>4689</v>
      </c>
      <c r="C2480" t="s">
        <v>4690</v>
      </c>
      <c r="D2480" t="s">
        <v>24</v>
      </c>
      <c r="E2480">
        <v>81</v>
      </c>
      <c r="F2480" s="3">
        <v>35375</v>
      </c>
      <c r="G2480" t="s">
        <v>292</v>
      </c>
      <c r="H2480" t="s">
        <v>49</v>
      </c>
      <c r="I2480" t="s">
        <v>27</v>
      </c>
      <c r="J2480" t="s">
        <v>28</v>
      </c>
      <c r="K2480" t="s">
        <v>42</v>
      </c>
      <c r="L2480">
        <v>5</v>
      </c>
    </row>
    <row r="2481" spans="1:12" x14ac:dyDescent="0.3">
      <c r="A2481">
        <v>2480</v>
      </c>
      <c r="B2481" t="s">
        <v>4691</v>
      </c>
      <c r="C2481" t="s">
        <v>4692</v>
      </c>
      <c r="D2481" t="s">
        <v>24</v>
      </c>
      <c r="E2481">
        <v>3</v>
      </c>
      <c r="F2481" s="3">
        <v>26293</v>
      </c>
      <c r="G2481" t="s">
        <v>67</v>
      </c>
      <c r="H2481" t="s">
        <v>68</v>
      </c>
      <c r="I2481" t="s">
        <v>50</v>
      </c>
      <c r="J2481" t="s">
        <v>28</v>
      </c>
      <c r="K2481" t="s">
        <v>29</v>
      </c>
      <c r="L2481">
        <v>16</v>
      </c>
    </row>
    <row r="2482" spans="1:12" x14ac:dyDescent="0.3">
      <c r="A2482">
        <v>2481</v>
      </c>
      <c r="B2482" t="s">
        <v>4693</v>
      </c>
      <c r="C2482" t="s">
        <v>4694</v>
      </c>
      <c r="D2482" t="s">
        <v>24</v>
      </c>
      <c r="E2482">
        <v>71</v>
      </c>
      <c r="F2482" s="3">
        <v>28875</v>
      </c>
      <c r="G2482" t="s">
        <v>196</v>
      </c>
      <c r="H2482" t="s">
        <v>68</v>
      </c>
      <c r="I2482" t="s">
        <v>27</v>
      </c>
      <c r="J2482" t="s">
        <v>28</v>
      </c>
      <c r="K2482" t="s">
        <v>29</v>
      </c>
      <c r="L2482">
        <v>12</v>
      </c>
    </row>
    <row r="2483" spans="1:12" x14ac:dyDescent="0.3">
      <c r="A2483">
        <v>2482</v>
      </c>
      <c r="B2483" t="s">
        <v>4695</v>
      </c>
      <c r="C2483" t="s">
        <v>4696</v>
      </c>
      <c r="D2483" t="s">
        <v>32</v>
      </c>
      <c r="E2483">
        <v>95</v>
      </c>
      <c r="F2483" s="3">
        <v>19703</v>
      </c>
      <c r="G2483" t="s">
        <v>464</v>
      </c>
      <c r="H2483" t="s">
        <v>26</v>
      </c>
      <c r="I2483" t="s">
        <v>27</v>
      </c>
      <c r="J2483" t="s">
        <v>28</v>
      </c>
      <c r="K2483" t="s">
        <v>29</v>
      </c>
      <c r="L2483">
        <v>10</v>
      </c>
    </row>
    <row r="2484" spans="1:12" x14ac:dyDescent="0.3">
      <c r="A2484">
        <v>2483</v>
      </c>
      <c r="B2484" t="s">
        <v>4697</v>
      </c>
      <c r="C2484" t="s">
        <v>4698</v>
      </c>
      <c r="D2484" t="s">
        <v>24</v>
      </c>
      <c r="E2484">
        <v>54</v>
      </c>
      <c r="F2484" s="3">
        <v>31934</v>
      </c>
      <c r="G2484" t="s">
        <v>40</v>
      </c>
      <c r="H2484" t="s">
        <v>68</v>
      </c>
      <c r="I2484" t="s">
        <v>27</v>
      </c>
      <c r="J2484" t="s">
        <v>28</v>
      </c>
      <c r="K2484" t="s">
        <v>42</v>
      </c>
      <c r="L2484">
        <v>10</v>
      </c>
    </row>
    <row r="2485" spans="1:12" x14ac:dyDescent="0.3">
      <c r="A2485">
        <v>2484</v>
      </c>
      <c r="B2485" t="s">
        <v>4699</v>
      </c>
      <c r="C2485" t="s">
        <v>4700</v>
      </c>
      <c r="D2485" t="s">
        <v>24</v>
      </c>
      <c r="E2485">
        <v>77</v>
      </c>
      <c r="F2485" s="3">
        <v>29131</v>
      </c>
      <c r="G2485" t="s">
        <v>62</v>
      </c>
      <c r="H2485" t="s">
        <v>38</v>
      </c>
      <c r="I2485" t="s">
        <v>27</v>
      </c>
      <c r="J2485" t="s">
        <v>28</v>
      </c>
      <c r="K2485" t="s">
        <v>29</v>
      </c>
      <c r="L2485">
        <v>14</v>
      </c>
    </row>
    <row r="2486" spans="1:12" x14ac:dyDescent="0.3">
      <c r="A2486">
        <v>2485</v>
      </c>
      <c r="B2486" t="s">
        <v>4701</v>
      </c>
      <c r="C2486" t="s">
        <v>4702</v>
      </c>
      <c r="D2486" t="s">
        <v>32</v>
      </c>
      <c r="E2486">
        <v>93</v>
      </c>
      <c r="F2486" s="3">
        <v>20297</v>
      </c>
      <c r="G2486" t="s">
        <v>1051</v>
      </c>
      <c r="H2486" t="s">
        <v>40</v>
      </c>
      <c r="I2486" t="s">
        <v>27</v>
      </c>
      <c r="J2486" t="s">
        <v>28</v>
      </c>
      <c r="K2486" t="s">
        <v>29</v>
      </c>
      <c r="L2486">
        <v>12</v>
      </c>
    </row>
    <row r="2487" spans="1:12" x14ac:dyDescent="0.3">
      <c r="A2487">
        <v>2486</v>
      </c>
      <c r="B2487" t="s">
        <v>4703</v>
      </c>
      <c r="C2487" t="s">
        <v>4704</v>
      </c>
      <c r="D2487" t="s">
        <v>24</v>
      </c>
      <c r="E2487">
        <v>77</v>
      </c>
      <c r="F2487" s="3">
        <v>19792</v>
      </c>
      <c r="G2487" t="s">
        <v>503</v>
      </c>
      <c r="H2487" t="s">
        <v>68</v>
      </c>
      <c r="I2487" t="s">
        <v>27</v>
      </c>
      <c r="J2487" t="s">
        <v>28</v>
      </c>
      <c r="K2487" t="s">
        <v>29</v>
      </c>
      <c r="L2487">
        <v>5</v>
      </c>
    </row>
    <row r="2488" spans="1:12" x14ac:dyDescent="0.3">
      <c r="A2488">
        <v>2487</v>
      </c>
      <c r="B2488" t="s">
        <v>4705</v>
      </c>
      <c r="C2488" t="s">
        <v>4706</v>
      </c>
      <c r="D2488" t="s">
        <v>32</v>
      </c>
      <c r="E2488">
        <v>92</v>
      </c>
      <c r="F2488" s="3">
        <v>28503</v>
      </c>
      <c r="G2488" t="s">
        <v>396</v>
      </c>
      <c r="H2488" t="s">
        <v>41</v>
      </c>
      <c r="I2488" t="s">
        <v>46</v>
      </c>
      <c r="J2488" t="s">
        <v>28</v>
      </c>
      <c r="K2488" t="s">
        <v>29</v>
      </c>
      <c r="L2488">
        <v>14</v>
      </c>
    </row>
    <row r="2489" spans="1:12" x14ac:dyDescent="0.3">
      <c r="A2489">
        <v>2488</v>
      </c>
      <c r="B2489" t="s">
        <v>4707</v>
      </c>
      <c r="C2489" t="s">
        <v>4708</v>
      </c>
      <c r="D2489" t="s">
        <v>24</v>
      </c>
      <c r="E2489">
        <v>32</v>
      </c>
      <c r="F2489" s="3">
        <v>32464</v>
      </c>
      <c r="G2489" t="s">
        <v>165</v>
      </c>
      <c r="H2489" t="s">
        <v>34</v>
      </c>
      <c r="I2489" t="s">
        <v>27</v>
      </c>
      <c r="J2489" t="s">
        <v>28</v>
      </c>
      <c r="K2489" t="s">
        <v>29</v>
      </c>
      <c r="L2489">
        <v>7</v>
      </c>
    </row>
    <row r="2490" spans="1:12" x14ac:dyDescent="0.3">
      <c r="A2490">
        <v>2489</v>
      </c>
      <c r="B2490" t="s">
        <v>4709</v>
      </c>
      <c r="C2490" t="s">
        <v>4710</v>
      </c>
      <c r="D2490" t="s">
        <v>24</v>
      </c>
      <c r="E2490">
        <v>42</v>
      </c>
      <c r="F2490" s="3">
        <v>27923</v>
      </c>
      <c r="G2490" t="s">
        <v>273</v>
      </c>
      <c r="H2490" t="s">
        <v>49</v>
      </c>
      <c r="I2490" t="s">
        <v>27</v>
      </c>
      <c r="J2490" t="s">
        <v>28</v>
      </c>
      <c r="K2490" t="s">
        <v>42</v>
      </c>
      <c r="L2490">
        <v>15</v>
      </c>
    </row>
    <row r="2491" spans="1:12" x14ac:dyDescent="0.3">
      <c r="A2491">
        <v>2490</v>
      </c>
      <c r="B2491" t="s">
        <v>4711</v>
      </c>
      <c r="C2491" t="s">
        <v>4712</v>
      </c>
      <c r="D2491" t="s">
        <v>32</v>
      </c>
      <c r="E2491">
        <v>28</v>
      </c>
      <c r="F2491" s="3">
        <v>32051</v>
      </c>
      <c r="G2491" t="s">
        <v>40</v>
      </c>
      <c r="H2491" t="s">
        <v>26</v>
      </c>
      <c r="I2491" t="s">
        <v>27</v>
      </c>
      <c r="J2491" t="s">
        <v>28</v>
      </c>
      <c r="K2491" t="s">
        <v>29</v>
      </c>
      <c r="L2491">
        <v>5</v>
      </c>
    </row>
    <row r="2492" spans="1:12" x14ac:dyDescent="0.3">
      <c r="A2492">
        <v>2491</v>
      </c>
      <c r="B2492" t="s">
        <v>4713</v>
      </c>
      <c r="C2492" t="s">
        <v>4714</v>
      </c>
      <c r="D2492" t="s">
        <v>32</v>
      </c>
      <c r="E2492">
        <v>74</v>
      </c>
      <c r="F2492" s="3">
        <v>28253</v>
      </c>
      <c r="G2492" t="s">
        <v>583</v>
      </c>
      <c r="H2492" t="s">
        <v>26</v>
      </c>
      <c r="I2492" t="s">
        <v>27</v>
      </c>
      <c r="J2492" t="s">
        <v>28</v>
      </c>
      <c r="K2492" t="s">
        <v>42</v>
      </c>
      <c r="L2492">
        <v>14</v>
      </c>
    </row>
    <row r="2493" spans="1:12" x14ac:dyDescent="0.3">
      <c r="A2493">
        <v>2492</v>
      </c>
      <c r="B2493" t="s">
        <v>4715</v>
      </c>
      <c r="C2493" t="s">
        <v>4716</v>
      </c>
      <c r="D2493" t="s">
        <v>32</v>
      </c>
      <c r="E2493">
        <v>35</v>
      </c>
      <c r="F2493" s="3">
        <v>27061</v>
      </c>
      <c r="G2493" t="s">
        <v>534</v>
      </c>
      <c r="H2493" t="s">
        <v>68</v>
      </c>
      <c r="I2493" t="s">
        <v>50</v>
      </c>
      <c r="J2493" t="s">
        <v>28</v>
      </c>
      <c r="K2493" t="s">
        <v>42</v>
      </c>
      <c r="L2493">
        <v>9</v>
      </c>
    </row>
    <row r="2494" spans="1:12" x14ac:dyDescent="0.3">
      <c r="A2494">
        <v>2493</v>
      </c>
      <c r="B2494" t="s">
        <v>4717</v>
      </c>
      <c r="C2494" t="s">
        <v>4718</v>
      </c>
      <c r="D2494" t="s">
        <v>32</v>
      </c>
      <c r="E2494">
        <v>56</v>
      </c>
      <c r="F2494" s="3">
        <v>29817</v>
      </c>
      <c r="G2494" t="s">
        <v>147</v>
      </c>
      <c r="H2494" t="s">
        <v>148</v>
      </c>
      <c r="I2494" t="s">
        <v>27</v>
      </c>
      <c r="J2494" t="s">
        <v>28</v>
      </c>
      <c r="K2494" t="s">
        <v>29</v>
      </c>
      <c r="L2494">
        <v>17</v>
      </c>
    </row>
    <row r="2495" spans="1:12" x14ac:dyDescent="0.3">
      <c r="A2495">
        <v>2494</v>
      </c>
      <c r="B2495" t="s">
        <v>4719</v>
      </c>
      <c r="C2495" t="s">
        <v>4720</v>
      </c>
      <c r="D2495" t="s">
        <v>24</v>
      </c>
      <c r="E2495">
        <v>98</v>
      </c>
      <c r="F2495" s="3">
        <v>27249</v>
      </c>
      <c r="G2495" t="s">
        <v>727</v>
      </c>
      <c r="H2495" t="s">
        <v>68</v>
      </c>
      <c r="I2495" t="s">
        <v>50</v>
      </c>
      <c r="J2495" t="s">
        <v>28</v>
      </c>
      <c r="K2495" t="s">
        <v>42</v>
      </c>
      <c r="L2495">
        <v>16</v>
      </c>
    </row>
    <row r="2496" spans="1:12" x14ac:dyDescent="0.3">
      <c r="A2496">
        <v>2495</v>
      </c>
      <c r="B2496" t="s">
        <v>4721</v>
      </c>
      <c r="C2496" t="s">
        <v>4722</v>
      </c>
      <c r="D2496" t="s">
        <v>24</v>
      </c>
      <c r="E2496">
        <v>89</v>
      </c>
      <c r="F2496" s="3">
        <v>19675</v>
      </c>
      <c r="G2496" t="s">
        <v>338</v>
      </c>
      <c r="H2496" t="s">
        <v>41</v>
      </c>
      <c r="I2496" t="s">
        <v>46</v>
      </c>
      <c r="J2496" t="s">
        <v>28</v>
      </c>
      <c r="K2496" t="s">
        <v>42</v>
      </c>
      <c r="L2496">
        <v>17</v>
      </c>
    </row>
    <row r="2497" spans="1:12" x14ac:dyDescent="0.3">
      <c r="A2497">
        <v>2496</v>
      </c>
      <c r="B2497" t="s">
        <v>4723</v>
      </c>
      <c r="C2497" t="s">
        <v>4724</v>
      </c>
      <c r="D2497" t="s">
        <v>32</v>
      </c>
      <c r="E2497">
        <v>29</v>
      </c>
      <c r="F2497" s="3">
        <v>29459</v>
      </c>
      <c r="G2497" t="s">
        <v>218</v>
      </c>
      <c r="H2497" t="s">
        <v>68</v>
      </c>
      <c r="I2497" t="s">
        <v>27</v>
      </c>
      <c r="J2497" t="s">
        <v>28</v>
      </c>
      <c r="K2497" t="s">
        <v>29</v>
      </c>
      <c r="L2497">
        <v>21</v>
      </c>
    </row>
    <row r="2498" spans="1:12" x14ac:dyDescent="0.3">
      <c r="A2498">
        <v>2497</v>
      </c>
      <c r="B2498" t="s">
        <v>1670</v>
      </c>
      <c r="C2498" t="s">
        <v>4725</v>
      </c>
      <c r="D2498" t="s">
        <v>32</v>
      </c>
      <c r="E2498">
        <v>33</v>
      </c>
      <c r="F2498" s="3">
        <v>25298</v>
      </c>
      <c r="G2498" t="s">
        <v>2062</v>
      </c>
      <c r="H2498" t="s">
        <v>38</v>
      </c>
      <c r="I2498" t="s">
        <v>46</v>
      </c>
      <c r="J2498" t="s">
        <v>28</v>
      </c>
      <c r="K2498" t="s">
        <v>42</v>
      </c>
      <c r="L2498">
        <v>12</v>
      </c>
    </row>
    <row r="2499" spans="1:12" x14ac:dyDescent="0.3">
      <c r="A2499">
        <v>2498</v>
      </c>
      <c r="B2499" t="s">
        <v>4726</v>
      </c>
      <c r="C2499" t="s">
        <v>4727</v>
      </c>
      <c r="D2499" t="s">
        <v>24</v>
      </c>
      <c r="E2499">
        <v>70</v>
      </c>
      <c r="F2499" s="3">
        <v>28523</v>
      </c>
      <c r="G2499" t="s">
        <v>255</v>
      </c>
      <c r="H2499" t="s">
        <v>49</v>
      </c>
      <c r="I2499" t="s">
        <v>50</v>
      </c>
      <c r="J2499" t="s">
        <v>28</v>
      </c>
      <c r="K2499" t="s">
        <v>42</v>
      </c>
      <c r="L2499">
        <v>8</v>
      </c>
    </row>
    <row r="2500" spans="1:12" x14ac:dyDescent="0.3">
      <c r="A2500">
        <v>2499</v>
      </c>
      <c r="B2500" t="s">
        <v>685</v>
      </c>
      <c r="C2500" t="s">
        <v>4728</v>
      </c>
      <c r="D2500" t="s">
        <v>24</v>
      </c>
      <c r="E2500">
        <v>77</v>
      </c>
      <c r="F2500" s="3">
        <v>26906</v>
      </c>
      <c r="G2500" t="s">
        <v>1870</v>
      </c>
      <c r="H2500" t="s">
        <v>49</v>
      </c>
      <c r="I2500" t="s">
        <v>27</v>
      </c>
      <c r="J2500" t="s">
        <v>28</v>
      </c>
      <c r="K2500" t="s">
        <v>42</v>
      </c>
      <c r="L2500">
        <v>14</v>
      </c>
    </row>
    <row r="2501" spans="1:12" x14ac:dyDescent="0.3">
      <c r="A2501">
        <v>2500</v>
      </c>
      <c r="B2501" t="s">
        <v>4729</v>
      </c>
      <c r="C2501" t="s">
        <v>4730</v>
      </c>
      <c r="D2501" t="s">
        <v>24</v>
      </c>
      <c r="E2501">
        <v>35</v>
      </c>
      <c r="F2501" s="3">
        <v>21172</v>
      </c>
      <c r="G2501" t="s">
        <v>388</v>
      </c>
      <c r="H2501" t="s">
        <v>38</v>
      </c>
      <c r="I2501" t="s">
        <v>50</v>
      </c>
      <c r="J2501" t="s">
        <v>28</v>
      </c>
      <c r="K2501" t="s">
        <v>29</v>
      </c>
      <c r="L2501">
        <v>17</v>
      </c>
    </row>
    <row r="2502" spans="1:12" x14ac:dyDescent="0.3">
      <c r="A2502">
        <v>2501</v>
      </c>
      <c r="B2502" t="s">
        <v>4731</v>
      </c>
      <c r="C2502" t="s">
        <v>4732</v>
      </c>
      <c r="D2502" t="s">
        <v>24</v>
      </c>
      <c r="E2502">
        <v>80</v>
      </c>
      <c r="F2502" s="3">
        <v>26126</v>
      </c>
      <c r="G2502" t="s">
        <v>561</v>
      </c>
      <c r="H2502" t="s">
        <v>34</v>
      </c>
      <c r="I2502" t="s">
        <v>27</v>
      </c>
      <c r="J2502" t="s">
        <v>28</v>
      </c>
      <c r="K2502" t="s">
        <v>29</v>
      </c>
      <c r="L2502">
        <v>10</v>
      </c>
    </row>
    <row r="2503" spans="1:12" x14ac:dyDescent="0.3">
      <c r="A2503">
        <v>2502</v>
      </c>
      <c r="B2503" t="s">
        <v>4733</v>
      </c>
      <c r="C2503" t="s">
        <v>4734</v>
      </c>
      <c r="D2503" t="s">
        <v>24</v>
      </c>
      <c r="E2503">
        <v>6</v>
      </c>
      <c r="F2503" s="3">
        <v>23612</v>
      </c>
      <c r="G2503" t="s">
        <v>503</v>
      </c>
      <c r="H2503" t="s">
        <v>68</v>
      </c>
      <c r="I2503" t="s">
        <v>27</v>
      </c>
      <c r="J2503" t="s">
        <v>28</v>
      </c>
      <c r="K2503" t="s">
        <v>29</v>
      </c>
      <c r="L2503">
        <v>11</v>
      </c>
    </row>
    <row r="2504" spans="1:12" x14ac:dyDescent="0.3">
      <c r="A2504">
        <v>2503</v>
      </c>
      <c r="B2504" t="s">
        <v>4735</v>
      </c>
      <c r="C2504" t="s">
        <v>4736</v>
      </c>
      <c r="D2504" t="s">
        <v>32</v>
      </c>
      <c r="E2504">
        <v>80</v>
      </c>
      <c r="F2504" s="3">
        <v>24669</v>
      </c>
      <c r="G2504" t="s">
        <v>748</v>
      </c>
      <c r="H2504" t="s">
        <v>26</v>
      </c>
      <c r="I2504" t="s">
        <v>46</v>
      </c>
      <c r="J2504" t="s">
        <v>28</v>
      </c>
      <c r="K2504" t="s">
        <v>29</v>
      </c>
      <c r="L2504">
        <v>10</v>
      </c>
    </row>
    <row r="2505" spans="1:12" x14ac:dyDescent="0.3">
      <c r="A2505">
        <v>2504</v>
      </c>
      <c r="B2505" t="s">
        <v>4737</v>
      </c>
      <c r="C2505" t="s">
        <v>4738</v>
      </c>
      <c r="D2505" t="s">
        <v>32</v>
      </c>
      <c r="E2505">
        <v>52</v>
      </c>
      <c r="F2505" s="3">
        <v>36645</v>
      </c>
      <c r="G2505" t="s">
        <v>40</v>
      </c>
      <c r="H2505" t="s">
        <v>38</v>
      </c>
      <c r="I2505" t="s">
        <v>27</v>
      </c>
      <c r="J2505" t="s">
        <v>28</v>
      </c>
      <c r="K2505" t="s">
        <v>42</v>
      </c>
      <c r="L2505">
        <v>2</v>
      </c>
    </row>
    <row r="2506" spans="1:12" x14ac:dyDescent="0.3">
      <c r="A2506">
        <v>2505</v>
      </c>
      <c r="B2506" t="s">
        <v>4739</v>
      </c>
      <c r="C2506" t="s">
        <v>4740</v>
      </c>
      <c r="D2506" t="s">
        <v>24</v>
      </c>
      <c r="E2506">
        <v>45</v>
      </c>
      <c r="F2506" s="3">
        <v>29458</v>
      </c>
      <c r="G2506" t="s">
        <v>555</v>
      </c>
      <c r="H2506" t="s">
        <v>34</v>
      </c>
      <c r="I2506" t="s">
        <v>50</v>
      </c>
      <c r="J2506" t="s">
        <v>28</v>
      </c>
      <c r="K2506" t="s">
        <v>42</v>
      </c>
      <c r="L2506">
        <v>3</v>
      </c>
    </row>
    <row r="2507" spans="1:12" x14ac:dyDescent="0.3">
      <c r="A2507">
        <v>2506</v>
      </c>
      <c r="B2507" t="s">
        <v>4741</v>
      </c>
      <c r="C2507" t="s">
        <v>4742</v>
      </c>
      <c r="D2507" t="s">
        <v>24</v>
      </c>
      <c r="E2507">
        <v>97</v>
      </c>
      <c r="F2507" s="3">
        <v>20109</v>
      </c>
      <c r="G2507" t="s">
        <v>40</v>
      </c>
      <c r="H2507" t="s">
        <v>26</v>
      </c>
      <c r="I2507" t="s">
        <v>46</v>
      </c>
      <c r="J2507" t="s">
        <v>28</v>
      </c>
      <c r="K2507" t="s">
        <v>42</v>
      </c>
      <c r="L2507">
        <v>9</v>
      </c>
    </row>
    <row r="2508" spans="1:12" x14ac:dyDescent="0.3">
      <c r="A2508">
        <v>2507</v>
      </c>
      <c r="B2508" t="s">
        <v>4743</v>
      </c>
      <c r="C2508" t="s">
        <v>4744</v>
      </c>
      <c r="D2508" t="s">
        <v>24</v>
      </c>
      <c r="E2508">
        <v>77</v>
      </c>
      <c r="F2508" s="3">
        <v>31588</v>
      </c>
      <c r="G2508" t="s">
        <v>1752</v>
      </c>
      <c r="H2508" t="s">
        <v>26</v>
      </c>
      <c r="I2508" t="s">
        <v>46</v>
      </c>
      <c r="J2508" t="s">
        <v>28</v>
      </c>
      <c r="K2508" t="s">
        <v>29</v>
      </c>
      <c r="L2508">
        <v>8</v>
      </c>
    </row>
    <row r="2509" spans="1:12" x14ac:dyDescent="0.3">
      <c r="A2509">
        <v>2508</v>
      </c>
      <c r="B2509" t="s">
        <v>4745</v>
      </c>
      <c r="C2509" t="s">
        <v>4746</v>
      </c>
      <c r="D2509" t="s">
        <v>32</v>
      </c>
      <c r="E2509">
        <v>98</v>
      </c>
      <c r="F2509" s="3">
        <v>35373</v>
      </c>
      <c r="G2509" t="s">
        <v>135</v>
      </c>
      <c r="H2509" t="s">
        <v>40</v>
      </c>
      <c r="I2509" t="s">
        <v>27</v>
      </c>
      <c r="J2509" t="s">
        <v>28</v>
      </c>
      <c r="K2509" t="s">
        <v>42</v>
      </c>
      <c r="L2509">
        <v>3</v>
      </c>
    </row>
    <row r="2510" spans="1:12" x14ac:dyDescent="0.3">
      <c r="A2510">
        <v>2509</v>
      </c>
      <c r="B2510" t="s">
        <v>4747</v>
      </c>
      <c r="C2510" t="s">
        <v>4748</v>
      </c>
      <c r="D2510" t="s">
        <v>32</v>
      </c>
      <c r="E2510">
        <v>99</v>
      </c>
      <c r="F2510" s="3">
        <v>26121</v>
      </c>
      <c r="G2510" t="s">
        <v>1051</v>
      </c>
      <c r="H2510" t="s">
        <v>34</v>
      </c>
      <c r="I2510" t="s">
        <v>27</v>
      </c>
      <c r="J2510" t="s">
        <v>28</v>
      </c>
      <c r="K2510" t="s">
        <v>42</v>
      </c>
      <c r="L2510">
        <v>7</v>
      </c>
    </row>
    <row r="2511" spans="1:12" x14ac:dyDescent="0.3">
      <c r="A2511">
        <v>2510</v>
      </c>
      <c r="B2511" t="s">
        <v>4749</v>
      </c>
      <c r="C2511" t="s">
        <v>4750</v>
      </c>
      <c r="D2511" t="s">
        <v>32</v>
      </c>
      <c r="E2511">
        <v>43</v>
      </c>
      <c r="F2511" s="3">
        <v>26764</v>
      </c>
      <c r="G2511" t="s">
        <v>832</v>
      </c>
      <c r="H2511" t="s">
        <v>68</v>
      </c>
      <c r="I2511" t="s">
        <v>27</v>
      </c>
      <c r="J2511" t="s">
        <v>28</v>
      </c>
      <c r="K2511" t="s">
        <v>29</v>
      </c>
      <c r="L2511">
        <v>7</v>
      </c>
    </row>
    <row r="2512" spans="1:12" x14ac:dyDescent="0.3">
      <c r="A2512">
        <v>2511</v>
      </c>
      <c r="B2512" t="s">
        <v>4751</v>
      </c>
      <c r="C2512" t="s">
        <v>4752</v>
      </c>
      <c r="D2512" t="s">
        <v>32</v>
      </c>
      <c r="E2512">
        <v>20</v>
      </c>
      <c r="F2512" s="3">
        <v>33431</v>
      </c>
      <c r="G2512" t="s">
        <v>636</v>
      </c>
      <c r="H2512" t="s">
        <v>34</v>
      </c>
      <c r="I2512" t="s">
        <v>27</v>
      </c>
      <c r="J2512" t="s">
        <v>28</v>
      </c>
      <c r="K2512" t="s">
        <v>29</v>
      </c>
      <c r="L2512">
        <v>4</v>
      </c>
    </row>
    <row r="2513" spans="1:12" x14ac:dyDescent="0.3">
      <c r="A2513">
        <v>2512</v>
      </c>
      <c r="B2513" t="s">
        <v>4142</v>
      </c>
      <c r="C2513" t="s">
        <v>4753</v>
      </c>
      <c r="D2513" t="s">
        <v>32</v>
      </c>
      <c r="E2513">
        <v>3</v>
      </c>
      <c r="F2513" s="3">
        <v>24980</v>
      </c>
      <c r="G2513" t="s">
        <v>1307</v>
      </c>
      <c r="H2513" t="s">
        <v>40</v>
      </c>
      <c r="I2513" t="s">
        <v>50</v>
      </c>
      <c r="J2513" t="s">
        <v>28</v>
      </c>
      <c r="K2513" t="s">
        <v>29</v>
      </c>
      <c r="L2513">
        <v>19</v>
      </c>
    </row>
    <row r="2514" spans="1:12" x14ac:dyDescent="0.3">
      <c r="A2514">
        <v>2513</v>
      </c>
      <c r="B2514" t="s">
        <v>4754</v>
      </c>
      <c r="C2514" t="s">
        <v>4755</v>
      </c>
      <c r="D2514" t="s">
        <v>32</v>
      </c>
      <c r="E2514">
        <v>55</v>
      </c>
      <c r="F2514" s="3">
        <v>28702</v>
      </c>
      <c r="G2514" t="s">
        <v>456</v>
      </c>
      <c r="H2514" t="s">
        <v>38</v>
      </c>
      <c r="I2514" t="s">
        <v>27</v>
      </c>
      <c r="J2514" t="s">
        <v>28</v>
      </c>
      <c r="K2514" t="s">
        <v>42</v>
      </c>
      <c r="L2514">
        <v>12</v>
      </c>
    </row>
    <row r="2515" spans="1:12" x14ac:dyDescent="0.3">
      <c r="A2515">
        <v>2514</v>
      </c>
      <c r="B2515" t="s">
        <v>4756</v>
      </c>
      <c r="C2515" t="s">
        <v>4757</v>
      </c>
      <c r="D2515" t="s">
        <v>32</v>
      </c>
      <c r="E2515">
        <v>25</v>
      </c>
      <c r="F2515" s="3">
        <v>27617</v>
      </c>
      <c r="G2515" t="s">
        <v>165</v>
      </c>
      <c r="H2515" t="s">
        <v>34</v>
      </c>
      <c r="I2515" t="s">
        <v>50</v>
      </c>
      <c r="J2515" t="s">
        <v>28</v>
      </c>
      <c r="K2515" t="s">
        <v>29</v>
      </c>
      <c r="L2515">
        <v>17</v>
      </c>
    </row>
    <row r="2516" spans="1:12" x14ac:dyDescent="0.3">
      <c r="A2516">
        <v>2515</v>
      </c>
      <c r="B2516" t="s">
        <v>4758</v>
      </c>
      <c r="C2516" t="s">
        <v>9</v>
      </c>
      <c r="D2516" t="s">
        <v>24</v>
      </c>
      <c r="E2516">
        <v>24</v>
      </c>
      <c r="F2516" s="3">
        <v>34765</v>
      </c>
      <c r="G2516" t="s">
        <v>40</v>
      </c>
      <c r="H2516" t="s">
        <v>49</v>
      </c>
      <c r="I2516" t="s">
        <v>46</v>
      </c>
      <c r="J2516" t="s">
        <v>28</v>
      </c>
      <c r="K2516" t="s">
        <v>29</v>
      </c>
      <c r="L2516">
        <v>3</v>
      </c>
    </row>
    <row r="2517" spans="1:12" x14ac:dyDescent="0.3">
      <c r="A2517">
        <v>2516</v>
      </c>
      <c r="B2517" t="s">
        <v>4759</v>
      </c>
      <c r="C2517" t="s">
        <v>4760</v>
      </c>
      <c r="D2517" t="s">
        <v>24</v>
      </c>
      <c r="E2517">
        <v>42</v>
      </c>
      <c r="F2517" s="3">
        <v>24619</v>
      </c>
      <c r="G2517" t="s">
        <v>170</v>
      </c>
      <c r="H2517" t="s">
        <v>26</v>
      </c>
      <c r="I2517" t="s">
        <v>27</v>
      </c>
      <c r="J2517" t="s">
        <v>28</v>
      </c>
      <c r="K2517" t="s">
        <v>42</v>
      </c>
      <c r="L2517">
        <v>19</v>
      </c>
    </row>
    <row r="2518" spans="1:12" x14ac:dyDescent="0.3">
      <c r="A2518">
        <v>2517</v>
      </c>
      <c r="B2518" t="s">
        <v>4761</v>
      </c>
      <c r="C2518" t="s">
        <v>4762</v>
      </c>
      <c r="D2518" t="s">
        <v>24</v>
      </c>
      <c r="E2518">
        <v>1</v>
      </c>
      <c r="F2518" s="3">
        <v>28782</v>
      </c>
      <c r="G2518" t="s">
        <v>111</v>
      </c>
      <c r="H2518" t="s">
        <v>26</v>
      </c>
      <c r="I2518" t="s">
        <v>27</v>
      </c>
      <c r="J2518" t="s">
        <v>28</v>
      </c>
      <c r="K2518" t="s">
        <v>29</v>
      </c>
      <c r="L2518">
        <v>9</v>
      </c>
    </row>
    <row r="2519" spans="1:12" x14ac:dyDescent="0.3">
      <c r="A2519">
        <v>2518</v>
      </c>
      <c r="B2519" t="s">
        <v>4763</v>
      </c>
      <c r="C2519" t="s">
        <v>4442</v>
      </c>
      <c r="D2519" t="s">
        <v>24</v>
      </c>
      <c r="E2519">
        <v>53</v>
      </c>
      <c r="F2519" s="3">
        <v>19958</v>
      </c>
      <c r="G2519" t="s">
        <v>37</v>
      </c>
      <c r="H2519" t="s">
        <v>40</v>
      </c>
      <c r="I2519" t="s">
        <v>27</v>
      </c>
      <c r="J2519" t="s">
        <v>28</v>
      </c>
      <c r="K2519" t="s">
        <v>29</v>
      </c>
      <c r="L2519">
        <v>19</v>
      </c>
    </row>
    <row r="2520" spans="1:12" x14ac:dyDescent="0.3">
      <c r="A2520">
        <v>2519</v>
      </c>
      <c r="B2520" t="s">
        <v>4764</v>
      </c>
      <c r="C2520" t="s">
        <v>4765</v>
      </c>
      <c r="D2520" t="s">
        <v>32</v>
      </c>
      <c r="E2520">
        <v>76</v>
      </c>
      <c r="F2520" s="3">
        <v>29145</v>
      </c>
      <c r="G2520" t="s">
        <v>388</v>
      </c>
      <c r="H2520" t="s">
        <v>68</v>
      </c>
      <c r="I2520" t="s">
        <v>27</v>
      </c>
      <c r="J2520" t="s">
        <v>28</v>
      </c>
      <c r="K2520" t="s">
        <v>29</v>
      </c>
      <c r="L2520">
        <v>5</v>
      </c>
    </row>
    <row r="2521" spans="1:12" x14ac:dyDescent="0.3">
      <c r="A2521">
        <v>2520</v>
      </c>
      <c r="B2521" t="s">
        <v>4766</v>
      </c>
      <c r="C2521" t="s">
        <v>4767</v>
      </c>
      <c r="D2521" t="s">
        <v>32</v>
      </c>
      <c r="E2521">
        <v>71</v>
      </c>
      <c r="F2521" s="3">
        <v>27176</v>
      </c>
      <c r="G2521" t="s">
        <v>157</v>
      </c>
      <c r="H2521" t="s">
        <v>49</v>
      </c>
      <c r="I2521" t="s">
        <v>46</v>
      </c>
      <c r="J2521" t="s">
        <v>28</v>
      </c>
      <c r="K2521" t="s">
        <v>29</v>
      </c>
      <c r="L2521">
        <v>10</v>
      </c>
    </row>
    <row r="2522" spans="1:12" x14ac:dyDescent="0.3">
      <c r="A2522">
        <v>2521</v>
      </c>
      <c r="B2522" t="s">
        <v>4768</v>
      </c>
      <c r="C2522" t="s">
        <v>4769</v>
      </c>
      <c r="D2522" t="s">
        <v>24</v>
      </c>
      <c r="E2522">
        <v>35</v>
      </c>
      <c r="F2522" s="3">
        <v>36401</v>
      </c>
      <c r="G2522" t="s">
        <v>374</v>
      </c>
      <c r="H2522" t="s">
        <v>68</v>
      </c>
      <c r="I2522" t="s">
        <v>50</v>
      </c>
      <c r="J2522" t="s">
        <v>28</v>
      </c>
      <c r="K2522" t="s">
        <v>29</v>
      </c>
      <c r="L2522">
        <v>3</v>
      </c>
    </row>
    <row r="2523" spans="1:12" x14ac:dyDescent="0.3">
      <c r="A2523">
        <v>2522</v>
      </c>
      <c r="B2523" t="s">
        <v>1560</v>
      </c>
      <c r="C2523" t="s">
        <v>4770</v>
      </c>
      <c r="D2523" t="s">
        <v>32</v>
      </c>
      <c r="E2523">
        <v>42</v>
      </c>
      <c r="F2523" s="3">
        <v>28159</v>
      </c>
      <c r="G2523" t="s">
        <v>40</v>
      </c>
      <c r="H2523" t="s">
        <v>40</v>
      </c>
      <c r="I2523" t="s">
        <v>50</v>
      </c>
      <c r="J2523" t="s">
        <v>28</v>
      </c>
      <c r="K2523" t="s">
        <v>42</v>
      </c>
      <c r="L2523">
        <v>14</v>
      </c>
    </row>
    <row r="2524" spans="1:12" x14ac:dyDescent="0.3">
      <c r="A2524">
        <v>2523</v>
      </c>
      <c r="B2524" t="s">
        <v>1041</v>
      </c>
      <c r="C2524" t="s">
        <v>4771</v>
      </c>
      <c r="D2524" t="s">
        <v>24</v>
      </c>
      <c r="E2524">
        <v>28</v>
      </c>
      <c r="F2524" s="3">
        <v>22583</v>
      </c>
      <c r="G2524" t="s">
        <v>555</v>
      </c>
      <c r="H2524" t="s">
        <v>34</v>
      </c>
      <c r="I2524" t="s">
        <v>27</v>
      </c>
      <c r="J2524" t="s">
        <v>28</v>
      </c>
      <c r="K2524" t="s">
        <v>29</v>
      </c>
      <c r="L2524">
        <v>9</v>
      </c>
    </row>
    <row r="2525" spans="1:12" x14ac:dyDescent="0.3">
      <c r="A2525">
        <v>2524</v>
      </c>
      <c r="B2525" t="s">
        <v>4754</v>
      </c>
      <c r="C2525" t="s">
        <v>4772</v>
      </c>
      <c r="D2525" t="s">
        <v>32</v>
      </c>
      <c r="E2525">
        <v>84</v>
      </c>
      <c r="F2525" s="3">
        <v>25352</v>
      </c>
      <c r="G2525" t="s">
        <v>1051</v>
      </c>
      <c r="H2525" t="s">
        <v>49</v>
      </c>
      <c r="I2525" t="s">
        <v>27</v>
      </c>
      <c r="J2525" t="s">
        <v>28</v>
      </c>
      <c r="K2525" t="s">
        <v>29</v>
      </c>
      <c r="L2525">
        <v>8</v>
      </c>
    </row>
    <row r="2526" spans="1:12" x14ac:dyDescent="0.3">
      <c r="A2526">
        <v>2525</v>
      </c>
      <c r="B2526" t="s">
        <v>4773</v>
      </c>
      <c r="C2526" t="s">
        <v>4774</v>
      </c>
      <c r="D2526" t="s">
        <v>32</v>
      </c>
      <c r="E2526">
        <v>25</v>
      </c>
      <c r="F2526" s="3">
        <v>33880</v>
      </c>
      <c r="G2526" t="s">
        <v>422</v>
      </c>
      <c r="H2526" t="s">
        <v>34</v>
      </c>
      <c r="I2526" t="s">
        <v>27</v>
      </c>
      <c r="J2526" t="s">
        <v>28</v>
      </c>
      <c r="K2526" t="s">
        <v>42</v>
      </c>
      <c r="L2526">
        <v>8</v>
      </c>
    </row>
    <row r="2527" spans="1:12" x14ac:dyDescent="0.3">
      <c r="A2527">
        <v>2526</v>
      </c>
      <c r="B2527" t="s">
        <v>1636</v>
      </c>
      <c r="C2527" t="s">
        <v>4775</v>
      </c>
      <c r="D2527" t="s">
        <v>32</v>
      </c>
      <c r="E2527">
        <v>89</v>
      </c>
      <c r="F2527" s="3">
        <v>25235</v>
      </c>
      <c r="G2527" t="s">
        <v>185</v>
      </c>
      <c r="H2527" t="s">
        <v>68</v>
      </c>
      <c r="I2527" t="s">
        <v>27</v>
      </c>
      <c r="J2527" t="s">
        <v>28</v>
      </c>
      <c r="K2527" t="s">
        <v>42</v>
      </c>
      <c r="L2527">
        <v>8</v>
      </c>
    </row>
    <row r="2528" spans="1:12" x14ac:dyDescent="0.3">
      <c r="A2528">
        <v>2527</v>
      </c>
      <c r="B2528" t="s">
        <v>4776</v>
      </c>
      <c r="C2528" t="s">
        <v>4777</v>
      </c>
      <c r="D2528" t="s">
        <v>24</v>
      </c>
      <c r="E2528">
        <v>60</v>
      </c>
      <c r="F2528" s="3">
        <v>29421</v>
      </c>
      <c r="G2528" t="s">
        <v>636</v>
      </c>
      <c r="H2528" t="s">
        <v>40</v>
      </c>
      <c r="I2528" t="s">
        <v>46</v>
      </c>
      <c r="J2528" t="s">
        <v>28</v>
      </c>
      <c r="K2528" t="s">
        <v>29</v>
      </c>
      <c r="L2528">
        <v>16</v>
      </c>
    </row>
    <row r="2529" spans="1:12" x14ac:dyDescent="0.3">
      <c r="A2529">
        <v>2528</v>
      </c>
      <c r="B2529" t="s">
        <v>1263</v>
      </c>
      <c r="C2529" t="s">
        <v>4778</v>
      </c>
      <c r="D2529" t="s">
        <v>32</v>
      </c>
      <c r="E2529">
        <v>81</v>
      </c>
      <c r="F2529" s="3">
        <v>28756</v>
      </c>
      <c r="G2529" t="s">
        <v>45</v>
      </c>
      <c r="H2529" t="s">
        <v>34</v>
      </c>
      <c r="I2529" t="s">
        <v>46</v>
      </c>
      <c r="J2529" t="s">
        <v>28</v>
      </c>
      <c r="K2529" t="s">
        <v>42</v>
      </c>
      <c r="L2529">
        <v>15</v>
      </c>
    </row>
    <row r="2530" spans="1:12" x14ac:dyDescent="0.3">
      <c r="A2530">
        <v>2529</v>
      </c>
      <c r="B2530" t="s">
        <v>4779</v>
      </c>
      <c r="C2530" t="s">
        <v>4780</v>
      </c>
      <c r="D2530" t="s">
        <v>32</v>
      </c>
      <c r="E2530">
        <v>81</v>
      </c>
      <c r="F2530" s="3">
        <v>19855</v>
      </c>
      <c r="G2530" t="s">
        <v>404</v>
      </c>
      <c r="H2530" t="s">
        <v>68</v>
      </c>
      <c r="I2530" t="s">
        <v>50</v>
      </c>
      <c r="J2530" t="s">
        <v>28</v>
      </c>
      <c r="K2530" t="s">
        <v>29</v>
      </c>
      <c r="L2530">
        <v>10</v>
      </c>
    </row>
    <row r="2531" spans="1:12" x14ac:dyDescent="0.3">
      <c r="A2531">
        <v>2530</v>
      </c>
      <c r="B2531" t="s">
        <v>4375</v>
      </c>
      <c r="C2531" t="s">
        <v>1945</v>
      </c>
      <c r="D2531" t="s">
        <v>24</v>
      </c>
      <c r="E2531">
        <v>63</v>
      </c>
      <c r="F2531" s="3">
        <v>22131</v>
      </c>
      <c r="G2531" t="s">
        <v>58</v>
      </c>
      <c r="H2531" t="s">
        <v>38</v>
      </c>
      <c r="I2531" t="s">
        <v>27</v>
      </c>
      <c r="J2531" t="s">
        <v>28</v>
      </c>
      <c r="K2531" t="s">
        <v>29</v>
      </c>
      <c r="L2531">
        <v>18</v>
      </c>
    </row>
    <row r="2532" spans="1:12" x14ac:dyDescent="0.3">
      <c r="A2532">
        <v>2531</v>
      </c>
      <c r="B2532" t="s">
        <v>4328</v>
      </c>
      <c r="C2532" t="s">
        <v>4781</v>
      </c>
      <c r="D2532" t="s">
        <v>32</v>
      </c>
      <c r="E2532">
        <v>48</v>
      </c>
      <c r="F2532" s="3">
        <v>29818</v>
      </c>
      <c r="G2532" t="s">
        <v>232</v>
      </c>
      <c r="H2532" t="s">
        <v>38</v>
      </c>
      <c r="I2532" t="s">
        <v>50</v>
      </c>
      <c r="J2532" t="s">
        <v>28</v>
      </c>
      <c r="K2532" t="s">
        <v>29</v>
      </c>
      <c r="L2532">
        <v>8</v>
      </c>
    </row>
    <row r="2533" spans="1:12" x14ac:dyDescent="0.3">
      <c r="A2533">
        <v>2532</v>
      </c>
      <c r="B2533" t="s">
        <v>4782</v>
      </c>
      <c r="C2533" t="s">
        <v>4783</v>
      </c>
      <c r="D2533" t="s">
        <v>24</v>
      </c>
      <c r="E2533">
        <v>27</v>
      </c>
      <c r="F2533" s="3">
        <v>25324</v>
      </c>
      <c r="G2533" t="s">
        <v>40</v>
      </c>
      <c r="H2533" t="s">
        <v>68</v>
      </c>
      <c r="I2533" t="s">
        <v>27</v>
      </c>
      <c r="J2533" t="s">
        <v>28</v>
      </c>
      <c r="K2533" t="s">
        <v>42</v>
      </c>
      <c r="L2533">
        <v>11</v>
      </c>
    </row>
    <row r="2534" spans="1:12" x14ac:dyDescent="0.3">
      <c r="A2534">
        <v>2533</v>
      </c>
      <c r="B2534" t="s">
        <v>4784</v>
      </c>
      <c r="C2534" t="s">
        <v>4785</v>
      </c>
      <c r="D2534" t="s">
        <v>32</v>
      </c>
      <c r="E2534">
        <v>11</v>
      </c>
      <c r="F2534" s="3">
        <v>34176</v>
      </c>
      <c r="G2534" t="s">
        <v>273</v>
      </c>
      <c r="H2534" t="s">
        <v>26</v>
      </c>
      <c r="I2534" t="s">
        <v>46</v>
      </c>
      <c r="J2534" t="s">
        <v>28</v>
      </c>
      <c r="K2534" t="s">
        <v>29</v>
      </c>
      <c r="L2534">
        <v>5</v>
      </c>
    </row>
    <row r="2535" spans="1:12" x14ac:dyDescent="0.3">
      <c r="A2535">
        <v>2534</v>
      </c>
      <c r="B2535" t="s">
        <v>4786</v>
      </c>
      <c r="C2535" t="s">
        <v>724</v>
      </c>
      <c r="D2535" t="s">
        <v>24</v>
      </c>
      <c r="E2535">
        <v>70</v>
      </c>
      <c r="F2535" s="3">
        <v>23914</v>
      </c>
      <c r="G2535" t="s">
        <v>227</v>
      </c>
      <c r="H2535" t="s">
        <v>68</v>
      </c>
      <c r="I2535" t="s">
        <v>46</v>
      </c>
      <c r="J2535" t="s">
        <v>28</v>
      </c>
      <c r="K2535" t="s">
        <v>29</v>
      </c>
      <c r="L2535">
        <v>12</v>
      </c>
    </row>
    <row r="2536" spans="1:12" x14ac:dyDescent="0.3">
      <c r="A2536">
        <v>2535</v>
      </c>
      <c r="B2536" t="s">
        <v>2404</v>
      </c>
      <c r="C2536" t="s">
        <v>4787</v>
      </c>
      <c r="D2536" t="s">
        <v>32</v>
      </c>
      <c r="E2536">
        <v>53</v>
      </c>
      <c r="F2536" s="3">
        <v>29818</v>
      </c>
      <c r="G2536" t="s">
        <v>157</v>
      </c>
      <c r="H2536" t="s">
        <v>34</v>
      </c>
      <c r="I2536" t="s">
        <v>46</v>
      </c>
      <c r="J2536" t="s">
        <v>28</v>
      </c>
      <c r="K2536" t="s">
        <v>42</v>
      </c>
      <c r="L2536">
        <v>13</v>
      </c>
    </row>
    <row r="2537" spans="1:12" x14ac:dyDescent="0.3">
      <c r="A2537">
        <v>2536</v>
      </c>
      <c r="B2537" t="s">
        <v>3427</v>
      </c>
      <c r="C2537" t="s">
        <v>4788</v>
      </c>
      <c r="D2537" t="s">
        <v>24</v>
      </c>
      <c r="E2537">
        <v>71</v>
      </c>
      <c r="F2537" s="3">
        <v>23538</v>
      </c>
      <c r="G2537" t="s">
        <v>346</v>
      </c>
      <c r="H2537" t="s">
        <v>26</v>
      </c>
      <c r="I2537" t="s">
        <v>27</v>
      </c>
      <c r="J2537" t="s">
        <v>28</v>
      </c>
      <c r="K2537" t="s">
        <v>29</v>
      </c>
      <c r="L2537">
        <v>16</v>
      </c>
    </row>
    <row r="2538" spans="1:12" x14ac:dyDescent="0.3">
      <c r="A2538">
        <v>2537</v>
      </c>
      <c r="B2538" t="s">
        <v>4789</v>
      </c>
      <c r="C2538" t="s">
        <v>4790</v>
      </c>
      <c r="D2538" t="s">
        <v>24</v>
      </c>
      <c r="E2538">
        <v>8</v>
      </c>
      <c r="F2538" s="3">
        <v>32757</v>
      </c>
      <c r="G2538" t="s">
        <v>62</v>
      </c>
      <c r="H2538" t="s">
        <v>40</v>
      </c>
      <c r="I2538" t="s">
        <v>46</v>
      </c>
      <c r="J2538" t="s">
        <v>28</v>
      </c>
      <c r="K2538" t="s">
        <v>29</v>
      </c>
      <c r="L2538">
        <v>12</v>
      </c>
    </row>
    <row r="2539" spans="1:12" x14ac:dyDescent="0.3">
      <c r="A2539">
        <v>2538</v>
      </c>
      <c r="B2539" t="s">
        <v>4791</v>
      </c>
      <c r="C2539" t="s">
        <v>4792</v>
      </c>
      <c r="D2539" t="s">
        <v>24</v>
      </c>
      <c r="E2539">
        <v>13</v>
      </c>
      <c r="F2539" s="3">
        <v>21572</v>
      </c>
      <c r="G2539" t="s">
        <v>40</v>
      </c>
      <c r="H2539" t="s">
        <v>40</v>
      </c>
      <c r="I2539" t="s">
        <v>50</v>
      </c>
      <c r="J2539" t="s">
        <v>28</v>
      </c>
      <c r="K2539" t="s">
        <v>29</v>
      </c>
      <c r="L2539">
        <v>20</v>
      </c>
    </row>
    <row r="2540" spans="1:12" x14ac:dyDescent="0.3">
      <c r="A2540">
        <v>2539</v>
      </c>
      <c r="B2540" t="s">
        <v>4793</v>
      </c>
      <c r="C2540" t="s">
        <v>4794</v>
      </c>
      <c r="D2540" t="s">
        <v>32</v>
      </c>
      <c r="E2540">
        <v>68</v>
      </c>
      <c r="F2540" s="3">
        <v>24584</v>
      </c>
      <c r="G2540" t="s">
        <v>67</v>
      </c>
      <c r="H2540" t="s">
        <v>68</v>
      </c>
      <c r="I2540" t="s">
        <v>46</v>
      </c>
      <c r="J2540" t="s">
        <v>28</v>
      </c>
      <c r="K2540" t="s">
        <v>29</v>
      </c>
      <c r="L2540">
        <v>12</v>
      </c>
    </row>
    <row r="2541" spans="1:12" x14ac:dyDescent="0.3">
      <c r="A2541">
        <v>2540</v>
      </c>
      <c r="B2541" t="s">
        <v>4795</v>
      </c>
      <c r="C2541" t="s">
        <v>9</v>
      </c>
      <c r="D2541" t="s">
        <v>131</v>
      </c>
      <c r="E2541">
        <v>14</v>
      </c>
      <c r="F2541" s="3" t="s">
        <v>132</v>
      </c>
      <c r="G2541" t="s">
        <v>25</v>
      </c>
      <c r="H2541" t="s">
        <v>41</v>
      </c>
      <c r="I2541" t="s">
        <v>27</v>
      </c>
      <c r="J2541" t="s">
        <v>28</v>
      </c>
      <c r="K2541" t="s">
        <v>29</v>
      </c>
      <c r="L2541">
        <v>11</v>
      </c>
    </row>
    <row r="2542" spans="1:12" x14ac:dyDescent="0.3">
      <c r="A2542">
        <v>2541</v>
      </c>
      <c r="B2542" t="s">
        <v>2798</v>
      </c>
      <c r="C2542" t="s">
        <v>4796</v>
      </c>
      <c r="D2542" t="s">
        <v>32</v>
      </c>
      <c r="E2542">
        <v>17</v>
      </c>
      <c r="F2542" s="3">
        <v>36599</v>
      </c>
      <c r="G2542" t="s">
        <v>1310</v>
      </c>
      <c r="H2542" t="s">
        <v>34</v>
      </c>
      <c r="I2542" t="s">
        <v>50</v>
      </c>
      <c r="J2542" t="s">
        <v>28</v>
      </c>
      <c r="K2542" t="s">
        <v>29</v>
      </c>
      <c r="L2542">
        <v>2</v>
      </c>
    </row>
    <row r="2543" spans="1:12" x14ac:dyDescent="0.3">
      <c r="A2543">
        <v>2542</v>
      </c>
      <c r="B2543" t="s">
        <v>4797</v>
      </c>
      <c r="C2543" t="s">
        <v>4798</v>
      </c>
      <c r="D2543" t="s">
        <v>24</v>
      </c>
      <c r="E2543">
        <v>43</v>
      </c>
      <c r="F2543" s="3">
        <v>24177</v>
      </c>
      <c r="G2543" t="s">
        <v>1367</v>
      </c>
      <c r="H2543" t="s">
        <v>38</v>
      </c>
      <c r="I2543" t="s">
        <v>46</v>
      </c>
      <c r="J2543" t="s">
        <v>28</v>
      </c>
      <c r="K2543" t="s">
        <v>29</v>
      </c>
      <c r="L2543">
        <v>12</v>
      </c>
    </row>
    <row r="2544" spans="1:12" x14ac:dyDescent="0.3">
      <c r="A2544">
        <v>2543</v>
      </c>
      <c r="B2544" t="s">
        <v>2627</v>
      </c>
      <c r="C2544" t="s">
        <v>4799</v>
      </c>
      <c r="D2544" t="s">
        <v>32</v>
      </c>
      <c r="E2544">
        <v>41</v>
      </c>
      <c r="F2544" s="3">
        <v>36314</v>
      </c>
      <c r="G2544" t="s">
        <v>519</v>
      </c>
      <c r="H2544" t="s">
        <v>40</v>
      </c>
      <c r="I2544" t="s">
        <v>46</v>
      </c>
      <c r="J2544" t="s">
        <v>28</v>
      </c>
      <c r="K2544" t="s">
        <v>42</v>
      </c>
      <c r="L2544">
        <v>2</v>
      </c>
    </row>
    <row r="2545" spans="1:12" x14ac:dyDescent="0.3">
      <c r="A2545">
        <v>2544</v>
      </c>
      <c r="B2545" t="s">
        <v>4800</v>
      </c>
      <c r="C2545" t="s">
        <v>4801</v>
      </c>
      <c r="D2545" t="s">
        <v>32</v>
      </c>
      <c r="E2545">
        <v>73</v>
      </c>
      <c r="F2545" s="3">
        <v>32173</v>
      </c>
      <c r="G2545" t="s">
        <v>555</v>
      </c>
      <c r="H2545" t="s">
        <v>68</v>
      </c>
      <c r="I2545" t="s">
        <v>27</v>
      </c>
      <c r="J2545" t="s">
        <v>28</v>
      </c>
      <c r="K2545" t="s">
        <v>29</v>
      </c>
      <c r="L2545">
        <v>16</v>
      </c>
    </row>
    <row r="2546" spans="1:12" x14ac:dyDescent="0.3">
      <c r="A2546">
        <v>2545</v>
      </c>
      <c r="B2546" t="s">
        <v>4802</v>
      </c>
      <c r="C2546" t="s">
        <v>4803</v>
      </c>
      <c r="D2546" t="s">
        <v>24</v>
      </c>
      <c r="E2546">
        <v>33</v>
      </c>
      <c r="F2546" s="3">
        <v>28591</v>
      </c>
      <c r="G2546" t="s">
        <v>580</v>
      </c>
      <c r="H2546" t="s">
        <v>68</v>
      </c>
      <c r="I2546" t="s">
        <v>27</v>
      </c>
      <c r="J2546" t="s">
        <v>28</v>
      </c>
      <c r="K2546" t="s">
        <v>29</v>
      </c>
      <c r="L2546">
        <v>16</v>
      </c>
    </row>
    <row r="2547" spans="1:12" x14ac:dyDescent="0.3">
      <c r="A2547">
        <v>2546</v>
      </c>
      <c r="B2547" t="s">
        <v>4804</v>
      </c>
      <c r="C2547" t="s">
        <v>4805</v>
      </c>
      <c r="D2547" t="s">
        <v>24</v>
      </c>
      <c r="E2547">
        <v>45</v>
      </c>
      <c r="F2547" s="3">
        <v>29321</v>
      </c>
      <c r="G2547" t="s">
        <v>338</v>
      </c>
      <c r="H2547" t="s">
        <v>68</v>
      </c>
      <c r="I2547" t="s">
        <v>50</v>
      </c>
      <c r="J2547" t="s">
        <v>28</v>
      </c>
      <c r="K2547" t="s">
        <v>42</v>
      </c>
      <c r="L2547">
        <v>11</v>
      </c>
    </row>
    <row r="2548" spans="1:12" x14ac:dyDescent="0.3">
      <c r="A2548">
        <v>2547</v>
      </c>
      <c r="B2548" t="s">
        <v>4806</v>
      </c>
      <c r="C2548" t="s">
        <v>4807</v>
      </c>
      <c r="D2548" t="s">
        <v>24</v>
      </c>
      <c r="E2548">
        <v>91</v>
      </c>
      <c r="F2548" s="3">
        <v>31236</v>
      </c>
      <c r="G2548" t="s">
        <v>141</v>
      </c>
      <c r="H2548" t="s">
        <v>26</v>
      </c>
      <c r="I2548" t="s">
        <v>27</v>
      </c>
      <c r="J2548" t="s">
        <v>28</v>
      </c>
      <c r="K2548" t="s">
        <v>29</v>
      </c>
      <c r="L2548">
        <v>14</v>
      </c>
    </row>
    <row r="2549" spans="1:12" x14ac:dyDescent="0.3">
      <c r="A2549">
        <v>2548</v>
      </c>
      <c r="B2549" t="s">
        <v>4516</v>
      </c>
      <c r="C2549" t="s">
        <v>4808</v>
      </c>
      <c r="D2549" t="s">
        <v>24</v>
      </c>
      <c r="E2549">
        <v>11</v>
      </c>
      <c r="F2549" s="3">
        <v>26144</v>
      </c>
      <c r="G2549" t="s">
        <v>196</v>
      </c>
      <c r="H2549" t="s">
        <v>40</v>
      </c>
      <c r="I2549" t="s">
        <v>27</v>
      </c>
      <c r="J2549" t="s">
        <v>28</v>
      </c>
      <c r="K2549" t="s">
        <v>42</v>
      </c>
      <c r="L2549">
        <v>13</v>
      </c>
    </row>
    <row r="2550" spans="1:12" x14ac:dyDescent="0.3">
      <c r="A2550">
        <v>2549</v>
      </c>
      <c r="B2550" t="s">
        <v>4809</v>
      </c>
      <c r="C2550" t="s">
        <v>4810</v>
      </c>
      <c r="D2550" t="s">
        <v>32</v>
      </c>
      <c r="E2550">
        <v>12</v>
      </c>
      <c r="F2550" s="3">
        <v>36014</v>
      </c>
      <c r="G2550" t="s">
        <v>464</v>
      </c>
      <c r="H2550" t="s">
        <v>26</v>
      </c>
      <c r="I2550" t="s">
        <v>27</v>
      </c>
      <c r="J2550" t="s">
        <v>28</v>
      </c>
      <c r="K2550" t="s">
        <v>29</v>
      </c>
      <c r="L2550">
        <v>4</v>
      </c>
    </row>
    <row r="2551" spans="1:12" x14ac:dyDescent="0.3">
      <c r="A2551">
        <v>2550</v>
      </c>
      <c r="B2551" t="s">
        <v>4811</v>
      </c>
      <c r="C2551" t="s">
        <v>4812</v>
      </c>
      <c r="D2551" t="s">
        <v>32</v>
      </c>
      <c r="E2551">
        <v>34</v>
      </c>
      <c r="F2551" s="3">
        <v>35654</v>
      </c>
      <c r="G2551" t="s">
        <v>464</v>
      </c>
      <c r="H2551" t="s">
        <v>26</v>
      </c>
      <c r="I2551" t="s">
        <v>27</v>
      </c>
      <c r="J2551" t="s">
        <v>28</v>
      </c>
      <c r="K2551" t="s">
        <v>29</v>
      </c>
      <c r="L2551">
        <v>4</v>
      </c>
    </row>
    <row r="2552" spans="1:12" x14ac:dyDescent="0.3">
      <c r="A2552">
        <v>2551</v>
      </c>
      <c r="B2552" t="s">
        <v>4813</v>
      </c>
      <c r="C2552" t="s">
        <v>4814</v>
      </c>
      <c r="D2552" t="s">
        <v>24</v>
      </c>
      <c r="E2552">
        <v>0</v>
      </c>
      <c r="F2552" s="3">
        <v>32060</v>
      </c>
      <c r="G2552" t="s">
        <v>138</v>
      </c>
      <c r="H2552" t="s">
        <v>40</v>
      </c>
      <c r="I2552" t="s">
        <v>27</v>
      </c>
      <c r="J2552" t="s">
        <v>28</v>
      </c>
      <c r="K2552" t="s">
        <v>42</v>
      </c>
      <c r="L2552">
        <v>5</v>
      </c>
    </row>
    <row r="2553" spans="1:12" x14ac:dyDescent="0.3">
      <c r="A2553">
        <v>2552</v>
      </c>
      <c r="B2553" t="s">
        <v>4815</v>
      </c>
      <c r="C2553" t="s">
        <v>4377</v>
      </c>
      <c r="D2553" t="s">
        <v>32</v>
      </c>
      <c r="E2553">
        <v>1</v>
      </c>
      <c r="F2553" s="3">
        <v>26970</v>
      </c>
      <c r="G2553" t="s">
        <v>40</v>
      </c>
      <c r="H2553" t="s">
        <v>68</v>
      </c>
      <c r="I2553" t="s">
        <v>46</v>
      </c>
      <c r="J2553" t="s">
        <v>28</v>
      </c>
      <c r="K2553" t="s">
        <v>29</v>
      </c>
      <c r="L2553">
        <v>17</v>
      </c>
    </row>
    <row r="2554" spans="1:12" x14ac:dyDescent="0.3">
      <c r="A2554">
        <v>2553</v>
      </c>
      <c r="B2554" t="s">
        <v>4816</v>
      </c>
      <c r="C2554" t="s">
        <v>4817</v>
      </c>
      <c r="D2554" t="s">
        <v>32</v>
      </c>
      <c r="E2554">
        <v>42</v>
      </c>
      <c r="F2554" s="3">
        <v>29868</v>
      </c>
      <c r="G2554" t="s">
        <v>40</v>
      </c>
      <c r="H2554" t="s">
        <v>40</v>
      </c>
      <c r="I2554" t="s">
        <v>50</v>
      </c>
      <c r="J2554" t="s">
        <v>28</v>
      </c>
      <c r="K2554" t="s">
        <v>29</v>
      </c>
      <c r="L2554">
        <v>13</v>
      </c>
    </row>
    <row r="2555" spans="1:12" x14ac:dyDescent="0.3">
      <c r="A2555">
        <v>2554</v>
      </c>
      <c r="B2555" t="s">
        <v>4818</v>
      </c>
      <c r="C2555" t="s">
        <v>4819</v>
      </c>
      <c r="D2555" t="s">
        <v>24</v>
      </c>
      <c r="E2555">
        <v>76</v>
      </c>
      <c r="F2555" s="3">
        <v>30184</v>
      </c>
      <c r="G2555" t="s">
        <v>288</v>
      </c>
      <c r="H2555" t="s">
        <v>40</v>
      </c>
      <c r="I2555" t="s">
        <v>50</v>
      </c>
      <c r="J2555" t="s">
        <v>28</v>
      </c>
      <c r="K2555" t="s">
        <v>42</v>
      </c>
      <c r="L2555">
        <v>12</v>
      </c>
    </row>
    <row r="2556" spans="1:12" x14ac:dyDescent="0.3">
      <c r="A2556">
        <v>2555</v>
      </c>
      <c r="B2556" t="s">
        <v>4820</v>
      </c>
      <c r="C2556" t="s">
        <v>4821</v>
      </c>
      <c r="D2556" t="s">
        <v>32</v>
      </c>
      <c r="E2556">
        <v>43</v>
      </c>
      <c r="F2556" s="3">
        <v>28022</v>
      </c>
      <c r="G2556" t="s">
        <v>1510</v>
      </c>
      <c r="H2556" t="s">
        <v>26</v>
      </c>
      <c r="I2556" t="s">
        <v>46</v>
      </c>
      <c r="J2556" t="s">
        <v>28</v>
      </c>
      <c r="K2556" t="s">
        <v>42</v>
      </c>
      <c r="L2556">
        <v>11</v>
      </c>
    </row>
    <row r="2557" spans="1:12" x14ac:dyDescent="0.3">
      <c r="A2557">
        <v>2556</v>
      </c>
      <c r="B2557" t="s">
        <v>4822</v>
      </c>
      <c r="C2557" t="s">
        <v>4823</v>
      </c>
      <c r="D2557" t="s">
        <v>32</v>
      </c>
      <c r="E2557">
        <v>39</v>
      </c>
      <c r="F2557" s="3">
        <v>32366</v>
      </c>
      <c r="G2557" t="s">
        <v>40</v>
      </c>
      <c r="H2557" t="s">
        <v>26</v>
      </c>
      <c r="I2557" t="s">
        <v>27</v>
      </c>
      <c r="J2557" t="s">
        <v>28</v>
      </c>
      <c r="K2557" t="s">
        <v>29</v>
      </c>
      <c r="L2557">
        <v>15</v>
      </c>
    </row>
    <row r="2558" spans="1:12" x14ac:dyDescent="0.3">
      <c r="A2558">
        <v>2557</v>
      </c>
      <c r="B2558" t="s">
        <v>2274</v>
      </c>
      <c r="C2558" t="s">
        <v>4824</v>
      </c>
      <c r="D2558" t="s">
        <v>24</v>
      </c>
      <c r="E2558">
        <v>37</v>
      </c>
      <c r="F2558" s="3">
        <v>28721</v>
      </c>
      <c r="G2558" t="s">
        <v>40</v>
      </c>
      <c r="H2558" t="s">
        <v>40</v>
      </c>
      <c r="I2558" t="s">
        <v>27</v>
      </c>
      <c r="J2558" t="s">
        <v>28</v>
      </c>
      <c r="K2558" t="s">
        <v>42</v>
      </c>
      <c r="L2558">
        <v>19</v>
      </c>
    </row>
    <row r="2559" spans="1:12" x14ac:dyDescent="0.3">
      <c r="A2559">
        <v>2558</v>
      </c>
      <c r="B2559" t="s">
        <v>4825</v>
      </c>
      <c r="C2559" t="s">
        <v>4826</v>
      </c>
      <c r="D2559" t="s">
        <v>24</v>
      </c>
      <c r="E2559">
        <v>84</v>
      </c>
      <c r="F2559" s="3">
        <v>27321</v>
      </c>
      <c r="G2559" t="s">
        <v>40</v>
      </c>
      <c r="H2559" t="s">
        <v>26</v>
      </c>
      <c r="I2559" t="s">
        <v>50</v>
      </c>
      <c r="J2559" t="s">
        <v>28</v>
      </c>
      <c r="K2559" t="s">
        <v>29</v>
      </c>
      <c r="L2559">
        <v>20</v>
      </c>
    </row>
    <row r="2560" spans="1:12" x14ac:dyDescent="0.3">
      <c r="A2560">
        <v>2559</v>
      </c>
      <c r="B2560" t="s">
        <v>4827</v>
      </c>
      <c r="C2560" t="s">
        <v>4828</v>
      </c>
      <c r="D2560" t="s">
        <v>24</v>
      </c>
      <c r="E2560">
        <v>7</v>
      </c>
      <c r="F2560" s="3">
        <v>25375</v>
      </c>
      <c r="G2560" t="s">
        <v>147</v>
      </c>
      <c r="H2560" t="s">
        <v>148</v>
      </c>
      <c r="I2560" t="s">
        <v>50</v>
      </c>
      <c r="J2560" t="s">
        <v>28</v>
      </c>
      <c r="K2560" t="s">
        <v>42</v>
      </c>
      <c r="L2560">
        <v>8</v>
      </c>
    </row>
    <row r="2561" spans="1:12" x14ac:dyDescent="0.3">
      <c r="A2561">
        <v>2560</v>
      </c>
      <c r="B2561" t="s">
        <v>4829</v>
      </c>
      <c r="C2561" t="s">
        <v>4830</v>
      </c>
      <c r="D2561" t="s">
        <v>32</v>
      </c>
      <c r="E2561">
        <v>7</v>
      </c>
      <c r="F2561" s="3">
        <v>29495</v>
      </c>
      <c r="G2561" t="s">
        <v>753</v>
      </c>
      <c r="H2561" t="s">
        <v>40</v>
      </c>
      <c r="I2561" t="s">
        <v>27</v>
      </c>
      <c r="J2561" t="s">
        <v>28</v>
      </c>
      <c r="K2561" t="s">
        <v>42</v>
      </c>
      <c r="L2561">
        <v>21</v>
      </c>
    </row>
    <row r="2562" spans="1:12" x14ac:dyDescent="0.3">
      <c r="A2562">
        <v>2561</v>
      </c>
      <c r="B2562" t="s">
        <v>4831</v>
      </c>
      <c r="C2562" t="s">
        <v>4832</v>
      </c>
      <c r="D2562" t="s">
        <v>24</v>
      </c>
      <c r="E2562">
        <v>44</v>
      </c>
      <c r="F2562" s="3">
        <v>23260</v>
      </c>
      <c r="G2562" t="s">
        <v>40</v>
      </c>
      <c r="H2562" t="s">
        <v>68</v>
      </c>
      <c r="I2562" t="s">
        <v>50</v>
      </c>
      <c r="J2562" t="s">
        <v>28</v>
      </c>
      <c r="K2562" t="s">
        <v>29</v>
      </c>
      <c r="L2562">
        <v>15</v>
      </c>
    </row>
    <row r="2563" spans="1:12" x14ac:dyDescent="0.3">
      <c r="A2563">
        <v>2562</v>
      </c>
      <c r="B2563" t="s">
        <v>4833</v>
      </c>
      <c r="C2563" t="s">
        <v>4834</v>
      </c>
      <c r="D2563" t="s">
        <v>32</v>
      </c>
      <c r="E2563">
        <v>98</v>
      </c>
      <c r="F2563" s="3">
        <v>29490</v>
      </c>
      <c r="G2563" t="s">
        <v>258</v>
      </c>
      <c r="H2563" t="s">
        <v>49</v>
      </c>
      <c r="I2563" t="s">
        <v>27</v>
      </c>
      <c r="J2563" t="s">
        <v>28</v>
      </c>
      <c r="K2563" t="s">
        <v>42</v>
      </c>
      <c r="L2563">
        <v>13</v>
      </c>
    </row>
    <row r="2564" spans="1:12" x14ac:dyDescent="0.3">
      <c r="A2564">
        <v>2563</v>
      </c>
      <c r="B2564" t="s">
        <v>3107</v>
      </c>
      <c r="C2564" t="s">
        <v>4835</v>
      </c>
      <c r="D2564" t="s">
        <v>24</v>
      </c>
      <c r="E2564">
        <v>49</v>
      </c>
      <c r="F2564" s="3">
        <v>32940</v>
      </c>
      <c r="G2564" t="s">
        <v>2062</v>
      </c>
      <c r="H2564" t="s">
        <v>40</v>
      </c>
      <c r="I2564" t="s">
        <v>27</v>
      </c>
      <c r="J2564" t="s">
        <v>28</v>
      </c>
      <c r="K2564" t="s">
        <v>29</v>
      </c>
      <c r="L2564">
        <v>20</v>
      </c>
    </row>
    <row r="2565" spans="1:12" x14ac:dyDescent="0.3">
      <c r="A2565">
        <v>2564</v>
      </c>
      <c r="B2565" t="s">
        <v>4836</v>
      </c>
      <c r="C2565" t="s">
        <v>4837</v>
      </c>
      <c r="D2565" t="s">
        <v>24</v>
      </c>
      <c r="E2565">
        <v>18</v>
      </c>
      <c r="F2565" s="3">
        <v>27879</v>
      </c>
      <c r="G2565" t="s">
        <v>955</v>
      </c>
      <c r="H2565" t="s">
        <v>26</v>
      </c>
      <c r="I2565" t="s">
        <v>27</v>
      </c>
      <c r="J2565" t="s">
        <v>28</v>
      </c>
      <c r="K2565" t="s">
        <v>42</v>
      </c>
      <c r="L2565">
        <v>15</v>
      </c>
    </row>
    <row r="2566" spans="1:12" x14ac:dyDescent="0.3">
      <c r="A2566">
        <v>2565</v>
      </c>
      <c r="B2566" t="s">
        <v>4838</v>
      </c>
      <c r="C2566" t="s">
        <v>4839</v>
      </c>
      <c r="D2566" t="s">
        <v>24</v>
      </c>
      <c r="E2566">
        <v>62</v>
      </c>
      <c r="F2566" s="3">
        <v>25432</v>
      </c>
      <c r="G2566" t="s">
        <v>77</v>
      </c>
      <c r="H2566" t="s">
        <v>26</v>
      </c>
      <c r="I2566" t="s">
        <v>46</v>
      </c>
      <c r="J2566" t="s">
        <v>28</v>
      </c>
      <c r="K2566" t="s">
        <v>29</v>
      </c>
      <c r="L2566">
        <v>9</v>
      </c>
    </row>
    <row r="2567" spans="1:12" x14ac:dyDescent="0.3">
      <c r="A2567">
        <v>2566</v>
      </c>
      <c r="B2567" t="s">
        <v>4840</v>
      </c>
      <c r="C2567" t="s">
        <v>4841</v>
      </c>
      <c r="D2567" t="s">
        <v>24</v>
      </c>
      <c r="E2567">
        <v>48</v>
      </c>
      <c r="F2567" s="3">
        <v>35367</v>
      </c>
      <c r="G2567" t="s">
        <v>1447</v>
      </c>
      <c r="H2567" t="s">
        <v>148</v>
      </c>
      <c r="I2567" t="s">
        <v>46</v>
      </c>
      <c r="J2567" t="s">
        <v>28</v>
      </c>
      <c r="K2567" t="s">
        <v>29</v>
      </c>
      <c r="L2567">
        <v>6</v>
      </c>
    </row>
    <row r="2568" spans="1:12" x14ac:dyDescent="0.3">
      <c r="A2568">
        <v>2567</v>
      </c>
      <c r="B2568" t="s">
        <v>1174</v>
      </c>
      <c r="C2568" t="s">
        <v>4842</v>
      </c>
      <c r="D2568" t="s">
        <v>32</v>
      </c>
      <c r="E2568">
        <v>97</v>
      </c>
      <c r="F2568" s="3">
        <v>27407</v>
      </c>
      <c r="G2568" t="s">
        <v>4843</v>
      </c>
      <c r="H2568" t="s">
        <v>34</v>
      </c>
      <c r="I2568" t="s">
        <v>27</v>
      </c>
      <c r="J2568" t="s">
        <v>28</v>
      </c>
      <c r="K2568" t="s">
        <v>42</v>
      </c>
      <c r="L2568">
        <v>22</v>
      </c>
    </row>
    <row r="2569" spans="1:12" x14ac:dyDescent="0.3">
      <c r="A2569">
        <v>2568</v>
      </c>
      <c r="B2569" t="s">
        <v>3527</v>
      </c>
      <c r="C2569" t="s">
        <v>4844</v>
      </c>
      <c r="D2569" t="s">
        <v>24</v>
      </c>
      <c r="E2569">
        <v>42</v>
      </c>
      <c r="F2569" s="3">
        <v>30363</v>
      </c>
      <c r="G2569" t="s">
        <v>331</v>
      </c>
      <c r="H2569" t="s">
        <v>68</v>
      </c>
      <c r="I2569" t="s">
        <v>27</v>
      </c>
      <c r="J2569" t="s">
        <v>28</v>
      </c>
      <c r="K2569" t="s">
        <v>42</v>
      </c>
      <c r="L2569">
        <v>18</v>
      </c>
    </row>
    <row r="2570" spans="1:12" x14ac:dyDescent="0.3">
      <c r="A2570">
        <v>2569</v>
      </c>
      <c r="B2570" t="s">
        <v>4845</v>
      </c>
      <c r="C2570" t="s">
        <v>4846</v>
      </c>
      <c r="D2570" t="s">
        <v>32</v>
      </c>
      <c r="E2570">
        <v>62</v>
      </c>
      <c r="F2570" s="3">
        <v>31170</v>
      </c>
      <c r="G2570" t="s">
        <v>138</v>
      </c>
      <c r="H2570" t="s">
        <v>49</v>
      </c>
      <c r="I2570" t="s">
        <v>27</v>
      </c>
      <c r="J2570" t="s">
        <v>28</v>
      </c>
      <c r="K2570" t="s">
        <v>42</v>
      </c>
      <c r="L2570">
        <v>16</v>
      </c>
    </row>
    <row r="2571" spans="1:12" x14ac:dyDescent="0.3">
      <c r="A2571">
        <v>2570</v>
      </c>
      <c r="B2571" t="s">
        <v>4847</v>
      </c>
      <c r="C2571" t="s">
        <v>4848</v>
      </c>
      <c r="D2571" t="s">
        <v>32</v>
      </c>
      <c r="E2571">
        <v>13</v>
      </c>
      <c r="F2571" s="3">
        <v>28378</v>
      </c>
      <c r="G2571" t="s">
        <v>86</v>
      </c>
      <c r="H2571" t="s">
        <v>34</v>
      </c>
      <c r="I2571" t="s">
        <v>27</v>
      </c>
      <c r="J2571" t="s">
        <v>28</v>
      </c>
      <c r="K2571" t="s">
        <v>29</v>
      </c>
      <c r="L2571">
        <v>18</v>
      </c>
    </row>
    <row r="2572" spans="1:12" x14ac:dyDescent="0.3">
      <c r="A2572">
        <v>2571</v>
      </c>
      <c r="B2572" t="s">
        <v>4849</v>
      </c>
      <c r="C2572" t="s">
        <v>4850</v>
      </c>
      <c r="D2572" t="s">
        <v>32</v>
      </c>
      <c r="E2572">
        <v>97</v>
      </c>
      <c r="F2572" s="3">
        <v>31733</v>
      </c>
      <c r="G2572" t="s">
        <v>258</v>
      </c>
      <c r="H2572" t="s">
        <v>26</v>
      </c>
      <c r="I2572" t="s">
        <v>46</v>
      </c>
      <c r="J2572" t="s">
        <v>28</v>
      </c>
      <c r="K2572" t="s">
        <v>29</v>
      </c>
      <c r="L2572">
        <v>7</v>
      </c>
    </row>
    <row r="2573" spans="1:12" x14ac:dyDescent="0.3">
      <c r="A2573">
        <v>2572</v>
      </c>
      <c r="B2573" t="s">
        <v>4851</v>
      </c>
      <c r="C2573" t="s">
        <v>4852</v>
      </c>
      <c r="D2573" t="s">
        <v>24</v>
      </c>
      <c r="E2573">
        <v>30</v>
      </c>
      <c r="F2573" s="3">
        <v>29585</v>
      </c>
      <c r="G2573" t="s">
        <v>955</v>
      </c>
      <c r="H2573" t="s">
        <v>34</v>
      </c>
      <c r="I2573" t="s">
        <v>27</v>
      </c>
      <c r="J2573" t="s">
        <v>28</v>
      </c>
      <c r="K2573" t="s">
        <v>42</v>
      </c>
      <c r="L2573">
        <v>13</v>
      </c>
    </row>
    <row r="2574" spans="1:12" x14ac:dyDescent="0.3">
      <c r="A2574">
        <v>2573</v>
      </c>
      <c r="B2574" t="s">
        <v>4853</v>
      </c>
      <c r="C2574" t="s">
        <v>4854</v>
      </c>
      <c r="D2574" t="s">
        <v>24</v>
      </c>
      <c r="E2574">
        <v>72</v>
      </c>
      <c r="F2574" s="3">
        <v>19990</v>
      </c>
      <c r="G2574" t="s">
        <v>2528</v>
      </c>
      <c r="H2574" t="s">
        <v>40</v>
      </c>
      <c r="I2574" t="s">
        <v>27</v>
      </c>
      <c r="J2574" t="s">
        <v>28</v>
      </c>
      <c r="K2574" t="s">
        <v>42</v>
      </c>
      <c r="L2574">
        <v>10</v>
      </c>
    </row>
    <row r="2575" spans="1:12" x14ac:dyDescent="0.3">
      <c r="A2575">
        <v>2574</v>
      </c>
      <c r="B2575" t="s">
        <v>1338</v>
      </c>
      <c r="C2575" t="s">
        <v>4855</v>
      </c>
      <c r="D2575" t="s">
        <v>32</v>
      </c>
      <c r="E2575">
        <v>73</v>
      </c>
      <c r="F2575" s="3">
        <v>29210</v>
      </c>
      <c r="G2575" t="s">
        <v>40</v>
      </c>
      <c r="H2575" t="s">
        <v>68</v>
      </c>
      <c r="I2575" t="s">
        <v>27</v>
      </c>
      <c r="J2575" t="s">
        <v>28</v>
      </c>
      <c r="K2575" t="s">
        <v>42</v>
      </c>
      <c r="L2575">
        <v>4</v>
      </c>
    </row>
    <row r="2576" spans="1:12" x14ac:dyDescent="0.3">
      <c r="A2576">
        <v>2575</v>
      </c>
      <c r="B2576" t="s">
        <v>4856</v>
      </c>
      <c r="C2576" t="s">
        <v>4857</v>
      </c>
      <c r="D2576" t="s">
        <v>32</v>
      </c>
      <c r="E2576">
        <v>87</v>
      </c>
      <c r="F2576" s="3">
        <v>27187</v>
      </c>
      <c r="G2576" t="s">
        <v>58</v>
      </c>
      <c r="H2576" t="s">
        <v>34</v>
      </c>
      <c r="I2576" t="s">
        <v>50</v>
      </c>
      <c r="J2576" t="s">
        <v>28</v>
      </c>
      <c r="K2576" t="s">
        <v>29</v>
      </c>
      <c r="L2576">
        <v>16</v>
      </c>
    </row>
    <row r="2577" spans="1:12" x14ac:dyDescent="0.3">
      <c r="A2577">
        <v>2576</v>
      </c>
      <c r="B2577" t="s">
        <v>4858</v>
      </c>
      <c r="C2577" t="s">
        <v>4859</v>
      </c>
      <c r="D2577" t="s">
        <v>24</v>
      </c>
      <c r="E2577">
        <v>15</v>
      </c>
      <c r="F2577" s="3">
        <v>21700</v>
      </c>
      <c r="G2577" t="s">
        <v>346</v>
      </c>
      <c r="H2577" t="s">
        <v>68</v>
      </c>
      <c r="I2577" t="s">
        <v>27</v>
      </c>
      <c r="J2577" t="s">
        <v>28</v>
      </c>
      <c r="K2577" t="s">
        <v>42</v>
      </c>
      <c r="L2577">
        <v>13</v>
      </c>
    </row>
    <row r="2578" spans="1:12" x14ac:dyDescent="0.3">
      <c r="A2578">
        <v>2577</v>
      </c>
      <c r="B2578" t="s">
        <v>4860</v>
      </c>
      <c r="C2578" t="s">
        <v>4861</v>
      </c>
      <c r="D2578" t="s">
        <v>32</v>
      </c>
      <c r="E2578">
        <v>78</v>
      </c>
      <c r="F2578" s="3">
        <v>27838</v>
      </c>
      <c r="G2578" t="s">
        <v>396</v>
      </c>
      <c r="H2578" t="s">
        <v>40</v>
      </c>
      <c r="I2578" t="s">
        <v>27</v>
      </c>
      <c r="J2578" t="s">
        <v>28</v>
      </c>
      <c r="K2578" t="s">
        <v>29</v>
      </c>
      <c r="L2578">
        <v>10</v>
      </c>
    </row>
    <row r="2579" spans="1:12" x14ac:dyDescent="0.3">
      <c r="A2579">
        <v>2578</v>
      </c>
      <c r="B2579" t="s">
        <v>4862</v>
      </c>
      <c r="C2579" t="s">
        <v>4863</v>
      </c>
      <c r="D2579" t="s">
        <v>32</v>
      </c>
      <c r="E2579">
        <v>49</v>
      </c>
      <c r="F2579" s="3">
        <v>33296</v>
      </c>
      <c r="G2579" t="s">
        <v>580</v>
      </c>
      <c r="H2579" t="s">
        <v>49</v>
      </c>
      <c r="I2579" t="s">
        <v>50</v>
      </c>
      <c r="J2579" t="s">
        <v>28</v>
      </c>
      <c r="K2579" t="s">
        <v>42</v>
      </c>
      <c r="L2579">
        <v>3</v>
      </c>
    </row>
    <row r="2580" spans="1:12" x14ac:dyDescent="0.3">
      <c r="A2580">
        <v>2579</v>
      </c>
      <c r="B2580" t="s">
        <v>797</v>
      </c>
      <c r="C2580" t="s">
        <v>4864</v>
      </c>
      <c r="D2580" t="s">
        <v>24</v>
      </c>
      <c r="E2580">
        <v>35</v>
      </c>
      <c r="F2580" s="3">
        <v>25933</v>
      </c>
      <c r="G2580" t="s">
        <v>558</v>
      </c>
      <c r="H2580" t="s">
        <v>68</v>
      </c>
      <c r="I2580" t="s">
        <v>27</v>
      </c>
      <c r="J2580" t="s">
        <v>28</v>
      </c>
      <c r="K2580" t="s">
        <v>42</v>
      </c>
      <c r="L2580">
        <v>16</v>
      </c>
    </row>
    <row r="2581" spans="1:12" x14ac:dyDescent="0.3">
      <c r="A2581">
        <v>2580</v>
      </c>
      <c r="B2581" t="s">
        <v>4865</v>
      </c>
      <c r="C2581" t="s">
        <v>9</v>
      </c>
      <c r="D2581" t="s">
        <v>24</v>
      </c>
      <c r="E2581">
        <v>27</v>
      </c>
      <c r="F2581" s="3">
        <v>32328</v>
      </c>
      <c r="G2581" t="s">
        <v>232</v>
      </c>
      <c r="H2581" t="s">
        <v>34</v>
      </c>
      <c r="I2581" t="s">
        <v>27</v>
      </c>
      <c r="J2581" t="s">
        <v>28</v>
      </c>
      <c r="K2581" t="s">
        <v>29</v>
      </c>
      <c r="L2581">
        <v>13</v>
      </c>
    </row>
    <row r="2582" spans="1:12" x14ac:dyDescent="0.3">
      <c r="A2582">
        <v>2581</v>
      </c>
      <c r="B2582" t="s">
        <v>4866</v>
      </c>
      <c r="C2582" t="s">
        <v>4867</v>
      </c>
      <c r="D2582" t="s">
        <v>24</v>
      </c>
      <c r="E2582">
        <v>49</v>
      </c>
      <c r="F2582" s="3">
        <v>27190</v>
      </c>
      <c r="G2582" t="s">
        <v>40</v>
      </c>
      <c r="H2582" t="s">
        <v>68</v>
      </c>
      <c r="I2582" t="s">
        <v>46</v>
      </c>
      <c r="J2582" t="s">
        <v>28</v>
      </c>
      <c r="K2582" t="s">
        <v>29</v>
      </c>
      <c r="L2582">
        <v>11</v>
      </c>
    </row>
    <row r="2583" spans="1:12" x14ac:dyDescent="0.3">
      <c r="A2583">
        <v>2582</v>
      </c>
      <c r="B2583" t="s">
        <v>4868</v>
      </c>
      <c r="C2583" t="s">
        <v>4869</v>
      </c>
      <c r="D2583" t="s">
        <v>32</v>
      </c>
      <c r="E2583">
        <v>98</v>
      </c>
      <c r="F2583" s="3">
        <v>28347</v>
      </c>
      <c r="G2583" t="s">
        <v>160</v>
      </c>
      <c r="H2583" t="s">
        <v>26</v>
      </c>
      <c r="I2583" t="s">
        <v>27</v>
      </c>
      <c r="J2583" t="s">
        <v>28</v>
      </c>
      <c r="K2583" t="s">
        <v>42</v>
      </c>
      <c r="L2583">
        <v>7</v>
      </c>
    </row>
    <row r="2584" spans="1:12" x14ac:dyDescent="0.3">
      <c r="A2584">
        <v>2583</v>
      </c>
      <c r="B2584" t="s">
        <v>4870</v>
      </c>
      <c r="C2584" t="s">
        <v>4871</v>
      </c>
      <c r="D2584" t="s">
        <v>24</v>
      </c>
      <c r="E2584">
        <v>34</v>
      </c>
      <c r="F2584" s="3">
        <v>23266</v>
      </c>
      <c r="G2584" t="s">
        <v>1091</v>
      </c>
      <c r="H2584" t="s">
        <v>38</v>
      </c>
      <c r="I2584" t="s">
        <v>27</v>
      </c>
      <c r="J2584" t="s">
        <v>28</v>
      </c>
      <c r="K2584" t="s">
        <v>42</v>
      </c>
      <c r="L2584">
        <v>15</v>
      </c>
    </row>
    <row r="2585" spans="1:12" x14ac:dyDescent="0.3">
      <c r="A2585">
        <v>2584</v>
      </c>
      <c r="B2585" t="s">
        <v>4872</v>
      </c>
      <c r="C2585" t="s">
        <v>9</v>
      </c>
      <c r="D2585" t="s">
        <v>24</v>
      </c>
      <c r="E2585">
        <v>86</v>
      </c>
      <c r="F2585" s="3">
        <v>29409</v>
      </c>
      <c r="G2585" t="s">
        <v>636</v>
      </c>
      <c r="H2585" t="s">
        <v>34</v>
      </c>
      <c r="I2585" t="s">
        <v>50</v>
      </c>
      <c r="J2585" t="s">
        <v>28</v>
      </c>
      <c r="K2585" t="s">
        <v>42</v>
      </c>
      <c r="L2585">
        <v>12</v>
      </c>
    </row>
    <row r="2586" spans="1:12" x14ac:dyDescent="0.3">
      <c r="A2586">
        <v>2585</v>
      </c>
      <c r="B2586" t="s">
        <v>3435</v>
      </c>
      <c r="C2586" t="s">
        <v>4873</v>
      </c>
      <c r="D2586" t="s">
        <v>32</v>
      </c>
      <c r="E2586">
        <v>15</v>
      </c>
      <c r="F2586" s="3">
        <v>34507</v>
      </c>
      <c r="G2586" t="s">
        <v>493</v>
      </c>
      <c r="H2586" t="s">
        <v>40</v>
      </c>
      <c r="I2586" t="s">
        <v>46</v>
      </c>
      <c r="J2586" t="s">
        <v>28</v>
      </c>
      <c r="K2586" t="s">
        <v>42</v>
      </c>
      <c r="L2586">
        <v>7</v>
      </c>
    </row>
    <row r="2587" spans="1:12" x14ac:dyDescent="0.3">
      <c r="A2587">
        <v>2586</v>
      </c>
      <c r="B2587" t="s">
        <v>4874</v>
      </c>
      <c r="C2587" t="s">
        <v>4875</v>
      </c>
      <c r="D2587" t="s">
        <v>32</v>
      </c>
      <c r="E2587">
        <v>10</v>
      </c>
      <c r="F2587" s="3">
        <v>29110</v>
      </c>
      <c r="G2587" t="s">
        <v>580</v>
      </c>
      <c r="H2587" t="s">
        <v>34</v>
      </c>
      <c r="I2587" t="s">
        <v>27</v>
      </c>
      <c r="J2587" t="s">
        <v>28</v>
      </c>
      <c r="K2587" t="s">
        <v>29</v>
      </c>
      <c r="L2587">
        <v>13</v>
      </c>
    </row>
    <row r="2588" spans="1:12" x14ac:dyDescent="0.3">
      <c r="A2588">
        <v>2587</v>
      </c>
      <c r="B2588" t="s">
        <v>4876</v>
      </c>
      <c r="C2588" t="s">
        <v>4877</v>
      </c>
      <c r="D2588" t="s">
        <v>24</v>
      </c>
      <c r="E2588">
        <v>76</v>
      </c>
      <c r="F2588" s="3">
        <v>28944</v>
      </c>
      <c r="G2588" t="s">
        <v>250</v>
      </c>
      <c r="H2588" t="s">
        <v>40</v>
      </c>
      <c r="I2588" t="s">
        <v>46</v>
      </c>
      <c r="J2588" t="s">
        <v>28</v>
      </c>
      <c r="K2588" t="s">
        <v>42</v>
      </c>
      <c r="L2588">
        <v>4</v>
      </c>
    </row>
    <row r="2589" spans="1:12" x14ac:dyDescent="0.3">
      <c r="A2589">
        <v>2588</v>
      </c>
      <c r="B2589" t="s">
        <v>4878</v>
      </c>
      <c r="C2589" t="s">
        <v>3898</v>
      </c>
      <c r="D2589" t="s">
        <v>32</v>
      </c>
      <c r="E2589">
        <v>37</v>
      </c>
      <c r="F2589" s="3">
        <v>36893</v>
      </c>
      <c r="G2589" t="s">
        <v>86</v>
      </c>
      <c r="H2589" t="s">
        <v>40</v>
      </c>
      <c r="I2589" t="s">
        <v>50</v>
      </c>
      <c r="J2589" t="s">
        <v>28</v>
      </c>
      <c r="K2589" t="s">
        <v>42</v>
      </c>
      <c r="L2589">
        <v>2</v>
      </c>
    </row>
    <row r="2590" spans="1:12" x14ac:dyDescent="0.3">
      <c r="A2590">
        <v>2589</v>
      </c>
      <c r="B2590" t="s">
        <v>4879</v>
      </c>
      <c r="C2590" t="s">
        <v>4880</v>
      </c>
      <c r="D2590" t="s">
        <v>24</v>
      </c>
      <c r="E2590">
        <v>42</v>
      </c>
      <c r="F2590" s="3">
        <v>23956</v>
      </c>
      <c r="G2590" t="s">
        <v>40</v>
      </c>
      <c r="H2590" t="s">
        <v>40</v>
      </c>
      <c r="I2590" t="s">
        <v>50</v>
      </c>
      <c r="J2590" t="s">
        <v>28</v>
      </c>
      <c r="K2590" t="s">
        <v>42</v>
      </c>
      <c r="L2590">
        <v>8</v>
      </c>
    </row>
    <row r="2591" spans="1:12" x14ac:dyDescent="0.3">
      <c r="A2591">
        <v>2590</v>
      </c>
      <c r="B2591" t="s">
        <v>4016</v>
      </c>
      <c r="C2591" t="s">
        <v>4881</v>
      </c>
      <c r="D2591" t="s">
        <v>24</v>
      </c>
      <c r="E2591">
        <v>48</v>
      </c>
      <c r="F2591" s="3">
        <v>23642</v>
      </c>
      <c r="G2591" t="s">
        <v>301</v>
      </c>
      <c r="H2591" t="s">
        <v>34</v>
      </c>
      <c r="I2591" t="s">
        <v>46</v>
      </c>
      <c r="J2591" t="s">
        <v>28</v>
      </c>
      <c r="K2591" t="s">
        <v>29</v>
      </c>
      <c r="L2591">
        <v>11</v>
      </c>
    </row>
    <row r="2592" spans="1:12" x14ac:dyDescent="0.3">
      <c r="A2592">
        <v>2591</v>
      </c>
      <c r="B2592" t="s">
        <v>4882</v>
      </c>
      <c r="C2592" t="s">
        <v>4883</v>
      </c>
      <c r="D2592" t="s">
        <v>32</v>
      </c>
      <c r="E2592">
        <v>50</v>
      </c>
      <c r="F2592" s="3">
        <v>27064</v>
      </c>
      <c r="G2592" t="s">
        <v>40</v>
      </c>
      <c r="H2592" t="s">
        <v>49</v>
      </c>
      <c r="I2592" t="s">
        <v>50</v>
      </c>
      <c r="J2592" t="s">
        <v>28</v>
      </c>
      <c r="K2592" t="s">
        <v>42</v>
      </c>
      <c r="L2592">
        <v>13</v>
      </c>
    </row>
    <row r="2593" spans="1:12" x14ac:dyDescent="0.3">
      <c r="A2593">
        <v>2592</v>
      </c>
      <c r="B2593" t="s">
        <v>4884</v>
      </c>
      <c r="C2593" t="s">
        <v>4885</v>
      </c>
      <c r="D2593" t="s">
        <v>32</v>
      </c>
      <c r="E2593">
        <v>84</v>
      </c>
      <c r="F2593" s="3">
        <v>34869</v>
      </c>
      <c r="G2593" t="s">
        <v>207</v>
      </c>
      <c r="H2593" t="s">
        <v>34</v>
      </c>
      <c r="I2593" t="s">
        <v>27</v>
      </c>
      <c r="J2593" t="s">
        <v>28</v>
      </c>
      <c r="K2593" t="s">
        <v>29</v>
      </c>
      <c r="L2593">
        <v>1</v>
      </c>
    </row>
    <row r="2594" spans="1:12" x14ac:dyDescent="0.3">
      <c r="A2594">
        <v>2593</v>
      </c>
      <c r="B2594" t="s">
        <v>2681</v>
      </c>
      <c r="C2594" t="s">
        <v>4886</v>
      </c>
      <c r="D2594" t="s">
        <v>24</v>
      </c>
      <c r="E2594">
        <v>69</v>
      </c>
      <c r="F2594" s="3">
        <v>26871</v>
      </c>
      <c r="G2594" t="s">
        <v>67</v>
      </c>
      <c r="H2594" t="s">
        <v>68</v>
      </c>
      <c r="I2594" t="s">
        <v>46</v>
      </c>
      <c r="J2594" t="s">
        <v>28</v>
      </c>
      <c r="K2594" t="s">
        <v>42</v>
      </c>
      <c r="L2594">
        <v>19</v>
      </c>
    </row>
    <row r="2595" spans="1:12" x14ac:dyDescent="0.3">
      <c r="A2595">
        <v>2594</v>
      </c>
      <c r="B2595" t="s">
        <v>4887</v>
      </c>
      <c r="C2595" t="s">
        <v>4888</v>
      </c>
      <c r="D2595" t="s">
        <v>32</v>
      </c>
      <c r="E2595">
        <v>90</v>
      </c>
      <c r="F2595" s="3">
        <v>35604</v>
      </c>
      <c r="G2595" t="s">
        <v>258</v>
      </c>
      <c r="H2595" t="s">
        <v>68</v>
      </c>
      <c r="I2595" t="s">
        <v>27</v>
      </c>
      <c r="J2595" t="s">
        <v>28</v>
      </c>
      <c r="K2595" t="s">
        <v>42</v>
      </c>
      <c r="L2595">
        <v>2</v>
      </c>
    </row>
    <row r="2596" spans="1:12" x14ac:dyDescent="0.3">
      <c r="A2596">
        <v>2595</v>
      </c>
      <c r="B2596" t="s">
        <v>3118</v>
      </c>
      <c r="C2596" t="s">
        <v>4889</v>
      </c>
      <c r="D2596" t="s">
        <v>32</v>
      </c>
      <c r="E2596">
        <v>56</v>
      </c>
      <c r="F2596" s="3">
        <v>28354</v>
      </c>
      <c r="G2596" t="s">
        <v>304</v>
      </c>
      <c r="H2596" t="s">
        <v>40</v>
      </c>
      <c r="I2596" t="s">
        <v>46</v>
      </c>
      <c r="J2596" t="s">
        <v>28</v>
      </c>
      <c r="K2596" t="s">
        <v>29</v>
      </c>
      <c r="L2596">
        <v>8</v>
      </c>
    </row>
    <row r="2597" spans="1:12" x14ac:dyDescent="0.3">
      <c r="A2597">
        <v>2596</v>
      </c>
      <c r="B2597" t="s">
        <v>4890</v>
      </c>
      <c r="C2597" t="s">
        <v>4891</v>
      </c>
      <c r="D2597" t="s">
        <v>24</v>
      </c>
      <c r="E2597">
        <v>51</v>
      </c>
      <c r="F2597" s="3">
        <v>27992</v>
      </c>
      <c r="G2597" t="s">
        <v>338</v>
      </c>
      <c r="H2597" t="s">
        <v>40</v>
      </c>
      <c r="I2597" t="s">
        <v>46</v>
      </c>
      <c r="J2597" t="s">
        <v>28</v>
      </c>
      <c r="K2597" t="s">
        <v>29</v>
      </c>
      <c r="L2597">
        <v>13</v>
      </c>
    </row>
    <row r="2598" spans="1:12" x14ac:dyDescent="0.3">
      <c r="A2598">
        <v>2597</v>
      </c>
      <c r="B2598" t="s">
        <v>4892</v>
      </c>
      <c r="C2598" t="s">
        <v>4893</v>
      </c>
      <c r="D2598" t="s">
        <v>24</v>
      </c>
      <c r="E2598">
        <v>58</v>
      </c>
      <c r="F2598" s="3">
        <v>29519</v>
      </c>
      <c r="G2598" t="s">
        <v>285</v>
      </c>
      <c r="H2598" t="s">
        <v>68</v>
      </c>
      <c r="I2598" t="s">
        <v>50</v>
      </c>
      <c r="J2598" t="s">
        <v>28</v>
      </c>
      <c r="K2598" t="s">
        <v>29</v>
      </c>
      <c r="L2598">
        <v>11</v>
      </c>
    </row>
    <row r="2599" spans="1:12" x14ac:dyDescent="0.3">
      <c r="A2599">
        <v>2598</v>
      </c>
      <c r="B2599" t="s">
        <v>1549</v>
      </c>
      <c r="C2599" t="s">
        <v>4894</v>
      </c>
      <c r="D2599" t="s">
        <v>32</v>
      </c>
      <c r="E2599">
        <v>23</v>
      </c>
      <c r="F2599" s="3">
        <v>29306</v>
      </c>
      <c r="G2599" t="s">
        <v>388</v>
      </c>
      <c r="H2599" t="s">
        <v>68</v>
      </c>
      <c r="I2599" t="s">
        <v>46</v>
      </c>
      <c r="J2599" t="s">
        <v>28</v>
      </c>
      <c r="K2599" t="s">
        <v>42</v>
      </c>
      <c r="L2599">
        <v>9</v>
      </c>
    </row>
    <row r="2600" spans="1:12" x14ac:dyDescent="0.3">
      <c r="A2600">
        <v>2599</v>
      </c>
      <c r="B2600" t="s">
        <v>4601</v>
      </c>
      <c r="C2600" t="s">
        <v>4895</v>
      </c>
      <c r="D2600" t="s">
        <v>24</v>
      </c>
      <c r="E2600">
        <v>9</v>
      </c>
      <c r="F2600" s="3">
        <v>19847</v>
      </c>
      <c r="G2600" t="s">
        <v>555</v>
      </c>
      <c r="H2600" t="s">
        <v>68</v>
      </c>
      <c r="I2600" t="s">
        <v>27</v>
      </c>
      <c r="J2600" t="s">
        <v>28</v>
      </c>
      <c r="K2600" t="s">
        <v>42</v>
      </c>
      <c r="L2600">
        <v>5</v>
      </c>
    </row>
    <row r="2601" spans="1:12" x14ac:dyDescent="0.3">
      <c r="A2601">
        <v>2600</v>
      </c>
      <c r="B2601" t="s">
        <v>4896</v>
      </c>
      <c r="C2601" t="s">
        <v>4897</v>
      </c>
      <c r="D2601" t="s">
        <v>32</v>
      </c>
      <c r="E2601">
        <v>55</v>
      </c>
      <c r="F2601" s="3">
        <v>36953</v>
      </c>
      <c r="G2601" t="s">
        <v>165</v>
      </c>
      <c r="H2601" t="s">
        <v>34</v>
      </c>
      <c r="I2601" t="s">
        <v>27</v>
      </c>
      <c r="J2601" t="s">
        <v>28</v>
      </c>
      <c r="K2601" t="s">
        <v>29</v>
      </c>
      <c r="L2601">
        <v>1</v>
      </c>
    </row>
    <row r="2602" spans="1:12" x14ac:dyDescent="0.3">
      <c r="A2602">
        <v>2601</v>
      </c>
      <c r="B2602" t="s">
        <v>4898</v>
      </c>
      <c r="C2602" t="s">
        <v>4899</v>
      </c>
      <c r="D2602" t="s">
        <v>24</v>
      </c>
      <c r="E2602">
        <v>48</v>
      </c>
      <c r="F2602" s="3">
        <v>27412</v>
      </c>
      <c r="G2602" t="s">
        <v>288</v>
      </c>
      <c r="H2602" t="s">
        <v>34</v>
      </c>
      <c r="I2602" t="s">
        <v>46</v>
      </c>
      <c r="J2602" t="s">
        <v>28</v>
      </c>
      <c r="K2602" t="s">
        <v>42</v>
      </c>
      <c r="L2602">
        <v>13</v>
      </c>
    </row>
    <row r="2603" spans="1:12" x14ac:dyDescent="0.3">
      <c r="A2603">
        <v>2602</v>
      </c>
      <c r="B2603" t="s">
        <v>4900</v>
      </c>
      <c r="C2603" t="s">
        <v>4901</v>
      </c>
      <c r="D2603" t="s">
        <v>24</v>
      </c>
      <c r="E2603">
        <v>46</v>
      </c>
      <c r="F2603" s="3">
        <v>28206</v>
      </c>
      <c r="G2603" t="s">
        <v>456</v>
      </c>
      <c r="H2603" t="s">
        <v>26</v>
      </c>
      <c r="I2603" t="s">
        <v>27</v>
      </c>
      <c r="J2603" t="s">
        <v>28</v>
      </c>
      <c r="K2603" t="s">
        <v>42</v>
      </c>
      <c r="L2603">
        <v>3</v>
      </c>
    </row>
    <row r="2604" spans="1:12" x14ac:dyDescent="0.3">
      <c r="A2604">
        <v>2603</v>
      </c>
      <c r="B2604" t="s">
        <v>1423</v>
      </c>
      <c r="C2604" t="s">
        <v>4902</v>
      </c>
      <c r="D2604" t="s">
        <v>24</v>
      </c>
      <c r="E2604">
        <v>44</v>
      </c>
      <c r="F2604" s="3">
        <v>22681</v>
      </c>
      <c r="G2604" t="s">
        <v>627</v>
      </c>
      <c r="H2604" t="s">
        <v>34</v>
      </c>
      <c r="I2604" t="s">
        <v>50</v>
      </c>
      <c r="J2604" t="s">
        <v>28</v>
      </c>
      <c r="K2604" t="s">
        <v>42</v>
      </c>
      <c r="L2604">
        <v>11</v>
      </c>
    </row>
    <row r="2605" spans="1:12" x14ac:dyDescent="0.3">
      <c r="A2605">
        <v>2604</v>
      </c>
      <c r="B2605" t="s">
        <v>4903</v>
      </c>
      <c r="C2605" t="s">
        <v>4904</v>
      </c>
      <c r="D2605" t="s">
        <v>32</v>
      </c>
      <c r="E2605">
        <v>91</v>
      </c>
      <c r="F2605" s="3">
        <v>27522</v>
      </c>
      <c r="G2605" t="s">
        <v>74</v>
      </c>
      <c r="H2605" t="s">
        <v>49</v>
      </c>
      <c r="I2605" t="s">
        <v>27</v>
      </c>
      <c r="J2605" t="s">
        <v>28</v>
      </c>
      <c r="K2605" t="s">
        <v>29</v>
      </c>
      <c r="L2605">
        <v>7</v>
      </c>
    </row>
    <row r="2606" spans="1:12" x14ac:dyDescent="0.3">
      <c r="A2606">
        <v>2605</v>
      </c>
      <c r="B2606" t="s">
        <v>4905</v>
      </c>
      <c r="C2606" t="s">
        <v>4906</v>
      </c>
      <c r="D2606" t="s">
        <v>32</v>
      </c>
      <c r="E2606">
        <v>50</v>
      </c>
      <c r="F2606" s="3">
        <v>23776</v>
      </c>
      <c r="G2606" t="s">
        <v>328</v>
      </c>
      <c r="H2606" t="s">
        <v>26</v>
      </c>
      <c r="I2606" t="s">
        <v>50</v>
      </c>
      <c r="J2606" t="s">
        <v>28</v>
      </c>
      <c r="K2606" t="s">
        <v>29</v>
      </c>
      <c r="L2606">
        <v>18</v>
      </c>
    </row>
    <row r="2607" spans="1:12" x14ac:dyDescent="0.3">
      <c r="A2607">
        <v>2606</v>
      </c>
      <c r="B2607" t="s">
        <v>4405</v>
      </c>
      <c r="C2607" t="s">
        <v>4907</v>
      </c>
      <c r="D2607" t="s">
        <v>24</v>
      </c>
      <c r="E2607">
        <v>56</v>
      </c>
      <c r="F2607" s="3">
        <v>28721</v>
      </c>
      <c r="G2607" t="s">
        <v>577</v>
      </c>
      <c r="H2607" t="s">
        <v>68</v>
      </c>
      <c r="I2607" t="s">
        <v>50</v>
      </c>
      <c r="J2607" t="s">
        <v>28</v>
      </c>
      <c r="K2607" t="s">
        <v>42</v>
      </c>
      <c r="L2607">
        <v>12</v>
      </c>
    </row>
    <row r="2608" spans="1:12" x14ac:dyDescent="0.3">
      <c r="A2608">
        <v>2607</v>
      </c>
      <c r="B2608" t="s">
        <v>4908</v>
      </c>
      <c r="C2608" t="s">
        <v>4909</v>
      </c>
      <c r="D2608" t="s">
        <v>32</v>
      </c>
      <c r="E2608">
        <v>90</v>
      </c>
      <c r="F2608" s="3">
        <v>33732</v>
      </c>
      <c r="G2608" t="s">
        <v>170</v>
      </c>
      <c r="H2608" t="s">
        <v>26</v>
      </c>
      <c r="I2608" t="s">
        <v>46</v>
      </c>
      <c r="J2608" t="s">
        <v>28</v>
      </c>
      <c r="K2608" t="s">
        <v>29</v>
      </c>
      <c r="L2608">
        <v>7</v>
      </c>
    </row>
    <row r="2609" spans="1:12" x14ac:dyDescent="0.3">
      <c r="A2609">
        <v>2608</v>
      </c>
      <c r="B2609" t="s">
        <v>4910</v>
      </c>
      <c r="C2609" t="s">
        <v>4911</v>
      </c>
      <c r="D2609" t="s">
        <v>24</v>
      </c>
      <c r="E2609">
        <v>44</v>
      </c>
      <c r="F2609" s="3">
        <v>27703</v>
      </c>
      <c r="G2609" t="s">
        <v>684</v>
      </c>
      <c r="H2609" t="s">
        <v>26</v>
      </c>
      <c r="I2609" t="s">
        <v>46</v>
      </c>
      <c r="J2609" t="s">
        <v>28</v>
      </c>
      <c r="K2609" t="s">
        <v>29</v>
      </c>
      <c r="L2609">
        <v>6</v>
      </c>
    </row>
    <row r="2610" spans="1:12" x14ac:dyDescent="0.3">
      <c r="A2610">
        <v>2609</v>
      </c>
      <c r="B2610" t="s">
        <v>4912</v>
      </c>
      <c r="C2610" t="s">
        <v>4913</v>
      </c>
      <c r="D2610" t="s">
        <v>24</v>
      </c>
      <c r="E2610">
        <v>17</v>
      </c>
      <c r="F2610" s="3">
        <v>23729</v>
      </c>
      <c r="G2610" t="s">
        <v>365</v>
      </c>
      <c r="H2610" t="s">
        <v>34</v>
      </c>
      <c r="I2610" t="s">
        <v>27</v>
      </c>
      <c r="J2610" t="s">
        <v>28</v>
      </c>
      <c r="K2610" t="s">
        <v>29</v>
      </c>
      <c r="L2610">
        <v>14</v>
      </c>
    </row>
    <row r="2611" spans="1:12" x14ac:dyDescent="0.3">
      <c r="A2611">
        <v>2610</v>
      </c>
      <c r="B2611" t="s">
        <v>4914</v>
      </c>
      <c r="C2611" t="s">
        <v>4915</v>
      </c>
      <c r="D2611" t="s">
        <v>24</v>
      </c>
      <c r="E2611">
        <v>41</v>
      </c>
      <c r="F2611" s="3">
        <v>19844</v>
      </c>
      <c r="G2611" t="s">
        <v>614</v>
      </c>
      <c r="H2611" t="s">
        <v>41</v>
      </c>
      <c r="I2611" t="s">
        <v>27</v>
      </c>
      <c r="J2611" t="s">
        <v>28</v>
      </c>
      <c r="K2611" t="s">
        <v>42</v>
      </c>
      <c r="L2611">
        <v>10</v>
      </c>
    </row>
    <row r="2612" spans="1:12" x14ac:dyDescent="0.3">
      <c r="A2612">
        <v>2611</v>
      </c>
      <c r="B2612" t="s">
        <v>2200</v>
      </c>
      <c r="C2612" t="s">
        <v>4916</v>
      </c>
      <c r="D2612" t="s">
        <v>24</v>
      </c>
      <c r="E2612">
        <v>36</v>
      </c>
      <c r="F2612" s="3">
        <v>33287</v>
      </c>
      <c r="G2612" t="s">
        <v>580</v>
      </c>
      <c r="H2612" t="s">
        <v>34</v>
      </c>
      <c r="I2612" t="s">
        <v>46</v>
      </c>
      <c r="J2612" t="s">
        <v>28</v>
      </c>
      <c r="K2612" t="s">
        <v>42</v>
      </c>
      <c r="L2612">
        <v>9</v>
      </c>
    </row>
    <row r="2613" spans="1:12" x14ac:dyDescent="0.3">
      <c r="A2613">
        <v>2612</v>
      </c>
      <c r="B2613" t="s">
        <v>4917</v>
      </c>
      <c r="C2613" t="s">
        <v>4918</v>
      </c>
      <c r="D2613" t="s">
        <v>32</v>
      </c>
      <c r="E2613">
        <v>33</v>
      </c>
      <c r="F2613" s="3">
        <v>25323</v>
      </c>
      <c r="G2613" t="s">
        <v>545</v>
      </c>
      <c r="H2613" t="s">
        <v>49</v>
      </c>
      <c r="I2613" t="s">
        <v>46</v>
      </c>
      <c r="J2613" t="s">
        <v>28</v>
      </c>
      <c r="K2613" t="s">
        <v>42</v>
      </c>
      <c r="L2613">
        <v>18</v>
      </c>
    </row>
    <row r="2614" spans="1:12" x14ac:dyDescent="0.3">
      <c r="A2614">
        <v>2613</v>
      </c>
      <c r="B2614" t="s">
        <v>4919</v>
      </c>
      <c r="C2614" t="s">
        <v>4920</v>
      </c>
      <c r="D2614" t="s">
        <v>32</v>
      </c>
      <c r="E2614">
        <v>78</v>
      </c>
      <c r="F2614" s="3">
        <v>24271</v>
      </c>
      <c r="G2614" t="s">
        <v>40</v>
      </c>
      <c r="H2614" t="s">
        <v>26</v>
      </c>
      <c r="I2614" t="s">
        <v>27</v>
      </c>
      <c r="J2614" t="s">
        <v>28</v>
      </c>
      <c r="K2614" t="s">
        <v>29</v>
      </c>
      <c r="L2614">
        <v>16</v>
      </c>
    </row>
    <row r="2615" spans="1:12" x14ac:dyDescent="0.3">
      <c r="A2615">
        <v>2614</v>
      </c>
      <c r="B2615" t="s">
        <v>4921</v>
      </c>
      <c r="C2615" t="s">
        <v>4922</v>
      </c>
      <c r="D2615" t="s">
        <v>32</v>
      </c>
      <c r="E2615">
        <v>65</v>
      </c>
      <c r="F2615" s="3">
        <v>21109</v>
      </c>
      <c r="G2615" t="s">
        <v>40</v>
      </c>
      <c r="H2615" t="s">
        <v>49</v>
      </c>
      <c r="I2615" t="s">
        <v>50</v>
      </c>
      <c r="J2615" t="s">
        <v>28</v>
      </c>
      <c r="K2615" t="s">
        <v>42</v>
      </c>
      <c r="L2615">
        <v>18</v>
      </c>
    </row>
    <row r="2616" spans="1:12" x14ac:dyDescent="0.3">
      <c r="A2616">
        <v>2615</v>
      </c>
      <c r="B2616" t="s">
        <v>2096</v>
      </c>
      <c r="C2616" t="s">
        <v>9</v>
      </c>
      <c r="D2616" t="s">
        <v>24</v>
      </c>
      <c r="E2616">
        <v>23</v>
      </c>
      <c r="F2616" s="3">
        <v>36020</v>
      </c>
      <c r="G2616" t="s">
        <v>627</v>
      </c>
      <c r="H2616" t="s">
        <v>34</v>
      </c>
      <c r="I2616" t="s">
        <v>27</v>
      </c>
      <c r="J2616" t="s">
        <v>28</v>
      </c>
      <c r="K2616" t="s">
        <v>29</v>
      </c>
      <c r="L2616">
        <v>1</v>
      </c>
    </row>
    <row r="2617" spans="1:12" x14ac:dyDescent="0.3">
      <c r="A2617">
        <v>2616</v>
      </c>
      <c r="B2617" t="s">
        <v>1244</v>
      </c>
      <c r="C2617" t="s">
        <v>4923</v>
      </c>
      <c r="D2617" t="s">
        <v>24</v>
      </c>
      <c r="E2617">
        <v>28</v>
      </c>
      <c r="F2617" s="3">
        <v>25730</v>
      </c>
      <c r="G2617" t="s">
        <v>627</v>
      </c>
      <c r="H2617" t="s">
        <v>40</v>
      </c>
      <c r="I2617" t="s">
        <v>50</v>
      </c>
      <c r="J2617" t="s">
        <v>28</v>
      </c>
      <c r="K2617" t="s">
        <v>29</v>
      </c>
      <c r="L2617">
        <v>13</v>
      </c>
    </row>
    <row r="2618" spans="1:12" x14ac:dyDescent="0.3">
      <c r="A2618">
        <v>2617</v>
      </c>
      <c r="B2618" t="s">
        <v>2227</v>
      </c>
      <c r="C2618" t="s">
        <v>4924</v>
      </c>
      <c r="D2618" t="s">
        <v>24</v>
      </c>
      <c r="E2618">
        <v>79</v>
      </c>
      <c r="F2618" s="3">
        <v>21843</v>
      </c>
      <c r="G2618" t="s">
        <v>40</v>
      </c>
      <c r="H2618" t="s">
        <v>26</v>
      </c>
      <c r="I2618" t="s">
        <v>50</v>
      </c>
      <c r="J2618" t="s">
        <v>28</v>
      </c>
      <c r="K2618" t="s">
        <v>42</v>
      </c>
      <c r="L2618">
        <v>18</v>
      </c>
    </row>
    <row r="2619" spans="1:12" x14ac:dyDescent="0.3">
      <c r="A2619">
        <v>2618</v>
      </c>
      <c r="B2619" t="s">
        <v>3137</v>
      </c>
      <c r="C2619" t="s">
        <v>4925</v>
      </c>
      <c r="D2619" t="s">
        <v>32</v>
      </c>
      <c r="E2619">
        <v>85</v>
      </c>
      <c r="F2619" s="3">
        <v>28473</v>
      </c>
      <c r="G2619" t="s">
        <v>2062</v>
      </c>
      <c r="H2619" t="s">
        <v>40</v>
      </c>
      <c r="I2619" t="s">
        <v>27</v>
      </c>
      <c r="J2619" t="s">
        <v>28</v>
      </c>
      <c r="K2619" t="s">
        <v>42</v>
      </c>
      <c r="L2619">
        <v>4</v>
      </c>
    </row>
    <row r="2620" spans="1:12" x14ac:dyDescent="0.3">
      <c r="A2620">
        <v>2619</v>
      </c>
      <c r="B2620" t="s">
        <v>4926</v>
      </c>
      <c r="C2620" t="s">
        <v>4927</v>
      </c>
      <c r="D2620" t="s">
        <v>24</v>
      </c>
      <c r="E2620">
        <v>62</v>
      </c>
      <c r="F2620" s="3">
        <v>28676</v>
      </c>
      <c r="G2620" t="s">
        <v>379</v>
      </c>
      <c r="H2620" t="s">
        <v>34</v>
      </c>
      <c r="I2620" t="s">
        <v>50</v>
      </c>
      <c r="J2620" t="s">
        <v>28</v>
      </c>
      <c r="K2620" t="s">
        <v>29</v>
      </c>
      <c r="L2620">
        <v>14</v>
      </c>
    </row>
    <row r="2621" spans="1:12" x14ac:dyDescent="0.3">
      <c r="A2621">
        <v>2620</v>
      </c>
      <c r="B2621" t="s">
        <v>4928</v>
      </c>
      <c r="C2621" t="s">
        <v>4929</v>
      </c>
      <c r="D2621" t="s">
        <v>32</v>
      </c>
      <c r="E2621">
        <v>26</v>
      </c>
      <c r="F2621" s="3">
        <v>36280</v>
      </c>
      <c r="G2621" t="s">
        <v>285</v>
      </c>
      <c r="H2621" t="s">
        <v>68</v>
      </c>
      <c r="I2621" t="s">
        <v>27</v>
      </c>
      <c r="J2621" t="s">
        <v>28</v>
      </c>
      <c r="K2621" t="s">
        <v>42</v>
      </c>
      <c r="L2621">
        <v>1</v>
      </c>
    </row>
    <row r="2622" spans="1:12" x14ac:dyDescent="0.3">
      <c r="A2622">
        <v>2621</v>
      </c>
      <c r="B2622" t="s">
        <v>4930</v>
      </c>
      <c r="C2622" t="s">
        <v>4931</v>
      </c>
      <c r="D2622" t="s">
        <v>24</v>
      </c>
      <c r="E2622">
        <v>24</v>
      </c>
      <c r="F2622" s="3">
        <v>27081</v>
      </c>
      <c r="G2622" t="s">
        <v>147</v>
      </c>
      <c r="H2622" t="s">
        <v>148</v>
      </c>
      <c r="I2622" t="s">
        <v>50</v>
      </c>
      <c r="J2622" t="s">
        <v>28</v>
      </c>
      <c r="K2622" t="s">
        <v>42</v>
      </c>
      <c r="L2622">
        <v>15</v>
      </c>
    </row>
    <row r="2623" spans="1:12" x14ac:dyDescent="0.3">
      <c r="A2623">
        <v>2622</v>
      </c>
      <c r="B2623" t="s">
        <v>4932</v>
      </c>
      <c r="C2623" t="s">
        <v>4933</v>
      </c>
      <c r="D2623" t="s">
        <v>32</v>
      </c>
      <c r="E2623">
        <v>13</v>
      </c>
      <c r="F2623" s="3">
        <v>29199</v>
      </c>
      <c r="G2623" t="s">
        <v>2626</v>
      </c>
      <c r="H2623" t="s">
        <v>34</v>
      </c>
      <c r="I2623" t="s">
        <v>27</v>
      </c>
      <c r="J2623" t="s">
        <v>28</v>
      </c>
      <c r="K2623" t="s">
        <v>42</v>
      </c>
      <c r="L2623">
        <v>16</v>
      </c>
    </row>
    <row r="2624" spans="1:12" x14ac:dyDescent="0.3">
      <c r="A2624">
        <v>2623</v>
      </c>
      <c r="B2624" t="s">
        <v>4934</v>
      </c>
      <c r="C2624" t="s">
        <v>4935</v>
      </c>
      <c r="D2624" t="s">
        <v>32</v>
      </c>
      <c r="E2624">
        <v>42</v>
      </c>
      <c r="F2624" s="3">
        <v>30160</v>
      </c>
      <c r="G2624" t="s">
        <v>1533</v>
      </c>
      <c r="H2624" t="s">
        <v>38</v>
      </c>
      <c r="I2624" t="s">
        <v>27</v>
      </c>
      <c r="J2624" t="s">
        <v>28</v>
      </c>
      <c r="K2624" t="s">
        <v>29</v>
      </c>
      <c r="L2624">
        <v>15</v>
      </c>
    </row>
    <row r="2625" spans="1:12" x14ac:dyDescent="0.3">
      <c r="A2625">
        <v>2624</v>
      </c>
      <c r="B2625" t="s">
        <v>4936</v>
      </c>
      <c r="C2625" t="s">
        <v>4937</v>
      </c>
      <c r="D2625" t="s">
        <v>32</v>
      </c>
      <c r="E2625">
        <v>37</v>
      </c>
      <c r="F2625" s="3">
        <v>23566</v>
      </c>
      <c r="G2625" t="s">
        <v>292</v>
      </c>
      <c r="H2625" t="s">
        <v>49</v>
      </c>
      <c r="I2625" t="s">
        <v>27</v>
      </c>
      <c r="J2625" t="s">
        <v>28</v>
      </c>
      <c r="K2625" t="s">
        <v>29</v>
      </c>
      <c r="L2625">
        <v>11</v>
      </c>
    </row>
    <row r="2626" spans="1:12" x14ac:dyDescent="0.3">
      <c r="A2626">
        <v>2625</v>
      </c>
      <c r="B2626" t="s">
        <v>637</v>
      </c>
      <c r="C2626" t="s">
        <v>4938</v>
      </c>
      <c r="D2626" t="s">
        <v>24</v>
      </c>
      <c r="E2626">
        <v>45</v>
      </c>
      <c r="F2626" s="3">
        <v>26374</v>
      </c>
      <c r="G2626" t="s">
        <v>102</v>
      </c>
      <c r="H2626" t="s">
        <v>68</v>
      </c>
      <c r="I2626" t="s">
        <v>46</v>
      </c>
      <c r="J2626" t="s">
        <v>28</v>
      </c>
      <c r="K2626" t="s">
        <v>29</v>
      </c>
      <c r="L2626">
        <v>8</v>
      </c>
    </row>
    <row r="2627" spans="1:12" x14ac:dyDescent="0.3">
      <c r="A2627">
        <v>2626</v>
      </c>
      <c r="B2627" t="s">
        <v>2766</v>
      </c>
      <c r="C2627" t="s">
        <v>4939</v>
      </c>
      <c r="D2627" t="s">
        <v>32</v>
      </c>
      <c r="E2627">
        <v>42</v>
      </c>
      <c r="F2627" s="3">
        <v>36092</v>
      </c>
      <c r="G2627" t="s">
        <v>614</v>
      </c>
      <c r="H2627" t="s">
        <v>38</v>
      </c>
      <c r="I2627" t="s">
        <v>46</v>
      </c>
      <c r="J2627" t="s">
        <v>28</v>
      </c>
      <c r="K2627" t="s">
        <v>29</v>
      </c>
      <c r="L2627">
        <v>4</v>
      </c>
    </row>
    <row r="2628" spans="1:12" x14ac:dyDescent="0.3">
      <c r="A2628">
        <v>2627</v>
      </c>
      <c r="B2628" t="s">
        <v>4940</v>
      </c>
      <c r="C2628" t="s">
        <v>4941</v>
      </c>
      <c r="D2628" t="s">
        <v>24</v>
      </c>
      <c r="E2628">
        <v>7</v>
      </c>
      <c r="F2628" s="3">
        <v>26235</v>
      </c>
      <c r="G2628" t="s">
        <v>1672</v>
      </c>
      <c r="H2628" t="s">
        <v>49</v>
      </c>
      <c r="I2628" t="s">
        <v>27</v>
      </c>
      <c r="J2628" t="s">
        <v>28</v>
      </c>
      <c r="K2628" t="s">
        <v>29</v>
      </c>
      <c r="L2628">
        <v>12</v>
      </c>
    </row>
    <row r="2629" spans="1:12" x14ac:dyDescent="0.3">
      <c r="A2629">
        <v>2628</v>
      </c>
      <c r="B2629" t="s">
        <v>4942</v>
      </c>
      <c r="C2629" t="s">
        <v>4943</v>
      </c>
      <c r="D2629" t="s">
        <v>32</v>
      </c>
      <c r="E2629">
        <v>29</v>
      </c>
      <c r="F2629" s="3">
        <v>37032</v>
      </c>
      <c r="G2629" t="s">
        <v>147</v>
      </c>
      <c r="H2629" t="s">
        <v>148</v>
      </c>
      <c r="I2629" t="s">
        <v>46</v>
      </c>
      <c r="J2629" t="s">
        <v>28</v>
      </c>
      <c r="K2629" t="s">
        <v>42</v>
      </c>
      <c r="L2629">
        <v>1</v>
      </c>
    </row>
    <row r="2630" spans="1:12" x14ac:dyDescent="0.3">
      <c r="A2630">
        <v>2629</v>
      </c>
      <c r="B2630" t="s">
        <v>286</v>
      </c>
      <c r="C2630" t="s">
        <v>4083</v>
      </c>
      <c r="D2630" t="s">
        <v>24</v>
      </c>
      <c r="E2630">
        <v>60</v>
      </c>
      <c r="F2630" s="3">
        <v>27985</v>
      </c>
      <c r="G2630" t="s">
        <v>2240</v>
      </c>
      <c r="H2630" t="s">
        <v>148</v>
      </c>
      <c r="I2630" t="s">
        <v>50</v>
      </c>
      <c r="J2630" t="s">
        <v>28</v>
      </c>
      <c r="K2630" t="s">
        <v>42</v>
      </c>
      <c r="L2630">
        <v>19</v>
      </c>
    </row>
    <row r="2631" spans="1:12" x14ac:dyDescent="0.3">
      <c r="A2631">
        <v>2630</v>
      </c>
      <c r="B2631" t="s">
        <v>4944</v>
      </c>
      <c r="C2631" t="s">
        <v>9</v>
      </c>
      <c r="D2631" t="s">
        <v>32</v>
      </c>
      <c r="E2631">
        <v>76</v>
      </c>
      <c r="F2631" s="3">
        <v>28841</v>
      </c>
      <c r="G2631" t="s">
        <v>727</v>
      </c>
      <c r="H2631" t="s">
        <v>49</v>
      </c>
      <c r="I2631" t="s">
        <v>27</v>
      </c>
      <c r="J2631" t="s">
        <v>28</v>
      </c>
      <c r="K2631" t="s">
        <v>42</v>
      </c>
      <c r="L2631">
        <v>10</v>
      </c>
    </row>
    <row r="2632" spans="1:12" x14ac:dyDescent="0.3">
      <c r="A2632">
        <v>2631</v>
      </c>
      <c r="B2632" t="s">
        <v>4945</v>
      </c>
      <c r="C2632" t="s">
        <v>4946</v>
      </c>
      <c r="D2632" t="s">
        <v>32</v>
      </c>
      <c r="E2632">
        <v>4</v>
      </c>
      <c r="F2632" s="3">
        <v>34830</v>
      </c>
      <c r="G2632" t="s">
        <v>2528</v>
      </c>
      <c r="H2632" t="s">
        <v>34</v>
      </c>
      <c r="I2632" t="s">
        <v>27</v>
      </c>
      <c r="J2632" t="s">
        <v>28</v>
      </c>
      <c r="K2632" t="s">
        <v>29</v>
      </c>
      <c r="L2632">
        <v>2</v>
      </c>
    </row>
    <row r="2633" spans="1:12" x14ac:dyDescent="0.3">
      <c r="A2633">
        <v>2632</v>
      </c>
      <c r="B2633" t="s">
        <v>4947</v>
      </c>
      <c r="C2633" t="s">
        <v>4948</v>
      </c>
      <c r="D2633" t="s">
        <v>32</v>
      </c>
      <c r="E2633">
        <v>18</v>
      </c>
      <c r="F2633" s="3">
        <v>24014</v>
      </c>
      <c r="G2633" t="s">
        <v>40</v>
      </c>
      <c r="H2633" t="s">
        <v>59</v>
      </c>
      <c r="I2633" t="s">
        <v>27</v>
      </c>
      <c r="J2633" t="s">
        <v>28</v>
      </c>
      <c r="K2633" t="s">
        <v>42</v>
      </c>
      <c r="L2633">
        <v>16</v>
      </c>
    </row>
    <row r="2634" spans="1:12" x14ac:dyDescent="0.3">
      <c r="A2634">
        <v>2633</v>
      </c>
      <c r="B2634" t="s">
        <v>433</v>
      </c>
      <c r="C2634" t="s">
        <v>4949</v>
      </c>
      <c r="D2634" t="s">
        <v>24</v>
      </c>
      <c r="E2634">
        <v>47</v>
      </c>
      <c r="F2634" s="3">
        <v>25221</v>
      </c>
      <c r="G2634" t="s">
        <v>40</v>
      </c>
      <c r="H2634" t="s">
        <v>38</v>
      </c>
      <c r="I2634" t="s">
        <v>27</v>
      </c>
      <c r="J2634" t="s">
        <v>28</v>
      </c>
      <c r="K2634" t="s">
        <v>29</v>
      </c>
      <c r="L2634">
        <v>12</v>
      </c>
    </row>
    <row r="2635" spans="1:12" x14ac:dyDescent="0.3">
      <c r="A2635">
        <v>2634</v>
      </c>
      <c r="B2635" t="s">
        <v>4950</v>
      </c>
      <c r="C2635" t="s">
        <v>4951</v>
      </c>
      <c r="D2635" t="s">
        <v>32</v>
      </c>
      <c r="E2635">
        <v>85</v>
      </c>
      <c r="F2635" s="3">
        <v>29416</v>
      </c>
      <c r="G2635" t="s">
        <v>404</v>
      </c>
      <c r="H2635" t="s">
        <v>34</v>
      </c>
      <c r="I2635" t="s">
        <v>50</v>
      </c>
      <c r="J2635" t="s">
        <v>28</v>
      </c>
      <c r="K2635" t="s">
        <v>42</v>
      </c>
      <c r="L2635">
        <v>15</v>
      </c>
    </row>
    <row r="2636" spans="1:12" x14ac:dyDescent="0.3">
      <c r="A2636">
        <v>2635</v>
      </c>
      <c r="B2636" t="s">
        <v>4952</v>
      </c>
      <c r="C2636" t="s">
        <v>4953</v>
      </c>
      <c r="D2636" t="s">
        <v>32</v>
      </c>
      <c r="E2636">
        <v>45</v>
      </c>
      <c r="F2636" s="3">
        <v>21553</v>
      </c>
      <c r="G2636" t="s">
        <v>627</v>
      </c>
      <c r="H2636" t="s">
        <v>49</v>
      </c>
      <c r="I2636" t="s">
        <v>27</v>
      </c>
      <c r="J2636" t="s">
        <v>28</v>
      </c>
      <c r="K2636" t="s">
        <v>42</v>
      </c>
      <c r="L2636">
        <v>14</v>
      </c>
    </row>
    <row r="2637" spans="1:12" x14ac:dyDescent="0.3">
      <c r="A2637">
        <v>2636</v>
      </c>
      <c r="B2637" t="s">
        <v>4954</v>
      </c>
      <c r="C2637" t="s">
        <v>4955</v>
      </c>
      <c r="D2637" t="s">
        <v>24</v>
      </c>
      <c r="E2637">
        <v>35</v>
      </c>
      <c r="F2637" s="3">
        <v>27034</v>
      </c>
      <c r="G2637" t="s">
        <v>67</v>
      </c>
      <c r="H2637" t="s">
        <v>68</v>
      </c>
      <c r="I2637" t="s">
        <v>50</v>
      </c>
      <c r="J2637" t="s">
        <v>28</v>
      </c>
      <c r="K2637" t="s">
        <v>29</v>
      </c>
      <c r="L2637">
        <v>14</v>
      </c>
    </row>
    <row r="2638" spans="1:12" x14ac:dyDescent="0.3">
      <c r="A2638">
        <v>2637</v>
      </c>
      <c r="B2638" t="s">
        <v>2814</v>
      </c>
      <c r="C2638" t="s">
        <v>4956</v>
      </c>
      <c r="D2638" t="s">
        <v>24</v>
      </c>
      <c r="E2638">
        <v>28</v>
      </c>
      <c r="F2638" s="3">
        <v>26510</v>
      </c>
      <c r="G2638" t="s">
        <v>207</v>
      </c>
      <c r="H2638" t="s">
        <v>49</v>
      </c>
      <c r="I2638" t="s">
        <v>27</v>
      </c>
      <c r="J2638" t="s">
        <v>28</v>
      </c>
      <c r="K2638" t="s">
        <v>29</v>
      </c>
      <c r="L2638">
        <v>11</v>
      </c>
    </row>
    <row r="2639" spans="1:12" x14ac:dyDescent="0.3">
      <c r="A2639">
        <v>2638</v>
      </c>
      <c r="B2639" t="s">
        <v>4957</v>
      </c>
      <c r="C2639" t="s">
        <v>4958</v>
      </c>
      <c r="D2639" t="s">
        <v>32</v>
      </c>
      <c r="E2639">
        <v>1</v>
      </c>
      <c r="F2639" s="3">
        <v>28166</v>
      </c>
      <c r="G2639" t="s">
        <v>684</v>
      </c>
      <c r="H2639" t="s">
        <v>41</v>
      </c>
      <c r="I2639" t="s">
        <v>27</v>
      </c>
      <c r="J2639" t="s">
        <v>28</v>
      </c>
      <c r="K2639" t="s">
        <v>29</v>
      </c>
      <c r="L2639">
        <v>15</v>
      </c>
    </row>
    <row r="2640" spans="1:12" x14ac:dyDescent="0.3">
      <c r="A2640">
        <v>2639</v>
      </c>
      <c r="B2640" t="s">
        <v>4959</v>
      </c>
      <c r="C2640" t="s">
        <v>4960</v>
      </c>
      <c r="D2640" t="s">
        <v>24</v>
      </c>
      <c r="E2640">
        <v>70</v>
      </c>
      <c r="F2640" s="3">
        <v>31596</v>
      </c>
      <c r="G2640" t="s">
        <v>1106</v>
      </c>
      <c r="H2640" t="s">
        <v>148</v>
      </c>
      <c r="I2640" t="s">
        <v>27</v>
      </c>
      <c r="J2640" t="s">
        <v>28</v>
      </c>
      <c r="K2640" t="s">
        <v>29</v>
      </c>
      <c r="L2640">
        <v>10</v>
      </c>
    </row>
    <row r="2641" spans="1:12" x14ac:dyDescent="0.3">
      <c r="A2641">
        <v>2640</v>
      </c>
      <c r="B2641" t="s">
        <v>181</v>
      </c>
      <c r="C2641" t="s">
        <v>4961</v>
      </c>
      <c r="D2641" t="s">
        <v>32</v>
      </c>
      <c r="E2641">
        <v>75</v>
      </c>
      <c r="F2641" s="3">
        <v>28726</v>
      </c>
      <c r="G2641" t="s">
        <v>691</v>
      </c>
      <c r="H2641" t="s">
        <v>40</v>
      </c>
      <c r="I2641" t="s">
        <v>46</v>
      </c>
      <c r="J2641" t="s">
        <v>28</v>
      </c>
      <c r="K2641" t="s">
        <v>42</v>
      </c>
      <c r="L2641">
        <v>12</v>
      </c>
    </row>
    <row r="2642" spans="1:12" x14ac:dyDescent="0.3">
      <c r="A2642">
        <v>2641</v>
      </c>
      <c r="B2642" t="s">
        <v>4962</v>
      </c>
      <c r="C2642" t="s">
        <v>4963</v>
      </c>
      <c r="D2642" t="s">
        <v>24</v>
      </c>
      <c r="E2642">
        <v>71</v>
      </c>
      <c r="F2642" s="3">
        <v>28206</v>
      </c>
      <c r="G2642" t="s">
        <v>500</v>
      </c>
      <c r="H2642" t="s">
        <v>40</v>
      </c>
      <c r="I2642" t="s">
        <v>27</v>
      </c>
      <c r="J2642" t="s">
        <v>28</v>
      </c>
      <c r="K2642" t="s">
        <v>29</v>
      </c>
      <c r="L2642">
        <v>12</v>
      </c>
    </row>
    <row r="2643" spans="1:12" x14ac:dyDescent="0.3">
      <c r="A2643">
        <v>2642</v>
      </c>
      <c r="B2643" t="s">
        <v>4964</v>
      </c>
      <c r="C2643" t="s">
        <v>4965</v>
      </c>
      <c r="D2643" t="s">
        <v>131</v>
      </c>
      <c r="E2643">
        <v>36</v>
      </c>
      <c r="F2643" s="3" t="s">
        <v>132</v>
      </c>
      <c r="G2643" t="s">
        <v>298</v>
      </c>
      <c r="H2643" t="s">
        <v>34</v>
      </c>
      <c r="I2643" t="s">
        <v>50</v>
      </c>
      <c r="J2643" t="s">
        <v>28</v>
      </c>
      <c r="K2643" t="s">
        <v>42</v>
      </c>
      <c r="L2643">
        <v>11</v>
      </c>
    </row>
    <row r="2644" spans="1:12" x14ac:dyDescent="0.3">
      <c r="A2644">
        <v>2643</v>
      </c>
      <c r="B2644" t="s">
        <v>4524</v>
      </c>
      <c r="C2644" t="s">
        <v>4966</v>
      </c>
      <c r="D2644" t="s">
        <v>24</v>
      </c>
      <c r="E2644">
        <v>53</v>
      </c>
      <c r="F2644" s="3">
        <v>32792</v>
      </c>
      <c r="G2644" t="s">
        <v>627</v>
      </c>
      <c r="H2644" t="s">
        <v>40</v>
      </c>
      <c r="I2644" t="s">
        <v>46</v>
      </c>
      <c r="J2644" t="s">
        <v>28</v>
      </c>
      <c r="K2644" t="s">
        <v>42</v>
      </c>
      <c r="L2644">
        <v>18</v>
      </c>
    </row>
    <row r="2645" spans="1:12" x14ac:dyDescent="0.3">
      <c r="A2645">
        <v>2644</v>
      </c>
      <c r="B2645" t="s">
        <v>4967</v>
      </c>
      <c r="C2645" t="s">
        <v>4968</v>
      </c>
      <c r="D2645" t="s">
        <v>32</v>
      </c>
      <c r="E2645">
        <v>72</v>
      </c>
      <c r="F2645" s="3">
        <v>28371</v>
      </c>
      <c r="G2645" t="s">
        <v>193</v>
      </c>
      <c r="H2645" t="s">
        <v>41</v>
      </c>
      <c r="I2645" t="s">
        <v>27</v>
      </c>
      <c r="J2645" t="s">
        <v>28</v>
      </c>
      <c r="K2645" t="s">
        <v>42</v>
      </c>
      <c r="L2645">
        <v>12</v>
      </c>
    </row>
    <row r="2646" spans="1:12" x14ac:dyDescent="0.3">
      <c r="A2646">
        <v>2645</v>
      </c>
      <c r="B2646" t="s">
        <v>4969</v>
      </c>
      <c r="C2646" t="s">
        <v>4970</v>
      </c>
      <c r="D2646" t="s">
        <v>32</v>
      </c>
      <c r="E2646">
        <v>20</v>
      </c>
      <c r="F2646" s="3">
        <v>36703</v>
      </c>
      <c r="G2646" t="s">
        <v>636</v>
      </c>
      <c r="H2646" t="s">
        <v>41</v>
      </c>
      <c r="I2646" t="s">
        <v>50</v>
      </c>
      <c r="J2646" t="s">
        <v>28</v>
      </c>
      <c r="K2646" t="s">
        <v>29</v>
      </c>
      <c r="L2646">
        <v>1</v>
      </c>
    </row>
    <row r="2647" spans="1:12" x14ac:dyDescent="0.3">
      <c r="A2647">
        <v>2646</v>
      </c>
      <c r="B2647" t="s">
        <v>4971</v>
      </c>
      <c r="C2647" t="s">
        <v>4972</v>
      </c>
      <c r="D2647" t="s">
        <v>24</v>
      </c>
      <c r="E2647">
        <v>14</v>
      </c>
      <c r="F2647" s="3">
        <v>26583</v>
      </c>
      <c r="G2647" t="s">
        <v>673</v>
      </c>
      <c r="H2647" t="s">
        <v>49</v>
      </c>
      <c r="I2647" t="s">
        <v>27</v>
      </c>
      <c r="J2647" t="s">
        <v>28</v>
      </c>
      <c r="K2647" t="s">
        <v>29</v>
      </c>
      <c r="L2647">
        <v>17</v>
      </c>
    </row>
    <row r="2648" spans="1:12" x14ac:dyDescent="0.3">
      <c r="A2648">
        <v>2647</v>
      </c>
      <c r="B2648" t="s">
        <v>4973</v>
      </c>
      <c r="C2648" t="s">
        <v>4974</v>
      </c>
      <c r="D2648" t="s">
        <v>131</v>
      </c>
      <c r="E2648">
        <v>1</v>
      </c>
      <c r="F2648" s="3" t="s">
        <v>132</v>
      </c>
      <c r="G2648" t="s">
        <v>202</v>
      </c>
      <c r="H2648" t="s">
        <v>41</v>
      </c>
      <c r="I2648" t="s">
        <v>50</v>
      </c>
      <c r="J2648" t="s">
        <v>28</v>
      </c>
      <c r="K2648" t="s">
        <v>42</v>
      </c>
      <c r="L2648">
        <v>11</v>
      </c>
    </row>
    <row r="2649" spans="1:12" x14ac:dyDescent="0.3">
      <c r="A2649">
        <v>2648</v>
      </c>
      <c r="B2649" t="s">
        <v>2402</v>
      </c>
      <c r="C2649" t="s">
        <v>4975</v>
      </c>
      <c r="D2649" t="s">
        <v>32</v>
      </c>
      <c r="E2649">
        <v>60</v>
      </c>
      <c r="F2649" s="3">
        <v>35924</v>
      </c>
      <c r="G2649" t="s">
        <v>1870</v>
      </c>
      <c r="H2649" t="s">
        <v>40</v>
      </c>
      <c r="I2649" t="s">
        <v>46</v>
      </c>
      <c r="J2649" t="s">
        <v>28</v>
      </c>
      <c r="K2649" t="s">
        <v>42</v>
      </c>
      <c r="L2649">
        <v>1</v>
      </c>
    </row>
    <row r="2650" spans="1:12" x14ac:dyDescent="0.3">
      <c r="A2650">
        <v>2649</v>
      </c>
      <c r="B2650" t="s">
        <v>4976</v>
      </c>
      <c r="C2650" t="s">
        <v>4977</v>
      </c>
      <c r="D2650" t="s">
        <v>32</v>
      </c>
      <c r="E2650">
        <v>7</v>
      </c>
      <c r="F2650" s="3">
        <v>31428</v>
      </c>
      <c r="G2650" t="s">
        <v>668</v>
      </c>
      <c r="H2650" t="s">
        <v>26</v>
      </c>
      <c r="I2650" t="s">
        <v>46</v>
      </c>
      <c r="J2650" t="s">
        <v>28</v>
      </c>
      <c r="K2650" t="s">
        <v>29</v>
      </c>
      <c r="L2650">
        <v>20</v>
      </c>
    </row>
    <row r="2651" spans="1:12" x14ac:dyDescent="0.3">
      <c r="A2651">
        <v>2650</v>
      </c>
      <c r="B2651" t="s">
        <v>2591</v>
      </c>
      <c r="C2651" t="s">
        <v>4978</v>
      </c>
      <c r="D2651" t="s">
        <v>24</v>
      </c>
      <c r="E2651">
        <v>33</v>
      </c>
      <c r="F2651" s="3">
        <v>34931</v>
      </c>
      <c r="G2651" t="s">
        <v>58</v>
      </c>
      <c r="H2651" t="s">
        <v>41</v>
      </c>
      <c r="I2651" t="s">
        <v>46</v>
      </c>
      <c r="J2651" t="s">
        <v>28</v>
      </c>
      <c r="K2651" t="s">
        <v>29</v>
      </c>
      <c r="L2651">
        <v>10</v>
      </c>
    </row>
    <row r="2652" spans="1:12" x14ac:dyDescent="0.3">
      <c r="A2652">
        <v>2651</v>
      </c>
      <c r="B2652" t="s">
        <v>4979</v>
      </c>
      <c r="C2652" t="s">
        <v>4980</v>
      </c>
      <c r="D2652" t="s">
        <v>32</v>
      </c>
      <c r="E2652">
        <v>10</v>
      </c>
      <c r="F2652" s="3">
        <v>28783</v>
      </c>
      <c r="G2652" t="s">
        <v>67</v>
      </c>
      <c r="H2652" t="s">
        <v>68</v>
      </c>
      <c r="I2652" t="s">
        <v>27</v>
      </c>
      <c r="J2652" t="s">
        <v>28</v>
      </c>
      <c r="K2652" t="s">
        <v>29</v>
      </c>
      <c r="L2652">
        <v>10</v>
      </c>
    </row>
    <row r="2653" spans="1:12" x14ac:dyDescent="0.3">
      <c r="A2653">
        <v>2652</v>
      </c>
      <c r="B2653" t="s">
        <v>4981</v>
      </c>
      <c r="C2653" t="s">
        <v>4982</v>
      </c>
      <c r="D2653" t="s">
        <v>32</v>
      </c>
      <c r="E2653">
        <v>96</v>
      </c>
      <c r="F2653" s="3">
        <v>21169</v>
      </c>
      <c r="G2653" t="s">
        <v>173</v>
      </c>
      <c r="H2653" t="s">
        <v>40</v>
      </c>
      <c r="I2653" t="s">
        <v>46</v>
      </c>
      <c r="J2653" t="s">
        <v>28</v>
      </c>
      <c r="K2653" t="s">
        <v>29</v>
      </c>
      <c r="L2653">
        <v>15</v>
      </c>
    </row>
    <row r="2654" spans="1:12" x14ac:dyDescent="0.3">
      <c r="A2654">
        <v>2653</v>
      </c>
      <c r="B2654" t="s">
        <v>4983</v>
      </c>
      <c r="C2654" t="s">
        <v>4984</v>
      </c>
      <c r="D2654" t="s">
        <v>32</v>
      </c>
      <c r="E2654">
        <v>80</v>
      </c>
      <c r="F2654" s="3">
        <v>34704</v>
      </c>
      <c r="G2654" t="s">
        <v>154</v>
      </c>
      <c r="H2654" t="s">
        <v>26</v>
      </c>
      <c r="I2654" t="s">
        <v>46</v>
      </c>
      <c r="J2654" t="s">
        <v>28</v>
      </c>
      <c r="K2654" t="s">
        <v>42</v>
      </c>
      <c r="L2654">
        <v>1</v>
      </c>
    </row>
    <row r="2655" spans="1:12" x14ac:dyDescent="0.3">
      <c r="A2655">
        <v>2654</v>
      </c>
      <c r="B2655" t="s">
        <v>4985</v>
      </c>
      <c r="C2655" t="s">
        <v>4986</v>
      </c>
      <c r="D2655" t="s">
        <v>24</v>
      </c>
      <c r="E2655">
        <v>83</v>
      </c>
      <c r="F2655" s="3">
        <v>28457</v>
      </c>
      <c r="G2655" t="s">
        <v>580</v>
      </c>
      <c r="H2655" t="s">
        <v>122</v>
      </c>
      <c r="I2655" t="s">
        <v>27</v>
      </c>
      <c r="J2655" t="s">
        <v>28</v>
      </c>
      <c r="K2655" t="s">
        <v>42</v>
      </c>
      <c r="L2655">
        <v>13</v>
      </c>
    </row>
    <row r="2656" spans="1:12" x14ac:dyDescent="0.3">
      <c r="A2656">
        <v>2655</v>
      </c>
      <c r="B2656" t="s">
        <v>4987</v>
      </c>
      <c r="C2656" t="s">
        <v>4988</v>
      </c>
      <c r="D2656" t="s">
        <v>32</v>
      </c>
      <c r="E2656">
        <v>56</v>
      </c>
      <c r="F2656" s="3">
        <v>24269</v>
      </c>
      <c r="G2656" t="s">
        <v>67</v>
      </c>
      <c r="H2656" t="s">
        <v>68</v>
      </c>
      <c r="I2656" t="s">
        <v>27</v>
      </c>
      <c r="J2656" t="s">
        <v>28</v>
      </c>
      <c r="K2656" t="s">
        <v>42</v>
      </c>
      <c r="L2656">
        <v>15</v>
      </c>
    </row>
    <row r="2657" spans="1:12" x14ac:dyDescent="0.3">
      <c r="A2657">
        <v>2656</v>
      </c>
      <c r="B2657" t="s">
        <v>465</v>
      </c>
      <c r="C2657" t="s">
        <v>4989</v>
      </c>
      <c r="D2657" t="s">
        <v>24</v>
      </c>
      <c r="E2657">
        <v>80</v>
      </c>
      <c r="F2657" s="3">
        <v>21672</v>
      </c>
      <c r="G2657" t="s">
        <v>1127</v>
      </c>
      <c r="H2657" t="s">
        <v>40</v>
      </c>
      <c r="I2657" t="s">
        <v>27</v>
      </c>
      <c r="J2657" t="s">
        <v>28</v>
      </c>
      <c r="K2657" t="s">
        <v>29</v>
      </c>
      <c r="L2657">
        <v>10</v>
      </c>
    </row>
    <row r="2658" spans="1:12" x14ac:dyDescent="0.3">
      <c r="A2658">
        <v>2657</v>
      </c>
      <c r="B2658" t="s">
        <v>3032</v>
      </c>
      <c r="C2658" t="s">
        <v>4990</v>
      </c>
      <c r="D2658" t="s">
        <v>32</v>
      </c>
      <c r="E2658">
        <v>20</v>
      </c>
      <c r="F2658" s="3">
        <v>33588</v>
      </c>
      <c r="G2658" t="s">
        <v>394</v>
      </c>
      <c r="H2658" t="s">
        <v>40</v>
      </c>
      <c r="I2658" t="s">
        <v>27</v>
      </c>
      <c r="J2658" t="s">
        <v>28</v>
      </c>
      <c r="K2658" t="s">
        <v>42</v>
      </c>
      <c r="L2658">
        <v>5</v>
      </c>
    </row>
    <row r="2659" spans="1:12" x14ac:dyDescent="0.3">
      <c r="A2659">
        <v>2658</v>
      </c>
      <c r="B2659" t="s">
        <v>640</v>
      </c>
      <c r="C2659" t="s">
        <v>4991</v>
      </c>
      <c r="D2659" t="s">
        <v>24</v>
      </c>
      <c r="E2659">
        <v>82</v>
      </c>
      <c r="F2659" s="3">
        <v>23418</v>
      </c>
      <c r="G2659" t="s">
        <v>40</v>
      </c>
      <c r="H2659" t="s">
        <v>68</v>
      </c>
      <c r="I2659" t="s">
        <v>27</v>
      </c>
      <c r="J2659" t="s">
        <v>28</v>
      </c>
      <c r="K2659" t="s">
        <v>29</v>
      </c>
      <c r="L2659">
        <v>6</v>
      </c>
    </row>
    <row r="2660" spans="1:12" x14ac:dyDescent="0.3">
      <c r="A2660">
        <v>2659</v>
      </c>
      <c r="B2660" t="s">
        <v>4992</v>
      </c>
      <c r="C2660" t="s">
        <v>1507</v>
      </c>
      <c r="D2660" t="s">
        <v>24</v>
      </c>
      <c r="E2660">
        <v>81</v>
      </c>
      <c r="F2660" s="3">
        <v>27194</v>
      </c>
      <c r="G2660" t="s">
        <v>86</v>
      </c>
      <c r="H2660" t="s">
        <v>59</v>
      </c>
      <c r="I2660" t="s">
        <v>50</v>
      </c>
      <c r="J2660" t="s">
        <v>28</v>
      </c>
      <c r="K2660" t="s">
        <v>29</v>
      </c>
      <c r="L2660">
        <v>11</v>
      </c>
    </row>
    <row r="2661" spans="1:12" x14ac:dyDescent="0.3">
      <c r="A2661">
        <v>2660</v>
      </c>
      <c r="B2661" t="s">
        <v>4993</v>
      </c>
      <c r="C2661" t="s">
        <v>4994</v>
      </c>
      <c r="D2661" t="s">
        <v>32</v>
      </c>
      <c r="E2661">
        <v>44</v>
      </c>
      <c r="F2661" s="3">
        <v>23330</v>
      </c>
      <c r="G2661" t="s">
        <v>40</v>
      </c>
      <c r="H2661" t="s">
        <v>49</v>
      </c>
      <c r="I2661" t="s">
        <v>50</v>
      </c>
      <c r="J2661" t="s">
        <v>28</v>
      </c>
      <c r="K2661" t="s">
        <v>29</v>
      </c>
      <c r="L2661">
        <v>19</v>
      </c>
    </row>
    <row r="2662" spans="1:12" x14ac:dyDescent="0.3">
      <c r="A2662">
        <v>2661</v>
      </c>
      <c r="B2662" t="s">
        <v>4995</v>
      </c>
      <c r="C2662" t="s">
        <v>4996</v>
      </c>
      <c r="D2662" t="s">
        <v>24</v>
      </c>
      <c r="E2662">
        <v>59</v>
      </c>
      <c r="F2662" s="3">
        <v>28120</v>
      </c>
      <c r="G2662" t="s">
        <v>555</v>
      </c>
      <c r="H2662" t="s">
        <v>34</v>
      </c>
      <c r="I2662" t="s">
        <v>50</v>
      </c>
      <c r="J2662" t="s">
        <v>28</v>
      </c>
      <c r="K2662" t="s">
        <v>29</v>
      </c>
      <c r="L2662">
        <v>12</v>
      </c>
    </row>
    <row r="2663" spans="1:12" x14ac:dyDescent="0.3">
      <c r="A2663">
        <v>2662</v>
      </c>
      <c r="B2663" t="s">
        <v>4997</v>
      </c>
      <c r="C2663" t="s">
        <v>4998</v>
      </c>
      <c r="D2663" t="s">
        <v>24</v>
      </c>
      <c r="E2663">
        <v>53</v>
      </c>
      <c r="F2663" s="3">
        <v>28480</v>
      </c>
      <c r="G2663" t="s">
        <v>1906</v>
      </c>
      <c r="H2663" t="s">
        <v>38</v>
      </c>
      <c r="I2663" t="s">
        <v>27</v>
      </c>
      <c r="J2663" t="s">
        <v>28</v>
      </c>
      <c r="K2663" t="s">
        <v>29</v>
      </c>
      <c r="L2663">
        <v>16</v>
      </c>
    </row>
    <row r="2664" spans="1:12" x14ac:dyDescent="0.3">
      <c r="A2664">
        <v>2663</v>
      </c>
      <c r="B2664" t="s">
        <v>4999</v>
      </c>
      <c r="C2664" t="s">
        <v>5000</v>
      </c>
      <c r="D2664" t="s">
        <v>32</v>
      </c>
      <c r="E2664">
        <v>69</v>
      </c>
      <c r="F2664" s="3">
        <v>20668</v>
      </c>
      <c r="G2664" t="s">
        <v>409</v>
      </c>
      <c r="H2664" t="s">
        <v>26</v>
      </c>
      <c r="I2664" t="s">
        <v>27</v>
      </c>
      <c r="J2664" t="s">
        <v>28</v>
      </c>
      <c r="K2664" t="s">
        <v>29</v>
      </c>
      <c r="L2664">
        <v>19</v>
      </c>
    </row>
    <row r="2665" spans="1:12" x14ac:dyDescent="0.3">
      <c r="A2665">
        <v>2664</v>
      </c>
      <c r="B2665" t="s">
        <v>5001</v>
      </c>
      <c r="C2665" t="s">
        <v>5002</v>
      </c>
      <c r="D2665" t="s">
        <v>32</v>
      </c>
      <c r="E2665">
        <v>83</v>
      </c>
      <c r="F2665" s="3">
        <v>24123</v>
      </c>
      <c r="G2665" t="s">
        <v>1148</v>
      </c>
      <c r="H2665" t="s">
        <v>40</v>
      </c>
      <c r="I2665" t="s">
        <v>27</v>
      </c>
      <c r="J2665" t="s">
        <v>28</v>
      </c>
      <c r="K2665" t="s">
        <v>42</v>
      </c>
      <c r="L2665">
        <v>15</v>
      </c>
    </row>
    <row r="2666" spans="1:12" x14ac:dyDescent="0.3">
      <c r="A2666">
        <v>2665</v>
      </c>
      <c r="B2666" t="s">
        <v>711</v>
      </c>
      <c r="C2666" t="s">
        <v>5003</v>
      </c>
      <c r="D2666" t="s">
        <v>32</v>
      </c>
      <c r="E2666">
        <v>43</v>
      </c>
      <c r="F2666" s="3">
        <v>23829</v>
      </c>
      <c r="G2666" t="s">
        <v>92</v>
      </c>
      <c r="H2666" t="s">
        <v>122</v>
      </c>
      <c r="I2666" t="s">
        <v>27</v>
      </c>
      <c r="J2666" t="s">
        <v>28</v>
      </c>
      <c r="K2666" t="s">
        <v>29</v>
      </c>
      <c r="L2666">
        <v>17</v>
      </c>
    </row>
    <row r="2667" spans="1:12" x14ac:dyDescent="0.3">
      <c r="A2667">
        <v>2666</v>
      </c>
      <c r="B2667" t="s">
        <v>5004</v>
      </c>
      <c r="C2667" t="s">
        <v>3822</v>
      </c>
      <c r="D2667" t="s">
        <v>32</v>
      </c>
      <c r="E2667">
        <v>2</v>
      </c>
      <c r="F2667" s="3">
        <v>25980</v>
      </c>
      <c r="G2667" t="s">
        <v>266</v>
      </c>
      <c r="H2667" t="s">
        <v>26</v>
      </c>
      <c r="I2667" t="s">
        <v>27</v>
      </c>
      <c r="J2667" t="s">
        <v>28</v>
      </c>
      <c r="K2667" t="s">
        <v>42</v>
      </c>
      <c r="L2667">
        <v>9</v>
      </c>
    </row>
    <row r="2668" spans="1:12" x14ac:dyDescent="0.3">
      <c r="A2668">
        <v>2667</v>
      </c>
      <c r="B2668" t="s">
        <v>2182</v>
      </c>
      <c r="C2668" t="s">
        <v>5005</v>
      </c>
      <c r="D2668" t="s">
        <v>24</v>
      </c>
      <c r="E2668">
        <v>65</v>
      </c>
      <c r="F2668" s="3">
        <v>21383</v>
      </c>
      <c r="G2668" t="s">
        <v>128</v>
      </c>
      <c r="H2668" t="s">
        <v>68</v>
      </c>
      <c r="I2668" t="s">
        <v>46</v>
      </c>
      <c r="J2668" t="s">
        <v>28</v>
      </c>
      <c r="K2668" t="s">
        <v>29</v>
      </c>
      <c r="L2668">
        <v>6</v>
      </c>
    </row>
    <row r="2669" spans="1:12" x14ac:dyDescent="0.3">
      <c r="A2669">
        <v>2668</v>
      </c>
      <c r="B2669" t="s">
        <v>5006</v>
      </c>
      <c r="C2669" t="s">
        <v>5007</v>
      </c>
      <c r="D2669" t="s">
        <v>32</v>
      </c>
      <c r="E2669">
        <v>27</v>
      </c>
      <c r="F2669" s="3">
        <v>28697</v>
      </c>
      <c r="G2669" t="s">
        <v>62</v>
      </c>
      <c r="H2669" t="s">
        <v>26</v>
      </c>
      <c r="I2669" t="s">
        <v>27</v>
      </c>
      <c r="J2669" t="s">
        <v>28</v>
      </c>
      <c r="K2669" t="s">
        <v>42</v>
      </c>
      <c r="L2669">
        <v>18</v>
      </c>
    </row>
    <row r="2670" spans="1:12" x14ac:dyDescent="0.3">
      <c r="A2670">
        <v>2669</v>
      </c>
      <c r="B2670" t="s">
        <v>5008</v>
      </c>
      <c r="C2670" t="s">
        <v>5009</v>
      </c>
      <c r="D2670" t="s">
        <v>32</v>
      </c>
      <c r="E2670">
        <v>95</v>
      </c>
      <c r="F2670" s="3">
        <v>34748</v>
      </c>
      <c r="G2670" t="s">
        <v>58</v>
      </c>
      <c r="H2670" t="s">
        <v>38</v>
      </c>
      <c r="I2670" t="s">
        <v>46</v>
      </c>
      <c r="J2670" t="s">
        <v>28</v>
      </c>
      <c r="K2670" t="s">
        <v>42</v>
      </c>
      <c r="L2670">
        <v>1</v>
      </c>
    </row>
    <row r="2671" spans="1:12" x14ac:dyDescent="0.3">
      <c r="A2671">
        <v>2670</v>
      </c>
      <c r="B2671" t="s">
        <v>5010</v>
      </c>
      <c r="C2671" t="s">
        <v>5011</v>
      </c>
      <c r="D2671" t="s">
        <v>32</v>
      </c>
      <c r="E2671">
        <v>53</v>
      </c>
      <c r="F2671" s="3">
        <v>28258</v>
      </c>
      <c r="G2671" t="s">
        <v>298</v>
      </c>
      <c r="H2671" t="s">
        <v>34</v>
      </c>
      <c r="I2671" t="s">
        <v>50</v>
      </c>
      <c r="J2671" t="s">
        <v>28</v>
      </c>
      <c r="K2671" t="s">
        <v>29</v>
      </c>
      <c r="L2671">
        <v>18</v>
      </c>
    </row>
    <row r="2672" spans="1:12" x14ac:dyDescent="0.3">
      <c r="A2672">
        <v>2671</v>
      </c>
      <c r="B2672" t="s">
        <v>5012</v>
      </c>
      <c r="C2672" t="s">
        <v>5013</v>
      </c>
      <c r="D2672" t="s">
        <v>24</v>
      </c>
      <c r="E2672">
        <v>11</v>
      </c>
      <c r="F2672" s="3">
        <v>33186</v>
      </c>
      <c r="G2672" t="s">
        <v>263</v>
      </c>
      <c r="H2672" t="s">
        <v>40</v>
      </c>
      <c r="I2672" t="s">
        <v>27</v>
      </c>
      <c r="J2672" t="s">
        <v>28</v>
      </c>
      <c r="K2672" t="s">
        <v>42</v>
      </c>
      <c r="L2672">
        <v>11</v>
      </c>
    </row>
    <row r="2673" spans="1:12" x14ac:dyDescent="0.3">
      <c r="A2673">
        <v>2672</v>
      </c>
      <c r="B2673" t="s">
        <v>5014</v>
      </c>
      <c r="C2673" t="s">
        <v>5015</v>
      </c>
      <c r="D2673" t="s">
        <v>32</v>
      </c>
      <c r="E2673">
        <v>21</v>
      </c>
      <c r="F2673" s="3">
        <v>31428</v>
      </c>
      <c r="G2673" t="s">
        <v>583</v>
      </c>
      <c r="H2673" t="s">
        <v>26</v>
      </c>
      <c r="I2673" t="s">
        <v>46</v>
      </c>
      <c r="J2673" t="s">
        <v>28</v>
      </c>
      <c r="K2673" t="s">
        <v>42</v>
      </c>
      <c r="L2673">
        <v>4</v>
      </c>
    </row>
    <row r="2674" spans="1:12" x14ac:dyDescent="0.3">
      <c r="A2674">
        <v>2673</v>
      </c>
      <c r="B2674" t="s">
        <v>3397</v>
      </c>
      <c r="C2674" t="s">
        <v>5016</v>
      </c>
      <c r="D2674" t="s">
        <v>24</v>
      </c>
      <c r="E2674">
        <v>27</v>
      </c>
      <c r="F2674" s="3">
        <v>31157</v>
      </c>
      <c r="G2674" t="s">
        <v>990</v>
      </c>
      <c r="H2674" t="s">
        <v>40</v>
      </c>
      <c r="I2674" t="s">
        <v>27</v>
      </c>
      <c r="J2674" t="s">
        <v>28</v>
      </c>
      <c r="K2674" t="s">
        <v>29</v>
      </c>
      <c r="L2674">
        <v>14</v>
      </c>
    </row>
    <row r="2675" spans="1:12" x14ac:dyDescent="0.3">
      <c r="A2675">
        <v>2674</v>
      </c>
      <c r="B2675" t="s">
        <v>5017</v>
      </c>
      <c r="C2675" t="s">
        <v>5018</v>
      </c>
      <c r="D2675" t="s">
        <v>24</v>
      </c>
      <c r="E2675">
        <v>59</v>
      </c>
      <c r="F2675" s="3">
        <v>34012</v>
      </c>
      <c r="G2675" t="s">
        <v>154</v>
      </c>
      <c r="H2675" t="s">
        <v>26</v>
      </c>
      <c r="I2675" t="s">
        <v>50</v>
      </c>
      <c r="J2675" t="s">
        <v>28</v>
      </c>
      <c r="K2675" t="s">
        <v>42</v>
      </c>
      <c r="L2675">
        <v>5</v>
      </c>
    </row>
    <row r="2676" spans="1:12" x14ac:dyDescent="0.3">
      <c r="A2676">
        <v>2675</v>
      </c>
      <c r="B2676" t="s">
        <v>1951</v>
      </c>
      <c r="C2676" t="s">
        <v>5019</v>
      </c>
      <c r="D2676" t="s">
        <v>24</v>
      </c>
      <c r="E2676">
        <v>24</v>
      </c>
      <c r="F2676" s="3">
        <v>26720</v>
      </c>
      <c r="G2676" t="s">
        <v>80</v>
      </c>
      <c r="H2676" t="s">
        <v>49</v>
      </c>
      <c r="I2676" t="s">
        <v>27</v>
      </c>
      <c r="J2676" t="s">
        <v>28</v>
      </c>
      <c r="K2676" t="s">
        <v>42</v>
      </c>
      <c r="L2676">
        <v>7</v>
      </c>
    </row>
    <row r="2677" spans="1:12" x14ac:dyDescent="0.3">
      <c r="A2677">
        <v>2676</v>
      </c>
      <c r="B2677" t="s">
        <v>5020</v>
      </c>
      <c r="C2677" t="s">
        <v>3758</v>
      </c>
      <c r="D2677" t="s">
        <v>32</v>
      </c>
      <c r="E2677">
        <v>33</v>
      </c>
      <c r="F2677" s="3">
        <v>20841</v>
      </c>
      <c r="G2677" t="s">
        <v>128</v>
      </c>
      <c r="H2677" t="s">
        <v>49</v>
      </c>
      <c r="I2677" t="s">
        <v>27</v>
      </c>
      <c r="J2677" t="s">
        <v>28</v>
      </c>
      <c r="K2677" t="s">
        <v>29</v>
      </c>
      <c r="L2677">
        <v>12</v>
      </c>
    </row>
    <row r="2678" spans="1:12" x14ac:dyDescent="0.3">
      <c r="A2678">
        <v>2677</v>
      </c>
      <c r="B2678" t="s">
        <v>5021</v>
      </c>
      <c r="C2678" t="s">
        <v>5022</v>
      </c>
      <c r="D2678" t="s">
        <v>32</v>
      </c>
      <c r="E2678">
        <v>34</v>
      </c>
      <c r="F2678" s="3">
        <v>20005</v>
      </c>
      <c r="G2678" t="s">
        <v>40</v>
      </c>
      <c r="H2678" t="s">
        <v>34</v>
      </c>
      <c r="I2678" t="s">
        <v>27</v>
      </c>
      <c r="J2678" t="s">
        <v>28</v>
      </c>
      <c r="K2678" t="s">
        <v>42</v>
      </c>
      <c r="L2678">
        <v>10</v>
      </c>
    </row>
    <row r="2679" spans="1:12" x14ac:dyDescent="0.3">
      <c r="A2679">
        <v>2678</v>
      </c>
      <c r="B2679" t="s">
        <v>5023</v>
      </c>
      <c r="C2679" t="s">
        <v>5024</v>
      </c>
      <c r="D2679" t="s">
        <v>32</v>
      </c>
      <c r="E2679">
        <v>33</v>
      </c>
      <c r="F2679" s="3">
        <v>28124</v>
      </c>
      <c r="G2679" t="s">
        <v>83</v>
      </c>
      <c r="H2679" t="s">
        <v>26</v>
      </c>
      <c r="I2679" t="s">
        <v>27</v>
      </c>
      <c r="J2679" t="s">
        <v>28</v>
      </c>
      <c r="K2679" t="s">
        <v>42</v>
      </c>
      <c r="L2679">
        <v>11</v>
      </c>
    </row>
    <row r="2680" spans="1:12" x14ac:dyDescent="0.3">
      <c r="A2680">
        <v>2679</v>
      </c>
      <c r="B2680" t="s">
        <v>5025</v>
      </c>
      <c r="C2680" t="s">
        <v>5026</v>
      </c>
      <c r="D2680" t="s">
        <v>32</v>
      </c>
      <c r="E2680">
        <v>5</v>
      </c>
      <c r="F2680" s="3">
        <v>33030</v>
      </c>
      <c r="G2680" t="s">
        <v>160</v>
      </c>
      <c r="H2680" t="s">
        <v>34</v>
      </c>
      <c r="I2680" t="s">
        <v>50</v>
      </c>
      <c r="J2680" t="s">
        <v>28</v>
      </c>
      <c r="K2680" t="s">
        <v>42</v>
      </c>
      <c r="L2680">
        <v>10</v>
      </c>
    </row>
    <row r="2681" spans="1:12" x14ac:dyDescent="0.3">
      <c r="A2681">
        <v>2680</v>
      </c>
      <c r="B2681" t="s">
        <v>5027</v>
      </c>
      <c r="C2681" t="s">
        <v>5028</v>
      </c>
      <c r="D2681" t="s">
        <v>24</v>
      </c>
      <c r="E2681">
        <v>0</v>
      </c>
      <c r="F2681" s="3">
        <v>21681</v>
      </c>
      <c r="G2681" t="s">
        <v>713</v>
      </c>
      <c r="H2681" t="s">
        <v>34</v>
      </c>
      <c r="I2681" t="s">
        <v>27</v>
      </c>
      <c r="J2681" t="s">
        <v>28</v>
      </c>
      <c r="K2681" t="s">
        <v>29</v>
      </c>
      <c r="L2681">
        <v>14</v>
      </c>
    </row>
    <row r="2682" spans="1:12" x14ac:dyDescent="0.3">
      <c r="A2682">
        <v>2681</v>
      </c>
      <c r="B2682" t="s">
        <v>815</v>
      </c>
      <c r="C2682" t="s">
        <v>5029</v>
      </c>
      <c r="D2682" t="s">
        <v>24</v>
      </c>
      <c r="E2682">
        <v>78</v>
      </c>
      <c r="F2682" s="3">
        <v>27287</v>
      </c>
      <c r="G2682" t="s">
        <v>399</v>
      </c>
      <c r="H2682" t="s">
        <v>68</v>
      </c>
      <c r="I2682" t="s">
        <v>46</v>
      </c>
      <c r="J2682" t="s">
        <v>28</v>
      </c>
      <c r="K2682" t="s">
        <v>29</v>
      </c>
      <c r="L2682">
        <v>18</v>
      </c>
    </row>
    <row r="2683" spans="1:12" x14ac:dyDescent="0.3">
      <c r="A2683">
        <v>2682</v>
      </c>
      <c r="B2683" t="s">
        <v>5030</v>
      </c>
      <c r="C2683" t="s">
        <v>5031</v>
      </c>
      <c r="D2683" t="s">
        <v>24</v>
      </c>
      <c r="E2683">
        <v>54</v>
      </c>
      <c r="F2683" s="3">
        <v>32082</v>
      </c>
      <c r="G2683" t="s">
        <v>157</v>
      </c>
      <c r="H2683" t="s">
        <v>68</v>
      </c>
      <c r="I2683" t="s">
        <v>50</v>
      </c>
      <c r="J2683" t="s">
        <v>28</v>
      </c>
      <c r="K2683" t="s">
        <v>29</v>
      </c>
      <c r="L2683">
        <v>20</v>
      </c>
    </row>
    <row r="2684" spans="1:12" x14ac:dyDescent="0.3">
      <c r="A2684">
        <v>2683</v>
      </c>
      <c r="B2684" t="s">
        <v>4599</v>
      </c>
      <c r="C2684" t="s">
        <v>5032</v>
      </c>
      <c r="D2684" t="s">
        <v>24</v>
      </c>
      <c r="E2684">
        <v>81</v>
      </c>
      <c r="F2684" s="3">
        <v>23846</v>
      </c>
      <c r="G2684" t="s">
        <v>173</v>
      </c>
      <c r="H2684" t="s">
        <v>40</v>
      </c>
      <c r="I2684" t="s">
        <v>46</v>
      </c>
      <c r="J2684" t="s">
        <v>28</v>
      </c>
      <c r="K2684" t="s">
        <v>29</v>
      </c>
      <c r="L2684">
        <v>6</v>
      </c>
    </row>
    <row r="2685" spans="1:12" x14ac:dyDescent="0.3">
      <c r="A2685">
        <v>2684</v>
      </c>
      <c r="B2685" t="s">
        <v>5033</v>
      </c>
      <c r="C2685" t="s">
        <v>5034</v>
      </c>
      <c r="D2685" t="s">
        <v>32</v>
      </c>
      <c r="E2685">
        <v>96</v>
      </c>
      <c r="F2685" s="3">
        <v>23450</v>
      </c>
      <c r="G2685" t="s">
        <v>1510</v>
      </c>
      <c r="H2685" t="s">
        <v>26</v>
      </c>
      <c r="I2685" t="s">
        <v>27</v>
      </c>
      <c r="J2685" t="s">
        <v>28</v>
      </c>
      <c r="K2685" t="s">
        <v>29</v>
      </c>
      <c r="L2685">
        <v>12</v>
      </c>
    </row>
    <row r="2686" spans="1:12" x14ac:dyDescent="0.3">
      <c r="A2686">
        <v>2685</v>
      </c>
      <c r="B2686" t="s">
        <v>5035</v>
      </c>
      <c r="C2686" t="s">
        <v>5036</v>
      </c>
      <c r="D2686" t="s">
        <v>24</v>
      </c>
      <c r="E2686">
        <v>42</v>
      </c>
      <c r="F2686" s="3">
        <v>28708</v>
      </c>
      <c r="G2686" t="s">
        <v>40</v>
      </c>
      <c r="H2686" t="s">
        <v>40</v>
      </c>
      <c r="I2686" t="s">
        <v>27</v>
      </c>
      <c r="J2686" t="s">
        <v>28</v>
      </c>
      <c r="K2686" t="s">
        <v>42</v>
      </c>
      <c r="L2686">
        <v>9</v>
      </c>
    </row>
    <row r="2687" spans="1:12" x14ac:dyDescent="0.3">
      <c r="A2687">
        <v>2686</v>
      </c>
      <c r="B2687" t="s">
        <v>3114</v>
      </c>
      <c r="C2687" t="s">
        <v>5037</v>
      </c>
      <c r="D2687" t="s">
        <v>32</v>
      </c>
      <c r="E2687">
        <v>63</v>
      </c>
      <c r="F2687" s="3">
        <v>35206</v>
      </c>
      <c r="G2687" t="s">
        <v>311</v>
      </c>
      <c r="H2687" t="s">
        <v>34</v>
      </c>
      <c r="I2687" t="s">
        <v>46</v>
      </c>
      <c r="J2687" t="s">
        <v>28</v>
      </c>
      <c r="K2687" t="s">
        <v>42</v>
      </c>
      <c r="L2687">
        <v>4</v>
      </c>
    </row>
    <row r="2688" spans="1:12" x14ac:dyDescent="0.3">
      <c r="A2688">
        <v>2687</v>
      </c>
      <c r="B2688" t="s">
        <v>5038</v>
      </c>
      <c r="C2688" t="s">
        <v>5039</v>
      </c>
      <c r="D2688" t="s">
        <v>32</v>
      </c>
      <c r="E2688">
        <v>67</v>
      </c>
      <c r="F2688" s="3">
        <v>22674</v>
      </c>
      <c r="G2688" t="s">
        <v>374</v>
      </c>
      <c r="H2688" t="s">
        <v>68</v>
      </c>
      <c r="I2688" t="s">
        <v>50</v>
      </c>
      <c r="J2688" t="s">
        <v>28</v>
      </c>
      <c r="K2688" t="s">
        <v>29</v>
      </c>
      <c r="L2688">
        <v>20</v>
      </c>
    </row>
    <row r="2689" spans="1:12" x14ac:dyDescent="0.3">
      <c r="A2689">
        <v>2688</v>
      </c>
      <c r="B2689" t="s">
        <v>5040</v>
      </c>
      <c r="C2689" t="s">
        <v>5041</v>
      </c>
      <c r="D2689" t="s">
        <v>32</v>
      </c>
      <c r="E2689">
        <v>53</v>
      </c>
      <c r="F2689" s="3">
        <v>28263</v>
      </c>
      <c r="G2689" t="s">
        <v>574</v>
      </c>
      <c r="H2689" t="s">
        <v>38</v>
      </c>
      <c r="I2689" t="s">
        <v>27</v>
      </c>
      <c r="J2689" t="s">
        <v>28</v>
      </c>
      <c r="K2689" t="s">
        <v>42</v>
      </c>
      <c r="L2689">
        <v>13</v>
      </c>
    </row>
    <row r="2690" spans="1:12" x14ac:dyDescent="0.3">
      <c r="A2690">
        <v>2689</v>
      </c>
      <c r="B2690" t="s">
        <v>5042</v>
      </c>
      <c r="C2690" t="s">
        <v>5043</v>
      </c>
      <c r="D2690" t="s">
        <v>32</v>
      </c>
      <c r="E2690">
        <v>17</v>
      </c>
      <c r="F2690" s="3">
        <v>28572</v>
      </c>
      <c r="G2690" t="s">
        <v>388</v>
      </c>
      <c r="H2690" t="s">
        <v>40</v>
      </c>
      <c r="I2690" t="s">
        <v>27</v>
      </c>
      <c r="J2690" t="s">
        <v>28</v>
      </c>
      <c r="K2690" t="s">
        <v>42</v>
      </c>
      <c r="L2690">
        <v>10</v>
      </c>
    </row>
    <row r="2691" spans="1:12" x14ac:dyDescent="0.3">
      <c r="A2691">
        <v>2690</v>
      </c>
      <c r="B2691" t="s">
        <v>2184</v>
      </c>
      <c r="C2691" t="s">
        <v>5044</v>
      </c>
      <c r="D2691" t="s">
        <v>24</v>
      </c>
      <c r="E2691">
        <v>17</v>
      </c>
      <c r="F2691" s="3">
        <v>29531</v>
      </c>
      <c r="G2691" t="s">
        <v>170</v>
      </c>
      <c r="H2691" t="s">
        <v>26</v>
      </c>
      <c r="I2691" t="s">
        <v>46</v>
      </c>
      <c r="J2691" t="s">
        <v>28</v>
      </c>
      <c r="K2691" t="s">
        <v>29</v>
      </c>
      <c r="L2691">
        <v>12</v>
      </c>
    </row>
    <row r="2692" spans="1:12" x14ac:dyDescent="0.3">
      <c r="A2692">
        <v>2691</v>
      </c>
      <c r="B2692" t="s">
        <v>5045</v>
      </c>
      <c r="C2692" t="s">
        <v>5046</v>
      </c>
      <c r="D2692" t="s">
        <v>32</v>
      </c>
      <c r="E2692">
        <v>41</v>
      </c>
      <c r="F2692" s="3">
        <v>27701</v>
      </c>
      <c r="G2692" t="s">
        <v>449</v>
      </c>
      <c r="H2692" t="s">
        <v>148</v>
      </c>
      <c r="I2692" t="s">
        <v>27</v>
      </c>
      <c r="J2692" t="s">
        <v>28</v>
      </c>
      <c r="K2692" t="s">
        <v>42</v>
      </c>
      <c r="L2692">
        <v>18</v>
      </c>
    </row>
    <row r="2693" spans="1:12" x14ac:dyDescent="0.3">
      <c r="A2693">
        <v>2692</v>
      </c>
      <c r="B2693" t="s">
        <v>2572</v>
      </c>
      <c r="C2693" t="s">
        <v>5047</v>
      </c>
      <c r="D2693" t="s">
        <v>24</v>
      </c>
      <c r="E2693">
        <v>57</v>
      </c>
      <c r="F2693" s="3">
        <v>32496</v>
      </c>
      <c r="G2693" t="s">
        <v>227</v>
      </c>
      <c r="H2693" t="s">
        <v>26</v>
      </c>
      <c r="I2693" t="s">
        <v>50</v>
      </c>
      <c r="J2693" t="s">
        <v>28</v>
      </c>
      <c r="K2693" t="s">
        <v>29</v>
      </c>
      <c r="L2693">
        <v>22</v>
      </c>
    </row>
    <row r="2694" spans="1:12" x14ac:dyDescent="0.3">
      <c r="A2694">
        <v>2693</v>
      </c>
      <c r="B2694" t="s">
        <v>5048</v>
      </c>
      <c r="C2694" t="s">
        <v>5049</v>
      </c>
      <c r="D2694" t="s">
        <v>32</v>
      </c>
      <c r="E2694">
        <v>91</v>
      </c>
      <c r="F2694" s="3">
        <v>24939</v>
      </c>
      <c r="G2694" t="s">
        <v>5050</v>
      </c>
      <c r="H2694" t="s">
        <v>26</v>
      </c>
      <c r="I2694" t="s">
        <v>50</v>
      </c>
      <c r="J2694" t="s">
        <v>28</v>
      </c>
      <c r="K2694" t="s">
        <v>29</v>
      </c>
      <c r="L2694">
        <v>16</v>
      </c>
    </row>
    <row r="2695" spans="1:12" x14ac:dyDescent="0.3">
      <c r="A2695">
        <v>2694</v>
      </c>
      <c r="B2695" t="s">
        <v>5051</v>
      </c>
      <c r="C2695" t="s">
        <v>5052</v>
      </c>
      <c r="D2695" t="s">
        <v>24</v>
      </c>
      <c r="E2695">
        <v>48</v>
      </c>
      <c r="F2695" s="3">
        <v>31409</v>
      </c>
      <c r="G2695" t="s">
        <v>404</v>
      </c>
      <c r="H2695" t="s">
        <v>49</v>
      </c>
      <c r="I2695" t="s">
        <v>27</v>
      </c>
      <c r="J2695" t="s">
        <v>28</v>
      </c>
      <c r="K2695" t="s">
        <v>42</v>
      </c>
      <c r="L2695">
        <v>6</v>
      </c>
    </row>
    <row r="2696" spans="1:12" x14ac:dyDescent="0.3">
      <c r="A2696">
        <v>2695</v>
      </c>
      <c r="B2696" t="s">
        <v>1100</v>
      </c>
      <c r="C2696" t="s">
        <v>5053</v>
      </c>
      <c r="D2696" t="s">
        <v>24</v>
      </c>
      <c r="E2696">
        <v>88</v>
      </c>
      <c r="F2696" s="3">
        <v>27988</v>
      </c>
      <c r="G2696" t="s">
        <v>240</v>
      </c>
      <c r="H2696" t="s">
        <v>68</v>
      </c>
      <c r="I2696" t="s">
        <v>27</v>
      </c>
      <c r="J2696" t="s">
        <v>28</v>
      </c>
      <c r="K2696" t="s">
        <v>29</v>
      </c>
      <c r="L2696">
        <v>19</v>
      </c>
    </row>
    <row r="2697" spans="1:12" x14ac:dyDescent="0.3">
      <c r="A2697">
        <v>2696</v>
      </c>
      <c r="B2697" t="s">
        <v>5054</v>
      </c>
      <c r="C2697" t="s">
        <v>5055</v>
      </c>
      <c r="D2697" t="s">
        <v>131</v>
      </c>
      <c r="E2697">
        <v>42</v>
      </c>
      <c r="F2697" s="3" t="s">
        <v>132</v>
      </c>
      <c r="G2697" t="s">
        <v>141</v>
      </c>
      <c r="H2697" t="s">
        <v>26</v>
      </c>
      <c r="I2697" t="s">
        <v>27</v>
      </c>
      <c r="J2697" t="s">
        <v>28</v>
      </c>
      <c r="K2697" t="s">
        <v>29</v>
      </c>
      <c r="L2697">
        <v>11</v>
      </c>
    </row>
    <row r="2698" spans="1:12" x14ac:dyDescent="0.3">
      <c r="A2698">
        <v>2697</v>
      </c>
      <c r="B2698" t="s">
        <v>5056</v>
      </c>
      <c r="C2698" t="s">
        <v>5057</v>
      </c>
      <c r="D2698" t="s">
        <v>131</v>
      </c>
      <c r="E2698">
        <v>70</v>
      </c>
      <c r="F2698" s="3" t="s">
        <v>132</v>
      </c>
      <c r="G2698" t="s">
        <v>125</v>
      </c>
      <c r="H2698" t="s">
        <v>41</v>
      </c>
      <c r="I2698" t="s">
        <v>50</v>
      </c>
      <c r="J2698" t="s">
        <v>28</v>
      </c>
      <c r="K2698" t="s">
        <v>42</v>
      </c>
      <c r="L2698">
        <v>11</v>
      </c>
    </row>
    <row r="2699" spans="1:12" x14ac:dyDescent="0.3">
      <c r="A2699">
        <v>2698</v>
      </c>
      <c r="B2699" t="s">
        <v>5058</v>
      </c>
      <c r="C2699" t="s">
        <v>5059</v>
      </c>
      <c r="D2699" t="s">
        <v>24</v>
      </c>
      <c r="E2699">
        <v>19</v>
      </c>
      <c r="F2699" s="3">
        <v>27195</v>
      </c>
      <c r="G2699" t="s">
        <v>33</v>
      </c>
      <c r="H2699" t="s">
        <v>26</v>
      </c>
      <c r="I2699" t="s">
        <v>50</v>
      </c>
      <c r="J2699" t="s">
        <v>28</v>
      </c>
      <c r="K2699" t="s">
        <v>42</v>
      </c>
      <c r="L2699">
        <v>20</v>
      </c>
    </row>
    <row r="2700" spans="1:12" x14ac:dyDescent="0.3">
      <c r="A2700">
        <v>2699</v>
      </c>
      <c r="B2700" t="s">
        <v>2373</v>
      </c>
      <c r="C2700" t="s">
        <v>5060</v>
      </c>
      <c r="D2700" t="s">
        <v>32</v>
      </c>
      <c r="E2700">
        <v>93</v>
      </c>
      <c r="F2700" s="3">
        <v>28635</v>
      </c>
      <c r="G2700" t="s">
        <v>811</v>
      </c>
      <c r="H2700" t="s">
        <v>68</v>
      </c>
      <c r="I2700" t="s">
        <v>46</v>
      </c>
      <c r="J2700" t="s">
        <v>28</v>
      </c>
      <c r="K2700" t="s">
        <v>29</v>
      </c>
      <c r="L2700">
        <v>16</v>
      </c>
    </row>
    <row r="2701" spans="1:12" x14ac:dyDescent="0.3">
      <c r="A2701">
        <v>2700</v>
      </c>
      <c r="B2701" t="s">
        <v>5061</v>
      </c>
      <c r="C2701" t="s">
        <v>5062</v>
      </c>
      <c r="D2701" t="s">
        <v>24</v>
      </c>
      <c r="E2701">
        <v>22</v>
      </c>
      <c r="F2701" s="3">
        <v>34662</v>
      </c>
      <c r="G2701" t="s">
        <v>837</v>
      </c>
      <c r="H2701" t="s">
        <v>40</v>
      </c>
      <c r="I2701" t="s">
        <v>27</v>
      </c>
      <c r="J2701" t="s">
        <v>28</v>
      </c>
      <c r="K2701" t="s">
        <v>42</v>
      </c>
      <c r="L2701">
        <v>2</v>
      </c>
    </row>
    <row r="2702" spans="1:12" x14ac:dyDescent="0.3">
      <c r="A2702">
        <v>2701</v>
      </c>
      <c r="B2702" t="s">
        <v>5063</v>
      </c>
      <c r="C2702" t="s">
        <v>5064</v>
      </c>
      <c r="D2702" t="s">
        <v>24</v>
      </c>
      <c r="E2702">
        <v>13</v>
      </c>
      <c r="F2702" s="3">
        <v>22125</v>
      </c>
      <c r="G2702" t="s">
        <v>668</v>
      </c>
      <c r="H2702" t="s">
        <v>26</v>
      </c>
      <c r="I2702" t="s">
        <v>46</v>
      </c>
      <c r="J2702" t="s">
        <v>28</v>
      </c>
      <c r="K2702" t="s">
        <v>29</v>
      </c>
      <c r="L2702">
        <v>7</v>
      </c>
    </row>
    <row r="2703" spans="1:12" x14ac:dyDescent="0.3">
      <c r="A2703">
        <v>2702</v>
      </c>
      <c r="B2703" t="s">
        <v>5065</v>
      </c>
      <c r="C2703" t="s">
        <v>5066</v>
      </c>
      <c r="D2703" t="s">
        <v>24</v>
      </c>
      <c r="E2703">
        <v>34</v>
      </c>
      <c r="F2703" s="3">
        <v>28094</v>
      </c>
      <c r="G2703" t="s">
        <v>577</v>
      </c>
      <c r="H2703" t="s">
        <v>68</v>
      </c>
      <c r="I2703" t="s">
        <v>46</v>
      </c>
      <c r="J2703" t="s">
        <v>28</v>
      </c>
      <c r="K2703" t="s">
        <v>29</v>
      </c>
      <c r="L2703">
        <v>11</v>
      </c>
    </row>
    <row r="2704" spans="1:12" x14ac:dyDescent="0.3">
      <c r="A2704">
        <v>2703</v>
      </c>
      <c r="B2704" t="s">
        <v>947</v>
      </c>
      <c r="C2704" t="s">
        <v>5067</v>
      </c>
      <c r="D2704" t="s">
        <v>24</v>
      </c>
      <c r="E2704">
        <v>37</v>
      </c>
      <c r="F2704" s="3">
        <v>29323</v>
      </c>
      <c r="G2704" t="s">
        <v>40</v>
      </c>
      <c r="H2704" t="s">
        <v>68</v>
      </c>
      <c r="I2704" t="s">
        <v>46</v>
      </c>
      <c r="J2704" t="s">
        <v>28</v>
      </c>
      <c r="K2704" t="s">
        <v>29</v>
      </c>
      <c r="L2704">
        <v>18</v>
      </c>
    </row>
    <row r="2705" spans="1:12" x14ac:dyDescent="0.3">
      <c r="A2705">
        <v>2704</v>
      </c>
      <c r="B2705" t="s">
        <v>5068</v>
      </c>
      <c r="C2705" t="s">
        <v>5069</v>
      </c>
      <c r="D2705" t="s">
        <v>32</v>
      </c>
      <c r="E2705">
        <v>6</v>
      </c>
      <c r="F2705" s="3">
        <v>36199</v>
      </c>
      <c r="G2705" t="s">
        <v>811</v>
      </c>
      <c r="H2705" t="s">
        <v>49</v>
      </c>
      <c r="I2705" t="s">
        <v>46</v>
      </c>
      <c r="J2705" t="s">
        <v>28</v>
      </c>
      <c r="K2705" t="s">
        <v>29</v>
      </c>
      <c r="L2705">
        <v>3</v>
      </c>
    </row>
    <row r="2706" spans="1:12" x14ac:dyDescent="0.3">
      <c r="A2706">
        <v>2705</v>
      </c>
      <c r="B2706" t="s">
        <v>5070</v>
      </c>
      <c r="C2706" t="s">
        <v>5071</v>
      </c>
      <c r="D2706" t="s">
        <v>24</v>
      </c>
      <c r="E2706">
        <v>11</v>
      </c>
      <c r="F2706" s="3">
        <v>35358</v>
      </c>
      <c r="G2706" t="s">
        <v>67</v>
      </c>
      <c r="H2706" t="s">
        <v>68</v>
      </c>
      <c r="I2706" t="s">
        <v>27</v>
      </c>
      <c r="J2706" t="s">
        <v>28</v>
      </c>
      <c r="K2706" t="s">
        <v>42</v>
      </c>
      <c r="L2706">
        <v>3</v>
      </c>
    </row>
    <row r="2707" spans="1:12" x14ac:dyDescent="0.3">
      <c r="A2707">
        <v>2706</v>
      </c>
      <c r="B2707" t="s">
        <v>5072</v>
      </c>
      <c r="C2707" t="s">
        <v>5073</v>
      </c>
      <c r="D2707" t="s">
        <v>32</v>
      </c>
      <c r="E2707">
        <v>59</v>
      </c>
      <c r="F2707" s="3">
        <v>23579</v>
      </c>
      <c r="G2707" t="s">
        <v>558</v>
      </c>
      <c r="H2707" t="s">
        <v>49</v>
      </c>
      <c r="I2707" t="s">
        <v>46</v>
      </c>
      <c r="J2707" t="s">
        <v>28</v>
      </c>
      <c r="K2707" t="s">
        <v>42</v>
      </c>
      <c r="L2707">
        <v>6</v>
      </c>
    </row>
    <row r="2708" spans="1:12" x14ac:dyDescent="0.3">
      <c r="A2708">
        <v>2707</v>
      </c>
      <c r="B2708" t="s">
        <v>2570</v>
      </c>
      <c r="C2708" t="s">
        <v>5074</v>
      </c>
      <c r="D2708" t="s">
        <v>32</v>
      </c>
      <c r="E2708">
        <v>56</v>
      </c>
      <c r="F2708" s="3">
        <v>32503</v>
      </c>
      <c r="G2708" t="s">
        <v>614</v>
      </c>
      <c r="H2708" t="s">
        <v>38</v>
      </c>
      <c r="I2708" t="s">
        <v>50</v>
      </c>
      <c r="J2708" t="s">
        <v>28</v>
      </c>
      <c r="K2708" t="s">
        <v>29</v>
      </c>
      <c r="L2708">
        <v>5</v>
      </c>
    </row>
    <row r="2709" spans="1:12" x14ac:dyDescent="0.3">
      <c r="A2709">
        <v>2708</v>
      </c>
      <c r="B2709" t="s">
        <v>5075</v>
      </c>
      <c r="C2709" t="s">
        <v>5076</v>
      </c>
      <c r="D2709" t="s">
        <v>24</v>
      </c>
      <c r="E2709">
        <v>34</v>
      </c>
      <c r="F2709" s="3">
        <v>29390</v>
      </c>
      <c r="G2709" t="s">
        <v>128</v>
      </c>
      <c r="H2709" t="s">
        <v>40</v>
      </c>
      <c r="I2709" t="s">
        <v>27</v>
      </c>
      <c r="J2709" t="s">
        <v>28</v>
      </c>
      <c r="K2709" t="s">
        <v>29</v>
      </c>
      <c r="L2709">
        <v>10</v>
      </c>
    </row>
    <row r="2710" spans="1:12" x14ac:dyDescent="0.3">
      <c r="A2710">
        <v>2709</v>
      </c>
      <c r="B2710" t="s">
        <v>982</v>
      </c>
      <c r="C2710" t="s">
        <v>5077</v>
      </c>
      <c r="D2710" t="s">
        <v>32</v>
      </c>
      <c r="E2710">
        <v>6</v>
      </c>
      <c r="F2710" s="3">
        <v>34778</v>
      </c>
      <c r="G2710" t="s">
        <v>40</v>
      </c>
      <c r="H2710" t="s">
        <v>34</v>
      </c>
      <c r="I2710" t="s">
        <v>50</v>
      </c>
      <c r="J2710" t="s">
        <v>28</v>
      </c>
      <c r="K2710" t="s">
        <v>42</v>
      </c>
      <c r="L2710">
        <v>6</v>
      </c>
    </row>
    <row r="2711" spans="1:12" x14ac:dyDescent="0.3">
      <c r="A2711">
        <v>2710</v>
      </c>
      <c r="B2711" t="s">
        <v>5078</v>
      </c>
      <c r="C2711" t="s">
        <v>5079</v>
      </c>
      <c r="D2711" t="s">
        <v>32</v>
      </c>
      <c r="E2711">
        <v>77</v>
      </c>
      <c r="F2711" s="3">
        <v>35825</v>
      </c>
      <c r="G2711" t="s">
        <v>40</v>
      </c>
      <c r="H2711" t="s">
        <v>49</v>
      </c>
      <c r="I2711" t="s">
        <v>27</v>
      </c>
      <c r="J2711" t="s">
        <v>28</v>
      </c>
      <c r="K2711" t="s">
        <v>42</v>
      </c>
      <c r="L2711">
        <v>2</v>
      </c>
    </row>
    <row r="2712" spans="1:12" x14ac:dyDescent="0.3">
      <c r="A2712">
        <v>2711</v>
      </c>
      <c r="B2712" t="s">
        <v>2689</v>
      </c>
      <c r="C2712" t="s">
        <v>5080</v>
      </c>
      <c r="D2712" t="s">
        <v>32</v>
      </c>
      <c r="E2712">
        <v>52</v>
      </c>
      <c r="F2712" s="3">
        <v>25811</v>
      </c>
      <c r="G2712" t="s">
        <v>173</v>
      </c>
      <c r="H2712" t="s">
        <v>26</v>
      </c>
      <c r="I2712" t="s">
        <v>46</v>
      </c>
      <c r="J2712" t="s">
        <v>28</v>
      </c>
      <c r="K2712" t="s">
        <v>42</v>
      </c>
      <c r="L2712">
        <v>6</v>
      </c>
    </row>
    <row r="2713" spans="1:12" x14ac:dyDescent="0.3">
      <c r="A2713">
        <v>2712</v>
      </c>
      <c r="B2713" t="s">
        <v>5081</v>
      </c>
      <c r="C2713" t="s">
        <v>5082</v>
      </c>
      <c r="D2713" t="s">
        <v>24</v>
      </c>
      <c r="E2713">
        <v>0</v>
      </c>
      <c r="F2713" s="3">
        <v>31954</v>
      </c>
      <c r="G2713" t="s">
        <v>580</v>
      </c>
      <c r="H2713" t="s">
        <v>68</v>
      </c>
      <c r="I2713" t="s">
        <v>50</v>
      </c>
      <c r="J2713" t="s">
        <v>28</v>
      </c>
      <c r="K2713" t="s">
        <v>29</v>
      </c>
      <c r="L2713">
        <v>11</v>
      </c>
    </row>
    <row r="2714" spans="1:12" x14ac:dyDescent="0.3">
      <c r="A2714">
        <v>2713</v>
      </c>
      <c r="B2714" t="s">
        <v>5083</v>
      </c>
      <c r="C2714" t="s">
        <v>5084</v>
      </c>
      <c r="D2714" t="s">
        <v>32</v>
      </c>
      <c r="E2714">
        <v>55</v>
      </c>
      <c r="F2714" s="3">
        <v>20031</v>
      </c>
      <c r="G2714" t="s">
        <v>240</v>
      </c>
      <c r="H2714" t="s">
        <v>49</v>
      </c>
      <c r="I2714" t="s">
        <v>46</v>
      </c>
      <c r="J2714" t="s">
        <v>28</v>
      </c>
      <c r="K2714" t="s">
        <v>29</v>
      </c>
      <c r="L2714">
        <v>5</v>
      </c>
    </row>
    <row r="2715" spans="1:12" x14ac:dyDescent="0.3">
      <c r="A2715">
        <v>2714</v>
      </c>
      <c r="B2715" t="s">
        <v>2668</v>
      </c>
      <c r="C2715" t="s">
        <v>5085</v>
      </c>
      <c r="D2715" t="s">
        <v>24</v>
      </c>
      <c r="E2715">
        <v>50</v>
      </c>
      <c r="F2715" s="3">
        <v>35871</v>
      </c>
      <c r="G2715" t="s">
        <v>266</v>
      </c>
      <c r="H2715" t="s">
        <v>26</v>
      </c>
      <c r="I2715" t="s">
        <v>50</v>
      </c>
      <c r="J2715" t="s">
        <v>28</v>
      </c>
      <c r="K2715" t="s">
        <v>29</v>
      </c>
      <c r="L2715">
        <v>1</v>
      </c>
    </row>
    <row r="2716" spans="1:12" x14ac:dyDescent="0.3">
      <c r="A2716">
        <v>2715</v>
      </c>
      <c r="B2716" t="s">
        <v>507</v>
      </c>
      <c r="C2716" t="s">
        <v>5086</v>
      </c>
      <c r="D2716" t="s">
        <v>32</v>
      </c>
      <c r="E2716">
        <v>27</v>
      </c>
      <c r="F2716" s="3">
        <v>22964</v>
      </c>
      <c r="G2716" t="s">
        <v>285</v>
      </c>
      <c r="H2716" t="s">
        <v>68</v>
      </c>
      <c r="I2716" t="s">
        <v>46</v>
      </c>
      <c r="J2716" t="s">
        <v>28</v>
      </c>
      <c r="K2716" t="s">
        <v>42</v>
      </c>
      <c r="L2716">
        <v>11</v>
      </c>
    </row>
    <row r="2717" spans="1:12" x14ac:dyDescent="0.3">
      <c r="A2717">
        <v>2716</v>
      </c>
      <c r="B2717" t="s">
        <v>5087</v>
      </c>
      <c r="C2717" t="s">
        <v>9</v>
      </c>
      <c r="D2717" t="s">
        <v>24</v>
      </c>
      <c r="E2717">
        <v>46</v>
      </c>
      <c r="F2717" s="3">
        <v>24667</v>
      </c>
      <c r="G2717" t="s">
        <v>1221</v>
      </c>
      <c r="H2717" t="s">
        <v>148</v>
      </c>
      <c r="I2717" t="s">
        <v>27</v>
      </c>
      <c r="J2717" t="s">
        <v>28</v>
      </c>
      <c r="K2717" t="s">
        <v>42</v>
      </c>
      <c r="L2717">
        <v>7</v>
      </c>
    </row>
    <row r="2718" spans="1:12" x14ac:dyDescent="0.3">
      <c r="A2718">
        <v>2717</v>
      </c>
      <c r="B2718" t="s">
        <v>5088</v>
      </c>
      <c r="C2718" t="s">
        <v>5089</v>
      </c>
      <c r="D2718" t="s">
        <v>32</v>
      </c>
      <c r="E2718">
        <v>31</v>
      </c>
      <c r="F2718" s="3">
        <v>29670</v>
      </c>
      <c r="G2718" t="s">
        <v>170</v>
      </c>
      <c r="H2718" t="s">
        <v>26</v>
      </c>
      <c r="I2718" t="s">
        <v>27</v>
      </c>
      <c r="J2718" t="s">
        <v>28</v>
      </c>
      <c r="K2718" t="s">
        <v>42</v>
      </c>
      <c r="L2718">
        <v>13</v>
      </c>
    </row>
    <row r="2719" spans="1:12" x14ac:dyDescent="0.3">
      <c r="A2719">
        <v>2718</v>
      </c>
      <c r="B2719" t="s">
        <v>4411</v>
      </c>
      <c r="C2719" t="s">
        <v>5090</v>
      </c>
      <c r="D2719" t="s">
        <v>32</v>
      </c>
      <c r="E2719">
        <v>69</v>
      </c>
      <c r="F2719" s="3">
        <v>28106</v>
      </c>
      <c r="G2719" t="s">
        <v>185</v>
      </c>
      <c r="H2719" t="s">
        <v>40</v>
      </c>
      <c r="I2719" t="s">
        <v>50</v>
      </c>
      <c r="J2719" t="s">
        <v>28</v>
      </c>
      <c r="K2719" t="s">
        <v>29</v>
      </c>
      <c r="L2719">
        <v>14</v>
      </c>
    </row>
    <row r="2720" spans="1:12" x14ac:dyDescent="0.3">
      <c r="A2720">
        <v>2719</v>
      </c>
      <c r="B2720" t="s">
        <v>5091</v>
      </c>
      <c r="C2720" t="s">
        <v>5092</v>
      </c>
      <c r="D2720" t="s">
        <v>32</v>
      </c>
      <c r="E2720">
        <v>69</v>
      </c>
      <c r="F2720" s="3">
        <v>32379</v>
      </c>
      <c r="G2720" t="s">
        <v>232</v>
      </c>
      <c r="H2720" t="s">
        <v>122</v>
      </c>
      <c r="I2720" t="s">
        <v>46</v>
      </c>
      <c r="J2720" t="s">
        <v>28</v>
      </c>
      <c r="K2720" t="s">
        <v>29</v>
      </c>
      <c r="L2720">
        <v>6</v>
      </c>
    </row>
    <row r="2721" spans="1:12" x14ac:dyDescent="0.3">
      <c r="A2721">
        <v>2720</v>
      </c>
      <c r="B2721" t="s">
        <v>5093</v>
      </c>
      <c r="C2721" t="s">
        <v>5094</v>
      </c>
      <c r="D2721" t="s">
        <v>24</v>
      </c>
      <c r="E2721">
        <v>0</v>
      </c>
      <c r="F2721" s="3">
        <v>30561</v>
      </c>
      <c r="G2721" t="s">
        <v>614</v>
      </c>
      <c r="H2721" t="s">
        <v>49</v>
      </c>
      <c r="I2721" t="s">
        <v>50</v>
      </c>
      <c r="J2721" t="s">
        <v>28</v>
      </c>
      <c r="K2721" t="s">
        <v>42</v>
      </c>
      <c r="L2721">
        <v>10</v>
      </c>
    </row>
    <row r="2722" spans="1:12" x14ac:dyDescent="0.3">
      <c r="A2722">
        <v>2721</v>
      </c>
      <c r="B2722" t="s">
        <v>5095</v>
      </c>
      <c r="C2722" t="s">
        <v>5096</v>
      </c>
      <c r="D2722" t="s">
        <v>32</v>
      </c>
      <c r="E2722">
        <v>3</v>
      </c>
      <c r="F2722" s="3">
        <v>25237</v>
      </c>
      <c r="G2722" t="s">
        <v>40</v>
      </c>
      <c r="H2722" t="s">
        <v>68</v>
      </c>
      <c r="I2722" t="s">
        <v>27</v>
      </c>
      <c r="J2722" t="s">
        <v>28</v>
      </c>
      <c r="K2722" t="s">
        <v>29</v>
      </c>
      <c r="L2722">
        <v>17</v>
      </c>
    </row>
    <row r="2723" spans="1:12" x14ac:dyDescent="0.3">
      <c r="A2723">
        <v>2722</v>
      </c>
      <c r="B2723" t="s">
        <v>5097</v>
      </c>
      <c r="C2723" t="s">
        <v>5098</v>
      </c>
      <c r="D2723" t="s">
        <v>24</v>
      </c>
      <c r="E2723">
        <v>1</v>
      </c>
      <c r="F2723" s="3">
        <v>31864</v>
      </c>
      <c r="G2723" t="s">
        <v>40</v>
      </c>
      <c r="H2723" t="s">
        <v>26</v>
      </c>
      <c r="I2723" t="s">
        <v>27</v>
      </c>
      <c r="J2723" t="s">
        <v>28</v>
      </c>
      <c r="K2723" t="s">
        <v>42</v>
      </c>
      <c r="L2723">
        <v>8</v>
      </c>
    </row>
    <row r="2724" spans="1:12" x14ac:dyDescent="0.3">
      <c r="A2724">
        <v>2723</v>
      </c>
      <c r="B2724" t="s">
        <v>5099</v>
      </c>
      <c r="C2724" t="s">
        <v>5100</v>
      </c>
      <c r="D2724" t="s">
        <v>24</v>
      </c>
      <c r="E2724">
        <v>71</v>
      </c>
      <c r="F2724" s="3">
        <v>28600</v>
      </c>
      <c r="G2724" t="s">
        <v>346</v>
      </c>
      <c r="H2724" t="s">
        <v>68</v>
      </c>
      <c r="I2724" t="s">
        <v>27</v>
      </c>
      <c r="J2724" t="s">
        <v>28</v>
      </c>
      <c r="K2724" t="s">
        <v>29</v>
      </c>
      <c r="L2724">
        <v>18</v>
      </c>
    </row>
    <row r="2725" spans="1:12" x14ac:dyDescent="0.3">
      <c r="A2725">
        <v>2724</v>
      </c>
      <c r="B2725" t="s">
        <v>2766</v>
      </c>
      <c r="C2725" t="s">
        <v>5101</v>
      </c>
      <c r="D2725" t="s">
        <v>32</v>
      </c>
      <c r="E2725">
        <v>92</v>
      </c>
      <c r="F2725" s="3">
        <v>34344</v>
      </c>
      <c r="G2725" t="s">
        <v>2154</v>
      </c>
      <c r="H2725" t="s">
        <v>34</v>
      </c>
      <c r="I2725" t="s">
        <v>27</v>
      </c>
      <c r="J2725" t="s">
        <v>28</v>
      </c>
      <c r="K2725" t="s">
        <v>42</v>
      </c>
      <c r="L2725">
        <v>4</v>
      </c>
    </row>
    <row r="2726" spans="1:12" x14ac:dyDescent="0.3">
      <c r="A2726">
        <v>2725</v>
      </c>
      <c r="B2726" t="s">
        <v>2724</v>
      </c>
      <c r="C2726" t="s">
        <v>5102</v>
      </c>
      <c r="D2726" t="s">
        <v>24</v>
      </c>
      <c r="E2726">
        <v>20</v>
      </c>
      <c r="F2726" s="3">
        <v>23912</v>
      </c>
      <c r="G2726" t="s">
        <v>62</v>
      </c>
      <c r="H2726" t="s">
        <v>38</v>
      </c>
      <c r="I2726" t="s">
        <v>46</v>
      </c>
      <c r="J2726" t="s">
        <v>28</v>
      </c>
      <c r="K2726" t="s">
        <v>42</v>
      </c>
      <c r="L2726">
        <v>11</v>
      </c>
    </row>
    <row r="2727" spans="1:12" x14ac:dyDescent="0.3">
      <c r="A2727">
        <v>2726</v>
      </c>
      <c r="B2727" t="s">
        <v>5103</v>
      </c>
      <c r="C2727" t="s">
        <v>5104</v>
      </c>
      <c r="D2727" t="s">
        <v>32</v>
      </c>
      <c r="E2727">
        <v>49</v>
      </c>
      <c r="F2727" s="3">
        <v>27837</v>
      </c>
      <c r="G2727" t="s">
        <v>33</v>
      </c>
      <c r="H2727" t="s">
        <v>34</v>
      </c>
      <c r="I2727" t="s">
        <v>46</v>
      </c>
      <c r="J2727" t="s">
        <v>28</v>
      </c>
      <c r="K2727" t="s">
        <v>42</v>
      </c>
      <c r="L2727">
        <v>4</v>
      </c>
    </row>
    <row r="2728" spans="1:12" x14ac:dyDescent="0.3">
      <c r="A2728">
        <v>2727</v>
      </c>
      <c r="B2728" t="s">
        <v>100</v>
      </c>
      <c r="C2728" t="s">
        <v>5105</v>
      </c>
      <c r="D2728" t="s">
        <v>24</v>
      </c>
      <c r="E2728">
        <v>88</v>
      </c>
      <c r="F2728" s="3">
        <v>32346</v>
      </c>
      <c r="G2728" t="s">
        <v>33</v>
      </c>
      <c r="H2728" t="s">
        <v>34</v>
      </c>
      <c r="I2728" t="s">
        <v>50</v>
      </c>
      <c r="J2728" t="s">
        <v>28</v>
      </c>
      <c r="K2728" t="s">
        <v>29</v>
      </c>
      <c r="L2728">
        <v>2</v>
      </c>
    </row>
    <row r="2729" spans="1:12" x14ac:dyDescent="0.3">
      <c r="A2729">
        <v>2728</v>
      </c>
      <c r="B2729" t="s">
        <v>4825</v>
      </c>
      <c r="C2729" t="s">
        <v>5106</v>
      </c>
      <c r="D2729" t="s">
        <v>24</v>
      </c>
      <c r="E2729">
        <v>55</v>
      </c>
      <c r="F2729" s="3">
        <v>21635</v>
      </c>
      <c r="G2729" t="s">
        <v>202</v>
      </c>
      <c r="H2729" t="s">
        <v>41</v>
      </c>
      <c r="I2729" t="s">
        <v>50</v>
      </c>
      <c r="J2729" t="s">
        <v>28</v>
      </c>
      <c r="K2729" t="s">
        <v>42</v>
      </c>
      <c r="L2729">
        <v>19</v>
      </c>
    </row>
    <row r="2730" spans="1:12" x14ac:dyDescent="0.3">
      <c r="A2730">
        <v>2729</v>
      </c>
      <c r="B2730" t="s">
        <v>5107</v>
      </c>
      <c r="C2730" t="s">
        <v>5108</v>
      </c>
      <c r="D2730" t="s">
        <v>24</v>
      </c>
      <c r="E2730">
        <v>76</v>
      </c>
      <c r="F2730" s="3">
        <v>36656</v>
      </c>
      <c r="G2730" t="s">
        <v>301</v>
      </c>
      <c r="H2730" t="s">
        <v>40</v>
      </c>
      <c r="I2730" t="s">
        <v>27</v>
      </c>
      <c r="J2730" t="s">
        <v>28</v>
      </c>
      <c r="K2730" t="s">
        <v>29</v>
      </c>
      <c r="L2730">
        <v>1</v>
      </c>
    </row>
    <row r="2731" spans="1:12" x14ac:dyDescent="0.3">
      <c r="A2731">
        <v>2730</v>
      </c>
      <c r="B2731" t="s">
        <v>5109</v>
      </c>
      <c r="C2731" t="s">
        <v>5110</v>
      </c>
      <c r="D2731" t="s">
        <v>32</v>
      </c>
      <c r="E2731">
        <v>15</v>
      </c>
      <c r="F2731" s="3">
        <v>22247</v>
      </c>
      <c r="G2731" t="s">
        <v>165</v>
      </c>
      <c r="H2731" t="s">
        <v>34</v>
      </c>
      <c r="I2731" t="s">
        <v>27</v>
      </c>
      <c r="J2731" t="s">
        <v>28</v>
      </c>
      <c r="K2731" t="s">
        <v>42</v>
      </c>
      <c r="L2731">
        <v>11</v>
      </c>
    </row>
    <row r="2732" spans="1:12" x14ac:dyDescent="0.3">
      <c r="A2732">
        <v>2731</v>
      </c>
      <c r="B2732" t="s">
        <v>5111</v>
      </c>
      <c r="C2732" t="s">
        <v>5112</v>
      </c>
      <c r="D2732" t="s">
        <v>24</v>
      </c>
      <c r="E2732">
        <v>74</v>
      </c>
      <c r="F2732" s="3">
        <v>36664</v>
      </c>
      <c r="G2732" t="s">
        <v>105</v>
      </c>
      <c r="H2732" t="s">
        <v>49</v>
      </c>
      <c r="I2732" t="s">
        <v>27</v>
      </c>
      <c r="J2732" t="s">
        <v>28</v>
      </c>
      <c r="K2732" t="s">
        <v>29</v>
      </c>
      <c r="L2732">
        <v>1</v>
      </c>
    </row>
    <row r="2733" spans="1:12" x14ac:dyDescent="0.3">
      <c r="A2733">
        <v>2732</v>
      </c>
      <c r="B2733" t="s">
        <v>5113</v>
      </c>
      <c r="C2733" t="s">
        <v>5114</v>
      </c>
      <c r="D2733" t="s">
        <v>24</v>
      </c>
      <c r="E2733">
        <v>36</v>
      </c>
      <c r="F2733" s="3">
        <v>22341</v>
      </c>
      <c r="G2733" t="s">
        <v>207</v>
      </c>
      <c r="H2733" t="s">
        <v>26</v>
      </c>
      <c r="I2733" t="s">
        <v>27</v>
      </c>
      <c r="J2733" t="s">
        <v>28</v>
      </c>
      <c r="K2733" t="s">
        <v>42</v>
      </c>
      <c r="L2733">
        <v>7</v>
      </c>
    </row>
    <row r="2734" spans="1:12" x14ac:dyDescent="0.3">
      <c r="A2734">
        <v>2733</v>
      </c>
      <c r="B2734" t="s">
        <v>5115</v>
      </c>
      <c r="C2734" t="s">
        <v>5116</v>
      </c>
      <c r="D2734" t="s">
        <v>24</v>
      </c>
      <c r="E2734">
        <v>89</v>
      </c>
      <c r="F2734" s="3">
        <v>31113</v>
      </c>
      <c r="G2734" t="s">
        <v>415</v>
      </c>
      <c r="H2734" t="s">
        <v>68</v>
      </c>
      <c r="I2734" t="s">
        <v>27</v>
      </c>
      <c r="J2734" t="s">
        <v>28</v>
      </c>
      <c r="K2734" t="s">
        <v>29</v>
      </c>
      <c r="L2734">
        <v>17</v>
      </c>
    </row>
    <row r="2735" spans="1:12" x14ac:dyDescent="0.3">
      <c r="A2735">
        <v>2734</v>
      </c>
      <c r="B2735" t="s">
        <v>5117</v>
      </c>
      <c r="C2735" t="s">
        <v>5118</v>
      </c>
      <c r="D2735" t="s">
        <v>24</v>
      </c>
      <c r="E2735">
        <v>35</v>
      </c>
      <c r="F2735" s="3">
        <v>20886</v>
      </c>
      <c r="G2735" t="s">
        <v>40</v>
      </c>
      <c r="H2735" t="s">
        <v>68</v>
      </c>
      <c r="I2735" t="s">
        <v>50</v>
      </c>
      <c r="J2735" t="s">
        <v>28</v>
      </c>
      <c r="K2735" t="s">
        <v>42</v>
      </c>
      <c r="L2735">
        <v>10</v>
      </c>
    </row>
    <row r="2736" spans="1:12" x14ac:dyDescent="0.3">
      <c r="A2736">
        <v>2735</v>
      </c>
      <c r="B2736" t="s">
        <v>412</v>
      </c>
      <c r="C2736" t="s">
        <v>5119</v>
      </c>
      <c r="D2736" t="s">
        <v>32</v>
      </c>
      <c r="E2736">
        <v>18</v>
      </c>
      <c r="F2736" s="3">
        <v>21434</v>
      </c>
      <c r="G2736" t="s">
        <v>346</v>
      </c>
      <c r="H2736" t="s">
        <v>34</v>
      </c>
      <c r="I2736" t="s">
        <v>50</v>
      </c>
      <c r="J2736" t="s">
        <v>28</v>
      </c>
      <c r="K2736" t="s">
        <v>29</v>
      </c>
      <c r="L2736">
        <v>14</v>
      </c>
    </row>
    <row r="2737" spans="1:12" x14ac:dyDescent="0.3">
      <c r="A2737">
        <v>2736</v>
      </c>
      <c r="B2737" t="s">
        <v>615</v>
      </c>
      <c r="C2737" t="s">
        <v>5120</v>
      </c>
      <c r="D2737" t="s">
        <v>32</v>
      </c>
      <c r="E2737">
        <v>40</v>
      </c>
      <c r="F2737" s="3">
        <v>33987</v>
      </c>
      <c r="G2737" t="s">
        <v>872</v>
      </c>
      <c r="H2737" t="s">
        <v>40</v>
      </c>
      <c r="I2737" t="s">
        <v>46</v>
      </c>
      <c r="J2737" t="s">
        <v>28</v>
      </c>
      <c r="K2737" t="s">
        <v>29</v>
      </c>
      <c r="L2737">
        <v>9</v>
      </c>
    </row>
    <row r="2738" spans="1:12" x14ac:dyDescent="0.3">
      <c r="A2738">
        <v>2737</v>
      </c>
      <c r="B2738" t="s">
        <v>5121</v>
      </c>
      <c r="C2738" t="s">
        <v>5122</v>
      </c>
      <c r="D2738" t="s">
        <v>32</v>
      </c>
      <c r="E2738">
        <v>28</v>
      </c>
      <c r="F2738" s="3">
        <v>35996</v>
      </c>
      <c r="G2738" t="s">
        <v>40</v>
      </c>
      <c r="H2738" t="s">
        <v>49</v>
      </c>
      <c r="I2738" t="s">
        <v>27</v>
      </c>
      <c r="J2738" t="s">
        <v>28</v>
      </c>
      <c r="K2738" t="s">
        <v>29</v>
      </c>
      <c r="L2738">
        <v>3</v>
      </c>
    </row>
    <row r="2739" spans="1:12" x14ac:dyDescent="0.3">
      <c r="A2739">
        <v>2738</v>
      </c>
      <c r="B2739" t="s">
        <v>5123</v>
      </c>
      <c r="C2739" t="s">
        <v>5124</v>
      </c>
      <c r="D2739" t="s">
        <v>24</v>
      </c>
      <c r="E2739">
        <v>77</v>
      </c>
      <c r="F2739" s="3">
        <v>35436</v>
      </c>
      <c r="G2739" t="s">
        <v>111</v>
      </c>
      <c r="H2739" t="s">
        <v>26</v>
      </c>
      <c r="I2739" t="s">
        <v>27</v>
      </c>
      <c r="J2739" t="s">
        <v>28</v>
      </c>
      <c r="K2739" t="s">
        <v>42</v>
      </c>
      <c r="L2739">
        <v>5</v>
      </c>
    </row>
    <row r="2740" spans="1:12" x14ac:dyDescent="0.3">
      <c r="A2740">
        <v>2739</v>
      </c>
      <c r="B2740" t="s">
        <v>1414</v>
      </c>
      <c r="C2740" t="s">
        <v>5125</v>
      </c>
      <c r="D2740" t="s">
        <v>32</v>
      </c>
      <c r="E2740">
        <v>48</v>
      </c>
      <c r="F2740" s="3">
        <v>31246</v>
      </c>
      <c r="G2740" t="s">
        <v>2154</v>
      </c>
      <c r="H2740" t="s">
        <v>26</v>
      </c>
      <c r="I2740" t="s">
        <v>50</v>
      </c>
      <c r="J2740" t="s">
        <v>28</v>
      </c>
      <c r="K2740" t="s">
        <v>29</v>
      </c>
      <c r="L2740">
        <v>15</v>
      </c>
    </row>
    <row r="2741" spans="1:12" x14ac:dyDescent="0.3">
      <c r="A2741">
        <v>2740</v>
      </c>
      <c r="B2741" t="s">
        <v>5126</v>
      </c>
      <c r="C2741" t="s">
        <v>5127</v>
      </c>
      <c r="D2741" t="s">
        <v>24</v>
      </c>
      <c r="E2741">
        <v>61</v>
      </c>
      <c r="F2741" s="3">
        <v>23044</v>
      </c>
      <c r="G2741" t="s">
        <v>33</v>
      </c>
      <c r="H2741" t="s">
        <v>34</v>
      </c>
      <c r="I2741" t="s">
        <v>46</v>
      </c>
      <c r="J2741" t="s">
        <v>28</v>
      </c>
      <c r="K2741" t="s">
        <v>29</v>
      </c>
      <c r="L2741">
        <v>12</v>
      </c>
    </row>
    <row r="2742" spans="1:12" x14ac:dyDescent="0.3">
      <c r="A2742">
        <v>2741</v>
      </c>
      <c r="B2742" t="s">
        <v>5128</v>
      </c>
      <c r="C2742" t="s">
        <v>5129</v>
      </c>
      <c r="D2742" t="s">
        <v>32</v>
      </c>
      <c r="E2742">
        <v>6</v>
      </c>
      <c r="F2742" s="3">
        <v>36219</v>
      </c>
      <c r="G2742" t="s">
        <v>240</v>
      </c>
      <c r="H2742" t="s">
        <v>38</v>
      </c>
      <c r="I2742" t="s">
        <v>50</v>
      </c>
      <c r="J2742" t="s">
        <v>28</v>
      </c>
      <c r="K2742" t="s">
        <v>42</v>
      </c>
      <c r="L2742">
        <v>4</v>
      </c>
    </row>
    <row r="2743" spans="1:12" x14ac:dyDescent="0.3">
      <c r="A2743">
        <v>2742</v>
      </c>
      <c r="B2743" t="s">
        <v>2965</v>
      </c>
      <c r="C2743" t="s">
        <v>5130</v>
      </c>
      <c r="D2743" t="s">
        <v>32</v>
      </c>
      <c r="E2743">
        <v>50</v>
      </c>
      <c r="F2743" s="3">
        <v>28959</v>
      </c>
      <c r="G2743" t="s">
        <v>561</v>
      </c>
      <c r="H2743" t="s">
        <v>34</v>
      </c>
      <c r="I2743" t="s">
        <v>50</v>
      </c>
      <c r="J2743" t="s">
        <v>28</v>
      </c>
      <c r="K2743" t="s">
        <v>29</v>
      </c>
      <c r="L2743">
        <v>15</v>
      </c>
    </row>
    <row r="2744" spans="1:12" x14ac:dyDescent="0.3">
      <c r="A2744">
        <v>2743</v>
      </c>
      <c r="B2744" t="s">
        <v>5131</v>
      </c>
      <c r="C2744" t="s">
        <v>5132</v>
      </c>
      <c r="D2744" t="s">
        <v>32</v>
      </c>
      <c r="E2744">
        <v>67</v>
      </c>
      <c r="F2744" s="3">
        <v>29000</v>
      </c>
      <c r="G2744" t="s">
        <v>141</v>
      </c>
      <c r="H2744" t="s">
        <v>26</v>
      </c>
      <c r="I2744" t="s">
        <v>50</v>
      </c>
      <c r="J2744" t="s">
        <v>28</v>
      </c>
      <c r="K2744" t="s">
        <v>29</v>
      </c>
      <c r="L2744">
        <v>20</v>
      </c>
    </row>
    <row r="2745" spans="1:12" x14ac:dyDescent="0.3">
      <c r="A2745">
        <v>2744</v>
      </c>
      <c r="B2745" t="s">
        <v>5133</v>
      </c>
      <c r="C2745" t="s">
        <v>5134</v>
      </c>
      <c r="D2745" t="s">
        <v>32</v>
      </c>
      <c r="E2745">
        <v>59</v>
      </c>
      <c r="F2745" s="3">
        <v>36185</v>
      </c>
      <c r="G2745" t="s">
        <v>165</v>
      </c>
      <c r="H2745" t="s">
        <v>34</v>
      </c>
      <c r="I2745" t="s">
        <v>27</v>
      </c>
      <c r="J2745" t="s">
        <v>28</v>
      </c>
      <c r="K2745" t="s">
        <v>42</v>
      </c>
      <c r="L2745">
        <v>3</v>
      </c>
    </row>
    <row r="2746" spans="1:12" x14ac:dyDescent="0.3">
      <c r="A2746">
        <v>2745</v>
      </c>
      <c r="B2746" t="s">
        <v>5135</v>
      </c>
      <c r="C2746" t="s">
        <v>5136</v>
      </c>
      <c r="D2746" t="s">
        <v>24</v>
      </c>
      <c r="E2746">
        <v>8</v>
      </c>
      <c r="F2746" s="3">
        <v>28131</v>
      </c>
      <c r="G2746" t="s">
        <v>374</v>
      </c>
      <c r="H2746" t="s">
        <v>68</v>
      </c>
      <c r="I2746" t="s">
        <v>27</v>
      </c>
      <c r="J2746" t="s">
        <v>28</v>
      </c>
      <c r="K2746" t="s">
        <v>29</v>
      </c>
      <c r="L2746">
        <v>18</v>
      </c>
    </row>
    <row r="2747" spans="1:12" x14ac:dyDescent="0.3">
      <c r="A2747">
        <v>2746</v>
      </c>
      <c r="B2747" t="s">
        <v>5137</v>
      </c>
      <c r="C2747" t="s">
        <v>5138</v>
      </c>
      <c r="D2747" t="s">
        <v>24</v>
      </c>
      <c r="E2747">
        <v>97</v>
      </c>
      <c r="F2747" s="3">
        <v>19657</v>
      </c>
      <c r="G2747" t="s">
        <v>561</v>
      </c>
      <c r="H2747" t="s">
        <v>34</v>
      </c>
      <c r="I2747" t="s">
        <v>50</v>
      </c>
      <c r="J2747" t="s">
        <v>28</v>
      </c>
      <c r="K2747" t="s">
        <v>29</v>
      </c>
      <c r="L2747">
        <v>7</v>
      </c>
    </row>
    <row r="2748" spans="1:12" x14ac:dyDescent="0.3">
      <c r="A2748">
        <v>2747</v>
      </c>
      <c r="B2748" t="s">
        <v>2134</v>
      </c>
      <c r="C2748" t="s">
        <v>5139</v>
      </c>
      <c r="D2748" t="s">
        <v>24</v>
      </c>
      <c r="E2748">
        <v>5</v>
      </c>
      <c r="F2748" s="3">
        <v>20355</v>
      </c>
      <c r="G2748" t="s">
        <v>255</v>
      </c>
      <c r="H2748" t="s">
        <v>40</v>
      </c>
      <c r="I2748" t="s">
        <v>46</v>
      </c>
      <c r="J2748" t="s">
        <v>28</v>
      </c>
      <c r="K2748" t="s">
        <v>42</v>
      </c>
      <c r="L2748">
        <v>11</v>
      </c>
    </row>
    <row r="2749" spans="1:12" x14ac:dyDescent="0.3">
      <c r="A2749">
        <v>2748</v>
      </c>
      <c r="B2749" t="s">
        <v>5140</v>
      </c>
      <c r="C2749" t="s">
        <v>5141</v>
      </c>
      <c r="D2749" t="s">
        <v>24</v>
      </c>
      <c r="E2749">
        <v>96</v>
      </c>
      <c r="F2749" s="3">
        <v>24713</v>
      </c>
      <c r="G2749" t="s">
        <v>404</v>
      </c>
      <c r="H2749" t="s">
        <v>34</v>
      </c>
      <c r="I2749" t="s">
        <v>27</v>
      </c>
      <c r="J2749" t="s">
        <v>28</v>
      </c>
      <c r="K2749" t="s">
        <v>42</v>
      </c>
      <c r="L2749">
        <v>4</v>
      </c>
    </row>
    <row r="2750" spans="1:12" x14ac:dyDescent="0.3">
      <c r="A2750">
        <v>2749</v>
      </c>
      <c r="B2750" t="s">
        <v>5142</v>
      </c>
      <c r="C2750" t="s">
        <v>5143</v>
      </c>
      <c r="D2750" t="s">
        <v>32</v>
      </c>
      <c r="E2750">
        <v>3</v>
      </c>
      <c r="F2750" s="3">
        <v>28867</v>
      </c>
      <c r="G2750" t="s">
        <v>673</v>
      </c>
      <c r="H2750" t="s">
        <v>49</v>
      </c>
      <c r="I2750" t="s">
        <v>27</v>
      </c>
      <c r="J2750" t="s">
        <v>28</v>
      </c>
      <c r="K2750" t="s">
        <v>42</v>
      </c>
      <c r="L2750">
        <v>5</v>
      </c>
    </row>
    <row r="2751" spans="1:12" x14ac:dyDescent="0.3">
      <c r="A2751">
        <v>2750</v>
      </c>
      <c r="B2751" t="s">
        <v>5144</v>
      </c>
      <c r="C2751" t="s">
        <v>5145</v>
      </c>
      <c r="D2751" t="s">
        <v>24</v>
      </c>
      <c r="E2751">
        <v>42</v>
      </c>
      <c r="F2751" s="3">
        <v>29512</v>
      </c>
      <c r="G2751" t="s">
        <v>40</v>
      </c>
      <c r="H2751" t="s">
        <v>38</v>
      </c>
      <c r="I2751" t="s">
        <v>50</v>
      </c>
      <c r="J2751" t="s">
        <v>28</v>
      </c>
      <c r="K2751" t="s">
        <v>42</v>
      </c>
      <c r="L2751">
        <v>20</v>
      </c>
    </row>
    <row r="2752" spans="1:12" x14ac:dyDescent="0.3">
      <c r="A2752">
        <v>2751</v>
      </c>
      <c r="B2752" t="s">
        <v>5146</v>
      </c>
      <c r="C2752" t="s">
        <v>4115</v>
      </c>
      <c r="D2752" t="s">
        <v>32</v>
      </c>
      <c r="E2752">
        <v>94</v>
      </c>
      <c r="F2752" s="3">
        <v>29063</v>
      </c>
      <c r="G2752" t="s">
        <v>83</v>
      </c>
      <c r="H2752" t="s">
        <v>49</v>
      </c>
      <c r="I2752" t="s">
        <v>50</v>
      </c>
      <c r="J2752" t="s">
        <v>28</v>
      </c>
      <c r="K2752" t="s">
        <v>29</v>
      </c>
      <c r="L2752">
        <v>12</v>
      </c>
    </row>
    <row r="2753" spans="1:12" x14ac:dyDescent="0.3">
      <c r="A2753">
        <v>2752</v>
      </c>
      <c r="B2753" t="s">
        <v>5147</v>
      </c>
      <c r="C2753" t="s">
        <v>5148</v>
      </c>
      <c r="D2753" t="s">
        <v>24</v>
      </c>
      <c r="E2753">
        <v>11</v>
      </c>
      <c r="F2753" s="3">
        <v>22046</v>
      </c>
      <c r="G2753" t="s">
        <v>673</v>
      </c>
      <c r="H2753" t="s">
        <v>49</v>
      </c>
      <c r="I2753" t="s">
        <v>46</v>
      </c>
      <c r="J2753" t="s">
        <v>28</v>
      </c>
      <c r="K2753" t="s">
        <v>29</v>
      </c>
      <c r="L2753">
        <v>14</v>
      </c>
    </row>
    <row r="2754" spans="1:12" x14ac:dyDescent="0.3">
      <c r="A2754">
        <v>2753</v>
      </c>
      <c r="B2754" t="s">
        <v>5149</v>
      </c>
      <c r="C2754" t="s">
        <v>5150</v>
      </c>
      <c r="D2754" t="s">
        <v>32</v>
      </c>
      <c r="E2754">
        <v>26</v>
      </c>
      <c r="F2754" s="3">
        <v>31090</v>
      </c>
      <c r="G2754" t="s">
        <v>67</v>
      </c>
      <c r="H2754" t="s">
        <v>68</v>
      </c>
      <c r="I2754" t="s">
        <v>27</v>
      </c>
      <c r="J2754" t="s">
        <v>28</v>
      </c>
      <c r="K2754" t="s">
        <v>29</v>
      </c>
      <c r="L2754">
        <v>7</v>
      </c>
    </row>
    <row r="2755" spans="1:12" x14ac:dyDescent="0.3">
      <c r="A2755">
        <v>2754</v>
      </c>
      <c r="B2755" t="s">
        <v>5151</v>
      </c>
      <c r="C2755" t="s">
        <v>5152</v>
      </c>
      <c r="D2755" t="s">
        <v>32</v>
      </c>
      <c r="E2755">
        <v>17</v>
      </c>
      <c r="F2755" s="3">
        <v>23185</v>
      </c>
      <c r="G2755" t="s">
        <v>196</v>
      </c>
      <c r="H2755" t="s">
        <v>49</v>
      </c>
      <c r="I2755" t="s">
        <v>27</v>
      </c>
      <c r="J2755" t="s">
        <v>28</v>
      </c>
      <c r="K2755" t="s">
        <v>42</v>
      </c>
      <c r="L2755">
        <v>11</v>
      </c>
    </row>
    <row r="2756" spans="1:12" x14ac:dyDescent="0.3">
      <c r="A2756">
        <v>2755</v>
      </c>
      <c r="B2756" t="s">
        <v>5153</v>
      </c>
      <c r="C2756" t="s">
        <v>5154</v>
      </c>
      <c r="D2756" t="s">
        <v>24</v>
      </c>
      <c r="E2756">
        <v>66</v>
      </c>
      <c r="F2756" s="3">
        <v>36369</v>
      </c>
      <c r="G2756" t="s">
        <v>1068</v>
      </c>
      <c r="H2756" t="s">
        <v>68</v>
      </c>
      <c r="I2756" t="s">
        <v>27</v>
      </c>
      <c r="J2756" t="s">
        <v>28</v>
      </c>
      <c r="K2756" t="s">
        <v>29</v>
      </c>
      <c r="L2756">
        <v>1</v>
      </c>
    </row>
    <row r="2757" spans="1:12" x14ac:dyDescent="0.3">
      <c r="A2757">
        <v>2756</v>
      </c>
      <c r="B2757" t="s">
        <v>2132</v>
      </c>
      <c r="C2757" t="s">
        <v>5155</v>
      </c>
      <c r="D2757" t="s">
        <v>24</v>
      </c>
      <c r="E2757">
        <v>11</v>
      </c>
      <c r="F2757" s="3">
        <v>25220</v>
      </c>
      <c r="G2757" t="s">
        <v>40</v>
      </c>
      <c r="H2757" t="s">
        <v>148</v>
      </c>
      <c r="I2757" t="s">
        <v>27</v>
      </c>
      <c r="J2757" t="s">
        <v>28</v>
      </c>
      <c r="K2757" t="s">
        <v>42</v>
      </c>
      <c r="L2757">
        <v>8</v>
      </c>
    </row>
    <row r="2758" spans="1:12" x14ac:dyDescent="0.3">
      <c r="A2758">
        <v>2757</v>
      </c>
      <c r="B2758" t="s">
        <v>5156</v>
      </c>
      <c r="C2758" t="s">
        <v>5157</v>
      </c>
      <c r="D2758" t="s">
        <v>24</v>
      </c>
      <c r="E2758">
        <v>65</v>
      </c>
      <c r="F2758" s="3">
        <v>22330</v>
      </c>
      <c r="G2758" t="s">
        <v>40</v>
      </c>
      <c r="H2758" t="s">
        <v>34</v>
      </c>
      <c r="I2758" t="s">
        <v>46</v>
      </c>
      <c r="J2758" t="s">
        <v>28</v>
      </c>
      <c r="K2758" t="s">
        <v>42</v>
      </c>
      <c r="L2758">
        <v>8</v>
      </c>
    </row>
    <row r="2759" spans="1:12" x14ac:dyDescent="0.3">
      <c r="A2759">
        <v>2758</v>
      </c>
      <c r="B2759" t="s">
        <v>5158</v>
      </c>
      <c r="C2759" t="s">
        <v>1483</v>
      </c>
      <c r="D2759" t="s">
        <v>32</v>
      </c>
      <c r="E2759">
        <v>17</v>
      </c>
      <c r="F2759" s="3">
        <v>20233</v>
      </c>
      <c r="G2759" t="s">
        <v>40</v>
      </c>
      <c r="H2759" t="s">
        <v>68</v>
      </c>
      <c r="I2759" t="s">
        <v>46</v>
      </c>
      <c r="J2759" t="s">
        <v>28</v>
      </c>
      <c r="K2759" t="s">
        <v>42</v>
      </c>
      <c r="L2759">
        <v>19</v>
      </c>
    </row>
    <row r="2760" spans="1:12" x14ac:dyDescent="0.3">
      <c r="A2760">
        <v>2759</v>
      </c>
      <c r="B2760" t="s">
        <v>5159</v>
      </c>
      <c r="C2760" t="s">
        <v>5160</v>
      </c>
      <c r="D2760" t="s">
        <v>24</v>
      </c>
      <c r="E2760">
        <v>16</v>
      </c>
      <c r="F2760" s="3">
        <v>37209</v>
      </c>
      <c r="G2760" t="s">
        <v>396</v>
      </c>
      <c r="H2760" t="s">
        <v>26</v>
      </c>
      <c r="I2760" t="s">
        <v>46</v>
      </c>
      <c r="J2760" t="s">
        <v>28</v>
      </c>
      <c r="K2760" t="s">
        <v>29</v>
      </c>
      <c r="L2760">
        <v>1</v>
      </c>
    </row>
    <row r="2761" spans="1:12" x14ac:dyDescent="0.3">
      <c r="A2761">
        <v>2760</v>
      </c>
      <c r="B2761" t="s">
        <v>5161</v>
      </c>
      <c r="C2761" t="s">
        <v>5162</v>
      </c>
      <c r="D2761" t="s">
        <v>32</v>
      </c>
      <c r="E2761">
        <v>55</v>
      </c>
      <c r="F2761" s="3">
        <v>27869</v>
      </c>
      <c r="G2761" t="s">
        <v>232</v>
      </c>
      <c r="H2761" t="s">
        <v>38</v>
      </c>
      <c r="I2761" t="s">
        <v>27</v>
      </c>
      <c r="J2761" t="s">
        <v>28</v>
      </c>
      <c r="K2761" t="s">
        <v>42</v>
      </c>
      <c r="L2761">
        <v>11</v>
      </c>
    </row>
    <row r="2762" spans="1:12" x14ac:dyDescent="0.3">
      <c r="A2762">
        <v>2761</v>
      </c>
      <c r="B2762" t="s">
        <v>3641</v>
      </c>
      <c r="C2762" t="s">
        <v>5163</v>
      </c>
      <c r="D2762" t="s">
        <v>24</v>
      </c>
      <c r="E2762">
        <v>78</v>
      </c>
      <c r="F2762" s="3">
        <v>22596</v>
      </c>
      <c r="G2762" t="s">
        <v>135</v>
      </c>
      <c r="H2762" t="s">
        <v>34</v>
      </c>
      <c r="I2762" t="s">
        <v>27</v>
      </c>
      <c r="J2762" t="s">
        <v>28</v>
      </c>
      <c r="K2762" t="s">
        <v>42</v>
      </c>
      <c r="L2762">
        <v>19</v>
      </c>
    </row>
    <row r="2763" spans="1:12" x14ac:dyDescent="0.3">
      <c r="A2763">
        <v>2762</v>
      </c>
      <c r="B2763" t="s">
        <v>5164</v>
      </c>
      <c r="C2763" t="s">
        <v>5165</v>
      </c>
      <c r="D2763" t="s">
        <v>24</v>
      </c>
      <c r="E2763">
        <v>34</v>
      </c>
      <c r="F2763" s="3">
        <v>33935</v>
      </c>
      <c r="G2763" t="s">
        <v>40</v>
      </c>
      <c r="H2763" t="s">
        <v>68</v>
      </c>
      <c r="I2763" t="s">
        <v>27</v>
      </c>
      <c r="J2763" t="s">
        <v>28</v>
      </c>
      <c r="K2763" t="s">
        <v>42</v>
      </c>
      <c r="L2763">
        <v>9</v>
      </c>
    </row>
    <row r="2764" spans="1:12" x14ac:dyDescent="0.3">
      <c r="A2764">
        <v>2763</v>
      </c>
      <c r="B2764" t="s">
        <v>1492</v>
      </c>
      <c r="C2764" t="s">
        <v>5166</v>
      </c>
      <c r="D2764" t="s">
        <v>24</v>
      </c>
      <c r="E2764">
        <v>30</v>
      </c>
      <c r="F2764" s="3">
        <v>28918</v>
      </c>
      <c r="G2764" t="s">
        <v>561</v>
      </c>
      <c r="H2764" t="s">
        <v>34</v>
      </c>
      <c r="I2764" t="s">
        <v>27</v>
      </c>
      <c r="J2764" t="s">
        <v>28</v>
      </c>
      <c r="K2764" t="s">
        <v>29</v>
      </c>
      <c r="L2764">
        <v>10</v>
      </c>
    </row>
    <row r="2765" spans="1:12" x14ac:dyDescent="0.3">
      <c r="A2765">
        <v>2764</v>
      </c>
      <c r="B2765" t="s">
        <v>5167</v>
      </c>
      <c r="C2765" t="s">
        <v>2864</v>
      </c>
      <c r="D2765" t="s">
        <v>24</v>
      </c>
      <c r="E2765">
        <v>12</v>
      </c>
      <c r="F2765" s="3">
        <v>20177</v>
      </c>
      <c r="G2765" t="s">
        <v>40</v>
      </c>
      <c r="H2765" t="s">
        <v>34</v>
      </c>
      <c r="I2765" t="s">
        <v>27</v>
      </c>
      <c r="J2765" t="s">
        <v>28</v>
      </c>
      <c r="K2765" t="s">
        <v>29</v>
      </c>
      <c r="L2765">
        <v>20</v>
      </c>
    </row>
    <row r="2766" spans="1:12" x14ac:dyDescent="0.3">
      <c r="A2766">
        <v>2765</v>
      </c>
      <c r="B2766" t="s">
        <v>5168</v>
      </c>
      <c r="C2766" t="s">
        <v>5169</v>
      </c>
      <c r="D2766" t="s">
        <v>32</v>
      </c>
      <c r="E2766">
        <v>68</v>
      </c>
      <c r="F2766" s="3">
        <v>31149</v>
      </c>
      <c r="G2766" t="s">
        <v>40</v>
      </c>
      <c r="H2766" t="s">
        <v>41</v>
      </c>
      <c r="I2766" t="s">
        <v>27</v>
      </c>
      <c r="J2766" t="s">
        <v>28</v>
      </c>
      <c r="K2766" t="s">
        <v>29</v>
      </c>
      <c r="L2766">
        <v>7</v>
      </c>
    </row>
    <row r="2767" spans="1:12" x14ac:dyDescent="0.3">
      <c r="A2767">
        <v>2766</v>
      </c>
      <c r="B2767" t="s">
        <v>4761</v>
      </c>
      <c r="C2767" t="s">
        <v>5170</v>
      </c>
      <c r="D2767" t="s">
        <v>24</v>
      </c>
      <c r="E2767">
        <v>93</v>
      </c>
      <c r="F2767" s="3">
        <v>32586</v>
      </c>
      <c r="G2767" t="s">
        <v>371</v>
      </c>
      <c r="H2767" t="s">
        <v>34</v>
      </c>
      <c r="I2767" t="s">
        <v>50</v>
      </c>
      <c r="J2767" t="s">
        <v>28</v>
      </c>
      <c r="K2767" t="s">
        <v>29</v>
      </c>
      <c r="L2767">
        <v>8</v>
      </c>
    </row>
    <row r="2768" spans="1:12" x14ac:dyDescent="0.3">
      <c r="A2768">
        <v>2767</v>
      </c>
      <c r="B2768" t="s">
        <v>5171</v>
      </c>
      <c r="C2768" t="s">
        <v>5172</v>
      </c>
      <c r="D2768" t="s">
        <v>24</v>
      </c>
      <c r="E2768">
        <v>84</v>
      </c>
      <c r="F2768" s="3">
        <v>32195</v>
      </c>
      <c r="G2768" t="s">
        <v>558</v>
      </c>
      <c r="H2768" t="s">
        <v>38</v>
      </c>
      <c r="I2768" t="s">
        <v>50</v>
      </c>
      <c r="J2768" t="s">
        <v>28</v>
      </c>
      <c r="K2768" t="s">
        <v>42</v>
      </c>
      <c r="L2768">
        <v>22</v>
      </c>
    </row>
    <row r="2769" spans="1:12" x14ac:dyDescent="0.3">
      <c r="A2769">
        <v>2768</v>
      </c>
      <c r="B2769" t="s">
        <v>5173</v>
      </c>
      <c r="C2769" t="s">
        <v>5174</v>
      </c>
      <c r="D2769" t="s">
        <v>32</v>
      </c>
      <c r="E2769">
        <v>86</v>
      </c>
      <c r="F2769" s="3">
        <v>34968</v>
      </c>
      <c r="G2769" t="s">
        <v>25</v>
      </c>
      <c r="H2769" t="s">
        <v>68</v>
      </c>
      <c r="I2769" t="s">
        <v>27</v>
      </c>
      <c r="J2769" t="s">
        <v>28</v>
      </c>
      <c r="K2769" t="s">
        <v>42</v>
      </c>
      <c r="L2769">
        <v>3</v>
      </c>
    </row>
    <row r="2770" spans="1:12" x14ac:dyDescent="0.3">
      <c r="A2770">
        <v>2769</v>
      </c>
      <c r="B2770" t="s">
        <v>2695</v>
      </c>
      <c r="C2770" t="s">
        <v>5175</v>
      </c>
      <c r="D2770" t="s">
        <v>32</v>
      </c>
      <c r="E2770">
        <v>31</v>
      </c>
      <c r="F2770" s="3">
        <v>28743</v>
      </c>
      <c r="G2770" t="s">
        <v>128</v>
      </c>
      <c r="H2770" t="s">
        <v>68</v>
      </c>
      <c r="I2770" t="s">
        <v>46</v>
      </c>
      <c r="J2770" t="s">
        <v>28</v>
      </c>
      <c r="K2770" t="s">
        <v>29</v>
      </c>
      <c r="L2770">
        <v>15</v>
      </c>
    </row>
    <row r="2771" spans="1:12" x14ac:dyDescent="0.3">
      <c r="A2771">
        <v>2770</v>
      </c>
      <c r="B2771" t="s">
        <v>5176</v>
      </c>
      <c r="C2771" t="s">
        <v>5177</v>
      </c>
      <c r="D2771" t="s">
        <v>32</v>
      </c>
      <c r="E2771">
        <v>24</v>
      </c>
      <c r="F2771" s="3">
        <v>28155</v>
      </c>
      <c r="G2771" t="s">
        <v>138</v>
      </c>
      <c r="H2771" t="s">
        <v>68</v>
      </c>
      <c r="I2771" t="s">
        <v>50</v>
      </c>
      <c r="J2771" t="s">
        <v>28</v>
      </c>
      <c r="K2771" t="s">
        <v>29</v>
      </c>
      <c r="L2771">
        <v>13</v>
      </c>
    </row>
    <row r="2772" spans="1:12" x14ac:dyDescent="0.3">
      <c r="A2772">
        <v>2771</v>
      </c>
      <c r="B2772" t="s">
        <v>5178</v>
      </c>
      <c r="C2772" t="s">
        <v>5179</v>
      </c>
      <c r="D2772" t="s">
        <v>24</v>
      </c>
      <c r="E2772">
        <v>6</v>
      </c>
      <c r="F2772" s="3">
        <v>25481</v>
      </c>
      <c r="G2772" t="s">
        <v>37</v>
      </c>
      <c r="H2772" t="s">
        <v>49</v>
      </c>
      <c r="I2772" t="s">
        <v>46</v>
      </c>
      <c r="J2772" t="s">
        <v>28</v>
      </c>
      <c r="K2772" t="s">
        <v>29</v>
      </c>
      <c r="L2772">
        <v>10</v>
      </c>
    </row>
    <row r="2773" spans="1:12" x14ac:dyDescent="0.3">
      <c r="A2773">
        <v>2772</v>
      </c>
      <c r="B2773" t="s">
        <v>5180</v>
      </c>
      <c r="C2773" t="s">
        <v>5181</v>
      </c>
      <c r="D2773" t="s">
        <v>32</v>
      </c>
      <c r="E2773">
        <v>15</v>
      </c>
      <c r="F2773" s="3">
        <v>20022</v>
      </c>
      <c r="G2773" t="s">
        <v>404</v>
      </c>
      <c r="H2773" t="s">
        <v>38</v>
      </c>
      <c r="I2773" t="s">
        <v>46</v>
      </c>
      <c r="J2773" t="s">
        <v>28</v>
      </c>
      <c r="K2773" t="s">
        <v>29</v>
      </c>
      <c r="L2773">
        <v>13</v>
      </c>
    </row>
    <row r="2774" spans="1:12" x14ac:dyDescent="0.3">
      <c r="A2774">
        <v>2773</v>
      </c>
      <c r="B2774" t="s">
        <v>5182</v>
      </c>
      <c r="C2774" t="s">
        <v>5183</v>
      </c>
      <c r="D2774" t="s">
        <v>32</v>
      </c>
      <c r="E2774">
        <v>69</v>
      </c>
      <c r="F2774" s="3">
        <v>27840</v>
      </c>
      <c r="G2774" t="s">
        <v>503</v>
      </c>
      <c r="H2774" t="s">
        <v>68</v>
      </c>
      <c r="I2774" t="s">
        <v>27</v>
      </c>
      <c r="J2774" t="s">
        <v>28</v>
      </c>
      <c r="K2774" t="s">
        <v>29</v>
      </c>
      <c r="L2774">
        <v>20</v>
      </c>
    </row>
    <row r="2775" spans="1:12" x14ac:dyDescent="0.3">
      <c r="A2775">
        <v>2774</v>
      </c>
      <c r="B2775" t="s">
        <v>5184</v>
      </c>
      <c r="C2775" t="s">
        <v>5185</v>
      </c>
      <c r="D2775" t="s">
        <v>24</v>
      </c>
      <c r="E2775">
        <v>50</v>
      </c>
      <c r="F2775" s="3">
        <v>20664</v>
      </c>
      <c r="G2775" t="s">
        <v>40</v>
      </c>
      <c r="H2775" t="s">
        <v>68</v>
      </c>
      <c r="I2775" t="s">
        <v>27</v>
      </c>
      <c r="J2775" t="s">
        <v>28</v>
      </c>
      <c r="K2775" t="s">
        <v>42</v>
      </c>
      <c r="L2775">
        <v>14</v>
      </c>
    </row>
    <row r="2776" spans="1:12" x14ac:dyDescent="0.3">
      <c r="A2776">
        <v>2775</v>
      </c>
      <c r="B2776" t="s">
        <v>5186</v>
      </c>
      <c r="C2776" t="s">
        <v>5187</v>
      </c>
      <c r="D2776" t="s">
        <v>24</v>
      </c>
      <c r="E2776">
        <v>40</v>
      </c>
      <c r="F2776" s="3">
        <v>24443</v>
      </c>
      <c r="G2776" t="s">
        <v>74</v>
      </c>
      <c r="H2776" t="s">
        <v>68</v>
      </c>
      <c r="I2776" t="s">
        <v>27</v>
      </c>
      <c r="J2776" t="s">
        <v>28</v>
      </c>
      <c r="K2776" t="s">
        <v>29</v>
      </c>
      <c r="L2776">
        <v>7</v>
      </c>
    </row>
    <row r="2777" spans="1:12" x14ac:dyDescent="0.3">
      <c r="A2777">
        <v>2776</v>
      </c>
      <c r="B2777" t="s">
        <v>5188</v>
      </c>
      <c r="C2777" t="s">
        <v>5189</v>
      </c>
      <c r="D2777" t="s">
        <v>32</v>
      </c>
      <c r="E2777">
        <v>59</v>
      </c>
      <c r="F2777" s="3">
        <v>29438</v>
      </c>
      <c r="G2777" t="s">
        <v>40</v>
      </c>
      <c r="H2777" t="s">
        <v>40</v>
      </c>
      <c r="I2777" t="s">
        <v>27</v>
      </c>
      <c r="J2777" t="s">
        <v>28</v>
      </c>
      <c r="K2777" t="s">
        <v>42</v>
      </c>
      <c r="L2777">
        <v>16</v>
      </c>
    </row>
    <row r="2778" spans="1:12" x14ac:dyDescent="0.3">
      <c r="A2778">
        <v>2777</v>
      </c>
      <c r="B2778" t="s">
        <v>5190</v>
      </c>
      <c r="C2778" t="s">
        <v>5191</v>
      </c>
      <c r="D2778" t="s">
        <v>24</v>
      </c>
      <c r="E2778">
        <v>0</v>
      </c>
      <c r="F2778" s="3">
        <v>35487</v>
      </c>
      <c r="G2778" t="s">
        <v>116</v>
      </c>
      <c r="H2778" t="s">
        <v>26</v>
      </c>
      <c r="I2778" t="s">
        <v>27</v>
      </c>
      <c r="J2778" t="s">
        <v>28</v>
      </c>
      <c r="K2778" t="s">
        <v>29</v>
      </c>
      <c r="L2778">
        <v>1</v>
      </c>
    </row>
    <row r="2779" spans="1:12" x14ac:dyDescent="0.3">
      <c r="A2779">
        <v>2778</v>
      </c>
      <c r="B2779" t="s">
        <v>5192</v>
      </c>
      <c r="C2779" t="s">
        <v>5193</v>
      </c>
      <c r="D2779" t="s">
        <v>32</v>
      </c>
      <c r="E2779">
        <v>50</v>
      </c>
      <c r="F2779" s="3">
        <v>28715</v>
      </c>
      <c r="G2779" t="s">
        <v>190</v>
      </c>
      <c r="H2779" t="s">
        <v>34</v>
      </c>
      <c r="I2779" t="s">
        <v>27</v>
      </c>
      <c r="J2779" t="s">
        <v>28</v>
      </c>
      <c r="K2779" t="s">
        <v>42</v>
      </c>
      <c r="L2779">
        <v>12</v>
      </c>
    </row>
    <row r="2780" spans="1:12" x14ac:dyDescent="0.3">
      <c r="A2780">
        <v>2779</v>
      </c>
      <c r="B2780" t="s">
        <v>5194</v>
      </c>
      <c r="C2780" t="s">
        <v>5195</v>
      </c>
      <c r="D2780" t="s">
        <v>32</v>
      </c>
      <c r="E2780">
        <v>54</v>
      </c>
      <c r="F2780" s="3">
        <v>31102</v>
      </c>
      <c r="G2780" t="s">
        <v>40</v>
      </c>
      <c r="H2780" t="s">
        <v>40</v>
      </c>
      <c r="I2780" t="s">
        <v>46</v>
      </c>
      <c r="J2780" t="s">
        <v>28</v>
      </c>
      <c r="K2780" t="s">
        <v>29</v>
      </c>
      <c r="L2780">
        <v>11</v>
      </c>
    </row>
    <row r="2781" spans="1:12" x14ac:dyDescent="0.3">
      <c r="A2781">
        <v>2780</v>
      </c>
      <c r="B2781" t="s">
        <v>5196</v>
      </c>
      <c r="C2781" t="s">
        <v>5197</v>
      </c>
      <c r="D2781" t="s">
        <v>32</v>
      </c>
      <c r="E2781">
        <v>77</v>
      </c>
      <c r="F2781" s="3">
        <v>31367</v>
      </c>
      <c r="G2781" t="s">
        <v>561</v>
      </c>
      <c r="H2781" t="s">
        <v>34</v>
      </c>
      <c r="I2781" t="s">
        <v>46</v>
      </c>
      <c r="J2781" t="s">
        <v>28</v>
      </c>
      <c r="K2781" t="s">
        <v>29</v>
      </c>
      <c r="L2781">
        <v>16</v>
      </c>
    </row>
    <row r="2782" spans="1:12" x14ac:dyDescent="0.3">
      <c r="A2782">
        <v>2781</v>
      </c>
      <c r="B2782" t="s">
        <v>5198</v>
      </c>
      <c r="C2782" t="s">
        <v>5199</v>
      </c>
      <c r="D2782" t="s">
        <v>24</v>
      </c>
      <c r="E2782">
        <v>4</v>
      </c>
      <c r="F2782" s="3">
        <v>35674</v>
      </c>
      <c r="G2782" t="s">
        <v>193</v>
      </c>
      <c r="H2782" t="s">
        <v>34</v>
      </c>
      <c r="I2782" t="s">
        <v>46</v>
      </c>
      <c r="J2782" t="s">
        <v>28</v>
      </c>
      <c r="K2782" t="s">
        <v>29</v>
      </c>
      <c r="L2782">
        <v>5</v>
      </c>
    </row>
    <row r="2783" spans="1:12" x14ac:dyDescent="0.3">
      <c r="A2783">
        <v>2782</v>
      </c>
      <c r="B2783" t="s">
        <v>5200</v>
      </c>
      <c r="C2783" t="s">
        <v>5201</v>
      </c>
      <c r="D2783" t="s">
        <v>24</v>
      </c>
      <c r="E2783">
        <v>91</v>
      </c>
      <c r="F2783" s="3">
        <v>32274</v>
      </c>
      <c r="G2783" t="s">
        <v>580</v>
      </c>
      <c r="H2783" t="s">
        <v>41</v>
      </c>
      <c r="I2783" t="s">
        <v>27</v>
      </c>
      <c r="J2783" t="s">
        <v>28</v>
      </c>
      <c r="K2783" t="s">
        <v>42</v>
      </c>
      <c r="L2783">
        <v>12</v>
      </c>
    </row>
    <row r="2784" spans="1:12" x14ac:dyDescent="0.3">
      <c r="A2784">
        <v>2783</v>
      </c>
      <c r="B2784" t="s">
        <v>5202</v>
      </c>
      <c r="C2784" t="s">
        <v>5203</v>
      </c>
      <c r="D2784" t="s">
        <v>32</v>
      </c>
      <c r="E2784">
        <v>14</v>
      </c>
      <c r="F2784" s="3">
        <v>28726</v>
      </c>
      <c r="G2784" t="s">
        <v>673</v>
      </c>
      <c r="H2784" t="s">
        <v>49</v>
      </c>
      <c r="I2784" t="s">
        <v>46</v>
      </c>
      <c r="J2784" t="s">
        <v>28</v>
      </c>
      <c r="K2784" t="s">
        <v>29</v>
      </c>
      <c r="L2784">
        <v>7</v>
      </c>
    </row>
    <row r="2785" spans="1:12" x14ac:dyDescent="0.3">
      <c r="A2785">
        <v>2784</v>
      </c>
      <c r="B2785" t="s">
        <v>5204</v>
      </c>
      <c r="C2785" t="s">
        <v>5205</v>
      </c>
      <c r="D2785" t="s">
        <v>32</v>
      </c>
      <c r="E2785">
        <v>6</v>
      </c>
      <c r="F2785" s="3">
        <v>32729</v>
      </c>
      <c r="G2785" t="s">
        <v>89</v>
      </c>
      <c r="H2785" t="s">
        <v>68</v>
      </c>
      <c r="I2785" t="s">
        <v>27</v>
      </c>
      <c r="J2785" t="s">
        <v>28</v>
      </c>
      <c r="K2785" t="s">
        <v>42</v>
      </c>
      <c r="L2785">
        <v>13</v>
      </c>
    </row>
    <row r="2786" spans="1:12" x14ac:dyDescent="0.3">
      <c r="A2786">
        <v>2785</v>
      </c>
      <c r="B2786" t="s">
        <v>5206</v>
      </c>
      <c r="C2786" t="s">
        <v>1647</v>
      </c>
      <c r="D2786" t="s">
        <v>24</v>
      </c>
      <c r="E2786">
        <v>9</v>
      </c>
      <c r="F2786" s="3">
        <v>29798</v>
      </c>
      <c r="G2786" t="s">
        <v>832</v>
      </c>
      <c r="H2786" t="s">
        <v>34</v>
      </c>
      <c r="I2786" t="s">
        <v>27</v>
      </c>
      <c r="J2786" t="s">
        <v>28</v>
      </c>
      <c r="K2786" t="s">
        <v>42</v>
      </c>
      <c r="L2786">
        <v>8</v>
      </c>
    </row>
    <row r="2787" spans="1:12" x14ac:dyDescent="0.3">
      <c r="A2787">
        <v>2786</v>
      </c>
      <c r="B2787" t="s">
        <v>3062</v>
      </c>
      <c r="C2787" t="s">
        <v>5207</v>
      </c>
      <c r="D2787" t="s">
        <v>32</v>
      </c>
      <c r="E2787">
        <v>94</v>
      </c>
      <c r="F2787" s="3">
        <v>24858</v>
      </c>
      <c r="G2787" t="s">
        <v>157</v>
      </c>
      <c r="H2787" t="s">
        <v>26</v>
      </c>
      <c r="I2787" t="s">
        <v>27</v>
      </c>
      <c r="J2787" t="s">
        <v>28</v>
      </c>
      <c r="K2787" t="s">
        <v>29</v>
      </c>
      <c r="L2787">
        <v>11</v>
      </c>
    </row>
    <row r="2788" spans="1:12" x14ac:dyDescent="0.3">
      <c r="A2788">
        <v>2787</v>
      </c>
      <c r="B2788" t="s">
        <v>5208</v>
      </c>
      <c r="C2788" t="s">
        <v>5209</v>
      </c>
      <c r="D2788" t="s">
        <v>24</v>
      </c>
      <c r="E2788">
        <v>92</v>
      </c>
      <c r="F2788" s="3">
        <v>29490</v>
      </c>
      <c r="G2788" t="s">
        <v>321</v>
      </c>
      <c r="H2788" t="s">
        <v>40</v>
      </c>
      <c r="I2788" t="s">
        <v>46</v>
      </c>
      <c r="J2788" t="s">
        <v>28</v>
      </c>
      <c r="K2788" t="s">
        <v>29</v>
      </c>
      <c r="L2788">
        <v>6</v>
      </c>
    </row>
    <row r="2789" spans="1:12" x14ac:dyDescent="0.3">
      <c r="A2789">
        <v>2788</v>
      </c>
      <c r="B2789" t="s">
        <v>5210</v>
      </c>
      <c r="C2789" t="s">
        <v>5211</v>
      </c>
      <c r="D2789" t="s">
        <v>24</v>
      </c>
      <c r="E2789">
        <v>45</v>
      </c>
      <c r="F2789" s="3">
        <v>25056</v>
      </c>
      <c r="G2789" t="s">
        <v>141</v>
      </c>
      <c r="H2789" t="s">
        <v>26</v>
      </c>
      <c r="I2789" t="s">
        <v>46</v>
      </c>
      <c r="J2789" t="s">
        <v>28</v>
      </c>
      <c r="K2789" t="s">
        <v>42</v>
      </c>
      <c r="L2789">
        <v>4</v>
      </c>
    </row>
    <row r="2790" spans="1:12" x14ac:dyDescent="0.3">
      <c r="A2790">
        <v>2789</v>
      </c>
      <c r="B2790" t="s">
        <v>5212</v>
      </c>
      <c r="C2790" t="s">
        <v>5213</v>
      </c>
      <c r="D2790" t="s">
        <v>24</v>
      </c>
      <c r="E2790">
        <v>66</v>
      </c>
      <c r="F2790" s="3">
        <v>33938</v>
      </c>
      <c r="G2790" t="s">
        <v>45</v>
      </c>
      <c r="H2790" t="s">
        <v>34</v>
      </c>
      <c r="I2790" t="s">
        <v>46</v>
      </c>
      <c r="J2790" t="s">
        <v>28</v>
      </c>
      <c r="K2790" t="s">
        <v>29</v>
      </c>
      <c r="L2790">
        <v>7</v>
      </c>
    </row>
    <row r="2791" spans="1:12" x14ac:dyDescent="0.3">
      <c r="A2791">
        <v>2790</v>
      </c>
      <c r="B2791" t="s">
        <v>5214</v>
      </c>
      <c r="C2791" t="s">
        <v>5215</v>
      </c>
      <c r="D2791" t="s">
        <v>24</v>
      </c>
      <c r="E2791">
        <v>16</v>
      </c>
      <c r="F2791" s="3">
        <v>28460</v>
      </c>
      <c r="G2791" t="s">
        <v>811</v>
      </c>
      <c r="H2791" t="s">
        <v>49</v>
      </c>
      <c r="I2791" t="s">
        <v>50</v>
      </c>
      <c r="J2791" t="s">
        <v>28</v>
      </c>
      <c r="K2791" t="s">
        <v>29</v>
      </c>
      <c r="L2791">
        <v>20</v>
      </c>
    </row>
    <row r="2792" spans="1:12" x14ac:dyDescent="0.3">
      <c r="A2792">
        <v>2791</v>
      </c>
      <c r="B2792" t="s">
        <v>5216</v>
      </c>
      <c r="C2792" t="s">
        <v>5217</v>
      </c>
      <c r="D2792" t="s">
        <v>32</v>
      </c>
      <c r="E2792">
        <v>72</v>
      </c>
      <c r="F2792" s="3">
        <v>32245</v>
      </c>
      <c r="G2792" t="s">
        <v>371</v>
      </c>
      <c r="H2792" t="s">
        <v>34</v>
      </c>
      <c r="I2792" t="s">
        <v>27</v>
      </c>
      <c r="J2792" t="s">
        <v>28</v>
      </c>
      <c r="K2792" t="s">
        <v>42</v>
      </c>
      <c r="L2792">
        <v>3</v>
      </c>
    </row>
    <row r="2793" spans="1:12" x14ac:dyDescent="0.3">
      <c r="A2793">
        <v>2792</v>
      </c>
      <c r="B2793" t="s">
        <v>4288</v>
      </c>
      <c r="C2793" t="s">
        <v>5218</v>
      </c>
      <c r="D2793" t="s">
        <v>24</v>
      </c>
      <c r="E2793">
        <v>22</v>
      </c>
      <c r="F2793" s="3">
        <v>23438</v>
      </c>
      <c r="G2793" t="s">
        <v>1307</v>
      </c>
      <c r="H2793" t="s">
        <v>34</v>
      </c>
      <c r="I2793" t="s">
        <v>27</v>
      </c>
      <c r="J2793" t="s">
        <v>28</v>
      </c>
      <c r="K2793" t="s">
        <v>29</v>
      </c>
      <c r="L2793">
        <v>12</v>
      </c>
    </row>
    <row r="2794" spans="1:12" x14ac:dyDescent="0.3">
      <c r="A2794">
        <v>2793</v>
      </c>
      <c r="B2794" t="s">
        <v>606</v>
      </c>
      <c r="C2794" t="s">
        <v>5219</v>
      </c>
      <c r="D2794" t="s">
        <v>32</v>
      </c>
      <c r="E2794">
        <v>77</v>
      </c>
      <c r="F2794" s="3">
        <v>26100</v>
      </c>
      <c r="G2794" t="s">
        <v>111</v>
      </c>
      <c r="H2794" t="s">
        <v>26</v>
      </c>
      <c r="I2794" t="s">
        <v>46</v>
      </c>
      <c r="J2794" t="s">
        <v>28</v>
      </c>
      <c r="K2794" t="s">
        <v>29</v>
      </c>
      <c r="L2794">
        <v>14</v>
      </c>
    </row>
    <row r="2795" spans="1:12" x14ac:dyDescent="0.3">
      <c r="A2795">
        <v>2794</v>
      </c>
      <c r="B2795" t="s">
        <v>5220</v>
      </c>
      <c r="C2795" t="s">
        <v>5221</v>
      </c>
      <c r="D2795" t="s">
        <v>24</v>
      </c>
      <c r="E2795">
        <v>41</v>
      </c>
      <c r="F2795" s="3">
        <v>27704</v>
      </c>
      <c r="G2795" t="s">
        <v>141</v>
      </c>
      <c r="H2795" t="s">
        <v>26</v>
      </c>
      <c r="I2795" t="s">
        <v>27</v>
      </c>
      <c r="J2795" t="s">
        <v>28</v>
      </c>
      <c r="K2795" t="s">
        <v>29</v>
      </c>
      <c r="L2795">
        <v>18</v>
      </c>
    </row>
    <row r="2796" spans="1:12" x14ac:dyDescent="0.3">
      <c r="A2796">
        <v>2795</v>
      </c>
      <c r="B2796" t="s">
        <v>5093</v>
      </c>
      <c r="C2796" t="s">
        <v>5222</v>
      </c>
      <c r="D2796" t="s">
        <v>24</v>
      </c>
      <c r="E2796">
        <v>9</v>
      </c>
      <c r="F2796" s="3">
        <v>24208</v>
      </c>
      <c r="G2796" t="s">
        <v>5050</v>
      </c>
      <c r="H2796" t="s">
        <v>34</v>
      </c>
      <c r="I2796" t="s">
        <v>27</v>
      </c>
      <c r="J2796" t="s">
        <v>28</v>
      </c>
      <c r="K2796" t="s">
        <v>42</v>
      </c>
      <c r="L2796">
        <v>17</v>
      </c>
    </row>
    <row r="2797" spans="1:12" x14ac:dyDescent="0.3">
      <c r="A2797">
        <v>2796</v>
      </c>
      <c r="B2797" t="s">
        <v>5223</v>
      </c>
      <c r="C2797" t="s">
        <v>1683</v>
      </c>
      <c r="D2797" t="s">
        <v>24</v>
      </c>
      <c r="E2797">
        <v>52</v>
      </c>
      <c r="F2797" s="3">
        <v>28430</v>
      </c>
      <c r="G2797" t="s">
        <v>2927</v>
      </c>
      <c r="H2797" t="s">
        <v>68</v>
      </c>
      <c r="I2797" t="s">
        <v>27</v>
      </c>
      <c r="J2797" t="s">
        <v>28</v>
      </c>
      <c r="K2797" t="s">
        <v>42</v>
      </c>
      <c r="L2797">
        <v>9</v>
      </c>
    </row>
    <row r="2798" spans="1:12" x14ac:dyDescent="0.3">
      <c r="A2798">
        <v>2797</v>
      </c>
      <c r="B2798" t="s">
        <v>5224</v>
      </c>
      <c r="C2798" t="s">
        <v>5225</v>
      </c>
      <c r="D2798" t="s">
        <v>24</v>
      </c>
      <c r="E2798">
        <v>6</v>
      </c>
      <c r="F2798" s="3">
        <v>31300</v>
      </c>
      <c r="G2798" t="s">
        <v>40</v>
      </c>
      <c r="H2798" t="s">
        <v>41</v>
      </c>
      <c r="I2798" t="s">
        <v>27</v>
      </c>
      <c r="J2798" t="s">
        <v>28</v>
      </c>
      <c r="K2798" t="s">
        <v>29</v>
      </c>
      <c r="L2798">
        <v>14</v>
      </c>
    </row>
    <row r="2799" spans="1:12" x14ac:dyDescent="0.3">
      <c r="A2799">
        <v>2798</v>
      </c>
      <c r="B2799" t="s">
        <v>922</v>
      </c>
      <c r="C2799" t="s">
        <v>5226</v>
      </c>
      <c r="D2799" t="s">
        <v>32</v>
      </c>
      <c r="E2799">
        <v>59</v>
      </c>
      <c r="F2799" s="3">
        <v>23792</v>
      </c>
      <c r="G2799" t="s">
        <v>394</v>
      </c>
      <c r="H2799" t="s">
        <v>59</v>
      </c>
      <c r="I2799" t="s">
        <v>50</v>
      </c>
      <c r="J2799" t="s">
        <v>28</v>
      </c>
      <c r="K2799" t="s">
        <v>29</v>
      </c>
      <c r="L2799">
        <v>5</v>
      </c>
    </row>
    <row r="2800" spans="1:12" x14ac:dyDescent="0.3">
      <c r="A2800">
        <v>2799</v>
      </c>
      <c r="B2800" t="s">
        <v>5227</v>
      </c>
      <c r="C2800" t="s">
        <v>5228</v>
      </c>
      <c r="D2800" t="s">
        <v>24</v>
      </c>
      <c r="E2800">
        <v>80</v>
      </c>
      <c r="F2800" s="3">
        <v>26972</v>
      </c>
      <c r="G2800" t="s">
        <v>237</v>
      </c>
      <c r="H2800" t="s">
        <v>40</v>
      </c>
      <c r="I2800" t="s">
        <v>27</v>
      </c>
      <c r="J2800" t="s">
        <v>28</v>
      </c>
      <c r="K2800" t="s">
        <v>29</v>
      </c>
      <c r="L2800">
        <v>18</v>
      </c>
    </row>
    <row r="2801" spans="1:12" x14ac:dyDescent="0.3">
      <c r="A2801">
        <v>2800</v>
      </c>
      <c r="B2801" t="s">
        <v>4045</v>
      </c>
      <c r="C2801" t="s">
        <v>5229</v>
      </c>
      <c r="D2801" t="s">
        <v>24</v>
      </c>
      <c r="E2801">
        <v>29</v>
      </c>
      <c r="F2801" s="3">
        <v>32151</v>
      </c>
      <c r="G2801" t="s">
        <v>422</v>
      </c>
      <c r="H2801" t="s">
        <v>34</v>
      </c>
      <c r="I2801" t="s">
        <v>27</v>
      </c>
      <c r="J2801" t="s">
        <v>28</v>
      </c>
      <c r="K2801" t="s">
        <v>42</v>
      </c>
      <c r="L2801">
        <v>2</v>
      </c>
    </row>
    <row r="2802" spans="1:12" x14ac:dyDescent="0.3">
      <c r="A2802">
        <v>2801</v>
      </c>
      <c r="B2802" t="s">
        <v>5184</v>
      </c>
      <c r="C2802" t="s">
        <v>5230</v>
      </c>
      <c r="D2802" t="s">
        <v>24</v>
      </c>
      <c r="E2802">
        <v>15</v>
      </c>
      <c r="F2802" s="3">
        <v>23768</v>
      </c>
      <c r="G2802" t="s">
        <v>40</v>
      </c>
      <c r="H2802" t="s">
        <v>26</v>
      </c>
      <c r="I2802" t="s">
        <v>27</v>
      </c>
      <c r="J2802" t="s">
        <v>28</v>
      </c>
      <c r="K2802" t="s">
        <v>42</v>
      </c>
      <c r="L2802">
        <v>10</v>
      </c>
    </row>
    <row r="2803" spans="1:12" x14ac:dyDescent="0.3">
      <c r="A2803">
        <v>2802</v>
      </c>
      <c r="B2803" t="s">
        <v>998</v>
      </c>
      <c r="C2803" t="s">
        <v>5231</v>
      </c>
      <c r="D2803" t="s">
        <v>24</v>
      </c>
      <c r="E2803">
        <v>36</v>
      </c>
      <c r="F2803" s="3">
        <v>35330</v>
      </c>
      <c r="G2803" t="s">
        <v>4224</v>
      </c>
      <c r="H2803" t="s">
        <v>34</v>
      </c>
      <c r="I2803" t="s">
        <v>27</v>
      </c>
      <c r="J2803" t="s">
        <v>28</v>
      </c>
      <c r="K2803" t="s">
        <v>42</v>
      </c>
      <c r="L2803">
        <v>3</v>
      </c>
    </row>
    <row r="2804" spans="1:12" x14ac:dyDescent="0.3">
      <c r="A2804">
        <v>2803</v>
      </c>
      <c r="B2804" t="s">
        <v>5232</v>
      </c>
      <c r="C2804" t="s">
        <v>5233</v>
      </c>
      <c r="D2804" t="s">
        <v>24</v>
      </c>
      <c r="E2804">
        <v>95</v>
      </c>
      <c r="F2804" s="3">
        <v>25841</v>
      </c>
      <c r="G2804" t="s">
        <v>45</v>
      </c>
      <c r="H2804" t="s">
        <v>49</v>
      </c>
      <c r="I2804" t="s">
        <v>27</v>
      </c>
      <c r="J2804" t="s">
        <v>28</v>
      </c>
      <c r="K2804" t="s">
        <v>29</v>
      </c>
      <c r="L2804">
        <v>11</v>
      </c>
    </row>
    <row r="2805" spans="1:12" x14ac:dyDescent="0.3">
      <c r="A2805">
        <v>2804</v>
      </c>
      <c r="B2805" t="s">
        <v>5234</v>
      </c>
      <c r="C2805" t="s">
        <v>5235</v>
      </c>
      <c r="D2805" t="s">
        <v>32</v>
      </c>
      <c r="E2805">
        <v>61</v>
      </c>
      <c r="F2805" s="3">
        <v>23626</v>
      </c>
      <c r="G2805" t="s">
        <v>304</v>
      </c>
      <c r="H2805" t="s">
        <v>40</v>
      </c>
      <c r="I2805" t="s">
        <v>27</v>
      </c>
      <c r="J2805" t="s">
        <v>28</v>
      </c>
      <c r="K2805" t="s">
        <v>29</v>
      </c>
      <c r="L2805">
        <v>5</v>
      </c>
    </row>
    <row r="2806" spans="1:12" x14ac:dyDescent="0.3">
      <c r="A2806">
        <v>2805</v>
      </c>
      <c r="B2806" t="s">
        <v>5236</v>
      </c>
      <c r="C2806" t="s">
        <v>5237</v>
      </c>
      <c r="D2806" t="s">
        <v>24</v>
      </c>
      <c r="E2806">
        <v>0</v>
      </c>
      <c r="F2806" s="3">
        <v>33782</v>
      </c>
      <c r="G2806" t="s">
        <v>40</v>
      </c>
      <c r="H2806" t="s">
        <v>68</v>
      </c>
      <c r="I2806" t="s">
        <v>50</v>
      </c>
      <c r="J2806" t="s">
        <v>28</v>
      </c>
      <c r="K2806" t="s">
        <v>42</v>
      </c>
      <c r="L2806">
        <v>4</v>
      </c>
    </row>
    <row r="2807" spans="1:12" x14ac:dyDescent="0.3">
      <c r="A2807">
        <v>2806</v>
      </c>
      <c r="B2807" t="s">
        <v>5238</v>
      </c>
      <c r="C2807" t="s">
        <v>5239</v>
      </c>
      <c r="D2807" t="s">
        <v>32</v>
      </c>
      <c r="E2807">
        <v>60</v>
      </c>
      <c r="F2807" s="3">
        <v>31550</v>
      </c>
      <c r="G2807" t="s">
        <v>524</v>
      </c>
      <c r="H2807" t="s">
        <v>68</v>
      </c>
      <c r="I2807" t="s">
        <v>27</v>
      </c>
      <c r="J2807" t="s">
        <v>28</v>
      </c>
      <c r="K2807" t="s">
        <v>29</v>
      </c>
      <c r="L2807">
        <v>3</v>
      </c>
    </row>
    <row r="2808" spans="1:12" x14ac:dyDescent="0.3">
      <c r="A2808">
        <v>2807</v>
      </c>
      <c r="B2808" t="s">
        <v>5240</v>
      </c>
      <c r="C2808" t="s">
        <v>5241</v>
      </c>
      <c r="D2808" t="s">
        <v>24</v>
      </c>
      <c r="E2808">
        <v>9</v>
      </c>
      <c r="F2808" s="3">
        <v>20989</v>
      </c>
      <c r="G2808" t="s">
        <v>45</v>
      </c>
      <c r="H2808" t="s">
        <v>68</v>
      </c>
      <c r="I2808" t="s">
        <v>27</v>
      </c>
      <c r="J2808" t="s">
        <v>28</v>
      </c>
      <c r="K2808" t="s">
        <v>29</v>
      </c>
      <c r="L2808">
        <v>11</v>
      </c>
    </row>
    <row r="2809" spans="1:12" x14ac:dyDescent="0.3">
      <c r="A2809">
        <v>2808</v>
      </c>
      <c r="B2809" t="s">
        <v>5242</v>
      </c>
      <c r="C2809" t="s">
        <v>5243</v>
      </c>
      <c r="D2809" t="s">
        <v>32</v>
      </c>
      <c r="E2809">
        <v>68</v>
      </c>
      <c r="F2809" s="3">
        <v>37071</v>
      </c>
      <c r="G2809" t="s">
        <v>561</v>
      </c>
      <c r="H2809" t="s">
        <v>34</v>
      </c>
      <c r="I2809" t="s">
        <v>27</v>
      </c>
      <c r="J2809" t="s">
        <v>28</v>
      </c>
      <c r="K2809" t="s">
        <v>29</v>
      </c>
      <c r="L2809">
        <v>1</v>
      </c>
    </row>
    <row r="2810" spans="1:12" x14ac:dyDescent="0.3">
      <c r="A2810">
        <v>2809</v>
      </c>
      <c r="B2810" t="s">
        <v>5244</v>
      </c>
      <c r="C2810" t="s">
        <v>5245</v>
      </c>
      <c r="D2810" t="s">
        <v>24</v>
      </c>
      <c r="E2810">
        <v>44</v>
      </c>
      <c r="F2810" s="3">
        <v>25426</v>
      </c>
      <c r="G2810" t="s">
        <v>827</v>
      </c>
      <c r="H2810" t="s">
        <v>49</v>
      </c>
      <c r="I2810" t="s">
        <v>27</v>
      </c>
      <c r="J2810" t="s">
        <v>28</v>
      </c>
      <c r="K2810" t="s">
        <v>42</v>
      </c>
      <c r="L2810">
        <v>10</v>
      </c>
    </row>
    <row r="2811" spans="1:12" x14ac:dyDescent="0.3">
      <c r="A2811">
        <v>2810</v>
      </c>
      <c r="B2811" t="s">
        <v>1513</v>
      </c>
      <c r="C2811" t="s">
        <v>5246</v>
      </c>
      <c r="D2811" t="s">
        <v>32</v>
      </c>
      <c r="E2811">
        <v>27</v>
      </c>
      <c r="F2811" s="3">
        <v>22519</v>
      </c>
      <c r="G2811" t="s">
        <v>40</v>
      </c>
      <c r="H2811" t="s">
        <v>38</v>
      </c>
      <c r="I2811" t="s">
        <v>27</v>
      </c>
      <c r="J2811" t="s">
        <v>28</v>
      </c>
      <c r="K2811" t="s">
        <v>29</v>
      </c>
      <c r="L2811">
        <v>15</v>
      </c>
    </row>
    <row r="2812" spans="1:12" x14ac:dyDescent="0.3">
      <c r="A2812">
        <v>2811</v>
      </c>
      <c r="B2812" t="s">
        <v>4872</v>
      </c>
      <c r="C2812" t="s">
        <v>5247</v>
      </c>
      <c r="D2812" t="s">
        <v>24</v>
      </c>
      <c r="E2812">
        <v>29</v>
      </c>
      <c r="F2812" s="3">
        <v>28093</v>
      </c>
      <c r="G2812" t="s">
        <v>258</v>
      </c>
      <c r="H2812" t="s">
        <v>38</v>
      </c>
      <c r="I2812" t="s">
        <v>27</v>
      </c>
      <c r="J2812" t="s">
        <v>28</v>
      </c>
      <c r="K2812" t="s">
        <v>42</v>
      </c>
      <c r="L2812">
        <v>22</v>
      </c>
    </row>
    <row r="2813" spans="1:12" x14ac:dyDescent="0.3">
      <c r="A2813">
        <v>2812</v>
      </c>
      <c r="B2813" t="s">
        <v>5248</v>
      </c>
      <c r="C2813" t="s">
        <v>5249</v>
      </c>
      <c r="D2813" t="s">
        <v>24</v>
      </c>
      <c r="E2813">
        <v>16</v>
      </c>
      <c r="F2813" s="3">
        <v>36982</v>
      </c>
      <c r="G2813" t="s">
        <v>343</v>
      </c>
      <c r="H2813" t="s">
        <v>40</v>
      </c>
      <c r="I2813" t="s">
        <v>50</v>
      </c>
      <c r="J2813" t="s">
        <v>28</v>
      </c>
      <c r="K2813" t="s">
        <v>29</v>
      </c>
      <c r="L2813">
        <v>1</v>
      </c>
    </row>
    <row r="2814" spans="1:12" x14ac:dyDescent="0.3">
      <c r="A2814">
        <v>2813</v>
      </c>
      <c r="B2814" t="s">
        <v>5250</v>
      </c>
      <c r="C2814" t="s">
        <v>5251</v>
      </c>
      <c r="D2814" t="s">
        <v>24</v>
      </c>
      <c r="E2814">
        <v>51</v>
      </c>
      <c r="F2814" s="3">
        <v>19612</v>
      </c>
      <c r="G2814" t="s">
        <v>374</v>
      </c>
      <c r="H2814" t="s">
        <v>68</v>
      </c>
      <c r="I2814" t="s">
        <v>27</v>
      </c>
      <c r="J2814" t="s">
        <v>28</v>
      </c>
      <c r="K2814" t="s">
        <v>29</v>
      </c>
      <c r="L2814">
        <v>11</v>
      </c>
    </row>
    <row r="2815" spans="1:12" x14ac:dyDescent="0.3">
      <c r="A2815">
        <v>2814</v>
      </c>
      <c r="B2815" t="s">
        <v>5252</v>
      </c>
      <c r="C2815" t="s">
        <v>5253</v>
      </c>
      <c r="D2815" t="s">
        <v>32</v>
      </c>
      <c r="E2815">
        <v>42</v>
      </c>
      <c r="F2815" s="3">
        <v>31430</v>
      </c>
      <c r="G2815" t="s">
        <v>77</v>
      </c>
      <c r="H2815" t="s">
        <v>38</v>
      </c>
      <c r="I2815" t="s">
        <v>50</v>
      </c>
      <c r="J2815" t="s">
        <v>28</v>
      </c>
      <c r="K2815" t="s">
        <v>29</v>
      </c>
      <c r="L2815">
        <v>18</v>
      </c>
    </row>
    <row r="2816" spans="1:12" x14ac:dyDescent="0.3">
      <c r="A2816">
        <v>2815</v>
      </c>
      <c r="B2816" t="s">
        <v>5254</v>
      </c>
      <c r="C2816" t="s">
        <v>5255</v>
      </c>
      <c r="D2816" t="s">
        <v>32</v>
      </c>
      <c r="E2816">
        <v>50</v>
      </c>
      <c r="F2816" s="3">
        <v>20027</v>
      </c>
      <c r="G2816" t="s">
        <v>40</v>
      </c>
      <c r="H2816" t="s">
        <v>26</v>
      </c>
      <c r="I2816" t="s">
        <v>27</v>
      </c>
      <c r="J2816" t="s">
        <v>28</v>
      </c>
      <c r="K2816" t="s">
        <v>42</v>
      </c>
      <c r="L2816">
        <v>19</v>
      </c>
    </row>
    <row r="2817" spans="1:12" x14ac:dyDescent="0.3">
      <c r="A2817">
        <v>2816</v>
      </c>
      <c r="B2817" t="s">
        <v>983</v>
      </c>
      <c r="C2817" t="s">
        <v>5256</v>
      </c>
      <c r="D2817" t="s">
        <v>24</v>
      </c>
      <c r="E2817">
        <v>87</v>
      </c>
      <c r="F2817" s="3">
        <v>32837</v>
      </c>
      <c r="G2817" t="s">
        <v>358</v>
      </c>
      <c r="H2817" t="s">
        <v>34</v>
      </c>
      <c r="I2817" t="s">
        <v>27</v>
      </c>
      <c r="J2817" t="s">
        <v>28</v>
      </c>
      <c r="K2817" t="s">
        <v>29</v>
      </c>
      <c r="L2817">
        <v>14</v>
      </c>
    </row>
    <row r="2818" spans="1:12" x14ac:dyDescent="0.3">
      <c r="A2818">
        <v>2817</v>
      </c>
      <c r="B2818" t="s">
        <v>5257</v>
      </c>
      <c r="C2818" t="s">
        <v>5258</v>
      </c>
      <c r="D2818" t="s">
        <v>24</v>
      </c>
      <c r="E2818">
        <v>33</v>
      </c>
      <c r="F2818" s="3">
        <v>31836</v>
      </c>
      <c r="G2818" t="s">
        <v>165</v>
      </c>
      <c r="H2818" t="s">
        <v>34</v>
      </c>
      <c r="I2818" t="s">
        <v>46</v>
      </c>
      <c r="J2818" t="s">
        <v>28</v>
      </c>
      <c r="K2818" t="s">
        <v>29</v>
      </c>
      <c r="L2818">
        <v>6</v>
      </c>
    </row>
    <row r="2819" spans="1:12" x14ac:dyDescent="0.3">
      <c r="A2819">
        <v>2818</v>
      </c>
      <c r="B2819" t="s">
        <v>5259</v>
      </c>
      <c r="C2819" t="s">
        <v>5260</v>
      </c>
      <c r="D2819" t="s">
        <v>32</v>
      </c>
      <c r="E2819">
        <v>82</v>
      </c>
      <c r="F2819" s="3">
        <v>20522</v>
      </c>
      <c r="G2819" t="s">
        <v>500</v>
      </c>
      <c r="H2819" t="s">
        <v>40</v>
      </c>
      <c r="I2819" t="s">
        <v>46</v>
      </c>
      <c r="J2819" t="s">
        <v>28</v>
      </c>
      <c r="K2819" t="s">
        <v>42</v>
      </c>
      <c r="L2819">
        <v>7</v>
      </c>
    </row>
    <row r="2820" spans="1:12" x14ac:dyDescent="0.3">
      <c r="A2820">
        <v>2819</v>
      </c>
      <c r="B2820" t="s">
        <v>3747</v>
      </c>
      <c r="C2820" t="s">
        <v>5261</v>
      </c>
      <c r="D2820" t="s">
        <v>32</v>
      </c>
      <c r="E2820">
        <v>63</v>
      </c>
      <c r="F2820" s="3">
        <v>28463</v>
      </c>
      <c r="G2820" t="s">
        <v>25</v>
      </c>
      <c r="H2820" t="s">
        <v>68</v>
      </c>
      <c r="I2820" t="s">
        <v>46</v>
      </c>
      <c r="J2820" t="s">
        <v>28</v>
      </c>
      <c r="K2820" t="s">
        <v>42</v>
      </c>
      <c r="L2820">
        <v>14</v>
      </c>
    </row>
    <row r="2821" spans="1:12" x14ac:dyDescent="0.3">
      <c r="A2821">
        <v>2820</v>
      </c>
      <c r="B2821" t="s">
        <v>5262</v>
      </c>
      <c r="C2821" t="s">
        <v>5263</v>
      </c>
      <c r="D2821" t="s">
        <v>32</v>
      </c>
      <c r="E2821">
        <v>44</v>
      </c>
      <c r="F2821" s="3">
        <v>28915</v>
      </c>
      <c r="G2821" t="s">
        <v>745</v>
      </c>
      <c r="H2821" t="s">
        <v>68</v>
      </c>
      <c r="I2821" t="s">
        <v>46</v>
      </c>
      <c r="J2821" t="s">
        <v>28</v>
      </c>
      <c r="K2821" t="s">
        <v>29</v>
      </c>
      <c r="L2821">
        <v>16</v>
      </c>
    </row>
    <row r="2822" spans="1:12" x14ac:dyDescent="0.3">
      <c r="A2822">
        <v>2821</v>
      </c>
      <c r="B2822" t="s">
        <v>5264</v>
      </c>
      <c r="C2822" t="s">
        <v>5265</v>
      </c>
      <c r="D2822" t="s">
        <v>32</v>
      </c>
      <c r="E2822">
        <v>13</v>
      </c>
      <c r="F2822" s="3">
        <v>31070</v>
      </c>
      <c r="G2822" t="s">
        <v>2557</v>
      </c>
      <c r="H2822" t="s">
        <v>38</v>
      </c>
      <c r="I2822" t="s">
        <v>46</v>
      </c>
      <c r="J2822" t="s">
        <v>28</v>
      </c>
      <c r="K2822" t="s">
        <v>42</v>
      </c>
      <c r="L2822">
        <v>11</v>
      </c>
    </row>
    <row r="2823" spans="1:12" x14ac:dyDescent="0.3">
      <c r="A2823">
        <v>2822</v>
      </c>
      <c r="B2823" t="s">
        <v>5266</v>
      </c>
      <c r="C2823" t="s">
        <v>5267</v>
      </c>
      <c r="D2823" t="s">
        <v>24</v>
      </c>
      <c r="E2823">
        <v>83</v>
      </c>
      <c r="F2823" s="3">
        <v>29720</v>
      </c>
      <c r="G2823" t="s">
        <v>86</v>
      </c>
      <c r="H2823" t="s">
        <v>40</v>
      </c>
      <c r="I2823" t="s">
        <v>27</v>
      </c>
      <c r="J2823" t="s">
        <v>28</v>
      </c>
      <c r="K2823" t="s">
        <v>42</v>
      </c>
      <c r="L2823">
        <v>3</v>
      </c>
    </row>
    <row r="2824" spans="1:12" x14ac:dyDescent="0.3">
      <c r="A2824">
        <v>2823</v>
      </c>
      <c r="B2824" t="s">
        <v>369</v>
      </c>
      <c r="C2824" t="s">
        <v>3603</v>
      </c>
      <c r="D2824" t="s">
        <v>32</v>
      </c>
      <c r="E2824">
        <v>98</v>
      </c>
      <c r="F2824" s="3">
        <v>26043</v>
      </c>
      <c r="G2824" t="s">
        <v>343</v>
      </c>
      <c r="H2824" t="s">
        <v>38</v>
      </c>
      <c r="I2824" t="s">
        <v>27</v>
      </c>
      <c r="J2824" t="s">
        <v>28</v>
      </c>
      <c r="K2824" t="s">
        <v>42</v>
      </c>
      <c r="L2824">
        <v>7</v>
      </c>
    </row>
    <row r="2825" spans="1:12" x14ac:dyDescent="0.3">
      <c r="A2825">
        <v>2824</v>
      </c>
      <c r="B2825" t="s">
        <v>5268</v>
      </c>
      <c r="C2825" t="s">
        <v>5269</v>
      </c>
      <c r="D2825" t="s">
        <v>32</v>
      </c>
      <c r="E2825">
        <v>41</v>
      </c>
      <c r="F2825" s="3">
        <v>34861</v>
      </c>
      <c r="G2825" t="s">
        <v>147</v>
      </c>
      <c r="H2825" t="s">
        <v>148</v>
      </c>
      <c r="I2825" t="s">
        <v>46</v>
      </c>
      <c r="J2825" t="s">
        <v>28</v>
      </c>
      <c r="K2825" t="s">
        <v>42</v>
      </c>
      <c r="L2825">
        <v>7</v>
      </c>
    </row>
    <row r="2826" spans="1:12" x14ac:dyDescent="0.3">
      <c r="A2826">
        <v>2825</v>
      </c>
      <c r="B2826" t="s">
        <v>5270</v>
      </c>
      <c r="C2826" t="s">
        <v>5271</v>
      </c>
      <c r="D2826" t="s">
        <v>24</v>
      </c>
      <c r="E2826">
        <v>28</v>
      </c>
      <c r="F2826" s="3">
        <v>26075</v>
      </c>
      <c r="G2826" t="s">
        <v>343</v>
      </c>
      <c r="H2826" t="s">
        <v>68</v>
      </c>
      <c r="I2826" t="s">
        <v>46</v>
      </c>
      <c r="J2826" t="s">
        <v>28</v>
      </c>
      <c r="K2826" t="s">
        <v>29</v>
      </c>
      <c r="L2826">
        <v>19</v>
      </c>
    </row>
    <row r="2827" spans="1:12" x14ac:dyDescent="0.3">
      <c r="A2827">
        <v>2826</v>
      </c>
      <c r="B2827" t="s">
        <v>3338</v>
      </c>
      <c r="C2827" t="s">
        <v>5272</v>
      </c>
      <c r="D2827" t="s">
        <v>24</v>
      </c>
      <c r="E2827">
        <v>73</v>
      </c>
      <c r="F2827" s="3">
        <v>22766</v>
      </c>
      <c r="G2827" t="s">
        <v>218</v>
      </c>
      <c r="H2827" t="s">
        <v>40</v>
      </c>
      <c r="I2827" t="s">
        <v>27</v>
      </c>
      <c r="J2827" t="s">
        <v>28</v>
      </c>
      <c r="K2827" t="s">
        <v>42</v>
      </c>
      <c r="L2827">
        <v>15</v>
      </c>
    </row>
    <row r="2828" spans="1:12" x14ac:dyDescent="0.3">
      <c r="A2828">
        <v>2827</v>
      </c>
      <c r="B2828" t="s">
        <v>5273</v>
      </c>
      <c r="C2828" t="s">
        <v>5274</v>
      </c>
      <c r="D2828" t="s">
        <v>24</v>
      </c>
      <c r="E2828">
        <v>17</v>
      </c>
      <c r="F2828" s="3">
        <v>26860</v>
      </c>
      <c r="G2828" t="s">
        <v>40</v>
      </c>
      <c r="H2828" t="s">
        <v>34</v>
      </c>
      <c r="I2828" t="s">
        <v>50</v>
      </c>
      <c r="J2828" t="s">
        <v>28</v>
      </c>
      <c r="K2828" t="s">
        <v>42</v>
      </c>
      <c r="L2828">
        <v>14</v>
      </c>
    </row>
    <row r="2829" spans="1:12" x14ac:dyDescent="0.3">
      <c r="A2829">
        <v>2828</v>
      </c>
      <c r="B2829" t="s">
        <v>5275</v>
      </c>
      <c r="C2829" t="s">
        <v>5276</v>
      </c>
      <c r="D2829" t="s">
        <v>24</v>
      </c>
      <c r="E2829">
        <v>37</v>
      </c>
      <c r="F2829" s="3">
        <v>36143</v>
      </c>
      <c r="G2829" t="s">
        <v>40</v>
      </c>
      <c r="H2829" t="s">
        <v>26</v>
      </c>
      <c r="I2829" t="s">
        <v>50</v>
      </c>
      <c r="J2829" t="s">
        <v>28</v>
      </c>
      <c r="K2829" t="s">
        <v>29</v>
      </c>
      <c r="L2829">
        <v>4</v>
      </c>
    </row>
    <row r="2830" spans="1:12" x14ac:dyDescent="0.3">
      <c r="A2830">
        <v>2829</v>
      </c>
      <c r="B2830" t="s">
        <v>5277</v>
      </c>
      <c r="C2830" t="s">
        <v>5278</v>
      </c>
      <c r="D2830" t="s">
        <v>24</v>
      </c>
      <c r="E2830">
        <v>2</v>
      </c>
      <c r="F2830" s="3">
        <v>29017</v>
      </c>
      <c r="G2830" t="s">
        <v>577</v>
      </c>
      <c r="H2830" t="s">
        <v>68</v>
      </c>
      <c r="I2830" t="s">
        <v>50</v>
      </c>
      <c r="J2830" t="s">
        <v>28</v>
      </c>
      <c r="K2830" t="s">
        <v>42</v>
      </c>
      <c r="L2830">
        <v>11</v>
      </c>
    </row>
    <row r="2831" spans="1:12" x14ac:dyDescent="0.3">
      <c r="A2831">
        <v>2830</v>
      </c>
      <c r="B2831" t="s">
        <v>5133</v>
      </c>
      <c r="C2831" t="s">
        <v>5279</v>
      </c>
      <c r="D2831" t="s">
        <v>32</v>
      </c>
      <c r="E2831">
        <v>39</v>
      </c>
      <c r="F2831" s="3">
        <v>21538</v>
      </c>
      <c r="G2831" t="s">
        <v>180</v>
      </c>
      <c r="H2831" t="s">
        <v>68</v>
      </c>
      <c r="I2831" t="s">
        <v>50</v>
      </c>
      <c r="J2831" t="s">
        <v>28</v>
      </c>
      <c r="K2831" t="s">
        <v>42</v>
      </c>
      <c r="L2831">
        <v>9</v>
      </c>
    </row>
    <row r="2832" spans="1:12" x14ac:dyDescent="0.3">
      <c r="A2832">
        <v>2831</v>
      </c>
      <c r="B2832" t="s">
        <v>5280</v>
      </c>
      <c r="C2832" t="s">
        <v>5281</v>
      </c>
      <c r="D2832" t="s">
        <v>24</v>
      </c>
      <c r="E2832">
        <v>16</v>
      </c>
      <c r="F2832" s="3">
        <v>24859</v>
      </c>
      <c r="G2832" t="s">
        <v>4224</v>
      </c>
      <c r="H2832" t="s">
        <v>26</v>
      </c>
      <c r="I2832" t="s">
        <v>27</v>
      </c>
      <c r="J2832" t="s">
        <v>28</v>
      </c>
      <c r="K2832" t="s">
        <v>29</v>
      </c>
      <c r="L2832">
        <v>11</v>
      </c>
    </row>
    <row r="2833" spans="1:12" x14ac:dyDescent="0.3">
      <c r="A2833">
        <v>2832</v>
      </c>
      <c r="B2833" t="s">
        <v>3889</v>
      </c>
      <c r="C2833" t="s">
        <v>5282</v>
      </c>
      <c r="D2833" t="s">
        <v>32</v>
      </c>
      <c r="E2833">
        <v>9</v>
      </c>
      <c r="F2833" s="3">
        <v>28028</v>
      </c>
      <c r="G2833" t="s">
        <v>394</v>
      </c>
      <c r="H2833" t="s">
        <v>122</v>
      </c>
      <c r="I2833" t="s">
        <v>27</v>
      </c>
      <c r="J2833" t="s">
        <v>28</v>
      </c>
      <c r="K2833" t="s">
        <v>29</v>
      </c>
      <c r="L2833">
        <v>9</v>
      </c>
    </row>
    <row r="2834" spans="1:12" x14ac:dyDescent="0.3">
      <c r="A2834">
        <v>2833</v>
      </c>
      <c r="B2834" t="s">
        <v>5283</v>
      </c>
      <c r="C2834" t="s">
        <v>5284</v>
      </c>
      <c r="D2834" t="s">
        <v>32</v>
      </c>
      <c r="E2834">
        <v>60</v>
      </c>
      <c r="F2834" s="3">
        <v>36490</v>
      </c>
      <c r="G2834" t="s">
        <v>40</v>
      </c>
      <c r="H2834" t="s">
        <v>41</v>
      </c>
      <c r="I2834" t="s">
        <v>27</v>
      </c>
      <c r="J2834" t="s">
        <v>28</v>
      </c>
      <c r="K2834" t="s">
        <v>29</v>
      </c>
      <c r="L2834">
        <v>3</v>
      </c>
    </row>
    <row r="2835" spans="1:12" x14ac:dyDescent="0.3">
      <c r="A2835">
        <v>2834</v>
      </c>
      <c r="B2835" t="s">
        <v>847</v>
      </c>
      <c r="C2835" t="s">
        <v>1707</v>
      </c>
      <c r="D2835" t="s">
        <v>32</v>
      </c>
      <c r="E2835">
        <v>33</v>
      </c>
      <c r="F2835" s="3">
        <v>29345</v>
      </c>
      <c r="G2835" t="s">
        <v>40</v>
      </c>
      <c r="H2835" t="s">
        <v>49</v>
      </c>
      <c r="I2835" t="s">
        <v>46</v>
      </c>
      <c r="J2835" t="s">
        <v>28</v>
      </c>
      <c r="K2835" t="s">
        <v>42</v>
      </c>
      <c r="L2835">
        <v>9</v>
      </c>
    </row>
    <row r="2836" spans="1:12" x14ac:dyDescent="0.3">
      <c r="A2836">
        <v>2835</v>
      </c>
      <c r="B2836" t="s">
        <v>5285</v>
      </c>
      <c r="C2836" t="s">
        <v>9</v>
      </c>
      <c r="D2836" t="s">
        <v>24</v>
      </c>
      <c r="E2836">
        <v>30</v>
      </c>
      <c r="F2836" s="3">
        <v>35612</v>
      </c>
      <c r="G2836" t="s">
        <v>784</v>
      </c>
      <c r="H2836" t="s">
        <v>68</v>
      </c>
      <c r="I2836" t="s">
        <v>46</v>
      </c>
      <c r="J2836" t="s">
        <v>28</v>
      </c>
      <c r="K2836" t="s">
        <v>42</v>
      </c>
      <c r="L2836">
        <v>2</v>
      </c>
    </row>
    <row r="2837" spans="1:12" x14ac:dyDescent="0.3">
      <c r="A2837">
        <v>2836</v>
      </c>
      <c r="B2837" t="s">
        <v>3408</v>
      </c>
      <c r="C2837" t="s">
        <v>5286</v>
      </c>
      <c r="D2837" t="s">
        <v>24</v>
      </c>
      <c r="E2837">
        <v>80</v>
      </c>
      <c r="F2837" s="3">
        <v>23329</v>
      </c>
      <c r="G2837" t="s">
        <v>583</v>
      </c>
      <c r="H2837" t="s">
        <v>26</v>
      </c>
      <c r="I2837" t="s">
        <v>27</v>
      </c>
      <c r="J2837" t="s">
        <v>28</v>
      </c>
      <c r="K2837" t="s">
        <v>42</v>
      </c>
      <c r="L2837">
        <v>16</v>
      </c>
    </row>
    <row r="2838" spans="1:12" x14ac:dyDescent="0.3">
      <c r="A2838">
        <v>2837</v>
      </c>
      <c r="B2838" t="s">
        <v>5287</v>
      </c>
      <c r="C2838" t="s">
        <v>5288</v>
      </c>
      <c r="D2838" t="s">
        <v>24</v>
      </c>
      <c r="E2838">
        <v>81</v>
      </c>
      <c r="F2838" s="3">
        <v>32115</v>
      </c>
      <c r="G2838" t="s">
        <v>40</v>
      </c>
      <c r="H2838" t="s">
        <v>49</v>
      </c>
      <c r="I2838" t="s">
        <v>27</v>
      </c>
      <c r="J2838" t="s">
        <v>28</v>
      </c>
      <c r="K2838" t="s">
        <v>42</v>
      </c>
      <c r="L2838">
        <v>10</v>
      </c>
    </row>
    <row r="2839" spans="1:12" x14ac:dyDescent="0.3">
      <c r="A2839">
        <v>2838</v>
      </c>
      <c r="B2839" t="s">
        <v>5289</v>
      </c>
      <c r="C2839" t="s">
        <v>5290</v>
      </c>
      <c r="D2839" t="s">
        <v>24</v>
      </c>
      <c r="E2839">
        <v>14</v>
      </c>
      <c r="F2839" s="3">
        <v>28185</v>
      </c>
      <c r="G2839" t="s">
        <v>151</v>
      </c>
      <c r="H2839" t="s">
        <v>49</v>
      </c>
      <c r="I2839" t="s">
        <v>50</v>
      </c>
      <c r="J2839" t="s">
        <v>28</v>
      </c>
      <c r="K2839" t="s">
        <v>42</v>
      </c>
      <c r="L2839">
        <v>21</v>
      </c>
    </row>
    <row r="2840" spans="1:12" x14ac:dyDescent="0.3">
      <c r="A2840">
        <v>2839</v>
      </c>
      <c r="B2840" t="s">
        <v>1287</v>
      </c>
      <c r="C2840" t="s">
        <v>5291</v>
      </c>
      <c r="D2840" t="s">
        <v>24</v>
      </c>
      <c r="E2840">
        <v>12</v>
      </c>
      <c r="F2840" s="3">
        <v>28283</v>
      </c>
      <c r="G2840" t="s">
        <v>147</v>
      </c>
      <c r="H2840" t="s">
        <v>148</v>
      </c>
      <c r="I2840" t="s">
        <v>27</v>
      </c>
      <c r="J2840" t="s">
        <v>28</v>
      </c>
      <c r="K2840" t="s">
        <v>42</v>
      </c>
      <c r="L2840">
        <v>10</v>
      </c>
    </row>
    <row r="2841" spans="1:12" x14ac:dyDescent="0.3">
      <c r="A2841">
        <v>2840</v>
      </c>
      <c r="B2841" t="s">
        <v>5292</v>
      </c>
      <c r="C2841" t="s">
        <v>5293</v>
      </c>
      <c r="D2841" t="s">
        <v>32</v>
      </c>
      <c r="E2841">
        <v>63</v>
      </c>
      <c r="F2841" s="3">
        <v>33851</v>
      </c>
      <c r="G2841" t="s">
        <v>394</v>
      </c>
      <c r="H2841" t="s">
        <v>68</v>
      </c>
      <c r="I2841" t="s">
        <v>27</v>
      </c>
      <c r="J2841" t="s">
        <v>28</v>
      </c>
      <c r="K2841" t="s">
        <v>29</v>
      </c>
      <c r="L2841">
        <v>9</v>
      </c>
    </row>
    <row r="2842" spans="1:12" x14ac:dyDescent="0.3">
      <c r="A2842">
        <v>2841</v>
      </c>
      <c r="B2842" t="s">
        <v>5294</v>
      </c>
      <c r="C2842" t="s">
        <v>5295</v>
      </c>
      <c r="D2842" t="s">
        <v>24</v>
      </c>
      <c r="E2842">
        <v>19</v>
      </c>
      <c r="F2842" s="3">
        <v>23042</v>
      </c>
      <c r="G2842" t="s">
        <v>37</v>
      </c>
      <c r="H2842" t="s">
        <v>40</v>
      </c>
      <c r="I2842" t="s">
        <v>27</v>
      </c>
      <c r="J2842" t="s">
        <v>28</v>
      </c>
      <c r="K2842" t="s">
        <v>42</v>
      </c>
      <c r="L2842">
        <v>16</v>
      </c>
    </row>
    <row r="2843" spans="1:12" x14ac:dyDescent="0.3">
      <c r="A2843">
        <v>2842</v>
      </c>
      <c r="B2843" t="s">
        <v>5296</v>
      </c>
      <c r="C2843" t="s">
        <v>5297</v>
      </c>
      <c r="D2843" t="s">
        <v>24</v>
      </c>
      <c r="E2843">
        <v>80</v>
      </c>
      <c r="F2843" s="3">
        <v>25062</v>
      </c>
      <c r="G2843" t="s">
        <v>40</v>
      </c>
      <c r="H2843" t="s">
        <v>26</v>
      </c>
      <c r="I2843" t="s">
        <v>27</v>
      </c>
      <c r="J2843" t="s">
        <v>28</v>
      </c>
      <c r="K2843" t="s">
        <v>42</v>
      </c>
      <c r="L2843">
        <v>6</v>
      </c>
    </row>
    <row r="2844" spans="1:12" x14ac:dyDescent="0.3">
      <c r="A2844">
        <v>2843</v>
      </c>
      <c r="B2844" t="s">
        <v>5298</v>
      </c>
      <c r="C2844" t="s">
        <v>5299</v>
      </c>
      <c r="D2844" t="s">
        <v>24</v>
      </c>
      <c r="E2844">
        <v>42</v>
      </c>
      <c r="F2844" s="3">
        <v>24948</v>
      </c>
      <c r="G2844" t="s">
        <v>394</v>
      </c>
      <c r="H2844" t="s">
        <v>34</v>
      </c>
      <c r="I2844" t="s">
        <v>46</v>
      </c>
      <c r="J2844" t="s">
        <v>28</v>
      </c>
      <c r="K2844" t="s">
        <v>29</v>
      </c>
      <c r="L2844">
        <v>5</v>
      </c>
    </row>
    <row r="2845" spans="1:12" x14ac:dyDescent="0.3">
      <c r="A2845">
        <v>2844</v>
      </c>
      <c r="B2845" t="s">
        <v>1638</v>
      </c>
      <c r="C2845" t="s">
        <v>5300</v>
      </c>
      <c r="D2845" t="s">
        <v>24</v>
      </c>
      <c r="E2845">
        <v>98</v>
      </c>
      <c r="F2845" s="3">
        <v>27720</v>
      </c>
      <c r="G2845" t="s">
        <v>40</v>
      </c>
      <c r="H2845" t="s">
        <v>34</v>
      </c>
      <c r="I2845" t="s">
        <v>27</v>
      </c>
      <c r="J2845" t="s">
        <v>28</v>
      </c>
      <c r="K2845" t="s">
        <v>29</v>
      </c>
      <c r="L2845">
        <v>13</v>
      </c>
    </row>
    <row r="2846" spans="1:12" x14ac:dyDescent="0.3">
      <c r="A2846">
        <v>2845</v>
      </c>
      <c r="B2846" t="s">
        <v>5301</v>
      </c>
      <c r="C2846" t="s">
        <v>5302</v>
      </c>
      <c r="D2846" t="s">
        <v>24</v>
      </c>
      <c r="E2846">
        <v>1</v>
      </c>
      <c r="F2846" s="3">
        <v>27196</v>
      </c>
      <c r="G2846" t="s">
        <v>121</v>
      </c>
      <c r="H2846" t="s">
        <v>40</v>
      </c>
      <c r="I2846" t="s">
        <v>27</v>
      </c>
      <c r="J2846" t="s">
        <v>28</v>
      </c>
      <c r="K2846" t="s">
        <v>42</v>
      </c>
      <c r="L2846">
        <v>11</v>
      </c>
    </row>
    <row r="2847" spans="1:12" x14ac:dyDescent="0.3">
      <c r="A2847">
        <v>2846</v>
      </c>
      <c r="B2847" t="s">
        <v>5303</v>
      </c>
      <c r="C2847" t="s">
        <v>5304</v>
      </c>
      <c r="D2847" t="s">
        <v>24</v>
      </c>
      <c r="E2847">
        <v>66</v>
      </c>
      <c r="F2847" s="3">
        <v>25795</v>
      </c>
      <c r="G2847" t="s">
        <v>627</v>
      </c>
      <c r="H2847" t="s">
        <v>38</v>
      </c>
      <c r="I2847" t="s">
        <v>27</v>
      </c>
      <c r="J2847" t="s">
        <v>28</v>
      </c>
      <c r="K2847" t="s">
        <v>42</v>
      </c>
      <c r="L2847">
        <v>14</v>
      </c>
    </row>
    <row r="2848" spans="1:12" x14ac:dyDescent="0.3">
      <c r="A2848">
        <v>2847</v>
      </c>
      <c r="B2848" t="s">
        <v>5305</v>
      </c>
      <c r="C2848" t="s">
        <v>5306</v>
      </c>
      <c r="D2848" t="s">
        <v>24</v>
      </c>
      <c r="E2848">
        <v>50</v>
      </c>
      <c r="F2848" s="3">
        <v>27840</v>
      </c>
      <c r="G2848" t="s">
        <v>266</v>
      </c>
      <c r="H2848" t="s">
        <v>26</v>
      </c>
      <c r="I2848" t="s">
        <v>27</v>
      </c>
      <c r="J2848" t="s">
        <v>28</v>
      </c>
      <c r="K2848" t="s">
        <v>42</v>
      </c>
      <c r="L2848">
        <v>12</v>
      </c>
    </row>
    <row r="2849" spans="1:12" x14ac:dyDescent="0.3">
      <c r="A2849">
        <v>2848</v>
      </c>
      <c r="B2849" t="s">
        <v>5167</v>
      </c>
      <c r="C2849" t="s">
        <v>5307</v>
      </c>
      <c r="D2849" t="s">
        <v>24</v>
      </c>
      <c r="E2849">
        <v>42</v>
      </c>
      <c r="F2849" s="3">
        <v>24489</v>
      </c>
      <c r="G2849" t="s">
        <v>263</v>
      </c>
      <c r="H2849" t="s">
        <v>38</v>
      </c>
      <c r="I2849" t="s">
        <v>27</v>
      </c>
      <c r="J2849" t="s">
        <v>28</v>
      </c>
      <c r="K2849" t="s">
        <v>29</v>
      </c>
      <c r="L2849">
        <v>13</v>
      </c>
    </row>
    <row r="2850" spans="1:12" x14ac:dyDescent="0.3">
      <c r="A2850">
        <v>2849</v>
      </c>
      <c r="B2850" t="s">
        <v>5308</v>
      </c>
      <c r="C2850" t="s">
        <v>5309</v>
      </c>
      <c r="D2850" t="s">
        <v>32</v>
      </c>
      <c r="E2850">
        <v>65</v>
      </c>
      <c r="F2850" s="3">
        <v>34420</v>
      </c>
      <c r="G2850" t="s">
        <v>40</v>
      </c>
      <c r="H2850" t="s">
        <v>40</v>
      </c>
      <c r="I2850" t="s">
        <v>50</v>
      </c>
      <c r="J2850" t="s">
        <v>28</v>
      </c>
      <c r="K2850" t="s">
        <v>29</v>
      </c>
      <c r="L2850">
        <v>2</v>
      </c>
    </row>
    <row r="2851" spans="1:12" x14ac:dyDescent="0.3">
      <c r="A2851">
        <v>2850</v>
      </c>
      <c r="B2851" t="s">
        <v>1837</v>
      </c>
      <c r="C2851" t="s">
        <v>5310</v>
      </c>
      <c r="D2851" t="s">
        <v>24</v>
      </c>
      <c r="E2851">
        <v>74</v>
      </c>
      <c r="F2851" s="3">
        <v>26585</v>
      </c>
      <c r="G2851" t="s">
        <v>160</v>
      </c>
      <c r="H2851" t="s">
        <v>40</v>
      </c>
      <c r="I2851" t="s">
        <v>27</v>
      </c>
      <c r="J2851" t="s">
        <v>28</v>
      </c>
      <c r="K2851" t="s">
        <v>29</v>
      </c>
      <c r="L2851">
        <v>5</v>
      </c>
    </row>
    <row r="2852" spans="1:12" x14ac:dyDescent="0.3">
      <c r="A2852">
        <v>2851</v>
      </c>
      <c r="B2852" t="s">
        <v>5311</v>
      </c>
      <c r="C2852" t="s">
        <v>5312</v>
      </c>
      <c r="D2852" t="s">
        <v>32</v>
      </c>
      <c r="E2852">
        <v>36</v>
      </c>
      <c r="F2852" s="3">
        <v>27745</v>
      </c>
      <c r="G2852" t="s">
        <v>840</v>
      </c>
      <c r="H2852" t="s">
        <v>148</v>
      </c>
      <c r="I2852" t="s">
        <v>46</v>
      </c>
      <c r="J2852" t="s">
        <v>28</v>
      </c>
      <c r="K2852" t="s">
        <v>29</v>
      </c>
      <c r="L2852">
        <v>16</v>
      </c>
    </row>
    <row r="2853" spans="1:12" x14ac:dyDescent="0.3">
      <c r="A2853">
        <v>2852</v>
      </c>
      <c r="B2853" t="s">
        <v>3555</v>
      </c>
      <c r="C2853" t="s">
        <v>5313</v>
      </c>
      <c r="D2853" t="s">
        <v>24</v>
      </c>
      <c r="E2853">
        <v>20</v>
      </c>
      <c r="F2853" s="3">
        <v>26136</v>
      </c>
      <c r="G2853" t="s">
        <v>1946</v>
      </c>
      <c r="H2853" t="s">
        <v>38</v>
      </c>
      <c r="I2853" t="s">
        <v>50</v>
      </c>
      <c r="J2853" t="s">
        <v>28</v>
      </c>
      <c r="K2853" t="s">
        <v>29</v>
      </c>
      <c r="L2853">
        <v>14</v>
      </c>
    </row>
    <row r="2854" spans="1:12" x14ac:dyDescent="0.3">
      <c r="A2854">
        <v>2853</v>
      </c>
      <c r="B2854" t="s">
        <v>1887</v>
      </c>
      <c r="C2854" t="s">
        <v>5314</v>
      </c>
      <c r="D2854" t="s">
        <v>32</v>
      </c>
      <c r="E2854">
        <v>65</v>
      </c>
      <c r="F2854" s="3">
        <v>31341</v>
      </c>
      <c r="G2854" t="s">
        <v>25</v>
      </c>
      <c r="H2854" t="s">
        <v>49</v>
      </c>
      <c r="I2854" t="s">
        <v>50</v>
      </c>
      <c r="J2854" t="s">
        <v>28</v>
      </c>
      <c r="K2854" t="s">
        <v>29</v>
      </c>
      <c r="L2854">
        <v>7</v>
      </c>
    </row>
    <row r="2855" spans="1:12" x14ac:dyDescent="0.3">
      <c r="A2855">
        <v>2854</v>
      </c>
      <c r="B2855" t="s">
        <v>5315</v>
      </c>
      <c r="C2855" t="s">
        <v>3281</v>
      </c>
      <c r="D2855" t="s">
        <v>131</v>
      </c>
      <c r="E2855">
        <v>49</v>
      </c>
      <c r="F2855" s="3" t="s">
        <v>132</v>
      </c>
      <c r="G2855" t="s">
        <v>92</v>
      </c>
      <c r="H2855" t="s">
        <v>41</v>
      </c>
      <c r="I2855" t="s">
        <v>50</v>
      </c>
      <c r="J2855" t="s">
        <v>28</v>
      </c>
      <c r="K2855" t="s">
        <v>29</v>
      </c>
      <c r="L2855">
        <v>11</v>
      </c>
    </row>
    <row r="2856" spans="1:12" x14ac:dyDescent="0.3">
      <c r="A2856">
        <v>2855</v>
      </c>
      <c r="B2856" t="s">
        <v>100</v>
      </c>
      <c r="C2856" t="s">
        <v>5316</v>
      </c>
      <c r="D2856" t="s">
        <v>24</v>
      </c>
      <c r="E2856">
        <v>81</v>
      </c>
      <c r="F2856" s="3">
        <v>27650</v>
      </c>
      <c r="G2856" t="s">
        <v>304</v>
      </c>
      <c r="H2856" t="s">
        <v>68</v>
      </c>
      <c r="I2856" t="s">
        <v>27</v>
      </c>
      <c r="J2856" t="s">
        <v>28</v>
      </c>
      <c r="K2856" t="s">
        <v>29</v>
      </c>
      <c r="L2856">
        <v>17</v>
      </c>
    </row>
    <row r="2857" spans="1:12" x14ac:dyDescent="0.3">
      <c r="A2857">
        <v>2856</v>
      </c>
      <c r="B2857" t="s">
        <v>5317</v>
      </c>
      <c r="C2857" t="s">
        <v>5318</v>
      </c>
      <c r="D2857" t="s">
        <v>24</v>
      </c>
      <c r="E2857">
        <v>53</v>
      </c>
      <c r="F2857" s="3">
        <v>28028</v>
      </c>
      <c r="G2857" t="s">
        <v>328</v>
      </c>
      <c r="H2857" t="s">
        <v>34</v>
      </c>
      <c r="I2857" t="s">
        <v>27</v>
      </c>
      <c r="J2857" t="s">
        <v>28</v>
      </c>
      <c r="K2857" t="s">
        <v>29</v>
      </c>
      <c r="L2857">
        <v>13</v>
      </c>
    </row>
    <row r="2858" spans="1:12" x14ac:dyDescent="0.3">
      <c r="A2858">
        <v>2857</v>
      </c>
      <c r="B2858" t="s">
        <v>5319</v>
      </c>
      <c r="C2858" t="s">
        <v>5320</v>
      </c>
      <c r="D2858" t="s">
        <v>24</v>
      </c>
      <c r="E2858">
        <v>9</v>
      </c>
      <c r="F2858" s="3">
        <v>20915</v>
      </c>
      <c r="G2858" t="s">
        <v>1946</v>
      </c>
      <c r="H2858" t="s">
        <v>68</v>
      </c>
      <c r="I2858" t="s">
        <v>27</v>
      </c>
      <c r="J2858" t="s">
        <v>28</v>
      </c>
      <c r="K2858" t="s">
        <v>29</v>
      </c>
      <c r="L2858">
        <v>17</v>
      </c>
    </row>
    <row r="2859" spans="1:12" x14ac:dyDescent="0.3">
      <c r="A2859">
        <v>2858</v>
      </c>
      <c r="B2859" t="s">
        <v>271</v>
      </c>
      <c r="C2859" t="s">
        <v>5321</v>
      </c>
      <c r="D2859" t="s">
        <v>32</v>
      </c>
      <c r="E2859">
        <v>4</v>
      </c>
      <c r="F2859" s="3">
        <v>37265</v>
      </c>
      <c r="G2859" t="s">
        <v>37</v>
      </c>
      <c r="H2859" t="s">
        <v>40</v>
      </c>
      <c r="I2859" t="s">
        <v>27</v>
      </c>
      <c r="J2859" t="s">
        <v>28</v>
      </c>
      <c r="K2859" t="s">
        <v>29</v>
      </c>
      <c r="L2859">
        <v>1</v>
      </c>
    </row>
    <row r="2860" spans="1:12" x14ac:dyDescent="0.3">
      <c r="A2860">
        <v>2859</v>
      </c>
      <c r="B2860" t="s">
        <v>5322</v>
      </c>
      <c r="C2860" t="s">
        <v>5323</v>
      </c>
      <c r="D2860" t="s">
        <v>24</v>
      </c>
      <c r="E2860">
        <v>98</v>
      </c>
      <c r="F2860" s="3">
        <v>34369</v>
      </c>
      <c r="G2860" t="s">
        <v>338</v>
      </c>
      <c r="H2860" t="s">
        <v>59</v>
      </c>
      <c r="I2860" t="s">
        <v>50</v>
      </c>
      <c r="J2860" t="s">
        <v>28</v>
      </c>
      <c r="K2860" t="s">
        <v>42</v>
      </c>
      <c r="L2860">
        <v>5</v>
      </c>
    </row>
    <row r="2861" spans="1:12" x14ac:dyDescent="0.3">
      <c r="A2861">
        <v>2860</v>
      </c>
      <c r="B2861" t="s">
        <v>5324</v>
      </c>
      <c r="C2861" t="s">
        <v>5325</v>
      </c>
      <c r="D2861" t="s">
        <v>24</v>
      </c>
      <c r="E2861">
        <v>13</v>
      </c>
      <c r="F2861" s="3">
        <v>34974</v>
      </c>
      <c r="G2861" t="s">
        <v>202</v>
      </c>
      <c r="H2861" t="s">
        <v>40</v>
      </c>
      <c r="I2861" t="s">
        <v>27</v>
      </c>
      <c r="J2861" t="s">
        <v>28</v>
      </c>
      <c r="K2861" t="s">
        <v>42</v>
      </c>
      <c r="L2861">
        <v>1</v>
      </c>
    </row>
    <row r="2862" spans="1:12" x14ac:dyDescent="0.3">
      <c r="A2862">
        <v>2861</v>
      </c>
      <c r="B2862" t="s">
        <v>5326</v>
      </c>
      <c r="C2862" t="s">
        <v>5327</v>
      </c>
      <c r="D2862" t="s">
        <v>24</v>
      </c>
      <c r="E2862">
        <v>4</v>
      </c>
      <c r="F2862" s="3">
        <v>27387</v>
      </c>
      <c r="G2862" t="s">
        <v>138</v>
      </c>
      <c r="H2862" t="s">
        <v>34</v>
      </c>
      <c r="I2862" t="s">
        <v>27</v>
      </c>
      <c r="J2862" t="s">
        <v>28</v>
      </c>
      <c r="K2862" t="s">
        <v>29</v>
      </c>
      <c r="L2862">
        <v>4</v>
      </c>
    </row>
    <row r="2863" spans="1:12" x14ac:dyDescent="0.3">
      <c r="A2863">
        <v>2862</v>
      </c>
      <c r="B2863" t="s">
        <v>3489</v>
      </c>
      <c r="C2863" t="s">
        <v>5328</v>
      </c>
      <c r="D2863" t="s">
        <v>32</v>
      </c>
      <c r="E2863">
        <v>46</v>
      </c>
      <c r="F2863" s="3">
        <v>32134</v>
      </c>
      <c r="G2863" t="s">
        <v>422</v>
      </c>
      <c r="H2863" t="s">
        <v>34</v>
      </c>
      <c r="I2863" t="s">
        <v>27</v>
      </c>
      <c r="J2863" t="s">
        <v>28</v>
      </c>
      <c r="K2863" t="s">
        <v>42</v>
      </c>
      <c r="L2863">
        <v>10</v>
      </c>
    </row>
    <row r="2864" spans="1:12" x14ac:dyDescent="0.3">
      <c r="A2864">
        <v>2863</v>
      </c>
      <c r="B2864" t="s">
        <v>5329</v>
      </c>
      <c r="C2864" t="s">
        <v>5330</v>
      </c>
      <c r="D2864" t="s">
        <v>32</v>
      </c>
      <c r="E2864">
        <v>90</v>
      </c>
      <c r="F2864" s="3">
        <v>23827</v>
      </c>
      <c r="G2864" t="s">
        <v>258</v>
      </c>
      <c r="H2864" t="s">
        <v>68</v>
      </c>
      <c r="I2864" t="s">
        <v>27</v>
      </c>
      <c r="J2864" t="s">
        <v>28</v>
      </c>
      <c r="K2864" t="s">
        <v>42</v>
      </c>
      <c r="L2864">
        <v>16</v>
      </c>
    </row>
    <row r="2865" spans="1:12" x14ac:dyDescent="0.3">
      <c r="A2865">
        <v>2864</v>
      </c>
      <c r="B2865" t="s">
        <v>5331</v>
      </c>
      <c r="C2865" t="s">
        <v>5332</v>
      </c>
      <c r="D2865" t="s">
        <v>24</v>
      </c>
      <c r="E2865">
        <v>36</v>
      </c>
      <c r="F2865" s="3">
        <v>27389</v>
      </c>
      <c r="G2865" t="s">
        <v>415</v>
      </c>
      <c r="H2865" t="s">
        <v>41</v>
      </c>
      <c r="I2865" t="s">
        <v>27</v>
      </c>
      <c r="J2865" t="s">
        <v>28</v>
      </c>
      <c r="K2865" t="s">
        <v>42</v>
      </c>
      <c r="L2865">
        <v>21</v>
      </c>
    </row>
    <row r="2866" spans="1:12" x14ac:dyDescent="0.3">
      <c r="A2866">
        <v>2865</v>
      </c>
      <c r="B2866" t="s">
        <v>5333</v>
      </c>
      <c r="C2866" t="s">
        <v>5334</v>
      </c>
      <c r="D2866" t="s">
        <v>24</v>
      </c>
      <c r="E2866">
        <v>11</v>
      </c>
      <c r="F2866" s="3">
        <v>35778</v>
      </c>
      <c r="G2866" t="s">
        <v>577</v>
      </c>
      <c r="H2866" t="s">
        <v>68</v>
      </c>
      <c r="I2866" t="s">
        <v>50</v>
      </c>
      <c r="J2866" t="s">
        <v>28</v>
      </c>
      <c r="K2866" t="s">
        <v>42</v>
      </c>
      <c r="L2866">
        <v>3</v>
      </c>
    </row>
    <row r="2867" spans="1:12" x14ac:dyDescent="0.3">
      <c r="A2867">
        <v>2866</v>
      </c>
      <c r="B2867" t="s">
        <v>5335</v>
      </c>
      <c r="C2867" t="s">
        <v>5336</v>
      </c>
      <c r="D2867" t="s">
        <v>32</v>
      </c>
      <c r="E2867">
        <v>10</v>
      </c>
      <c r="F2867" s="3">
        <v>34876</v>
      </c>
      <c r="G2867" t="s">
        <v>40</v>
      </c>
      <c r="H2867" t="s">
        <v>26</v>
      </c>
      <c r="I2867" t="s">
        <v>50</v>
      </c>
      <c r="J2867" t="s">
        <v>28</v>
      </c>
      <c r="K2867" t="s">
        <v>42</v>
      </c>
      <c r="L2867">
        <v>7</v>
      </c>
    </row>
    <row r="2868" spans="1:12" x14ac:dyDescent="0.3">
      <c r="A2868">
        <v>2867</v>
      </c>
      <c r="B2868" t="s">
        <v>5337</v>
      </c>
      <c r="C2868" t="s">
        <v>5338</v>
      </c>
      <c r="D2868" t="s">
        <v>32</v>
      </c>
      <c r="E2868">
        <v>53</v>
      </c>
      <c r="F2868" s="3">
        <v>20381</v>
      </c>
      <c r="G2868" t="s">
        <v>83</v>
      </c>
      <c r="H2868" t="s">
        <v>40</v>
      </c>
      <c r="I2868" t="s">
        <v>50</v>
      </c>
      <c r="J2868" t="s">
        <v>28</v>
      </c>
      <c r="K2868" t="s">
        <v>42</v>
      </c>
      <c r="L2868">
        <v>12</v>
      </c>
    </row>
    <row r="2869" spans="1:12" x14ac:dyDescent="0.3">
      <c r="A2869">
        <v>2868</v>
      </c>
      <c r="B2869" t="s">
        <v>4397</v>
      </c>
      <c r="C2869" t="s">
        <v>5339</v>
      </c>
      <c r="D2869" t="s">
        <v>24</v>
      </c>
      <c r="E2869">
        <v>20</v>
      </c>
      <c r="F2869" s="3">
        <v>26440</v>
      </c>
      <c r="G2869" t="s">
        <v>636</v>
      </c>
      <c r="H2869" t="s">
        <v>49</v>
      </c>
      <c r="I2869" t="s">
        <v>50</v>
      </c>
      <c r="J2869" t="s">
        <v>28</v>
      </c>
      <c r="K2869" t="s">
        <v>42</v>
      </c>
      <c r="L2869">
        <v>10</v>
      </c>
    </row>
    <row r="2870" spans="1:12" x14ac:dyDescent="0.3">
      <c r="A2870">
        <v>2869</v>
      </c>
      <c r="B2870" t="s">
        <v>5340</v>
      </c>
      <c r="C2870" t="s">
        <v>5341</v>
      </c>
      <c r="D2870" t="s">
        <v>24</v>
      </c>
      <c r="E2870">
        <v>19</v>
      </c>
      <c r="F2870" s="3">
        <v>36907</v>
      </c>
      <c r="G2870" t="s">
        <v>40</v>
      </c>
      <c r="H2870" t="s">
        <v>68</v>
      </c>
      <c r="I2870" t="s">
        <v>46</v>
      </c>
      <c r="J2870" t="s">
        <v>28</v>
      </c>
      <c r="K2870" t="s">
        <v>42</v>
      </c>
      <c r="L2870">
        <v>2</v>
      </c>
    </row>
    <row r="2871" spans="1:12" x14ac:dyDescent="0.3">
      <c r="A2871">
        <v>2870</v>
      </c>
      <c r="B2871" t="s">
        <v>5342</v>
      </c>
      <c r="C2871" t="s">
        <v>5343</v>
      </c>
      <c r="D2871" t="s">
        <v>32</v>
      </c>
      <c r="E2871">
        <v>99</v>
      </c>
      <c r="F2871" s="3">
        <v>21180</v>
      </c>
      <c r="G2871" t="s">
        <v>40</v>
      </c>
      <c r="H2871" t="s">
        <v>40</v>
      </c>
      <c r="I2871" t="s">
        <v>27</v>
      </c>
      <c r="J2871" t="s">
        <v>28</v>
      </c>
      <c r="K2871" t="s">
        <v>42</v>
      </c>
      <c r="L2871">
        <v>11</v>
      </c>
    </row>
    <row r="2872" spans="1:12" x14ac:dyDescent="0.3">
      <c r="A2872">
        <v>2871</v>
      </c>
      <c r="B2872" t="s">
        <v>3062</v>
      </c>
      <c r="C2872" t="s">
        <v>5344</v>
      </c>
      <c r="D2872" t="s">
        <v>32</v>
      </c>
      <c r="E2872">
        <v>49</v>
      </c>
      <c r="F2872" s="3">
        <v>28569</v>
      </c>
      <c r="G2872" t="s">
        <v>147</v>
      </c>
      <c r="H2872" t="s">
        <v>148</v>
      </c>
      <c r="I2872" t="s">
        <v>50</v>
      </c>
      <c r="J2872" t="s">
        <v>28</v>
      </c>
      <c r="K2872" t="s">
        <v>29</v>
      </c>
      <c r="L2872">
        <v>15</v>
      </c>
    </row>
    <row r="2873" spans="1:12" x14ac:dyDescent="0.3">
      <c r="A2873">
        <v>2872</v>
      </c>
      <c r="B2873" t="s">
        <v>5345</v>
      </c>
      <c r="C2873" t="s">
        <v>5346</v>
      </c>
      <c r="D2873" t="s">
        <v>24</v>
      </c>
      <c r="E2873">
        <v>52</v>
      </c>
      <c r="F2873" s="3">
        <v>27077</v>
      </c>
      <c r="G2873" t="s">
        <v>338</v>
      </c>
      <c r="H2873" t="s">
        <v>26</v>
      </c>
      <c r="I2873" t="s">
        <v>46</v>
      </c>
      <c r="J2873" t="s">
        <v>28</v>
      </c>
      <c r="K2873" t="s">
        <v>29</v>
      </c>
      <c r="L2873">
        <v>17</v>
      </c>
    </row>
    <row r="2874" spans="1:12" x14ac:dyDescent="0.3">
      <c r="A2874">
        <v>2873</v>
      </c>
      <c r="B2874" t="s">
        <v>5347</v>
      </c>
      <c r="C2874" t="s">
        <v>5348</v>
      </c>
      <c r="D2874" t="s">
        <v>24</v>
      </c>
      <c r="E2874">
        <v>59</v>
      </c>
      <c r="F2874" s="3">
        <v>29762</v>
      </c>
      <c r="G2874" t="s">
        <v>422</v>
      </c>
      <c r="H2874" t="s">
        <v>34</v>
      </c>
      <c r="I2874" t="s">
        <v>27</v>
      </c>
      <c r="J2874" t="s">
        <v>28</v>
      </c>
      <c r="K2874" t="s">
        <v>42</v>
      </c>
      <c r="L2874">
        <v>13</v>
      </c>
    </row>
    <row r="2875" spans="1:12" x14ac:dyDescent="0.3">
      <c r="A2875">
        <v>2874</v>
      </c>
      <c r="B2875" t="s">
        <v>5349</v>
      </c>
      <c r="C2875" t="s">
        <v>5350</v>
      </c>
      <c r="D2875" t="s">
        <v>24</v>
      </c>
      <c r="E2875">
        <v>97</v>
      </c>
      <c r="F2875" s="3">
        <v>28487</v>
      </c>
      <c r="G2875" t="s">
        <v>67</v>
      </c>
      <c r="H2875" t="s">
        <v>68</v>
      </c>
      <c r="I2875" t="s">
        <v>46</v>
      </c>
      <c r="J2875" t="s">
        <v>28</v>
      </c>
      <c r="K2875" t="s">
        <v>42</v>
      </c>
      <c r="L2875">
        <v>18</v>
      </c>
    </row>
    <row r="2876" spans="1:12" x14ac:dyDescent="0.3">
      <c r="A2876">
        <v>2875</v>
      </c>
      <c r="B2876" t="s">
        <v>5351</v>
      </c>
      <c r="C2876" t="s">
        <v>5352</v>
      </c>
      <c r="D2876" t="s">
        <v>32</v>
      </c>
      <c r="E2876">
        <v>71</v>
      </c>
      <c r="F2876" s="3">
        <v>36091</v>
      </c>
      <c r="G2876" t="s">
        <v>713</v>
      </c>
      <c r="H2876" t="s">
        <v>34</v>
      </c>
      <c r="I2876" t="s">
        <v>50</v>
      </c>
      <c r="J2876" t="s">
        <v>28</v>
      </c>
      <c r="K2876" t="s">
        <v>42</v>
      </c>
      <c r="L2876">
        <v>2</v>
      </c>
    </row>
    <row r="2877" spans="1:12" x14ac:dyDescent="0.3">
      <c r="A2877">
        <v>2876</v>
      </c>
      <c r="B2877" t="s">
        <v>522</v>
      </c>
      <c r="C2877" t="s">
        <v>5353</v>
      </c>
      <c r="D2877" t="s">
        <v>32</v>
      </c>
      <c r="E2877">
        <v>68</v>
      </c>
      <c r="F2877" s="3">
        <v>29615</v>
      </c>
      <c r="G2877" t="s">
        <v>301</v>
      </c>
      <c r="H2877" t="s">
        <v>49</v>
      </c>
      <c r="I2877" t="s">
        <v>50</v>
      </c>
      <c r="J2877" t="s">
        <v>28</v>
      </c>
      <c r="K2877" t="s">
        <v>42</v>
      </c>
      <c r="L2877">
        <v>10</v>
      </c>
    </row>
    <row r="2878" spans="1:12" x14ac:dyDescent="0.3">
      <c r="A2878">
        <v>2877</v>
      </c>
      <c r="B2878" t="s">
        <v>1659</v>
      </c>
      <c r="C2878" t="s">
        <v>2507</v>
      </c>
      <c r="D2878" t="s">
        <v>32</v>
      </c>
      <c r="E2878">
        <v>59</v>
      </c>
      <c r="F2878" s="3">
        <v>24777</v>
      </c>
      <c r="G2878" t="s">
        <v>727</v>
      </c>
      <c r="H2878" t="s">
        <v>38</v>
      </c>
      <c r="I2878" t="s">
        <v>46</v>
      </c>
      <c r="J2878" t="s">
        <v>28</v>
      </c>
      <c r="K2878" t="s">
        <v>29</v>
      </c>
      <c r="L2878">
        <v>18</v>
      </c>
    </row>
    <row r="2879" spans="1:12" x14ac:dyDescent="0.3">
      <c r="A2879">
        <v>2878</v>
      </c>
      <c r="B2879" t="s">
        <v>5354</v>
      </c>
      <c r="C2879" t="s">
        <v>5355</v>
      </c>
      <c r="D2879" t="s">
        <v>32</v>
      </c>
      <c r="E2879">
        <v>73</v>
      </c>
      <c r="F2879" s="3">
        <v>31351</v>
      </c>
      <c r="G2879" t="s">
        <v>415</v>
      </c>
      <c r="H2879" t="s">
        <v>38</v>
      </c>
      <c r="I2879" t="s">
        <v>27</v>
      </c>
      <c r="J2879" t="s">
        <v>28</v>
      </c>
      <c r="K2879" t="s">
        <v>29</v>
      </c>
      <c r="L2879">
        <v>9</v>
      </c>
    </row>
    <row r="2880" spans="1:12" x14ac:dyDescent="0.3">
      <c r="A2880">
        <v>2879</v>
      </c>
      <c r="B2880" t="s">
        <v>5356</v>
      </c>
      <c r="C2880" t="s">
        <v>5357</v>
      </c>
      <c r="D2880" t="s">
        <v>24</v>
      </c>
      <c r="E2880">
        <v>62</v>
      </c>
      <c r="F2880" s="3">
        <v>27128</v>
      </c>
      <c r="G2880" t="s">
        <v>25</v>
      </c>
      <c r="H2880" t="s">
        <v>59</v>
      </c>
      <c r="I2880" t="s">
        <v>27</v>
      </c>
      <c r="J2880" t="s">
        <v>28</v>
      </c>
      <c r="K2880" t="s">
        <v>29</v>
      </c>
      <c r="L2880">
        <v>5</v>
      </c>
    </row>
    <row r="2881" spans="1:12" x14ac:dyDescent="0.3">
      <c r="A2881">
        <v>2880</v>
      </c>
      <c r="B2881" t="s">
        <v>5358</v>
      </c>
      <c r="C2881" t="s">
        <v>2267</v>
      </c>
      <c r="D2881" t="s">
        <v>32</v>
      </c>
      <c r="E2881">
        <v>43</v>
      </c>
      <c r="F2881" s="3">
        <v>24791</v>
      </c>
      <c r="G2881" t="s">
        <v>125</v>
      </c>
      <c r="H2881" t="s">
        <v>26</v>
      </c>
      <c r="I2881" t="s">
        <v>27</v>
      </c>
      <c r="J2881" t="s">
        <v>28</v>
      </c>
      <c r="K2881" t="s">
        <v>42</v>
      </c>
      <c r="L2881">
        <v>7</v>
      </c>
    </row>
    <row r="2882" spans="1:12" x14ac:dyDescent="0.3">
      <c r="A2882">
        <v>2881</v>
      </c>
      <c r="B2882" t="s">
        <v>5359</v>
      </c>
      <c r="C2882" t="s">
        <v>5360</v>
      </c>
      <c r="D2882" t="s">
        <v>32</v>
      </c>
      <c r="E2882">
        <v>71</v>
      </c>
      <c r="F2882" s="3">
        <v>22916</v>
      </c>
      <c r="G2882" t="s">
        <v>346</v>
      </c>
      <c r="H2882" t="s">
        <v>26</v>
      </c>
      <c r="I2882" t="s">
        <v>46</v>
      </c>
      <c r="J2882" t="s">
        <v>28</v>
      </c>
      <c r="K2882" t="s">
        <v>29</v>
      </c>
      <c r="L2882">
        <v>11</v>
      </c>
    </row>
    <row r="2883" spans="1:12" x14ac:dyDescent="0.3">
      <c r="A2883">
        <v>2882</v>
      </c>
      <c r="B2883" t="s">
        <v>5361</v>
      </c>
      <c r="C2883" t="s">
        <v>5362</v>
      </c>
      <c r="D2883" t="s">
        <v>24</v>
      </c>
      <c r="E2883">
        <v>62</v>
      </c>
      <c r="F2883" s="3">
        <v>31528</v>
      </c>
      <c r="G2883" t="s">
        <v>196</v>
      </c>
      <c r="H2883" t="s">
        <v>68</v>
      </c>
      <c r="I2883" t="s">
        <v>27</v>
      </c>
      <c r="J2883" t="s">
        <v>28</v>
      </c>
      <c r="K2883" t="s">
        <v>42</v>
      </c>
      <c r="L2883">
        <v>9</v>
      </c>
    </row>
    <row r="2884" spans="1:12" x14ac:dyDescent="0.3">
      <c r="A2884">
        <v>2883</v>
      </c>
      <c r="B2884" t="s">
        <v>5363</v>
      </c>
      <c r="C2884" t="s">
        <v>5364</v>
      </c>
      <c r="D2884" t="s">
        <v>32</v>
      </c>
      <c r="E2884">
        <v>84</v>
      </c>
      <c r="F2884" s="3">
        <v>34838</v>
      </c>
      <c r="G2884" t="s">
        <v>190</v>
      </c>
      <c r="H2884" t="s">
        <v>34</v>
      </c>
      <c r="I2884" t="s">
        <v>27</v>
      </c>
      <c r="J2884" t="s">
        <v>28</v>
      </c>
      <c r="K2884" t="s">
        <v>29</v>
      </c>
      <c r="L2884">
        <v>2</v>
      </c>
    </row>
    <row r="2885" spans="1:12" x14ac:dyDescent="0.3">
      <c r="A2885">
        <v>2884</v>
      </c>
      <c r="B2885" t="s">
        <v>5365</v>
      </c>
      <c r="C2885" t="s">
        <v>5366</v>
      </c>
      <c r="D2885" t="s">
        <v>24</v>
      </c>
      <c r="E2885">
        <v>99</v>
      </c>
      <c r="F2885" s="3">
        <v>22652</v>
      </c>
      <c r="G2885" t="s">
        <v>338</v>
      </c>
      <c r="H2885" t="s">
        <v>40</v>
      </c>
      <c r="I2885" t="s">
        <v>27</v>
      </c>
      <c r="J2885" t="s">
        <v>28</v>
      </c>
      <c r="K2885" t="s">
        <v>42</v>
      </c>
      <c r="L2885">
        <v>15</v>
      </c>
    </row>
    <row r="2886" spans="1:12" x14ac:dyDescent="0.3">
      <c r="A2886">
        <v>2885</v>
      </c>
      <c r="B2886" t="s">
        <v>5367</v>
      </c>
      <c r="C2886" t="s">
        <v>5368</v>
      </c>
      <c r="D2886" t="s">
        <v>24</v>
      </c>
      <c r="E2886">
        <v>70</v>
      </c>
      <c r="F2886" s="3">
        <v>25387</v>
      </c>
      <c r="G2886" t="s">
        <v>365</v>
      </c>
      <c r="H2886" t="s">
        <v>34</v>
      </c>
      <c r="I2886" t="s">
        <v>27</v>
      </c>
      <c r="J2886" t="s">
        <v>28</v>
      </c>
      <c r="K2886" t="s">
        <v>29</v>
      </c>
      <c r="L2886">
        <v>4</v>
      </c>
    </row>
    <row r="2887" spans="1:12" x14ac:dyDescent="0.3">
      <c r="A2887">
        <v>2886</v>
      </c>
      <c r="B2887" t="s">
        <v>5369</v>
      </c>
      <c r="C2887" t="s">
        <v>5370</v>
      </c>
      <c r="D2887" t="s">
        <v>24</v>
      </c>
      <c r="E2887">
        <v>39</v>
      </c>
      <c r="F2887" s="3">
        <v>22501</v>
      </c>
      <c r="G2887" t="s">
        <v>304</v>
      </c>
      <c r="H2887" t="s">
        <v>40</v>
      </c>
      <c r="I2887" t="s">
        <v>27</v>
      </c>
      <c r="J2887" t="s">
        <v>28</v>
      </c>
      <c r="K2887" t="s">
        <v>42</v>
      </c>
      <c r="L2887">
        <v>14</v>
      </c>
    </row>
    <row r="2888" spans="1:12" x14ac:dyDescent="0.3">
      <c r="A2888">
        <v>2887</v>
      </c>
      <c r="B2888" t="s">
        <v>1445</v>
      </c>
      <c r="C2888" t="s">
        <v>5371</v>
      </c>
      <c r="D2888" t="s">
        <v>32</v>
      </c>
      <c r="E2888">
        <v>42</v>
      </c>
      <c r="F2888" s="3">
        <v>27084</v>
      </c>
      <c r="G2888" t="s">
        <v>273</v>
      </c>
      <c r="H2888" t="s">
        <v>34</v>
      </c>
      <c r="I2888" t="s">
        <v>50</v>
      </c>
      <c r="J2888" t="s">
        <v>28</v>
      </c>
      <c r="K2888" t="s">
        <v>29</v>
      </c>
      <c r="L2888">
        <v>18</v>
      </c>
    </row>
    <row r="2889" spans="1:12" x14ac:dyDescent="0.3">
      <c r="A2889">
        <v>2888</v>
      </c>
      <c r="B2889" t="s">
        <v>5372</v>
      </c>
      <c r="C2889" t="s">
        <v>5373</v>
      </c>
      <c r="D2889" t="s">
        <v>32</v>
      </c>
      <c r="E2889">
        <v>37</v>
      </c>
      <c r="F2889" s="3">
        <v>22789</v>
      </c>
      <c r="G2889" t="s">
        <v>92</v>
      </c>
      <c r="H2889" t="s">
        <v>41</v>
      </c>
      <c r="I2889" t="s">
        <v>50</v>
      </c>
      <c r="J2889" t="s">
        <v>28</v>
      </c>
      <c r="K2889" t="s">
        <v>29</v>
      </c>
      <c r="L2889">
        <v>16</v>
      </c>
    </row>
    <row r="2890" spans="1:12" x14ac:dyDescent="0.3">
      <c r="A2890">
        <v>2889</v>
      </c>
      <c r="B2890" t="s">
        <v>5374</v>
      </c>
      <c r="C2890" t="s">
        <v>5375</v>
      </c>
      <c r="D2890" t="s">
        <v>32</v>
      </c>
      <c r="E2890">
        <v>55</v>
      </c>
      <c r="F2890" s="3">
        <v>31503</v>
      </c>
      <c r="G2890" t="s">
        <v>338</v>
      </c>
      <c r="H2890" t="s">
        <v>40</v>
      </c>
      <c r="I2890" t="s">
        <v>27</v>
      </c>
      <c r="J2890" t="s">
        <v>28</v>
      </c>
      <c r="K2890" t="s">
        <v>29</v>
      </c>
      <c r="L2890">
        <v>8</v>
      </c>
    </row>
    <row r="2891" spans="1:12" x14ac:dyDescent="0.3">
      <c r="A2891">
        <v>2890</v>
      </c>
      <c r="B2891" t="s">
        <v>689</v>
      </c>
      <c r="C2891" t="s">
        <v>5376</v>
      </c>
      <c r="D2891" t="s">
        <v>32</v>
      </c>
      <c r="E2891">
        <v>64</v>
      </c>
      <c r="F2891" s="3">
        <v>21687</v>
      </c>
      <c r="G2891" t="s">
        <v>273</v>
      </c>
      <c r="H2891" t="s">
        <v>40</v>
      </c>
      <c r="I2891" t="s">
        <v>46</v>
      </c>
      <c r="J2891" t="s">
        <v>28</v>
      </c>
      <c r="K2891" t="s">
        <v>29</v>
      </c>
      <c r="L2891">
        <v>20</v>
      </c>
    </row>
    <row r="2892" spans="1:12" x14ac:dyDescent="0.3">
      <c r="A2892">
        <v>2891</v>
      </c>
      <c r="B2892" t="s">
        <v>2917</v>
      </c>
      <c r="C2892" t="s">
        <v>5377</v>
      </c>
      <c r="D2892" t="s">
        <v>24</v>
      </c>
      <c r="E2892">
        <v>5</v>
      </c>
      <c r="F2892" s="3">
        <v>31830</v>
      </c>
      <c r="G2892" t="s">
        <v>67</v>
      </c>
      <c r="H2892" t="s">
        <v>68</v>
      </c>
      <c r="I2892" t="s">
        <v>50</v>
      </c>
      <c r="J2892" t="s">
        <v>28</v>
      </c>
      <c r="K2892" t="s">
        <v>29</v>
      </c>
      <c r="L2892">
        <v>12</v>
      </c>
    </row>
    <row r="2893" spans="1:12" x14ac:dyDescent="0.3">
      <c r="A2893">
        <v>2892</v>
      </c>
      <c r="B2893" t="s">
        <v>2110</v>
      </c>
      <c r="C2893" t="s">
        <v>5378</v>
      </c>
      <c r="D2893" t="s">
        <v>32</v>
      </c>
      <c r="E2893">
        <v>59</v>
      </c>
      <c r="F2893" s="3">
        <v>23871</v>
      </c>
      <c r="G2893" t="s">
        <v>77</v>
      </c>
      <c r="H2893" t="s">
        <v>68</v>
      </c>
      <c r="I2893" t="s">
        <v>46</v>
      </c>
      <c r="J2893" t="s">
        <v>28</v>
      </c>
      <c r="K2893" t="s">
        <v>29</v>
      </c>
      <c r="L2893">
        <v>7</v>
      </c>
    </row>
    <row r="2894" spans="1:12" x14ac:dyDescent="0.3">
      <c r="A2894">
        <v>2893</v>
      </c>
      <c r="B2894" t="s">
        <v>5379</v>
      </c>
      <c r="C2894" t="s">
        <v>5380</v>
      </c>
      <c r="D2894" t="s">
        <v>32</v>
      </c>
      <c r="E2894">
        <v>84</v>
      </c>
      <c r="F2894" s="3">
        <v>29487</v>
      </c>
      <c r="G2894" t="s">
        <v>415</v>
      </c>
      <c r="H2894" t="s">
        <v>40</v>
      </c>
      <c r="I2894" t="s">
        <v>27</v>
      </c>
      <c r="J2894" t="s">
        <v>28</v>
      </c>
      <c r="K2894" t="s">
        <v>42</v>
      </c>
      <c r="L2894">
        <v>11</v>
      </c>
    </row>
    <row r="2895" spans="1:12" x14ac:dyDescent="0.3">
      <c r="A2895">
        <v>2894</v>
      </c>
      <c r="B2895" t="s">
        <v>5381</v>
      </c>
      <c r="C2895" t="s">
        <v>9</v>
      </c>
      <c r="D2895" t="s">
        <v>32</v>
      </c>
      <c r="E2895">
        <v>91</v>
      </c>
      <c r="F2895" s="3">
        <v>28234</v>
      </c>
      <c r="G2895" t="s">
        <v>493</v>
      </c>
      <c r="H2895" t="s">
        <v>34</v>
      </c>
      <c r="I2895" t="s">
        <v>27</v>
      </c>
      <c r="J2895" t="s">
        <v>28</v>
      </c>
      <c r="K2895" t="s">
        <v>29</v>
      </c>
      <c r="L2895">
        <v>22</v>
      </c>
    </row>
    <row r="2896" spans="1:12" x14ac:dyDescent="0.3">
      <c r="A2896">
        <v>2895</v>
      </c>
      <c r="B2896" t="s">
        <v>57</v>
      </c>
      <c r="C2896" t="s">
        <v>5382</v>
      </c>
      <c r="D2896" t="s">
        <v>24</v>
      </c>
      <c r="E2896">
        <v>85</v>
      </c>
      <c r="F2896" s="3">
        <v>24546</v>
      </c>
      <c r="G2896" t="s">
        <v>449</v>
      </c>
      <c r="H2896" t="s">
        <v>148</v>
      </c>
      <c r="I2896" t="s">
        <v>27</v>
      </c>
      <c r="J2896" t="s">
        <v>28</v>
      </c>
      <c r="K2896" t="s">
        <v>29</v>
      </c>
      <c r="L2896">
        <v>5</v>
      </c>
    </row>
    <row r="2897" spans="1:12" x14ac:dyDescent="0.3">
      <c r="A2897">
        <v>2896</v>
      </c>
      <c r="B2897" t="s">
        <v>970</v>
      </c>
      <c r="C2897" t="s">
        <v>5383</v>
      </c>
      <c r="D2897" t="s">
        <v>24</v>
      </c>
      <c r="E2897">
        <v>5</v>
      </c>
      <c r="F2897" s="3">
        <v>25652</v>
      </c>
      <c r="G2897" t="s">
        <v>371</v>
      </c>
      <c r="H2897" t="s">
        <v>34</v>
      </c>
      <c r="I2897" t="s">
        <v>27</v>
      </c>
      <c r="J2897" t="s">
        <v>28</v>
      </c>
      <c r="K2897" t="s">
        <v>29</v>
      </c>
      <c r="L2897">
        <v>12</v>
      </c>
    </row>
    <row r="2898" spans="1:12" x14ac:dyDescent="0.3">
      <c r="A2898">
        <v>2897</v>
      </c>
      <c r="B2898" t="s">
        <v>5384</v>
      </c>
      <c r="C2898" t="s">
        <v>5385</v>
      </c>
      <c r="D2898" t="s">
        <v>24</v>
      </c>
      <c r="E2898">
        <v>94</v>
      </c>
      <c r="F2898" s="3">
        <v>22750</v>
      </c>
      <c r="G2898" t="s">
        <v>338</v>
      </c>
      <c r="H2898" t="s">
        <v>68</v>
      </c>
      <c r="I2898" t="s">
        <v>46</v>
      </c>
      <c r="J2898" t="s">
        <v>28</v>
      </c>
      <c r="K2898" t="s">
        <v>42</v>
      </c>
      <c r="L2898">
        <v>5</v>
      </c>
    </row>
    <row r="2899" spans="1:12" x14ac:dyDescent="0.3">
      <c r="A2899">
        <v>2898</v>
      </c>
      <c r="B2899" t="s">
        <v>5386</v>
      </c>
      <c r="C2899" t="s">
        <v>5387</v>
      </c>
      <c r="D2899" t="s">
        <v>24</v>
      </c>
      <c r="E2899">
        <v>81</v>
      </c>
      <c r="F2899" s="3">
        <v>23898</v>
      </c>
      <c r="G2899" t="s">
        <v>193</v>
      </c>
      <c r="H2899" t="s">
        <v>40</v>
      </c>
      <c r="I2899" t="s">
        <v>46</v>
      </c>
      <c r="J2899" t="s">
        <v>28</v>
      </c>
      <c r="K2899" t="s">
        <v>29</v>
      </c>
      <c r="L2899">
        <v>5</v>
      </c>
    </row>
    <row r="2900" spans="1:12" x14ac:dyDescent="0.3">
      <c r="A2900">
        <v>2899</v>
      </c>
      <c r="B2900" t="s">
        <v>5388</v>
      </c>
      <c r="C2900" t="s">
        <v>5389</v>
      </c>
      <c r="D2900" t="s">
        <v>24</v>
      </c>
      <c r="E2900">
        <v>13</v>
      </c>
      <c r="F2900" s="3">
        <v>32953</v>
      </c>
      <c r="G2900" t="s">
        <v>67</v>
      </c>
      <c r="H2900" t="s">
        <v>68</v>
      </c>
      <c r="I2900" t="s">
        <v>50</v>
      </c>
      <c r="J2900" t="s">
        <v>28</v>
      </c>
      <c r="K2900" t="s">
        <v>42</v>
      </c>
      <c r="L2900">
        <v>4</v>
      </c>
    </row>
    <row r="2901" spans="1:12" x14ac:dyDescent="0.3">
      <c r="A2901">
        <v>2900</v>
      </c>
      <c r="B2901" t="s">
        <v>5390</v>
      </c>
      <c r="C2901" t="s">
        <v>5391</v>
      </c>
      <c r="D2901" t="s">
        <v>32</v>
      </c>
      <c r="E2901">
        <v>29</v>
      </c>
      <c r="F2901" s="3">
        <v>31562</v>
      </c>
      <c r="G2901" t="s">
        <v>266</v>
      </c>
      <c r="H2901" t="s">
        <v>26</v>
      </c>
      <c r="I2901" t="s">
        <v>27</v>
      </c>
      <c r="J2901" t="s">
        <v>28</v>
      </c>
      <c r="K2901" t="s">
        <v>29</v>
      </c>
      <c r="L2901">
        <v>18</v>
      </c>
    </row>
    <row r="2902" spans="1:12" x14ac:dyDescent="0.3">
      <c r="A2902">
        <v>2901</v>
      </c>
      <c r="B2902" t="s">
        <v>5392</v>
      </c>
      <c r="C2902" t="s">
        <v>4512</v>
      </c>
      <c r="D2902" t="s">
        <v>32</v>
      </c>
      <c r="E2902">
        <v>77</v>
      </c>
      <c r="F2902" s="3">
        <v>34861</v>
      </c>
      <c r="G2902" t="s">
        <v>40</v>
      </c>
      <c r="H2902" t="s">
        <v>68</v>
      </c>
      <c r="I2902" t="s">
        <v>27</v>
      </c>
      <c r="J2902" t="s">
        <v>28</v>
      </c>
      <c r="K2902" t="s">
        <v>29</v>
      </c>
      <c r="L2902">
        <v>6</v>
      </c>
    </row>
    <row r="2903" spans="1:12" x14ac:dyDescent="0.3">
      <c r="A2903">
        <v>2902</v>
      </c>
      <c r="B2903" t="s">
        <v>5393</v>
      </c>
      <c r="C2903" t="s">
        <v>2372</v>
      </c>
      <c r="D2903" t="s">
        <v>24</v>
      </c>
      <c r="E2903">
        <v>57</v>
      </c>
      <c r="F2903" s="3">
        <v>27394</v>
      </c>
      <c r="G2903" t="s">
        <v>832</v>
      </c>
      <c r="H2903" t="s">
        <v>34</v>
      </c>
      <c r="I2903" t="s">
        <v>27</v>
      </c>
      <c r="J2903" t="s">
        <v>28</v>
      </c>
      <c r="K2903" t="s">
        <v>29</v>
      </c>
      <c r="L2903">
        <v>7</v>
      </c>
    </row>
    <row r="2904" spans="1:12" x14ac:dyDescent="0.3">
      <c r="A2904">
        <v>2903</v>
      </c>
      <c r="B2904" t="s">
        <v>5394</v>
      </c>
      <c r="C2904" t="s">
        <v>5395</v>
      </c>
      <c r="D2904" t="s">
        <v>32</v>
      </c>
      <c r="E2904">
        <v>47</v>
      </c>
      <c r="F2904" s="3">
        <v>28388</v>
      </c>
      <c r="G2904" t="s">
        <v>396</v>
      </c>
      <c r="H2904" t="s">
        <v>68</v>
      </c>
      <c r="I2904" t="s">
        <v>46</v>
      </c>
      <c r="J2904" t="s">
        <v>28</v>
      </c>
      <c r="K2904" t="s">
        <v>29</v>
      </c>
      <c r="L2904">
        <v>9</v>
      </c>
    </row>
    <row r="2905" spans="1:12" x14ac:dyDescent="0.3">
      <c r="A2905">
        <v>2904</v>
      </c>
      <c r="B2905" t="s">
        <v>5396</v>
      </c>
      <c r="C2905" t="s">
        <v>5397</v>
      </c>
      <c r="D2905" t="s">
        <v>24</v>
      </c>
      <c r="E2905">
        <v>26</v>
      </c>
      <c r="F2905" s="3">
        <v>28306</v>
      </c>
      <c r="G2905" t="s">
        <v>255</v>
      </c>
      <c r="H2905" t="s">
        <v>68</v>
      </c>
      <c r="I2905" t="s">
        <v>50</v>
      </c>
      <c r="J2905" t="s">
        <v>28</v>
      </c>
      <c r="K2905" t="s">
        <v>29</v>
      </c>
      <c r="L2905">
        <v>11</v>
      </c>
    </row>
    <row r="2906" spans="1:12" x14ac:dyDescent="0.3">
      <c r="A2906">
        <v>2905</v>
      </c>
      <c r="B2906" t="s">
        <v>5398</v>
      </c>
      <c r="C2906" t="s">
        <v>5399</v>
      </c>
      <c r="D2906" t="s">
        <v>24</v>
      </c>
      <c r="E2906">
        <v>34</v>
      </c>
      <c r="F2906" s="3">
        <v>23515</v>
      </c>
      <c r="G2906" t="s">
        <v>1870</v>
      </c>
      <c r="H2906" t="s">
        <v>40</v>
      </c>
      <c r="I2906" t="s">
        <v>27</v>
      </c>
      <c r="J2906" t="s">
        <v>28</v>
      </c>
      <c r="K2906" t="s">
        <v>42</v>
      </c>
      <c r="L2906">
        <v>14</v>
      </c>
    </row>
    <row r="2907" spans="1:12" x14ac:dyDescent="0.3">
      <c r="A2907">
        <v>2906</v>
      </c>
      <c r="B2907" t="s">
        <v>3278</v>
      </c>
      <c r="C2907" t="s">
        <v>5400</v>
      </c>
      <c r="D2907" t="s">
        <v>24</v>
      </c>
      <c r="E2907">
        <v>93</v>
      </c>
      <c r="F2907" s="3">
        <v>33787</v>
      </c>
      <c r="G2907" t="s">
        <v>837</v>
      </c>
      <c r="H2907" t="s">
        <v>49</v>
      </c>
      <c r="I2907" t="s">
        <v>27</v>
      </c>
      <c r="J2907" t="s">
        <v>28</v>
      </c>
      <c r="K2907" t="s">
        <v>29</v>
      </c>
      <c r="L2907">
        <v>4</v>
      </c>
    </row>
    <row r="2908" spans="1:12" x14ac:dyDescent="0.3">
      <c r="A2908">
        <v>2907</v>
      </c>
      <c r="B2908" t="s">
        <v>5379</v>
      </c>
      <c r="C2908" t="s">
        <v>9</v>
      </c>
      <c r="D2908" t="s">
        <v>32</v>
      </c>
      <c r="E2908">
        <v>89</v>
      </c>
      <c r="F2908" s="3">
        <v>28140</v>
      </c>
      <c r="G2908" t="s">
        <v>165</v>
      </c>
      <c r="H2908" t="s">
        <v>34</v>
      </c>
      <c r="I2908" t="s">
        <v>50</v>
      </c>
      <c r="J2908" t="s">
        <v>28</v>
      </c>
      <c r="K2908" t="s">
        <v>42</v>
      </c>
      <c r="L2908">
        <v>8</v>
      </c>
    </row>
    <row r="2909" spans="1:12" x14ac:dyDescent="0.3">
      <c r="A2909">
        <v>2908</v>
      </c>
      <c r="B2909" t="s">
        <v>5401</v>
      </c>
      <c r="C2909" t="s">
        <v>5402</v>
      </c>
      <c r="D2909" t="s">
        <v>24</v>
      </c>
      <c r="E2909">
        <v>42</v>
      </c>
      <c r="F2909" s="3">
        <v>20353</v>
      </c>
      <c r="G2909" t="s">
        <v>141</v>
      </c>
      <c r="H2909" t="s">
        <v>26</v>
      </c>
      <c r="I2909" t="s">
        <v>46</v>
      </c>
      <c r="J2909" t="s">
        <v>28</v>
      </c>
      <c r="K2909" t="s">
        <v>29</v>
      </c>
      <c r="L2909">
        <v>11</v>
      </c>
    </row>
    <row r="2910" spans="1:12" x14ac:dyDescent="0.3">
      <c r="A2910">
        <v>2909</v>
      </c>
      <c r="B2910" t="s">
        <v>1323</v>
      </c>
      <c r="C2910" t="s">
        <v>5403</v>
      </c>
      <c r="D2910" t="s">
        <v>24</v>
      </c>
      <c r="E2910">
        <v>31</v>
      </c>
      <c r="F2910" s="3">
        <v>29103</v>
      </c>
      <c r="G2910" t="s">
        <v>346</v>
      </c>
      <c r="H2910" t="s">
        <v>148</v>
      </c>
      <c r="I2910" t="s">
        <v>50</v>
      </c>
      <c r="J2910" t="s">
        <v>28</v>
      </c>
      <c r="K2910" t="s">
        <v>42</v>
      </c>
      <c r="L2910">
        <v>6</v>
      </c>
    </row>
    <row r="2911" spans="1:12" x14ac:dyDescent="0.3">
      <c r="A2911">
        <v>2910</v>
      </c>
      <c r="B2911" t="s">
        <v>3737</v>
      </c>
      <c r="C2911" t="s">
        <v>5404</v>
      </c>
      <c r="D2911" t="s">
        <v>24</v>
      </c>
      <c r="E2911">
        <v>15</v>
      </c>
      <c r="F2911" s="3">
        <v>22997</v>
      </c>
      <c r="G2911" t="s">
        <v>170</v>
      </c>
      <c r="H2911" t="s">
        <v>26</v>
      </c>
      <c r="I2911" t="s">
        <v>27</v>
      </c>
      <c r="J2911" t="s">
        <v>28</v>
      </c>
      <c r="K2911" t="s">
        <v>29</v>
      </c>
      <c r="L2911">
        <v>12</v>
      </c>
    </row>
    <row r="2912" spans="1:12" x14ac:dyDescent="0.3">
      <c r="A2912">
        <v>2911</v>
      </c>
      <c r="B2912" t="s">
        <v>5405</v>
      </c>
      <c r="C2912" t="s">
        <v>5406</v>
      </c>
      <c r="D2912" t="s">
        <v>24</v>
      </c>
      <c r="E2912">
        <v>55</v>
      </c>
      <c r="F2912" s="3">
        <v>24954</v>
      </c>
      <c r="G2912" t="s">
        <v>147</v>
      </c>
      <c r="H2912" t="s">
        <v>148</v>
      </c>
      <c r="I2912" t="s">
        <v>27</v>
      </c>
      <c r="J2912" t="s">
        <v>28</v>
      </c>
      <c r="K2912" t="s">
        <v>42</v>
      </c>
      <c r="L2912">
        <v>11</v>
      </c>
    </row>
    <row r="2913" spans="1:12" x14ac:dyDescent="0.3">
      <c r="A2913">
        <v>2912</v>
      </c>
      <c r="B2913" t="s">
        <v>5407</v>
      </c>
      <c r="C2913" t="s">
        <v>9</v>
      </c>
      <c r="D2913" t="s">
        <v>32</v>
      </c>
      <c r="E2913">
        <v>60</v>
      </c>
      <c r="F2913" s="3">
        <v>27990</v>
      </c>
      <c r="G2913" t="s">
        <v>40</v>
      </c>
      <c r="H2913" t="s">
        <v>40</v>
      </c>
      <c r="I2913" t="s">
        <v>50</v>
      </c>
      <c r="J2913" t="s">
        <v>28</v>
      </c>
      <c r="K2913" t="s">
        <v>42</v>
      </c>
      <c r="L2913">
        <v>4</v>
      </c>
    </row>
    <row r="2914" spans="1:12" x14ac:dyDescent="0.3">
      <c r="A2914">
        <v>2913</v>
      </c>
      <c r="B2914" t="s">
        <v>5408</v>
      </c>
      <c r="C2914" t="s">
        <v>5409</v>
      </c>
      <c r="D2914" t="s">
        <v>32</v>
      </c>
      <c r="E2914">
        <v>44</v>
      </c>
      <c r="F2914" s="3">
        <v>20281</v>
      </c>
      <c r="G2914" t="s">
        <v>138</v>
      </c>
      <c r="H2914" t="s">
        <v>41</v>
      </c>
      <c r="I2914" t="s">
        <v>46</v>
      </c>
      <c r="J2914" t="s">
        <v>28</v>
      </c>
      <c r="K2914" t="s">
        <v>29</v>
      </c>
      <c r="L2914">
        <v>14</v>
      </c>
    </row>
    <row r="2915" spans="1:12" x14ac:dyDescent="0.3">
      <c r="A2915">
        <v>2914</v>
      </c>
      <c r="B2915" t="s">
        <v>4900</v>
      </c>
      <c r="C2915" t="s">
        <v>5410</v>
      </c>
      <c r="D2915" t="s">
        <v>24</v>
      </c>
      <c r="E2915">
        <v>76</v>
      </c>
      <c r="F2915" s="3">
        <v>30261</v>
      </c>
      <c r="G2915" t="s">
        <v>1510</v>
      </c>
      <c r="H2915" t="s">
        <v>26</v>
      </c>
      <c r="I2915" t="s">
        <v>46</v>
      </c>
      <c r="J2915" t="s">
        <v>28</v>
      </c>
      <c r="K2915" t="s">
        <v>29</v>
      </c>
      <c r="L2915">
        <v>11</v>
      </c>
    </row>
    <row r="2916" spans="1:12" x14ac:dyDescent="0.3">
      <c r="A2916">
        <v>2915</v>
      </c>
      <c r="B2916" t="s">
        <v>5411</v>
      </c>
      <c r="C2916" t="s">
        <v>5412</v>
      </c>
      <c r="D2916" t="s">
        <v>24</v>
      </c>
      <c r="E2916">
        <v>32</v>
      </c>
      <c r="F2916" s="3">
        <v>27547</v>
      </c>
      <c r="G2916" t="s">
        <v>343</v>
      </c>
      <c r="H2916" t="s">
        <v>68</v>
      </c>
      <c r="I2916" t="s">
        <v>27</v>
      </c>
      <c r="J2916" t="s">
        <v>28</v>
      </c>
      <c r="K2916" t="s">
        <v>42</v>
      </c>
      <c r="L2916">
        <v>17</v>
      </c>
    </row>
    <row r="2917" spans="1:12" x14ac:dyDescent="0.3">
      <c r="A2917">
        <v>2916</v>
      </c>
      <c r="B2917" t="s">
        <v>707</v>
      </c>
      <c r="C2917" t="s">
        <v>4443</v>
      </c>
      <c r="D2917" t="s">
        <v>32</v>
      </c>
      <c r="E2917">
        <v>23</v>
      </c>
      <c r="F2917" s="3">
        <v>25418</v>
      </c>
      <c r="G2917" t="s">
        <v>128</v>
      </c>
      <c r="H2917" t="s">
        <v>68</v>
      </c>
      <c r="I2917" t="s">
        <v>46</v>
      </c>
      <c r="J2917" t="s">
        <v>28</v>
      </c>
      <c r="K2917" t="s">
        <v>29</v>
      </c>
      <c r="L2917">
        <v>9</v>
      </c>
    </row>
    <row r="2918" spans="1:12" x14ac:dyDescent="0.3">
      <c r="A2918">
        <v>2917</v>
      </c>
      <c r="B2918" t="s">
        <v>2256</v>
      </c>
      <c r="C2918" t="s">
        <v>5413</v>
      </c>
      <c r="D2918" t="s">
        <v>32</v>
      </c>
      <c r="E2918">
        <v>21</v>
      </c>
      <c r="F2918" s="3">
        <v>27952</v>
      </c>
      <c r="G2918" t="s">
        <v>40</v>
      </c>
      <c r="H2918" t="s">
        <v>68</v>
      </c>
      <c r="I2918" t="s">
        <v>46</v>
      </c>
      <c r="J2918" t="s">
        <v>28</v>
      </c>
      <c r="K2918" t="s">
        <v>42</v>
      </c>
      <c r="L2918">
        <v>18</v>
      </c>
    </row>
    <row r="2919" spans="1:12" x14ac:dyDescent="0.3">
      <c r="A2919">
        <v>2918</v>
      </c>
      <c r="B2919" t="s">
        <v>2365</v>
      </c>
      <c r="C2919" t="s">
        <v>9</v>
      </c>
      <c r="D2919" t="s">
        <v>24</v>
      </c>
      <c r="E2919">
        <v>58</v>
      </c>
      <c r="F2919" s="3">
        <v>32554</v>
      </c>
      <c r="G2919" t="s">
        <v>40</v>
      </c>
      <c r="H2919" t="s">
        <v>34</v>
      </c>
      <c r="I2919" t="s">
        <v>27</v>
      </c>
      <c r="J2919" t="s">
        <v>28</v>
      </c>
      <c r="K2919" t="s">
        <v>29</v>
      </c>
      <c r="L2919">
        <v>5</v>
      </c>
    </row>
    <row r="2920" spans="1:12" x14ac:dyDescent="0.3">
      <c r="A2920">
        <v>2919</v>
      </c>
      <c r="B2920" t="s">
        <v>5414</v>
      </c>
      <c r="C2920" t="s">
        <v>9</v>
      </c>
      <c r="D2920" t="s">
        <v>32</v>
      </c>
      <c r="E2920">
        <v>47</v>
      </c>
      <c r="F2920" s="3">
        <v>23681</v>
      </c>
      <c r="G2920" t="s">
        <v>95</v>
      </c>
      <c r="H2920" t="s">
        <v>34</v>
      </c>
      <c r="I2920" t="s">
        <v>50</v>
      </c>
      <c r="J2920" t="s">
        <v>28</v>
      </c>
      <c r="K2920" t="s">
        <v>29</v>
      </c>
      <c r="L2920">
        <v>8</v>
      </c>
    </row>
    <row r="2921" spans="1:12" x14ac:dyDescent="0.3">
      <c r="A2921">
        <v>2920</v>
      </c>
      <c r="B2921" t="s">
        <v>5415</v>
      </c>
      <c r="C2921" t="s">
        <v>5416</v>
      </c>
      <c r="D2921" t="s">
        <v>131</v>
      </c>
      <c r="E2921">
        <v>0</v>
      </c>
      <c r="F2921" s="3" t="s">
        <v>132</v>
      </c>
      <c r="G2921" t="s">
        <v>58</v>
      </c>
      <c r="H2921" t="s">
        <v>41</v>
      </c>
      <c r="I2921" t="s">
        <v>27</v>
      </c>
      <c r="J2921" t="s">
        <v>28</v>
      </c>
      <c r="K2921" t="s">
        <v>29</v>
      </c>
      <c r="L2921">
        <v>11</v>
      </c>
    </row>
    <row r="2922" spans="1:12" x14ac:dyDescent="0.3">
      <c r="A2922">
        <v>2921</v>
      </c>
      <c r="B2922" t="s">
        <v>5417</v>
      </c>
      <c r="C2922" t="s">
        <v>5418</v>
      </c>
      <c r="D2922" t="s">
        <v>24</v>
      </c>
      <c r="E2922">
        <v>15</v>
      </c>
      <c r="F2922" s="3">
        <v>27862</v>
      </c>
      <c r="G2922" t="s">
        <v>40</v>
      </c>
      <c r="H2922" t="s">
        <v>34</v>
      </c>
      <c r="I2922" t="s">
        <v>27</v>
      </c>
      <c r="J2922" t="s">
        <v>28</v>
      </c>
      <c r="K2922" t="s">
        <v>42</v>
      </c>
      <c r="L2922">
        <v>7</v>
      </c>
    </row>
    <row r="2923" spans="1:12" x14ac:dyDescent="0.3">
      <c r="A2923">
        <v>2922</v>
      </c>
      <c r="B2923" t="s">
        <v>283</v>
      </c>
      <c r="C2923" t="s">
        <v>5419</v>
      </c>
      <c r="D2923" t="s">
        <v>32</v>
      </c>
      <c r="E2923">
        <v>34</v>
      </c>
      <c r="F2923" s="3">
        <v>29930</v>
      </c>
      <c r="G2923" t="s">
        <v>83</v>
      </c>
      <c r="H2923" t="s">
        <v>68</v>
      </c>
      <c r="I2923" t="s">
        <v>46</v>
      </c>
      <c r="J2923" t="s">
        <v>28</v>
      </c>
      <c r="K2923" t="s">
        <v>29</v>
      </c>
      <c r="L2923">
        <v>10</v>
      </c>
    </row>
    <row r="2924" spans="1:12" x14ac:dyDescent="0.3">
      <c r="A2924">
        <v>2923</v>
      </c>
      <c r="B2924" t="s">
        <v>5420</v>
      </c>
      <c r="C2924" t="s">
        <v>5421</v>
      </c>
      <c r="D2924" t="s">
        <v>24</v>
      </c>
      <c r="E2924">
        <v>46</v>
      </c>
      <c r="F2924" s="3">
        <v>26267</v>
      </c>
      <c r="G2924" t="s">
        <v>232</v>
      </c>
      <c r="H2924" t="s">
        <v>40</v>
      </c>
      <c r="I2924" t="s">
        <v>46</v>
      </c>
      <c r="J2924" t="s">
        <v>28</v>
      </c>
      <c r="K2924" t="s">
        <v>29</v>
      </c>
      <c r="L2924">
        <v>4</v>
      </c>
    </row>
    <row r="2925" spans="1:12" x14ac:dyDescent="0.3">
      <c r="A2925">
        <v>2924</v>
      </c>
      <c r="B2925" t="s">
        <v>51</v>
      </c>
      <c r="C2925" t="s">
        <v>5422</v>
      </c>
      <c r="D2925" t="s">
        <v>24</v>
      </c>
      <c r="E2925">
        <v>79</v>
      </c>
      <c r="F2925" s="3">
        <v>32168</v>
      </c>
      <c r="G2925" t="s">
        <v>147</v>
      </c>
      <c r="H2925" t="s">
        <v>148</v>
      </c>
      <c r="I2925" t="s">
        <v>27</v>
      </c>
      <c r="J2925" t="s">
        <v>28</v>
      </c>
      <c r="K2925" t="s">
        <v>29</v>
      </c>
      <c r="L2925">
        <v>6</v>
      </c>
    </row>
    <row r="2926" spans="1:12" x14ac:dyDescent="0.3">
      <c r="A2926">
        <v>2925</v>
      </c>
      <c r="B2926" t="s">
        <v>4928</v>
      </c>
      <c r="C2926" t="s">
        <v>5155</v>
      </c>
      <c r="D2926" t="s">
        <v>32</v>
      </c>
      <c r="E2926">
        <v>36</v>
      </c>
      <c r="F2926" s="3">
        <v>28612</v>
      </c>
      <c r="G2926" t="s">
        <v>58</v>
      </c>
      <c r="H2926" t="s">
        <v>34</v>
      </c>
      <c r="I2926" t="s">
        <v>46</v>
      </c>
      <c r="J2926" t="s">
        <v>28</v>
      </c>
      <c r="K2926" t="s">
        <v>29</v>
      </c>
      <c r="L2926">
        <v>19</v>
      </c>
    </row>
    <row r="2927" spans="1:12" x14ac:dyDescent="0.3">
      <c r="A2927">
        <v>2926</v>
      </c>
      <c r="B2927" t="s">
        <v>5423</v>
      </c>
      <c r="C2927" t="s">
        <v>5424</v>
      </c>
      <c r="D2927" t="s">
        <v>24</v>
      </c>
      <c r="E2927">
        <v>27</v>
      </c>
      <c r="F2927" s="3">
        <v>23090</v>
      </c>
      <c r="G2927" t="s">
        <v>111</v>
      </c>
      <c r="H2927" t="s">
        <v>26</v>
      </c>
      <c r="I2927" t="s">
        <v>50</v>
      </c>
      <c r="J2927" t="s">
        <v>28</v>
      </c>
      <c r="K2927" t="s">
        <v>42</v>
      </c>
      <c r="L2927">
        <v>12</v>
      </c>
    </row>
    <row r="2928" spans="1:12" x14ac:dyDescent="0.3">
      <c r="A2928">
        <v>2927</v>
      </c>
      <c r="B2928" t="s">
        <v>3586</v>
      </c>
      <c r="C2928" t="s">
        <v>5425</v>
      </c>
      <c r="D2928" t="s">
        <v>32</v>
      </c>
      <c r="E2928">
        <v>49</v>
      </c>
      <c r="F2928" s="3">
        <v>22167</v>
      </c>
      <c r="G2928" t="s">
        <v>193</v>
      </c>
      <c r="H2928" t="s">
        <v>68</v>
      </c>
      <c r="I2928" t="s">
        <v>46</v>
      </c>
      <c r="J2928" t="s">
        <v>28</v>
      </c>
      <c r="K2928" t="s">
        <v>29</v>
      </c>
      <c r="L2928">
        <v>14</v>
      </c>
    </row>
    <row r="2929" spans="1:12" x14ac:dyDescent="0.3">
      <c r="A2929">
        <v>2928</v>
      </c>
      <c r="B2929" t="s">
        <v>5426</v>
      </c>
      <c r="C2929" t="s">
        <v>5427</v>
      </c>
      <c r="D2929" t="s">
        <v>32</v>
      </c>
      <c r="E2929">
        <v>92</v>
      </c>
      <c r="F2929" s="3">
        <v>33965</v>
      </c>
      <c r="G2929" t="s">
        <v>2086</v>
      </c>
      <c r="H2929" t="s">
        <v>40</v>
      </c>
      <c r="I2929" t="s">
        <v>27</v>
      </c>
      <c r="J2929" t="s">
        <v>28</v>
      </c>
      <c r="K2929" t="s">
        <v>42</v>
      </c>
      <c r="L2929">
        <v>5</v>
      </c>
    </row>
    <row r="2930" spans="1:12" x14ac:dyDescent="0.3">
      <c r="A2930">
        <v>2929</v>
      </c>
      <c r="B2930" t="s">
        <v>1397</v>
      </c>
      <c r="C2930" t="s">
        <v>5428</v>
      </c>
      <c r="D2930" t="s">
        <v>32</v>
      </c>
      <c r="E2930">
        <v>97</v>
      </c>
      <c r="F2930" s="3">
        <v>36369</v>
      </c>
      <c r="G2930" t="s">
        <v>627</v>
      </c>
      <c r="H2930" t="s">
        <v>49</v>
      </c>
      <c r="I2930" t="s">
        <v>27</v>
      </c>
      <c r="J2930" t="s">
        <v>28</v>
      </c>
      <c r="K2930" t="s">
        <v>42</v>
      </c>
      <c r="L2930">
        <v>2</v>
      </c>
    </row>
    <row r="2931" spans="1:12" x14ac:dyDescent="0.3">
      <c r="A2931">
        <v>2930</v>
      </c>
      <c r="B2931" t="s">
        <v>2707</v>
      </c>
      <c r="C2931" t="s">
        <v>5429</v>
      </c>
      <c r="D2931" t="s">
        <v>32</v>
      </c>
      <c r="E2931">
        <v>46</v>
      </c>
      <c r="F2931" s="3">
        <v>35636</v>
      </c>
      <c r="G2931" t="s">
        <v>147</v>
      </c>
      <c r="H2931" t="s">
        <v>148</v>
      </c>
      <c r="I2931" t="s">
        <v>27</v>
      </c>
      <c r="J2931" t="s">
        <v>28</v>
      </c>
      <c r="K2931" t="s">
        <v>42</v>
      </c>
      <c r="L2931">
        <v>3</v>
      </c>
    </row>
    <row r="2932" spans="1:12" x14ac:dyDescent="0.3">
      <c r="A2932">
        <v>2931</v>
      </c>
      <c r="B2932" t="s">
        <v>3124</v>
      </c>
      <c r="C2932" t="s">
        <v>5430</v>
      </c>
      <c r="D2932" t="s">
        <v>32</v>
      </c>
      <c r="E2932">
        <v>61</v>
      </c>
      <c r="F2932" s="3">
        <v>28882</v>
      </c>
      <c r="G2932" t="s">
        <v>25</v>
      </c>
      <c r="H2932" t="s">
        <v>41</v>
      </c>
      <c r="I2932" t="s">
        <v>27</v>
      </c>
      <c r="J2932" t="s">
        <v>28</v>
      </c>
      <c r="K2932" t="s">
        <v>29</v>
      </c>
      <c r="L2932">
        <v>6</v>
      </c>
    </row>
    <row r="2933" spans="1:12" x14ac:dyDescent="0.3">
      <c r="A2933">
        <v>2932</v>
      </c>
      <c r="B2933" t="s">
        <v>420</v>
      </c>
      <c r="C2933" t="s">
        <v>5431</v>
      </c>
      <c r="D2933" t="s">
        <v>32</v>
      </c>
      <c r="E2933">
        <v>4</v>
      </c>
      <c r="F2933" s="3">
        <v>31155</v>
      </c>
      <c r="G2933" t="s">
        <v>1870</v>
      </c>
      <c r="H2933" t="s">
        <v>41</v>
      </c>
      <c r="I2933" t="s">
        <v>27</v>
      </c>
      <c r="J2933" t="s">
        <v>28</v>
      </c>
      <c r="K2933" t="s">
        <v>42</v>
      </c>
      <c r="L2933">
        <v>17</v>
      </c>
    </row>
    <row r="2934" spans="1:12" x14ac:dyDescent="0.3">
      <c r="A2934">
        <v>2933</v>
      </c>
      <c r="B2934" t="s">
        <v>5432</v>
      </c>
      <c r="C2934" t="s">
        <v>5433</v>
      </c>
      <c r="D2934" t="s">
        <v>32</v>
      </c>
      <c r="E2934">
        <v>61</v>
      </c>
      <c r="F2934" s="3">
        <v>31521</v>
      </c>
      <c r="G2934" t="s">
        <v>33</v>
      </c>
      <c r="H2934" t="s">
        <v>49</v>
      </c>
      <c r="I2934" t="s">
        <v>46</v>
      </c>
      <c r="J2934" t="s">
        <v>28</v>
      </c>
      <c r="K2934" t="s">
        <v>29</v>
      </c>
      <c r="L2934">
        <v>6</v>
      </c>
    </row>
    <row r="2935" spans="1:12" x14ac:dyDescent="0.3">
      <c r="A2935">
        <v>2934</v>
      </c>
      <c r="B2935" t="s">
        <v>5434</v>
      </c>
      <c r="C2935" t="s">
        <v>5435</v>
      </c>
      <c r="D2935" t="s">
        <v>24</v>
      </c>
      <c r="E2935">
        <v>26</v>
      </c>
      <c r="F2935" s="3">
        <v>31510</v>
      </c>
      <c r="G2935" t="s">
        <v>1533</v>
      </c>
      <c r="H2935" t="s">
        <v>122</v>
      </c>
      <c r="I2935" t="s">
        <v>27</v>
      </c>
      <c r="J2935" t="s">
        <v>28</v>
      </c>
      <c r="K2935" t="s">
        <v>29</v>
      </c>
      <c r="L2935">
        <v>9</v>
      </c>
    </row>
    <row r="2936" spans="1:12" x14ac:dyDescent="0.3">
      <c r="A2936">
        <v>2935</v>
      </c>
      <c r="B2936" t="s">
        <v>5436</v>
      </c>
      <c r="C2936" t="s">
        <v>5437</v>
      </c>
      <c r="D2936" t="s">
        <v>24</v>
      </c>
      <c r="E2936">
        <v>41</v>
      </c>
      <c r="F2936" s="3">
        <v>28603</v>
      </c>
      <c r="G2936" t="s">
        <v>40</v>
      </c>
      <c r="H2936" t="s">
        <v>68</v>
      </c>
      <c r="I2936" t="s">
        <v>27</v>
      </c>
      <c r="J2936" t="s">
        <v>28</v>
      </c>
      <c r="K2936" t="s">
        <v>42</v>
      </c>
      <c r="L2936">
        <v>17</v>
      </c>
    </row>
    <row r="2937" spans="1:12" x14ac:dyDescent="0.3">
      <c r="A2937">
        <v>2936</v>
      </c>
      <c r="B2937" t="s">
        <v>5438</v>
      </c>
      <c r="C2937" t="s">
        <v>5439</v>
      </c>
      <c r="D2937" t="s">
        <v>24</v>
      </c>
      <c r="E2937">
        <v>23</v>
      </c>
      <c r="F2937" s="3">
        <v>30822</v>
      </c>
      <c r="G2937" t="s">
        <v>92</v>
      </c>
      <c r="H2937" t="s">
        <v>34</v>
      </c>
      <c r="I2937" t="s">
        <v>27</v>
      </c>
      <c r="J2937" t="s">
        <v>28</v>
      </c>
      <c r="K2937" t="s">
        <v>29</v>
      </c>
      <c r="L2937">
        <v>11</v>
      </c>
    </row>
    <row r="2938" spans="1:12" x14ac:dyDescent="0.3">
      <c r="A2938">
        <v>2937</v>
      </c>
      <c r="B2938" t="s">
        <v>5440</v>
      </c>
      <c r="C2938" t="s">
        <v>5441</v>
      </c>
      <c r="D2938" t="s">
        <v>24</v>
      </c>
      <c r="E2938">
        <v>47</v>
      </c>
      <c r="F2938" s="3">
        <v>27239</v>
      </c>
      <c r="G2938" t="s">
        <v>801</v>
      </c>
      <c r="H2938" t="s">
        <v>34</v>
      </c>
      <c r="I2938" t="s">
        <v>27</v>
      </c>
      <c r="J2938" t="s">
        <v>28</v>
      </c>
      <c r="K2938" t="s">
        <v>42</v>
      </c>
      <c r="L2938">
        <v>15</v>
      </c>
    </row>
    <row r="2939" spans="1:12" x14ac:dyDescent="0.3">
      <c r="A2939">
        <v>2938</v>
      </c>
      <c r="B2939" t="s">
        <v>5442</v>
      </c>
      <c r="C2939" t="s">
        <v>5443</v>
      </c>
      <c r="D2939" t="s">
        <v>32</v>
      </c>
      <c r="E2939">
        <v>79</v>
      </c>
      <c r="F2939" s="3">
        <v>36577</v>
      </c>
      <c r="G2939" t="s">
        <v>467</v>
      </c>
      <c r="H2939" t="s">
        <v>59</v>
      </c>
      <c r="I2939" t="s">
        <v>46</v>
      </c>
      <c r="J2939" t="s">
        <v>28</v>
      </c>
      <c r="K2939" t="s">
        <v>42</v>
      </c>
      <c r="L2939">
        <v>2</v>
      </c>
    </row>
    <row r="2940" spans="1:12" x14ac:dyDescent="0.3">
      <c r="A2940">
        <v>2939</v>
      </c>
      <c r="B2940" t="s">
        <v>1954</v>
      </c>
      <c r="C2940" t="s">
        <v>5444</v>
      </c>
      <c r="D2940" t="s">
        <v>24</v>
      </c>
      <c r="E2940">
        <v>38</v>
      </c>
      <c r="F2940" s="3">
        <v>31634</v>
      </c>
      <c r="G2940" t="s">
        <v>837</v>
      </c>
      <c r="H2940" t="s">
        <v>40</v>
      </c>
      <c r="I2940" t="s">
        <v>27</v>
      </c>
      <c r="J2940" t="s">
        <v>28</v>
      </c>
      <c r="K2940" t="s">
        <v>29</v>
      </c>
      <c r="L2940">
        <v>17</v>
      </c>
    </row>
    <row r="2941" spans="1:12" x14ac:dyDescent="0.3">
      <c r="A2941">
        <v>2940</v>
      </c>
      <c r="B2941" t="s">
        <v>5445</v>
      </c>
      <c r="C2941" t="s">
        <v>5446</v>
      </c>
      <c r="D2941" t="s">
        <v>32</v>
      </c>
      <c r="E2941">
        <v>83</v>
      </c>
      <c r="F2941" s="3">
        <v>25884</v>
      </c>
      <c r="G2941" t="s">
        <v>58</v>
      </c>
      <c r="H2941" t="s">
        <v>40</v>
      </c>
      <c r="I2941" t="s">
        <v>46</v>
      </c>
      <c r="J2941" t="s">
        <v>28</v>
      </c>
      <c r="K2941" t="s">
        <v>29</v>
      </c>
      <c r="L2941">
        <v>14</v>
      </c>
    </row>
    <row r="2942" spans="1:12" x14ac:dyDescent="0.3">
      <c r="A2942">
        <v>2941</v>
      </c>
      <c r="B2942" t="s">
        <v>5447</v>
      </c>
      <c r="C2942" t="s">
        <v>5448</v>
      </c>
      <c r="D2942" t="s">
        <v>24</v>
      </c>
      <c r="E2942">
        <v>38</v>
      </c>
      <c r="F2942" s="3">
        <v>23228</v>
      </c>
      <c r="G2942" t="s">
        <v>40</v>
      </c>
      <c r="H2942" t="s">
        <v>49</v>
      </c>
      <c r="I2942" t="s">
        <v>27</v>
      </c>
      <c r="J2942" t="s">
        <v>28</v>
      </c>
      <c r="K2942" t="s">
        <v>42</v>
      </c>
      <c r="L2942">
        <v>10</v>
      </c>
    </row>
    <row r="2943" spans="1:12" x14ac:dyDescent="0.3">
      <c r="A2943">
        <v>2942</v>
      </c>
      <c r="B2943" t="s">
        <v>5449</v>
      </c>
      <c r="C2943" t="s">
        <v>5450</v>
      </c>
      <c r="D2943" t="s">
        <v>32</v>
      </c>
      <c r="E2943">
        <v>10</v>
      </c>
      <c r="F2943" s="3">
        <v>25764</v>
      </c>
      <c r="G2943" t="s">
        <v>288</v>
      </c>
      <c r="H2943" t="s">
        <v>40</v>
      </c>
      <c r="I2943" t="s">
        <v>50</v>
      </c>
      <c r="J2943" t="s">
        <v>28</v>
      </c>
      <c r="K2943" t="s">
        <v>42</v>
      </c>
      <c r="L2943">
        <v>10</v>
      </c>
    </row>
    <row r="2944" spans="1:12" x14ac:dyDescent="0.3">
      <c r="A2944">
        <v>2943</v>
      </c>
      <c r="B2944" t="s">
        <v>2944</v>
      </c>
      <c r="C2944" t="s">
        <v>9</v>
      </c>
      <c r="D2944" t="s">
        <v>32</v>
      </c>
      <c r="E2944">
        <v>65</v>
      </c>
      <c r="F2944" s="3">
        <v>28865</v>
      </c>
      <c r="G2944" t="s">
        <v>193</v>
      </c>
      <c r="H2944" t="s">
        <v>40</v>
      </c>
      <c r="I2944" t="s">
        <v>50</v>
      </c>
      <c r="J2944" t="s">
        <v>28</v>
      </c>
      <c r="K2944" t="s">
        <v>42</v>
      </c>
      <c r="L2944">
        <v>17</v>
      </c>
    </row>
    <row r="2945" spans="1:12" x14ac:dyDescent="0.3">
      <c r="A2945">
        <v>2944</v>
      </c>
      <c r="B2945" t="s">
        <v>4878</v>
      </c>
      <c r="C2945" t="s">
        <v>5451</v>
      </c>
      <c r="D2945" t="s">
        <v>32</v>
      </c>
      <c r="E2945">
        <v>45</v>
      </c>
      <c r="F2945" s="3">
        <v>28281</v>
      </c>
      <c r="G2945" t="s">
        <v>784</v>
      </c>
      <c r="H2945" t="s">
        <v>68</v>
      </c>
      <c r="I2945" t="s">
        <v>46</v>
      </c>
      <c r="J2945" t="s">
        <v>28</v>
      </c>
      <c r="K2945" t="s">
        <v>42</v>
      </c>
      <c r="L2945">
        <v>7</v>
      </c>
    </row>
    <row r="2946" spans="1:12" x14ac:dyDescent="0.3">
      <c r="A2946">
        <v>2945</v>
      </c>
      <c r="B2946" t="s">
        <v>5452</v>
      </c>
      <c r="C2946" t="s">
        <v>9</v>
      </c>
      <c r="D2946" t="s">
        <v>32</v>
      </c>
      <c r="E2946">
        <v>79</v>
      </c>
      <c r="F2946" s="3">
        <v>26445</v>
      </c>
      <c r="G2946" t="s">
        <v>295</v>
      </c>
      <c r="H2946" t="s">
        <v>40</v>
      </c>
      <c r="I2946" t="s">
        <v>27</v>
      </c>
      <c r="J2946" t="s">
        <v>28</v>
      </c>
      <c r="K2946" t="s">
        <v>42</v>
      </c>
      <c r="L2946">
        <v>18</v>
      </c>
    </row>
    <row r="2947" spans="1:12" x14ac:dyDescent="0.3">
      <c r="A2947">
        <v>2946</v>
      </c>
      <c r="B2947" t="s">
        <v>2434</v>
      </c>
      <c r="C2947" t="s">
        <v>5453</v>
      </c>
      <c r="D2947" t="s">
        <v>32</v>
      </c>
      <c r="E2947">
        <v>14</v>
      </c>
      <c r="F2947" s="3">
        <v>33198</v>
      </c>
      <c r="G2947" t="s">
        <v>40</v>
      </c>
      <c r="H2947" t="s">
        <v>38</v>
      </c>
      <c r="I2947" t="s">
        <v>27</v>
      </c>
      <c r="J2947" t="s">
        <v>28</v>
      </c>
      <c r="K2947" t="s">
        <v>29</v>
      </c>
      <c r="L2947">
        <v>7</v>
      </c>
    </row>
    <row r="2948" spans="1:12" x14ac:dyDescent="0.3">
      <c r="A2948">
        <v>2947</v>
      </c>
      <c r="B2948" t="s">
        <v>2204</v>
      </c>
      <c r="C2948" t="s">
        <v>5454</v>
      </c>
      <c r="D2948" t="s">
        <v>32</v>
      </c>
      <c r="E2948">
        <v>75</v>
      </c>
      <c r="F2948" s="3">
        <v>28411</v>
      </c>
      <c r="G2948" t="s">
        <v>40</v>
      </c>
      <c r="H2948" t="s">
        <v>68</v>
      </c>
      <c r="I2948" t="s">
        <v>27</v>
      </c>
      <c r="J2948" t="s">
        <v>28</v>
      </c>
      <c r="K2948" t="s">
        <v>42</v>
      </c>
      <c r="L2948">
        <v>11</v>
      </c>
    </row>
    <row r="2949" spans="1:12" x14ac:dyDescent="0.3">
      <c r="A2949">
        <v>2948</v>
      </c>
      <c r="B2949" t="s">
        <v>5455</v>
      </c>
      <c r="C2949" t="s">
        <v>5456</v>
      </c>
      <c r="D2949" t="s">
        <v>32</v>
      </c>
      <c r="E2949">
        <v>23</v>
      </c>
      <c r="F2949" s="3">
        <v>35447</v>
      </c>
      <c r="G2949" t="s">
        <v>258</v>
      </c>
      <c r="H2949" t="s">
        <v>68</v>
      </c>
      <c r="I2949" t="s">
        <v>27</v>
      </c>
      <c r="J2949" t="s">
        <v>28</v>
      </c>
      <c r="K2949" t="s">
        <v>29</v>
      </c>
      <c r="L2949">
        <v>2</v>
      </c>
    </row>
    <row r="2950" spans="1:12" x14ac:dyDescent="0.3">
      <c r="A2950">
        <v>2949</v>
      </c>
      <c r="B2950" t="s">
        <v>5457</v>
      </c>
      <c r="C2950" t="s">
        <v>5458</v>
      </c>
      <c r="D2950" t="s">
        <v>24</v>
      </c>
      <c r="E2950">
        <v>68</v>
      </c>
      <c r="F2950" s="3">
        <v>28389</v>
      </c>
      <c r="G2950" t="s">
        <v>40</v>
      </c>
      <c r="H2950" t="s">
        <v>122</v>
      </c>
      <c r="I2950" t="s">
        <v>27</v>
      </c>
      <c r="J2950" t="s">
        <v>28</v>
      </c>
      <c r="K2950" t="s">
        <v>42</v>
      </c>
      <c r="L2950">
        <v>17</v>
      </c>
    </row>
    <row r="2951" spans="1:12" x14ac:dyDescent="0.3">
      <c r="A2951">
        <v>2950</v>
      </c>
      <c r="B2951" t="s">
        <v>5459</v>
      </c>
      <c r="C2951" t="s">
        <v>5460</v>
      </c>
      <c r="D2951" t="s">
        <v>32</v>
      </c>
      <c r="E2951">
        <v>19</v>
      </c>
      <c r="F2951" s="3">
        <v>20100</v>
      </c>
      <c r="G2951" t="s">
        <v>2528</v>
      </c>
      <c r="H2951" t="s">
        <v>34</v>
      </c>
      <c r="I2951" t="s">
        <v>27</v>
      </c>
      <c r="J2951" t="s">
        <v>28</v>
      </c>
      <c r="K2951" t="s">
        <v>29</v>
      </c>
      <c r="L2951">
        <v>10</v>
      </c>
    </row>
    <row r="2952" spans="1:12" x14ac:dyDescent="0.3">
      <c r="A2952">
        <v>2951</v>
      </c>
      <c r="B2952" t="s">
        <v>5461</v>
      </c>
      <c r="C2952" t="s">
        <v>5462</v>
      </c>
      <c r="D2952" t="s">
        <v>32</v>
      </c>
      <c r="E2952">
        <v>13</v>
      </c>
      <c r="F2952" s="3">
        <v>28393</v>
      </c>
      <c r="G2952" t="s">
        <v>292</v>
      </c>
      <c r="H2952" t="s">
        <v>34</v>
      </c>
      <c r="I2952" t="s">
        <v>50</v>
      </c>
      <c r="J2952" t="s">
        <v>28</v>
      </c>
      <c r="K2952" t="s">
        <v>42</v>
      </c>
      <c r="L2952">
        <v>12</v>
      </c>
    </row>
    <row r="2953" spans="1:12" x14ac:dyDescent="0.3">
      <c r="A2953">
        <v>2952</v>
      </c>
      <c r="B2953" t="s">
        <v>5463</v>
      </c>
      <c r="C2953" t="s">
        <v>5464</v>
      </c>
      <c r="D2953" t="s">
        <v>24</v>
      </c>
      <c r="E2953">
        <v>28</v>
      </c>
      <c r="F2953" s="3">
        <v>27509</v>
      </c>
      <c r="G2953" t="s">
        <v>388</v>
      </c>
      <c r="H2953" t="s">
        <v>68</v>
      </c>
      <c r="I2953" t="s">
        <v>50</v>
      </c>
      <c r="J2953" t="s">
        <v>28</v>
      </c>
      <c r="K2953" t="s">
        <v>29</v>
      </c>
      <c r="L2953">
        <v>16</v>
      </c>
    </row>
    <row r="2954" spans="1:12" x14ac:dyDescent="0.3">
      <c r="A2954">
        <v>2953</v>
      </c>
      <c r="B2954" t="s">
        <v>5465</v>
      </c>
      <c r="C2954" t="s">
        <v>5466</v>
      </c>
      <c r="D2954" t="s">
        <v>32</v>
      </c>
      <c r="E2954">
        <v>45</v>
      </c>
      <c r="F2954" s="3">
        <v>26598</v>
      </c>
      <c r="G2954" t="s">
        <v>37</v>
      </c>
      <c r="H2954" t="s">
        <v>26</v>
      </c>
      <c r="I2954" t="s">
        <v>50</v>
      </c>
      <c r="J2954" t="s">
        <v>28</v>
      </c>
      <c r="K2954" t="s">
        <v>29</v>
      </c>
      <c r="L2954">
        <v>8</v>
      </c>
    </row>
    <row r="2955" spans="1:12" x14ac:dyDescent="0.3">
      <c r="A2955">
        <v>2954</v>
      </c>
      <c r="B2955" t="s">
        <v>5467</v>
      </c>
      <c r="C2955" t="s">
        <v>5468</v>
      </c>
      <c r="D2955" t="s">
        <v>24</v>
      </c>
      <c r="E2955">
        <v>23</v>
      </c>
      <c r="F2955" s="3">
        <v>27112</v>
      </c>
      <c r="G2955" t="s">
        <v>464</v>
      </c>
      <c r="H2955" t="s">
        <v>26</v>
      </c>
      <c r="I2955" t="s">
        <v>27</v>
      </c>
      <c r="J2955" t="s">
        <v>28</v>
      </c>
      <c r="K2955" t="s">
        <v>42</v>
      </c>
      <c r="L2955">
        <v>16</v>
      </c>
    </row>
    <row r="2956" spans="1:12" x14ac:dyDescent="0.3">
      <c r="A2956">
        <v>2955</v>
      </c>
      <c r="B2956" t="s">
        <v>1459</v>
      </c>
      <c r="C2956" t="s">
        <v>5469</v>
      </c>
      <c r="D2956" t="s">
        <v>32</v>
      </c>
      <c r="E2956">
        <v>74</v>
      </c>
      <c r="F2956" s="3">
        <v>32951</v>
      </c>
      <c r="G2956" t="s">
        <v>292</v>
      </c>
      <c r="H2956" t="s">
        <v>34</v>
      </c>
      <c r="I2956" t="s">
        <v>50</v>
      </c>
      <c r="J2956" t="s">
        <v>28</v>
      </c>
      <c r="K2956" t="s">
        <v>42</v>
      </c>
      <c r="L2956">
        <v>13</v>
      </c>
    </row>
    <row r="2957" spans="1:12" x14ac:dyDescent="0.3">
      <c r="A2957">
        <v>2956</v>
      </c>
      <c r="B2957" t="s">
        <v>4209</v>
      </c>
      <c r="C2957" t="s">
        <v>5470</v>
      </c>
      <c r="D2957" t="s">
        <v>32</v>
      </c>
      <c r="E2957">
        <v>17</v>
      </c>
      <c r="F2957" s="3">
        <v>21900</v>
      </c>
      <c r="G2957" t="s">
        <v>276</v>
      </c>
      <c r="H2957" t="s">
        <v>122</v>
      </c>
      <c r="I2957" t="s">
        <v>27</v>
      </c>
      <c r="J2957" t="s">
        <v>28</v>
      </c>
      <c r="K2957" t="s">
        <v>29</v>
      </c>
      <c r="L2957">
        <v>19</v>
      </c>
    </row>
    <row r="2958" spans="1:12" x14ac:dyDescent="0.3">
      <c r="A2958">
        <v>2957</v>
      </c>
      <c r="B2958" t="s">
        <v>5471</v>
      </c>
      <c r="C2958" t="s">
        <v>118</v>
      </c>
      <c r="D2958" t="s">
        <v>32</v>
      </c>
      <c r="E2958">
        <v>66</v>
      </c>
      <c r="F2958" s="3">
        <v>25528</v>
      </c>
      <c r="G2958" t="s">
        <v>141</v>
      </c>
      <c r="H2958" t="s">
        <v>26</v>
      </c>
      <c r="I2958" t="s">
        <v>46</v>
      </c>
      <c r="J2958" t="s">
        <v>28</v>
      </c>
      <c r="K2958" t="s">
        <v>42</v>
      </c>
      <c r="L2958">
        <v>11</v>
      </c>
    </row>
    <row r="2959" spans="1:12" x14ac:dyDescent="0.3">
      <c r="A2959">
        <v>2958</v>
      </c>
      <c r="B2959" t="s">
        <v>4695</v>
      </c>
      <c r="C2959" t="s">
        <v>5472</v>
      </c>
      <c r="D2959" t="s">
        <v>32</v>
      </c>
      <c r="E2959">
        <v>10</v>
      </c>
      <c r="F2959" s="3">
        <v>27721</v>
      </c>
      <c r="G2959" t="s">
        <v>1169</v>
      </c>
      <c r="H2959" t="s">
        <v>68</v>
      </c>
      <c r="I2959" t="s">
        <v>46</v>
      </c>
      <c r="J2959" t="s">
        <v>28</v>
      </c>
      <c r="K2959" t="s">
        <v>29</v>
      </c>
      <c r="L2959">
        <v>14</v>
      </c>
    </row>
    <row r="2960" spans="1:12" x14ac:dyDescent="0.3">
      <c r="A2960">
        <v>2959</v>
      </c>
      <c r="B2960" t="s">
        <v>615</v>
      </c>
      <c r="C2960" t="s">
        <v>5473</v>
      </c>
      <c r="D2960" t="s">
        <v>24</v>
      </c>
      <c r="E2960">
        <v>1</v>
      </c>
      <c r="F2960" s="3">
        <v>19686</v>
      </c>
      <c r="G2960" t="s">
        <v>170</v>
      </c>
      <c r="H2960" t="s">
        <v>26</v>
      </c>
      <c r="I2960" t="s">
        <v>27</v>
      </c>
      <c r="J2960" t="s">
        <v>28</v>
      </c>
      <c r="K2960" t="s">
        <v>29</v>
      </c>
      <c r="L2960">
        <v>11</v>
      </c>
    </row>
    <row r="2961" spans="1:12" x14ac:dyDescent="0.3">
      <c r="A2961">
        <v>2960</v>
      </c>
      <c r="B2961" t="s">
        <v>5474</v>
      </c>
      <c r="C2961" t="s">
        <v>5475</v>
      </c>
      <c r="D2961" t="s">
        <v>24</v>
      </c>
      <c r="E2961">
        <v>6</v>
      </c>
      <c r="F2961" s="3">
        <v>27957</v>
      </c>
      <c r="G2961" t="s">
        <v>534</v>
      </c>
      <c r="H2961" t="s">
        <v>38</v>
      </c>
      <c r="I2961" t="s">
        <v>27</v>
      </c>
      <c r="J2961" t="s">
        <v>28</v>
      </c>
      <c r="K2961" t="s">
        <v>29</v>
      </c>
      <c r="L2961">
        <v>16</v>
      </c>
    </row>
    <row r="2962" spans="1:12" x14ac:dyDescent="0.3">
      <c r="A2962">
        <v>2961</v>
      </c>
      <c r="B2962" t="s">
        <v>5476</v>
      </c>
      <c r="C2962" t="s">
        <v>5477</v>
      </c>
      <c r="D2962" t="s">
        <v>32</v>
      </c>
      <c r="E2962">
        <v>56</v>
      </c>
      <c r="F2962" s="3">
        <v>27475</v>
      </c>
      <c r="G2962" t="s">
        <v>467</v>
      </c>
      <c r="H2962" t="s">
        <v>26</v>
      </c>
      <c r="I2962" t="s">
        <v>27</v>
      </c>
      <c r="J2962" t="s">
        <v>28</v>
      </c>
      <c r="K2962" t="s">
        <v>29</v>
      </c>
      <c r="L2962">
        <v>12</v>
      </c>
    </row>
    <row r="2963" spans="1:12" x14ac:dyDescent="0.3">
      <c r="A2963">
        <v>2962</v>
      </c>
      <c r="B2963" t="s">
        <v>5478</v>
      </c>
      <c r="C2963" t="s">
        <v>5479</v>
      </c>
      <c r="D2963" t="s">
        <v>24</v>
      </c>
      <c r="E2963">
        <v>26</v>
      </c>
      <c r="F2963" s="3">
        <v>26126</v>
      </c>
      <c r="G2963" t="s">
        <v>135</v>
      </c>
      <c r="H2963" t="s">
        <v>38</v>
      </c>
      <c r="I2963" t="s">
        <v>27</v>
      </c>
      <c r="J2963" t="s">
        <v>28</v>
      </c>
      <c r="K2963" t="s">
        <v>42</v>
      </c>
      <c r="L2963">
        <v>15</v>
      </c>
    </row>
    <row r="2964" spans="1:12" x14ac:dyDescent="0.3">
      <c r="A2964">
        <v>2963</v>
      </c>
      <c r="B2964" t="s">
        <v>5480</v>
      </c>
      <c r="C2964" t="s">
        <v>5481</v>
      </c>
      <c r="D2964" t="s">
        <v>131</v>
      </c>
      <c r="E2964">
        <v>17</v>
      </c>
      <c r="F2964" s="3" t="s">
        <v>132</v>
      </c>
      <c r="G2964" t="s">
        <v>506</v>
      </c>
      <c r="H2964" t="s">
        <v>41</v>
      </c>
      <c r="I2964" t="s">
        <v>46</v>
      </c>
      <c r="J2964" t="s">
        <v>28</v>
      </c>
      <c r="K2964" t="s">
        <v>29</v>
      </c>
      <c r="L2964">
        <v>11</v>
      </c>
    </row>
    <row r="2965" spans="1:12" x14ac:dyDescent="0.3">
      <c r="A2965">
        <v>2964</v>
      </c>
      <c r="B2965" t="s">
        <v>5482</v>
      </c>
      <c r="C2965" t="s">
        <v>5483</v>
      </c>
      <c r="D2965" t="s">
        <v>24</v>
      </c>
      <c r="E2965">
        <v>36</v>
      </c>
      <c r="F2965" s="3">
        <v>27036</v>
      </c>
      <c r="G2965" t="s">
        <v>128</v>
      </c>
      <c r="H2965" t="s">
        <v>122</v>
      </c>
      <c r="I2965" t="s">
        <v>27</v>
      </c>
      <c r="J2965" t="s">
        <v>28</v>
      </c>
      <c r="K2965" t="s">
        <v>29</v>
      </c>
      <c r="L2965">
        <v>14</v>
      </c>
    </row>
    <row r="2966" spans="1:12" x14ac:dyDescent="0.3">
      <c r="A2966">
        <v>2965</v>
      </c>
      <c r="B2966" t="s">
        <v>5240</v>
      </c>
      <c r="C2966" t="s">
        <v>5484</v>
      </c>
      <c r="D2966" t="s">
        <v>24</v>
      </c>
      <c r="E2966">
        <v>24</v>
      </c>
      <c r="F2966" s="3">
        <v>26648</v>
      </c>
      <c r="G2966" t="s">
        <v>40</v>
      </c>
      <c r="H2966" t="s">
        <v>40</v>
      </c>
      <c r="I2966" t="s">
        <v>50</v>
      </c>
      <c r="J2966" t="s">
        <v>28</v>
      </c>
      <c r="K2966" t="s">
        <v>42</v>
      </c>
      <c r="L2966">
        <v>8</v>
      </c>
    </row>
    <row r="2967" spans="1:12" x14ac:dyDescent="0.3">
      <c r="A2967">
        <v>2966</v>
      </c>
      <c r="B2967" t="s">
        <v>819</v>
      </c>
      <c r="C2967" t="s">
        <v>5485</v>
      </c>
      <c r="D2967" t="s">
        <v>24</v>
      </c>
      <c r="E2967">
        <v>81</v>
      </c>
      <c r="F2967" s="3">
        <v>25345</v>
      </c>
      <c r="G2967" t="s">
        <v>668</v>
      </c>
      <c r="H2967" t="s">
        <v>26</v>
      </c>
      <c r="I2967" t="s">
        <v>27</v>
      </c>
      <c r="J2967" t="s">
        <v>28</v>
      </c>
      <c r="K2967" t="s">
        <v>29</v>
      </c>
      <c r="L2967">
        <v>5</v>
      </c>
    </row>
    <row r="2968" spans="1:12" x14ac:dyDescent="0.3">
      <c r="A2968">
        <v>2967</v>
      </c>
      <c r="B2968" t="s">
        <v>694</v>
      </c>
      <c r="C2968" t="s">
        <v>5486</v>
      </c>
      <c r="D2968" t="s">
        <v>32</v>
      </c>
      <c r="E2968">
        <v>60</v>
      </c>
      <c r="F2968" s="3">
        <v>29112</v>
      </c>
      <c r="G2968" t="s">
        <v>141</v>
      </c>
      <c r="H2968" t="s">
        <v>26</v>
      </c>
      <c r="I2968" t="s">
        <v>46</v>
      </c>
      <c r="J2968" t="s">
        <v>28</v>
      </c>
      <c r="K2968" t="s">
        <v>29</v>
      </c>
      <c r="L2968">
        <v>20</v>
      </c>
    </row>
    <row r="2969" spans="1:12" x14ac:dyDescent="0.3">
      <c r="A2969">
        <v>2968</v>
      </c>
      <c r="B2969" t="s">
        <v>5487</v>
      </c>
      <c r="C2969" t="s">
        <v>5488</v>
      </c>
      <c r="D2969" t="s">
        <v>32</v>
      </c>
      <c r="E2969">
        <v>38</v>
      </c>
      <c r="F2969" s="3">
        <v>28454</v>
      </c>
      <c r="G2969" t="s">
        <v>2557</v>
      </c>
      <c r="H2969" t="s">
        <v>49</v>
      </c>
      <c r="I2969" t="s">
        <v>50</v>
      </c>
      <c r="J2969" t="s">
        <v>28</v>
      </c>
      <c r="K2969" t="s">
        <v>42</v>
      </c>
      <c r="L2969">
        <v>16</v>
      </c>
    </row>
    <row r="2970" spans="1:12" x14ac:dyDescent="0.3">
      <c r="A2970">
        <v>2969</v>
      </c>
      <c r="B2970" t="s">
        <v>5489</v>
      </c>
      <c r="C2970" t="s">
        <v>5490</v>
      </c>
      <c r="D2970" t="s">
        <v>32</v>
      </c>
      <c r="E2970">
        <v>12</v>
      </c>
      <c r="F2970" s="3">
        <v>27338</v>
      </c>
      <c r="G2970" t="s">
        <v>592</v>
      </c>
      <c r="H2970" t="s">
        <v>40</v>
      </c>
      <c r="I2970" t="s">
        <v>27</v>
      </c>
      <c r="J2970" t="s">
        <v>28</v>
      </c>
      <c r="K2970" t="s">
        <v>29</v>
      </c>
      <c r="L2970">
        <v>6</v>
      </c>
    </row>
    <row r="2971" spans="1:12" x14ac:dyDescent="0.3">
      <c r="A2971">
        <v>2970</v>
      </c>
      <c r="B2971" t="s">
        <v>4278</v>
      </c>
      <c r="C2971" t="s">
        <v>5491</v>
      </c>
      <c r="D2971" t="s">
        <v>24</v>
      </c>
      <c r="E2971">
        <v>64</v>
      </c>
      <c r="F2971" s="3">
        <v>33946</v>
      </c>
      <c r="G2971" t="s">
        <v>990</v>
      </c>
      <c r="H2971" t="s">
        <v>34</v>
      </c>
      <c r="I2971" t="s">
        <v>27</v>
      </c>
      <c r="J2971" t="s">
        <v>28</v>
      </c>
      <c r="K2971" t="s">
        <v>42</v>
      </c>
      <c r="L2971">
        <v>5</v>
      </c>
    </row>
    <row r="2972" spans="1:12" x14ac:dyDescent="0.3">
      <c r="A2972">
        <v>2971</v>
      </c>
      <c r="B2972" t="s">
        <v>5492</v>
      </c>
      <c r="C2972" t="s">
        <v>5493</v>
      </c>
      <c r="D2972" t="s">
        <v>24</v>
      </c>
      <c r="E2972">
        <v>5</v>
      </c>
      <c r="F2972" s="3">
        <v>24853</v>
      </c>
      <c r="G2972" t="s">
        <v>321</v>
      </c>
      <c r="H2972" t="s">
        <v>68</v>
      </c>
      <c r="I2972" t="s">
        <v>50</v>
      </c>
      <c r="J2972" t="s">
        <v>28</v>
      </c>
      <c r="K2972" t="s">
        <v>29</v>
      </c>
      <c r="L2972">
        <v>8</v>
      </c>
    </row>
    <row r="2973" spans="1:12" x14ac:dyDescent="0.3">
      <c r="A2973">
        <v>2972</v>
      </c>
      <c r="B2973" t="s">
        <v>5494</v>
      </c>
      <c r="C2973" t="s">
        <v>5495</v>
      </c>
      <c r="D2973" t="s">
        <v>24</v>
      </c>
      <c r="E2973">
        <v>11</v>
      </c>
      <c r="F2973" s="3">
        <v>20532</v>
      </c>
      <c r="G2973" t="s">
        <v>40</v>
      </c>
      <c r="H2973" t="s">
        <v>40</v>
      </c>
      <c r="I2973" t="s">
        <v>50</v>
      </c>
      <c r="J2973" t="s">
        <v>28</v>
      </c>
      <c r="K2973" t="s">
        <v>42</v>
      </c>
      <c r="L2973">
        <v>17</v>
      </c>
    </row>
    <row r="2974" spans="1:12" x14ac:dyDescent="0.3">
      <c r="A2974">
        <v>2973</v>
      </c>
      <c r="B2974" t="s">
        <v>5496</v>
      </c>
      <c r="C2974" t="s">
        <v>5497</v>
      </c>
      <c r="D2974" t="s">
        <v>32</v>
      </c>
      <c r="E2974">
        <v>34</v>
      </c>
      <c r="F2974" s="3">
        <v>26431</v>
      </c>
      <c r="G2974" t="s">
        <v>388</v>
      </c>
      <c r="H2974" t="s">
        <v>26</v>
      </c>
      <c r="I2974" t="s">
        <v>50</v>
      </c>
      <c r="J2974" t="s">
        <v>28</v>
      </c>
      <c r="K2974" t="s">
        <v>42</v>
      </c>
      <c r="L2974">
        <v>5</v>
      </c>
    </row>
    <row r="2975" spans="1:12" x14ac:dyDescent="0.3">
      <c r="A2975">
        <v>2974</v>
      </c>
      <c r="B2975" t="s">
        <v>3905</v>
      </c>
      <c r="C2975" t="s">
        <v>5498</v>
      </c>
      <c r="D2975" t="s">
        <v>24</v>
      </c>
      <c r="E2975">
        <v>1</v>
      </c>
      <c r="F2975" s="3">
        <v>27665</v>
      </c>
      <c r="G2975" t="s">
        <v>2240</v>
      </c>
      <c r="H2975" t="s">
        <v>34</v>
      </c>
      <c r="I2975" t="s">
        <v>50</v>
      </c>
      <c r="J2975" t="s">
        <v>28</v>
      </c>
      <c r="K2975" t="s">
        <v>42</v>
      </c>
      <c r="L2975">
        <v>15</v>
      </c>
    </row>
    <row r="2976" spans="1:12" x14ac:dyDescent="0.3">
      <c r="A2976">
        <v>2975</v>
      </c>
      <c r="B2976" t="s">
        <v>5499</v>
      </c>
      <c r="C2976" t="s">
        <v>5500</v>
      </c>
      <c r="D2976" t="s">
        <v>24</v>
      </c>
      <c r="E2976">
        <v>67</v>
      </c>
      <c r="F2976" s="3">
        <v>29654</v>
      </c>
      <c r="G2976" t="s">
        <v>144</v>
      </c>
      <c r="H2976" t="s">
        <v>34</v>
      </c>
      <c r="I2976" t="s">
        <v>27</v>
      </c>
      <c r="J2976" t="s">
        <v>28</v>
      </c>
      <c r="K2976" t="s">
        <v>42</v>
      </c>
      <c r="L2976">
        <v>14</v>
      </c>
    </row>
    <row r="2977" spans="1:12" x14ac:dyDescent="0.3">
      <c r="A2977">
        <v>2976</v>
      </c>
      <c r="B2977" t="s">
        <v>1549</v>
      </c>
      <c r="C2977" t="s">
        <v>5501</v>
      </c>
      <c r="D2977" t="s">
        <v>32</v>
      </c>
      <c r="E2977">
        <v>16</v>
      </c>
      <c r="F2977" s="3">
        <v>23596</v>
      </c>
      <c r="G2977" t="s">
        <v>580</v>
      </c>
      <c r="H2977" t="s">
        <v>26</v>
      </c>
      <c r="I2977" t="s">
        <v>27</v>
      </c>
      <c r="J2977" t="s">
        <v>28</v>
      </c>
      <c r="K2977" t="s">
        <v>29</v>
      </c>
      <c r="L2977">
        <v>8</v>
      </c>
    </row>
    <row r="2978" spans="1:12" x14ac:dyDescent="0.3">
      <c r="A2978">
        <v>2977</v>
      </c>
      <c r="B2978" t="s">
        <v>5502</v>
      </c>
      <c r="C2978" t="s">
        <v>5503</v>
      </c>
      <c r="D2978" t="s">
        <v>24</v>
      </c>
      <c r="E2978">
        <v>28</v>
      </c>
      <c r="F2978" s="3">
        <v>28414</v>
      </c>
      <c r="G2978" t="s">
        <v>292</v>
      </c>
      <c r="H2978" t="s">
        <v>40</v>
      </c>
      <c r="I2978" t="s">
        <v>46</v>
      </c>
      <c r="J2978" t="s">
        <v>28</v>
      </c>
      <c r="K2978" t="s">
        <v>42</v>
      </c>
      <c r="L2978">
        <v>18</v>
      </c>
    </row>
    <row r="2979" spans="1:12" x14ac:dyDescent="0.3">
      <c r="A2979">
        <v>2978</v>
      </c>
      <c r="B2979" t="s">
        <v>5504</v>
      </c>
      <c r="C2979" t="s">
        <v>5505</v>
      </c>
      <c r="D2979" t="s">
        <v>32</v>
      </c>
      <c r="E2979">
        <v>96</v>
      </c>
      <c r="F2979" s="3">
        <v>27156</v>
      </c>
      <c r="G2979" t="s">
        <v>840</v>
      </c>
      <c r="H2979" t="s">
        <v>68</v>
      </c>
      <c r="I2979" t="s">
        <v>46</v>
      </c>
      <c r="J2979" t="s">
        <v>28</v>
      </c>
      <c r="K2979" t="s">
        <v>42</v>
      </c>
      <c r="L2979">
        <v>10</v>
      </c>
    </row>
    <row r="2980" spans="1:12" x14ac:dyDescent="0.3">
      <c r="A2980">
        <v>2979</v>
      </c>
      <c r="B2980" t="s">
        <v>3520</v>
      </c>
      <c r="C2980" t="s">
        <v>5506</v>
      </c>
      <c r="D2980" t="s">
        <v>24</v>
      </c>
      <c r="E2980">
        <v>39</v>
      </c>
      <c r="F2980" s="3">
        <v>27966</v>
      </c>
      <c r="G2980" t="s">
        <v>580</v>
      </c>
      <c r="H2980" t="s">
        <v>49</v>
      </c>
      <c r="I2980" t="s">
        <v>27</v>
      </c>
      <c r="J2980" t="s">
        <v>28</v>
      </c>
      <c r="K2980" t="s">
        <v>42</v>
      </c>
      <c r="L2980">
        <v>18</v>
      </c>
    </row>
    <row r="2981" spans="1:12" x14ac:dyDescent="0.3">
      <c r="A2981">
        <v>2980</v>
      </c>
      <c r="B2981" t="s">
        <v>5507</v>
      </c>
      <c r="C2981" t="s">
        <v>5508</v>
      </c>
      <c r="D2981" t="s">
        <v>24</v>
      </c>
      <c r="E2981">
        <v>27</v>
      </c>
      <c r="F2981" s="3">
        <v>29211</v>
      </c>
      <c r="G2981" t="s">
        <v>374</v>
      </c>
      <c r="H2981" t="s">
        <v>68</v>
      </c>
      <c r="I2981" t="s">
        <v>27</v>
      </c>
      <c r="J2981" t="s">
        <v>28</v>
      </c>
      <c r="K2981" t="s">
        <v>42</v>
      </c>
      <c r="L2981">
        <v>4</v>
      </c>
    </row>
    <row r="2982" spans="1:12" x14ac:dyDescent="0.3">
      <c r="A2982">
        <v>2981</v>
      </c>
      <c r="B2982" t="s">
        <v>3438</v>
      </c>
      <c r="C2982" t="s">
        <v>5509</v>
      </c>
      <c r="D2982" t="s">
        <v>32</v>
      </c>
      <c r="E2982">
        <v>26</v>
      </c>
      <c r="F2982" s="3">
        <v>29310</v>
      </c>
      <c r="G2982" t="s">
        <v>673</v>
      </c>
      <c r="H2982" t="s">
        <v>49</v>
      </c>
      <c r="I2982" t="s">
        <v>50</v>
      </c>
      <c r="J2982" t="s">
        <v>28</v>
      </c>
      <c r="K2982" t="s">
        <v>29</v>
      </c>
      <c r="L2982">
        <v>21</v>
      </c>
    </row>
    <row r="2983" spans="1:12" x14ac:dyDescent="0.3">
      <c r="A2983">
        <v>2982</v>
      </c>
      <c r="B2983" t="s">
        <v>5510</v>
      </c>
      <c r="C2983" t="s">
        <v>5511</v>
      </c>
      <c r="D2983" t="s">
        <v>24</v>
      </c>
      <c r="E2983">
        <v>30</v>
      </c>
      <c r="F2983" s="3">
        <v>30171</v>
      </c>
      <c r="G2983" t="s">
        <v>144</v>
      </c>
      <c r="H2983" t="s">
        <v>34</v>
      </c>
      <c r="I2983" t="s">
        <v>27</v>
      </c>
      <c r="J2983" t="s">
        <v>28</v>
      </c>
      <c r="K2983" t="s">
        <v>29</v>
      </c>
      <c r="L2983">
        <v>11</v>
      </c>
    </row>
    <row r="2984" spans="1:12" x14ac:dyDescent="0.3">
      <c r="A2984">
        <v>2983</v>
      </c>
      <c r="B2984" t="s">
        <v>4132</v>
      </c>
      <c r="C2984" t="s">
        <v>5512</v>
      </c>
      <c r="D2984" t="s">
        <v>32</v>
      </c>
      <c r="E2984">
        <v>2</v>
      </c>
      <c r="F2984" s="3">
        <v>31073</v>
      </c>
      <c r="G2984" t="s">
        <v>832</v>
      </c>
      <c r="H2984" t="s">
        <v>49</v>
      </c>
      <c r="I2984" t="s">
        <v>27</v>
      </c>
      <c r="J2984" t="s">
        <v>28</v>
      </c>
      <c r="K2984" t="s">
        <v>29</v>
      </c>
      <c r="L2984">
        <v>17</v>
      </c>
    </row>
    <row r="2985" spans="1:12" x14ac:dyDescent="0.3">
      <c r="A2985">
        <v>2984</v>
      </c>
      <c r="B2985" t="s">
        <v>5513</v>
      </c>
      <c r="C2985" t="s">
        <v>5514</v>
      </c>
      <c r="D2985" t="s">
        <v>24</v>
      </c>
      <c r="E2985">
        <v>48</v>
      </c>
      <c r="F2985" s="3">
        <v>21693</v>
      </c>
      <c r="G2985" t="s">
        <v>151</v>
      </c>
      <c r="H2985" t="s">
        <v>68</v>
      </c>
      <c r="I2985" t="s">
        <v>27</v>
      </c>
      <c r="J2985" t="s">
        <v>28</v>
      </c>
      <c r="K2985" t="s">
        <v>29</v>
      </c>
      <c r="L2985">
        <v>13</v>
      </c>
    </row>
    <row r="2986" spans="1:12" x14ac:dyDescent="0.3">
      <c r="A2986">
        <v>2985</v>
      </c>
      <c r="B2986" t="s">
        <v>5515</v>
      </c>
      <c r="C2986" t="s">
        <v>5516</v>
      </c>
      <c r="D2986" t="s">
        <v>32</v>
      </c>
      <c r="E2986">
        <v>69</v>
      </c>
      <c r="F2986" s="3">
        <v>31699</v>
      </c>
      <c r="G2986" t="s">
        <v>673</v>
      </c>
      <c r="H2986" t="s">
        <v>49</v>
      </c>
      <c r="I2986" t="s">
        <v>46</v>
      </c>
      <c r="J2986" t="s">
        <v>28</v>
      </c>
      <c r="K2986" t="s">
        <v>29</v>
      </c>
      <c r="L2986">
        <v>14</v>
      </c>
    </row>
    <row r="2987" spans="1:12" x14ac:dyDescent="0.3">
      <c r="A2987">
        <v>2986</v>
      </c>
      <c r="B2987" t="s">
        <v>5517</v>
      </c>
      <c r="C2987" t="s">
        <v>5518</v>
      </c>
      <c r="D2987" t="s">
        <v>32</v>
      </c>
      <c r="E2987">
        <v>60</v>
      </c>
      <c r="F2987" s="3">
        <v>29465</v>
      </c>
      <c r="G2987" t="s">
        <v>40</v>
      </c>
      <c r="H2987" t="s">
        <v>34</v>
      </c>
      <c r="I2987" t="s">
        <v>27</v>
      </c>
      <c r="J2987" t="s">
        <v>28</v>
      </c>
      <c r="K2987" t="s">
        <v>42</v>
      </c>
      <c r="L2987">
        <v>13</v>
      </c>
    </row>
    <row r="2988" spans="1:12" x14ac:dyDescent="0.3">
      <c r="A2988">
        <v>2987</v>
      </c>
      <c r="B2988" t="s">
        <v>5519</v>
      </c>
      <c r="C2988" t="s">
        <v>5520</v>
      </c>
      <c r="D2988" t="s">
        <v>24</v>
      </c>
      <c r="E2988">
        <v>51</v>
      </c>
      <c r="F2988" s="3">
        <v>31007</v>
      </c>
      <c r="G2988" t="s">
        <v>1111</v>
      </c>
      <c r="H2988" t="s">
        <v>40</v>
      </c>
      <c r="I2988" t="s">
        <v>50</v>
      </c>
      <c r="J2988" t="s">
        <v>28</v>
      </c>
      <c r="K2988" t="s">
        <v>29</v>
      </c>
      <c r="L2988">
        <v>4</v>
      </c>
    </row>
    <row r="2989" spans="1:12" x14ac:dyDescent="0.3">
      <c r="A2989">
        <v>2988</v>
      </c>
      <c r="B2989" t="s">
        <v>359</v>
      </c>
      <c r="C2989" t="s">
        <v>5521</v>
      </c>
      <c r="D2989" t="s">
        <v>24</v>
      </c>
      <c r="E2989">
        <v>20</v>
      </c>
      <c r="F2989" s="3">
        <v>35828</v>
      </c>
      <c r="G2989" t="s">
        <v>33</v>
      </c>
      <c r="H2989" t="s">
        <v>40</v>
      </c>
      <c r="I2989" t="s">
        <v>27</v>
      </c>
      <c r="J2989" t="s">
        <v>28</v>
      </c>
      <c r="K2989" t="s">
        <v>29</v>
      </c>
      <c r="L2989">
        <v>1</v>
      </c>
    </row>
    <row r="2990" spans="1:12" x14ac:dyDescent="0.3">
      <c r="A2990">
        <v>2989</v>
      </c>
      <c r="B2990" t="s">
        <v>3964</v>
      </c>
      <c r="C2990" t="s">
        <v>9</v>
      </c>
      <c r="D2990" t="s">
        <v>32</v>
      </c>
      <c r="E2990">
        <v>37</v>
      </c>
      <c r="F2990" s="3">
        <v>36824</v>
      </c>
      <c r="G2990" t="s">
        <v>668</v>
      </c>
      <c r="H2990" t="s">
        <v>26</v>
      </c>
      <c r="I2990" t="s">
        <v>50</v>
      </c>
      <c r="J2990" t="s">
        <v>28</v>
      </c>
      <c r="K2990" t="s">
        <v>29</v>
      </c>
      <c r="L2990">
        <v>2</v>
      </c>
    </row>
    <row r="2991" spans="1:12" x14ac:dyDescent="0.3">
      <c r="A2991">
        <v>2990</v>
      </c>
      <c r="B2991" t="s">
        <v>5522</v>
      </c>
      <c r="C2991" t="s">
        <v>5523</v>
      </c>
      <c r="D2991" t="s">
        <v>32</v>
      </c>
      <c r="E2991">
        <v>65</v>
      </c>
      <c r="F2991" s="3">
        <v>28565</v>
      </c>
      <c r="G2991" t="s">
        <v>837</v>
      </c>
      <c r="H2991" t="s">
        <v>59</v>
      </c>
      <c r="I2991" t="s">
        <v>50</v>
      </c>
      <c r="J2991" t="s">
        <v>28</v>
      </c>
      <c r="K2991" t="s">
        <v>42</v>
      </c>
      <c r="L2991">
        <v>8</v>
      </c>
    </row>
    <row r="2992" spans="1:12" x14ac:dyDescent="0.3">
      <c r="A2992">
        <v>2991</v>
      </c>
      <c r="B2992" t="s">
        <v>5524</v>
      </c>
      <c r="C2992" t="s">
        <v>5525</v>
      </c>
      <c r="D2992" t="s">
        <v>24</v>
      </c>
      <c r="E2992">
        <v>48</v>
      </c>
      <c r="F2992" s="3">
        <v>23555</v>
      </c>
      <c r="G2992" t="s">
        <v>558</v>
      </c>
      <c r="H2992" t="s">
        <v>34</v>
      </c>
      <c r="I2992" t="s">
        <v>27</v>
      </c>
      <c r="J2992" t="s">
        <v>28</v>
      </c>
      <c r="K2992" t="s">
        <v>42</v>
      </c>
      <c r="L2992">
        <v>11</v>
      </c>
    </row>
    <row r="2993" spans="1:12" x14ac:dyDescent="0.3">
      <c r="A2993">
        <v>2992</v>
      </c>
      <c r="B2993" t="s">
        <v>5526</v>
      </c>
      <c r="C2993" t="s">
        <v>5527</v>
      </c>
      <c r="D2993" t="s">
        <v>24</v>
      </c>
      <c r="E2993">
        <v>26</v>
      </c>
      <c r="F2993" s="3">
        <v>27180</v>
      </c>
      <c r="G2993" t="s">
        <v>583</v>
      </c>
      <c r="H2993" t="s">
        <v>26</v>
      </c>
      <c r="I2993" t="s">
        <v>27</v>
      </c>
      <c r="J2993" t="s">
        <v>28</v>
      </c>
      <c r="K2993" t="s">
        <v>29</v>
      </c>
      <c r="L2993">
        <v>10</v>
      </c>
    </row>
    <row r="2994" spans="1:12" x14ac:dyDescent="0.3">
      <c r="A2994">
        <v>2993</v>
      </c>
      <c r="B2994" t="s">
        <v>5528</v>
      </c>
      <c r="C2994" t="s">
        <v>5529</v>
      </c>
      <c r="D2994" t="s">
        <v>24</v>
      </c>
      <c r="E2994">
        <v>85</v>
      </c>
      <c r="F2994" s="3">
        <v>34765</v>
      </c>
      <c r="G2994" t="s">
        <v>351</v>
      </c>
      <c r="H2994" t="s">
        <v>34</v>
      </c>
      <c r="I2994" t="s">
        <v>46</v>
      </c>
      <c r="J2994" t="s">
        <v>28</v>
      </c>
      <c r="K2994" t="s">
        <v>42</v>
      </c>
      <c r="L2994">
        <v>4</v>
      </c>
    </row>
    <row r="2995" spans="1:12" x14ac:dyDescent="0.3">
      <c r="A2995">
        <v>2994</v>
      </c>
      <c r="B2995" t="s">
        <v>5530</v>
      </c>
      <c r="C2995" t="s">
        <v>5531</v>
      </c>
      <c r="D2995" t="s">
        <v>24</v>
      </c>
      <c r="E2995">
        <v>26</v>
      </c>
      <c r="F2995" s="3">
        <v>28002</v>
      </c>
      <c r="G2995" t="s">
        <v>1447</v>
      </c>
      <c r="H2995" t="s">
        <v>68</v>
      </c>
      <c r="I2995" t="s">
        <v>27</v>
      </c>
      <c r="J2995" t="s">
        <v>28</v>
      </c>
      <c r="K2995" t="s">
        <v>29</v>
      </c>
      <c r="L2995">
        <v>18</v>
      </c>
    </row>
    <row r="2996" spans="1:12" x14ac:dyDescent="0.3">
      <c r="A2996">
        <v>2995</v>
      </c>
      <c r="B2996" t="s">
        <v>109</v>
      </c>
      <c r="C2996" t="s">
        <v>5532</v>
      </c>
      <c r="D2996" t="s">
        <v>32</v>
      </c>
      <c r="E2996">
        <v>60</v>
      </c>
      <c r="F2996" s="3">
        <v>35444</v>
      </c>
      <c r="G2996" t="s">
        <v>40</v>
      </c>
      <c r="H2996" t="s">
        <v>26</v>
      </c>
      <c r="I2996" t="s">
        <v>27</v>
      </c>
      <c r="J2996" t="s">
        <v>28</v>
      </c>
      <c r="K2996" t="s">
        <v>29</v>
      </c>
      <c r="L2996">
        <v>2</v>
      </c>
    </row>
    <row r="2997" spans="1:12" x14ac:dyDescent="0.3">
      <c r="A2997">
        <v>2996</v>
      </c>
      <c r="B2997" t="s">
        <v>5533</v>
      </c>
      <c r="C2997" t="s">
        <v>5534</v>
      </c>
      <c r="D2997" t="s">
        <v>24</v>
      </c>
      <c r="E2997">
        <v>67</v>
      </c>
      <c r="F2997" s="3">
        <v>24597</v>
      </c>
      <c r="G2997" t="s">
        <v>422</v>
      </c>
      <c r="H2997" t="s">
        <v>34</v>
      </c>
      <c r="I2997" t="s">
        <v>27</v>
      </c>
      <c r="J2997" t="s">
        <v>28</v>
      </c>
      <c r="K2997" t="s">
        <v>42</v>
      </c>
      <c r="L2997">
        <v>14</v>
      </c>
    </row>
    <row r="2998" spans="1:12" x14ac:dyDescent="0.3">
      <c r="A2998">
        <v>2997</v>
      </c>
      <c r="B2998" t="s">
        <v>5535</v>
      </c>
      <c r="C2998" t="s">
        <v>5536</v>
      </c>
      <c r="D2998" t="s">
        <v>24</v>
      </c>
      <c r="E2998">
        <v>57</v>
      </c>
      <c r="F2998" s="3">
        <v>26801</v>
      </c>
      <c r="G2998" t="s">
        <v>180</v>
      </c>
      <c r="H2998" t="s">
        <v>26</v>
      </c>
      <c r="I2998" t="s">
        <v>46</v>
      </c>
      <c r="J2998" t="s">
        <v>28</v>
      </c>
      <c r="K2998" t="s">
        <v>42</v>
      </c>
      <c r="L2998">
        <v>10</v>
      </c>
    </row>
    <row r="2999" spans="1:12" x14ac:dyDescent="0.3">
      <c r="A2999">
        <v>2998</v>
      </c>
      <c r="B2999" t="s">
        <v>4562</v>
      </c>
      <c r="C2999" t="s">
        <v>5537</v>
      </c>
      <c r="D2999" t="s">
        <v>24</v>
      </c>
      <c r="E2999">
        <v>34</v>
      </c>
      <c r="F2999" s="3">
        <v>36879</v>
      </c>
      <c r="G2999" t="s">
        <v>304</v>
      </c>
      <c r="H2999" t="s">
        <v>68</v>
      </c>
      <c r="I2999" t="s">
        <v>50</v>
      </c>
      <c r="J2999" t="s">
        <v>28</v>
      </c>
      <c r="K2999" t="s">
        <v>29</v>
      </c>
      <c r="L2999">
        <v>2</v>
      </c>
    </row>
    <row r="3000" spans="1:12" x14ac:dyDescent="0.3">
      <c r="A3000">
        <v>2999</v>
      </c>
      <c r="B3000" t="s">
        <v>5538</v>
      </c>
      <c r="C3000" t="s">
        <v>5539</v>
      </c>
      <c r="D3000" t="s">
        <v>131</v>
      </c>
      <c r="E3000">
        <v>28</v>
      </c>
      <c r="F3000" s="3" t="s">
        <v>132</v>
      </c>
      <c r="G3000" t="s">
        <v>58</v>
      </c>
      <c r="H3000" t="s">
        <v>41</v>
      </c>
      <c r="I3000" t="s">
        <v>46</v>
      </c>
      <c r="J3000" t="s">
        <v>28</v>
      </c>
      <c r="K3000" t="s">
        <v>29</v>
      </c>
      <c r="L3000">
        <v>11</v>
      </c>
    </row>
    <row r="3001" spans="1:12" x14ac:dyDescent="0.3">
      <c r="A3001">
        <v>3000</v>
      </c>
      <c r="B3001" t="s">
        <v>5540</v>
      </c>
      <c r="C3001" t="s">
        <v>5541</v>
      </c>
      <c r="D3001" t="s">
        <v>32</v>
      </c>
      <c r="E3001">
        <v>28</v>
      </c>
      <c r="F3001" s="3">
        <v>27164</v>
      </c>
      <c r="G3001" t="s">
        <v>365</v>
      </c>
      <c r="H3001" t="s">
        <v>34</v>
      </c>
      <c r="I3001" t="s">
        <v>46</v>
      </c>
      <c r="J3001" t="s">
        <v>28</v>
      </c>
      <c r="K3001" t="s">
        <v>42</v>
      </c>
      <c r="L3001">
        <v>22</v>
      </c>
    </row>
    <row r="3002" spans="1:12" x14ac:dyDescent="0.3">
      <c r="A3002">
        <v>3001</v>
      </c>
      <c r="B3002" t="s">
        <v>3962</v>
      </c>
      <c r="C3002" t="s">
        <v>5542</v>
      </c>
      <c r="D3002" t="s">
        <v>32</v>
      </c>
      <c r="E3002">
        <v>48</v>
      </c>
      <c r="F3002" s="3">
        <v>28328</v>
      </c>
      <c r="G3002" t="s">
        <v>2240</v>
      </c>
      <c r="H3002" t="s">
        <v>59</v>
      </c>
      <c r="I3002" t="s">
        <v>27</v>
      </c>
      <c r="J3002" t="s">
        <v>28</v>
      </c>
      <c r="K3002" t="s">
        <v>42</v>
      </c>
      <c r="L3002">
        <v>20</v>
      </c>
    </row>
    <row r="3003" spans="1:12" x14ac:dyDescent="0.3">
      <c r="A3003">
        <v>3002</v>
      </c>
      <c r="B3003" t="s">
        <v>5543</v>
      </c>
      <c r="C3003" t="s">
        <v>5544</v>
      </c>
      <c r="D3003" t="s">
        <v>32</v>
      </c>
      <c r="E3003">
        <v>62</v>
      </c>
      <c r="F3003" s="3">
        <v>20795</v>
      </c>
      <c r="G3003" t="s">
        <v>190</v>
      </c>
      <c r="H3003" t="s">
        <v>34</v>
      </c>
      <c r="I3003" t="s">
        <v>27</v>
      </c>
      <c r="J3003" t="s">
        <v>28</v>
      </c>
      <c r="K3003" t="s">
        <v>29</v>
      </c>
      <c r="L3003">
        <v>16</v>
      </c>
    </row>
    <row r="3004" spans="1:12" x14ac:dyDescent="0.3">
      <c r="A3004">
        <v>3003</v>
      </c>
      <c r="B3004" t="s">
        <v>2444</v>
      </c>
      <c r="C3004" t="s">
        <v>5545</v>
      </c>
      <c r="D3004" t="s">
        <v>24</v>
      </c>
      <c r="E3004">
        <v>72</v>
      </c>
      <c r="F3004" s="3">
        <v>23133</v>
      </c>
      <c r="G3004" t="s">
        <v>1307</v>
      </c>
      <c r="H3004" t="s">
        <v>49</v>
      </c>
      <c r="I3004" t="s">
        <v>27</v>
      </c>
      <c r="J3004" t="s">
        <v>28</v>
      </c>
      <c r="K3004" t="s">
        <v>29</v>
      </c>
      <c r="L3004">
        <v>4</v>
      </c>
    </row>
    <row r="3005" spans="1:12" x14ac:dyDescent="0.3">
      <c r="A3005">
        <v>3004</v>
      </c>
      <c r="B3005" t="s">
        <v>5546</v>
      </c>
      <c r="C3005" t="s">
        <v>839</v>
      </c>
      <c r="D3005" t="s">
        <v>32</v>
      </c>
      <c r="E3005">
        <v>82</v>
      </c>
      <c r="F3005" s="3">
        <v>20140</v>
      </c>
      <c r="G3005" t="s">
        <v>1399</v>
      </c>
      <c r="H3005" t="s">
        <v>26</v>
      </c>
      <c r="I3005" t="s">
        <v>27</v>
      </c>
      <c r="J3005" t="s">
        <v>28</v>
      </c>
      <c r="K3005" t="s">
        <v>29</v>
      </c>
      <c r="L3005">
        <v>16</v>
      </c>
    </row>
    <row r="3006" spans="1:12" x14ac:dyDescent="0.3">
      <c r="A3006">
        <v>3005</v>
      </c>
      <c r="B3006" t="s">
        <v>5547</v>
      </c>
      <c r="C3006" t="s">
        <v>5548</v>
      </c>
      <c r="D3006" t="s">
        <v>32</v>
      </c>
      <c r="E3006">
        <v>36</v>
      </c>
      <c r="F3006" s="3">
        <v>25208</v>
      </c>
      <c r="G3006" t="s">
        <v>832</v>
      </c>
      <c r="H3006" t="s">
        <v>38</v>
      </c>
      <c r="I3006" t="s">
        <v>46</v>
      </c>
      <c r="J3006" t="s">
        <v>28</v>
      </c>
      <c r="K3006" t="s">
        <v>29</v>
      </c>
      <c r="L3006">
        <v>8</v>
      </c>
    </row>
    <row r="3007" spans="1:12" x14ac:dyDescent="0.3">
      <c r="A3007">
        <v>3006</v>
      </c>
      <c r="B3007" t="s">
        <v>5549</v>
      </c>
      <c r="C3007" t="s">
        <v>5550</v>
      </c>
      <c r="D3007" t="s">
        <v>24</v>
      </c>
      <c r="E3007">
        <v>72</v>
      </c>
      <c r="F3007" s="3">
        <v>32483</v>
      </c>
      <c r="G3007" t="s">
        <v>40</v>
      </c>
      <c r="H3007" t="s">
        <v>40</v>
      </c>
      <c r="I3007" t="s">
        <v>27</v>
      </c>
      <c r="J3007" t="s">
        <v>28</v>
      </c>
      <c r="K3007" t="s">
        <v>29</v>
      </c>
      <c r="L3007">
        <v>21</v>
      </c>
    </row>
    <row r="3008" spans="1:12" x14ac:dyDescent="0.3">
      <c r="A3008">
        <v>3007</v>
      </c>
      <c r="B3008" t="s">
        <v>5551</v>
      </c>
      <c r="C3008" t="s">
        <v>5552</v>
      </c>
      <c r="D3008" t="s">
        <v>32</v>
      </c>
      <c r="E3008">
        <v>38</v>
      </c>
      <c r="F3008" s="3">
        <v>26806</v>
      </c>
      <c r="G3008" t="s">
        <v>409</v>
      </c>
      <c r="H3008" t="s">
        <v>68</v>
      </c>
      <c r="I3008" t="s">
        <v>27</v>
      </c>
      <c r="J3008" t="s">
        <v>28</v>
      </c>
      <c r="K3008" t="s">
        <v>42</v>
      </c>
      <c r="L3008">
        <v>16</v>
      </c>
    </row>
    <row r="3009" spans="1:12" x14ac:dyDescent="0.3">
      <c r="A3009">
        <v>3008</v>
      </c>
      <c r="B3009" t="s">
        <v>5553</v>
      </c>
      <c r="C3009" t="s">
        <v>5554</v>
      </c>
      <c r="D3009" t="s">
        <v>24</v>
      </c>
      <c r="E3009">
        <v>40</v>
      </c>
      <c r="F3009" s="3">
        <v>30084</v>
      </c>
      <c r="G3009" t="s">
        <v>40</v>
      </c>
      <c r="H3009" t="s">
        <v>26</v>
      </c>
      <c r="I3009" t="s">
        <v>50</v>
      </c>
      <c r="J3009" t="s">
        <v>28</v>
      </c>
      <c r="K3009" t="s">
        <v>29</v>
      </c>
      <c r="L3009">
        <v>17</v>
      </c>
    </row>
    <row r="3010" spans="1:12" x14ac:dyDescent="0.3">
      <c r="A3010">
        <v>3009</v>
      </c>
      <c r="B3010" t="s">
        <v>5555</v>
      </c>
      <c r="C3010" t="s">
        <v>5556</v>
      </c>
      <c r="D3010" t="s">
        <v>24</v>
      </c>
      <c r="E3010">
        <v>11</v>
      </c>
      <c r="F3010" s="3">
        <v>28217</v>
      </c>
      <c r="G3010" t="s">
        <v>40</v>
      </c>
      <c r="H3010" t="s">
        <v>26</v>
      </c>
      <c r="I3010" t="s">
        <v>50</v>
      </c>
      <c r="J3010" t="s">
        <v>28</v>
      </c>
      <c r="K3010" t="s">
        <v>29</v>
      </c>
      <c r="L3010">
        <v>14</v>
      </c>
    </row>
    <row r="3011" spans="1:12" x14ac:dyDescent="0.3">
      <c r="A3011">
        <v>3010</v>
      </c>
      <c r="B3011" t="s">
        <v>5557</v>
      </c>
      <c r="C3011" t="s">
        <v>5558</v>
      </c>
      <c r="D3011" t="s">
        <v>24</v>
      </c>
      <c r="E3011">
        <v>16</v>
      </c>
      <c r="F3011" s="3">
        <v>25708</v>
      </c>
      <c r="G3011" t="s">
        <v>40</v>
      </c>
      <c r="H3011" t="s">
        <v>40</v>
      </c>
      <c r="I3011" t="s">
        <v>46</v>
      </c>
      <c r="J3011" t="s">
        <v>28</v>
      </c>
      <c r="K3011" t="s">
        <v>42</v>
      </c>
      <c r="L3011">
        <v>5</v>
      </c>
    </row>
    <row r="3012" spans="1:12" x14ac:dyDescent="0.3">
      <c r="A3012">
        <v>3011</v>
      </c>
      <c r="B3012" t="s">
        <v>5559</v>
      </c>
      <c r="C3012" t="s">
        <v>5560</v>
      </c>
      <c r="D3012" t="s">
        <v>24</v>
      </c>
      <c r="E3012">
        <v>84</v>
      </c>
      <c r="F3012" s="3">
        <v>34465</v>
      </c>
      <c r="G3012" t="s">
        <v>331</v>
      </c>
      <c r="H3012" t="s">
        <v>34</v>
      </c>
      <c r="I3012" t="s">
        <v>50</v>
      </c>
      <c r="J3012" t="s">
        <v>28</v>
      </c>
      <c r="K3012" t="s">
        <v>42</v>
      </c>
      <c r="L3012">
        <v>3</v>
      </c>
    </row>
    <row r="3013" spans="1:12" x14ac:dyDescent="0.3">
      <c r="A3013">
        <v>3012</v>
      </c>
      <c r="B3013" t="s">
        <v>5561</v>
      </c>
      <c r="C3013" t="s">
        <v>5562</v>
      </c>
      <c r="D3013" t="s">
        <v>131</v>
      </c>
      <c r="E3013">
        <v>81</v>
      </c>
      <c r="F3013" s="3" t="s">
        <v>132</v>
      </c>
      <c r="G3013" t="s">
        <v>636</v>
      </c>
      <c r="H3013" t="s">
        <v>41</v>
      </c>
      <c r="I3013" t="s">
        <v>27</v>
      </c>
      <c r="J3013" t="s">
        <v>28</v>
      </c>
      <c r="K3013" t="s">
        <v>29</v>
      </c>
      <c r="L3013">
        <v>11</v>
      </c>
    </row>
    <row r="3014" spans="1:12" x14ac:dyDescent="0.3">
      <c r="A3014">
        <v>3013</v>
      </c>
      <c r="B3014" t="s">
        <v>5298</v>
      </c>
      <c r="C3014" t="s">
        <v>5563</v>
      </c>
      <c r="D3014" t="s">
        <v>24</v>
      </c>
      <c r="E3014">
        <v>94</v>
      </c>
      <c r="F3014" s="3">
        <v>25047</v>
      </c>
      <c r="G3014" t="s">
        <v>199</v>
      </c>
      <c r="H3014" t="s">
        <v>38</v>
      </c>
      <c r="I3014" t="s">
        <v>50</v>
      </c>
      <c r="J3014" t="s">
        <v>28</v>
      </c>
      <c r="K3014" t="s">
        <v>42</v>
      </c>
      <c r="L3014">
        <v>6</v>
      </c>
    </row>
    <row r="3015" spans="1:12" x14ac:dyDescent="0.3">
      <c r="A3015">
        <v>3014</v>
      </c>
      <c r="B3015" t="s">
        <v>5564</v>
      </c>
      <c r="C3015" t="s">
        <v>5565</v>
      </c>
      <c r="D3015" t="s">
        <v>24</v>
      </c>
      <c r="E3015">
        <v>59</v>
      </c>
      <c r="F3015" s="3">
        <v>36980</v>
      </c>
      <c r="G3015" t="s">
        <v>1310</v>
      </c>
      <c r="H3015" t="s">
        <v>40</v>
      </c>
      <c r="I3015" t="s">
        <v>50</v>
      </c>
      <c r="J3015" t="s">
        <v>28</v>
      </c>
      <c r="K3015" t="s">
        <v>42</v>
      </c>
      <c r="L3015">
        <v>1</v>
      </c>
    </row>
    <row r="3016" spans="1:12" x14ac:dyDescent="0.3">
      <c r="A3016">
        <v>3015</v>
      </c>
      <c r="B3016" t="s">
        <v>5566</v>
      </c>
      <c r="C3016" t="s">
        <v>5567</v>
      </c>
      <c r="D3016" t="s">
        <v>24</v>
      </c>
      <c r="E3016">
        <v>25</v>
      </c>
      <c r="F3016" s="3">
        <v>36771</v>
      </c>
      <c r="G3016" t="s">
        <v>467</v>
      </c>
      <c r="H3016" t="s">
        <v>49</v>
      </c>
      <c r="I3016" t="s">
        <v>46</v>
      </c>
      <c r="J3016" t="s">
        <v>28</v>
      </c>
      <c r="K3016" t="s">
        <v>42</v>
      </c>
      <c r="L3016">
        <v>1</v>
      </c>
    </row>
    <row r="3017" spans="1:12" x14ac:dyDescent="0.3">
      <c r="A3017">
        <v>3016</v>
      </c>
      <c r="B3017" t="s">
        <v>5568</v>
      </c>
      <c r="C3017" t="s">
        <v>5569</v>
      </c>
      <c r="D3017" t="s">
        <v>32</v>
      </c>
      <c r="E3017">
        <v>25</v>
      </c>
      <c r="F3017" s="3">
        <v>31270</v>
      </c>
      <c r="G3017" t="s">
        <v>415</v>
      </c>
      <c r="H3017" t="s">
        <v>34</v>
      </c>
      <c r="I3017" t="s">
        <v>50</v>
      </c>
      <c r="J3017" t="s">
        <v>28</v>
      </c>
      <c r="K3017" t="s">
        <v>42</v>
      </c>
      <c r="L3017">
        <v>11</v>
      </c>
    </row>
    <row r="3018" spans="1:12" x14ac:dyDescent="0.3">
      <c r="A3018">
        <v>3017</v>
      </c>
      <c r="B3018" t="s">
        <v>5570</v>
      </c>
      <c r="C3018" t="s">
        <v>5571</v>
      </c>
      <c r="D3018" t="s">
        <v>32</v>
      </c>
      <c r="E3018">
        <v>88</v>
      </c>
      <c r="F3018" s="3">
        <v>20367</v>
      </c>
      <c r="G3018" t="s">
        <v>396</v>
      </c>
      <c r="H3018" t="s">
        <v>34</v>
      </c>
      <c r="I3018" t="s">
        <v>46</v>
      </c>
      <c r="J3018" t="s">
        <v>28</v>
      </c>
      <c r="K3018" t="s">
        <v>42</v>
      </c>
      <c r="L3018">
        <v>7</v>
      </c>
    </row>
    <row r="3019" spans="1:12" x14ac:dyDescent="0.3">
      <c r="A3019">
        <v>3018</v>
      </c>
      <c r="B3019" t="s">
        <v>5572</v>
      </c>
      <c r="C3019" t="s">
        <v>1194</v>
      </c>
      <c r="D3019" t="s">
        <v>24</v>
      </c>
      <c r="E3019">
        <v>16</v>
      </c>
      <c r="F3019" s="3">
        <v>26169</v>
      </c>
      <c r="G3019" t="s">
        <v>394</v>
      </c>
      <c r="H3019" t="s">
        <v>40</v>
      </c>
      <c r="I3019" t="s">
        <v>50</v>
      </c>
      <c r="J3019" t="s">
        <v>28</v>
      </c>
      <c r="K3019" t="s">
        <v>29</v>
      </c>
      <c r="L3019">
        <v>15</v>
      </c>
    </row>
    <row r="3020" spans="1:12" x14ac:dyDescent="0.3">
      <c r="A3020">
        <v>3019</v>
      </c>
      <c r="B3020" t="s">
        <v>5573</v>
      </c>
      <c r="C3020" t="s">
        <v>5574</v>
      </c>
      <c r="D3020" t="s">
        <v>32</v>
      </c>
      <c r="E3020">
        <v>98</v>
      </c>
      <c r="F3020" s="3">
        <v>31445</v>
      </c>
      <c r="G3020" t="s">
        <v>292</v>
      </c>
      <c r="H3020" t="s">
        <v>68</v>
      </c>
      <c r="I3020" t="s">
        <v>46</v>
      </c>
      <c r="J3020" t="s">
        <v>28</v>
      </c>
      <c r="K3020" t="s">
        <v>29</v>
      </c>
      <c r="L3020">
        <v>14</v>
      </c>
    </row>
    <row r="3021" spans="1:12" x14ac:dyDescent="0.3">
      <c r="A3021">
        <v>3020</v>
      </c>
      <c r="B3021" t="s">
        <v>3311</v>
      </c>
      <c r="C3021" t="s">
        <v>5575</v>
      </c>
      <c r="D3021" t="s">
        <v>32</v>
      </c>
      <c r="E3021">
        <v>13</v>
      </c>
      <c r="F3021" s="3">
        <v>24100</v>
      </c>
      <c r="G3021" t="s">
        <v>374</v>
      </c>
      <c r="H3021" t="s">
        <v>68</v>
      </c>
      <c r="I3021" t="s">
        <v>50</v>
      </c>
      <c r="J3021" t="s">
        <v>28</v>
      </c>
      <c r="K3021" t="s">
        <v>29</v>
      </c>
      <c r="L3021">
        <v>10</v>
      </c>
    </row>
    <row r="3022" spans="1:12" x14ac:dyDescent="0.3">
      <c r="A3022">
        <v>3021</v>
      </c>
      <c r="B3022" t="s">
        <v>4673</v>
      </c>
      <c r="C3022" t="s">
        <v>5576</v>
      </c>
      <c r="D3022" t="s">
        <v>32</v>
      </c>
      <c r="E3022">
        <v>4</v>
      </c>
      <c r="F3022" s="3">
        <v>30334</v>
      </c>
      <c r="G3022" t="s">
        <v>40</v>
      </c>
      <c r="H3022" t="s">
        <v>40</v>
      </c>
      <c r="I3022" t="s">
        <v>27</v>
      </c>
      <c r="J3022" t="s">
        <v>28</v>
      </c>
      <c r="K3022" t="s">
        <v>42</v>
      </c>
      <c r="L3022">
        <v>9</v>
      </c>
    </row>
    <row r="3023" spans="1:12" x14ac:dyDescent="0.3">
      <c r="A3023">
        <v>3022</v>
      </c>
      <c r="B3023" t="s">
        <v>5577</v>
      </c>
      <c r="C3023" t="s">
        <v>972</v>
      </c>
      <c r="D3023" t="s">
        <v>24</v>
      </c>
      <c r="E3023">
        <v>21</v>
      </c>
      <c r="F3023" s="3">
        <v>32378</v>
      </c>
      <c r="G3023" t="s">
        <v>40</v>
      </c>
      <c r="H3023" t="s">
        <v>40</v>
      </c>
      <c r="I3023" t="s">
        <v>50</v>
      </c>
      <c r="J3023" t="s">
        <v>28</v>
      </c>
      <c r="K3023" t="s">
        <v>42</v>
      </c>
      <c r="L3023">
        <v>8</v>
      </c>
    </row>
    <row r="3024" spans="1:12" x14ac:dyDescent="0.3">
      <c r="A3024">
        <v>3023</v>
      </c>
      <c r="B3024" t="s">
        <v>2842</v>
      </c>
      <c r="C3024" t="s">
        <v>5578</v>
      </c>
      <c r="D3024" t="s">
        <v>24</v>
      </c>
      <c r="E3024">
        <v>37</v>
      </c>
      <c r="F3024" s="3">
        <v>34677</v>
      </c>
      <c r="G3024" t="s">
        <v>478</v>
      </c>
      <c r="H3024" t="s">
        <v>41</v>
      </c>
      <c r="I3024" t="s">
        <v>50</v>
      </c>
      <c r="J3024" t="s">
        <v>28</v>
      </c>
      <c r="K3024" t="s">
        <v>29</v>
      </c>
      <c r="L3024">
        <v>7</v>
      </c>
    </row>
    <row r="3025" spans="1:12" x14ac:dyDescent="0.3">
      <c r="A3025">
        <v>3024</v>
      </c>
      <c r="B3025" t="s">
        <v>799</v>
      </c>
      <c r="C3025" t="s">
        <v>5579</v>
      </c>
      <c r="D3025" t="s">
        <v>32</v>
      </c>
      <c r="E3025">
        <v>86</v>
      </c>
      <c r="F3025" s="3">
        <v>21558</v>
      </c>
      <c r="G3025" t="s">
        <v>40</v>
      </c>
      <c r="H3025" t="s">
        <v>26</v>
      </c>
      <c r="I3025" t="s">
        <v>27</v>
      </c>
      <c r="J3025" t="s">
        <v>28</v>
      </c>
      <c r="K3025" t="s">
        <v>42</v>
      </c>
      <c r="L3025">
        <v>12</v>
      </c>
    </row>
    <row r="3026" spans="1:12" x14ac:dyDescent="0.3">
      <c r="A3026">
        <v>3025</v>
      </c>
      <c r="B3026" t="s">
        <v>2965</v>
      </c>
      <c r="C3026" t="s">
        <v>5580</v>
      </c>
      <c r="D3026" t="s">
        <v>32</v>
      </c>
      <c r="E3026">
        <v>27</v>
      </c>
      <c r="F3026" s="3">
        <v>28238</v>
      </c>
      <c r="G3026" t="s">
        <v>365</v>
      </c>
      <c r="H3026" t="s">
        <v>34</v>
      </c>
      <c r="I3026" t="s">
        <v>27</v>
      </c>
      <c r="J3026" t="s">
        <v>28</v>
      </c>
      <c r="K3026" t="s">
        <v>29</v>
      </c>
      <c r="L3026">
        <v>9</v>
      </c>
    </row>
    <row r="3027" spans="1:12" x14ac:dyDescent="0.3">
      <c r="A3027">
        <v>3026</v>
      </c>
      <c r="B3027" t="s">
        <v>5581</v>
      </c>
      <c r="C3027" t="s">
        <v>5582</v>
      </c>
      <c r="D3027" t="s">
        <v>24</v>
      </c>
      <c r="E3027">
        <v>11</v>
      </c>
      <c r="F3027" s="3">
        <v>32468</v>
      </c>
      <c r="G3027" t="s">
        <v>1582</v>
      </c>
      <c r="H3027" t="s">
        <v>38</v>
      </c>
      <c r="I3027" t="s">
        <v>27</v>
      </c>
      <c r="J3027" t="s">
        <v>28</v>
      </c>
      <c r="K3027" t="s">
        <v>29</v>
      </c>
      <c r="L3027">
        <v>5</v>
      </c>
    </row>
    <row r="3028" spans="1:12" x14ac:dyDescent="0.3">
      <c r="A3028">
        <v>3027</v>
      </c>
      <c r="B3028" t="s">
        <v>4292</v>
      </c>
      <c r="C3028" t="s">
        <v>5583</v>
      </c>
      <c r="D3028" t="s">
        <v>32</v>
      </c>
      <c r="E3028">
        <v>83</v>
      </c>
      <c r="F3028" s="3">
        <v>28428</v>
      </c>
      <c r="G3028" t="s">
        <v>111</v>
      </c>
      <c r="H3028" t="s">
        <v>26</v>
      </c>
      <c r="I3028" t="s">
        <v>27</v>
      </c>
      <c r="J3028" t="s">
        <v>28</v>
      </c>
      <c r="K3028" t="s">
        <v>29</v>
      </c>
      <c r="L3028">
        <v>5</v>
      </c>
    </row>
    <row r="3029" spans="1:12" x14ac:dyDescent="0.3">
      <c r="A3029">
        <v>3028</v>
      </c>
      <c r="B3029" t="s">
        <v>5584</v>
      </c>
      <c r="C3029" t="s">
        <v>5585</v>
      </c>
      <c r="D3029" t="s">
        <v>24</v>
      </c>
      <c r="E3029">
        <v>67</v>
      </c>
      <c r="F3029" s="3">
        <v>20643</v>
      </c>
      <c r="G3029" t="s">
        <v>301</v>
      </c>
      <c r="H3029" t="s">
        <v>68</v>
      </c>
      <c r="I3029" t="s">
        <v>50</v>
      </c>
      <c r="J3029" t="s">
        <v>28</v>
      </c>
      <c r="K3029" t="s">
        <v>42</v>
      </c>
      <c r="L3029">
        <v>20</v>
      </c>
    </row>
    <row r="3030" spans="1:12" x14ac:dyDescent="0.3">
      <c r="A3030">
        <v>3029</v>
      </c>
      <c r="B3030" t="s">
        <v>847</v>
      </c>
      <c r="C3030" t="s">
        <v>5586</v>
      </c>
      <c r="D3030" t="s">
        <v>32</v>
      </c>
      <c r="E3030">
        <v>85</v>
      </c>
      <c r="F3030" s="3">
        <v>28688</v>
      </c>
      <c r="G3030" t="s">
        <v>58</v>
      </c>
      <c r="H3030" t="s">
        <v>68</v>
      </c>
      <c r="I3030" t="s">
        <v>27</v>
      </c>
      <c r="J3030" t="s">
        <v>28</v>
      </c>
      <c r="K3030" t="s">
        <v>42</v>
      </c>
      <c r="L3030">
        <v>13</v>
      </c>
    </row>
    <row r="3031" spans="1:12" x14ac:dyDescent="0.3">
      <c r="A3031">
        <v>3030</v>
      </c>
      <c r="B3031" t="s">
        <v>5587</v>
      </c>
      <c r="C3031" t="s">
        <v>5588</v>
      </c>
      <c r="D3031" t="s">
        <v>24</v>
      </c>
      <c r="E3031">
        <v>68</v>
      </c>
      <c r="F3031" s="3">
        <v>35936</v>
      </c>
      <c r="G3031" t="s">
        <v>636</v>
      </c>
      <c r="H3031" t="s">
        <v>68</v>
      </c>
      <c r="I3031" t="s">
        <v>46</v>
      </c>
      <c r="J3031" t="s">
        <v>28</v>
      </c>
      <c r="K3031" t="s">
        <v>42</v>
      </c>
      <c r="L3031">
        <v>3</v>
      </c>
    </row>
    <row r="3032" spans="1:12" x14ac:dyDescent="0.3">
      <c r="A3032">
        <v>3031</v>
      </c>
      <c r="B3032" t="s">
        <v>5589</v>
      </c>
      <c r="C3032" t="s">
        <v>482</v>
      </c>
      <c r="D3032" t="s">
        <v>32</v>
      </c>
      <c r="E3032">
        <v>95</v>
      </c>
      <c r="F3032" s="3">
        <v>35097</v>
      </c>
      <c r="G3032" t="s">
        <v>331</v>
      </c>
      <c r="H3032" t="s">
        <v>26</v>
      </c>
      <c r="I3032" t="s">
        <v>27</v>
      </c>
      <c r="J3032" t="s">
        <v>28</v>
      </c>
      <c r="K3032" t="s">
        <v>29</v>
      </c>
      <c r="L3032">
        <v>5</v>
      </c>
    </row>
    <row r="3033" spans="1:12" x14ac:dyDescent="0.3">
      <c r="A3033">
        <v>3032</v>
      </c>
      <c r="B3033" t="s">
        <v>5590</v>
      </c>
      <c r="C3033" t="s">
        <v>187</v>
      </c>
      <c r="D3033" t="s">
        <v>32</v>
      </c>
      <c r="E3033">
        <v>53</v>
      </c>
      <c r="F3033" s="3">
        <v>33818</v>
      </c>
      <c r="G3033" t="s">
        <v>415</v>
      </c>
      <c r="H3033" t="s">
        <v>26</v>
      </c>
      <c r="I3033" t="s">
        <v>46</v>
      </c>
      <c r="J3033" t="s">
        <v>28</v>
      </c>
      <c r="K3033" t="s">
        <v>29</v>
      </c>
      <c r="L3033">
        <v>5</v>
      </c>
    </row>
    <row r="3034" spans="1:12" x14ac:dyDescent="0.3">
      <c r="A3034">
        <v>3033</v>
      </c>
      <c r="B3034" t="s">
        <v>5591</v>
      </c>
      <c r="C3034" t="s">
        <v>5592</v>
      </c>
      <c r="D3034" t="s">
        <v>24</v>
      </c>
      <c r="E3034">
        <v>60</v>
      </c>
      <c r="F3034" s="3">
        <v>28931</v>
      </c>
      <c r="G3034" t="s">
        <v>33</v>
      </c>
      <c r="H3034" t="s">
        <v>34</v>
      </c>
      <c r="I3034" t="s">
        <v>50</v>
      </c>
      <c r="J3034" t="s">
        <v>28</v>
      </c>
      <c r="K3034" t="s">
        <v>42</v>
      </c>
      <c r="L3034">
        <v>12</v>
      </c>
    </row>
    <row r="3035" spans="1:12" x14ac:dyDescent="0.3">
      <c r="A3035">
        <v>3034</v>
      </c>
      <c r="B3035" t="s">
        <v>578</v>
      </c>
      <c r="C3035" t="s">
        <v>5593</v>
      </c>
      <c r="D3035" t="s">
        <v>24</v>
      </c>
      <c r="E3035">
        <v>54</v>
      </c>
      <c r="F3035" s="3">
        <v>20707</v>
      </c>
      <c r="G3035" t="s">
        <v>1600</v>
      </c>
      <c r="H3035" t="s">
        <v>68</v>
      </c>
      <c r="I3035" t="s">
        <v>27</v>
      </c>
      <c r="J3035" t="s">
        <v>28</v>
      </c>
      <c r="K3035" t="s">
        <v>29</v>
      </c>
      <c r="L3035">
        <v>18</v>
      </c>
    </row>
    <row r="3036" spans="1:12" x14ac:dyDescent="0.3">
      <c r="A3036">
        <v>3035</v>
      </c>
      <c r="B3036" t="s">
        <v>5594</v>
      </c>
      <c r="C3036" t="s">
        <v>5595</v>
      </c>
      <c r="D3036" t="s">
        <v>32</v>
      </c>
      <c r="E3036">
        <v>98</v>
      </c>
      <c r="F3036" s="3">
        <v>29326</v>
      </c>
      <c r="G3036" t="s">
        <v>346</v>
      </c>
      <c r="H3036" t="s">
        <v>26</v>
      </c>
      <c r="I3036" t="s">
        <v>50</v>
      </c>
      <c r="J3036" t="s">
        <v>28</v>
      </c>
      <c r="K3036" t="s">
        <v>42</v>
      </c>
      <c r="L3036">
        <v>13</v>
      </c>
    </row>
    <row r="3037" spans="1:12" x14ac:dyDescent="0.3">
      <c r="A3037">
        <v>3036</v>
      </c>
      <c r="B3037" t="s">
        <v>5596</v>
      </c>
      <c r="C3037" t="s">
        <v>5597</v>
      </c>
      <c r="D3037" t="s">
        <v>24</v>
      </c>
      <c r="E3037">
        <v>24</v>
      </c>
      <c r="F3037" s="3">
        <v>28232</v>
      </c>
      <c r="G3037" t="s">
        <v>58</v>
      </c>
      <c r="H3037" t="s">
        <v>38</v>
      </c>
      <c r="I3037" t="s">
        <v>46</v>
      </c>
      <c r="J3037" t="s">
        <v>28</v>
      </c>
      <c r="K3037" t="s">
        <v>29</v>
      </c>
      <c r="L3037">
        <v>11</v>
      </c>
    </row>
    <row r="3038" spans="1:12" x14ac:dyDescent="0.3">
      <c r="A3038">
        <v>3037</v>
      </c>
      <c r="B3038" t="s">
        <v>4320</v>
      </c>
      <c r="C3038" t="s">
        <v>5598</v>
      </c>
      <c r="D3038" t="s">
        <v>24</v>
      </c>
      <c r="E3038">
        <v>30</v>
      </c>
      <c r="F3038" s="3">
        <v>26233</v>
      </c>
      <c r="G3038" t="s">
        <v>125</v>
      </c>
      <c r="H3038" t="s">
        <v>34</v>
      </c>
      <c r="I3038" t="s">
        <v>50</v>
      </c>
      <c r="J3038" t="s">
        <v>28</v>
      </c>
      <c r="K3038" t="s">
        <v>29</v>
      </c>
      <c r="L3038">
        <v>18</v>
      </c>
    </row>
    <row r="3039" spans="1:12" x14ac:dyDescent="0.3">
      <c r="A3039">
        <v>3038</v>
      </c>
      <c r="B3039" t="s">
        <v>3244</v>
      </c>
      <c r="C3039" t="s">
        <v>9</v>
      </c>
      <c r="D3039" t="s">
        <v>24</v>
      </c>
      <c r="E3039">
        <v>45</v>
      </c>
      <c r="F3039" s="3">
        <v>21283</v>
      </c>
      <c r="G3039" t="s">
        <v>388</v>
      </c>
      <c r="H3039" t="s">
        <v>40</v>
      </c>
      <c r="I3039" t="s">
        <v>50</v>
      </c>
      <c r="J3039" t="s">
        <v>28</v>
      </c>
      <c r="K3039" t="s">
        <v>42</v>
      </c>
      <c r="L3039">
        <v>13</v>
      </c>
    </row>
    <row r="3040" spans="1:12" x14ac:dyDescent="0.3">
      <c r="A3040">
        <v>3039</v>
      </c>
      <c r="B3040" t="s">
        <v>5599</v>
      </c>
      <c r="C3040" t="s">
        <v>5600</v>
      </c>
      <c r="D3040" t="s">
        <v>24</v>
      </c>
      <c r="E3040">
        <v>52</v>
      </c>
      <c r="F3040" s="3">
        <v>25047</v>
      </c>
      <c r="G3040" t="s">
        <v>40</v>
      </c>
      <c r="H3040" t="s">
        <v>34</v>
      </c>
      <c r="I3040" t="s">
        <v>46</v>
      </c>
      <c r="J3040" t="s">
        <v>28</v>
      </c>
      <c r="K3040" t="s">
        <v>42</v>
      </c>
      <c r="L3040">
        <v>18</v>
      </c>
    </row>
    <row r="3041" spans="1:12" x14ac:dyDescent="0.3">
      <c r="A3041">
        <v>3040</v>
      </c>
      <c r="B3041" t="s">
        <v>5601</v>
      </c>
      <c r="C3041" t="s">
        <v>5602</v>
      </c>
      <c r="D3041" t="s">
        <v>24</v>
      </c>
      <c r="E3041">
        <v>87</v>
      </c>
      <c r="F3041" s="3">
        <v>24439</v>
      </c>
      <c r="G3041" t="s">
        <v>301</v>
      </c>
      <c r="H3041" t="s">
        <v>49</v>
      </c>
      <c r="I3041" t="s">
        <v>27</v>
      </c>
      <c r="J3041" t="s">
        <v>28</v>
      </c>
      <c r="K3041" t="s">
        <v>42</v>
      </c>
      <c r="L3041">
        <v>5</v>
      </c>
    </row>
    <row r="3042" spans="1:12" x14ac:dyDescent="0.3">
      <c r="A3042">
        <v>3041</v>
      </c>
      <c r="B3042" t="s">
        <v>5603</v>
      </c>
      <c r="C3042" t="s">
        <v>5604</v>
      </c>
      <c r="D3042" t="s">
        <v>24</v>
      </c>
      <c r="E3042">
        <v>20</v>
      </c>
      <c r="F3042" s="3">
        <v>27100</v>
      </c>
      <c r="G3042" t="s">
        <v>202</v>
      </c>
      <c r="H3042" t="s">
        <v>49</v>
      </c>
      <c r="I3042" t="s">
        <v>27</v>
      </c>
      <c r="J3042" t="s">
        <v>28</v>
      </c>
      <c r="K3042" t="s">
        <v>29</v>
      </c>
      <c r="L3042">
        <v>11</v>
      </c>
    </row>
    <row r="3043" spans="1:12" x14ac:dyDescent="0.3">
      <c r="A3043">
        <v>3042</v>
      </c>
      <c r="B3043" t="s">
        <v>5605</v>
      </c>
      <c r="C3043" t="s">
        <v>5606</v>
      </c>
      <c r="D3043" t="s">
        <v>32</v>
      </c>
      <c r="E3043">
        <v>76</v>
      </c>
      <c r="F3043" s="3">
        <v>26009</v>
      </c>
      <c r="G3043" t="s">
        <v>1148</v>
      </c>
      <c r="H3043" t="s">
        <v>38</v>
      </c>
      <c r="I3043" t="s">
        <v>50</v>
      </c>
      <c r="J3043" t="s">
        <v>28</v>
      </c>
      <c r="K3043" t="s">
        <v>29</v>
      </c>
      <c r="L3043">
        <v>15</v>
      </c>
    </row>
    <row r="3044" spans="1:12" x14ac:dyDescent="0.3">
      <c r="A3044">
        <v>3043</v>
      </c>
      <c r="B3044" t="s">
        <v>5607</v>
      </c>
      <c r="C3044" t="s">
        <v>5608</v>
      </c>
      <c r="D3044" t="s">
        <v>24</v>
      </c>
      <c r="E3044">
        <v>21</v>
      </c>
      <c r="F3044" s="3">
        <v>29801</v>
      </c>
      <c r="G3044" t="s">
        <v>125</v>
      </c>
      <c r="H3044" t="s">
        <v>40</v>
      </c>
      <c r="I3044" t="s">
        <v>27</v>
      </c>
      <c r="J3044" t="s">
        <v>28</v>
      </c>
      <c r="K3044" t="s">
        <v>29</v>
      </c>
      <c r="L3044">
        <v>18</v>
      </c>
    </row>
    <row r="3045" spans="1:12" x14ac:dyDescent="0.3">
      <c r="A3045">
        <v>3044</v>
      </c>
      <c r="B3045" t="s">
        <v>5609</v>
      </c>
      <c r="C3045" t="s">
        <v>5610</v>
      </c>
      <c r="D3045" t="s">
        <v>32</v>
      </c>
      <c r="E3045">
        <v>59</v>
      </c>
      <c r="F3045" s="3">
        <v>32974</v>
      </c>
      <c r="G3045" t="s">
        <v>266</v>
      </c>
      <c r="H3045" t="s">
        <v>26</v>
      </c>
      <c r="I3045" t="s">
        <v>46</v>
      </c>
      <c r="J3045" t="s">
        <v>28</v>
      </c>
      <c r="K3045" t="s">
        <v>29</v>
      </c>
      <c r="L3045">
        <v>19</v>
      </c>
    </row>
    <row r="3046" spans="1:12" x14ac:dyDescent="0.3">
      <c r="A3046">
        <v>3045</v>
      </c>
      <c r="B3046" t="s">
        <v>5611</v>
      </c>
      <c r="C3046" t="s">
        <v>2292</v>
      </c>
      <c r="D3046" t="s">
        <v>32</v>
      </c>
      <c r="E3046">
        <v>52</v>
      </c>
      <c r="F3046" s="3">
        <v>35340</v>
      </c>
      <c r="G3046" t="s">
        <v>422</v>
      </c>
      <c r="H3046" t="s">
        <v>34</v>
      </c>
      <c r="I3046" t="s">
        <v>46</v>
      </c>
      <c r="J3046" t="s">
        <v>28</v>
      </c>
      <c r="K3046" t="s">
        <v>29</v>
      </c>
      <c r="L3046">
        <v>2</v>
      </c>
    </row>
    <row r="3047" spans="1:12" x14ac:dyDescent="0.3">
      <c r="A3047">
        <v>3046</v>
      </c>
      <c r="B3047" t="s">
        <v>5612</v>
      </c>
      <c r="C3047" t="s">
        <v>5613</v>
      </c>
      <c r="D3047" t="s">
        <v>24</v>
      </c>
      <c r="E3047">
        <v>53</v>
      </c>
      <c r="F3047" s="3">
        <v>23535</v>
      </c>
      <c r="G3047" t="s">
        <v>399</v>
      </c>
      <c r="H3047" t="s">
        <v>68</v>
      </c>
      <c r="I3047" t="s">
        <v>46</v>
      </c>
      <c r="J3047" t="s">
        <v>28</v>
      </c>
      <c r="K3047" t="s">
        <v>42</v>
      </c>
      <c r="L3047">
        <v>18</v>
      </c>
    </row>
    <row r="3048" spans="1:12" x14ac:dyDescent="0.3">
      <c r="A3048">
        <v>3047</v>
      </c>
      <c r="B3048" t="s">
        <v>5614</v>
      </c>
      <c r="C3048" t="s">
        <v>5615</v>
      </c>
      <c r="D3048" t="s">
        <v>32</v>
      </c>
      <c r="E3048">
        <v>20</v>
      </c>
      <c r="F3048" s="3">
        <v>22660</v>
      </c>
      <c r="G3048" t="s">
        <v>273</v>
      </c>
      <c r="H3048" t="s">
        <v>49</v>
      </c>
      <c r="I3048" t="s">
        <v>27</v>
      </c>
      <c r="J3048" t="s">
        <v>28</v>
      </c>
      <c r="K3048" t="s">
        <v>29</v>
      </c>
      <c r="L3048">
        <v>19</v>
      </c>
    </row>
    <row r="3049" spans="1:12" x14ac:dyDescent="0.3">
      <c r="A3049">
        <v>3048</v>
      </c>
      <c r="B3049" t="s">
        <v>5616</v>
      </c>
      <c r="C3049" t="s">
        <v>5617</v>
      </c>
      <c r="D3049" t="s">
        <v>32</v>
      </c>
      <c r="E3049">
        <v>38</v>
      </c>
      <c r="F3049" s="3">
        <v>25350</v>
      </c>
      <c r="G3049" t="s">
        <v>125</v>
      </c>
      <c r="H3049" t="s">
        <v>68</v>
      </c>
      <c r="I3049" t="s">
        <v>27</v>
      </c>
      <c r="J3049" t="s">
        <v>28</v>
      </c>
      <c r="K3049" t="s">
        <v>42</v>
      </c>
      <c r="L3049">
        <v>16</v>
      </c>
    </row>
    <row r="3050" spans="1:12" x14ac:dyDescent="0.3">
      <c r="A3050">
        <v>3049</v>
      </c>
      <c r="B3050" t="s">
        <v>5262</v>
      </c>
      <c r="C3050" t="s">
        <v>5618</v>
      </c>
      <c r="D3050" t="s">
        <v>32</v>
      </c>
      <c r="E3050">
        <v>72</v>
      </c>
      <c r="F3050" s="3">
        <v>24668</v>
      </c>
      <c r="G3050" t="s">
        <v>40</v>
      </c>
      <c r="H3050" t="s">
        <v>38</v>
      </c>
      <c r="I3050" t="s">
        <v>50</v>
      </c>
      <c r="J3050" t="s">
        <v>28</v>
      </c>
      <c r="K3050" t="s">
        <v>29</v>
      </c>
      <c r="L3050">
        <v>12</v>
      </c>
    </row>
    <row r="3051" spans="1:12" x14ac:dyDescent="0.3">
      <c r="A3051">
        <v>3050</v>
      </c>
      <c r="B3051" t="s">
        <v>5619</v>
      </c>
      <c r="C3051" t="s">
        <v>5620</v>
      </c>
      <c r="D3051" t="s">
        <v>24</v>
      </c>
      <c r="E3051">
        <v>90</v>
      </c>
      <c r="F3051" s="3">
        <v>35768</v>
      </c>
      <c r="G3051" t="s">
        <v>40</v>
      </c>
      <c r="H3051" t="s">
        <v>40</v>
      </c>
      <c r="I3051" t="s">
        <v>50</v>
      </c>
      <c r="J3051" t="s">
        <v>28</v>
      </c>
      <c r="K3051" t="s">
        <v>42</v>
      </c>
      <c r="L3051">
        <v>5</v>
      </c>
    </row>
    <row r="3052" spans="1:12" x14ac:dyDescent="0.3">
      <c r="A3052">
        <v>3051</v>
      </c>
      <c r="B3052" t="s">
        <v>5621</v>
      </c>
      <c r="C3052" t="s">
        <v>5622</v>
      </c>
      <c r="D3052" t="s">
        <v>24</v>
      </c>
      <c r="E3052">
        <v>81</v>
      </c>
      <c r="F3052" s="3">
        <v>26821</v>
      </c>
      <c r="G3052" t="s">
        <v>40</v>
      </c>
      <c r="H3052" t="s">
        <v>68</v>
      </c>
      <c r="I3052" t="s">
        <v>46</v>
      </c>
      <c r="J3052" t="s">
        <v>28</v>
      </c>
      <c r="K3052" t="s">
        <v>29</v>
      </c>
      <c r="L3052">
        <v>7</v>
      </c>
    </row>
    <row r="3053" spans="1:12" x14ac:dyDescent="0.3">
      <c r="A3053">
        <v>3052</v>
      </c>
      <c r="B3053" t="s">
        <v>5623</v>
      </c>
      <c r="C3053" t="s">
        <v>9</v>
      </c>
      <c r="D3053" t="s">
        <v>24</v>
      </c>
      <c r="E3053">
        <v>72</v>
      </c>
      <c r="F3053" s="3">
        <v>28011</v>
      </c>
      <c r="G3053" t="s">
        <v>232</v>
      </c>
      <c r="H3053" t="s">
        <v>40</v>
      </c>
      <c r="I3053" t="s">
        <v>27</v>
      </c>
      <c r="J3053" t="s">
        <v>28</v>
      </c>
      <c r="K3053" t="s">
        <v>42</v>
      </c>
      <c r="L3053">
        <v>18</v>
      </c>
    </row>
    <row r="3054" spans="1:12" x14ac:dyDescent="0.3">
      <c r="A3054">
        <v>3053</v>
      </c>
      <c r="B3054" t="s">
        <v>5624</v>
      </c>
      <c r="C3054" t="s">
        <v>9</v>
      </c>
      <c r="D3054" t="s">
        <v>24</v>
      </c>
      <c r="E3054">
        <v>67</v>
      </c>
      <c r="F3054" s="3">
        <v>30937</v>
      </c>
      <c r="G3054" t="s">
        <v>614</v>
      </c>
      <c r="H3054" t="s">
        <v>49</v>
      </c>
      <c r="I3054" t="s">
        <v>50</v>
      </c>
      <c r="J3054" t="s">
        <v>28</v>
      </c>
      <c r="K3054" t="s">
        <v>42</v>
      </c>
      <c r="L3054">
        <v>17</v>
      </c>
    </row>
    <row r="3055" spans="1:12" x14ac:dyDescent="0.3">
      <c r="A3055">
        <v>3054</v>
      </c>
      <c r="B3055" t="s">
        <v>5625</v>
      </c>
      <c r="C3055" t="s">
        <v>2368</v>
      </c>
      <c r="D3055" t="s">
        <v>24</v>
      </c>
      <c r="E3055">
        <v>94</v>
      </c>
      <c r="F3055" s="3">
        <v>23937</v>
      </c>
      <c r="G3055" t="s">
        <v>396</v>
      </c>
      <c r="H3055" t="s">
        <v>68</v>
      </c>
      <c r="I3055" t="s">
        <v>46</v>
      </c>
      <c r="J3055" t="s">
        <v>28</v>
      </c>
      <c r="K3055" t="s">
        <v>42</v>
      </c>
      <c r="L3055">
        <v>16</v>
      </c>
    </row>
    <row r="3056" spans="1:12" x14ac:dyDescent="0.3">
      <c r="A3056">
        <v>3055</v>
      </c>
      <c r="B3056" t="s">
        <v>5626</v>
      </c>
      <c r="C3056" t="s">
        <v>5627</v>
      </c>
      <c r="D3056" t="s">
        <v>24</v>
      </c>
      <c r="E3056">
        <v>96</v>
      </c>
      <c r="F3056" s="3">
        <v>36395</v>
      </c>
      <c r="G3056" t="s">
        <v>301</v>
      </c>
      <c r="H3056" t="s">
        <v>40</v>
      </c>
      <c r="I3056" t="s">
        <v>27</v>
      </c>
      <c r="J3056" t="s">
        <v>28</v>
      </c>
      <c r="K3056" t="s">
        <v>29</v>
      </c>
      <c r="L3056">
        <v>2</v>
      </c>
    </row>
    <row r="3057" spans="1:12" x14ac:dyDescent="0.3">
      <c r="A3057">
        <v>3056</v>
      </c>
      <c r="B3057" t="s">
        <v>5628</v>
      </c>
      <c r="C3057" t="s">
        <v>5629</v>
      </c>
      <c r="D3057" t="s">
        <v>24</v>
      </c>
      <c r="E3057">
        <v>43</v>
      </c>
      <c r="F3057" s="3">
        <v>24985</v>
      </c>
      <c r="G3057" t="s">
        <v>1169</v>
      </c>
      <c r="H3057" t="s">
        <v>148</v>
      </c>
      <c r="I3057" t="s">
        <v>27</v>
      </c>
      <c r="J3057" t="s">
        <v>28</v>
      </c>
      <c r="K3057" t="s">
        <v>42</v>
      </c>
      <c r="L3057">
        <v>18</v>
      </c>
    </row>
    <row r="3058" spans="1:12" x14ac:dyDescent="0.3">
      <c r="A3058">
        <v>3057</v>
      </c>
      <c r="B3058" t="s">
        <v>386</v>
      </c>
      <c r="C3058" t="s">
        <v>5630</v>
      </c>
      <c r="D3058" t="s">
        <v>24</v>
      </c>
      <c r="E3058">
        <v>96</v>
      </c>
      <c r="F3058" s="3">
        <v>27847</v>
      </c>
      <c r="G3058" t="s">
        <v>25</v>
      </c>
      <c r="H3058" t="s">
        <v>40</v>
      </c>
      <c r="I3058" t="s">
        <v>27</v>
      </c>
      <c r="J3058" t="s">
        <v>28</v>
      </c>
      <c r="K3058" t="s">
        <v>42</v>
      </c>
      <c r="L3058">
        <v>9</v>
      </c>
    </row>
    <row r="3059" spans="1:12" x14ac:dyDescent="0.3">
      <c r="A3059">
        <v>3058</v>
      </c>
      <c r="B3059" t="s">
        <v>1522</v>
      </c>
      <c r="C3059" t="s">
        <v>5631</v>
      </c>
      <c r="D3059" t="s">
        <v>32</v>
      </c>
      <c r="E3059">
        <v>67</v>
      </c>
      <c r="F3059" s="3">
        <v>31695</v>
      </c>
      <c r="G3059" t="s">
        <v>832</v>
      </c>
      <c r="H3059" t="s">
        <v>68</v>
      </c>
      <c r="I3059" t="s">
        <v>27</v>
      </c>
      <c r="J3059" t="s">
        <v>28</v>
      </c>
      <c r="K3059" t="s">
        <v>29</v>
      </c>
      <c r="L3059">
        <v>16</v>
      </c>
    </row>
    <row r="3060" spans="1:12" x14ac:dyDescent="0.3">
      <c r="A3060">
        <v>3059</v>
      </c>
      <c r="B3060" t="s">
        <v>5632</v>
      </c>
      <c r="C3060" t="s">
        <v>5633</v>
      </c>
      <c r="D3060" t="s">
        <v>32</v>
      </c>
      <c r="E3060">
        <v>83</v>
      </c>
      <c r="F3060" s="3">
        <v>21345</v>
      </c>
      <c r="G3060" t="s">
        <v>1906</v>
      </c>
      <c r="H3060" t="s">
        <v>40</v>
      </c>
      <c r="I3060" t="s">
        <v>27</v>
      </c>
      <c r="J3060" t="s">
        <v>28</v>
      </c>
      <c r="K3060" t="s">
        <v>42</v>
      </c>
      <c r="L3060">
        <v>17</v>
      </c>
    </row>
    <row r="3061" spans="1:12" x14ac:dyDescent="0.3">
      <c r="A3061">
        <v>3060</v>
      </c>
      <c r="B3061" t="s">
        <v>3409</v>
      </c>
      <c r="C3061" t="s">
        <v>5634</v>
      </c>
      <c r="D3061" t="s">
        <v>32</v>
      </c>
      <c r="E3061">
        <v>28</v>
      </c>
      <c r="F3061" s="3">
        <v>30208</v>
      </c>
      <c r="G3061" t="s">
        <v>298</v>
      </c>
      <c r="H3061" t="s">
        <v>34</v>
      </c>
      <c r="I3061" t="s">
        <v>27</v>
      </c>
      <c r="J3061" t="s">
        <v>28</v>
      </c>
      <c r="K3061" t="s">
        <v>29</v>
      </c>
      <c r="L3061">
        <v>6</v>
      </c>
    </row>
    <row r="3062" spans="1:12" x14ac:dyDescent="0.3">
      <c r="A3062">
        <v>3061</v>
      </c>
      <c r="B3062" t="s">
        <v>5635</v>
      </c>
      <c r="C3062" t="s">
        <v>5636</v>
      </c>
      <c r="D3062" t="s">
        <v>24</v>
      </c>
      <c r="E3062">
        <v>51</v>
      </c>
      <c r="F3062" s="3">
        <v>33315</v>
      </c>
      <c r="G3062" t="s">
        <v>2376</v>
      </c>
      <c r="H3062" t="s">
        <v>68</v>
      </c>
      <c r="I3062" t="s">
        <v>46</v>
      </c>
      <c r="J3062" t="s">
        <v>28</v>
      </c>
      <c r="K3062" t="s">
        <v>29</v>
      </c>
      <c r="L3062">
        <v>3</v>
      </c>
    </row>
    <row r="3063" spans="1:12" x14ac:dyDescent="0.3">
      <c r="A3063">
        <v>3062</v>
      </c>
      <c r="B3063" t="s">
        <v>5637</v>
      </c>
      <c r="C3063" t="s">
        <v>646</v>
      </c>
      <c r="D3063" t="s">
        <v>32</v>
      </c>
      <c r="E3063">
        <v>78</v>
      </c>
      <c r="F3063" s="3">
        <v>22959</v>
      </c>
      <c r="G3063" t="s">
        <v>285</v>
      </c>
      <c r="H3063" t="s">
        <v>68</v>
      </c>
      <c r="I3063" t="s">
        <v>27</v>
      </c>
      <c r="J3063" t="s">
        <v>28</v>
      </c>
      <c r="K3063" t="s">
        <v>42</v>
      </c>
      <c r="L3063">
        <v>13</v>
      </c>
    </row>
    <row r="3064" spans="1:12" x14ac:dyDescent="0.3">
      <c r="A3064">
        <v>3063</v>
      </c>
      <c r="B3064" t="s">
        <v>1137</v>
      </c>
      <c r="C3064" t="s">
        <v>5638</v>
      </c>
      <c r="D3064" t="s">
        <v>32</v>
      </c>
      <c r="E3064">
        <v>74</v>
      </c>
      <c r="F3064" s="3">
        <v>36468</v>
      </c>
      <c r="G3064" t="s">
        <v>193</v>
      </c>
      <c r="H3064" t="s">
        <v>34</v>
      </c>
      <c r="I3064" t="s">
        <v>46</v>
      </c>
      <c r="J3064" t="s">
        <v>28</v>
      </c>
      <c r="K3064" t="s">
        <v>42</v>
      </c>
      <c r="L3064">
        <v>2</v>
      </c>
    </row>
    <row r="3065" spans="1:12" x14ac:dyDescent="0.3">
      <c r="A3065">
        <v>3064</v>
      </c>
      <c r="B3065" t="s">
        <v>2316</v>
      </c>
      <c r="C3065" t="s">
        <v>5639</v>
      </c>
      <c r="D3065" t="s">
        <v>32</v>
      </c>
      <c r="E3065">
        <v>96</v>
      </c>
      <c r="F3065" s="3">
        <v>34864</v>
      </c>
      <c r="G3065" t="s">
        <v>128</v>
      </c>
      <c r="H3065" t="s">
        <v>34</v>
      </c>
      <c r="I3065" t="s">
        <v>46</v>
      </c>
      <c r="J3065" t="s">
        <v>28</v>
      </c>
      <c r="K3065" t="s">
        <v>29</v>
      </c>
      <c r="L3065">
        <v>4</v>
      </c>
    </row>
    <row r="3066" spans="1:12" x14ac:dyDescent="0.3">
      <c r="A3066">
        <v>3065</v>
      </c>
      <c r="B3066" t="s">
        <v>1185</v>
      </c>
      <c r="C3066" t="s">
        <v>5640</v>
      </c>
      <c r="D3066" t="s">
        <v>24</v>
      </c>
      <c r="E3066">
        <v>88</v>
      </c>
      <c r="F3066" s="3">
        <v>28495</v>
      </c>
      <c r="G3066" t="s">
        <v>394</v>
      </c>
      <c r="H3066" t="s">
        <v>34</v>
      </c>
      <c r="I3066" t="s">
        <v>50</v>
      </c>
      <c r="J3066" t="s">
        <v>28</v>
      </c>
      <c r="K3066" t="s">
        <v>29</v>
      </c>
      <c r="L3066">
        <v>13</v>
      </c>
    </row>
    <row r="3067" spans="1:12" x14ac:dyDescent="0.3">
      <c r="A3067">
        <v>3066</v>
      </c>
      <c r="B3067" t="s">
        <v>5641</v>
      </c>
      <c r="C3067" t="s">
        <v>5642</v>
      </c>
      <c r="D3067" t="s">
        <v>24</v>
      </c>
      <c r="E3067">
        <v>29</v>
      </c>
      <c r="F3067" s="3">
        <v>34713</v>
      </c>
      <c r="G3067" t="s">
        <v>190</v>
      </c>
      <c r="H3067" t="s">
        <v>34</v>
      </c>
      <c r="I3067" t="s">
        <v>46</v>
      </c>
      <c r="J3067" t="s">
        <v>28</v>
      </c>
      <c r="K3067" t="s">
        <v>29</v>
      </c>
      <c r="L3067">
        <v>2</v>
      </c>
    </row>
    <row r="3068" spans="1:12" x14ac:dyDescent="0.3">
      <c r="A3068">
        <v>3067</v>
      </c>
      <c r="B3068" t="s">
        <v>3628</v>
      </c>
      <c r="C3068" t="s">
        <v>5643</v>
      </c>
      <c r="D3068" t="s">
        <v>24</v>
      </c>
      <c r="E3068">
        <v>8</v>
      </c>
      <c r="F3068" s="3">
        <v>33251</v>
      </c>
      <c r="G3068" t="s">
        <v>196</v>
      </c>
      <c r="H3068" t="s">
        <v>68</v>
      </c>
      <c r="I3068" t="s">
        <v>27</v>
      </c>
      <c r="J3068" t="s">
        <v>28</v>
      </c>
      <c r="K3068" t="s">
        <v>29</v>
      </c>
      <c r="L3068">
        <v>9</v>
      </c>
    </row>
    <row r="3069" spans="1:12" x14ac:dyDescent="0.3">
      <c r="A3069">
        <v>3068</v>
      </c>
      <c r="B3069" t="s">
        <v>5644</v>
      </c>
      <c r="C3069" t="s">
        <v>5645</v>
      </c>
      <c r="D3069" t="s">
        <v>24</v>
      </c>
      <c r="E3069">
        <v>88</v>
      </c>
      <c r="F3069" s="3">
        <v>33214</v>
      </c>
      <c r="G3069" t="s">
        <v>1068</v>
      </c>
      <c r="H3069" t="s">
        <v>68</v>
      </c>
      <c r="I3069" t="s">
        <v>46</v>
      </c>
      <c r="J3069" t="s">
        <v>28</v>
      </c>
      <c r="K3069" t="s">
        <v>42</v>
      </c>
      <c r="L3069">
        <v>1</v>
      </c>
    </row>
    <row r="3070" spans="1:12" x14ac:dyDescent="0.3">
      <c r="A3070">
        <v>3069</v>
      </c>
      <c r="B3070" t="s">
        <v>5646</v>
      </c>
      <c r="C3070" t="s">
        <v>5647</v>
      </c>
      <c r="D3070" t="s">
        <v>24</v>
      </c>
      <c r="E3070">
        <v>59</v>
      </c>
      <c r="F3070" s="3">
        <v>32367</v>
      </c>
      <c r="G3070" t="s">
        <v>144</v>
      </c>
      <c r="H3070" t="s">
        <v>34</v>
      </c>
      <c r="I3070" t="s">
        <v>46</v>
      </c>
      <c r="J3070" t="s">
        <v>28</v>
      </c>
      <c r="K3070" t="s">
        <v>42</v>
      </c>
      <c r="L3070">
        <v>12</v>
      </c>
    </row>
    <row r="3071" spans="1:12" x14ac:dyDescent="0.3">
      <c r="A3071">
        <v>3070</v>
      </c>
      <c r="B3071" t="s">
        <v>5648</v>
      </c>
      <c r="C3071" t="s">
        <v>5649</v>
      </c>
      <c r="D3071" t="s">
        <v>24</v>
      </c>
      <c r="E3071">
        <v>74</v>
      </c>
      <c r="F3071" s="3">
        <v>36003</v>
      </c>
      <c r="G3071" t="s">
        <v>74</v>
      </c>
      <c r="H3071" t="s">
        <v>26</v>
      </c>
      <c r="I3071" t="s">
        <v>46</v>
      </c>
      <c r="J3071" t="s">
        <v>28</v>
      </c>
      <c r="K3071" t="s">
        <v>29</v>
      </c>
      <c r="L3071">
        <v>1</v>
      </c>
    </row>
    <row r="3072" spans="1:12" x14ac:dyDescent="0.3">
      <c r="A3072">
        <v>3071</v>
      </c>
      <c r="B3072" t="s">
        <v>5650</v>
      </c>
      <c r="C3072" t="s">
        <v>3053</v>
      </c>
      <c r="D3072" t="s">
        <v>24</v>
      </c>
      <c r="E3072">
        <v>59</v>
      </c>
      <c r="F3072" s="3">
        <v>32867</v>
      </c>
      <c r="G3072" t="s">
        <v>147</v>
      </c>
      <c r="H3072" t="s">
        <v>148</v>
      </c>
      <c r="I3072" t="s">
        <v>27</v>
      </c>
      <c r="J3072" t="s">
        <v>28</v>
      </c>
      <c r="K3072" t="s">
        <v>29</v>
      </c>
      <c r="L3072">
        <v>12</v>
      </c>
    </row>
    <row r="3073" spans="1:12" x14ac:dyDescent="0.3">
      <c r="A3073">
        <v>3072</v>
      </c>
      <c r="B3073" t="s">
        <v>5651</v>
      </c>
      <c r="C3073" t="s">
        <v>5652</v>
      </c>
      <c r="D3073" t="s">
        <v>32</v>
      </c>
      <c r="E3073">
        <v>87</v>
      </c>
      <c r="F3073" s="3">
        <v>28957</v>
      </c>
      <c r="G3073" t="s">
        <v>374</v>
      </c>
      <c r="H3073" t="s">
        <v>68</v>
      </c>
      <c r="I3073" t="s">
        <v>27</v>
      </c>
      <c r="J3073" t="s">
        <v>28</v>
      </c>
      <c r="K3073" t="s">
        <v>29</v>
      </c>
      <c r="L3073">
        <v>10</v>
      </c>
    </row>
    <row r="3074" spans="1:12" x14ac:dyDescent="0.3">
      <c r="A3074">
        <v>3073</v>
      </c>
      <c r="B3074" t="s">
        <v>5653</v>
      </c>
      <c r="C3074" t="s">
        <v>5654</v>
      </c>
      <c r="D3074" t="s">
        <v>32</v>
      </c>
      <c r="E3074">
        <v>16</v>
      </c>
      <c r="F3074" s="3">
        <v>24574</v>
      </c>
      <c r="G3074" t="s">
        <v>627</v>
      </c>
      <c r="H3074" t="s">
        <v>122</v>
      </c>
      <c r="I3074" t="s">
        <v>46</v>
      </c>
      <c r="J3074" t="s">
        <v>28</v>
      </c>
      <c r="K3074" t="s">
        <v>42</v>
      </c>
      <c r="L3074">
        <v>17</v>
      </c>
    </row>
    <row r="3075" spans="1:12" x14ac:dyDescent="0.3">
      <c r="A3075">
        <v>3074</v>
      </c>
      <c r="B3075" t="s">
        <v>4793</v>
      </c>
      <c r="C3075" t="s">
        <v>5655</v>
      </c>
      <c r="D3075" t="s">
        <v>32</v>
      </c>
      <c r="E3075">
        <v>31</v>
      </c>
      <c r="F3075" s="3">
        <v>25252</v>
      </c>
      <c r="G3075" t="s">
        <v>138</v>
      </c>
      <c r="H3075" t="s">
        <v>26</v>
      </c>
      <c r="I3075" t="s">
        <v>27</v>
      </c>
      <c r="J3075" t="s">
        <v>28</v>
      </c>
      <c r="K3075" t="s">
        <v>29</v>
      </c>
      <c r="L3075">
        <v>12</v>
      </c>
    </row>
    <row r="3076" spans="1:12" x14ac:dyDescent="0.3">
      <c r="A3076">
        <v>3075</v>
      </c>
      <c r="B3076" t="s">
        <v>5656</v>
      </c>
      <c r="C3076" t="s">
        <v>5657</v>
      </c>
      <c r="D3076" t="s">
        <v>32</v>
      </c>
      <c r="E3076">
        <v>36</v>
      </c>
      <c r="F3076" s="3">
        <v>21847</v>
      </c>
      <c r="G3076" t="s">
        <v>40</v>
      </c>
      <c r="H3076" t="s">
        <v>148</v>
      </c>
      <c r="I3076" t="s">
        <v>27</v>
      </c>
      <c r="J3076" t="s">
        <v>28</v>
      </c>
      <c r="K3076" t="s">
        <v>29</v>
      </c>
      <c r="L3076">
        <v>16</v>
      </c>
    </row>
    <row r="3077" spans="1:12" x14ac:dyDescent="0.3">
      <c r="A3077">
        <v>3076</v>
      </c>
      <c r="B3077" t="s">
        <v>382</v>
      </c>
      <c r="C3077" t="s">
        <v>5658</v>
      </c>
      <c r="D3077" t="s">
        <v>24</v>
      </c>
      <c r="E3077">
        <v>9</v>
      </c>
      <c r="F3077" s="3">
        <v>33512</v>
      </c>
      <c r="G3077" t="s">
        <v>86</v>
      </c>
      <c r="H3077" t="s">
        <v>26</v>
      </c>
      <c r="I3077" t="s">
        <v>27</v>
      </c>
      <c r="J3077" t="s">
        <v>28</v>
      </c>
      <c r="K3077" t="s">
        <v>29</v>
      </c>
      <c r="L3077">
        <v>4</v>
      </c>
    </row>
    <row r="3078" spans="1:12" x14ac:dyDescent="0.3">
      <c r="A3078">
        <v>3077</v>
      </c>
      <c r="B3078" t="s">
        <v>5659</v>
      </c>
      <c r="C3078" t="s">
        <v>5660</v>
      </c>
      <c r="D3078" t="s">
        <v>32</v>
      </c>
      <c r="E3078">
        <v>19</v>
      </c>
      <c r="F3078" s="3">
        <v>36749</v>
      </c>
      <c r="G3078" t="s">
        <v>135</v>
      </c>
      <c r="H3078" t="s">
        <v>68</v>
      </c>
      <c r="I3078" t="s">
        <v>46</v>
      </c>
      <c r="J3078" t="s">
        <v>28</v>
      </c>
      <c r="K3078" t="s">
        <v>42</v>
      </c>
      <c r="L3078">
        <v>2</v>
      </c>
    </row>
    <row r="3079" spans="1:12" x14ac:dyDescent="0.3">
      <c r="A3079">
        <v>3078</v>
      </c>
      <c r="B3079" t="s">
        <v>3846</v>
      </c>
      <c r="C3079" t="s">
        <v>5661</v>
      </c>
      <c r="D3079" t="s">
        <v>24</v>
      </c>
      <c r="E3079">
        <v>54</v>
      </c>
      <c r="F3079" s="3">
        <v>30179</v>
      </c>
      <c r="G3079" t="s">
        <v>116</v>
      </c>
      <c r="H3079" t="s">
        <v>49</v>
      </c>
      <c r="I3079" t="s">
        <v>27</v>
      </c>
      <c r="J3079" t="s">
        <v>28</v>
      </c>
      <c r="K3079" t="s">
        <v>42</v>
      </c>
      <c r="L3079">
        <v>7</v>
      </c>
    </row>
    <row r="3080" spans="1:12" x14ac:dyDescent="0.3">
      <c r="A3080">
        <v>3079</v>
      </c>
      <c r="B3080" t="s">
        <v>5662</v>
      </c>
      <c r="C3080" t="s">
        <v>5663</v>
      </c>
      <c r="D3080" t="s">
        <v>32</v>
      </c>
      <c r="E3080">
        <v>34</v>
      </c>
      <c r="F3080" s="3">
        <v>21872</v>
      </c>
      <c r="G3080" t="s">
        <v>125</v>
      </c>
      <c r="H3080" t="s">
        <v>49</v>
      </c>
      <c r="I3080" t="s">
        <v>27</v>
      </c>
      <c r="J3080" t="s">
        <v>28</v>
      </c>
      <c r="K3080" t="s">
        <v>29</v>
      </c>
      <c r="L3080">
        <v>20</v>
      </c>
    </row>
    <row r="3081" spans="1:12" x14ac:dyDescent="0.3">
      <c r="A3081">
        <v>3080</v>
      </c>
      <c r="B3081" t="s">
        <v>5664</v>
      </c>
      <c r="C3081" t="s">
        <v>5665</v>
      </c>
      <c r="D3081" t="s">
        <v>32</v>
      </c>
      <c r="E3081">
        <v>87</v>
      </c>
      <c r="F3081" s="3">
        <v>21464</v>
      </c>
      <c r="G3081" t="s">
        <v>351</v>
      </c>
      <c r="H3081" t="s">
        <v>34</v>
      </c>
      <c r="I3081" t="s">
        <v>50</v>
      </c>
      <c r="J3081" t="s">
        <v>28</v>
      </c>
      <c r="K3081" t="s">
        <v>42</v>
      </c>
      <c r="L3081">
        <v>10</v>
      </c>
    </row>
    <row r="3082" spans="1:12" x14ac:dyDescent="0.3">
      <c r="A3082">
        <v>3081</v>
      </c>
      <c r="B3082" t="s">
        <v>5666</v>
      </c>
      <c r="C3082" t="s">
        <v>5667</v>
      </c>
      <c r="D3082" t="s">
        <v>24</v>
      </c>
      <c r="E3082">
        <v>61</v>
      </c>
      <c r="F3082" s="3">
        <v>26139</v>
      </c>
      <c r="G3082" t="s">
        <v>2154</v>
      </c>
      <c r="H3082" t="s">
        <v>40</v>
      </c>
      <c r="I3082" t="s">
        <v>50</v>
      </c>
      <c r="J3082" t="s">
        <v>28</v>
      </c>
      <c r="K3082" t="s">
        <v>29</v>
      </c>
      <c r="L3082">
        <v>9</v>
      </c>
    </row>
    <row r="3083" spans="1:12" x14ac:dyDescent="0.3">
      <c r="A3083">
        <v>3082</v>
      </c>
      <c r="B3083" t="s">
        <v>1009</v>
      </c>
      <c r="C3083" t="s">
        <v>5668</v>
      </c>
      <c r="D3083" t="s">
        <v>32</v>
      </c>
      <c r="E3083">
        <v>68</v>
      </c>
      <c r="F3083" s="3">
        <v>35517</v>
      </c>
      <c r="G3083" t="s">
        <v>40</v>
      </c>
      <c r="H3083" t="s">
        <v>68</v>
      </c>
      <c r="I3083" t="s">
        <v>27</v>
      </c>
      <c r="J3083" t="s">
        <v>28</v>
      </c>
      <c r="K3083" t="s">
        <v>29</v>
      </c>
      <c r="L3083">
        <v>2</v>
      </c>
    </row>
    <row r="3084" spans="1:12" x14ac:dyDescent="0.3">
      <c r="A3084">
        <v>3083</v>
      </c>
      <c r="B3084" t="s">
        <v>4367</v>
      </c>
      <c r="C3084" t="s">
        <v>5669</v>
      </c>
      <c r="D3084" t="s">
        <v>32</v>
      </c>
      <c r="E3084">
        <v>44</v>
      </c>
      <c r="F3084" s="3">
        <v>26223</v>
      </c>
      <c r="G3084" t="s">
        <v>40</v>
      </c>
      <c r="H3084" t="s">
        <v>40</v>
      </c>
      <c r="I3084" t="s">
        <v>27</v>
      </c>
      <c r="J3084" t="s">
        <v>28</v>
      </c>
      <c r="K3084" t="s">
        <v>29</v>
      </c>
      <c r="L3084">
        <v>12</v>
      </c>
    </row>
    <row r="3085" spans="1:12" x14ac:dyDescent="0.3">
      <c r="A3085">
        <v>3084</v>
      </c>
      <c r="B3085" t="s">
        <v>5670</v>
      </c>
      <c r="C3085" t="s">
        <v>5671</v>
      </c>
      <c r="D3085" t="s">
        <v>24</v>
      </c>
      <c r="E3085">
        <v>57</v>
      </c>
      <c r="F3085" s="3">
        <v>21747</v>
      </c>
      <c r="G3085" t="s">
        <v>331</v>
      </c>
      <c r="H3085" t="s">
        <v>34</v>
      </c>
      <c r="I3085" t="s">
        <v>46</v>
      </c>
      <c r="J3085" t="s">
        <v>28</v>
      </c>
      <c r="K3085" t="s">
        <v>29</v>
      </c>
      <c r="L3085">
        <v>16</v>
      </c>
    </row>
    <row r="3086" spans="1:12" x14ac:dyDescent="0.3">
      <c r="A3086">
        <v>3085</v>
      </c>
      <c r="B3086" t="s">
        <v>5672</v>
      </c>
      <c r="C3086" t="s">
        <v>5673</v>
      </c>
      <c r="D3086" t="s">
        <v>32</v>
      </c>
      <c r="E3086">
        <v>91</v>
      </c>
      <c r="F3086" s="3">
        <v>28511</v>
      </c>
      <c r="G3086" t="s">
        <v>1906</v>
      </c>
      <c r="H3086" t="s">
        <v>40</v>
      </c>
      <c r="I3086" t="s">
        <v>46</v>
      </c>
      <c r="J3086" t="s">
        <v>28</v>
      </c>
      <c r="K3086" t="s">
        <v>42</v>
      </c>
      <c r="L3086">
        <v>5</v>
      </c>
    </row>
    <row r="3087" spans="1:12" x14ac:dyDescent="0.3">
      <c r="A3087">
        <v>3086</v>
      </c>
      <c r="B3087" t="s">
        <v>5674</v>
      </c>
      <c r="C3087" t="s">
        <v>5675</v>
      </c>
      <c r="D3087" t="s">
        <v>131</v>
      </c>
      <c r="E3087">
        <v>18</v>
      </c>
      <c r="F3087" s="3" t="s">
        <v>132</v>
      </c>
      <c r="G3087" t="s">
        <v>1946</v>
      </c>
      <c r="H3087" t="s">
        <v>41</v>
      </c>
      <c r="I3087" t="s">
        <v>50</v>
      </c>
      <c r="J3087" t="s">
        <v>28</v>
      </c>
      <c r="K3087" t="s">
        <v>42</v>
      </c>
      <c r="L3087">
        <v>11</v>
      </c>
    </row>
    <row r="3088" spans="1:12" x14ac:dyDescent="0.3">
      <c r="A3088">
        <v>3087</v>
      </c>
      <c r="B3088" t="s">
        <v>5676</v>
      </c>
      <c r="C3088" t="s">
        <v>1474</v>
      </c>
      <c r="D3088" t="s">
        <v>32</v>
      </c>
      <c r="E3088">
        <v>64</v>
      </c>
      <c r="F3088" s="3">
        <v>31504</v>
      </c>
      <c r="G3088" t="s">
        <v>141</v>
      </c>
      <c r="H3088" t="s">
        <v>26</v>
      </c>
      <c r="I3088" t="s">
        <v>27</v>
      </c>
      <c r="J3088" t="s">
        <v>28</v>
      </c>
      <c r="K3088" t="s">
        <v>42</v>
      </c>
      <c r="L3088">
        <v>9</v>
      </c>
    </row>
    <row r="3089" spans="1:12" x14ac:dyDescent="0.3">
      <c r="A3089">
        <v>3088</v>
      </c>
      <c r="B3089" t="s">
        <v>5677</v>
      </c>
      <c r="C3089" t="s">
        <v>5678</v>
      </c>
      <c r="D3089" t="s">
        <v>32</v>
      </c>
      <c r="E3089">
        <v>92</v>
      </c>
      <c r="F3089" s="3">
        <v>27158</v>
      </c>
      <c r="G3089" t="s">
        <v>40</v>
      </c>
      <c r="H3089" t="s">
        <v>49</v>
      </c>
      <c r="I3089" t="s">
        <v>46</v>
      </c>
      <c r="J3089" t="s">
        <v>28</v>
      </c>
      <c r="K3089" t="s">
        <v>29</v>
      </c>
      <c r="L3089">
        <v>17</v>
      </c>
    </row>
    <row r="3090" spans="1:12" x14ac:dyDescent="0.3">
      <c r="A3090">
        <v>3089</v>
      </c>
      <c r="B3090" t="s">
        <v>5679</v>
      </c>
      <c r="C3090" t="s">
        <v>3602</v>
      </c>
      <c r="D3090" t="s">
        <v>32</v>
      </c>
      <c r="E3090">
        <v>27</v>
      </c>
      <c r="F3090" s="3">
        <v>36580</v>
      </c>
      <c r="G3090" t="s">
        <v>519</v>
      </c>
      <c r="H3090" t="s">
        <v>68</v>
      </c>
      <c r="I3090" t="s">
        <v>46</v>
      </c>
      <c r="J3090" t="s">
        <v>28</v>
      </c>
      <c r="K3090" t="s">
        <v>29</v>
      </c>
      <c r="L3090">
        <v>2</v>
      </c>
    </row>
    <row r="3091" spans="1:12" x14ac:dyDescent="0.3">
      <c r="A3091">
        <v>3090</v>
      </c>
      <c r="B3091" t="s">
        <v>5680</v>
      </c>
      <c r="C3091" t="s">
        <v>5681</v>
      </c>
      <c r="D3091" t="s">
        <v>32</v>
      </c>
      <c r="E3091">
        <v>81</v>
      </c>
      <c r="F3091" s="3">
        <v>23717</v>
      </c>
      <c r="G3091" t="s">
        <v>396</v>
      </c>
      <c r="H3091" t="s">
        <v>68</v>
      </c>
      <c r="I3091" t="s">
        <v>27</v>
      </c>
      <c r="J3091" t="s">
        <v>28</v>
      </c>
      <c r="K3091" t="s">
        <v>42</v>
      </c>
      <c r="L3091">
        <v>8</v>
      </c>
    </row>
    <row r="3092" spans="1:12" x14ac:dyDescent="0.3">
      <c r="A3092">
        <v>3091</v>
      </c>
      <c r="B3092" t="s">
        <v>5682</v>
      </c>
      <c r="C3092" t="s">
        <v>5683</v>
      </c>
      <c r="D3092" t="s">
        <v>24</v>
      </c>
      <c r="E3092">
        <v>88</v>
      </c>
      <c r="F3092" s="3">
        <v>34924</v>
      </c>
      <c r="G3092" t="s">
        <v>151</v>
      </c>
      <c r="H3092" t="s">
        <v>68</v>
      </c>
      <c r="I3092" t="s">
        <v>46</v>
      </c>
      <c r="J3092" t="s">
        <v>28</v>
      </c>
      <c r="K3092" t="s">
        <v>29</v>
      </c>
      <c r="L3092">
        <v>3</v>
      </c>
    </row>
    <row r="3093" spans="1:12" x14ac:dyDescent="0.3">
      <c r="A3093">
        <v>3092</v>
      </c>
      <c r="B3093" t="s">
        <v>1516</v>
      </c>
      <c r="C3093" t="s">
        <v>5684</v>
      </c>
      <c r="D3093" t="s">
        <v>24</v>
      </c>
      <c r="E3093">
        <v>8</v>
      </c>
      <c r="F3093" s="3">
        <v>26650</v>
      </c>
      <c r="G3093" t="s">
        <v>827</v>
      </c>
      <c r="H3093" t="s">
        <v>40</v>
      </c>
      <c r="I3093" t="s">
        <v>46</v>
      </c>
      <c r="J3093" t="s">
        <v>28</v>
      </c>
      <c r="K3093" t="s">
        <v>42</v>
      </c>
      <c r="L3093">
        <v>9</v>
      </c>
    </row>
    <row r="3094" spans="1:12" x14ac:dyDescent="0.3">
      <c r="A3094">
        <v>3093</v>
      </c>
      <c r="B3094" t="s">
        <v>5685</v>
      </c>
      <c r="C3094" t="s">
        <v>5686</v>
      </c>
      <c r="D3094" t="s">
        <v>32</v>
      </c>
      <c r="E3094">
        <v>31</v>
      </c>
      <c r="F3094" s="3">
        <v>33695</v>
      </c>
      <c r="G3094" t="s">
        <v>2154</v>
      </c>
      <c r="H3094" t="s">
        <v>38</v>
      </c>
      <c r="I3094" t="s">
        <v>50</v>
      </c>
      <c r="J3094" t="s">
        <v>28</v>
      </c>
      <c r="K3094" t="s">
        <v>29</v>
      </c>
      <c r="L3094">
        <v>6</v>
      </c>
    </row>
    <row r="3095" spans="1:12" x14ac:dyDescent="0.3">
      <c r="A3095">
        <v>3094</v>
      </c>
      <c r="B3095" t="s">
        <v>5687</v>
      </c>
      <c r="C3095" t="s">
        <v>5688</v>
      </c>
      <c r="D3095" t="s">
        <v>32</v>
      </c>
      <c r="E3095">
        <v>51</v>
      </c>
      <c r="F3095" s="3">
        <v>32656</v>
      </c>
      <c r="G3095" t="s">
        <v>173</v>
      </c>
      <c r="H3095" t="s">
        <v>40</v>
      </c>
      <c r="I3095" t="s">
        <v>27</v>
      </c>
      <c r="J3095" t="s">
        <v>28</v>
      </c>
      <c r="K3095" t="s">
        <v>29</v>
      </c>
      <c r="L3095">
        <v>17</v>
      </c>
    </row>
    <row r="3096" spans="1:12" x14ac:dyDescent="0.3">
      <c r="A3096">
        <v>3095</v>
      </c>
      <c r="B3096" t="s">
        <v>4453</v>
      </c>
      <c r="C3096" t="s">
        <v>9</v>
      </c>
      <c r="D3096" t="s">
        <v>32</v>
      </c>
      <c r="E3096">
        <v>14</v>
      </c>
      <c r="F3096" s="3">
        <v>36079</v>
      </c>
      <c r="G3096" t="s">
        <v>2936</v>
      </c>
      <c r="H3096" t="s">
        <v>49</v>
      </c>
      <c r="I3096" t="s">
        <v>50</v>
      </c>
      <c r="J3096" t="s">
        <v>28</v>
      </c>
      <c r="K3096" t="s">
        <v>29</v>
      </c>
      <c r="L3096">
        <v>2</v>
      </c>
    </row>
    <row r="3097" spans="1:12" x14ac:dyDescent="0.3">
      <c r="A3097">
        <v>3096</v>
      </c>
      <c r="B3097" t="s">
        <v>5369</v>
      </c>
      <c r="C3097" t="s">
        <v>5689</v>
      </c>
      <c r="D3097" t="s">
        <v>24</v>
      </c>
      <c r="E3097">
        <v>32</v>
      </c>
      <c r="F3097" s="3">
        <v>26843</v>
      </c>
      <c r="G3097" t="s">
        <v>346</v>
      </c>
      <c r="H3097" t="s">
        <v>34</v>
      </c>
      <c r="I3097" t="s">
        <v>27</v>
      </c>
      <c r="J3097" t="s">
        <v>28</v>
      </c>
      <c r="K3097" t="s">
        <v>42</v>
      </c>
      <c r="L3097">
        <v>10</v>
      </c>
    </row>
    <row r="3098" spans="1:12" x14ac:dyDescent="0.3">
      <c r="A3098">
        <v>3097</v>
      </c>
      <c r="B3098" t="s">
        <v>5690</v>
      </c>
      <c r="C3098" t="s">
        <v>5691</v>
      </c>
      <c r="D3098" t="s">
        <v>32</v>
      </c>
      <c r="E3098">
        <v>2</v>
      </c>
      <c r="F3098" s="3">
        <v>28619</v>
      </c>
      <c r="G3098" t="s">
        <v>561</v>
      </c>
      <c r="H3098" t="s">
        <v>34</v>
      </c>
      <c r="I3098" t="s">
        <v>46</v>
      </c>
      <c r="J3098" t="s">
        <v>28</v>
      </c>
      <c r="K3098" t="s">
        <v>29</v>
      </c>
      <c r="L3098">
        <v>19</v>
      </c>
    </row>
    <row r="3099" spans="1:12" x14ac:dyDescent="0.3">
      <c r="A3099">
        <v>3098</v>
      </c>
      <c r="B3099" t="s">
        <v>5692</v>
      </c>
      <c r="C3099" t="s">
        <v>4598</v>
      </c>
      <c r="D3099" t="s">
        <v>24</v>
      </c>
      <c r="E3099">
        <v>77</v>
      </c>
      <c r="F3099" s="3">
        <v>29417</v>
      </c>
      <c r="G3099" t="s">
        <v>668</v>
      </c>
      <c r="H3099" t="s">
        <v>26</v>
      </c>
      <c r="I3099" t="s">
        <v>27</v>
      </c>
      <c r="J3099" t="s">
        <v>28</v>
      </c>
      <c r="K3099" t="s">
        <v>42</v>
      </c>
      <c r="L3099">
        <v>12</v>
      </c>
    </row>
    <row r="3100" spans="1:12" x14ac:dyDescent="0.3">
      <c r="A3100">
        <v>3099</v>
      </c>
      <c r="B3100" t="s">
        <v>5273</v>
      </c>
      <c r="C3100" t="s">
        <v>5693</v>
      </c>
      <c r="D3100" t="s">
        <v>24</v>
      </c>
      <c r="E3100">
        <v>73</v>
      </c>
      <c r="F3100" s="3">
        <v>35395</v>
      </c>
      <c r="G3100" t="s">
        <v>40</v>
      </c>
      <c r="H3100" t="s">
        <v>49</v>
      </c>
      <c r="I3100" t="s">
        <v>27</v>
      </c>
      <c r="J3100" t="s">
        <v>28</v>
      </c>
      <c r="K3100" t="s">
        <v>29</v>
      </c>
      <c r="L3100">
        <v>3</v>
      </c>
    </row>
    <row r="3101" spans="1:12" x14ac:dyDescent="0.3">
      <c r="A3101">
        <v>3100</v>
      </c>
      <c r="B3101" t="s">
        <v>5694</v>
      </c>
      <c r="C3101" t="s">
        <v>5695</v>
      </c>
      <c r="D3101" t="s">
        <v>24</v>
      </c>
      <c r="E3101">
        <v>19</v>
      </c>
      <c r="F3101" s="3">
        <v>19764</v>
      </c>
      <c r="G3101" t="s">
        <v>394</v>
      </c>
      <c r="H3101" t="s">
        <v>40</v>
      </c>
      <c r="I3101" t="s">
        <v>27</v>
      </c>
      <c r="J3101" t="s">
        <v>28</v>
      </c>
      <c r="K3101" t="s">
        <v>42</v>
      </c>
      <c r="L3101">
        <v>7</v>
      </c>
    </row>
    <row r="3102" spans="1:12" x14ac:dyDescent="0.3">
      <c r="A3102">
        <v>3101</v>
      </c>
      <c r="B3102" t="s">
        <v>5696</v>
      </c>
      <c r="C3102" t="s">
        <v>5697</v>
      </c>
      <c r="D3102" t="s">
        <v>32</v>
      </c>
      <c r="E3102">
        <v>68</v>
      </c>
      <c r="F3102" s="3">
        <v>32016</v>
      </c>
      <c r="G3102" t="s">
        <v>89</v>
      </c>
      <c r="H3102" t="s">
        <v>68</v>
      </c>
      <c r="I3102" t="s">
        <v>50</v>
      </c>
      <c r="J3102" t="s">
        <v>28</v>
      </c>
      <c r="K3102" t="s">
        <v>42</v>
      </c>
      <c r="L3102">
        <v>12</v>
      </c>
    </row>
    <row r="3103" spans="1:12" x14ac:dyDescent="0.3">
      <c r="A3103">
        <v>3102</v>
      </c>
      <c r="B3103" t="s">
        <v>5698</v>
      </c>
      <c r="C3103" t="s">
        <v>5699</v>
      </c>
      <c r="D3103" t="s">
        <v>32</v>
      </c>
      <c r="E3103">
        <v>37</v>
      </c>
      <c r="F3103" s="3">
        <v>33028</v>
      </c>
      <c r="G3103" t="s">
        <v>467</v>
      </c>
      <c r="H3103" t="s">
        <v>38</v>
      </c>
      <c r="I3103" t="s">
        <v>46</v>
      </c>
      <c r="J3103" t="s">
        <v>28</v>
      </c>
      <c r="K3103" t="s">
        <v>42</v>
      </c>
      <c r="L3103">
        <v>2</v>
      </c>
    </row>
    <row r="3104" spans="1:12" x14ac:dyDescent="0.3">
      <c r="A3104">
        <v>3103</v>
      </c>
      <c r="B3104" t="s">
        <v>825</v>
      </c>
      <c r="C3104" t="s">
        <v>5700</v>
      </c>
      <c r="D3104" t="s">
        <v>24</v>
      </c>
      <c r="E3104">
        <v>5</v>
      </c>
      <c r="F3104" s="3">
        <v>19653</v>
      </c>
      <c r="G3104" t="s">
        <v>506</v>
      </c>
      <c r="H3104" t="s">
        <v>49</v>
      </c>
      <c r="I3104" t="s">
        <v>27</v>
      </c>
      <c r="J3104" t="s">
        <v>28</v>
      </c>
      <c r="K3104" t="s">
        <v>42</v>
      </c>
      <c r="L3104">
        <v>20</v>
      </c>
    </row>
    <row r="3105" spans="1:12" x14ac:dyDescent="0.3">
      <c r="A3105">
        <v>3104</v>
      </c>
      <c r="B3105" t="s">
        <v>5701</v>
      </c>
      <c r="C3105" t="s">
        <v>5702</v>
      </c>
      <c r="D3105" t="s">
        <v>24</v>
      </c>
      <c r="E3105">
        <v>19</v>
      </c>
      <c r="F3105" s="3">
        <v>34668</v>
      </c>
      <c r="G3105" t="s">
        <v>58</v>
      </c>
      <c r="H3105" t="s">
        <v>38</v>
      </c>
      <c r="I3105" t="s">
        <v>27</v>
      </c>
      <c r="J3105" t="s">
        <v>28</v>
      </c>
      <c r="K3105" t="s">
        <v>29</v>
      </c>
      <c r="L3105">
        <v>2</v>
      </c>
    </row>
    <row r="3106" spans="1:12" x14ac:dyDescent="0.3">
      <c r="A3106">
        <v>3105</v>
      </c>
      <c r="B3106" t="s">
        <v>3376</v>
      </c>
      <c r="C3106" t="s">
        <v>5703</v>
      </c>
      <c r="D3106" t="s">
        <v>32</v>
      </c>
      <c r="E3106">
        <v>88</v>
      </c>
      <c r="F3106" s="3">
        <v>24029</v>
      </c>
      <c r="G3106" t="s">
        <v>232</v>
      </c>
      <c r="H3106" t="s">
        <v>26</v>
      </c>
      <c r="I3106" t="s">
        <v>27</v>
      </c>
      <c r="J3106" t="s">
        <v>28</v>
      </c>
      <c r="K3106" t="s">
        <v>42</v>
      </c>
      <c r="L3106">
        <v>12</v>
      </c>
    </row>
    <row r="3107" spans="1:12" x14ac:dyDescent="0.3">
      <c r="A3107">
        <v>3106</v>
      </c>
      <c r="B3107" t="s">
        <v>5704</v>
      </c>
      <c r="C3107" t="s">
        <v>5366</v>
      </c>
      <c r="D3107" t="s">
        <v>24</v>
      </c>
      <c r="E3107">
        <v>13</v>
      </c>
      <c r="F3107" s="3">
        <v>32662</v>
      </c>
      <c r="G3107" t="s">
        <v>40</v>
      </c>
      <c r="H3107" t="s">
        <v>34</v>
      </c>
      <c r="I3107" t="s">
        <v>27</v>
      </c>
      <c r="J3107" t="s">
        <v>28</v>
      </c>
      <c r="K3107" t="s">
        <v>29</v>
      </c>
      <c r="L3107">
        <v>21</v>
      </c>
    </row>
    <row r="3108" spans="1:12" x14ac:dyDescent="0.3">
      <c r="A3108">
        <v>3107</v>
      </c>
      <c r="B3108" t="s">
        <v>5705</v>
      </c>
      <c r="C3108" t="s">
        <v>5706</v>
      </c>
      <c r="D3108" t="s">
        <v>24</v>
      </c>
      <c r="E3108">
        <v>98</v>
      </c>
      <c r="F3108" s="3">
        <v>22143</v>
      </c>
      <c r="G3108" t="s">
        <v>125</v>
      </c>
      <c r="H3108" t="s">
        <v>40</v>
      </c>
      <c r="I3108" t="s">
        <v>50</v>
      </c>
      <c r="J3108" t="s">
        <v>28</v>
      </c>
      <c r="K3108" t="s">
        <v>42</v>
      </c>
      <c r="L3108">
        <v>9</v>
      </c>
    </row>
    <row r="3109" spans="1:12" x14ac:dyDescent="0.3">
      <c r="A3109">
        <v>3108</v>
      </c>
      <c r="B3109" t="s">
        <v>5707</v>
      </c>
      <c r="C3109" t="s">
        <v>2943</v>
      </c>
      <c r="D3109" t="s">
        <v>32</v>
      </c>
      <c r="E3109">
        <v>94</v>
      </c>
      <c r="F3109" s="3">
        <v>24746</v>
      </c>
      <c r="G3109" t="s">
        <v>105</v>
      </c>
      <c r="H3109" t="s">
        <v>148</v>
      </c>
      <c r="I3109" t="s">
        <v>27</v>
      </c>
      <c r="J3109" t="s">
        <v>28</v>
      </c>
      <c r="K3109" t="s">
        <v>42</v>
      </c>
      <c r="L3109">
        <v>10</v>
      </c>
    </row>
    <row r="3110" spans="1:12" x14ac:dyDescent="0.3">
      <c r="A3110">
        <v>3109</v>
      </c>
      <c r="B3110" t="s">
        <v>568</v>
      </c>
      <c r="C3110" t="s">
        <v>5708</v>
      </c>
      <c r="D3110" t="s">
        <v>24</v>
      </c>
      <c r="E3110">
        <v>75</v>
      </c>
      <c r="F3110" s="3">
        <v>21359</v>
      </c>
      <c r="G3110" t="s">
        <v>311</v>
      </c>
      <c r="H3110" t="s">
        <v>26</v>
      </c>
      <c r="I3110" t="s">
        <v>27</v>
      </c>
      <c r="J3110" t="s">
        <v>28</v>
      </c>
      <c r="K3110" t="s">
        <v>29</v>
      </c>
      <c r="L3110">
        <v>10</v>
      </c>
    </row>
    <row r="3111" spans="1:12" x14ac:dyDescent="0.3">
      <c r="A3111">
        <v>3110</v>
      </c>
      <c r="B3111" t="s">
        <v>5158</v>
      </c>
      <c r="C3111" t="s">
        <v>5709</v>
      </c>
      <c r="D3111" t="s">
        <v>32</v>
      </c>
      <c r="E3111">
        <v>14</v>
      </c>
      <c r="F3111" s="3">
        <v>34376</v>
      </c>
      <c r="G3111" t="s">
        <v>292</v>
      </c>
      <c r="H3111" t="s">
        <v>41</v>
      </c>
      <c r="I3111" t="s">
        <v>46</v>
      </c>
      <c r="J3111" t="s">
        <v>28</v>
      </c>
      <c r="K3111" t="s">
        <v>29</v>
      </c>
      <c r="L3111">
        <v>8</v>
      </c>
    </row>
    <row r="3112" spans="1:12" x14ac:dyDescent="0.3">
      <c r="A3112">
        <v>3111</v>
      </c>
      <c r="B3112" t="s">
        <v>5710</v>
      </c>
      <c r="C3112" t="s">
        <v>5711</v>
      </c>
      <c r="D3112" t="s">
        <v>32</v>
      </c>
      <c r="E3112">
        <v>42</v>
      </c>
      <c r="F3112" s="3">
        <v>35500</v>
      </c>
      <c r="G3112" t="s">
        <v>346</v>
      </c>
      <c r="H3112" t="s">
        <v>34</v>
      </c>
      <c r="I3112" t="s">
        <v>27</v>
      </c>
      <c r="J3112" t="s">
        <v>28</v>
      </c>
      <c r="K3112" t="s">
        <v>29</v>
      </c>
      <c r="L3112">
        <v>4</v>
      </c>
    </row>
    <row r="3113" spans="1:12" x14ac:dyDescent="0.3">
      <c r="A3113">
        <v>3112</v>
      </c>
      <c r="B3113" t="s">
        <v>5712</v>
      </c>
      <c r="C3113" t="s">
        <v>5713</v>
      </c>
      <c r="D3113" t="s">
        <v>32</v>
      </c>
      <c r="E3113">
        <v>41</v>
      </c>
      <c r="F3113" s="3">
        <v>37003</v>
      </c>
      <c r="G3113" t="s">
        <v>258</v>
      </c>
      <c r="H3113" t="s">
        <v>49</v>
      </c>
      <c r="I3113" t="s">
        <v>50</v>
      </c>
      <c r="J3113" t="s">
        <v>28</v>
      </c>
      <c r="K3113" t="s">
        <v>29</v>
      </c>
      <c r="L3113">
        <v>1</v>
      </c>
    </row>
    <row r="3114" spans="1:12" x14ac:dyDescent="0.3">
      <c r="A3114">
        <v>3113</v>
      </c>
      <c r="B3114" t="s">
        <v>5714</v>
      </c>
      <c r="C3114" t="s">
        <v>5715</v>
      </c>
      <c r="D3114" t="s">
        <v>24</v>
      </c>
      <c r="E3114">
        <v>52</v>
      </c>
      <c r="F3114" s="3">
        <v>25543</v>
      </c>
      <c r="G3114" t="s">
        <v>232</v>
      </c>
      <c r="H3114" t="s">
        <v>38</v>
      </c>
      <c r="I3114" t="s">
        <v>27</v>
      </c>
      <c r="J3114" t="s">
        <v>28</v>
      </c>
      <c r="K3114" t="s">
        <v>29</v>
      </c>
      <c r="L3114">
        <v>18</v>
      </c>
    </row>
    <row r="3115" spans="1:12" x14ac:dyDescent="0.3">
      <c r="A3115">
        <v>3114</v>
      </c>
      <c r="B3115" t="s">
        <v>5716</v>
      </c>
      <c r="C3115" t="s">
        <v>5717</v>
      </c>
      <c r="D3115" t="s">
        <v>32</v>
      </c>
      <c r="E3115">
        <v>48</v>
      </c>
      <c r="F3115" s="3">
        <v>27277</v>
      </c>
      <c r="G3115" t="s">
        <v>232</v>
      </c>
      <c r="H3115" t="s">
        <v>41</v>
      </c>
      <c r="I3115" t="s">
        <v>27</v>
      </c>
      <c r="J3115" t="s">
        <v>28</v>
      </c>
      <c r="K3115" t="s">
        <v>29</v>
      </c>
      <c r="L3115">
        <v>18</v>
      </c>
    </row>
    <row r="3116" spans="1:12" x14ac:dyDescent="0.3">
      <c r="A3116">
        <v>3115</v>
      </c>
      <c r="B3116" t="s">
        <v>5718</v>
      </c>
      <c r="C3116" t="s">
        <v>5719</v>
      </c>
      <c r="D3116" t="s">
        <v>32</v>
      </c>
      <c r="E3116">
        <v>40</v>
      </c>
      <c r="F3116" s="3">
        <v>29643</v>
      </c>
      <c r="G3116" t="s">
        <v>67</v>
      </c>
      <c r="H3116" t="s">
        <v>68</v>
      </c>
      <c r="I3116" t="s">
        <v>27</v>
      </c>
      <c r="J3116" t="s">
        <v>28</v>
      </c>
      <c r="K3116" t="s">
        <v>42</v>
      </c>
      <c r="L3116">
        <v>8</v>
      </c>
    </row>
    <row r="3117" spans="1:12" x14ac:dyDescent="0.3">
      <c r="A3117">
        <v>3116</v>
      </c>
      <c r="B3117" t="s">
        <v>5720</v>
      </c>
      <c r="C3117" t="s">
        <v>5721</v>
      </c>
      <c r="D3117" t="s">
        <v>32</v>
      </c>
      <c r="E3117">
        <v>16</v>
      </c>
      <c r="F3117" s="3">
        <v>28670</v>
      </c>
      <c r="G3117" t="s">
        <v>40</v>
      </c>
      <c r="H3117" t="s">
        <v>26</v>
      </c>
      <c r="I3117" t="s">
        <v>27</v>
      </c>
      <c r="J3117" t="s">
        <v>28</v>
      </c>
      <c r="K3117" t="s">
        <v>42</v>
      </c>
      <c r="L3117">
        <v>7</v>
      </c>
    </row>
    <row r="3118" spans="1:12" x14ac:dyDescent="0.3">
      <c r="A3118">
        <v>3117</v>
      </c>
      <c r="B3118" t="s">
        <v>5722</v>
      </c>
      <c r="C3118" t="s">
        <v>5723</v>
      </c>
      <c r="D3118" t="s">
        <v>24</v>
      </c>
      <c r="E3118">
        <v>68</v>
      </c>
      <c r="F3118" s="3">
        <v>34861</v>
      </c>
      <c r="G3118" t="s">
        <v>422</v>
      </c>
      <c r="H3118" t="s">
        <v>34</v>
      </c>
      <c r="I3118" t="s">
        <v>46</v>
      </c>
      <c r="J3118" t="s">
        <v>28</v>
      </c>
      <c r="K3118" t="s">
        <v>29</v>
      </c>
      <c r="L3118">
        <v>6</v>
      </c>
    </row>
    <row r="3119" spans="1:12" x14ac:dyDescent="0.3">
      <c r="A3119">
        <v>3118</v>
      </c>
      <c r="B3119" t="s">
        <v>2798</v>
      </c>
      <c r="C3119" t="s">
        <v>5724</v>
      </c>
      <c r="D3119" t="s">
        <v>32</v>
      </c>
      <c r="E3119">
        <v>54</v>
      </c>
      <c r="F3119" s="3">
        <v>33991</v>
      </c>
      <c r="G3119" t="s">
        <v>266</v>
      </c>
      <c r="H3119" t="s">
        <v>26</v>
      </c>
      <c r="I3119" t="s">
        <v>50</v>
      </c>
      <c r="J3119" t="s">
        <v>28</v>
      </c>
      <c r="K3119" t="s">
        <v>42</v>
      </c>
      <c r="L3119">
        <v>9</v>
      </c>
    </row>
    <row r="3120" spans="1:12" x14ac:dyDescent="0.3">
      <c r="A3120">
        <v>3119</v>
      </c>
      <c r="B3120" t="s">
        <v>5725</v>
      </c>
      <c r="C3120" t="s">
        <v>5726</v>
      </c>
      <c r="D3120" t="s">
        <v>32</v>
      </c>
      <c r="E3120">
        <v>13</v>
      </c>
      <c r="F3120" s="3">
        <v>21926</v>
      </c>
      <c r="G3120" t="s">
        <v>40</v>
      </c>
      <c r="H3120" t="s">
        <v>40</v>
      </c>
      <c r="I3120" t="s">
        <v>50</v>
      </c>
      <c r="J3120" t="s">
        <v>28</v>
      </c>
      <c r="K3120" t="s">
        <v>42</v>
      </c>
      <c r="L3120">
        <v>19</v>
      </c>
    </row>
    <row r="3121" spans="1:12" x14ac:dyDescent="0.3">
      <c r="A3121">
        <v>3120</v>
      </c>
      <c r="B3121" t="s">
        <v>1041</v>
      </c>
      <c r="C3121" t="s">
        <v>5727</v>
      </c>
      <c r="D3121" t="s">
        <v>24</v>
      </c>
      <c r="E3121">
        <v>89</v>
      </c>
      <c r="F3121" s="3">
        <v>28890</v>
      </c>
      <c r="G3121" t="s">
        <v>583</v>
      </c>
      <c r="H3121" t="s">
        <v>26</v>
      </c>
      <c r="I3121" t="s">
        <v>27</v>
      </c>
      <c r="J3121" t="s">
        <v>28</v>
      </c>
      <c r="K3121" t="s">
        <v>29</v>
      </c>
      <c r="L3121">
        <v>10</v>
      </c>
    </row>
    <row r="3122" spans="1:12" x14ac:dyDescent="0.3">
      <c r="A3122">
        <v>3121</v>
      </c>
      <c r="B3122" t="s">
        <v>4384</v>
      </c>
      <c r="C3122" t="s">
        <v>5728</v>
      </c>
      <c r="D3122" t="s">
        <v>32</v>
      </c>
      <c r="E3122">
        <v>82</v>
      </c>
      <c r="F3122" s="3">
        <v>21681</v>
      </c>
      <c r="G3122" t="s">
        <v>250</v>
      </c>
      <c r="H3122" t="s">
        <v>68</v>
      </c>
      <c r="I3122" t="s">
        <v>27</v>
      </c>
      <c r="J3122" t="s">
        <v>28</v>
      </c>
      <c r="K3122" t="s">
        <v>42</v>
      </c>
      <c r="L3122">
        <v>19</v>
      </c>
    </row>
    <row r="3123" spans="1:12" x14ac:dyDescent="0.3">
      <c r="A3123">
        <v>3122</v>
      </c>
      <c r="B3123" t="s">
        <v>5729</v>
      </c>
      <c r="C3123" t="s">
        <v>5730</v>
      </c>
      <c r="D3123" t="s">
        <v>24</v>
      </c>
      <c r="E3123">
        <v>17</v>
      </c>
      <c r="F3123" s="3">
        <v>29450</v>
      </c>
      <c r="G3123" t="s">
        <v>40</v>
      </c>
      <c r="H3123" t="s">
        <v>68</v>
      </c>
      <c r="I3123" t="s">
        <v>50</v>
      </c>
      <c r="J3123" t="s">
        <v>28</v>
      </c>
      <c r="K3123" t="s">
        <v>29</v>
      </c>
      <c r="L3123">
        <v>15</v>
      </c>
    </row>
    <row r="3124" spans="1:12" x14ac:dyDescent="0.3">
      <c r="A3124">
        <v>3123</v>
      </c>
      <c r="B3124" t="s">
        <v>5731</v>
      </c>
      <c r="C3124" t="s">
        <v>5732</v>
      </c>
      <c r="D3124" t="s">
        <v>24</v>
      </c>
      <c r="E3124">
        <v>71</v>
      </c>
      <c r="F3124" s="3">
        <v>27989</v>
      </c>
      <c r="G3124" t="s">
        <v>668</v>
      </c>
      <c r="H3124" t="s">
        <v>26</v>
      </c>
      <c r="I3124" t="s">
        <v>50</v>
      </c>
      <c r="J3124" t="s">
        <v>28</v>
      </c>
      <c r="K3124" t="s">
        <v>42</v>
      </c>
      <c r="L3124">
        <v>20</v>
      </c>
    </row>
    <row r="3125" spans="1:12" x14ac:dyDescent="0.3">
      <c r="A3125">
        <v>3124</v>
      </c>
      <c r="B3125" t="s">
        <v>5733</v>
      </c>
      <c r="C3125" t="s">
        <v>5734</v>
      </c>
      <c r="D3125" t="s">
        <v>24</v>
      </c>
      <c r="E3125">
        <v>73</v>
      </c>
      <c r="F3125" s="3">
        <v>29620</v>
      </c>
      <c r="G3125" t="s">
        <v>74</v>
      </c>
      <c r="H3125" t="s">
        <v>49</v>
      </c>
      <c r="I3125" t="s">
        <v>50</v>
      </c>
      <c r="J3125" t="s">
        <v>28</v>
      </c>
      <c r="K3125" t="s">
        <v>29</v>
      </c>
      <c r="L3125">
        <v>9</v>
      </c>
    </row>
    <row r="3126" spans="1:12" x14ac:dyDescent="0.3">
      <c r="A3126">
        <v>3125</v>
      </c>
      <c r="B3126" t="s">
        <v>2044</v>
      </c>
      <c r="C3126" t="s">
        <v>5735</v>
      </c>
      <c r="D3126" t="s">
        <v>24</v>
      </c>
      <c r="E3126">
        <v>2</v>
      </c>
      <c r="F3126" s="3">
        <v>28723</v>
      </c>
      <c r="G3126" t="s">
        <v>141</v>
      </c>
      <c r="H3126" t="s">
        <v>26</v>
      </c>
      <c r="I3126" t="s">
        <v>50</v>
      </c>
      <c r="J3126" t="s">
        <v>28</v>
      </c>
      <c r="K3126" t="s">
        <v>29</v>
      </c>
      <c r="L3126">
        <v>5</v>
      </c>
    </row>
    <row r="3127" spans="1:12" x14ac:dyDescent="0.3">
      <c r="A3127">
        <v>3126</v>
      </c>
      <c r="B3127" t="s">
        <v>5736</v>
      </c>
      <c r="C3127" t="s">
        <v>5737</v>
      </c>
      <c r="D3127" t="s">
        <v>32</v>
      </c>
      <c r="E3127">
        <v>7</v>
      </c>
      <c r="F3127" s="3">
        <v>31701</v>
      </c>
      <c r="G3127" t="s">
        <v>827</v>
      </c>
      <c r="H3127" t="s">
        <v>34</v>
      </c>
      <c r="I3127" t="s">
        <v>50</v>
      </c>
      <c r="J3127" t="s">
        <v>28</v>
      </c>
      <c r="K3127" t="s">
        <v>42</v>
      </c>
      <c r="L3127">
        <v>12</v>
      </c>
    </row>
    <row r="3128" spans="1:12" x14ac:dyDescent="0.3">
      <c r="A3128">
        <v>3127</v>
      </c>
      <c r="B3128" t="s">
        <v>5738</v>
      </c>
      <c r="C3128" t="s">
        <v>5739</v>
      </c>
      <c r="D3128" t="s">
        <v>32</v>
      </c>
      <c r="E3128">
        <v>39</v>
      </c>
      <c r="F3128" s="3">
        <v>25964</v>
      </c>
      <c r="G3128" t="s">
        <v>111</v>
      </c>
      <c r="H3128" t="s">
        <v>26</v>
      </c>
      <c r="I3128" t="s">
        <v>27</v>
      </c>
      <c r="J3128" t="s">
        <v>28</v>
      </c>
      <c r="K3128" t="s">
        <v>42</v>
      </c>
      <c r="L3128">
        <v>10</v>
      </c>
    </row>
    <row r="3129" spans="1:12" x14ac:dyDescent="0.3">
      <c r="A3129">
        <v>3128</v>
      </c>
      <c r="B3129" t="s">
        <v>5740</v>
      </c>
      <c r="C3129" t="s">
        <v>5741</v>
      </c>
      <c r="D3129" t="s">
        <v>24</v>
      </c>
      <c r="E3129">
        <v>96</v>
      </c>
      <c r="F3129" s="3">
        <v>23919</v>
      </c>
      <c r="G3129" t="s">
        <v>89</v>
      </c>
      <c r="H3129" t="s">
        <v>68</v>
      </c>
      <c r="I3129" t="s">
        <v>50</v>
      </c>
      <c r="J3129" t="s">
        <v>28</v>
      </c>
      <c r="K3129" t="s">
        <v>29</v>
      </c>
      <c r="L3129">
        <v>16</v>
      </c>
    </row>
    <row r="3130" spans="1:12" x14ac:dyDescent="0.3">
      <c r="A3130">
        <v>3129</v>
      </c>
      <c r="B3130" t="s">
        <v>5742</v>
      </c>
      <c r="C3130" t="s">
        <v>5743</v>
      </c>
      <c r="D3130" t="s">
        <v>24</v>
      </c>
      <c r="E3130">
        <v>44</v>
      </c>
      <c r="F3130" s="3">
        <v>20357</v>
      </c>
      <c r="G3130" t="s">
        <v>415</v>
      </c>
      <c r="H3130" t="s">
        <v>38</v>
      </c>
      <c r="I3130" t="s">
        <v>50</v>
      </c>
      <c r="J3130" t="s">
        <v>28</v>
      </c>
      <c r="K3130" t="s">
        <v>29</v>
      </c>
      <c r="L3130">
        <v>11</v>
      </c>
    </row>
    <row r="3131" spans="1:12" x14ac:dyDescent="0.3">
      <c r="A3131">
        <v>3130</v>
      </c>
      <c r="B3131" t="s">
        <v>5744</v>
      </c>
      <c r="C3131" t="s">
        <v>5745</v>
      </c>
      <c r="D3131" t="s">
        <v>24</v>
      </c>
      <c r="E3131">
        <v>53</v>
      </c>
      <c r="F3131" s="3">
        <v>25958</v>
      </c>
      <c r="G3131" t="s">
        <v>237</v>
      </c>
      <c r="H3131" t="s">
        <v>122</v>
      </c>
      <c r="I3131" t="s">
        <v>27</v>
      </c>
      <c r="J3131" t="s">
        <v>28</v>
      </c>
      <c r="K3131" t="s">
        <v>42</v>
      </c>
      <c r="L3131">
        <v>17</v>
      </c>
    </row>
    <row r="3132" spans="1:12" x14ac:dyDescent="0.3">
      <c r="A3132">
        <v>3131</v>
      </c>
      <c r="B3132" t="s">
        <v>5746</v>
      </c>
      <c r="C3132" t="s">
        <v>5747</v>
      </c>
      <c r="D3132" t="s">
        <v>24</v>
      </c>
      <c r="E3132">
        <v>63</v>
      </c>
      <c r="F3132" s="3">
        <v>36215</v>
      </c>
      <c r="G3132" t="s">
        <v>40</v>
      </c>
      <c r="H3132" t="s">
        <v>49</v>
      </c>
      <c r="I3132" t="s">
        <v>46</v>
      </c>
      <c r="J3132" t="s">
        <v>28</v>
      </c>
      <c r="K3132" t="s">
        <v>29</v>
      </c>
      <c r="L3132">
        <v>3</v>
      </c>
    </row>
    <row r="3133" spans="1:12" x14ac:dyDescent="0.3">
      <c r="A3133">
        <v>3132</v>
      </c>
      <c r="B3133" t="s">
        <v>1971</v>
      </c>
      <c r="C3133" t="s">
        <v>5748</v>
      </c>
      <c r="D3133" t="s">
        <v>32</v>
      </c>
      <c r="E3133">
        <v>33</v>
      </c>
      <c r="F3133" s="3">
        <v>27499</v>
      </c>
      <c r="G3133" t="s">
        <v>673</v>
      </c>
      <c r="H3133" t="s">
        <v>49</v>
      </c>
      <c r="I3133" t="s">
        <v>27</v>
      </c>
      <c r="J3133" t="s">
        <v>28</v>
      </c>
      <c r="K3133" t="s">
        <v>29</v>
      </c>
      <c r="L3133">
        <v>7</v>
      </c>
    </row>
    <row r="3134" spans="1:12" x14ac:dyDescent="0.3">
      <c r="A3134">
        <v>3133</v>
      </c>
      <c r="B3134" t="s">
        <v>4025</v>
      </c>
      <c r="C3134" t="s">
        <v>4410</v>
      </c>
      <c r="D3134" t="s">
        <v>24</v>
      </c>
      <c r="E3134">
        <v>89</v>
      </c>
      <c r="F3134" s="3">
        <v>36290</v>
      </c>
      <c r="G3134" t="s">
        <v>276</v>
      </c>
      <c r="H3134" t="s">
        <v>68</v>
      </c>
      <c r="I3134" t="s">
        <v>27</v>
      </c>
      <c r="J3134" t="s">
        <v>28</v>
      </c>
      <c r="K3134" t="s">
        <v>42</v>
      </c>
      <c r="L3134">
        <v>2</v>
      </c>
    </row>
    <row r="3135" spans="1:12" x14ac:dyDescent="0.3">
      <c r="A3135">
        <v>3134</v>
      </c>
      <c r="B3135" t="s">
        <v>5749</v>
      </c>
      <c r="C3135" t="s">
        <v>5750</v>
      </c>
      <c r="D3135" t="s">
        <v>24</v>
      </c>
      <c r="E3135">
        <v>53</v>
      </c>
      <c r="F3135" s="3">
        <v>34719</v>
      </c>
      <c r="G3135" t="s">
        <v>40</v>
      </c>
      <c r="H3135" t="s">
        <v>68</v>
      </c>
      <c r="I3135" t="s">
        <v>27</v>
      </c>
      <c r="J3135" t="s">
        <v>28</v>
      </c>
      <c r="K3135" t="s">
        <v>42</v>
      </c>
      <c r="L3135">
        <v>5</v>
      </c>
    </row>
    <row r="3136" spans="1:12" x14ac:dyDescent="0.3">
      <c r="A3136">
        <v>3135</v>
      </c>
      <c r="B3136" t="s">
        <v>5751</v>
      </c>
      <c r="C3136" t="s">
        <v>5752</v>
      </c>
      <c r="D3136" t="s">
        <v>32</v>
      </c>
      <c r="E3136">
        <v>83</v>
      </c>
      <c r="F3136" s="3">
        <v>22660</v>
      </c>
      <c r="G3136" t="s">
        <v>331</v>
      </c>
      <c r="H3136" t="s">
        <v>34</v>
      </c>
      <c r="I3136" t="s">
        <v>27</v>
      </c>
      <c r="J3136" t="s">
        <v>28</v>
      </c>
      <c r="K3136" t="s">
        <v>42</v>
      </c>
      <c r="L3136">
        <v>16</v>
      </c>
    </row>
    <row r="3137" spans="1:12" x14ac:dyDescent="0.3">
      <c r="A3137">
        <v>3136</v>
      </c>
      <c r="B3137" t="s">
        <v>5753</v>
      </c>
      <c r="C3137" t="s">
        <v>5754</v>
      </c>
      <c r="D3137" t="s">
        <v>32</v>
      </c>
      <c r="E3137">
        <v>60</v>
      </c>
      <c r="F3137" s="3">
        <v>36032</v>
      </c>
      <c r="G3137" t="s">
        <v>328</v>
      </c>
      <c r="H3137" t="s">
        <v>49</v>
      </c>
      <c r="I3137" t="s">
        <v>27</v>
      </c>
      <c r="J3137" t="s">
        <v>28</v>
      </c>
      <c r="K3137" t="s">
        <v>29</v>
      </c>
      <c r="L3137">
        <v>3</v>
      </c>
    </row>
    <row r="3138" spans="1:12" x14ac:dyDescent="0.3">
      <c r="A3138">
        <v>3137</v>
      </c>
      <c r="B3138" t="s">
        <v>1308</v>
      </c>
      <c r="C3138" t="s">
        <v>9</v>
      </c>
      <c r="D3138" t="s">
        <v>24</v>
      </c>
      <c r="E3138">
        <v>48</v>
      </c>
      <c r="F3138" s="3">
        <v>34041</v>
      </c>
      <c r="G3138" t="s">
        <v>486</v>
      </c>
      <c r="H3138" t="s">
        <v>40</v>
      </c>
      <c r="I3138" t="s">
        <v>27</v>
      </c>
      <c r="J3138" t="s">
        <v>28</v>
      </c>
      <c r="K3138" t="s">
        <v>42</v>
      </c>
      <c r="L3138">
        <v>9</v>
      </c>
    </row>
    <row r="3139" spans="1:12" x14ac:dyDescent="0.3">
      <c r="A3139">
        <v>3138</v>
      </c>
      <c r="B3139" t="s">
        <v>5755</v>
      </c>
      <c r="C3139" t="s">
        <v>5756</v>
      </c>
      <c r="D3139" t="s">
        <v>32</v>
      </c>
      <c r="E3139">
        <v>34</v>
      </c>
      <c r="F3139" s="3">
        <v>25983</v>
      </c>
      <c r="G3139" t="s">
        <v>190</v>
      </c>
      <c r="H3139" t="s">
        <v>34</v>
      </c>
      <c r="I3139" t="s">
        <v>27</v>
      </c>
      <c r="J3139" t="s">
        <v>28</v>
      </c>
      <c r="K3139" t="s">
        <v>29</v>
      </c>
      <c r="L3139">
        <v>6</v>
      </c>
    </row>
    <row r="3140" spans="1:12" x14ac:dyDescent="0.3">
      <c r="A3140">
        <v>3139</v>
      </c>
      <c r="B3140" t="s">
        <v>1139</v>
      </c>
      <c r="C3140" t="s">
        <v>5757</v>
      </c>
      <c r="D3140" t="s">
        <v>32</v>
      </c>
      <c r="E3140">
        <v>65</v>
      </c>
      <c r="F3140" s="3">
        <v>26828</v>
      </c>
      <c r="G3140" t="s">
        <v>190</v>
      </c>
      <c r="H3140" t="s">
        <v>34</v>
      </c>
      <c r="I3140" t="s">
        <v>50</v>
      </c>
      <c r="J3140" t="s">
        <v>28</v>
      </c>
      <c r="K3140" t="s">
        <v>29</v>
      </c>
      <c r="L3140">
        <v>17</v>
      </c>
    </row>
    <row r="3141" spans="1:12" x14ac:dyDescent="0.3">
      <c r="A3141">
        <v>3140</v>
      </c>
      <c r="B3141" t="s">
        <v>5758</v>
      </c>
      <c r="C3141" t="s">
        <v>5759</v>
      </c>
      <c r="D3141" t="s">
        <v>24</v>
      </c>
      <c r="E3141">
        <v>2</v>
      </c>
      <c r="F3141" s="3">
        <v>31209</v>
      </c>
      <c r="G3141" t="s">
        <v>125</v>
      </c>
      <c r="H3141" t="s">
        <v>68</v>
      </c>
      <c r="I3141" t="s">
        <v>50</v>
      </c>
      <c r="J3141" t="s">
        <v>28</v>
      </c>
      <c r="K3141" t="s">
        <v>42</v>
      </c>
      <c r="L3141">
        <v>16</v>
      </c>
    </row>
    <row r="3142" spans="1:12" x14ac:dyDescent="0.3">
      <c r="A3142">
        <v>3141</v>
      </c>
      <c r="B3142" t="s">
        <v>1257</v>
      </c>
      <c r="C3142" t="s">
        <v>5760</v>
      </c>
      <c r="D3142" t="s">
        <v>24</v>
      </c>
      <c r="E3142">
        <v>92</v>
      </c>
      <c r="F3142" s="3">
        <v>35007</v>
      </c>
      <c r="G3142" t="s">
        <v>346</v>
      </c>
      <c r="H3142" t="s">
        <v>49</v>
      </c>
      <c r="I3142" t="s">
        <v>27</v>
      </c>
      <c r="J3142" t="s">
        <v>28</v>
      </c>
      <c r="K3142" t="s">
        <v>29</v>
      </c>
      <c r="L3142">
        <v>3</v>
      </c>
    </row>
    <row r="3143" spans="1:12" x14ac:dyDescent="0.3">
      <c r="A3143">
        <v>3142</v>
      </c>
      <c r="B3143" t="s">
        <v>5761</v>
      </c>
      <c r="C3143" t="s">
        <v>5762</v>
      </c>
      <c r="D3143" t="s">
        <v>32</v>
      </c>
      <c r="E3143">
        <v>98</v>
      </c>
      <c r="F3143" s="3">
        <v>33820</v>
      </c>
      <c r="G3143" t="s">
        <v>577</v>
      </c>
      <c r="H3143" t="s">
        <v>68</v>
      </c>
      <c r="I3143" t="s">
        <v>27</v>
      </c>
      <c r="J3143" t="s">
        <v>28</v>
      </c>
      <c r="K3143" t="s">
        <v>42</v>
      </c>
      <c r="L3143">
        <v>6</v>
      </c>
    </row>
    <row r="3144" spans="1:12" x14ac:dyDescent="0.3">
      <c r="A3144">
        <v>3143</v>
      </c>
      <c r="B3144" t="s">
        <v>746</v>
      </c>
      <c r="C3144" t="s">
        <v>5763</v>
      </c>
      <c r="D3144" t="s">
        <v>24</v>
      </c>
      <c r="E3144">
        <v>0</v>
      </c>
      <c r="F3144" s="3">
        <v>35362</v>
      </c>
      <c r="G3144" t="s">
        <v>196</v>
      </c>
      <c r="H3144" t="s">
        <v>68</v>
      </c>
      <c r="I3144" t="s">
        <v>27</v>
      </c>
      <c r="J3144" t="s">
        <v>28</v>
      </c>
      <c r="K3144" t="s">
        <v>42</v>
      </c>
      <c r="L3144">
        <v>5</v>
      </c>
    </row>
    <row r="3145" spans="1:12" x14ac:dyDescent="0.3">
      <c r="A3145">
        <v>3144</v>
      </c>
      <c r="B3145" t="s">
        <v>4701</v>
      </c>
      <c r="C3145" t="s">
        <v>5764</v>
      </c>
      <c r="D3145" t="s">
        <v>32</v>
      </c>
      <c r="E3145">
        <v>94</v>
      </c>
      <c r="F3145" s="3">
        <v>28792</v>
      </c>
      <c r="G3145" t="s">
        <v>399</v>
      </c>
      <c r="H3145" t="s">
        <v>68</v>
      </c>
      <c r="I3145" t="s">
        <v>27</v>
      </c>
      <c r="J3145" t="s">
        <v>28</v>
      </c>
      <c r="K3145" t="s">
        <v>29</v>
      </c>
      <c r="L3145">
        <v>8</v>
      </c>
    </row>
    <row r="3146" spans="1:12" x14ac:dyDescent="0.3">
      <c r="A3146">
        <v>3145</v>
      </c>
      <c r="B3146" t="s">
        <v>395</v>
      </c>
      <c r="C3146" t="s">
        <v>5765</v>
      </c>
      <c r="D3146" t="s">
        <v>32</v>
      </c>
      <c r="E3146">
        <v>17</v>
      </c>
      <c r="F3146" s="3">
        <v>28658</v>
      </c>
      <c r="G3146" t="s">
        <v>190</v>
      </c>
      <c r="H3146" t="s">
        <v>34</v>
      </c>
      <c r="I3146" t="s">
        <v>50</v>
      </c>
      <c r="J3146" t="s">
        <v>28</v>
      </c>
      <c r="K3146" t="s">
        <v>29</v>
      </c>
      <c r="L3146">
        <v>7</v>
      </c>
    </row>
    <row r="3147" spans="1:12" x14ac:dyDescent="0.3">
      <c r="A3147">
        <v>3146</v>
      </c>
      <c r="B3147" t="s">
        <v>2784</v>
      </c>
      <c r="C3147" t="s">
        <v>5766</v>
      </c>
      <c r="D3147" t="s">
        <v>24</v>
      </c>
      <c r="E3147">
        <v>79</v>
      </c>
      <c r="F3147" s="3">
        <v>28518</v>
      </c>
      <c r="G3147" t="s">
        <v>92</v>
      </c>
      <c r="H3147" t="s">
        <v>38</v>
      </c>
      <c r="I3147" t="s">
        <v>27</v>
      </c>
      <c r="J3147" t="s">
        <v>28</v>
      </c>
      <c r="K3147" t="s">
        <v>42</v>
      </c>
      <c r="L3147">
        <v>15</v>
      </c>
    </row>
    <row r="3148" spans="1:12" x14ac:dyDescent="0.3">
      <c r="A3148">
        <v>3147</v>
      </c>
      <c r="B3148" t="s">
        <v>5767</v>
      </c>
      <c r="C3148" t="s">
        <v>2978</v>
      </c>
      <c r="D3148" t="s">
        <v>24</v>
      </c>
      <c r="E3148">
        <v>21</v>
      </c>
      <c r="F3148" s="3">
        <v>28035</v>
      </c>
      <c r="G3148" t="s">
        <v>40</v>
      </c>
      <c r="H3148" t="s">
        <v>49</v>
      </c>
      <c r="I3148" t="s">
        <v>46</v>
      </c>
      <c r="J3148" t="s">
        <v>28</v>
      </c>
      <c r="K3148" t="s">
        <v>29</v>
      </c>
      <c r="L3148">
        <v>17</v>
      </c>
    </row>
    <row r="3149" spans="1:12" x14ac:dyDescent="0.3">
      <c r="A3149">
        <v>3148</v>
      </c>
      <c r="B3149" t="s">
        <v>5768</v>
      </c>
      <c r="C3149" t="s">
        <v>5769</v>
      </c>
      <c r="D3149" t="s">
        <v>32</v>
      </c>
      <c r="E3149">
        <v>11</v>
      </c>
      <c r="F3149" s="3">
        <v>27311</v>
      </c>
      <c r="G3149" t="s">
        <v>1992</v>
      </c>
      <c r="H3149" t="s">
        <v>40</v>
      </c>
      <c r="I3149" t="s">
        <v>50</v>
      </c>
      <c r="J3149" t="s">
        <v>28</v>
      </c>
      <c r="K3149" t="s">
        <v>29</v>
      </c>
      <c r="L3149">
        <v>10</v>
      </c>
    </row>
    <row r="3150" spans="1:12" x14ac:dyDescent="0.3">
      <c r="A3150">
        <v>3149</v>
      </c>
      <c r="B3150" t="s">
        <v>5770</v>
      </c>
      <c r="C3150" t="s">
        <v>5771</v>
      </c>
      <c r="D3150" t="s">
        <v>24</v>
      </c>
      <c r="E3150">
        <v>31</v>
      </c>
      <c r="F3150" s="3">
        <v>29467</v>
      </c>
      <c r="G3150" t="s">
        <v>580</v>
      </c>
      <c r="H3150" t="s">
        <v>40</v>
      </c>
      <c r="I3150" t="s">
        <v>46</v>
      </c>
      <c r="J3150" t="s">
        <v>28</v>
      </c>
      <c r="K3150" t="s">
        <v>29</v>
      </c>
      <c r="L3150">
        <v>5</v>
      </c>
    </row>
    <row r="3151" spans="1:12" x14ac:dyDescent="0.3">
      <c r="A3151">
        <v>3150</v>
      </c>
      <c r="B3151" t="s">
        <v>2892</v>
      </c>
      <c r="C3151" t="s">
        <v>5772</v>
      </c>
      <c r="D3151" t="s">
        <v>24</v>
      </c>
      <c r="E3151">
        <v>66</v>
      </c>
      <c r="F3151" s="3">
        <v>33518</v>
      </c>
      <c r="G3151" t="s">
        <v>83</v>
      </c>
      <c r="H3151" t="s">
        <v>34</v>
      </c>
      <c r="I3151" t="s">
        <v>27</v>
      </c>
      <c r="J3151" t="s">
        <v>28</v>
      </c>
      <c r="K3151" t="s">
        <v>42</v>
      </c>
      <c r="L3151">
        <v>5</v>
      </c>
    </row>
    <row r="3152" spans="1:12" x14ac:dyDescent="0.3">
      <c r="A3152">
        <v>3151</v>
      </c>
      <c r="B3152" t="s">
        <v>2166</v>
      </c>
      <c r="C3152" t="s">
        <v>5773</v>
      </c>
      <c r="D3152" t="s">
        <v>131</v>
      </c>
      <c r="E3152">
        <v>20</v>
      </c>
      <c r="F3152" s="3" t="s">
        <v>132</v>
      </c>
      <c r="G3152" t="s">
        <v>388</v>
      </c>
      <c r="H3152" t="s">
        <v>41</v>
      </c>
      <c r="I3152" t="s">
        <v>46</v>
      </c>
      <c r="J3152" t="s">
        <v>28</v>
      </c>
      <c r="K3152" t="s">
        <v>29</v>
      </c>
      <c r="L3152">
        <v>11</v>
      </c>
    </row>
    <row r="3153" spans="1:12" x14ac:dyDescent="0.3">
      <c r="A3153">
        <v>3152</v>
      </c>
      <c r="B3153" t="s">
        <v>5774</v>
      </c>
      <c r="C3153" t="s">
        <v>5775</v>
      </c>
      <c r="D3153" t="s">
        <v>24</v>
      </c>
      <c r="E3153">
        <v>6</v>
      </c>
      <c r="F3153" s="3">
        <v>36318</v>
      </c>
      <c r="G3153" t="s">
        <v>232</v>
      </c>
      <c r="H3153" t="s">
        <v>34</v>
      </c>
      <c r="I3153" t="s">
        <v>50</v>
      </c>
      <c r="J3153" t="s">
        <v>28</v>
      </c>
      <c r="K3153" t="s">
        <v>29</v>
      </c>
      <c r="L3153">
        <v>3</v>
      </c>
    </row>
    <row r="3154" spans="1:12" x14ac:dyDescent="0.3">
      <c r="A3154">
        <v>3153</v>
      </c>
      <c r="B3154" t="s">
        <v>5776</v>
      </c>
      <c r="C3154" t="s">
        <v>5777</v>
      </c>
      <c r="D3154" t="s">
        <v>24</v>
      </c>
      <c r="E3154">
        <v>87</v>
      </c>
      <c r="F3154" s="3">
        <v>27028</v>
      </c>
      <c r="G3154" t="s">
        <v>365</v>
      </c>
      <c r="H3154" t="s">
        <v>34</v>
      </c>
      <c r="I3154" t="s">
        <v>50</v>
      </c>
      <c r="J3154" t="s">
        <v>28</v>
      </c>
      <c r="K3154" t="s">
        <v>42</v>
      </c>
      <c r="L3154">
        <v>15</v>
      </c>
    </row>
    <row r="3155" spans="1:12" x14ac:dyDescent="0.3">
      <c r="A3155">
        <v>3154</v>
      </c>
      <c r="B3155" t="s">
        <v>5778</v>
      </c>
      <c r="C3155" t="s">
        <v>5779</v>
      </c>
      <c r="D3155" t="s">
        <v>24</v>
      </c>
      <c r="E3155">
        <v>63</v>
      </c>
      <c r="F3155" s="3">
        <v>21145</v>
      </c>
      <c r="G3155" t="s">
        <v>558</v>
      </c>
      <c r="H3155" t="s">
        <v>122</v>
      </c>
      <c r="I3155" t="s">
        <v>27</v>
      </c>
      <c r="J3155" t="s">
        <v>28</v>
      </c>
      <c r="K3155" t="s">
        <v>29</v>
      </c>
      <c r="L3155">
        <v>19</v>
      </c>
    </row>
    <row r="3156" spans="1:12" x14ac:dyDescent="0.3">
      <c r="A3156">
        <v>3155</v>
      </c>
      <c r="B3156" t="s">
        <v>5780</v>
      </c>
      <c r="C3156" t="s">
        <v>3412</v>
      </c>
      <c r="D3156" t="s">
        <v>24</v>
      </c>
      <c r="E3156">
        <v>88</v>
      </c>
      <c r="F3156" s="3">
        <v>28119</v>
      </c>
      <c r="G3156" t="s">
        <v>2086</v>
      </c>
      <c r="H3156" t="s">
        <v>41</v>
      </c>
      <c r="I3156" t="s">
        <v>46</v>
      </c>
      <c r="J3156" t="s">
        <v>28</v>
      </c>
      <c r="K3156" t="s">
        <v>29</v>
      </c>
      <c r="L3156">
        <v>21</v>
      </c>
    </row>
    <row r="3157" spans="1:12" x14ac:dyDescent="0.3">
      <c r="A3157">
        <v>3156</v>
      </c>
      <c r="B3157" t="s">
        <v>5781</v>
      </c>
      <c r="C3157" t="s">
        <v>5782</v>
      </c>
      <c r="D3157" t="s">
        <v>32</v>
      </c>
      <c r="E3157">
        <v>23</v>
      </c>
      <c r="F3157" s="3">
        <v>28031</v>
      </c>
      <c r="G3157" t="s">
        <v>40</v>
      </c>
      <c r="H3157" t="s">
        <v>34</v>
      </c>
      <c r="I3157" t="s">
        <v>27</v>
      </c>
      <c r="J3157" t="s">
        <v>28</v>
      </c>
      <c r="K3157" t="s">
        <v>42</v>
      </c>
      <c r="L3157">
        <v>4</v>
      </c>
    </row>
    <row r="3158" spans="1:12" x14ac:dyDescent="0.3">
      <c r="A3158">
        <v>3157</v>
      </c>
      <c r="B3158" t="s">
        <v>5471</v>
      </c>
      <c r="C3158" t="s">
        <v>5783</v>
      </c>
      <c r="D3158" t="s">
        <v>32</v>
      </c>
      <c r="E3158">
        <v>46</v>
      </c>
      <c r="F3158" s="3">
        <v>35630</v>
      </c>
      <c r="G3158" t="s">
        <v>40</v>
      </c>
      <c r="H3158" t="s">
        <v>49</v>
      </c>
      <c r="I3158" t="s">
        <v>27</v>
      </c>
      <c r="J3158" t="s">
        <v>28</v>
      </c>
      <c r="K3158" t="s">
        <v>29</v>
      </c>
      <c r="L3158">
        <v>1</v>
      </c>
    </row>
    <row r="3159" spans="1:12" x14ac:dyDescent="0.3">
      <c r="A3159">
        <v>3158</v>
      </c>
      <c r="B3159" t="s">
        <v>3505</v>
      </c>
      <c r="C3159" t="s">
        <v>5784</v>
      </c>
      <c r="D3159" t="s">
        <v>32</v>
      </c>
      <c r="E3159">
        <v>27</v>
      </c>
      <c r="F3159" s="3">
        <v>25690</v>
      </c>
      <c r="G3159" t="s">
        <v>138</v>
      </c>
      <c r="H3159" t="s">
        <v>122</v>
      </c>
      <c r="I3159" t="s">
        <v>27</v>
      </c>
      <c r="J3159" t="s">
        <v>28</v>
      </c>
      <c r="K3159" t="s">
        <v>29</v>
      </c>
      <c r="L3159">
        <v>12</v>
      </c>
    </row>
    <row r="3160" spans="1:12" x14ac:dyDescent="0.3">
      <c r="A3160">
        <v>3159</v>
      </c>
      <c r="B3160" t="s">
        <v>5785</v>
      </c>
      <c r="C3160" t="s">
        <v>5786</v>
      </c>
      <c r="D3160" t="s">
        <v>32</v>
      </c>
      <c r="E3160">
        <v>16</v>
      </c>
      <c r="F3160" s="3">
        <v>24504</v>
      </c>
      <c r="G3160" t="s">
        <v>40</v>
      </c>
      <c r="H3160" t="s">
        <v>34</v>
      </c>
      <c r="I3160" t="s">
        <v>46</v>
      </c>
      <c r="J3160" t="s">
        <v>28</v>
      </c>
      <c r="K3160" t="s">
        <v>42</v>
      </c>
      <c r="L3160">
        <v>12</v>
      </c>
    </row>
    <row r="3161" spans="1:12" x14ac:dyDescent="0.3">
      <c r="A3161">
        <v>3160</v>
      </c>
      <c r="B3161" t="s">
        <v>5787</v>
      </c>
      <c r="C3161" t="s">
        <v>5788</v>
      </c>
      <c r="D3161" t="s">
        <v>32</v>
      </c>
      <c r="E3161">
        <v>87</v>
      </c>
      <c r="F3161" s="3">
        <v>28674</v>
      </c>
      <c r="G3161" t="s">
        <v>2154</v>
      </c>
      <c r="H3161" t="s">
        <v>41</v>
      </c>
      <c r="I3161" t="s">
        <v>27</v>
      </c>
      <c r="J3161" t="s">
        <v>28</v>
      </c>
      <c r="K3161" t="s">
        <v>42</v>
      </c>
      <c r="L3161">
        <v>21</v>
      </c>
    </row>
    <row r="3162" spans="1:12" x14ac:dyDescent="0.3">
      <c r="A3162">
        <v>3161</v>
      </c>
      <c r="B3162" t="s">
        <v>5789</v>
      </c>
      <c r="C3162" t="s">
        <v>2009</v>
      </c>
      <c r="D3162" t="s">
        <v>24</v>
      </c>
      <c r="E3162">
        <v>71</v>
      </c>
      <c r="F3162" s="3">
        <v>28172</v>
      </c>
      <c r="G3162" t="s">
        <v>40</v>
      </c>
      <c r="H3162" t="s">
        <v>34</v>
      </c>
      <c r="I3162" t="s">
        <v>27</v>
      </c>
      <c r="J3162" t="s">
        <v>28</v>
      </c>
      <c r="K3162" t="s">
        <v>29</v>
      </c>
      <c r="L3162">
        <v>4</v>
      </c>
    </row>
    <row r="3163" spans="1:12" x14ac:dyDescent="0.3">
      <c r="A3163">
        <v>3162</v>
      </c>
      <c r="B3163" t="s">
        <v>5790</v>
      </c>
      <c r="C3163" t="s">
        <v>5791</v>
      </c>
      <c r="D3163" t="s">
        <v>24</v>
      </c>
      <c r="E3163">
        <v>76</v>
      </c>
      <c r="F3163" s="3">
        <v>28545</v>
      </c>
      <c r="G3163" t="s">
        <v>80</v>
      </c>
      <c r="H3163" t="s">
        <v>59</v>
      </c>
      <c r="I3163" t="s">
        <v>27</v>
      </c>
      <c r="J3163" t="s">
        <v>28</v>
      </c>
      <c r="K3163" t="s">
        <v>29</v>
      </c>
      <c r="L3163">
        <v>15</v>
      </c>
    </row>
    <row r="3164" spans="1:12" x14ac:dyDescent="0.3">
      <c r="A3164">
        <v>3163</v>
      </c>
      <c r="B3164" t="s">
        <v>5792</v>
      </c>
      <c r="C3164" t="s">
        <v>5793</v>
      </c>
      <c r="D3164" t="s">
        <v>32</v>
      </c>
      <c r="E3164">
        <v>38</v>
      </c>
      <c r="F3164" s="3">
        <v>24990</v>
      </c>
      <c r="G3164" t="s">
        <v>784</v>
      </c>
      <c r="H3164" t="s">
        <v>59</v>
      </c>
      <c r="I3164" t="s">
        <v>46</v>
      </c>
      <c r="J3164" t="s">
        <v>28</v>
      </c>
      <c r="K3164" t="s">
        <v>42</v>
      </c>
      <c r="L3164">
        <v>19</v>
      </c>
    </row>
    <row r="3165" spans="1:12" x14ac:dyDescent="0.3">
      <c r="A3165">
        <v>3164</v>
      </c>
      <c r="B3165" t="s">
        <v>5794</v>
      </c>
      <c r="C3165" t="s">
        <v>5795</v>
      </c>
      <c r="D3165" t="s">
        <v>24</v>
      </c>
      <c r="E3165">
        <v>53</v>
      </c>
      <c r="F3165" s="3">
        <v>31426</v>
      </c>
      <c r="G3165" t="s">
        <v>2150</v>
      </c>
      <c r="H3165" t="s">
        <v>68</v>
      </c>
      <c r="I3165" t="s">
        <v>27</v>
      </c>
      <c r="J3165" t="s">
        <v>28</v>
      </c>
      <c r="K3165" t="s">
        <v>29</v>
      </c>
      <c r="L3165">
        <v>14</v>
      </c>
    </row>
    <row r="3166" spans="1:12" x14ac:dyDescent="0.3">
      <c r="A3166">
        <v>3165</v>
      </c>
      <c r="B3166" t="s">
        <v>5796</v>
      </c>
      <c r="C3166" t="s">
        <v>5797</v>
      </c>
      <c r="D3166" t="s">
        <v>24</v>
      </c>
      <c r="E3166">
        <v>56</v>
      </c>
      <c r="F3166" s="3">
        <v>27532</v>
      </c>
      <c r="G3166" t="s">
        <v>58</v>
      </c>
      <c r="H3166" t="s">
        <v>68</v>
      </c>
      <c r="I3166" t="s">
        <v>46</v>
      </c>
      <c r="J3166" t="s">
        <v>28</v>
      </c>
      <c r="K3166" t="s">
        <v>29</v>
      </c>
      <c r="L3166">
        <v>10</v>
      </c>
    </row>
    <row r="3167" spans="1:12" x14ac:dyDescent="0.3">
      <c r="A3167">
        <v>3166</v>
      </c>
      <c r="B3167" t="s">
        <v>5798</v>
      </c>
      <c r="C3167" t="s">
        <v>5799</v>
      </c>
      <c r="D3167" t="s">
        <v>32</v>
      </c>
      <c r="E3167">
        <v>96</v>
      </c>
      <c r="F3167" s="3">
        <v>20220</v>
      </c>
      <c r="G3167" t="s">
        <v>141</v>
      </c>
      <c r="H3167" t="s">
        <v>26</v>
      </c>
      <c r="I3167" t="s">
        <v>27</v>
      </c>
      <c r="J3167" t="s">
        <v>28</v>
      </c>
      <c r="K3167" t="s">
        <v>42</v>
      </c>
      <c r="L3167">
        <v>20</v>
      </c>
    </row>
    <row r="3168" spans="1:12" x14ac:dyDescent="0.3">
      <c r="A3168">
        <v>3167</v>
      </c>
      <c r="B3168" t="s">
        <v>1107</v>
      </c>
      <c r="C3168" t="s">
        <v>5800</v>
      </c>
      <c r="D3168" t="s">
        <v>32</v>
      </c>
      <c r="E3168">
        <v>36</v>
      </c>
      <c r="F3168" s="3">
        <v>34719</v>
      </c>
      <c r="G3168" t="s">
        <v>1600</v>
      </c>
      <c r="H3168" t="s">
        <v>38</v>
      </c>
      <c r="I3168" t="s">
        <v>27</v>
      </c>
      <c r="J3168" t="s">
        <v>28</v>
      </c>
      <c r="K3168" t="s">
        <v>42</v>
      </c>
      <c r="L3168">
        <v>5</v>
      </c>
    </row>
    <row r="3169" spans="1:12" x14ac:dyDescent="0.3">
      <c r="A3169">
        <v>3168</v>
      </c>
      <c r="B3169" t="s">
        <v>5801</v>
      </c>
      <c r="C3169" t="s">
        <v>5802</v>
      </c>
      <c r="D3169" t="s">
        <v>32</v>
      </c>
      <c r="E3169">
        <v>89</v>
      </c>
      <c r="F3169" s="3">
        <v>27806</v>
      </c>
      <c r="G3169" t="s">
        <v>467</v>
      </c>
      <c r="H3169" t="s">
        <v>26</v>
      </c>
      <c r="I3169" t="s">
        <v>46</v>
      </c>
      <c r="J3169" t="s">
        <v>28</v>
      </c>
      <c r="K3169" t="s">
        <v>42</v>
      </c>
      <c r="L3169">
        <v>22</v>
      </c>
    </row>
    <row r="3170" spans="1:12" x14ac:dyDescent="0.3">
      <c r="A3170">
        <v>3169</v>
      </c>
      <c r="B3170" t="s">
        <v>5803</v>
      </c>
      <c r="C3170" t="s">
        <v>5804</v>
      </c>
      <c r="D3170" t="s">
        <v>32</v>
      </c>
      <c r="E3170">
        <v>96</v>
      </c>
      <c r="F3170" s="3">
        <v>23388</v>
      </c>
      <c r="G3170" t="s">
        <v>151</v>
      </c>
      <c r="H3170" t="s">
        <v>41</v>
      </c>
      <c r="I3170" t="s">
        <v>27</v>
      </c>
      <c r="J3170" t="s">
        <v>28</v>
      </c>
      <c r="K3170" t="s">
        <v>29</v>
      </c>
      <c r="L3170">
        <v>19</v>
      </c>
    </row>
    <row r="3171" spans="1:12" x14ac:dyDescent="0.3">
      <c r="A3171">
        <v>3170</v>
      </c>
      <c r="B3171" t="s">
        <v>5805</v>
      </c>
      <c r="C3171" t="s">
        <v>5806</v>
      </c>
      <c r="D3171" t="s">
        <v>24</v>
      </c>
      <c r="E3171">
        <v>67</v>
      </c>
      <c r="F3171" s="3">
        <v>24863</v>
      </c>
      <c r="G3171" t="s">
        <v>304</v>
      </c>
      <c r="H3171" t="s">
        <v>148</v>
      </c>
      <c r="I3171" t="s">
        <v>27</v>
      </c>
      <c r="J3171" t="s">
        <v>28</v>
      </c>
      <c r="K3171" t="s">
        <v>42</v>
      </c>
      <c r="L3171">
        <v>11</v>
      </c>
    </row>
    <row r="3172" spans="1:12" x14ac:dyDescent="0.3">
      <c r="A3172">
        <v>3171</v>
      </c>
      <c r="B3172" t="s">
        <v>3674</v>
      </c>
      <c r="C3172" t="s">
        <v>9</v>
      </c>
      <c r="D3172" t="s">
        <v>32</v>
      </c>
      <c r="E3172">
        <v>36</v>
      </c>
      <c r="F3172" s="3">
        <v>24615</v>
      </c>
      <c r="G3172" t="s">
        <v>614</v>
      </c>
      <c r="H3172" t="s">
        <v>34</v>
      </c>
      <c r="I3172" t="s">
        <v>46</v>
      </c>
      <c r="J3172" t="s">
        <v>28</v>
      </c>
      <c r="K3172" t="s">
        <v>29</v>
      </c>
      <c r="L3172">
        <v>10</v>
      </c>
    </row>
    <row r="3173" spans="1:12" x14ac:dyDescent="0.3">
      <c r="A3173">
        <v>3172</v>
      </c>
      <c r="B3173" t="s">
        <v>5807</v>
      </c>
      <c r="C3173" t="s">
        <v>5808</v>
      </c>
      <c r="D3173" t="s">
        <v>24</v>
      </c>
      <c r="E3173">
        <v>69</v>
      </c>
      <c r="F3173" s="3">
        <v>22632</v>
      </c>
      <c r="G3173" t="s">
        <v>40</v>
      </c>
      <c r="H3173" t="s">
        <v>49</v>
      </c>
      <c r="I3173" t="s">
        <v>46</v>
      </c>
      <c r="J3173" t="s">
        <v>28</v>
      </c>
      <c r="K3173" t="s">
        <v>42</v>
      </c>
      <c r="L3173">
        <v>5</v>
      </c>
    </row>
    <row r="3174" spans="1:12" x14ac:dyDescent="0.3">
      <c r="A3174">
        <v>3173</v>
      </c>
      <c r="B3174" t="s">
        <v>476</v>
      </c>
      <c r="C3174" t="s">
        <v>9</v>
      </c>
      <c r="D3174" t="s">
        <v>32</v>
      </c>
      <c r="E3174">
        <v>55</v>
      </c>
      <c r="F3174" s="3">
        <v>37174</v>
      </c>
      <c r="G3174" t="s">
        <v>801</v>
      </c>
      <c r="H3174" t="s">
        <v>26</v>
      </c>
      <c r="I3174" t="s">
        <v>27</v>
      </c>
      <c r="J3174" t="s">
        <v>28</v>
      </c>
      <c r="K3174" t="s">
        <v>29</v>
      </c>
      <c r="L3174">
        <v>1</v>
      </c>
    </row>
    <row r="3175" spans="1:12" x14ac:dyDescent="0.3">
      <c r="A3175">
        <v>3174</v>
      </c>
      <c r="B3175" t="s">
        <v>5809</v>
      </c>
      <c r="C3175" t="s">
        <v>1178</v>
      </c>
      <c r="D3175" t="s">
        <v>24</v>
      </c>
      <c r="E3175">
        <v>67</v>
      </c>
      <c r="F3175" s="3">
        <v>28080</v>
      </c>
      <c r="G3175" t="s">
        <v>227</v>
      </c>
      <c r="H3175" t="s">
        <v>34</v>
      </c>
      <c r="I3175" t="s">
        <v>46</v>
      </c>
      <c r="J3175" t="s">
        <v>28</v>
      </c>
      <c r="K3175" t="s">
        <v>42</v>
      </c>
      <c r="L3175">
        <v>9</v>
      </c>
    </row>
    <row r="3176" spans="1:12" x14ac:dyDescent="0.3">
      <c r="A3176">
        <v>3175</v>
      </c>
      <c r="B3176" t="s">
        <v>5810</v>
      </c>
      <c r="C3176" t="s">
        <v>2265</v>
      </c>
      <c r="D3176" t="s">
        <v>32</v>
      </c>
      <c r="E3176">
        <v>82</v>
      </c>
      <c r="F3176" s="3">
        <v>31046</v>
      </c>
      <c r="G3176" t="s">
        <v>396</v>
      </c>
      <c r="H3176" t="s">
        <v>26</v>
      </c>
      <c r="I3176" t="s">
        <v>27</v>
      </c>
      <c r="J3176" t="s">
        <v>28</v>
      </c>
      <c r="K3176" t="s">
        <v>42</v>
      </c>
      <c r="L3176">
        <v>16</v>
      </c>
    </row>
    <row r="3177" spans="1:12" x14ac:dyDescent="0.3">
      <c r="A3177">
        <v>3176</v>
      </c>
      <c r="B3177" t="s">
        <v>5811</v>
      </c>
      <c r="C3177" t="s">
        <v>5812</v>
      </c>
      <c r="D3177" t="s">
        <v>32</v>
      </c>
      <c r="E3177">
        <v>60</v>
      </c>
      <c r="F3177" s="3">
        <v>28463</v>
      </c>
      <c r="G3177" t="s">
        <v>202</v>
      </c>
      <c r="H3177" t="s">
        <v>40</v>
      </c>
      <c r="I3177" t="s">
        <v>46</v>
      </c>
      <c r="J3177" t="s">
        <v>28</v>
      </c>
      <c r="K3177" t="s">
        <v>42</v>
      </c>
      <c r="L3177">
        <v>16</v>
      </c>
    </row>
    <row r="3178" spans="1:12" x14ac:dyDescent="0.3">
      <c r="A3178">
        <v>3177</v>
      </c>
      <c r="B3178" t="s">
        <v>5813</v>
      </c>
      <c r="C3178" t="s">
        <v>5814</v>
      </c>
      <c r="D3178" t="s">
        <v>32</v>
      </c>
      <c r="E3178">
        <v>93</v>
      </c>
      <c r="F3178" s="3">
        <v>28617</v>
      </c>
      <c r="G3178" t="s">
        <v>592</v>
      </c>
      <c r="H3178" t="s">
        <v>40</v>
      </c>
      <c r="I3178" t="s">
        <v>46</v>
      </c>
      <c r="J3178" t="s">
        <v>28</v>
      </c>
      <c r="K3178" t="s">
        <v>42</v>
      </c>
      <c r="L3178">
        <v>6</v>
      </c>
    </row>
    <row r="3179" spans="1:12" x14ac:dyDescent="0.3">
      <c r="A3179">
        <v>3178</v>
      </c>
      <c r="B3179" t="s">
        <v>851</v>
      </c>
      <c r="C3179" t="s">
        <v>5815</v>
      </c>
      <c r="D3179" t="s">
        <v>32</v>
      </c>
      <c r="E3179">
        <v>21</v>
      </c>
      <c r="F3179" s="3">
        <v>26204</v>
      </c>
      <c r="G3179" t="s">
        <v>138</v>
      </c>
      <c r="H3179" t="s">
        <v>49</v>
      </c>
      <c r="I3179" t="s">
        <v>27</v>
      </c>
      <c r="J3179" t="s">
        <v>28</v>
      </c>
      <c r="K3179" t="s">
        <v>29</v>
      </c>
      <c r="L3179">
        <v>9</v>
      </c>
    </row>
    <row r="3180" spans="1:12" x14ac:dyDescent="0.3">
      <c r="A3180">
        <v>3179</v>
      </c>
      <c r="B3180" t="s">
        <v>2012</v>
      </c>
      <c r="C3180" t="s">
        <v>5816</v>
      </c>
      <c r="D3180" t="s">
        <v>32</v>
      </c>
      <c r="E3180">
        <v>87</v>
      </c>
      <c r="F3180" s="3">
        <v>29163</v>
      </c>
      <c r="G3180" t="s">
        <v>147</v>
      </c>
      <c r="H3180" t="s">
        <v>148</v>
      </c>
      <c r="I3180" t="s">
        <v>46</v>
      </c>
      <c r="J3180" t="s">
        <v>28</v>
      </c>
      <c r="K3180" t="s">
        <v>29</v>
      </c>
      <c r="L3180">
        <v>17</v>
      </c>
    </row>
    <row r="3181" spans="1:12" x14ac:dyDescent="0.3">
      <c r="A3181">
        <v>3180</v>
      </c>
      <c r="B3181" t="s">
        <v>329</v>
      </c>
      <c r="C3181" t="s">
        <v>9</v>
      </c>
      <c r="D3181" t="s">
        <v>32</v>
      </c>
      <c r="E3181">
        <v>96</v>
      </c>
      <c r="F3181" s="3">
        <v>27194</v>
      </c>
      <c r="G3181" t="s">
        <v>58</v>
      </c>
      <c r="H3181" t="s">
        <v>41</v>
      </c>
      <c r="I3181" t="s">
        <v>27</v>
      </c>
      <c r="J3181" t="s">
        <v>28</v>
      </c>
      <c r="K3181" t="s">
        <v>29</v>
      </c>
      <c r="L3181">
        <v>19</v>
      </c>
    </row>
    <row r="3182" spans="1:12" x14ac:dyDescent="0.3">
      <c r="A3182">
        <v>3181</v>
      </c>
      <c r="B3182" t="s">
        <v>5817</v>
      </c>
      <c r="C3182" t="s">
        <v>5818</v>
      </c>
      <c r="D3182" t="s">
        <v>32</v>
      </c>
      <c r="E3182">
        <v>39</v>
      </c>
      <c r="F3182" s="3">
        <v>28032</v>
      </c>
      <c r="G3182" t="s">
        <v>45</v>
      </c>
      <c r="H3182" t="s">
        <v>34</v>
      </c>
      <c r="I3182" t="s">
        <v>50</v>
      </c>
      <c r="J3182" t="s">
        <v>28</v>
      </c>
      <c r="K3182" t="s">
        <v>42</v>
      </c>
      <c r="L3182">
        <v>6</v>
      </c>
    </row>
    <row r="3183" spans="1:12" x14ac:dyDescent="0.3">
      <c r="A3183">
        <v>3182</v>
      </c>
      <c r="B3183" t="s">
        <v>5819</v>
      </c>
      <c r="C3183" t="s">
        <v>5820</v>
      </c>
      <c r="D3183" t="s">
        <v>24</v>
      </c>
      <c r="E3183">
        <v>50</v>
      </c>
      <c r="F3183" s="3">
        <v>24748</v>
      </c>
      <c r="G3183" t="s">
        <v>40</v>
      </c>
      <c r="H3183" t="s">
        <v>34</v>
      </c>
      <c r="I3183" t="s">
        <v>46</v>
      </c>
      <c r="J3183" t="s">
        <v>28</v>
      </c>
      <c r="K3183" t="s">
        <v>42</v>
      </c>
      <c r="L3183">
        <v>15</v>
      </c>
    </row>
    <row r="3184" spans="1:12" x14ac:dyDescent="0.3">
      <c r="A3184">
        <v>3183</v>
      </c>
      <c r="B3184" t="s">
        <v>2904</v>
      </c>
      <c r="C3184" t="s">
        <v>5821</v>
      </c>
      <c r="D3184" t="s">
        <v>32</v>
      </c>
      <c r="E3184">
        <v>64</v>
      </c>
      <c r="F3184" s="3">
        <v>27199</v>
      </c>
      <c r="G3184" t="s">
        <v>77</v>
      </c>
      <c r="H3184" t="s">
        <v>26</v>
      </c>
      <c r="I3184" t="s">
        <v>27</v>
      </c>
      <c r="J3184" t="s">
        <v>28</v>
      </c>
      <c r="K3184" t="s">
        <v>42</v>
      </c>
      <c r="L3184">
        <v>14</v>
      </c>
    </row>
    <row r="3185" spans="1:12" x14ac:dyDescent="0.3">
      <c r="A3185">
        <v>3184</v>
      </c>
      <c r="B3185" t="s">
        <v>5822</v>
      </c>
      <c r="C3185" t="s">
        <v>5823</v>
      </c>
      <c r="D3185" t="s">
        <v>24</v>
      </c>
      <c r="E3185">
        <v>2</v>
      </c>
      <c r="F3185" s="3">
        <v>28072</v>
      </c>
      <c r="G3185" t="s">
        <v>285</v>
      </c>
      <c r="H3185" t="s">
        <v>68</v>
      </c>
      <c r="I3185" t="s">
        <v>46</v>
      </c>
      <c r="J3185" t="s">
        <v>28</v>
      </c>
      <c r="K3185" t="s">
        <v>29</v>
      </c>
      <c r="L3185">
        <v>7</v>
      </c>
    </row>
    <row r="3186" spans="1:12" x14ac:dyDescent="0.3">
      <c r="A3186">
        <v>3185</v>
      </c>
      <c r="B3186" t="s">
        <v>5824</v>
      </c>
      <c r="C3186" t="s">
        <v>5825</v>
      </c>
      <c r="D3186" t="s">
        <v>32</v>
      </c>
      <c r="E3186">
        <v>25</v>
      </c>
      <c r="F3186" s="3">
        <v>20472</v>
      </c>
      <c r="G3186" t="s">
        <v>165</v>
      </c>
      <c r="H3186" t="s">
        <v>34</v>
      </c>
      <c r="I3186" t="s">
        <v>27</v>
      </c>
      <c r="J3186" t="s">
        <v>28</v>
      </c>
      <c r="K3186" t="s">
        <v>42</v>
      </c>
      <c r="L3186">
        <v>10</v>
      </c>
    </row>
    <row r="3187" spans="1:12" x14ac:dyDescent="0.3">
      <c r="A3187">
        <v>3186</v>
      </c>
      <c r="B3187" t="s">
        <v>5826</v>
      </c>
      <c r="C3187" t="s">
        <v>5827</v>
      </c>
      <c r="D3187" t="s">
        <v>24</v>
      </c>
      <c r="E3187">
        <v>22</v>
      </c>
      <c r="F3187" s="3">
        <v>35559</v>
      </c>
      <c r="G3187" t="s">
        <v>40</v>
      </c>
      <c r="H3187" t="s">
        <v>40</v>
      </c>
      <c r="I3187" t="s">
        <v>27</v>
      </c>
      <c r="J3187" t="s">
        <v>28</v>
      </c>
      <c r="K3187" t="s">
        <v>29</v>
      </c>
      <c r="L3187">
        <v>2</v>
      </c>
    </row>
    <row r="3188" spans="1:12" x14ac:dyDescent="0.3">
      <c r="A3188">
        <v>3187</v>
      </c>
      <c r="B3188" t="s">
        <v>5828</v>
      </c>
      <c r="C3188" t="s">
        <v>5829</v>
      </c>
      <c r="D3188" t="s">
        <v>32</v>
      </c>
      <c r="E3188">
        <v>75</v>
      </c>
      <c r="F3188" s="3">
        <v>27161</v>
      </c>
      <c r="G3188" t="s">
        <v>62</v>
      </c>
      <c r="H3188" t="s">
        <v>34</v>
      </c>
      <c r="I3188" t="s">
        <v>27</v>
      </c>
      <c r="J3188" t="s">
        <v>28</v>
      </c>
      <c r="K3188" t="s">
        <v>29</v>
      </c>
      <c r="L3188">
        <v>14</v>
      </c>
    </row>
    <row r="3189" spans="1:12" x14ac:dyDescent="0.3">
      <c r="A3189">
        <v>3188</v>
      </c>
      <c r="B3189" t="s">
        <v>5830</v>
      </c>
      <c r="C3189" t="s">
        <v>9</v>
      </c>
      <c r="D3189" t="s">
        <v>32</v>
      </c>
      <c r="E3189">
        <v>94</v>
      </c>
      <c r="F3189" s="3">
        <v>36348</v>
      </c>
      <c r="G3189" t="s">
        <v>561</v>
      </c>
      <c r="H3189" t="s">
        <v>34</v>
      </c>
      <c r="I3189" t="s">
        <v>27</v>
      </c>
      <c r="J3189" t="s">
        <v>28</v>
      </c>
      <c r="K3189" t="s">
        <v>42</v>
      </c>
      <c r="L3189">
        <v>1</v>
      </c>
    </row>
    <row r="3190" spans="1:12" x14ac:dyDescent="0.3">
      <c r="A3190">
        <v>3189</v>
      </c>
      <c r="B3190" t="s">
        <v>5831</v>
      </c>
      <c r="C3190" t="s">
        <v>5832</v>
      </c>
      <c r="D3190" t="s">
        <v>32</v>
      </c>
      <c r="E3190">
        <v>40</v>
      </c>
      <c r="F3190" s="3">
        <v>23071</v>
      </c>
      <c r="G3190" t="s">
        <v>784</v>
      </c>
      <c r="H3190" t="s">
        <v>34</v>
      </c>
      <c r="I3190" t="s">
        <v>27</v>
      </c>
      <c r="J3190" t="s">
        <v>28</v>
      </c>
      <c r="K3190" t="s">
        <v>42</v>
      </c>
      <c r="L3190">
        <v>11</v>
      </c>
    </row>
    <row r="3191" spans="1:12" x14ac:dyDescent="0.3">
      <c r="A3191">
        <v>3190</v>
      </c>
      <c r="B3191" t="s">
        <v>5833</v>
      </c>
      <c r="C3191" t="s">
        <v>2890</v>
      </c>
      <c r="D3191" t="s">
        <v>24</v>
      </c>
      <c r="E3191">
        <v>18</v>
      </c>
      <c r="F3191" s="3">
        <v>31083</v>
      </c>
      <c r="G3191" t="s">
        <v>40</v>
      </c>
      <c r="H3191" t="s">
        <v>40</v>
      </c>
      <c r="I3191" t="s">
        <v>46</v>
      </c>
      <c r="J3191" t="s">
        <v>28</v>
      </c>
      <c r="K3191" t="s">
        <v>42</v>
      </c>
      <c r="L3191">
        <v>15</v>
      </c>
    </row>
    <row r="3192" spans="1:12" x14ac:dyDescent="0.3">
      <c r="A3192">
        <v>3191</v>
      </c>
      <c r="B3192" t="s">
        <v>2438</v>
      </c>
      <c r="C3192" t="s">
        <v>5834</v>
      </c>
      <c r="D3192" t="s">
        <v>24</v>
      </c>
      <c r="E3192">
        <v>29</v>
      </c>
      <c r="F3192" s="3">
        <v>21739</v>
      </c>
      <c r="G3192" t="s">
        <v>160</v>
      </c>
      <c r="H3192" t="s">
        <v>34</v>
      </c>
      <c r="I3192" t="s">
        <v>46</v>
      </c>
      <c r="J3192" t="s">
        <v>28</v>
      </c>
      <c r="K3192" t="s">
        <v>29</v>
      </c>
      <c r="L3192">
        <v>12</v>
      </c>
    </row>
    <row r="3193" spans="1:12" x14ac:dyDescent="0.3">
      <c r="A3193">
        <v>3192</v>
      </c>
      <c r="B3193" t="s">
        <v>1075</v>
      </c>
      <c r="C3193" t="s">
        <v>5835</v>
      </c>
      <c r="D3193" t="s">
        <v>24</v>
      </c>
      <c r="E3193">
        <v>37</v>
      </c>
      <c r="F3193" s="3">
        <v>25099</v>
      </c>
      <c r="G3193" t="s">
        <v>151</v>
      </c>
      <c r="H3193" t="s">
        <v>34</v>
      </c>
      <c r="I3193" t="s">
        <v>50</v>
      </c>
      <c r="J3193" t="s">
        <v>28</v>
      </c>
      <c r="K3193" t="s">
        <v>29</v>
      </c>
      <c r="L3193">
        <v>16</v>
      </c>
    </row>
    <row r="3194" spans="1:12" x14ac:dyDescent="0.3">
      <c r="A3194">
        <v>3193</v>
      </c>
      <c r="B3194" t="s">
        <v>5836</v>
      </c>
      <c r="C3194" t="s">
        <v>5837</v>
      </c>
      <c r="D3194" t="s">
        <v>24</v>
      </c>
      <c r="E3194">
        <v>6</v>
      </c>
      <c r="F3194" s="3">
        <v>28675</v>
      </c>
      <c r="G3194" t="s">
        <v>1600</v>
      </c>
      <c r="H3194" t="s">
        <v>38</v>
      </c>
      <c r="I3194" t="s">
        <v>50</v>
      </c>
      <c r="J3194" t="s">
        <v>28</v>
      </c>
      <c r="K3194" t="s">
        <v>42</v>
      </c>
      <c r="L3194">
        <v>7</v>
      </c>
    </row>
    <row r="3195" spans="1:12" x14ac:dyDescent="0.3">
      <c r="A3195">
        <v>3194</v>
      </c>
      <c r="B3195" t="s">
        <v>5838</v>
      </c>
      <c r="C3195" t="s">
        <v>5839</v>
      </c>
      <c r="D3195" t="s">
        <v>32</v>
      </c>
      <c r="E3195">
        <v>38</v>
      </c>
      <c r="F3195" s="3">
        <v>28560</v>
      </c>
      <c r="G3195" t="s">
        <v>202</v>
      </c>
      <c r="H3195" t="s">
        <v>68</v>
      </c>
      <c r="I3195" t="s">
        <v>27</v>
      </c>
      <c r="J3195" t="s">
        <v>28</v>
      </c>
      <c r="K3195" t="s">
        <v>42</v>
      </c>
      <c r="L3195">
        <v>11</v>
      </c>
    </row>
    <row r="3196" spans="1:12" x14ac:dyDescent="0.3">
      <c r="A3196">
        <v>3195</v>
      </c>
      <c r="B3196" t="s">
        <v>5840</v>
      </c>
      <c r="C3196" t="s">
        <v>5841</v>
      </c>
      <c r="D3196" t="s">
        <v>24</v>
      </c>
      <c r="E3196">
        <v>4</v>
      </c>
      <c r="F3196" s="3">
        <v>29675</v>
      </c>
      <c r="G3196" t="s">
        <v>580</v>
      </c>
      <c r="H3196" t="s">
        <v>68</v>
      </c>
      <c r="I3196" t="s">
        <v>27</v>
      </c>
      <c r="J3196" t="s">
        <v>28</v>
      </c>
      <c r="K3196" t="s">
        <v>42</v>
      </c>
      <c r="L3196">
        <v>18</v>
      </c>
    </row>
    <row r="3197" spans="1:12" x14ac:dyDescent="0.3">
      <c r="A3197">
        <v>3196</v>
      </c>
      <c r="B3197" t="s">
        <v>5051</v>
      </c>
      <c r="C3197" t="s">
        <v>5842</v>
      </c>
      <c r="D3197" t="s">
        <v>24</v>
      </c>
      <c r="E3197">
        <v>11</v>
      </c>
      <c r="F3197" s="3">
        <v>28341</v>
      </c>
      <c r="G3197" t="s">
        <v>2240</v>
      </c>
      <c r="H3197" t="s">
        <v>26</v>
      </c>
      <c r="I3197" t="s">
        <v>27</v>
      </c>
      <c r="J3197" t="s">
        <v>28</v>
      </c>
      <c r="K3197" t="s">
        <v>42</v>
      </c>
      <c r="L3197">
        <v>8</v>
      </c>
    </row>
    <row r="3198" spans="1:12" x14ac:dyDescent="0.3">
      <c r="A3198">
        <v>3197</v>
      </c>
      <c r="B3198" t="s">
        <v>5843</v>
      </c>
      <c r="C3198" t="s">
        <v>5844</v>
      </c>
      <c r="D3198" t="s">
        <v>32</v>
      </c>
      <c r="E3198">
        <v>83</v>
      </c>
      <c r="F3198" s="3">
        <v>27808</v>
      </c>
      <c r="G3198" t="s">
        <v>784</v>
      </c>
      <c r="H3198" t="s">
        <v>26</v>
      </c>
      <c r="I3198" t="s">
        <v>50</v>
      </c>
      <c r="J3198" t="s">
        <v>28</v>
      </c>
      <c r="K3198" t="s">
        <v>42</v>
      </c>
      <c r="L3198">
        <v>14</v>
      </c>
    </row>
    <row r="3199" spans="1:12" x14ac:dyDescent="0.3">
      <c r="A3199">
        <v>3198</v>
      </c>
      <c r="B3199" t="s">
        <v>5845</v>
      </c>
      <c r="C3199" t="s">
        <v>5846</v>
      </c>
      <c r="D3199" t="s">
        <v>32</v>
      </c>
      <c r="E3199">
        <v>66</v>
      </c>
      <c r="F3199" s="3">
        <v>35644</v>
      </c>
      <c r="G3199" t="s">
        <v>1533</v>
      </c>
      <c r="H3199" t="s">
        <v>68</v>
      </c>
      <c r="I3199" t="s">
        <v>27</v>
      </c>
      <c r="J3199" t="s">
        <v>28</v>
      </c>
      <c r="K3199" t="s">
        <v>29</v>
      </c>
      <c r="L3199">
        <v>1</v>
      </c>
    </row>
    <row r="3200" spans="1:12" x14ac:dyDescent="0.3">
      <c r="A3200">
        <v>3199</v>
      </c>
      <c r="B3200" t="s">
        <v>3288</v>
      </c>
      <c r="C3200" t="s">
        <v>5847</v>
      </c>
      <c r="D3200" t="s">
        <v>24</v>
      </c>
      <c r="E3200">
        <v>98</v>
      </c>
      <c r="F3200" s="3">
        <v>25446</v>
      </c>
      <c r="G3200" t="s">
        <v>128</v>
      </c>
      <c r="H3200" t="s">
        <v>40</v>
      </c>
      <c r="I3200" t="s">
        <v>27</v>
      </c>
      <c r="J3200" t="s">
        <v>28</v>
      </c>
      <c r="K3200" t="s">
        <v>29</v>
      </c>
      <c r="L3200">
        <v>15</v>
      </c>
    </row>
    <row r="3201" spans="1:12" x14ac:dyDescent="0.3">
      <c r="A3201">
        <v>3200</v>
      </c>
      <c r="B3201" t="s">
        <v>3264</v>
      </c>
      <c r="C3201" t="s">
        <v>9</v>
      </c>
      <c r="D3201" t="s">
        <v>24</v>
      </c>
      <c r="E3201">
        <v>51</v>
      </c>
      <c r="F3201" s="3">
        <v>35006</v>
      </c>
      <c r="G3201" t="s">
        <v>409</v>
      </c>
      <c r="H3201" t="s">
        <v>68</v>
      </c>
      <c r="I3201" t="s">
        <v>27</v>
      </c>
      <c r="J3201" t="s">
        <v>28</v>
      </c>
      <c r="K3201" t="s">
        <v>42</v>
      </c>
      <c r="L3201">
        <v>1</v>
      </c>
    </row>
    <row r="3202" spans="1:12" x14ac:dyDescent="0.3">
      <c r="A3202">
        <v>3201</v>
      </c>
      <c r="B3202" t="s">
        <v>5848</v>
      </c>
      <c r="C3202" t="s">
        <v>5849</v>
      </c>
      <c r="D3202" t="s">
        <v>32</v>
      </c>
      <c r="E3202">
        <v>61</v>
      </c>
      <c r="F3202" s="3">
        <v>36616</v>
      </c>
      <c r="G3202" t="s">
        <v>338</v>
      </c>
      <c r="H3202" t="s">
        <v>34</v>
      </c>
      <c r="I3202" t="s">
        <v>27</v>
      </c>
      <c r="J3202" t="s">
        <v>28</v>
      </c>
      <c r="K3202" t="s">
        <v>29</v>
      </c>
      <c r="L3202">
        <v>1</v>
      </c>
    </row>
    <row r="3203" spans="1:12" x14ac:dyDescent="0.3">
      <c r="A3203">
        <v>3202</v>
      </c>
      <c r="B3203" t="s">
        <v>5850</v>
      </c>
      <c r="C3203" t="s">
        <v>5851</v>
      </c>
      <c r="D3203" t="s">
        <v>32</v>
      </c>
      <c r="E3203">
        <v>74</v>
      </c>
      <c r="F3203" s="3">
        <v>34587</v>
      </c>
      <c r="G3203" t="s">
        <v>2376</v>
      </c>
      <c r="H3203" t="s">
        <v>34</v>
      </c>
      <c r="I3203" t="s">
        <v>27</v>
      </c>
      <c r="J3203" t="s">
        <v>28</v>
      </c>
      <c r="K3203" t="s">
        <v>29</v>
      </c>
      <c r="L3203">
        <v>2</v>
      </c>
    </row>
    <row r="3204" spans="1:12" x14ac:dyDescent="0.3">
      <c r="A3204">
        <v>3203</v>
      </c>
      <c r="B3204" t="s">
        <v>522</v>
      </c>
      <c r="C3204" t="s">
        <v>3922</v>
      </c>
      <c r="D3204" t="s">
        <v>32</v>
      </c>
      <c r="E3204">
        <v>25</v>
      </c>
      <c r="F3204" s="3">
        <v>31083</v>
      </c>
      <c r="G3204" t="s">
        <v>837</v>
      </c>
      <c r="H3204" t="s">
        <v>40</v>
      </c>
      <c r="I3204" t="s">
        <v>46</v>
      </c>
      <c r="J3204" t="s">
        <v>28</v>
      </c>
      <c r="K3204" t="s">
        <v>29</v>
      </c>
      <c r="L3204">
        <v>7</v>
      </c>
    </row>
    <row r="3205" spans="1:12" x14ac:dyDescent="0.3">
      <c r="A3205">
        <v>3204</v>
      </c>
      <c r="B3205" t="s">
        <v>5852</v>
      </c>
      <c r="C3205" t="s">
        <v>5853</v>
      </c>
      <c r="D3205" t="s">
        <v>24</v>
      </c>
      <c r="E3205">
        <v>51</v>
      </c>
      <c r="F3205" s="3">
        <v>34664</v>
      </c>
      <c r="G3205" t="s">
        <v>1533</v>
      </c>
      <c r="H3205" t="s">
        <v>26</v>
      </c>
      <c r="I3205" t="s">
        <v>27</v>
      </c>
      <c r="J3205" t="s">
        <v>28</v>
      </c>
      <c r="K3205" t="s">
        <v>29</v>
      </c>
      <c r="L3205">
        <v>4</v>
      </c>
    </row>
    <row r="3206" spans="1:12" x14ac:dyDescent="0.3">
      <c r="A3206">
        <v>3205</v>
      </c>
      <c r="B3206" t="s">
        <v>5854</v>
      </c>
      <c r="C3206" t="s">
        <v>5855</v>
      </c>
      <c r="D3206" t="s">
        <v>32</v>
      </c>
      <c r="E3206">
        <v>35</v>
      </c>
      <c r="F3206" s="3">
        <v>21660</v>
      </c>
      <c r="G3206" t="s">
        <v>74</v>
      </c>
      <c r="H3206" t="s">
        <v>40</v>
      </c>
      <c r="I3206" t="s">
        <v>27</v>
      </c>
      <c r="J3206" t="s">
        <v>28</v>
      </c>
      <c r="K3206" t="s">
        <v>42</v>
      </c>
      <c r="L3206">
        <v>20</v>
      </c>
    </row>
    <row r="3207" spans="1:12" x14ac:dyDescent="0.3">
      <c r="A3207">
        <v>3206</v>
      </c>
      <c r="B3207" t="s">
        <v>5856</v>
      </c>
      <c r="C3207" t="s">
        <v>5857</v>
      </c>
      <c r="D3207" t="s">
        <v>24</v>
      </c>
      <c r="E3207">
        <v>32</v>
      </c>
      <c r="F3207" s="3">
        <v>34781</v>
      </c>
      <c r="G3207" t="s">
        <v>371</v>
      </c>
      <c r="H3207" t="s">
        <v>34</v>
      </c>
      <c r="I3207" t="s">
        <v>27</v>
      </c>
      <c r="J3207" t="s">
        <v>28</v>
      </c>
      <c r="K3207" t="s">
        <v>42</v>
      </c>
      <c r="L3207">
        <v>1</v>
      </c>
    </row>
    <row r="3208" spans="1:12" x14ac:dyDescent="0.3">
      <c r="A3208">
        <v>3207</v>
      </c>
      <c r="B3208" t="s">
        <v>5858</v>
      </c>
      <c r="C3208" t="s">
        <v>5859</v>
      </c>
      <c r="D3208" t="s">
        <v>24</v>
      </c>
      <c r="E3208">
        <v>46</v>
      </c>
      <c r="F3208" s="3">
        <v>32018</v>
      </c>
      <c r="G3208" t="s">
        <v>40</v>
      </c>
      <c r="H3208" t="s">
        <v>40</v>
      </c>
      <c r="I3208" t="s">
        <v>27</v>
      </c>
      <c r="J3208" t="s">
        <v>28</v>
      </c>
      <c r="K3208" t="s">
        <v>42</v>
      </c>
      <c r="L3208">
        <v>21</v>
      </c>
    </row>
    <row r="3209" spans="1:12" x14ac:dyDescent="0.3">
      <c r="A3209">
        <v>3208</v>
      </c>
      <c r="B3209" t="s">
        <v>5860</v>
      </c>
      <c r="C3209" t="s">
        <v>5861</v>
      </c>
      <c r="D3209" t="s">
        <v>24</v>
      </c>
      <c r="E3209">
        <v>53</v>
      </c>
      <c r="F3209" s="3">
        <v>24509</v>
      </c>
      <c r="G3209" t="s">
        <v>555</v>
      </c>
      <c r="H3209" t="s">
        <v>40</v>
      </c>
      <c r="I3209" t="s">
        <v>50</v>
      </c>
      <c r="J3209" t="s">
        <v>28</v>
      </c>
      <c r="K3209" t="s">
        <v>42</v>
      </c>
      <c r="L3209">
        <v>15</v>
      </c>
    </row>
    <row r="3210" spans="1:12" x14ac:dyDescent="0.3">
      <c r="A3210">
        <v>3209</v>
      </c>
      <c r="B3210" t="s">
        <v>4451</v>
      </c>
      <c r="C3210" t="s">
        <v>5862</v>
      </c>
      <c r="D3210" t="s">
        <v>24</v>
      </c>
      <c r="E3210">
        <v>10</v>
      </c>
      <c r="F3210" s="3">
        <v>23464</v>
      </c>
      <c r="G3210" t="s">
        <v>285</v>
      </c>
      <c r="H3210" t="s">
        <v>68</v>
      </c>
      <c r="I3210" t="s">
        <v>46</v>
      </c>
      <c r="J3210" t="s">
        <v>28</v>
      </c>
      <c r="K3210" t="s">
        <v>42</v>
      </c>
      <c r="L3210">
        <v>15</v>
      </c>
    </row>
    <row r="3211" spans="1:12" x14ac:dyDescent="0.3">
      <c r="A3211">
        <v>3210</v>
      </c>
      <c r="B3211" t="s">
        <v>5863</v>
      </c>
      <c r="C3211" t="s">
        <v>5864</v>
      </c>
      <c r="D3211" t="s">
        <v>24</v>
      </c>
      <c r="E3211">
        <v>80</v>
      </c>
      <c r="F3211" s="3">
        <v>32174</v>
      </c>
      <c r="G3211" t="s">
        <v>77</v>
      </c>
      <c r="H3211" t="s">
        <v>68</v>
      </c>
      <c r="I3211" t="s">
        <v>27</v>
      </c>
      <c r="J3211" t="s">
        <v>28</v>
      </c>
      <c r="K3211" t="s">
        <v>42</v>
      </c>
      <c r="L3211">
        <v>1</v>
      </c>
    </row>
    <row r="3212" spans="1:12" x14ac:dyDescent="0.3">
      <c r="A3212">
        <v>3211</v>
      </c>
      <c r="B3212" t="s">
        <v>2623</v>
      </c>
      <c r="C3212" t="s">
        <v>5865</v>
      </c>
      <c r="D3212" t="s">
        <v>24</v>
      </c>
      <c r="E3212">
        <v>52</v>
      </c>
      <c r="F3212" s="3">
        <v>34132</v>
      </c>
      <c r="G3212" t="s">
        <v>311</v>
      </c>
      <c r="H3212" t="s">
        <v>26</v>
      </c>
      <c r="I3212" t="s">
        <v>50</v>
      </c>
      <c r="J3212" t="s">
        <v>28</v>
      </c>
      <c r="K3212" t="s">
        <v>29</v>
      </c>
      <c r="L3212">
        <v>7</v>
      </c>
    </row>
    <row r="3213" spans="1:12" x14ac:dyDescent="0.3">
      <c r="A3213">
        <v>3212</v>
      </c>
      <c r="B3213" t="s">
        <v>5866</v>
      </c>
      <c r="C3213" t="s">
        <v>5867</v>
      </c>
      <c r="D3213" t="s">
        <v>24</v>
      </c>
      <c r="E3213">
        <v>62</v>
      </c>
      <c r="F3213" s="3">
        <v>29601</v>
      </c>
      <c r="G3213" t="s">
        <v>415</v>
      </c>
      <c r="H3213" t="s">
        <v>34</v>
      </c>
      <c r="I3213" t="s">
        <v>46</v>
      </c>
      <c r="J3213" t="s">
        <v>28</v>
      </c>
      <c r="K3213" t="s">
        <v>42</v>
      </c>
      <c r="L3213">
        <v>13</v>
      </c>
    </row>
    <row r="3214" spans="1:12" x14ac:dyDescent="0.3">
      <c r="A3214">
        <v>3213</v>
      </c>
      <c r="B3214" t="s">
        <v>2814</v>
      </c>
      <c r="C3214" t="s">
        <v>5868</v>
      </c>
      <c r="D3214" t="s">
        <v>24</v>
      </c>
      <c r="E3214">
        <v>27</v>
      </c>
      <c r="F3214" s="3">
        <v>26202</v>
      </c>
      <c r="G3214" t="s">
        <v>40</v>
      </c>
      <c r="H3214" t="s">
        <v>122</v>
      </c>
      <c r="I3214" t="s">
        <v>46</v>
      </c>
      <c r="J3214" t="s">
        <v>28</v>
      </c>
      <c r="K3214" t="s">
        <v>29</v>
      </c>
      <c r="L3214">
        <v>16</v>
      </c>
    </row>
    <row r="3215" spans="1:12" x14ac:dyDescent="0.3">
      <c r="A3215">
        <v>3214</v>
      </c>
      <c r="B3215" t="s">
        <v>5869</v>
      </c>
      <c r="C3215" t="s">
        <v>5870</v>
      </c>
      <c r="D3215" t="s">
        <v>24</v>
      </c>
      <c r="E3215">
        <v>2</v>
      </c>
      <c r="F3215" s="3">
        <v>33990</v>
      </c>
      <c r="G3215" t="s">
        <v>288</v>
      </c>
      <c r="H3215" t="s">
        <v>34</v>
      </c>
      <c r="I3215" t="s">
        <v>27</v>
      </c>
      <c r="J3215" t="s">
        <v>28</v>
      </c>
      <c r="K3215" t="s">
        <v>29</v>
      </c>
      <c r="L3215">
        <v>9</v>
      </c>
    </row>
    <row r="3216" spans="1:12" x14ac:dyDescent="0.3">
      <c r="A3216">
        <v>3215</v>
      </c>
      <c r="B3216" t="s">
        <v>1692</v>
      </c>
      <c r="C3216" t="s">
        <v>5871</v>
      </c>
      <c r="D3216" t="s">
        <v>32</v>
      </c>
      <c r="E3216">
        <v>14</v>
      </c>
      <c r="F3216" s="3">
        <v>28031</v>
      </c>
      <c r="G3216" t="s">
        <v>301</v>
      </c>
      <c r="H3216" t="s">
        <v>40</v>
      </c>
      <c r="I3216" t="s">
        <v>27</v>
      </c>
      <c r="J3216" t="s">
        <v>28</v>
      </c>
      <c r="K3216" t="s">
        <v>29</v>
      </c>
      <c r="L3216">
        <v>7</v>
      </c>
    </row>
    <row r="3217" spans="1:12" x14ac:dyDescent="0.3">
      <c r="A3217">
        <v>3216</v>
      </c>
      <c r="B3217" t="s">
        <v>676</v>
      </c>
      <c r="C3217" t="s">
        <v>5872</v>
      </c>
      <c r="D3217" t="s">
        <v>32</v>
      </c>
      <c r="E3217">
        <v>59</v>
      </c>
      <c r="F3217" s="3">
        <v>35923</v>
      </c>
      <c r="G3217" t="s">
        <v>574</v>
      </c>
      <c r="H3217" t="s">
        <v>68</v>
      </c>
      <c r="I3217" t="s">
        <v>27</v>
      </c>
      <c r="J3217" t="s">
        <v>28</v>
      </c>
      <c r="K3217" t="s">
        <v>29</v>
      </c>
      <c r="L3217">
        <v>1</v>
      </c>
    </row>
    <row r="3218" spans="1:12" x14ac:dyDescent="0.3">
      <c r="A3218">
        <v>3217</v>
      </c>
      <c r="B3218" t="s">
        <v>5873</v>
      </c>
      <c r="C3218" t="s">
        <v>5874</v>
      </c>
      <c r="D3218" t="s">
        <v>24</v>
      </c>
      <c r="E3218">
        <v>95</v>
      </c>
      <c r="F3218" s="3">
        <v>24909</v>
      </c>
      <c r="G3218" t="s">
        <v>202</v>
      </c>
      <c r="H3218" t="s">
        <v>68</v>
      </c>
      <c r="I3218" t="s">
        <v>27</v>
      </c>
      <c r="J3218" t="s">
        <v>28</v>
      </c>
      <c r="K3218" t="s">
        <v>42</v>
      </c>
      <c r="L3218">
        <v>8</v>
      </c>
    </row>
    <row r="3219" spans="1:12" x14ac:dyDescent="0.3">
      <c r="A3219">
        <v>3218</v>
      </c>
      <c r="B3219" t="s">
        <v>1217</v>
      </c>
      <c r="C3219" t="s">
        <v>5875</v>
      </c>
      <c r="D3219" t="s">
        <v>24</v>
      </c>
      <c r="E3219">
        <v>38</v>
      </c>
      <c r="F3219" s="3">
        <v>27802</v>
      </c>
      <c r="G3219" t="s">
        <v>135</v>
      </c>
      <c r="H3219" t="s">
        <v>59</v>
      </c>
      <c r="I3219" t="s">
        <v>27</v>
      </c>
      <c r="J3219" t="s">
        <v>28</v>
      </c>
      <c r="K3219" t="s">
        <v>29</v>
      </c>
      <c r="L3219">
        <v>22</v>
      </c>
    </row>
    <row r="3220" spans="1:12" x14ac:dyDescent="0.3">
      <c r="A3220">
        <v>3219</v>
      </c>
      <c r="B3220" t="s">
        <v>5876</v>
      </c>
      <c r="C3220" t="s">
        <v>5877</v>
      </c>
      <c r="D3220" t="s">
        <v>24</v>
      </c>
      <c r="E3220">
        <v>94</v>
      </c>
      <c r="F3220" s="3">
        <v>35801</v>
      </c>
      <c r="G3220" t="s">
        <v>519</v>
      </c>
      <c r="H3220" t="s">
        <v>34</v>
      </c>
      <c r="I3220" t="s">
        <v>27</v>
      </c>
      <c r="J3220" t="s">
        <v>28</v>
      </c>
      <c r="K3220" t="s">
        <v>42</v>
      </c>
      <c r="L3220">
        <v>3</v>
      </c>
    </row>
    <row r="3221" spans="1:12" x14ac:dyDescent="0.3">
      <c r="A3221">
        <v>3220</v>
      </c>
      <c r="B3221" t="s">
        <v>4993</v>
      </c>
      <c r="C3221" t="s">
        <v>1735</v>
      </c>
      <c r="D3221" t="s">
        <v>32</v>
      </c>
      <c r="E3221">
        <v>53</v>
      </c>
      <c r="F3221" s="3">
        <v>26506</v>
      </c>
      <c r="G3221" t="s">
        <v>1798</v>
      </c>
      <c r="H3221" t="s">
        <v>68</v>
      </c>
      <c r="I3221" t="s">
        <v>46</v>
      </c>
      <c r="J3221" t="s">
        <v>28</v>
      </c>
      <c r="K3221" t="s">
        <v>42</v>
      </c>
      <c r="L3221">
        <v>11</v>
      </c>
    </row>
    <row r="3222" spans="1:12" x14ac:dyDescent="0.3">
      <c r="A3222">
        <v>3221</v>
      </c>
      <c r="B3222" t="s">
        <v>5878</v>
      </c>
      <c r="C3222" t="s">
        <v>5879</v>
      </c>
      <c r="D3222" t="s">
        <v>24</v>
      </c>
      <c r="E3222">
        <v>59</v>
      </c>
      <c r="F3222" s="3">
        <v>21818</v>
      </c>
      <c r="G3222" t="s">
        <v>258</v>
      </c>
      <c r="H3222" t="s">
        <v>38</v>
      </c>
      <c r="I3222" t="s">
        <v>50</v>
      </c>
      <c r="J3222" t="s">
        <v>28</v>
      </c>
      <c r="K3222" t="s">
        <v>29</v>
      </c>
      <c r="L3222">
        <v>11</v>
      </c>
    </row>
    <row r="3223" spans="1:12" x14ac:dyDescent="0.3">
      <c r="A3223">
        <v>3222</v>
      </c>
      <c r="B3223" t="s">
        <v>2090</v>
      </c>
      <c r="C3223" t="s">
        <v>5880</v>
      </c>
      <c r="D3223" t="s">
        <v>131</v>
      </c>
      <c r="E3223">
        <v>40</v>
      </c>
      <c r="F3223" s="3" t="s">
        <v>132</v>
      </c>
      <c r="G3223" t="s">
        <v>45</v>
      </c>
      <c r="H3223" t="s">
        <v>41</v>
      </c>
      <c r="I3223" t="s">
        <v>46</v>
      </c>
      <c r="J3223" t="s">
        <v>28</v>
      </c>
      <c r="K3223" t="s">
        <v>42</v>
      </c>
      <c r="L3223">
        <v>11</v>
      </c>
    </row>
    <row r="3224" spans="1:12" x14ac:dyDescent="0.3">
      <c r="A3224">
        <v>3223</v>
      </c>
      <c r="B3224" t="s">
        <v>2860</v>
      </c>
      <c r="C3224" t="s">
        <v>5881</v>
      </c>
      <c r="D3224" t="s">
        <v>131</v>
      </c>
      <c r="E3224">
        <v>44</v>
      </c>
      <c r="F3224" s="3" t="s">
        <v>132</v>
      </c>
      <c r="G3224" t="s">
        <v>574</v>
      </c>
      <c r="H3224" t="s">
        <v>41</v>
      </c>
      <c r="I3224" t="s">
        <v>27</v>
      </c>
      <c r="J3224" t="s">
        <v>28</v>
      </c>
      <c r="K3224" t="s">
        <v>29</v>
      </c>
      <c r="L3224">
        <v>11</v>
      </c>
    </row>
    <row r="3225" spans="1:12" x14ac:dyDescent="0.3">
      <c r="A3225">
        <v>3224</v>
      </c>
      <c r="B3225" t="s">
        <v>5882</v>
      </c>
      <c r="C3225" t="s">
        <v>5883</v>
      </c>
      <c r="D3225" t="s">
        <v>24</v>
      </c>
      <c r="E3225">
        <v>67</v>
      </c>
      <c r="F3225" s="3">
        <v>35136</v>
      </c>
      <c r="G3225" t="s">
        <v>1463</v>
      </c>
      <c r="H3225" t="s">
        <v>68</v>
      </c>
      <c r="I3225" t="s">
        <v>46</v>
      </c>
      <c r="J3225" t="s">
        <v>28</v>
      </c>
      <c r="K3225" t="s">
        <v>42</v>
      </c>
      <c r="L3225">
        <v>3</v>
      </c>
    </row>
    <row r="3226" spans="1:12" x14ac:dyDescent="0.3">
      <c r="A3226">
        <v>3225</v>
      </c>
      <c r="B3226" t="s">
        <v>5884</v>
      </c>
      <c r="C3226" t="s">
        <v>5885</v>
      </c>
      <c r="D3226" t="s">
        <v>32</v>
      </c>
      <c r="E3226">
        <v>19</v>
      </c>
      <c r="F3226" s="3">
        <v>29391</v>
      </c>
      <c r="G3226" t="s">
        <v>196</v>
      </c>
      <c r="H3226" t="s">
        <v>26</v>
      </c>
      <c r="I3226" t="s">
        <v>27</v>
      </c>
      <c r="J3226" t="s">
        <v>28</v>
      </c>
      <c r="K3226" t="s">
        <v>29</v>
      </c>
      <c r="L3226">
        <v>4</v>
      </c>
    </row>
    <row r="3227" spans="1:12" x14ac:dyDescent="0.3">
      <c r="A3227">
        <v>3226</v>
      </c>
      <c r="B3227" t="s">
        <v>5886</v>
      </c>
      <c r="C3227" t="s">
        <v>5887</v>
      </c>
      <c r="D3227" t="s">
        <v>24</v>
      </c>
      <c r="E3227">
        <v>43</v>
      </c>
      <c r="F3227" s="3">
        <v>26752</v>
      </c>
      <c r="G3227" t="s">
        <v>40</v>
      </c>
      <c r="H3227" t="s">
        <v>148</v>
      </c>
      <c r="I3227" t="s">
        <v>46</v>
      </c>
      <c r="J3227" t="s">
        <v>28</v>
      </c>
      <c r="K3227" t="s">
        <v>42</v>
      </c>
      <c r="L3227">
        <v>11</v>
      </c>
    </row>
    <row r="3228" spans="1:12" x14ac:dyDescent="0.3">
      <c r="A3228">
        <v>3227</v>
      </c>
      <c r="B3228" t="s">
        <v>3978</v>
      </c>
      <c r="C3228" t="s">
        <v>5888</v>
      </c>
      <c r="D3228" t="s">
        <v>32</v>
      </c>
      <c r="E3228">
        <v>37</v>
      </c>
      <c r="F3228" s="3">
        <v>35039</v>
      </c>
      <c r="G3228" t="s">
        <v>40</v>
      </c>
      <c r="H3228" t="s">
        <v>68</v>
      </c>
      <c r="I3228" t="s">
        <v>46</v>
      </c>
      <c r="J3228" t="s">
        <v>28</v>
      </c>
      <c r="K3228" t="s">
        <v>42</v>
      </c>
      <c r="L3228">
        <v>2</v>
      </c>
    </row>
    <row r="3229" spans="1:12" x14ac:dyDescent="0.3">
      <c r="A3229">
        <v>3228</v>
      </c>
      <c r="B3229" t="s">
        <v>5223</v>
      </c>
      <c r="C3229" t="s">
        <v>5889</v>
      </c>
      <c r="D3229" t="s">
        <v>24</v>
      </c>
      <c r="E3229">
        <v>36</v>
      </c>
      <c r="F3229" s="3">
        <v>23605</v>
      </c>
      <c r="G3229" t="s">
        <v>141</v>
      </c>
      <c r="H3229" t="s">
        <v>26</v>
      </c>
      <c r="I3229" t="s">
        <v>27</v>
      </c>
      <c r="J3229" t="s">
        <v>28</v>
      </c>
      <c r="K3229" t="s">
        <v>42</v>
      </c>
      <c r="L3229">
        <v>13</v>
      </c>
    </row>
    <row r="3230" spans="1:12" x14ac:dyDescent="0.3">
      <c r="A3230">
        <v>3229</v>
      </c>
      <c r="B3230" t="s">
        <v>5008</v>
      </c>
      <c r="C3230" t="s">
        <v>5890</v>
      </c>
      <c r="D3230" t="s">
        <v>32</v>
      </c>
      <c r="E3230">
        <v>69</v>
      </c>
      <c r="F3230" s="3">
        <v>23668</v>
      </c>
      <c r="G3230" t="s">
        <v>673</v>
      </c>
      <c r="H3230" t="s">
        <v>49</v>
      </c>
      <c r="I3230" t="s">
        <v>50</v>
      </c>
      <c r="J3230" t="s">
        <v>28</v>
      </c>
      <c r="K3230" t="s">
        <v>29</v>
      </c>
      <c r="L3230">
        <v>6</v>
      </c>
    </row>
    <row r="3231" spans="1:12" x14ac:dyDescent="0.3">
      <c r="A3231">
        <v>3230</v>
      </c>
      <c r="B3231" t="s">
        <v>5891</v>
      </c>
      <c r="C3231" t="s">
        <v>5892</v>
      </c>
      <c r="D3231" t="s">
        <v>24</v>
      </c>
      <c r="E3231">
        <v>31</v>
      </c>
      <c r="F3231" s="3">
        <v>25613</v>
      </c>
      <c r="G3231" t="s">
        <v>25</v>
      </c>
      <c r="H3231" t="s">
        <v>34</v>
      </c>
      <c r="I3231" t="s">
        <v>27</v>
      </c>
      <c r="J3231" t="s">
        <v>28</v>
      </c>
      <c r="K3231" t="s">
        <v>42</v>
      </c>
      <c r="L3231">
        <v>12</v>
      </c>
    </row>
    <row r="3232" spans="1:12" x14ac:dyDescent="0.3">
      <c r="A3232">
        <v>3231</v>
      </c>
      <c r="B3232" t="s">
        <v>5893</v>
      </c>
      <c r="C3232" t="s">
        <v>5894</v>
      </c>
      <c r="D3232" t="s">
        <v>32</v>
      </c>
      <c r="E3232">
        <v>84</v>
      </c>
      <c r="F3232" s="3">
        <v>27909</v>
      </c>
      <c r="G3232" t="s">
        <v>40</v>
      </c>
      <c r="H3232" t="s">
        <v>40</v>
      </c>
      <c r="I3232" t="s">
        <v>46</v>
      </c>
      <c r="J3232" t="s">
        <v>28</v>
      </c>
      <c r="K3232" t="s">
        <v>29</v>
      </c>
      <c r="L3232">
        <v>16</v>
      </c>
    </row>
    <row r="3233" spans="1:12" x14ac:dyDescent="0.3">
      <c r="A3233">
        <v>3232</v>
      </c>
      <c r="B3233" t="s">
        <v>2218</v>
      </c>
      <c r="C3233" t="s">
        <v>5895</v>
      </c>
      <c r="D3233" t="s">
        <v>24</v>
      </c>
      <c r="E3233">
        <v>7</v>
      </c>
      <c r="F3233" s="3">
        <v>34252</v>
      </c>
      <c r="G3233" t="s">
        <v>151</v>
      </c>
      <c r="H3233" t="s">
        <v>34</v>
      </c>
      <c r="I3233" t="s">
        <v>27</v>
      </c>
      <c r="J3233" t="s">
        <v>28</v>
      </c>
      <c r="K3233" t="s">
        <v>29</v>
      </c>
      <c r="L3233">
        <v>9</v>
      </c>
    </row>
    <row r="3234" spans="1:12" x14ac:dyDescent="0.3">
      <c r="A3234">
        <v>3233</v>
      </c>
      <c r="B3234" t="s">
        <v>1289</v>
      </c>
      <c r="C3234" t="s">
        <v>5896</v>
      </c>
      <c r="D3234" t="s">
        <v>32</v>
      </c>
      <c r="E3234">
        <v>7</v>
      </c>
      <c r="F3234" s="3">
        <v>21556</v>
      </c>
      <c r="G3234" t="s">
        <v>580</v>
      </c>
      <c r="H3234" t="s">
        <v>34</v>
      </c>
      <c r="I3234" t="s">
        <v>27</v>
      </c>
      <c r="J3234" t="s">
        <v>28</v>
      </c>
      <c r="K3234" t="s">
        <v>29</v>
      </c>
      <c r="L3234">
        <v>17</v>
      </c>
    </row>
    <row r="3235" spans="1:12" x14ac:dyDescent="0.3">
      <c r="A3235">
        <v>3234</v>
      </c>
      <c r="B3235" t="s">
        <v>5897</v>
      </c>
      <c r="C3235" t="s">
        <v>5898</v>
      </c>
      <c r="D3235" t="s">
        <v>32</v>
      </c>
      <c r="E3235">
        <v>35</v>
      </c>
      <c r="F3235" s="3">
        <v>31882</v>
      </c>
      <c r="G3235" t="s">
        <v>506</v>
      </c>
      <c r="H3235" t="s">
        <v>68</v>
      </c>
      <c r="I3235" t="s">
        <v>27</v>
      </c>
      <c r="J3235" t="s">
        <v>28</v>
      </c>
      <c r="K3235" t="s">
        <v>29</v>
      </c>
      <c r="L3235">
        <v>19</v>
      </c>
    </row>
    <row r="3236" spans="1:12" x14ac:dyDescent="0.3">
      <c r="A3236">
        <v>3235</v>
      </c>
      <c r="B3236" t="s">
        <v>3674</v>
      </c>
      <c r="C3236" t="s">
        <v>5899</v>
      </c>
      <c r="D3236" t="s">
        <v>32</v>
      </c>
      <c r="E3236">
        <v>88</v>
      </c>
      <c r="F3236" s="3">
        <v>23877</v>
      </c>
      <c r="G3236" t="s">
        <v>58</v>
      </c>
      <c r="H3236" t="s">
        <v>38</v>
      </c>
      <c r="I3236" t="s">
        <v>46</v>
      </c>
      <c r="J3236" t="s">
        <v>28</v>
      </c>
      <c r="K3236" t="s">
        <v>29</v>
      </c>
      <c r="L3236">
        <v>12</v>
      </c>
    </row>
    <row r="3237" spans="1:12" x14ac:dyDescent="0.3">
      <c r="A3237">
        <v>3236</v>
      </c>
      <c r="B3237" t="s">
        <v>3246</v>
      </c>
      <c r="C3237" t="s">
        <v>5900</v>
      </c>
      <c r="D3237" t="s">
        <v>32</v>
      </c>
      <c r="E3237">
        <v>37</v>
      </c>
      <c r="F3237" s="3">
        <v>34060</v>
      </c>
      <c r="G3237" t="s">
        <v>40</v>
      </c>
      <c r="H3237" t="s">
        <v>68</v>
      </c>
      <c r="I3237" t="s">
        <v>27</v>
      </c>
      <c r="J3237" t="s">
        <v>28</v>
      </c>
      <c r="K3237" t="s">
        <v>29</v>
      </c>
      <c r="L3237">
        <v>5</v>
      </c>
    </row>
    <row r="3238" spans="1:12" x14ac:dyDescent="0.3">
      <c r="A3238">
        <v>3237</v>
      </c>
      <c r="B3238" t="s">
        <v>5417</v>
      </c>
      <c r="C3238" t="s">
        <v>5901</v>
      </c>
      <c r="D3238" t="s">
        <v>24</v>
      </c>
      <c r="E3238">
        <v>94</v>
      </c>
      <c r="F3238" s="3">
        <v>23604</v>
      </c>
      <c r="G3238" t="s">
        <v>467</v>
      </c>
      <c r="H3238" t="s">
        <v>68</v>
      </c>
      <c r="I3238" t="s">
        <v>27</v>
      </c>
      <c r="J3238" t="s">
        <v>28</v>
      </c>
      <c r="K3238" t="s">
        <v>42</v>
      </c>
      <c r="L3238">
        <v>13</v>
      </c>
    </row>
    <row r="3239" spans="1:12" x14ac:dyDescent="0.3">
      <c r="A3239">
        <v>3238</v>
      </c>
      <c r="B3239" t="s">
        <v>5354</v>
      </c>
      <c r="C3239" t="s">
        <v>5902</v>
      </c>
      <c r="D3239" t="s">
        <v>32</v>
      </c>
      <c r="E3239">
        <v>23</v>
      </c>
      <c r="F3239" s="3">
        <v>28326</v>
      </c>
      <c r="G3239" t="s">
        <v>25</v>
      </c>
      <c r="H3239" t="s">
        <v>49</v>
      </c>
      <c r="I3239" t="s">
        <v>27</v>
      </c>
      <c r="J3239" t="s">
        <v>28</v>
      </c>
      <c r="K3239" t="s">
        <v>42</v>
      </c>
      <c r="L3239">
        <v>14</v>
      </c>
    </row>
    <row r="3240" spans="1:12" x14ac:dyDescent="0.3">
      <c r="A3240">
        <v>3239</v>
      </c>
      <c r="B3240" t="s">
        <v>5903</v>
      </c>
      <c r="C3240" t="s">
        <v>5904</v>
      </c>
      <c r="D3240" t="s">
        <v>24</v>
      </c>
      <c r="E3240">
        <v>15</v>
      </c>
      <c r="F3240" s="3">
        <v>26273</v>
      </c>
      <c r="G3240" t="s">
        <v>331</v>
      </c>
      <c r="H3240" t="s">
        <v>26</v>
      </c>
      <c r="I3240" t="s">
        <v>50</v>
      </c>
      <c r="J3240" t="s">
        <v>28</v>
      </c>
      <c r="K3240" t="s">
        <v>42</v>
      </c>
      <c r="L3240">
        <v>5</v>
      </c>
    </row>
    <row r="3241" spans="1:12" x14ac:dyDescent="0.3">
      <c r="A3241">
        <v>3240</v>
      </c>
      <c r="B3241" t="s">
        <v>4764</v>
      </c>
      <c r="C3241" t="s">
        <v>5905</v>
      </c>
      <c r="D3241" t="s">
        <v>32</v>
      </c>
      <c r="E3241">
        <v>90</v>
      </c>
      <c r="F3241" s="3">
        <v>28007</v>
      </c>
      <c r="G3241" t="s">
        <v>196</v>
      </c>
      <c r="H3241" t="s">
        <v>40</v>
      </c>
      <c r="I3241" t="s">
        <v>27</v>
      </c>
      <c r="J3241" t="s">
        <v>28</v>
      </c>
      <c r="K3241" t="s">
        <v>29</v>
      </c>
      <c r="L3241">
        <v>6</v>
      </c>
    </row>
    <row r="3242" spans="1:12" x14ac:dyDescent="0.3">
      <c r="A3242">
        <v>3241</v>
      </c>
      <c r="B3242" t="s">
        <v>5906</v>
      </c>
      <c r="C3242" t="s">
        <v>5907</v>
      </c>
      <c r="D3242" t="s">
        <v>32</v>
      </c>
      <c r="E3242">
        <v>34</v>
      </c>
      <c r="F3242" s="3">
        <v>29157</v>
      </c>
      <c r="G3242" t="s">
        <v>343</v>
      </c>
      <c r="H3242" t="s">
        <v>68</v>
      </c>
      <c r="I3242" t="s">
        <v>27</v>
      </c>
      <c r="J3242" t="s">
        <v>28</v>
      </c>
      <c r="K3242" t="s">
        <v>29</v>
      </c>
      <c r="L3242">
        <v>16</v>
      </c>
    </row>
    <row r="3243" spans="1:12" x14ac:dyDescent="0.3">
      <c r="A3243">
        <v>3242</v>
      </c>
      <c r="B3243" t="s">
        <v>5908</v>
      </c>
      <c r="C3243" t="s">
        <v>5909</v>
      </c>
      <c r="D3243" t="s">
        <v>24</v>
      </c>
      <c r="E3243">
        <v>4</v>
      </c>
      <c r="F3243" s="3">
        <v>21251</v>
      </c>
      <c r="G3243" t="s">
        <v>301</v>
      </c>
      <c r="H3243" t="s">
        <v>68</v>
      </c>
      <c r="I3243" t="s">
        <v>46</v>
      </c>
      <c r="J3243" t="s">
        <v>28</v>
      </c>
      <c r="K3243" t="s">
        <v>29</v>
      </c>
      <c r="L3243">
        <v>14</v>
      </c>
    </row>
    <row r="3244" spans="1:12" x14ac:dyDescent="0.3">
      <c r="A3244">
        <v>3243</v>
      </c>
      <c r="B3244" t="s">
        <v>4169</v>
      </c>
      <c r="C3244" t="s">
        <v>5910</v>
      </c>
      <c r="D3244" t="s">
        <v>32</v>
      </c>
      <c r="E3244">
        <v>24</v>
      </c>
      <c r="F3244" s="3">
        <v>26803</v>
      </c>
      <c r="G3244" t="s">
        <v>55</v>
      </c>
      <c r="H3244" t="s">
        <v>26</v>
      </c>
      <c r="I3244" t="s">
        <v>27</v>
      </c>
      <c r="J3244" t="s">
        <v>28</v>
      </c>
      <c r="K3244" t="s">
        <v>42</v>
      </c>
      <c r="L3244">
        <v>7</v>
      </c>
    </row>
    <row r="3245" spans="1:12" x14ac:dyDescent="0.3">
      <c r="A3245">
        <v>3244</v>
      </c>
      <c r="B3245" t="s">
        <v>5911</v>
      </c>
      <c r="C3245" t="s">
        <v>5912</v>
      </c>
      <c r="D3245" t="s">
        <v>24</v>
      </c>
      <c r="E3245">
        <v>24</v>
      </c>
      <c r="F3245" s="3">
        <v>21678</v>
      </c>
      <c r="G3245" t="s">
        <v>1221</v>
      </c>
      <c r="H3245" t="s">
        <v>34</v>
      </c>
      <c r="I3245" t="s">
        <v>27</v>
      </c>
      <c r="J3245" t="s">
        <v>28</v>
      </c>
      <c r="K3245" t="s">
        <v>42</v>
      </c>
      <c r="L3245">
        <v>13</v>
      </c>
    </row>
    <row r="3246" spans="1:12" x14ac:dyDescent="0.3">
      <c r="A3246">
        <v>3245</v>
      </c>
      <c r="B3246" t="s">
        <v>5913</v>
      </c>
      <c r="C3246" t="s">
        <v>5914</v>
      </c>
      <c r="D3246" t="s">
        <v>32</v>
      </c>
      <c r="E3246">
        <v>86</v>
      </c>
      <c r="F3246" s="3">
        <v>21636</v>
      </c>
      <c r="G3246" t="s">
        <v>351</v>
      </c>
      <c r="H3246" t="s">
        <v>41</v>
      </c>
      <c r="I3246" t="s">
        <v>50</v>
      </c>
      <c r="J3246" t="s">
        <v>28</v>
      </c>
      <c r="K3246" t="s">
        <v>42</v>
      </c>
      <c r="L3246">
        <v>7</v>
      </c>
    </row>
    <row r="3247" spans="1:12" x14ac:dyDescent="0.3">
      <c r="A3247">
        <v>3246</v>
      </c>
      <c r="B3247" t="s">
        <v>5915</v>
      </c>
      <c r="C3247" t="s">
        <v>4049</v>
      </c>
      <c r="D3247" t="s">
        <v>24</v>
      </c>
      <c r="E3247">
        <v>73</v>
      </c>
      <c r="F3247" s="3">
        <v>24978</v>
      </c>
      <c r="G3247" t="s">
        <v>144</v>
      </c>
      <c r="H3247" t="s">
        <v>34</v>
      </c>
      <c r="I3247" t="s">
        <v>27</v>
      </c>
      <c r="J3247" t="s">
        <v>28</v>
      </c>
      <c r="K3247" t="s">
        <v>29</v>
      </c>
      <c r="L3247">
        <v>4</v>
      </c>
    </row>
    <row r="3248" spans="1:12" x14ac:dyDescent="0.3">
      <c r="A3248">
        <v>3247</v>
      </c>
      <c r="B3248" t="s">
        <v>3143</v>
      </c>
      <c r="C3248" t="s">
        <v>5916</v>
      </c>
      <c r="D3248" t="s">
        <v>24</v>
      </c>
      <c r="E3248">
        <v>0</v>
      </c>
      <c r="F3248" s="3">
        <v>31146</v>
      </c>
      <c r="G3248" t="s">
        <v>503</v>
      </c>
      <c r="H3248" t="s">
        <v>68</v>
      </c>
      <c r="I3248" t="s">
        <v>27</v>
      </c>
      <c r="J3248" t="s">
        <v>28</v>
      </c>
      <c r="K3248" t="s">
        <v>29</v>
      </c>
      <c r="L3248">
        <v>5</v>
      </c>
    </row>
    <row r="3249" spans="1:12" x14ac:dyDescent="0.3">
      <c r="A3249">
        <v>3248</v>
      </c>
      <c r="B3249" t="s">
        <v>4968</v>
      </c>
      <c r="C3249" t="s">
        <v>5917</v>
      </c>
      <c r="D3249" t="s">
        <v>32</v>
      </c>
      <c r="E3249">
        <v>32</v>
      </c>
      <c r="F3249" s="3">
        <v>20955</v>
      </c>
      <c r="G3249" t="s">
        <v>524</v>
      </c>
      <c r="H3249" t="s">
        <v>40</v>
      </c>
      <c r="I3249" t="s">
        <v>46</v>
      </c>
      <c r="J3249" t="s">
        <v>28</v>
      </c>
      <c r="K3249" t="s">
        <v>42</v>
      </c>
      <c r="L3249">
        <v>5</v>
      </c>
    </row>
    <row r="3250" spans="1:12" x14ac:dyDescent="0.3">
      <c r="A3250">
        <v>3249</v>
      </c>
      <c r="B3250" t="s">
        <v>5918</v>
      </c>
      <c r="C3250" t="s">
        <v>5919</v>
      </c>
      <c r="D3250" t="s">
        <v>24</v>
      </c>
      <c r="E3250">
        <v>46</v>
      </c>
      <c r="F3250" s="3">
        <v>29821</v>
      </c>
      <c r="G3250" t="s">
        <v>415</v>
      </c>
      <c r="H3250" t="s">
        <v>68</v>
      </c>
      <c r="I3250" t="s">
        <v>27</v>
      </c>
      <c r="J3250" t="s">
        <v>28</v>
      </c>
      <c r="K3250" t="s">
        <v>29</v>
      </c>
      <c r="L3250">
        <v>14</v>
      </c>
    </row>
    <row r="3251" spans="1:12" x14ac:dyDescent="0.3">
      <c r="A3251">
        <v>3250</v>
      </c>
      <c r="B3251" t="s">
        <v>5920</v>
      </c>
      <c r="C3251" t="s">
        <v>5921</v>
      </c>
      <c r="D3251" t="s">
        <v>32</v>
      </c>
      <c r="E3251">
        <v>27</v>
      </c>
      <c r="F3251" s="3">
        <v>33710</v>
      </c>
      <c r="G3251" t="s">
        <v>40</v>
      </c>
      <c r="H3251" t="s">
        <v>59</v>
      </c>
      <c r="I3251" t="s">
        <v>50</v>
      </c>
      <c r="J3251" t="s">
        <v>28</v>
      </c>
      <c r="K3251" t="s">
        <v>29</v>
      </c>
      <c r="L3251">
        <v>4</v>
      </c>
    </row>
    <row r="3252" spans="1:12" x14ac:dyDescent="0.3">
      <c r="A3252">
        <v>3251</v>
      </c>
      <c r="B3252" t="s">
        <v>5922</v>
      </c>
      <c r="C3252" t="s">
        <v>5923</v>
      </c>
      <c r="D3252" t="s">
        <v>24</v>
      </c>
      <c r="E3252">
        <v>95</v>
      </c>
      <c r="F3252" s="3">
        <v>27999</v>
      </c>
      <c r="G3252" t="s">
        <v>506</v>
      </c>
      <c r="H3252" t="s">
        <v>34</v>
      </c>
      <c r="I3252" t="s">
        <v>50</v>
      </c>
      <c r="J3252" t="s">
        <v>28</v>
      </c>
      <c r="K3252" t="s">
        <v>29</v>
      </c>
      <c r="L3252">
        <v>8</v>
      </c>
    </row>
    <row r="3253" spans="1:12" x14ac:dyDescent="0.3">
      <c r="A3253">
        <v>3252</v>
      </c>
      <c r="B3253" t="s">
        <v>1673</v>
      </c>
      <c r="C3253" t="s">
        <v>5924</v>
      </c>
      <c r="D3253" t="s">
        <v>24</v>
      </c>
      <c r="E3253">
        <v>59</v>
      </c>
      <c r="F3253" s="3">
        <v>31943</v>
      </c>
      <c r="G3253" t="s">
        <v>837</v>
      </c>
      <c r="H3253" t="s">
        <v>40</v>
      </c>
      <c r="I3253" t="s">
        <v>50</v>
      </c>
      <c r="J3253" t="s">
        <v>28</v>
      </c>
      <c r="K3253" t="s">
        <v>29</v>
      </c>
      <c r="L3253">
        <v>14</v>
      </c>
    </row>
    <row r="3254" spans="1:12" x14ac:dyDescent="0.3">
      <c r="A3254">
        <v>3253</v>
      </c>
      <c r="B3254" t="s">
        <v>5925</v>
      </c>
      <c r="C3254" t="s">
        <v>5926</v>
      </c>
      <c r="D3254" t="s">
        <v>24</v>
      </c>
      <c r="E3254">
        <v>42</v>
      </c>
      <c r="F3254" s="3">
        <v>32914</v>
      </c>
      <c r="G3254" t="s">
        <v>422</v>
      </c>
      <c r="H3254" t="s">
        <v>34</v>
      </c>
      <c r="I3254" t="s">
        <v>50</v>
      </c>
      <c r="J3254" t="s">
        <v>28</v>
      </c>
      <c r="K3254" t="s">
        <v>29</v>
      </c>
      <c r="L3254">
        <v>7</v>
      </c>
    </row>
    <row r="3255" spans="1:12" x14ac:dyDescent="0.3">
      <c r="A3255">
        <v>3254</v>
      </c>
      <c r="B3255" t="s">
        <v>5927</v>
      </c>
      <c r="C3255" t="s">
        <v>5928</v>
      </c>
      <c r="D3255" t="s">
        <v>24</v>
      </c>
      <c r="E3255">
        <v>8</v>
      </c>
      <c r="F3255" s="3">
        <v>37033</v>
      </c>
      <c r="G3255" t="s">
        <v>1091</v>
      </c>
      <c r="H3255" t="s">
        <v>34</v>
      </c>
      <c r="I3255" t="s">
        <v>27</v>
      </c>
      <c r="J3255" t="s">
        <v>28</v>
      </c>
      <c r="K3255" t="s">
        <v>42</v>
      </c>
      <c r="L3255">
        <v>1</v>
      </c>
    </row>
    <row r="3256" spans="1:12" x14ac:dyDescent="0.3">
      <c r="A3256">
        <v>3255</v>
      </c>
      <c r="B3256" t="s">
        <v>5929</v>
      </c>
      <c r="C3256" t="s">
        <v>5930</v>
      </c>
      <c r="D3256" t="s">
        <v>131</v>
      </c>
      <c r="E3256">
        <v>47</v>
      </c>
      <c r="F3256" s="3" t="s">
        <v>132</v>
      </c>
      <c r="G3256" t="s">
        <v>2240</v>
      </c>
      <c r="H3256" t="s">
        <v>41</v>
      </c>
      <c r="I3256" t="s">
        <v>50</v>
      </c>
      <c r="J3256" t="s">
        <v>28</v>
      </c>
      <c r="K3256" t="s">
        <v>42</v>
      </c>
      <c r="L3256">
        <v>11</v>
      </c>
    </row>
    <row r="3257" spans="1:12" x14ac:dyDescent="0.3">
      <c r="A3257">
        <v>3256</v>
      </c>
      <c r="B3257" t="s">
        <v>5931</v>
      </c>
      <c r="C3257" t="s">
        <v>5932</v>
      </c>
      <c r="D3257" t="s">
        <v>24</v>
      </c>
      <c r="E3257">
        <v>76</v>
      </c>
      <c r="F3257" s="3">
        <v>31449</v>
      </c>
      <c r="G3257" t="s">
        <v>86</v>
      </c>
      <c r="H3257" t="s">
        <v>34</v>
      </c>
      <c r="I3257" t="s">
        <v>46</v>
      </c>
      <c r="J3257" t="s">
        <v>28</v>
      </c>
      <c r="K3257" t="s">
        <v>42</v>
      </c>
      <c r="L3257">
        <v>6</v>
      </c>
    </row>
    <row r="3258" spans="1:12" x14ac:dyDescent="0.3">
      <c r="A3258">
        <v>3257</v>
      </c>
      <c r="B3258" t="s">
        <v>5933</v>
      </c>
      <c r="C3258" t="s">
        <v>5934</v>
      </c>
      <c r="D3258" t="s">
        <v>32</v>
      </c>
      <c r="E3258">
        <v>64</v>
      </c>
      <c r="F3258" s="3">
        <v>29348</v>
      </c>
      <c r="G3258" t="s">
        <v>45</v>
      </c>
      <c r="H3258" t="s">
        <v>40</v>
      </c>
      <c r="I3258" t="s">
        <v>27</v>
      </c>
      <c r="J3258" t="s">
        <v>28</v>
      </c>
      <c r="K3258" t="s">
        <v>29</v>
      </c>
      <c r="L3258">
        <v>10</v>
      </c>
    </row>
    <row r="3259" spans="1:12" x14ac:dyDescent="0.3">
      <c r="A3259">
        <v>3258</v>
      </c>
      <c r="B3259" t="s">
        <v>5935</v>
      </c>
      <c r="C3259" t="s">
        <v>5936</v>
      </c>
      <c r="D3259" t="s">
        <v>24</v>
      </c>
      <c r="E3259">
        <v>77</v>
      </c>
      <c r="F3259" s="3">
        <v>28834</v>
      </c>
      <c r="G3259" t="s">
        <v>673</v>
      </c>
      <c r="H3259" t="s">
        <v>49</v>
      </c>
      <c r="I3259" t="s">
        <v>27</v>
      </c>
      <c r="J3259" t="s">
        <v>28</v>
      </c>
      <c r="K3259" t="s">
        <v>29</v>
      </c>
      <c r="L3259">
        <v>18</v>
      </c>
    </row>
    <row r="3260" spans="1:12" x14ac:dyDescent="0.3">
      <c r="A3260">
        <v>3259</v>
      </c>
      <c r="B3260" t="s">
        <v>1193</v>
      </c>
      <c r="C3260" t="s">
        <v>9</v>
      </c>
      <c r="D3260" t="s">
        <v>32</v>
      </c>
      <c r="E3260">
        <v>74</v>
      </c>
      <c r="F3260" s="3">
        <v>19667</v>
      </c>
      <c r="G3260" t="s">
        <v>276</v>
      </c>
      <c r="H3260" t="s">
        <v>40</v>
      </c>
      <c r="I3260" t="s">
        <v>50</v>
      </c>
      <c r="J3260" t="s">
        <v>28</v>
      </c>
      <c r="K3260" t="s">
        <v>42</v>
      </c>
      <c r="L3260">
        <v>10</v>
      </c>
    </row>
    <row r="3261" spans="1:12" x14ac:dyDescent="0.3">
      <c r="A3261">
        <v>3260</v>
      </c>
      <c r="B3261" t="s">
        <v>3476</v>
      </c>
      <c r="C3261" t="s">
        <v>5937</v>
      </c>
      <c r="D3261" t="s">
        <v>24</v>
      </c>
      <c r="E3261">
        <v>6</v>
      </c>
      <c r="F3261" s="3">
        <v>29005</v>
      </c>
      <c r="G3261" t="s">
        <v>227</v>
      </c>
      <c r="H3261" t="s">
        <v>122</v>
      </c>
      <c r="I3261" t="s">
        <v>50</v>
      </c>
      <c r="J3261" t="s">
        <v>28</v>
      </c>
      <c r="K3261" t="s">
        <v>42</v>
      </c>
      <c r="L3261">
        <v>11</v>
      </c>
    </row>
    <row r="3262" spans="1:12" x14ac:dyDescent="0.3">
      <c r="A3262">
        <v>3261</v>
      </c>
      <c r="B3262" t="s">
        <v>271</v>
      </c>
      <c r="C3262" t="s">
        <v>5938</v>
      </c>
      <c r="D3262" t="s">
        <v>32</v>
      </c>
      <c r="E3262">
        <v>6</v>
      </c>
      <c r="F3262" s="3">
        <v>27424</v>
      </c>
      <c r="G3262" t="s">
        <v>40</v>
      </c>
      <c r="H3262" t="s">
        <v>38</v>
      </c>
      <c r="I3262" t="s">
        <v>27</v>
      </c>
      <c r="J3262" t="s">
        <v>28</v>
      </c>
      <c r="K3262" t="s">
        <v>29</v>
      </c>
      <c r="L3262">
        <v>5</v>
      </c>
    </row>
    <row r="3263" spans="1:12" x14ac:dyDescent="0.3">
      <c r="A3263">
        <v>3262</v>
      </c>
      <c r="B3263" t="s">
        <v>5939</v>
      </c>
      <c r="C3263" t="s">
        <v>5940</v>
      </c>
      <c r="D3263" t="s">
        <v>32</v>
      </c>
      <c r="E3263">
        <v>65</v>
      </c>
      <c r="F3263" s="3">
        <v>21837</v>
      </c>
      <c r="G3263" t="s">
        <v>128</v>
      </c>
      <c r="H3263" t="s">
        <v>148</v>
      </c>
      <c r="I3263" t="s">
        <v>27</v>
      </c>
      <c r="J3263" t="s">
        <v>28</v>
      </c>
      <c r="K3263" t="s">
        <v>42</v>
      </c>
      <c r="L3263">
        <v>12</v>
      </c>
    </row>
    <row r="3264" spans="1:12" x14ac:dyDescent="0.3">
      <c r="A3264">
        <v>3263</v>
      </c>
      <c r="B3264" t="s">
        <v>5941</v>
      </c>
      <c r="C3264" t="s">
        <v>5942</v>
      </c>
      <c r="D3264" t="s">
        <v>24</v>
      </c>
      <c r="E3264">
        <v>37</v>
      </c>
      <c r="F3264" s="3">
        <v>29819</v>
      </c>
      <c r="G3264" t="s">
        <v>58</v>
      </c>
      <c r="H3264" t="s">
        <v>68</v>
      </c>
      <c r="I3264" t="s">
        <v>46</v>
      </c>
      <c r="J3264" t="s">
        <v>28</v>
      </c>
      <c r="K3264" t="s">
        <v>42</v>
      </c>
      <c r="L3264">
        <v>5</v>
      </c>
    </row>
    <row r="3265" spans="1:12" x14ac:dyDescent="0.3">
      <c r="A3265">
        <v>3264</v>
      </c>
      <c r="B3265" t="s">
        <v>5943</v>
      </c>
      <c r="C3265" t="s">
        <v>5944</v>
      </c>
      <c r="D3265" t="s">
        <v>32</v>
      </c>
      <c r="E3265">
        <v>88</v>
      </c>
      <c r="F3265" s="3">
        <v>28721</v>
      </c>
      <c r="G3265" t="s">
        <v>40</v>
      </c>
      <c r="H3265" t="s">
        <v>34</v>
      </c>
      <c r="I3265" t="s">
        <v>27</v>
      </c>
      <c r="J3265" t="s">
        <v>28</v>
      </c>
      <c r="K3265" t="s">
        <v>29</v>
      </c>
      <c r="L3265">
        <v>17</v>
      </c>
    </row>
    <row r="3266" spans="1:12" x14ac:dyDescent="0.3">
      <c r="A3266">
        <v>3265</v>
      </c>
      <c r="B3266" t="s">
        <v>5945</v>
      </c>
      <c r="C3266" t="s">
        <v>5946</v>
      </c>
      <c r="D3266" t="s">
        <v>32</v>
      </c>
      <c r="E3266">
        <v>64</v>
      </c>
      <c r="F3266" s="3">
        <v>24625</v>
      </c>
      <c r="G3266" t="s">
        <v>583</v>
      </c>
      <c r="H3266" t="s">
        <v>26</v>
      </c>
      <c r="I3266" t="s">
        <v>50</v>
      </c>
      <c r="J3266" t="s">
        <v>28</v>
      </c>
      <c r="K3266" t="s">
        <v>42</v>
      </c>
      <c r="L3266">
        <v>11</v>
      </c>
    </row>
    <row r="3267" spans="1:12" x14ac:dyDescent="0.3">
      <c r="A3267">
        <v>3266</v>
      </c>
      <c r="B3267" t="s">
        <v>3720</v>
      </c>
      <c r="C3267" t="s">
        <v>5947</v>
      </c>
      <c r="D3267" t="s">
        <v>32</v>
      </c>
      <c r="E3267">
        <v>68</v>
      </c>
      <c r="F3267" s="3">
        <v>34840</v>
      </c>
      <c r="G3267" t="s">
        <v>1582</v>
      </c>
      <c r="H3267" t="s">
        <v>40</v>
      </c>
      <c r="I3267" t="s">
        <v>27</v>
      </c>
      <c r="J3267" t="s">
        <v>28</v>
      </c>
      <c r="K3267" t="s">
        <v>29</v>
      </c>
      <c r="L3267">
        <v>5</v>
      </c>
    </row>
    <row r="3268" spans="1:12" x14ac:dyDescent="0.3">
      <c r="A3268">
        <v>3267</v>
      </c>
      <c r="B3268" t="s">
        <v>4349</v>
      </c>
      <c r="C3268" t="s">
        <v>5948</v>
      </c>
      <c r="D3268" t="s">
        <v>32</v>
      </c>
      <c r="E3268">
        <v>20</v>
      </c>
      <c r="F3268" s="3">
        <v>31927</v>
      </c>
      <c r="G3268" t="s">
        <v>40</v>
      </c>
      <c r="H3268" t="s">
        <v>38</v>
      </c>
      <c r="I3268" t="s">
        <v>50</v>
      </c>
      <c r="J3268" t="s">
        <v>28</v>
      </c>
      <c r="K3268" t="s">
        <v>29</v>
      </c>
      <c r="L3268">
        <v>9</v>
      </c>
    </row>
    <row r="3269" spans="1:12" x14ac:dyDescent="0.3">
      <c r="A3269">
        <v>3268</v>
      </c>
      <c r="B3269" t="s">
        <v>4786</v>
      </c>
      <c r="C3269" t="s">
        <v>5949</v>
      </c>
      <c r="D3269" t="s">
        <v>24</v>
      </c>
      <c r="E3269">
        <v>93</v>
      </c>
      <c r="F3269" s="3">
        <v>31563</v>
      </c>
      <c r="G3269" t="s">
        <v>301</v>
      </c>
      <c r="H3269" t="s">
        <v>68</v>
      </c>
      <c r="I3269" t="s">
        <v>27</v>
      </c>
      <c r="J3269" t="s">
        <v>28</v>
      </c>
      <c r="K3269" t="s">
        <v>42</v>
      </c>
      <c r="L3269">
        <v>20</v>
      </c>
    </row>
    <row r="3270" spans="1:12" x14ac:dyDescent="0.3">
      <c r="A3270">
        <v>3269</v>
      </c>
      <c r="B3270" t="s">
        <v>2819</v>
      </c>
      <c r="C3270" t="s">
        <v>5950</v>
      </c>
      <c r="D3270" t="s">
        <v>32</v>
      </c>
      <c r="E3270">
        <v>96</v>
      </c>
      <c r="F3270" s="3">
        <v>34669</v>
      </c>
      <c r="G3270" t="s">
        <v>837</v>
      </c>
      <c r="H3270" t="s">
        <v>40</v>
      </c>
      <c r="I3270" t="s">
        <v>27</v>
      </c>
      <c r="J3270" t="s">
        <v>28</v>
      </c>
      <c r="K3270" t="s">
        <v>42</v>
      </c>
      <c r="L3270">
        <v>1</v>
      </c>
    </row>
    <row r="3271" spans="1:12" x14ac:dyDescent="0.3">
      <c r="A3271">
        <v>3270</v>
      </c>
      <c r="B3271" t="s">
        <v>5543</v>
      </c>
      <c r="C3271" t="s">
        <v>5951</v>
      </c>
      <c r="D3271" t="s">
        <v>32</v>
      </c>
      <c r="E3271">
        <v>47</v>
      </c>
      <c r="F3271" s="3">
        <v>20922</v>
      </c>
      <c r="G3271" t="s">
        <v>33</v>
      </c>
      <c r="H3271" t="s">
        <v>34</v>
      </c>
      <c r="I3271" t="s">
        <v>27</v>
      </c>
      <c r="J3271" t="s">
        <v>28</v>
      </c>
      <c r="K3271" t="s">
        <v>29</v>
      </c>
      <c r="L3271">
        <v>5</v>
      </c>
    </row>
    <row r="3272" spans="1:12" x14ac:dyDescent="0.3">
      <c r="A3272">
        <v>3271</v>
      </c>
      <c r="B3272" t="s">
        <v>5952</v>
      </c>
      <c r="C3272" t="s">
        <v>5953</v>
      </c>
      <c r="D3272" t="s">
        <v>24</v>
      </c>
      <c r="E3272">
        <v>21</v>
      </c>
      <c r="F3272" s="3">
        <v>31520</v>
      </c>
      <c r="G3272" t="s">
        <v>196</v>
      </c>
      <c r="H3272" t="s">
        <v>38</v>
      </c>
      <c r="I3272" t="s">
        <v>50</v>
      </c>
      <c r="J3272" t="s">
        <v>28</v>
      </c>
      <c r="K3272" t="s">
        <v>29</v>
      </c>
      <c r="L3272">
        <v>16</v>
      </c>
    </row>
    <row r="3273" spans="1:12" x14ac:dyDescent="0.3">
      <c r="A3273">
        <v>3272</v>
      </c>
      <c r="B3273" t="s">
        <v>5954</v>
      </c>
      <c r="C3273" t="s">
        <v>5955</v>
      </c>
      <c r="D3273" t="s">
        <v>32</v>
      </c>
      <c r="E3273">
        <v>75</v>
      </c>
      <c r="F3273" s="3">
        <v>34124</v>
      </c>
      <c r="G3273" t="s">
        <v>151</v>
      </c>
      <c r="H3273" t="s">
        <v>40</v>
      </c>
      <c r="I3273" t="s">
        <v>46</v>
      </c>
      <c r="J3273" t="s">
        <v>28</v>
      </c>
      <c r="K3273" t="s">
        <v>42</v>
      </c>
      <c r="L3273">
        <v>9</v>
      </c>
    </row>
    <row r="3274" spans="1:12" x14ac:dyDescent="0.3">
      <c r="A3274">
        <v>3273</v>
      </c>
      <c r="B3274" t="s">
        <v>5956</v>
      </c>
      <c r="C3274" t="s">
        <v>607</v>
      </c>
      <c r="D3274" t="s">
        <v>24</v>
      </c>
      <c r="E3274">
        <v>72</v>
      </c>
      <c r="F3274" s="3">
        <v>28627</v>
      </c>
      <c r="G3274" t="s">
        <v>301</v>
      </c>
      <c r="H3274" t="s">
        <v>148</v>
      </c>
      <c r="I3274" t="s">
        <v>27</v>
      </c>
      <c r="J3274" t="s">
        <v>28</v>
      </c>
      <c r="K3274" t="s">
        <v>42</v>
      </c>
      <c r="L3274">
        <v>11</v>
      </c>
    </row>
    <row r="3275" spans="1:12" x14ac:dyDescent="0.3">
      <c r="A3275">
        <v>3274</v>
      </c>
      <c r="B3275" t="s">
        <v>2631</v>
      </c>
      <c r="C3275" t="s">
        <v>5957</v>
      </c>
      <c r="D3275" t="s">
        <v>24</v>
      </c>
      <c r="E3275">
        <v>44</v>
      </c>
      <c r="F3275" s="3">
        <v>26780</v>
      </c>
      <c r="G3275" t="s">
        <v>40</v>
      </c>
      <c r="H3275" t="s">
        <v>34</v>
      </c>
      <c r="I3275" t="s">
        <v>27</v>
      </c>
      <c r="J3275" t="s">
        <v>28</v>
      </c>
      <c r="K3275" t="s">
        <v>29</v>
      </c>
      <c r="L3275">
        <v>18</v>
      </c>
    </row>
    <row r="3276" spans="1:12" x14ac:dyDescent="0.3">
      <c r="A3276">
        <v>3275</v>
      </c>
      <c r="B3276" t="s">
        <v>5958</v>
      </c>
      <c r="C3276" t="s">
        <v>5959</v>
      </c>
      <c r="D3276" t="s">
        <v>24</v>
      </c>
      <c r="E3276">
        <v>24</v>
      </c>
      <c r="F3276" s="3">
        <v>27689</v>
      </c>
      <c r="G3276" t="s">
        <v>691</v>
      </c>
      <c r="H3276" t="s">
        <v>68</v>
      </c>
      <c r="I3276" t="s">
        <v>27</v>
      </c>
      <c r="J3276" t="s">
        <v>28</v>
      </c>
      <c r="K3276" t="s">
        <v>42</v>
      </c>
      <c r="L3276">
        <v>6</v>
      </c>
    </row>
    <row r="3277" spans="1:12" x14ac:dyDescent="0.3">
      <c r="A3277">
        <v>3276</v>
      </c>
      <c r="B3277" t="s">
        <v>5960</v>
      </c>
      <c r="C3277" t="s">
        <v>5961</v>
      </c>
      <c r="D3277" t="s">
        <v>32</v>
      </c>
      <c r="E3277">
        <v>10</v>
      </c>
      <c r="F3277" s="3">
        <v>28963</v>
      </c>
      <c r="G3277" t="s">
        <v>125</v>
      </c>
      <c r="H3277" t="s">
        <v>40</v>
      </c>
      <c r="I3277" t="s">
        <v>50</v>
      </c>
      <c r="J3277" t="s">
        <v>28</v>
      </c>
      <c r="K3277" t="s">
        <v>42</v>
      </c>
      <c r="L3277">
        <v>3</v>
      </c>
    </row>
    <row r="3278" spans="1:12" x14ac:dyDescent="0.3">
      <c r="A3278">
        <v>3277</v>
      </c>
      <c r="B3278" t="s">
        <v>5962</v>
      </c>
      <c r="C3278" t="s">
        <v>5963</v>
      </c>
      <c r="D3278" t="s">
        <v>32</v>
      </c>
      <c r="E3278">
        <v>92</v>
      </c>
      <c r="F3278" s="3">
        <v>22756</v>
      </c>
      <c r="G3278" t="s">
        <v>801</v>
      </c>
      <c r="H3278" t="s">
        <v>40</v>
      </c>
      <c r="I3278" t="s">
        <v>46</v>
      </c>
      <c r="J3278" t="s">
        <v>28</v>
      </c>
      <c r="K3278" t="s">
        <v>42</v>
      </c>
      <c r="L3278">
        <v>10</v>
      </c>
    </row>
    <row r="3279" spans="1:12" x14ac:dyDescent="0.3">
      <c r="A3279">
        <v>3278</v>
      </c>
      <c r="B3279" t="s">
        <v>5964</v>
      </c>
      <c r="C3279" t="s">
        <v>5965</v>
      </c>
      <c r="D3279" t="s">
        <v>32</v>
      </c>
      <c r="E3279">
        <v>66</v>
      </c>
      <c r="F3279" s="3">
        <v>30124</v>
      </c>
      <c r="G3279" t="s">
        <v>237</v>
      </c>
      <c r="H3279" t="s">
        <v>34</v>
      </c>
      <c r="I3279" t="s">
        <v>46</v>
      </c>
      <c r="J3279" t="s">
        <v>28</v>
      </c>
      <c r="K3279" t="s">
        <v>42</v>
      </c>
      <c r="L3279">
        <v>9</v>
      </c>
    </row>
    <row r="3280" spans="1:12" x14ac:dyDescent="0.3">
      <c r="A3280">
        <v>3279</v>
      </c>
      <c r="B3280" t="s">
        <v>586</v>
      </c>
      <c r="C3280" t="s">
        <v>5966</v>
      </c>
      <c r="D3280" t="s">
        <v>32</v>
      </c>
      <c r="E3280">
        <v>55</v>
      </c>
      <c r="F3280" s="3">
        <v>21599</v>
      </c>
      <c r="G3280" t="s">
        <v>331</v>
      </c>
      <c r="H3280" t="s">
        <v>34</v>
      </c>
      <c r="I3280" t="s">
        <v>27</v>
      </c>
      <c r="J3280" t="s">
        <v>28</v>
      </c>
      <c r="K3280" t="s">
        <v>42</v>
      </c>
      <c r="L3280">
        <v>14</v>
      </c>
    </row>
    <row r="3281" spans="1:12" x14ac:dyDescent="0.3">
      <c r="A3281">
        <v>3280</v>
      </c>
      <c r="B3281" t="s">
        <v>2875</v>
      </c>
      <c r="C3281" t="s">
        <v>5967</v>
      </c>
      <c r="D3281" t="s">
        <v>24</v>
      </c>
      <c r="E3281">
        <v>49</v>
      </c>
      <c r="F3281" s="3">
        <v>31899</v>
      </c>
      <c r="G3281" t="s">
        <v>301</v>
      </c>
      <c r="H3281" t="s">
        <v>34</v>
      </c>
      <c r="I3281" t="s">
        <v>27</v>
      </c>
      <c r="J3281" t="s">
        <v>28</v>
      </c>
      <c r="K3281" t="s">
        <v>29</v>
      </c>
      <c r="L3281">
        <v>21</v>
      </c>
    </row>
    <row r="3282" spans="1:12" x14ac:dyDescent="0.3">
      <c r="A3282">
        <v>3281</v>
      </c>
      <c r="B3282" t="s">
        <v>5968</v>
      </c>
      <c r="C3282" t="s">
        <v>362</v>
      </c>
      <c r="D3282" t="s">
        <v>24</v>
      </c>
      <c r="E3282">
        <v>67</v>
      </c>
      <c r="F3282" s="3">
        <v>35848</v>
      </c>
      <c r="G3282" t="s">
        <v>622</v>
      </c>
      <c r="H3282" t="s">
        <v>40</v>
      </c>
      <c r="I3282" t="s">
        <v>27</v>
      </c>
      <c r="J3282" t="s">
        <v>28</v>
      </c>
      <c r="K3282" t="s">
        <v>42</v>
      </c>
      <c r="L3282">
        <v>4</v>
      </c>
    </row>
    <row r="3283" spans="1:12" x14ac:dyDescent="0.3">
      <c r="A3283">
        <v>3282</v>
      </c>
      <c r="B3283" t="s">
        <v>5969</v>
      </c>
      <c r="C3283" t="s">
        <v>5970</v>
      </c>
      <c r="D3283" t="s">
        <v>24</v>
      </c>
      <c r="E3283">
        <v>8</v>
      </c>
      <c r="F3283" s="3">
        <v>21664</v>
      </c>
      <c r="G3283" t="s">
        <v>583</v>
      </c>
      <c r="H3283" t="s">
        <v>26</v>
      </c>
      <c r="I3283" t="s">
        <v>50</v>
      </c>
      <c r="J3283" t="s">
        <v>28</v>
      </c>
      <c r="K3283" t="s">
        <v>42</v>
      </c>
      <c r="L3283">
        <v>13</v>
      </c>
    </row>
    <row r="3284" spans="1:12" x14ac:dyDescent="0.3">
      <c r="A3284">
        <v>3283</v>
      </c>
      <c r="B3284" t="s">
        <v>4499</v>
      </c>
      <c r="C3284" t="s">
        <v>5971</v>
      </c>
      <c r="D3284" t="s">
        <v>24</v>
      </c>
      <c r="E3284">
        <v>46</v>
      </c>
      <c r="F3284" s="3">
        <v>28870</v>
      </c>
      <c r="G3284" t="s">
        <v>33</v>
      </c>
      <c r="H3284" t="s">
        <v>38</v>
      </c>
      <c r="I3284" t="s">
        <v>27</v>
      </c>
      <c r="J3284" t="s">
        <v>28</v>
      </c>
      <c r="K3284" t="s">
        <v>29</v>
      </c>
      <c r="L3284">
        <v>6</v>
      </c>
    </row>
    <row r="3285" spans="1:12" x14ac:dyDescent="0.3">
      <c r="A3285">
        <v>3284</v>
      </c>
      <c r="B3285" t="s">
        <v>1742</v>
      </c>
      <c r="C3285" t="s">
        <v>4488</v>
      </c>
      <c r="D3285" t="s">
        <v>24</v>
      </c>
      <c r="E3285">
        <v>98</v>
      </c>
      <c r="F3285" s="3">
        <v>33478</v>
      </c>
      <c r="G3285" t="s">
        <v>196</v>
      </c>
      <c r="H3285" t="s">
        <v>49</v>
      </c>
      <c r="I3285" t="s">
        <v>46</v>
      </c>
      <c r="J3285" t="s">
        <v>28</v>
      </c>
      <c r="K3285" t="s">
        <v>42</v>
      </c>
      <c r="L3285">
        <v>2</v>
      </c>
    </row>
    <row r="3286" spans="1:12" x14ac:dyDescent="0.3">
      <c r="A3286">
        <v>3285</v>
      </c>
      <c r="B3286" t="s">
        <v>5972</v>
      </c>
      <c r="C3286" t="s">
        <v>5973</v>
      </c>
      <c r="D3286" t="s">
        <v>32</v>
      </c>
      <c r="E3286">
        <v>51</v>
      </c>
      <c r="F3286" s="3">
        <v>31776</v>
      </c>
      <c r="G3286" t="s">
        <v>394</v>
      </c>
      <c r="H3286" t="s">
        <v>26</v>
      </c>
      <c r="I3286" t="s">
        <v>46</v>
      </c>
      <c r="J3286" t="s">
        <v>28</v>
      </c>
      <c r="K3286" t="s">
        <v>29</v>
      </c>
      <c r="L3286">
        <v>9</v>
      </c>
    </row>
    <row r="3287" spans="1:12" x14ac:dyDescent="0.3">
      <c r="A3287">
        <v>3286</v>
      </c>
      <c r="B3287" t="s">
        <v>5974</v>
      </c>
      <c r="C3287" t="s">
        <v>5975</v>
      </c>
      <c r="D3287" t="s">
        <v>32</v>
      </c>
      <c r="E3287">
        <v>23</v>
      </c>
      <c r="F3287" s="3">
        <v>22434</v>
      </c>
      <c r="G3287" t="s">
        <v>147</v>
      </c>
      <c r="H3287" t="s">
        <v>148</v>
      </c>
      <c r="I3287" t="s">
        <v>27</v>
      </c>
      <c r="J3287" t="s">
        <v>28</v>
      </c>
      <c r="K3287" t="s">
        <v>42</v>
      </c>
      <c r="L3287">
        <v>20</v>
      </c>
    </row>
    <row r="3288" spans="1:12" x14ac:dyDescent="0.3">
      <c r="A3288">
        <v>3287</v>
      </c>
      <c r="B3288" t="s">
        <v>5976</v>
      </c>
      <c r="C3288" t="s">
        <v>5977</v>
      </c>
      <c r="D3288" t="s">
        <v>24</v>
      </c>
      <c r="E3288">
        <v>30</v>
      </c>
      <c r="F3288" s="3">
        <v>31418</v>
      </c>
      <c r="G3288" t="s">
        <v>74</v>
      </c>
      <c r="H3288" t="s">
        <v>40</v>
      </c>
      <c r="I3288" t="s">
        <v>46</v>
      </c>
      <c r="J3288" t="s">
        <v>28</v>
      </c>
      <c r="K3288" t="s">
        <v>29</v>
      </c>
      <c r="L3288">
        <v>4</v>
      </c>
    </row>
    <row r="3289" spans="1:12" x14ac:dyDescent="0.3">
      <c r="A3289">
        <v>3288</v>
      </c>
      <c r="B3289" t="s">
        <v>5978</v>
      </c>
      <c r="C3289" t="s">
        <v>5979</v>
      </c>
      <c r="D3289" t="s">
        <v>131</v>
      </c>
      <c r="E3289">
        <v>47</v>
      </c>
      <c r="F3289" s="3" t="s">
        <v>132</v>
      </c>
      <c r="G3289" t="s">
        <v>955</v>
      </c>
      <c r="H3289" t="s">
        <v>41</v>
      </c>
      <c r="I3289" t="s">
        <v>50</v>
      </c>
      <c r="J3289" t="s">
        <v>28</v>
      </c>
      <c r="K3289" t="s">
        <v>42</v>
      </c>
      <c r="L3289">
        <v>11</v>
      </c>
    </row>
    <row r="3290" spans="1:12" x14ac:dyDescent="0.3">
      <c r="A3290">
        <v>3289</v>
      </c>
      <c r="B3290" t="s">
        <v>2198</v>
      </c>
      <c r="C3290" t="s">
        <v>1952</v>
      </c>
      <c r="D3290" t="s">
        <v>32</v>
      </c>
      <c r="E3290">
        <v>43</v>
      </c>
      <c r="F3290" s="3">
        <v>28494</v>
      </c>
      <c r="G3290" t="s">
        <v>467</v>
      </c>
      <c r="H3290" t="s">
        <v>38</v>
      </c>
      <c r="I3290" t="s">
        <v>27</v>
      </c>
      <c r="J3290" t="s">
        <v>28</v>
      </c>
      <c r="K3290" t="s">
        <v>42</v>
      </c>
      <c r="L3290">
        <v>12</v>
      </c>
    </row>
    <row r="3291" spans="1:12" x14ac:dyDescent="0.3">
      <c r="A3291">
        <v>3290</v>
      </c>
      <c r="B3291" t="s">
        <v>939</v>
      </c>
      <c r="C3291" t="s">
        <v>5980</v>
      </c>
      <c r="D3291" t="s">
        <v>32</v>
      </c>
      <c r="E3291">
        <v>22</v>
      </c>
      <c r="F3291" s="3">
        <v>22907</v>
      </c>
      <c r="G3291" t="s">
        <v>40</v>
      </c>
      <c r="H3291" t="s">
        <v>68</v>
      </c>
      <c r="I3291" t="s">
        <v>50</v>
      </c>
      <c r="J3291" t="s">
        <v>28</v>
      </c>
      <c r="K3291" t="s">
        <v>29</v>
      </c>
      <c r="L3291">
        <v>18</v>
      </c>
    </row>
    <row r="3292" spans="1:12" x14ac:dyDescent="0.3">
      <c r="A3292">
        <v>3291</v>
      </c>
      <c r="B3292" t="s">
        <v>2500</v>
      </c>
      <c r="C3292" t="s">
        <v>5981</v>
      </c>
      <c r="D3292" t="s">
        <v>24</v>
      </c>
      <c r="E3292">
        <v>33</v>
      </c>
      <c r="F3292" s="3">
        <v>20475</v>
      </c>
      <c r="G3292" t="s">
        <v>639</v>
      </c>
      <c r="H3292" t="s">
        <v>68</v>
      </c>
      <c r="I3292" t="s">
        <v>27</v>
      </c>
      <c r="J3292" t="s">
        <v>28</v>
      </c>
      <c r="K3292" t="s">
        <v>42</v>
      </c>
      <c r="L3292">
        <v>13</v>
      </c>
    </row>
    <row r="3293" spans="1:12" x14ac:dyDescent="0.3">
      <c r="A3293">
        <v>3292</v>
      </c>
      <c r="B3293" t="s">
        <v>5982</v>
      </c>
      <c r="C3293" t="s">
        <v>5983</v>
      </c>
      <c r="D3293" t="s">
        <v>32</v>
      </c>
      <c r="E3293">
        <v>71</v>
      </c>
      <c r="F3293" s="3">
        <v>26763</v>
      </c>
      <c r="G3293" t="s">
        <v>379</v>
      </c>
      <c r="H3293" t="s">
        <v>49</v>
      </c>
      <c r="I3293" t="s">
        <v>46</v>
      </c>
      <c r="J3293" t="s">
        <v>28</v>
      </c>
      <c r="K3293" t="s">
        <v>29</v>
      </c>
      <c r="L3293">
        <v>3</v>
      </c>
    </row>
    <row r="3294" spans="1:12" x14ac:dyDescent="0.3">
      <c r="A3294">
        <v>3293</v>
      </c>
      <c r="B3294" t="s">
        <v>5968</v>
      </c>
      <c r="C3294" t="s">
        <v>5984</v>
      </c>
      <c r="D3294" t="s">
        <v>24</v>
      </c>
      <c r="E3294">
        <v>98</v>
      </c>
      <c r="F3294" s="3">
        <v>31434</v>
      </c>
      <c r="G3294" t="s">
        <v>243</v>
      </c>
      <c r="H3294" t="s">
        <v>40</v>
      </c>
      <c r="I3294" t="s">
        <v>50</v>
      </c>
      <c r="J3294" t="s">
        <v>28</v>
      </c>
      <c r="K3294" t="s">
        <v>42</v>
      </c>
      <c r="L3294">
        <v>17</v>
      </c>
    </row>
    <row r="3295" spans="1:12" x14ac:dyDescent="0.3">
      <c r="A3295">
        <v>3294</v>
      </c>
      <c r="B3295" t="s">
        <v>5277</v>
      </c>
      <c r="C3295" t="s">
        <v>5985</v>
      </c>
      <c r="D3295" t="s">
        <v>24</v>
      </c>
      <c r="E3295">
        <v>90</v>
      </c>
      <c r="F3295" s="3">
        <v>31589</v>
      </c>
      <c r="G3295" t="s">
        <v>160</v>
      </c>
      <c r="H3295" t="s">
        <v>68</v>
      </c>
      <c r="I3295" t="s">
        <v>46</v>
      </c>
      <c r="J3295" t="s">
        <v>28</v>
      </c>
      <c r="K3295" t="s">
        <v>42</v>
      </c>
      <c r="L3295">
        <v>6</v>
      </c>
    </row>
    <row r="3296" spans="1:12" x14ac:dyDescent="0.3">
      <c r="A3296">
        <v>3295</v>
      </c>
      <c r="B3296" t="s">
        <v>5986</v>
      </c>
      <c r="C3296" t="s">
        <v>5987</v>
      </c>
      <c r="D3296" t="s">
        <v>32</v>
      </c>
      <c r="E3296">
        <v>14</v>
      </c>
      <c r="F3296" s="3">
        <v>23523</v>
      </c>
      <c r="G3296" t="s">
        <v>2557</v>
      </c>
      <c r="H3296" t="s">
        <v>49</v>
      </c>
      <c r="I3296" t="s">
        <v>50</v>
      </c>
      <c r="J3296" t="s">
        <v>28</v>
      </c>
      <c r="K3296" t="s">
        <v>29</v>
      </c>
      <c r="L3296">
        <v>9</v>
      </c>
    </row>
    <row r="3297" spans="1:12" x14ac:dyDescent="0.3">
      <c r="A3297">
        <v>3296</v>
      </c>
      <c r="B3297" t="s">
        <v>883</v>
      </c>
      <c r="C3297" t="s">
        <v>5988</v>
      </c>
      <c r="D3297" t="s">
        <v>24</v>
      </c>
      <c r="E3297">
        <v>78</v>
      </c>
      <c r="F3297" s="3">
        <v>27344</v>
      </c>
      <c r="G3297" t="s">
        <v>404</v>
      </c>
      <c r="H3297" t="s">
        <v>34</v>
      </c>
      <c r="I3297" t="s">
        <v>46</v>
      </c>
      <c r="J3297" t="s">
        <v>28</v>
      </c>
      <c r="K3297" t="s">
        <v>29</v>
      </c>
      <c r="L3297">
        <v>17</v>
      </c>
    </row>
    <row r="3298" spans="1:12" x14ac:dyDescent="0.3">
      <c r="A3298">
        <v>3297</v>
      </c>
      <c r="B3298" t="s">
        <v>5989</v>
      </c>
      <c r="C3298" t="s">
        <v>5990</v>
      </c>
      <c r="D3298" t="s">
        <v>32</v>
      </c>
      <c r="E3298">
        <v>39</v>
      </c>
      <c r="F3298" s="3">
        <v>27510</v>
      </c>
      <c r="G3298" t="s">
        <v>128</v>
      </c>
      <c r="H3298" t="s">
        <v>68</v>
      </c>
      <c r="I3298" t="s">
        <v>27</v>
      </c>
      <c r="J3298" t="s">
        <v>28</v>
      </c>
      <c r="K3298" t="s">
        <v>42</v>
      </c>
      <c r="L3298">
        <v>13</v>
      </c>
    </row>
    <row r="3299" spans="1:12" x14ac:dyDescent="0.3">
      <c r="A3299">
        <v>3298</v>
      </c>
      <c r="B3299" t="s">
        <v>5991</v>
      </c>
      <c r="C3299" t="s">
        <v>5992</v>
      </c>
      <c r="D3299" t="s">
        <v>131</v>
      </c>
      <c r="E3299">
        <v>1</v>
      </c>
      <c r="F3299" s="3" t="s">
        <v>132</v>
      </c>
      <c r="G3299" t="s">
        <v>138</v>
      </c>
      <c r="H3299" t="s">
        <v>41</v>
      </c>
      <c r="I3299" t="s">
        <v>46</v>
      </c>
      <c r="J3299" t="s">
        <v>28</v>
      </c>
      <c r="K3299" t="s">
        <v>29</v>
      </c>
      <c r="L3299">
        <v>11</v>
      </c>
    </row>
    <row r="3300" spans="1:12" x14ac:dyDescent="0.3">
      <c r="A3300">
        <v>3299</v>
      </c>
      <c r="B3300" t="s">
        <v>5144</v>
      </c>
      <c r="C3300" t="s">
        <v>5993</v>
      </c>
      <c r="D3300" t="s">
        <v>24</v>
      </c>
      <c r="E3300">
        <v>27</v>
      </c>
      <c r="F3300" s="3">
        <v>29321</v>
      </c>
      <c r="G3300" t="s">
        <v>597</v>
      </c>
      <c r="H3300" t="s">
        <v>68</v>
      </c>
      <c r="I3300" t="s">
        <v>46</v>
      </c>
      <c r="J3300" t="s">
        <v>28</v>
      </c>
      <c r="K3300" t="s">
        <v>29</v>
      </c>
      <c r="L3300">
        <v>12</v>
      </c>
    </row>
    <row r="3301" spans="1:12" x14ac:dyDescent="0.3">
      <c r="A3301">
        <v>3300</v>
      </c>
      <c r="B3301" t="s">
        <v>2465</v>
      </c>
      <c r="C3301" t="s">
        <v>5994</v>
      </c>
      <c r="D3301" t="s">
        <v>32</v>
      </c>
      <c r="E3301">
        <v>47</v>
      </c>
      <c r="F3301" s="3">
        <v>22423</v>
      </c>
      <c r="G3301" t="s">
        <v>25</v>
      </c>
      <c r="H3301" t="s">
        <v>49</v>
      </c>
      <c r="I3301" t="s">
        <v>27</v>
      </c>
      <c r="J3301" t="s">
        <v>28</v>
      </c>
      <c r="K3301" t="s">
        <v>42</v>
      </c>
      <c r="L3301">
        <v>14</v>
      </c>
    </row>
    <row r="3302" spans="1:12" x14ac:dyDescent="0.3">
      <c r="A3302">
        <v>3301</v>
      </c>
      <c r="B3302" t="s">
        <v>5995</v>
      </c>
      <c r="C3302" t="s">
        <v>2083</v>
      </c>
      <c r="D3302" t="s">
        <v>32</v>
      </c>
      <c r="E3302">
        <v>5</v>
      </c>
      <c r="F3302" s="3">
        <v>31857</v>
      </c>
      <c r="G3302" t="s">
        <v>346</v>
      </c>
      <c r="H3302" t="s">
        <v>40</v>
      </c>
      <c r="I3302" t="s">
        <v>27</v>
      </c>
      <c r="J3302" t="s">
        <v>28</v>
      </c>
      <c r="K3302" t="s">
        <v>29</v>
      </c>
      <c r="L3302">
        <v>6</v>
      </c>
    </row>
    <row r="3303" spans="1:12" x14ac:dyDescent="0.3">
      <c r="A3303">
        <v>3302</v>
      </c>
      <c r="B3303" t="s">
        <v>5996</v>
      </c>
      <c r="C3303" t="s">
        <v>5997</v>
      </c>
      <c r="D3303" t="s">
        <v>32</v>
      </c>
      <c r="E3303">
        <v>17</v>
      </c>
      <c r="F3303" s="3">
        <v>20758</v>
      </c>
      <c r="G3303" t="s">
        <v>365</v>
      </c>
      <c r="H3303" t="s">
        <v>34</v>
      </c>
      <c r="I3303" t="s">
        <v>46</v>
      </c>
      <c r="J3303" t="s">
        <v>28</v>
      </c>
      <c r="K3303" t="s">
        <v>42</v>
      </c>
      <c r="L3303">
        <v>19</v>
      </c>
    </row>
    <row r="3304" spans="1:12" x14ac:dyDescent="0.3">
      <c r="A3304">
        <v>3303</v>
      </c>
      <c r="B3304" t="s">
        <v>5998</v>
      </c>
      <c r="C3304" t="s">
        <v>5999</v>
      </c>
      <c r="D3304" t="s">
        <v>32</v>
      </c>
      <c r="E3304">
        <v>51</v>
      </c>
      <c r="F3304" s="3">
        <v>24505</v>
      </c>
      <c r="G3304" t="s">
        <v>503</v>
      </c>
      <c r="H3304" t="s">
        <v>122</v>
      </c>
      <c r="I3304" t="s">
        <v>46</v>
      </c>
      <c r="J3304" t="s">
        <v>28</v>
      </c>
      <c r="K3304" t="s">
        <v>29</v>
      </c>
      <c r="L3304">
        <v>11</v>
      </c>
    </row>
    <row r="3305" spans="1:12" x14ac:dyDescent="0.3">
      <c r="A3305">
        <v>3304</v>
      </c>
      <c r="B3305" t="s">
        <v>6000</v>
      </c>
      <c r="C3305" t="s">
        <v>6001</v>
      </c>
      <c r="D3305" t="s">
        <v>32</v>
      </c>
      <c r="E3305">
        <v>43</v>
      </c>
      <c r="F3305" s="3">
        <v>29605</v>
      </c>
      <c r="G3305" t="s">
        <v>40</v>
      </c>
      <c r="H3305" t="s">
        <v>40</v>
      </c>
      <c r="I3305" t="s">
        <v>27</v>
      </c>
      <c r="J3305" t="s">
        <v>28</v>
      </c>
      <c r="K3305" t="s">
        <v>42</v>
      </c>
      <c r="L3305">
        <v>12</v>
      </c>
    </row>
    <row r="3306" spans="1:12" x14ac:dyDescent="0.3">
      <c r="A3306">
        <v>3305</v>
      </c>
      <c r="B3306" t="s">
        <v>6002</v>
      </c>
      <c r="C3306" t="s">
        <v>6003</v>
      </c>
      <c r="D3306" t="s">
        <v>32</v>
      </c>
      <c r="E3306">
        <v>25</v>
      </c>
      <c r="F3306" s="3">
        <v>28172</v>
      </c>
      <c r="G3306" t="s">
        <v>388</v>
      </c>
      <c r="H3306" t="s">
        <v>26</v>
      </c>
      <c r="I3306" t="s">
        <v>27</v>
      </c>
      <c r="J3306" t="s">
        <v>28</v>
      </c>
      <c r="K3306" t="s">
        <v>29</v>
      </c>
      <c r="L3306">
        <v>11</v>
      </c>
    </row>
    <row r="3307" spans="1:12" x14ac:dyDescent="0.3">
      <c r="A3307">
        <v>3306</v>
      </c>
      <c r="B3307" t="s">
        <v>6004</v>
      </c>
      <c r="C3307" t="s">
        <v>6005</v>
      </c>
      <c r="D3307" t="s">
        <v>32</v>
      </c>
      <c r="E3307">
        <v>50</v>
      </c>
      <c r="F3307" s="3">
        <v>33375</v>
      </c>
      <c r="G3307" t="s">
        <v>365</v>
      </c>
      <c r="H3307" t="s">
        <v>34</v>
      </c>
      <c r="I3307" t="s">
        <v>27</v>
      </c>
      <c r="J3307" t="s">
        <v>28</v>
      </c>
      <c r="K3307" t="s">
        <v>42</v>
      </c>
      <c r="L3307">
        <v>7</v>
      </c>
    </row>
    <row r="3308" spans="1:12" x14ac:dyDescent="0.3">
      <c r="A3308">
        <v>3307</v>
      </c>
      <c r="B3308" t="s">
        <v>3927</v>
      </c>
      <c r="C3308" t="s">
        <v>6006</v>
      </c>
      <c r="D3308" t="s">
        <v>24</v>
      </c>
      <c r="E3308">
        <v>96</v>
      </c>
      <c r="F3308" s="3">
        <v>28735</v>
      </c>
      <c r="G3308" t="s">
        <v>263</v>
      </c>
      <c r="H3308" t="s">
        <v>26</v>
      </c>
      <c r="I3308" t="s">
        <v>50</v>
      </c>
      <c r="J3308" t="s">
        <v>28</v>
      </c>
      <c r="K3308" t="s">
        <v>42</v>
      </c>
      <c r="L3308">
        <v>14</v>
      </c>
    </row>
    <row r="3309" spans="1:12" x14ac:dyDescent="0.3">
      <c r="A3309">
        <v>3308</v>
      </c>
      <c r="B3309" t="s">
        <v>3570</v>
      </c>
      <c r="C3309" t="s">
        <v>6007</v>
      </c>
      <c r="D3309" t="s">
        <v>24</v>
      </c>
      <c r="E3309">
        <v>5</v>
      </c>
      <c r="F3309" s="3">
        <v>28995</v>
      </c>
      <c r="G3309" t="s">
        <v>422</v>
      </c>
      <c r="H3309" t="s">
        <v>34</v>
      </c>
      <c r="I3309" t="s">
        <v>27</v>
      </c>
      <c r="J3309" t="s">
        <v>28</v>
      </c>
      <c r="K3309" t="s">
        <v>29</v>
      </c>
      <c r="L3309">
        <v>14</v>
      </c>
    </row>
    <row r="3310" spans="1:12" x14ac:dyDescent="0.3">
      <c r="A3310">
        <v>3309</v>
      </c>
      <c r="B3310" t="s">
        <v>2701</v>
      </c>
      <c r="C3310" t="s">
        <v>6008</v>
      </c>
      <c r="D3310" t="s">
        <v>32</v>
      </c>
      <c r="E3310">
        <v>34</v>
      </c>
      <c r="F3310" s="3">
        <v>27377</v>
      </c>
      <c r="G3310" t="s">
        <v>727</v>
      </c>
      <c r="H3310" t="s">
        <v>40</v>
      </c>
      <c r="I3310" t="s">
        <v>50</v>
      </c>
      <c r="J3310" t="s">
        <v>28</v>
      </c>
      <c r="K3310" t="s">
        <v>29</v>
      </c>
      <c r="L3310">
        <v>3</v>
      </c>
    </row>
    <row r="3311" spans="1:12" x14ac:dyDescent="0.3">
      <c r="A3311">
        <v>3310</v>
      </c>
      <c r="B3311" t="s">
        <v>6009</v>
      </c>
      <c r="C3311" t="s">
        <v>6010</v>
      </c>
      <c r="D3311" t="s">
        <v>24</v>
      </c>
      <c r="E3311">
        <v>83</v>
      </c>
      <c r="F3311" s="3">
        <v>22583</v>
      </c>
      <c r="G3311" t="s">
        <v>555</v>
      </c>
      <c r="H3311" t="s">
        <v>38</v>
      </c>
      <c r="I3311" t="s">
        <v>46</v>
      </c>
      <c r="J3311" t="s">
        <v>28</v>
      </c>
      <c r="K3311" t="s">
        <v>29</v>
      </c>
      <c r="L3311">
        <v>12</v>
      </c>
    </row>
    <row r="3312" spans="1:12" x14ac:dyDescent="0.3">
      <c r="A3312">
        <v>3311</v>
      </c>
      <c r="B3312" t="s">
        <v>6011</v>
      </c>
      <c r="C3312" t="s">
        <v>6012</v>
      </c>
      <c r="D3312" t="s">
        <v>24</v>
      </c>
      <c r="E3312">
        <v>57</v>
      </c>
      <c r="F3312" s="3">
        <v>29210</v>
      </c>
      <c r="G3312" t="s">
        <v>285</v>
      </c>
      <c r="H3312" t="s">
        <v>68</v>
      </c>
      <c r="I3312" t="s">
        <v>27</v>
      </c>
      <c r="J3312" t="s">
        <v>28</v>
      </c>
      <c r="K3312" t="s">
        <v>29</v>
      </c>
      <c r="L3312">
        <v>8</v>
      </c>
    </row>
    <row r="3313" spans="1:12" x14ac:dyDescent="0.3">
      <c r="A3313">
        <v>3312</v>
      </c>
      <c r="B3313" t="s">
        <v>6013</v>
      </c>
      <c r="C3313" t="s">
        <v>6014</v>
      </c>
      <c r="D3313" t="s">
        <v>131</v>
      </c>
      <c r="E3313">
        <v>49</v>
      </c>
      <c r="F3313" s="3" t="s">
        <v>132</v>
      </c>
      <c r="G3313" t="s">
        <v>33</v>
      </c>
      <c r="H3313" t="s">
        <v>41</v>
      </c>
      <c r="I3313" t="s">
        <v>50</v>
      </c>
      <c r="J3313" t="s">
        <v>28</v>
      </c>
      <c r="K3313" t="s">
        <v>42</v>
      </c>
      <c r="L3313">
        <v>11</v>
      </c>
    </row>
    <row r="3314" spans="1:12" x14ac:dyDescent="0.3">
      <c r="A3314">
        <v>3313</v>
      </c>
      <c r="B3314" t="s">
        <v>6015</v>
      </c>
      <c r="C3314" t="s">
        <v>6016</v>
      </c>
      <c r="D3314" t="s">
        <v>24</v>
      </c>
      <c r="E3314">
        <v>10</v>
      </c>
      <c r="F3314" s="3">
        <v>34773</v>
      </c>
      <c r="G3314" t="s">
        <v>40</v>
      </c>
      <c r="H3314" t="s">
        <v>38</v>
      </c>
      <c r="I3314" t="s">
        <v>50</v>
      </c>
      <c r="J3314" t="s">
        <v>28</v>
      </c>
      <c r="K3314" t="s">
        <v>29</v>
      </c>
      <c r="L3314">
        <v>5</v>
      </c>
    </row>
    <row r="3315" spans="1:12" x14ac:dyDescent="0.3">
      <c r="A3315">
        <v>3314</v>
      </c>
      <c r="B3315" t="s">
        <v>6017</v>
      </c>
      <c r="C3315" t="s">
        <v>6018</v>
      </c>
      <c r="D3315" t="s">
        <v>24</v>
      </c>
      <c r="E3315">
        <v>50</v>
      </c>
      <c r="F3315" s="3">
        <v>26603</v>
      </c>
      <c r="G3315" t="s">
        <v>40</v>
      </c>
      <c r="H3315" t="s">
        <v>34</v>
      </c>
      <c r="I3315" t="s">
        <v>27</v>
      </c>
      <c r="J3315" t="s">
        <v>28</v>
      </c>
      <c r="K3315" t="s">
        <v>29</v>
      </c>
      <c r="L3315">
        <v>12</v>
      </c>
    </row>
    <row r="3316" spans="1:12" x14ac:dyDescent="0.3">
      <c r="A3316">
        <v>3315</v>
      </c>
      <c r="B3316" t="s">
        <v>6019</v>
      </c>
      <c r="C3316" t="s">
        <v>6020</v>
      </c>
      <c r="D3316" t="s">
        <v>24</v>
      </c>
      <c r="E3316">
        <v>77</v>
      </c>
      <c r="F3316" s="3">
        <v>34585</v>
      </c>
      <c r="G3316" t="s">
        <v>74</v>
      </c>
      <c r="H3316" t="s">
        <v>38</v>
      </c>
      <c r="I3316" t="s">
        <v>27</v>
      </c>
      <c r="J3316" t="s">
        <v>28</v>
      </c>
      <c r="K3316" t="s">
        <v>29</v>
      </c>
      <c r="L3316">
        <v>5</v>
      </c>
    </row>
    <row r="3317" spans="1:12" x14ac:dyDescent="0.3">
      <c r="A3317">
        <v>3316</v>
      </c>
      <c r="B3317" t="s">
        <v>6021</v>
      </c>
      <c r="C3317" t="s">
        <v>1761</v>
      </c>
      <c r="D3317" t="s">
        <v>24</v>
      </c>
      <c r="E3317">
        <v>31</v>
      </c>
      <c r="F3317" s="3">
        <v>22161</v>
      </c>
      <c r="G3317" t="s">
        <v>456</v>
      </c>
      <c r="H3317" t="s">
        <v>40</v>
      </c>
      <c r="I3317" t="s">
        <v>27</v>
      </c>
      <c r="J3317" t="s">
        <v>28</v>
      </c>
      <c r="K3317" t="s">
        <v>42</v>
      </c>
      <c r="L3317">
        <v>18</v>
      </c>
    </row>
    <row r="3318" spans="1:12" x14ac:dyDescent="0.3">
      <c r="A3318">
        <v>3317</v>
      </c>
      <c r="B3318" t="s">
        <v>6022</v>
      </c>
      <c r="C3318" t="s">
        <v>4211</v>
      </c>
      <c r="D3318" t="s">
        <v>32</v>
      </c>
      <c r="E3318">
        <v>35</v>
      </c>
      <c r="F3318" s="3">
        <v>25757</v>
      </c>
      <c r="G3318" t="s">
        <v>561</v>
      </c>
      <c r="H3318" t="s">
        <v>34</v>
      </c>
      <c r="I3318" t="s">
        <v>27</v>
      </c>
      <c r="J3318" t="s">
        <v>28</v>
      </c>
      <c r="K3318" t="s">
        <v>29</v>
      </c>
      <c r="L3318">
        <v>11</v>
      </c>
    </row>
    <row r="3319" spans="1:12" x14ac:dyDescent="0.3">
      <c r="A3319">
        <v>3318</v>
      </c>
      <c r="B3319" t="s">
        <v>6023</v>
      </c>
      <c r="C3319" t="s">
        <v>6024</v>
      </c>
      <c r="D3319" t="s">
        <v>32</v>
      </c>
      <c r="E3319">
        <v>37</v>
      </c>
      <c r="F3319" s="3">
        <v>22684</v>
      </c>
      <c r="G3319" t="s">
        <v>40</v>
      </c>
      <c r="H3319" t="s">
        <v>68</v>
      </c>
      <c r="I3319" t="s">
        <v>50</v>
      </c>
      <c r="J3319" t="s">
        <v>28</v>
      </c>
      <c r="K3319" t="s">
        <v>29</v>
      </c>
      <c r="L3319">
        <v>19</v>
      </c>
    </row>
    <row r="3320" spans="1:12" x14ac:dyDescent="0.3">
      <c r="A3320">
        <v>3319</v>
      </c>
      <c r="B3320" t="s">
        <v>6025</v>
      </c>
      <c r="C3320" t="s">
        <v>9</v>
      </c>
      <c r="D3320" t="s">
        <v>24</v>
      </c>
      <c r="E3320">
        <v>67</v>
      </c>
      <c r="F3320" s="3">
        <v>24201</v>
      </c>
      <c r="G3320" t="s">
        <v>40</v>
      </c>
      <c r="H3320" t="s">
        <v>34</v>
      </c>
      <c r="I3320" t="s">
        <v>46</v>
      </c>
      <c r="J3320" t="s">
        <v>28</v>
      </c>
      <c r="K3320" t="s">
        <v>29</v>
      </c>
      <c r="L3320">
        <v>19</v>
      </c>
    </row>
    <row r="3321" spans="1:12" x14ac:dyDescent="0.3">
      <c r="A3321">
        <v>3320</v>
      </c>
      <c r="B3321" t="s">
        <v>6026</v>
      </c>
      <c r="C3321" t="s">
        <v>6027</v>
      </c>
      <c r="D3321" t="s">
        <v>24</v>
      </c>
      <c r="E3321">
        <v>16</v>
      </c>
      <c r="F3321" s="3">
        <v>34487</v>
      </c>
      <c r="G3321" t="s">
        <v>67</v>
      </c>
      <c r="H3321" t="s">
        <v>68</v>
      </c>
      <c r="I3321" t="s">
        <v>50</v>
      </c>
      <c r="J3321" t="s">
        <v>28</v>
      </c>
      <c r="K3321" t="s">
        <v>42</v>
      </c>
      <c r="L3321">
        <v>6</v>
      </c>
    </row>
    <row r="3322" spans="1:12" x14ac:dyDescent="0.3">
      <c r="A3322">
        <v>3321</v>
      </c>
      <c r="B3322" t="s">
        <v>4442</v>
      </c>
      <c r="C3322" t="s">
        <v>9</v>
      </c>
      <c r="D3322" t="s">
        <v>32</v>
      </c>
      <c r="E3322">
        <v>38</v>
      </c>
      <c r="F3322" s="3">
        <v>29351</v>
      </c>
      <c r="G3322" t="s">
        <v>500</v>
      </c>
      <c r="H3322" t="s">
        <v>40</v>
      </c>
      <c r="I3322" t="s">
        <v>50</v>
      </c>
      <c r="J3322" t="s">
        <v>28</v>
      </c>
      <c r="K3322" t="s">
        <v>29</v>
      </c>
      <c r="L3322">
        <v>14</v>
      </c>
    </row>
    <row r="3323" spans="1:12" x14ac:dyDescent="0.3">
      <c r="A3323">
        <v>3322</v>
      </c>
      <c r="B3323" t="s">
        <v>5904</v>
      </c>
      <c r="C3323" t="s">
        <v>6028</v>
      </c>
      <c r="D3323" t="s">
        <v>131</v>
      </c>
      <c r="E3323">
        <v>24</v>
      </c>
      <c r="F3323" s="3" t="s">
        <v>132</v>
      </c>
      <c r="G3323" t="s">
        <v>713</v>
      </c>
      <c r="H3323" t="s">
        <v>34</v>
      </c>
      <c r="I3323" t="s">
        <v>46</v>
      </c>
      <c r="J3323" t="s">
        <v>28</v>
      </c>
      <c r="K3323" t="s">
        <v>29</v>
      </c>
      <c r="L3323">
        <v>11</v>
      </c>
    </row>
    <row r="3324" spans="1:12" x14ac:dyDescent="0.3">
      <c r="A3324">
        <v>3323</v>
      </c>
      <c r="B3324" t="s">
        <v>6029</v>
      </c>
      <c r="C3324" t="s">
        <v>6030</v>
      </c>
      <c r="D3324" t="s">
        <v>32</v>
      </c>
      <c r="E3324">
        <v>99</v>
      </c>
      <c r="F3324" s="3">
        <v>26724</v>
      </c>
      <c r="G3324" t="s">
        <v>1870</v>
      </c>
      <c r="H3324" t="s">
        <v>26</v>
      </c>
      <c r="I3324" t="s">
        <v>50</v>
      </c>
      <c r="J3324" t="s">
        <v>28</v>
      </c>
      <c r="K3324" t="s">
        <v>42</v>
      </c>
      <c r="L3324">
        <v>8</v>
      </c>
    </row>
    <row r="3325" spans="1:12" x14ac:dyDescent="0.3">
      <c r="A3325">
        <v>3324</v>
      </c>
      <c r="B3325" t="s">
        <v>6031</v>
      </c>
      <c r="C3325" t="s">
        <v>9</v>
      </c>
      <c r="D3325" t="s">
        <v>32</v>
      </c>
      <c r="E3325">
        <v>32</v>
      </c>
      <c r="F3325" s="3">
        <v>26856</v>
      </c>
      <c r="G3325" t="s">
        <v>111</v>
      </c>
      <c r="H3325" t="s">
        <v>26</v>
      </c>
      <c r="I3325" t="s">
        <v>27</v>
      </c>
      <c r="J3325" t="s">
        <v>28</v>
      </c>
      <c r="K3325" t="s">
        <v>29</v>
      </c>
      <c r="L3325">
        <v>10</v>
      </c>
    </row>
    <row r="3326" spans="1:12" x14ac:dyDescent="0.3">
      <c r="A3326">
        <v>3325</v>
      </c>
      <c r="B3326" t="s">
        <v>6032</v>
      </c>
      <c r="C3326" t="s">
        <v>9</v>
      </c>
      <c r="D3326" t="s">
        <v>32</v>
      </c>
      <c r="E3326">
        <v>80</v>
      </c>
      <c r="F3326" s="3">
        <v>35346</v>
      </c>
      <c r="G3326" t="s">
        <v>592</v>
      </c>
      <c r="H3326" t="s">
        <v>68</v>
      </c>
      <c r="I3326" t="s">
        <v>50</v>
      </c>
      <c r="J3326" t="s">
        <v>28</v>
      </c>
      <c r="K3326" t="s">
        <v>42</v>
      </c>
      <c r="L3326">
        <v>1</v>
      </c>
    </row>
    <row r="3327" spans="1:12" x14ac:dyDescent="0.3">
      <c r="A3327">
        <v>3326</v>
      </c>
      <c r="B3327" t="s">
        <v>6033</v>
      </c>
      <c r="C3327" t="s">
        <v>6034</v>
      </c>
      <c r="D3327" t="s">
        <v>32</v>
      </c>
      <c r="E3327">
        <v>83</v>
      </c>
      <c r="F3327" s="3">
        <v>27497</v>
      </c>
      <c r="G3327" t="s">
        <v>627</v>
      </c>
      <c r="H3327" t="s">
        <v>68</v>
      </c>
      <c r="I3327" t="s">
        <v>50</v>
      </c>
      <c r="J3327" t="s">
        <v>28</v>
      </c>
      <c r="K3327" t="s">
        <v>29</v>
      </c>
      <c r="L3327">
        <v>22</v>
      </c>
    </row>
    <row r="3328" spans="1:12" x14ac:dyDescent="0.3">
      <c r="A3328">
        <v>3327</v>
      </c>
      <c r="B3328" t="s">
        <v>5651</v>
      </c>
      <c r="C3328" t="s">
        <v>6035</v>
      </c>
      <c r="D3328" t="s">
        <v>32</v>
      </c>
      <c r="E3328">
        <v>84</v>
      </c>
      <c r="F3328" s="3">
        <v>26697</v>
      </c>
      <c r="G3328" t="s">
        <v>232</v>
      </c>
      <c r="H3328" t="s">
        <v>68</v>
      </c>
      <c r="I3328" t="s">
        <v>27</v>
      </c>
      <c r="J3328" t="s">
        <v>28</v>
      </c>
      <c r="K3328" t="s">
        <v>42</v>
      </c>
      <c r="L3328">
        <v>15</v>
      </c>
    </row>
    <row r="3329" spans="1:12" x14ac:dyDescent="0.3">
      <c r="A3329">
        <v>3328</v>
      </c>
      <c r="B3329" t="s">
        <v>6036</v>
      </c>
      <c r="C3329" t="s">
        <v>6037</v>
      </c>
      <c r="D3329" t="s">
        <v>24</v>
      </c>
      <c r="E3329">
        <v>58</v>
      </c>
      <c r="F3329" s="3">
        <v>22499</v>
      </c>
      <c r="G3329" t="s">
        <v>154</v>
      </c>
      <c r="H3329" t="s">
        <v>26</v>
      </c>
      <c r="I3329" t="s">
        <v>27</v>
      </c>
      <c r="J3329" t="s">
        <v>28</v>
      </c>
      <c r="K3329" t="s">
        <v>42</v>
      </c>
      <c r="L3329">
        <v>6</v>
      </c>
    </row>
    <row r="3330" spans="1:12" x14ac:dyDescent="0.3">
      <c r="A3330">
        <v>3329</v>
      </c>
      <c r="B3330" t="s">
        <v>6038</v>
      </c>
      <c r="C3330" t="s">
        <v>6039</v>
      </c>
      <c r="D3330" t="s">
        <v>24</v>
      </c>
      <c r="E3330">
        <v>97</v>
      </c>
      <c r="F3330" s="3">
        <v>27247</v>
      </c>
      <c r="G3330" t="s">
        <v>40</v>
      </c>
      <c r="H3330" t="s">
        <v>40</v>
      </c>
      <c r="I3330" t="s">
        <v>50</v>
      </c>
      <c r="J3330" t="s">
        <v>28</v>
      </c>
      <c r="K3330" t="s">
        <v>42</v>
      </c>
      <c r="L3330">
        <v>13</v>
      </c>
    </row>
    <row r="3331" spans="1:12" x14ac:dyDescent="0.3">
      <c r="A3331">
        <v>3330</v>
      </c>
      <c r="B3331" t="s">
        <v>5731</v>
      </c>
      <c r="C3331" t="s">
        <v>313</v>
      </c>
      <c r="D3331" t="s">
        <v>24</v>
      </c>
      <c r="E3331">
        <v>70</v>
      </c>
      <c r="F3331" s="3">
        <v>20399</v>
      </c>
      <c r="G3331" t="s">
        <v>40</v>
      </c>
      <c r="H3331" t="s">
        <v>26</v>
      </c>
      <c r="I3331" t="s">
        <v>27</v>
      </c>
      <c r="J3331" t="s">
        <v>28</v>
      </c>
      <c r="K3331" t="s">
        <v>29</v>
      </c>
      <c r="L3331">
        <v>18</v>
      </c>
    </row>
    <row r="3332" spans="1:12" x14ac:dyDescent="0.3">
      <c r="A3332">
        <v>3331</v>
      </c>
      <c r="B3332" t="s">
        <v>6040</v>
      </c>
      <c r="C3332" t="s">
        <v>6041</v>
      </c>
      <c r="D3332" t="s">
        <v>24</v>
      </c>
      <c r="E3332">
        <v>18</v>
      </c>
      <c r="F3332" s="3">
        <v>26196</v>
      </c>
      <c r="G3332" t="s">
        <v>636</v>
      </c>
      <c r="H3332" t="s">
        <v>34</v>
      </c>
      <c r="I3332" t="s">
        <v>27</v>
      </c>
      <c r="J3332" t="s">
        <v>28</v>
      </c>
      <c r="K3332" t="s">
        <v>42</v>
      </c>
      <c r="L3332">
        <v>8</v>
      </c>
    </row>
    <row r="3333" spans="1:12" x14ac:dyDescent="0.3">
      <c r="A3333">
        <v>3332</v>
      </c>
      <c r="B3333" t="s">
        <v>6042</v>
      </c>
      <c r="C3333" t="s">
        <v>6043</v>
      </c>
      <c r="D3333" t="s">
        <v>24</v>
      </c>
      <c r="E3333">
        <v>43</v>
      </c>
      <c r="F3333" s="3">
        <v>36062</v>
      </c>
      <c r="G3333" t="s">
        <v>1582</v>
      </c>
      <c r="H3333" t="s">
        <v>26</v>
      </c>
      <c r="I3333" t="s">
        <v>27</v>
      </c>
      <c r="J3333" t="s">
        <v>28</v>
      </c>
      <c r="K3333" t="s">
        <v>42</v>
      </c>
      <c r="L3333">
        <v>3</v>
      </c>
    </row>
    <row r="3334" spans="1:12" x14ac:dyDescent="0.3">
      <c r="A3334">
        <v>3333</v>
      </c>
      <c r="B3334" t="s">
        <v>6044</v>
      </c>
      <c r="C3334" t="s">
        <v>6045</v>
      </c>
      <c r="D3334" t="s">
        <v>24</v>
      </c>
      <c r="E3334">
        <v>30</v>
      </c>
      <c r="F3334" s="3">
        <v>28983</v>
      </c>
      <c r="G3334" t="s">
        <v>185</v>
      </c>
      <c r="H3334" t="s">
        <v>38</v>
      </c>
      <c r="I3334" t="s">
        <v>27</v>
      </c>
      <c r="J3334" t="s">
        <v>28</v>
      </c>
      <c r="K3334" t="s">
        <v>29</v>
      </c>
      <c r="L3334">
        <v>17</v>
      </c>
    </row>
    <row r="3335" spans="1:12" x14ac:dyDescent="0.3">
      <c r="A3335">
        <v>3334</v>
      </c>
      <c r="B3335" t="s">
        <v>6046</v>
      </c>
      <c r="C3335" t="s">
        <v>6047</v>
      </c>
      <c r="D3335" t="s">
        <v>24</v>
      </c>
      <c r="E3335">
        <v>63</v>
      </c>
      <c r="F3335" s="3">
        <v>23884</v>
      </c>
      <c r="G3335" t="s">
        <v>237</v>
      </c>
      <c r="H3335" t="s">
        <v>26</v>
      </c>
      <c r="I3335" t="s">
        <v>27</v>
      </c>
      <c r="J3335" t="s">
        <v>28</v>
      </c>
      <c r="K3335" t="s">
        <v>29</v>
      </c>
      <c r="L3335">
        <v>12</v>
      </c>
    </row>
    <row r="3336" spans="1:12" x14ac:dyDescent="0.3">
      <c r="A3336">
        <v>3335</v>
      </c>
      <c r="B3336" t="s">
        <v>6048</v>
      </c>
      <c r="C3336" t="s">
        <v>6049</v>
      </c>
      <c r="D3336" t="s">
        <v>32</v>
      </c>
      <c r="E3336">
        <v>47</v>
      </c>
      <c r="F3336" s="3">
        <v>29204</v>
      </c>
      <c r="G3336" t="s">
        <v>108</v>
      </c>
      <c r="H3336" t="s">
        <v>26</v>
      </c>
      <c r="I3336" t="s">
        <v>27</v>
      </c>
      <c r="J3336" t="s">
        <v>28</v>
      </c>
      <c r="K3336" t="s">
        <v>42</v>
      </c>
      <c r="L3336">
        <v>16</v>
      </c>
    </row>
    <row r="3337" spans="1:12" x14ac:dyDescent="0.3">
      <c r="A3337">
        <v>3336</v>
      </c>
      <c r="B3337" t="s">
        <v>6050</v>
      </c>
      <c r="C3337" t="s">
        <v>6051</v>
      </c>
      <c r="D3337" t="s">
        <v>32</v>
      </c>
      <c r="E3337">
        <v>47</v>
      </c>
      <c r="F3337" s="3">
        <v>28865</v>
      </c>
      <c r="G3337" t="s">
        <v>1798</v>
      </c>
      <c r="H3337" t="s">
        <v>68</v>
      </c>
      <c r="I3337" t="s">
        <v>27</v>
      </c>
      <c r="J3337" t="s">
        <v>28</v>
      </c>
      <c r="K3337" t="s">
        <v>29</v>
      </c>
      <c r="L3337">
        <v>8</v>
      </c>
    </row>
    <row r="3338" spans="1:12" x14ac:dyDescent="0.3">
      <c r="A3338">
        <v>3337</v>
      </c>
      <c r="B3338" t="s">
        <v>4328</v>
      </c>
      <c r="C3338" t="s">
        <v>6052</v>
      </c>
      <c r="D3338" t="s">
        <v>32</v>
      </c>
      <c r="E3338">
        <v>58</v>
      </c>
      <c r="F3338" s="3">
        <v>28061</v>
      </c>
      <c r="G3338" t="s">
        <v>40</v>
      </c>
      <c r="H3338" t="s">
        <v>59</v>
      </c>
      <c r="I3338" t="s">
        <v>27</v>
      </c>
      <c r="J3338" t="s">
        <v>28</v>
      </c>
      <c r="K3338" t="s">
        <v>29</v>
      </c>
      <c r="L3338">
        <v>16</v>
      </c>
    </row>
    <row r="3339" spans="1:12" x14ac:dyDescent="0.3">
      <c r="A3339">
        <v>3338</v>
      </c>
      <c r="B3339" t="s">
        <v>4286</v>
      </c>
      <c r="C3339" t="s">
        <v>6053</v>
      </c>
      <c r="D3339" t="s">
        <v>24</v>
      </c>
      <c r="E3339">
        <v>48</v>
      </c>
      <c r="F3339" s="3">
        <v>23566</v>
      </c>
      <c r="G3339" t="s">
        <v>40</v>
      </c>
      <c r="H3339" t="s">
        <v>68</v>
      </c>
      <c r="I3339" t="s">
        <v>27</v>
      </c>
      <c r="J3339" t="s">
        <v>28</v>
      </c>
      <c r="K3339" t="s">
        <v>29</v>
      </c>
      <c r="L3339">
        <v>10</v>
      </c>
    </row>
    <row r="3340" spans="1:12" x14ac:dyDescent="0.3">
      <c r="A3340">
        <v>3339</v>
      </c>
      <c r="B3340" t="s">
        <v>1137</v>
      </c>
      <c r="C3340" t="s">
        <v>6054</v>
      </c>
      <c r="D3340" t="s">
        <v>32</v>
      </c>
      <c r="E3340">
        <v>76</v>
      </c>
      <c r="F3340" s="3">
        <v>31540</v>
      </c>
      <c r="G3340" t="s">
        <v>399</v>
      </c>
      <c r="H3340" t="s">
        <v>26</v>
      </c>
      <c r="I3340" t="s">
        <v>27</v>
      </c>
      <c r="J3340" t="s">
        <v>28</v>
      </c>
      <c r="K3340" t="s">
        <v>42</v>
      </c>
      <c r="L3340">
        <v>21</v>
      </c>
    </row>
    <row r="3341" spans="1:12" x14ac:dyDescent="0.3">
      <c r="A3341">
        <v>3340</v>
      </c>
      <c r="B3341" t="s">
        <v>3355</v>
      </c>
      <c r="C3341" t="s">
        <v>6055</v>
      </c>
      <c r="D3341" t="s">
        <v>32</v>
      </c>
      <c r="E3341">
        <v>61</v>
      </c>
      <c r="F3341" s="3">
        <v>33510</v>
      </c>
      <c r="G3341" t="s">
        <v>202</v>
      </c>
      <c r="H3341" t="s">
        <v>40</v>
      </c>
      <c r="I3341" t="s">
        <v>27</v>
      </c>
      <c r="J3341" t="s">
        <v>28</v>
      </c>
      <c r="K3341" t="s">
        <v>42</v>
      </c>
      <c r="L3341">
        <v>2</v>
      </c>
    </row>
    <row r="3342" spans="1:12" x14ac:dyDescent="0.3">
      <c r="A3342">
        <v>3341</v>
      </c>
      <c r="B3342" t="s">
        <v>6056</v>
      </c>
      <c r="C3342" t="s">
        <v>6057</v>
      </c>
      <c r="D3342" t="s">
        <v>24</v>
      </c>
      <c r="E3342">
        <v>19</v>
      </c>
      <c r="F3342" s="3">
        <v>29438</v>
      </c>
      <c r="G3342" t="s">
        <v>1051</v>
      </c>
      <c r="H3342" t="s">
        <v>49</v>
      </c>
      <c r="I3342" t="s">
        <v>46</v>
      </c>
      <c r="J3342" t="s">
        <v>28</v>
      </c>
      <c r="K3342" t="s">
        <v>29</v>
      </c>
      <c r="L3342">
        <v>6</v>
      </c>
    </row>
    <row r="3343" spans="1:12" x14ac:dyDescent="0.3">
      <c r="A3343">
        <v>3342</v>
      </c>
      <c r="B3343" t="s">
        <v>6058</v>
      </c>
      <c r="C3343" t="s">
        <v>6059</v>
      </c>
      <c r="D3343" t="s">
        <v>32</v>
      </c>
      <c r="E3343">
        <v>51</v>
      </c>
      <c r="F3343" s="3">
        <v>31271</v>
      </c>
      <c r="G3343" t="s">
        <v>40</v>
      </c>
      <c r="H3343" t="s">
        <v>148</v>
      </c>
      <c r="I3343" t="s">
        <v>27</v>
      </c>
      <c r="J3343" t="s">
        <v>28</v>
      </c>
      <c r="K3343" t="s">
        <v>42</v>
      </c>
      <c r="L3343">
        <v>7</v>
      </c>
    </row>
    <row r="3344" spans="1:12" x14ac:dyDescent="0.3">
      <c r="A3344">
        <v>3343</v>
      </c>
      <c r="B3344" t="s">
        <v>6060</v>
      </c>
      <c r="C3344" t="s">
        <v>6061</v>
      </c>
      <c r="D3344" t="s">
        <v>131</v>
      </c>
      <c r="E3344">
        <v>3</v>
      </c>
      <c r="F3344" s="3" t="s">
        <v>132</v>
      </c>
      <c r="G3344" t="s">
        <v>394</v>
      </c>
      <c r="H3344" t="s">
        <v>41</v>
      </c>
      <c r="I3344" t="s">
        <v>27</v>
      </c>
      <c r="J3344" t="s">
        <v>28</v>
      </c>
      <c r="K3344" t="s">
        <v>29</v>
      </c>
      <c r="L3344">
        <v>11</v>
      </c>
    </row>
    <row r="3345" spans="1:12" x14ac:dyDescent="0.3">
      <c r="A3345">
        <v>3344</v>
      </c>
      <c r="B3345" t="s">
        <v>6062</v>
      </c>
      <c r="C3345" t="s">
        <v>6063</v>
      </c>
      <c r="D3345" t="s">
        <v>24</v>
      </c>
      <c r="E3345">
        <v>66</v>
      </c>
      <c r="F3345" s="3">
        <v>34744</v>
      </c>
      <c r="G3345" t="s">
        <v>837</v>
      </c>
      <c r="H3345" t="s">
        <v>40</v>
      </c>
      <c r="I3345" t="s">
        <v>46</v>
      </c>
      <c r="J3345" t="s">
        <v>28</v>
      </c>
      <c r="K3345" t="s">
        <v>29</v>
      </c>
      <c r="L3345">
        <v>1</v>
      </c>
    </row>
    <row r="3346" spans="1:12" x14ac:dyDescent="0.3">
      <c r="A3346">
        <v>3345</v>
      </c>
      <c r="B3346" t="s">
        <v>6064</v>
      </c>
      <c r="C3346" t="s">
        <v>6065</v>
      </c>
      <c r="D3346" t="s">
        <v>32</v>
      </c>
      <c r="E3346">
        <v>83</v>
      </c>
      <c r="F3346" s="3">
        <v>28299</v>
      </c>
      <c r="G3346" t="s">
        <v>40</v>
      </c>
      <c r="H3346" t="s">
        <v>34</v>
      </c>
      <c r="I3346" t="s">
        <v>50</v>
      </c>
      <c r="J3346" t="s">
        <v>28</v>
      </c>
      <c r="K3346" t="s">
        <v>42</v>
      </c>
      <c r="L3346">
        <v>12</v>
      </c>
    </row>
    <row r="3347" spans="1:12" x14ac:dyDescent="0.3">
      <c r="A3347">
        <v>3346</v>
      </c>
      <c r="B3347" t="s">
        <v>6066</v>
      </c>
      <c r="C3347" t="s">
        <v>6067</v>
      </c>
      <c r="D3347" t="s">
        <v>24</v>
      </c>
      <c r="E3347">
        <v>61</v>
      </c>
      <c r="F3347" s="3">
        <v>33492</v>
      </c>
      <c r="G3347" t="s">
        <v>990</v>
      </c>
      <c r="H3347" t="s">
        <v>34</v>
      </c>
      <c r="I3347" t="s">
        <v>50</v>
      </c>
      <c r="J3347" t="s">
        <v>28</v>
      </c>
      <c r="K3347" t="s">
        <v>42</v>
      </c>
      <c r="L3347">
        <v>3</v>
      </c>
    </row>
    <row r="3348" spans="1:12" x14ac:dyDescent="0.3">
      <c r="A3348">
        <v>3347</v>
      </c>
      <c r="B3348" t="s">
        <v>6068</v>
      </c>
      <c r="C3348" t="s">
        <v>9</v>
      </c>
      <c r="D3348" t="s">
        <v>32</v>
      </c>
      <c r="E3348">
        <v>99</v>
      </c>
      <c r="F3348" s="3">
        <v>31359</v>
      </c>
      <c r="G3348" t="s">
        <v>180</v>
      </c>
      <c r="H3348" t="s">
        <v>148</v>
      </c>
      <c r="I3348" t="s">
        <v>50</v>
      </c>
      <c r="J3348" t="s">
        <v>28</v>
      </c>
      <c r="K3348" t="s">
        <v>29</v>
      </c>
      <c r="L3348">
        <v>18</v>
      </c>
    </row>
    <row r="3349" spans="1:12" x14ac:dyDescent="0.3">
      <c r="A3349">
        <v>3348</v>
      </c>
      <c r="B3349" t="s">
        <v>4797</v>
      </c>
      <c r="C3349" t="s">
        <v>6069</v>
      </c>
      <c r="D3349" t="s">
        <v>24</v>
      </c>
      <c r="E3349">
        <v>93</v>
      </c>
      <c r="F3349" s="3">
        <v>20767</v>
      </c>
      <c r="G3349" t="s">
        <v>464</v>
      </c>
      <c r="H3349" t="s">
        <v>26</v>
      </c>
      <c r="I3349" t="s">
        <v>50</v>
      </c>
      <c r="J3349" t="s">
        <v>28</v>
      </c>
      <c r="K3349" t="s">
        <v>29</v>
      </c>
      <c r="L3349">
        <v>6</v>
      </c>
    </row>
    <row r="3350" spans="1:12" x14ac:dyDescent="0.3">
      <c r="A3350">
        <v>3349</v>
      </c>
      <c r="B3350" t="s">
        <v>6070</v>
      </c>
      <c r="C3350" t="s">
        <v>6071</v>
      </c>
      <c r="D3350" t="s">
        <v>32</v>
      </c>
      <c r="E3350">
        <v>11</v>
      </c>
      <c r="F3350" s="3">
        <v>29608</v>
      </c>
      <c r="G3350" t="s">
        <v>160</v>
      </c>
      <c r="H3350" t="s">
        <v>59</v>
      </c>
      <c r="I3350" t="s">
        <v>46</v>
      </c>
      <c r="J3350" t="s">
        <v>28</v>
      </c>
      <c r="K3350" t="s">
        <v>42</v>
      </c>
      <c r="L3350">
        <v>9</v>
      </c>
    </row>
    <row r="3351" spans="1:12" x14ac:dyDescent="0.3">
      <c r="A3351">
        <v>3350</v>
      </c>
      <c r="B3351" t="s">
        <v>3150</v>
      </c>
      <c r="C3351" t="s">
        <v>6072</v>
      </c>
      <c r="D3351" t="s">
        <v>32</v>
      </c>
      <c r="E3351">
        <v>53</v>
      </c>
      <c r="F3351" s="3">
        <v>27543</v>
      </c>
      <c r="G3351" t="s">
        <v>415</v>
      </c>
      <c r="H3351" t="s">
        <v>68</v>
      </c>
      <c r="I3351" t="s">
        <v>46</v>
      </c>
      <c r="J3351" t="s">
        <v>28</v>
      </c>
      <c r="K3351" t="s">
        <v>42</v>
      </c>
      <c r="L3351">
        <v>6</v>
      </c>
    </row>
    <row r="3352" spans="1:12" x14ac:dyDescent="0.3">
      <c r="A3352">
        <v>3351</v>
      </c>
      <c r="B3352" t="s">
        <v>970</v>
      </c>
      <c r="C3352" t="s">
        <v>6073</v>
      </c>
      <c r="D3352" t="s">
        <v>24</v>
      </c>
      <c r="E3352">
        <v>13</v>
      </c>
      <c r="F3352" s="3">
        <v>30054</v>
      </c>
      <c r="G3352" t="s">
        <v>718</v>
      </c>
      <c r="H3352" t="s">
        <v>40</v>
      </c>
      <c r="I3352" t="s">
        <v>46</v>
      </c>
      <c r="J3352" t="s">
        <v>28</v>
      </c>
      <c r="K3352" t="s">
        <v>42</v>
      </c>
      <c r="L3352">
        <v>15</v>
      </c>
    </row>
    <row r="3353" spans="1:12" x14ac:dyDescent="0.3">
      <c r="A3353">
        <v>3352</v>
      </c>
      <c r="B3353" t="s">
        <v>6074</v>
      </c>
      <c r="C3353" t="s">
        <v>6075</v>
      </c>
      <c r="D3353" t="s">
        <v>32</v>
      </c>
      <c r="E3353">
        <v>14</v>
      </c>
      <c r="F3353" s="3">
        <v>34696</v>
      </c>
      <c r="G3353" t="s">
        <v>1992</v>
      </c>
      <c r="H3353" t="s">
        <v>68</v>
      </c>
      <c r="I3353" t="s">
        <v>46</v>
      </c>
      <c r="J3353" t="s">
        <v>28</v>
      </c>
      <c r="K3353" t="s">
        <v>42</v>
      </c>
      <c r="L3353">
        <v>1</v>
      </c>
    </row>
    <row r="3354" spans="1:12" x14ac:dyDescent="0.3">
      <c r="A3354">
        <v>3353</v>
      </c>
      <c r="B3354" t="s">
        <v>2018</v>
      </c>
      <c r="C3354" t="s">
        <v>6076</v>
      </c>
      <c r="D3354" t="s">
        <v>24</v>
      </c>
      <c r="E3354">
        <v>91</v>
      </c>
      <c r="F3354" s="3">
        <v>34445</v>
      </c>
      <c r="G3354" t="s">
        <v>185</v>
      </c>
      <c r="H3354" t="s">
        <v>40</v>
      </c>
      <c r="I3354" t="s">
        <v>27</v>
      </c>
      <c r="J3354" t="s">
        <v>28</v>
      </c>
      <c r="K3354" t="s">
        <v>29</v>
      </c>
      <c r="L3354">
        <v>1</v>
      </c>
    </row>
    <row r="3355" spans="1:12" x14ac:dyDescent="0.3">
      <c r="A3355">
        <v>3354</v>
      </c>
      <c r="B3355" t="s">
        <v>6077</v>
      </c>
      <c r="C3355" t="s">
        <v>6078</v>
      </c>
      <c r="D3355" t="s">
        <v>32</v>
      </c>
      <c r="E3355">
        <v>18</v>
      </c>
      <c r="F3355" s="3">
        <v>28576</v>
      </c>
      <c r="G3355" t="s">
        <v>40</v>
      </c>
      <c r="H3355" t="s">
        <v>68</v>
      </c>
      <c r="I3355" t="s">
        <v>27</v>
      </c>
      <c r="J3355" t="s">
        <v>28</v>
      </c>
      <c r="K3355" t="s">
        <v>29</v>
      </c>
      <c r="L3355">
        <v>11</v>
      </c>
    </row>
    <row r="3356" spans="1:12" x14ac:dyDescent="0.3">
      <c r="A3356">
        <v>3355</v>
      </c>
      <c r="B3356" t="s">
        <v>6079</v>
      </c>
      <c r="C3356" t="s">
        <v>6080</v>
      </c>
      <c r="D3356" t="s">
        <v>24</v>
      </c>
      <c r="E3356">
        <v>50</v>
      </c>
      <c r="F3356" s="3">
        <v>32923</v>
      </c>
      <c r="G3356" t="s">
        <v>2626</v>
      </c>
      <c r="H3356" t="s">
        <v>68</v>
      </c>
      <c r="I3356" t="s">
        <v>27</v>
      </c>
      <c r="J3356" t="s">
        <v>28</v>
      </c>
      <c r="K3356" t="s">
        <v>42</v>
      </c>
      <c r="L3356">
        <v>3</v>
      </c>
    </row>
    <row r="3357" spans="1:12" x14ac:dyDescent="0.3">
      <c r="A3357">
        <v>3356</v>
      </c>
      <c r="B3357" t="s">
        <v>6081</v>
      </c>
      <c r="C3357" t="s">
        <v>6082</v>
      </c>
      <c r="D3357" t="s">
        <v>32</v>
      </c>
      <c r="E3357">
        <v>47</v>
      </c>
      <c r="F3357" s="3">
        <v>21632</v>
      </c>
      <c r="G3357" t="s">
        <v>506</v>
      </c>
      <c r="H3357" t="s">
        <v>34</v>
      </c>
      <c r="I3357" t="s">
        <v>27</v>
      </c>
      <c r="J3357" t="s">
        <v>28</v>
      </c>
      <c r="K3357" t="s">
        <v>29</v>
      </c>
      <c r="L3357">
        <v>6</v>
      </c>
    </row>
    <row r="3358" spans="1:12" x14ac:dyDescent="0.3">
      <c r="A3358">
        <v>3357</v>
      </c>
      <c r="B3358" t="s">
        <v>1246</v>
      </c>
      <c r="C3358" t="s">
        <v>6083</v>
      </c>
      <c r="D3358" t="s">
        <v>32</v>
      </c>
      <c r="E3358">
        <v>25</v>
      </c>
      <c r="F3358" s="3">
        <v>36192</v>
      </c>
      <c r="G3358" t="s">
        <v>534</v>
      </c>
      <c r="H3358" t="s">
        <v>68</v>
      </c>
      <c r="I3358" t="s">
        <v>46</v>
      </c>
      <c r="J3358" t="s">
        <v>28</v>
      </c>
      <c r="K3358" t="s">
        <v>42</v>
      </c>
      <c r="L3358">
        <v>4</v>
      </c>
    </row>
    <row r="3359" spans="1:12" x14ac:dyDescent="0.3">
      <c r="A3359">
        <v>3358</v>
      </c>
      <c r="B3359" t="s">
        <v>5264</v>
      </c>
      <c r="C3359" t="s">
        <v>6084</v>
      </c>
      <c r="D3359" t="s">
        <v>32</v>
      </c>
      <c r="E3359">
        <v>30</v>
      </c>
      <c r="F3359" s="3">
        <v>26924</v>
      </c>
      <c r="G3359" t="s">
        <v>745</v>
      </c>
      <c r="H3359" t="s">
        <v>68</v>
      </c>
      <c r="I3359" t="s">
        <v>46</v>
      </c>
      <c r="J3359" t="s">
        <v>28</v>
      </c>
      <c r="K3359" t="s">
        <v>29</v>
      </c>
      <c r="L3359">
        <v>11</v>
      </c>
    </row>
    <row r="3360" spans="1:12" x14ac:dyDescent="0.3">
      <c r="A3360">
        <v>3359</v>
      </c>
      <c r="B3360" t="s">
        <v>5461</v>
      </c>
      <c r="C3360" t="s">
        <v>2239</v>
      </c>
      <c r="D3360" t="s">
        <v>32</v>
      </c>
      <c r="E3360">
        <v>82</v>
      </c>
      <c r="F3360" s="3">
        <v>33585</v>
      </c>
      <c r="G3360" t="s">
        <v>1086</v>
      </c>
      <c r="H3360" t="s">
        <v>40</v>
      </c>
      <c r="I3360" t="s">
        <v>27</v>
      </c>
      <c r="J3360" t="s">
        <v>28</v>
      </c>
      <c r="K3360" t="s">
        <v>42</v>
      </c>
      <c r="L3360">
        <v>3</v>
      </c>
    </row>
    <row r="3361" spans="1:12" x14ac:dyDescent="0.3">
      <c r="A3361">
        <v>3360</v>
      </c>
      <c r="B3361" t="s">
        <v>6085</v>
      </c>
      <c r="C3361" t="s">
        <v>6086</v>
      </c>
      <c r="D3361" t="s">
        <v>24</v>
      </c>
      <c r="E3361">
        <v>77</v>
      </c>
      <c r="F3361" s="3">
        <v>23093</v>
      </c>
      <c r="G3361" t="s">
        <v>404</v>
      </c>
      <c r="H3361" t="s">
        <v>26</v>
      </c>
      <c r="I3361" t="s">
        <v>46</v>
      </c>
      <c r="J3361" t="s">
        <v>28</v>
      </c>
      <c r="K3361" t="s">
        <v>42</v>
      </c>
      <c r="L3361">
        <v>5</v>
      </c>
    </row>
    <row r="3362" spans="1:12" x14ac:dyDescent="0.3">
      <c r="A3362">
        <v>3361</v>
      </c>
      <c r="B3362" t="s">
        <v>6087</v>
      </c>
      <c r="C3362" t="s">
        <v>6088</v>
      </c>
      <c r="D3362" t="s">
        <v>24</v>
      </c>
      <c r="E3362">
        <v>68</v>
      </c>
      <c r="F3362" s="3">
        <v>24857</v>
      </c>
      <c r="G3362" t="s">
        <v>301</v>
      </c>
      <c r="H3362" t="s">
        <v>38</v>
      </c>
      <c r="I3362" t="s">
        <v>27</v>
      </c>
      <c r="J3362" t="s">
        <v>28</v>
      </c>
      <c r="K3362" t="s">
        <v>29</v>
      </c>
      <c r="L3362">
        <v>9</v>
      </c>
    </row>
    <row r="3363" spans="1:12" x14ac:dyDescent="0.3">
      <c r="A3363">
        <v>3362</v>
      </c>
      <c r="B3363" t="s">
        <v>6089</v>
      </c>
      <c r="C3363" t="s">
        <v>6090</v>
      </c>
      <c r="D3363" t="s">
        <v>32</v>
      </c>
      <c r="E3363">
        <v>60</v>
      </c>
      <c r="F3363" s="3">
        <v>26108</v>
      </c>
      <c r="G3363" t="s">
        <v>298</v>
      </c>
      <c r="H3363" t="s">
        <v>34</v>
      </c>
      <c r="I3363" t="s">
        <v>46</v>
      </c>
      <c r="J3363" t="s">
        <v>28</v>
      </c>
      <c r="K3363" t="s">
        <v>42</v>
      </c>
      <c r="L3363">
        <v>13</v>
      </c>
    </row>
    <row r="3364" spans="1:12" x14ac:dyDescent="0.3">
      <c r="A3364">
        <v>3363</v>
      </c>
      <c r="B3364" t="s">
        <v>6091</v>
      </c>
      <c r="C3364" t="s">
        <v>6092</v>
      </c>
      <c r="D3364" t="s">
        <v>32</v>
      </c>
      <c r="E3364">
        <v>25</v>
      </c>
      <c r="F3364" s="3">
        <v>36593</v>
      </c>
      <c r="G3364" t="s">
        <v>577</v>
      </c>
      <c r="H3364" t="s">
        <v>68</v>
      </c>
      <c r="I3364" t="s">
        <v>50</v>
      </c>
      <c r="J3364" t="s">
        <v>28</v>
      </c>
      <c r="K3364" t="s">
        <v>29</v>
      </c>
      <c r="L3364">
        <v>3</v>
      </c>
    </row>
    <row r="3365" spans="1:12" x14ac:dyDescent="0.3">
      <c r="A3365">
        <v>3364</v>
      </c>
      <c r="B3365" t="s">
        <v>6093</v>
      </c>
      <c r="C3365" t="s">
        <v>9</v>
      </c>
      <c r="D3365" t="s">
        <v>32</v>
      </c>
      <c r="E3365">
        <v>77</v>
      </c>
      <c r="F3365" s="3">
        <v>34200</v>
      </c>
      <c r="G3365" t="s">
        <v>2240</v>
      </c>
      <c r="H3365" t="s">
        <v>68</v>
      </c>
      <c r="I3365" t="s">
        <v>27</v>
      </c>
      <c r="J3365" t="s">
        <v>28</v>
      </c>
      <c r="K3365" t="s">
        <v>29</v>
      </c>
      <c r="L3365">
        <v>3</v>
      </c>
    </row>
    <row r="3366" spans="1:12" x14ac:dyDescent="0.3">
      <c r="A3366">
        <v>3365</v>
      </c>
      <c r="B3366" t="s">
        <v>3446</v>
      </c>
      <c r="C3366" t="s">
        <v>6094</v>
      </c>
      <c r="D3366" t="s">
        <v>131</v>
      </c>
      <c r="E3366">
        <v>29</v>
      </c>
      <c r="F3366" s="3" t="s">
        <v>132</v>
      </c>
      <c r="G3366" t="s">
        <v>955</v>
      </c>
      <c r="H3366" t="s">
        <v>41</v>
      </c>
      <c r="I3366" t="s">
        <v>27</v>
      </c>
      <c r="J3366" t="s">
        <v>28</v>
      </c>
      <c r="K3366" t="s">
        <v>42</v>
      </c>
      <c r="L3366">
        <v>11</v>
      </c>
    </row>
    <row r="3367" spans="1:12" x14ac:dyDescent="0.3">
      <c r="A3367">
        <v>3366</v>
      </c>
      <c r="B3367" t="s">
        <v>6095</v>
      </c>
      <c r="C3367" t="s">
        <v>6096</v>
      </c>
      <c r="D3367" t="s">
        <v>32</v>
      </c>
      <c r="E3367">
        <v>98</v>
      </c>
      <c r="F3367" s="3">
        <v>27451</v>
      </c>
      <c r="G3367" t="s">
        <v>636</v>
      </c>
      <c r="H3367" t="s">
        <v>68</v>
      </c>
      <c r="I3367" t="s">
        <v>27</v>
      </c>
      <c r="J3367" t="s">
        <v>28</v>
      </c>
      <c r="K3367" t="s">
        <v>29</v>
      </c>
      <c r="L3367">
        <v>14</v>
      </c>
    </row>
    <row r="3368" spans="1:12" x14ac:dyDescent="0.3">
      <c r="A3368">
        <v>3367</v>
      </c>
      <c r="B3368" t="s">
        <v>6097</v>
      </c>
      <c r="C3368" t="s">
        <v>6098</v>
      </c>
      <c r="D3368" t="s">
        <v>24</v>
      </c>
      <c r="E3368">
        <v>75</v>
      </c>
      <c r="F3368" s="3">
        <v>36865</v>
      </c>
      <c r="G3368" t="s">
        <v>449</v>
      </c>
      <c r="H3368" t="s">
        <v>148</v>
      </c>
      <c r="I3368" t="s">
        <v>27</v>
      </c>
      <c r="J3368" t="s">
        <v>28</v>
      </c>
      <c r="K3368" t="s">
        <v>29</v>
      </c>
      <c r="L3368">
        <v>1</v>
      </c>
    </row>
    <row r="3369" spans="1:12" x14ac:dyDescent="0.3">
      <c r="A3369">
        <v>3368</v>
      </c>
      <c r="B3369" t="s">
        <v>6099</v>
      </c>
      <c r="C3369" t="s">
        <v>6100</v>
      </c>
      <c r="D3369" t="s">
        <v>24</v>
      </c>
      <c r="E3369">
        <v>7</v>
      </c>
      <c r="F3369" s="3">
        <v>24670</v>
      </c>
      <c r="G3369" t="s">
        <v>636</v>
      </c>
      <c r="H3369" t="s">
        <v>34</v>
      </c>
      <c r="I3369" t="s">
        <v>46</v>
      </c>
      <c r="J3369" t="s">
        <v>28</v>
      </c>
      <c r="K3369" t="s">
        <v>42</v>
      </c>
      <c r="L3369">
        <v>16</v>
      </c>
    </row>
    <row r="3370" spans="1:12" x14ac:dyDescent="0.3">
      <c r="A3370">
        <v>3369</v>
      </c>
      <c r="B3370" t="s">
        <v>6101</v>
      </c>
      <c r="C3370" t="s">
        <v>6102</v>
      </c>
      <c r="D3370" t="s">
        <v>24</v>
      </c>
      <c r="E3370">
        <v>90</v>
      </c>
      <c r="F3370" s="3">
        <v>28127</v>
      </c>
      <c r="G3370" t="s">
        <v>227</v>
      </c>
      <c r="H3370" t="s">
        <v>40</v>
      </c>
      <c r="I3370" t="s">
        <v>27</v>
      </c>
      <c r="J3370" t="s">
        <v>28</v>
      </c>
      <c r="K3370" t="s">
        <v>42</v>
      </c>
      <c r="L3370">
        <v>10</v>
      </c>
    </row>
    <row r="3371" spans="1:12" x14ac:dyDescent="0.3">
      <c r="A3371">
        <v>3370</v>
      </c>
      <c r="B3371" t="s">
        <v>6103</v>
      </c>
      <c r="C3371" t="s">
        <v>6104</v>
      </c>
      <c r="D3371" t="s">
        <v>32</v>
      </c>
      <c r="E3371">
        <v>8</v>
      </c>
      <c r="F3371" s="3">
        <v>19746</v>
      </c>
      <c r="G3371" t="s">
        <v>250</v>
      </c>
      <c r="H3371" t="s">
        <v>40</v>
      </c>
      <c r="I3371" t="s">
        <v>50</v>
      </c>
      <c r="J3371" t="s">
        <v>28</v>
      </c>
      <c r="K3371" t="s">
        <v>29</v>
      </c>
      <c r="L3371">
        <v>5</v>
      </c>
    </row>
    <row r="3372" spans="1:12" x14ac:dyDescent="0.3">
      <c r="A3372">
        <v>3371</v>
      </c>
      <c r="B3372" t="s">
        <v>6105</v>
      </c>
      <c r="C3372" t="s">
        <v>6106</v>
      </c>
      <c r="D3372" t="s">
        <v>24</v>
      </c>
      <c r="E3372">
        <v>56</v>
      </c>
      <c r="F3372" s="3">
        <v>28428</v>
      </c>
      <c r="G3372" t="s">
        <v>263</v>
      </c>
      <c r="H3372" t="s">
        <v>49</v>
      </c>
      <c r="I3372" t="s">
        <v>27</v>
      </c>
      <c r="J3372" t="s">
        <v>28</v>
      </c>
      <c r="K3372" t="s">
        <v>42</v>
      </c>
      <c r="L3372">
        <v>17</v>
      </c>
    </row>
    <row r="3373" spans="1:12" x14ac:dyDescent="0.3">
      <c r="A3373">
        <v>3372</v>
      </c>
      <c r="B3373" t="s">
        <v>6107</v>
      </c>
      <c r="C3373" t="s">
        <v>6108</v>
      </c>
      <c r="D3373" t="s">
        <v>32</v>
      </c>
      <c r="E3373">
        <v>62</v>
      </c>
      <c r="F3373" s="3">
        <v>19992</v>
      </c>
      <c r="G3373" t="s">
        <v>40</v>
      </c>
      <c r="H3373" t="s">
        <v>122</v>
      </c>
      <c r="I3373" t="s">
        <v>50</v>
      </c>
      <c r="J3373" t="s">
        <v>28</v>
      </c>
      <c r="K3373" t="s">
        <v>42</v>
      </c>
      <c r="L3373">
        <v>15</v>
      </c>
    </row>
    <row r="3374" spans="1:12" x14ac:dyDescent="0.3">
      <c r="A3374">
        <v>3373</v>
      </c>
      <c r="B3374" t="s">
        <v>6109</v>
      </c>
      <c r="C3374" t="s">
        <v>6110</v>
      </c>
      <c r="D3374" t="s">
        <v>24</v>
      </c>
      <c r="E3374">
        <v>19</v>
      </c>
      <c r="F3374" s="3">
        <v>33263</v>
      </c>
      <c r="G3374" t="s">
        <v>227</v>
      </c>
      <c r="H3374" t="s">
        <v>26</v>
      </c>
      <c r="I3374" t="s">
        <v>27</v>
      </c>
      <c r="J3374" t="s">
        <v>28</v>
      </c>
      <c r="K3374" t="s">
        <v>42</v>
      </c>
      <c r="L3374">
        <v>5</v>
      </c>
    </row>
    <row r="3375" spans="1:12" x14ac:dyDescent="0.3">
      <c r="A3375">
        <v>3374</v>
      </c>
      <c r="B3375" t="s">
        <v>6111</v>
      </c>
      <c r="C3375" t="s">
        <v>6112</v>
      </c>
      <c r="D3375" t="s">
        <v>24</v>
      </c>
      <c r="E3375">
        <v>77</v>
      </c>
      <c r="F3375" s="3">
        <v>21871</v>
      </c>
      <c r="G3375" t="s">
        <v>83</v>
      </c>
      <c r="H3375" t="s">
        <v>68</v>
      </c>
      <c r="I3375" t="s">
        <v>27</v>
      </c>
      <c r="J3375" t="s">
        <v>28</v>
      </c>
      <c r="K3375" t="s">
        <v>29</v>
      </c>
      <c r="L3375">
        <v>12</v>
      </c>
    </row>
    <row r="3376" spans="1:12" x14ac:dyDescent="0.3">
      <c r="A3376">
        <v>3375</v>
      </c>
      <c r="B3376" t="s">
        <v>6113</v>
      </c>
      <c r="C3376" t="s">
        <v>6114</v>
      </c>
      <c r="D3376" t="s">
        <v>32</v>
      </c>
      <c r="E3376">
        <v>37</v>
      </c>
      <c r="F3376" s="3">
        <v>34049</v>
      </c>
      <c r="G3376" t="s">
        <v>1367</v>
      </c>
      <c r="H3376" t="s">
        <v>34</v>
      </c>
      <c r="I3376" t="s">
        <v>50</v>
      </c>
      <c r="J3376" t="s">
        <v>28</v>
      </c>
      <c r="K3376" t="s">
        <v>29</v>
      </c>
      <c r="L3376">
        <v>6</v>
      </c>
    </row>
    <row r="3377" spans="1:12" x14ac:dyDescent="0.3">
      <c r="A3377">
        <v>3376</v>
      </c>
      <c r="B3377" t="s">
        <v>6115</v>
      </c>
      <c r="C3377" t="s">
        <v>6116</v>
      </c>
      <c r="D3377" t="s">
        <v>24</v>
      </c>
      <c r="E3377">
        <v>74</v>
      </c>
      <c r="F3377" s="3">
        <v>30244</v>
      </c>
      <c r="G3377" t="s">
        <v>40</v>
      </c>
      <c r="H3377" t="s">
        <v>68</v>
      </c>
      <c r="I3377" t="s">
        <v>27</v>
      </c>
      <c r="J3377" t="s">
        <v>28</v>
      </c>
      <c r="K3377" t="s">
        <v>42</v>
      </c>
      <c r="L3377">
        <v>16</v>
      </c>
    </row>
    <row r="3378" spans="1:12" x14ac:dyDescent="0.3">
      <c r="A3378">
        <v>3377</v>
      </c>
      <c r="B3378" t="s">
        <v>6117</v>
      </c>
      <c r="C3378" t="s">
        <v>6118</v>
      </c>
      <c r="D3378" t="s">
        <v>32</v>
      </c>
      <c r="E3378">
        <v>12</v>
      </c>
      <c r="F3378" s="3">
        <v>32317</v>
      </c>
      <c r="G3378" t="s">
        <v>40</v>
      </c>
      <c r="H3378" t="s">
        <v>68</v>
      </c>
      <c r="I3378" t="s">
        <v>27</v>
      </c>
      <c r="J3378" t="s">
        <v>28</v>
      </c>
      <c r="K3378" t="s">
        <v>29</v>
      </c>
      <c r="L3378">
        <v>7</v>
      </c>
    </row>
    <row r="3379" spans="1:12" x14ac:dyDescent="0.3">
      <c r="A3379">
        <v>3378</v>
      </c>
      <c r="B3379" t="s">
        <v>6119</v>
      </c>
      <c r="C3379" t="s">
        <v>6120</v>
      </c>
      <c r="D3379" t="s">
        <v>24</v>
      </c>
      <c r="E3379">
        <v>17</v>
      </c>
      <c r="F3379" s="3">
        <v>22694</v>
      </c>
      <c r="G3379" t="s">
        <v>40</v>
      </c>
      <c r="H3379" t="s">
        <v>34</v>
      </c>
      <c r="I3379" t="s">
        <v>46</v>
      </c>
      <c r="J3379" t="s">
        <v>28</v>
      </c>
      <c r="K3379" t="s">
        <v>42</v>
      </c>
      <c r="L3379">
        <v>14</v>
      </c>
    </row>
    <row r="3380" spans="1:12" x14ac:dyDescent="0.3">
      <c r="A3380">
        <v>3379</v>
      </c>
      <c r="B3380" t="s">
        <v>6121</v>
      </c>
      <c r="C3380" t="s">
        <v>6122</v>
      </c>
      <c r="D3380" t="s">
        <v>24</v>
      </c>
      <c r="E3380">
        <v>51</v>
      </c>
      <c r="F3380" s="3">
        <v>36280</v>
      </c>
      <c r="G3380" t="s">
        <v>154</v>
      </c>
      <c r="H3380" t="s">
        <v>26</v>
      </c>
      <c r="I3380" t="s">
        <v>27</v>
      </c>
      <c r="J3380" t="s">
        <v>28</v>
      </c>
      <c r="K3380" t="s">
        <v>29</v>
      </c>
      <c r="L3380">
        <v>2</v>
      </c>
    </row>
    <row r="3381" spans="1:12" x14ac:dyDescent="0.3">
      <c r="A3381">
        <v>3380</v>
      </c>
      <c r="B3381" t="s">
        <v>2260</v>
      </c>
      <c r="C3381" t="s">
        <v>6123</v>
      </c>
      <c r="D3381" t="s">
        <v>32</v>
      </c>
      <c r="E3381">
        <v>41</v>
      </c>
      <c r="F3381" s="3">
        <v>20098</v>
      </c>
      <c r="G3381" t="s">
        <v>273</v>
      </c>
      <c r="H3381" t="s">
        <v>68</v>
      </c>
      <c r="I3381" t="s">
        <v>50</v>
      </c>
      <c r="J3381" t="s">
        <v>28</v>
      </c>
      <c r="K3381" t="s">
        <v>29</v>
      </c>
      <c r="L3381">
        <v>14</v>
      </c>
    </row>
    <row r="3382" spans="1:12" x14ac:dyDescent="0.3">
      <c r="A3382">
        <v>3381</v>
      </c>
      <c r="B3382" t="s">
        <v>6124</v>
      </c>
      <c r="C3382" t="s">
        <v>6125</v>
      </c>
      <c r="D3382" t="s">
        <v>32</v>
      </c>
      <c r="E3382">
        <v>26</v>
      </c>
      <c r="F3382" s="3">
        <v>34293</v>
      </c>
      <c r="G3382" t="s">
        <v>691</v>
      </c>
      <c r="H3382" t="s">
        <v>40</v>
      </c>
      <c r="I3382" t="s">
        <v>27</v>
      </c>
      <c r="J3382" t="s">
        <v>28</v>
      </c>
      <c r="K3382" t="s">
        <v>42</v>
      </c>
      <c r="L3382">
        <v>4</v>
      </c>
    </row>
    <row r="3383" spans="1:12" x14ac:dyDescent="0.3">
      <c r="A3383">
        <v>3382</v>
      </c>
      <c r="B3383" t="s">
        <v>6126</v>
      </c>
      <c r="C3383" t="s">
        <v>6127</v>
      </c>
      <c r="D3383" t="s">
        <v>32</v>
      </c>
      <c r="E3383">
        <v>90</v>
      </c>
      <c r="F3383" s="3">
        <v>28476</v>
      </c>
      <c r="G3383" t="s">
        <v>58</v>
      </c>
      <c r="H3383" t="s">
        <v>40</v>
      </c>
      <c r="I3383" t="s">
        <v>50</v>
      </c>
      <c r="J3383" t="s">
        <v>28</v>
      </c>
      <c r="K3383" t="s">
        <v>42</v>
      </c>
      <c r="L3383">
        <v>10</v>
      </c>
    </row>
    <row r="3384" spans="1:12" x14ac:dyDescent="0.3">
      <c r="A3384">
        <v>3383</v>
      </c>
      <c r="B3384" t="s">
        <v>6128</v>
      </c>
      <c r="C3384" t="s">
        <v>6129</v>
      </c>
      <c r="D3384" t="s">
        <v>32</v>
      </c>
      <c r="E3384">
        <v>47</v>
      </c>
      <c r="F3384" s="3">
        <v>30046</v>
      </c>
      <c r="G3384" t="s">
        <v>713</v>
      </c>
      <c r="H3384" t="s">
        <v>34</v>
      </c>
      <c r="I3384" t="s">
        <v>46</v>
      </c>
      <c r="J3384" t="s">
        <v>28</v>
      </c>
      <c r="K3384" t="s">
        <v>29</v>
      </c>
      <c r="L3384">
        <v>10</v>
      </c>
    </row>
    <row r="3385" spans="1:12" x14ac:dyDescent="0.3">
      <c r="A3385">
        <v>3384</v>
      </c>
      <c r="B3385" t="s">
        <v>6130</v>
      </c>
      <c r="C3385" t="s">
        <v>6068</v>
      </c>
      <c r="D3385" t="s">
        <v>32</v>
      </c>
      <c r="E3385">
        <v>11</v>
      </c>
      <c r="F3385" s="3">
        <v>35129</v>
      </c>
      <c r="G3385" t="s">
        <v>40</v>
      </c>
      <c r="H3385" t="s">
        <v>40</v>
      </c>
      <c r="I3385" t="s">
        <v>27</v>
      </c>
      <c r="J3385" t="s">
        <v>28</v>
      </c>
      <c r="K3385" t="s">
        <v>42</v>
      </c>
      <c r="L3385">
        <v>6</v>
      </c>
    </row>
    <row r="3386" spans="1:12" x14ac:dyDescent="0.3">
      <c r="A3386">
        <v>3385</v>
      </c>
      <c r="B3386" t="s">
        <v>6131</v>
      </c>
      <c r="C3386" t="s">
        <v>9</v>
      </c>
      <c r="D3386" t="s">
        <v>24</v>
      </c>
      <c r="E3386">
        <v>23</v>
      </c>
      <c r="F3386" s="3">
        <v>27435</v>
      </c>
      <c r="G3386" t="s">
        <v>368</v>
      </c>
      <c r="H3386" t="s">
        <v>59</v>
      </c>
      <c r="I3386" t="s">
        <v>27</v>
      </c>
      <c r="J3386" t="s">
        <v>28</v>
      </c>
      <c r="K3386" t="s">
        <v>42</v>
      </c>
      <c r="L3386">
        <v>9</v>
      </c>
    </row>
    <row r="3387" spans="1:12" x14ac:dyDescent="0.3">
      <c r="A3387">
        <v>3386</v>
      </c>
      <c r="B3387" t="s">
        <v>362</v>
      </c>
      <c r="C3387" t="s">
        <v>6132</v>
      </c>
      <c r="D3387" t="s">
        <v>32</v>
      </c>
      <c r="E3387">
        <v>24</v>
      </c>
      <c r="F3387" s="3">
        <v>36369</v>
      </c>
      <c r="G3387" t="s">
        <v>503</v>
      </c>
      <c r="H3387" t="s">
        <v>41</v>
      </c>
      <c r="I3387" t="s">
        <v>50</v>
      </c>
      <c r="J3387" t="s">
        <v>28</v>
      </c>
      <c r="K3387" t="s">
        <v>29</v>
      </c>
      <c r="L3387">
        <v>2</v>
      </c>
    </row>
    <row r="3388" spans="1:12" x14ac:dyDescent="0.3">
      <c r="A3388">
        <v>3387</v>
      </c>
      <c r="B3388" t="s">
        <v>6133</v>
      </c>
      <c r="C3388" t="s">
        <v>1350</v>
      </c>
      <c r="D3388" t="s">
        <v>24</v>
      </c>
      <c r="E3388">
        <v>19</v>
      </c>
      <c r="F3388" s="3">
        <v>27946</v>
      </c>
      <c r="G3388" t="s">
        <v>301</v>
      </c>
      <c r="H3388" t="s">
        <v>68</v>
      </c>
      <c r="I3388" t="s">
        <v>46</v>
      </c>
      <c r="J3388" t="s">
        <v>28</v>
      </c>
      <c r="K3388" t="s">
        <v>29</v>
      </c>
      <c r="L3388">
        <v>15</v>
      </c>
    </row>
    <row r="3389" spans="1:12" x14ac:dyDescent="0.3">
      <c r="A3389">
        <v>3388</v>
      </c>
      <c r="B3389" t="s">
        <v>4198</v>
      </c>
      <c r="C3389" t="s">
        <v>6134</v>
      </c>
      <c r="D3389" t="s">
        <v>32</v>
      </c>
      <c r="E3389">
        <v>81</v>
      </c>
      <c r="F3389" s="3">
        <v>31710</v>
      </c>
      <c r="G3389" t="s">
        <v>555</v>
      </c>
      <c r="H3389" t="s">
        <v>49</v>
      </c>
      <c r="I3389" t="s">
        <v>27</v>
      </c>
      <c r="J3389" t="s">
        <v>28</v>
      </c>
      <c r="K3389" t="s">
        <v>42</v>
      </c>
      <c r="L3389">
        <v>7</v>
      </c>
    </row>
    <row r="3390" spans="1:12" x14ac:dyDescent="0.3">
      <c r="A3390">
        <v>3389</v>
      </c>
      <c r="B3390" t="s">
        <v>6135</v>
      </c>
      <c r="C3390" t="s">
        <v>2773</v>
      </c>
      <c r="D3390" t="s">
        <v>24</v>
      </c>
      <c r="E3390">
        <v>27</v>
      </c>
      <c r="F3390" s="3">
        <v>26451</v>
      </c>
      <c r="G3390" t="s">
        <v>891</v>
      </c>
      <c r="H3390" t="s">
        <v>40</v>
      </c>
      <c r="I3390" t="s">
        <v>46</v>
      </c>
      <c r="J3390" t="s">
        <v>28</v>
      </c>
      <c r="K3390" t="s">
        <v>42</v>
      </c>
      <c r="L3390">
        <v>19</v>
      </c>
    </row>
    <row r="3391" spans="1:12" x14ac:dyDescent="0.3">
      <c r="A3391">
        <v>3390</v>
      </c>
      <c r="B3391" t="s">
        <v>4156</v>
      </c>
      <c r="C3391" t="s">
        <v>6136</v>
      </c>
      <c r="D3391" t="s">
        <v>24</v>
      </c>
      <c r="E3391">
        <v>20</v>
      </c>
      <c r="F3391" s="3">
        <v>25230</v>
      </c>
      <c r="G3391" t="s">
        <v>40</v>
      </c>
      <c r="H3391" t="s">
        <v>40</v>
      </c>
      <c r="I3391" t="s">
        <v>50</v>
      </c>
      <c r="J3391" t="s">
        <v>28</v>
      </c>
      <c r="K3391" t="s">
        <v>42</v>
      </c>
      <c r="L3391">
        <v>7</v>
      </c>
    </row>
    <row r="3392" spans="1:12" x14ac:dyDescent="0.3">
      <c r="A3392">
        <v>3391</v>
      </c>
      <c r="B3392" t="s">
        <v>1973</v>
      </c>
      <c r="C3392" t="s">
        <v>6137</v>
      </c>
      <c r="D3392" t="s">
        <v>32</v>
      </c>
      <c r="E3392">
        <v>93</v>
      </c>
      <c r="F3392" s="3">
        <v>33412</v>
      </c>
      <c r="G3392" t="s">
        <v>40</v>
      </c>
      <c r="H3392" t="s">
        <v>68</v>
      </c>
      <c r="I3392" t="s">
        <v>27</v>
      </c>
      <c r="J3392" t="s">
        <v>28</v>
      </c>
      <c r="K3392" t="s">
        <v>42</v>
      </c>
      <c r="L3392">
        <v>7</v>
      </c>
    </row>
    <row r="3393" spans="1:12" x14ac:dyDescent="0.3">
      <c r="A3393">
        <v>3392</v>
      </c>
      <c r="B3393" t="s">
        <v>6138</v>
      </c>
      <c r="C3393" t="s">
        <v>6139</v>
      </c>
      <c r="D3393" t="s">
        <v>32</v>
      </c>
      <c r="E3393">
        <v>41</v>
      </c>
      <c r="F3393" s="3">
        <v>28106</v>
      </c>
      <c r="G3393" t="s">
        <v>580</v>
      </c>
      <c r="H3393" t="s">
        <v>34</v>
      </c>
      <c r="I3393" t="s">
        <v>27</v>
      </c>
      <c r="J3393" t="s">
        <v>28</v>
      </c>
      <c r="K3393" t="s">
        <v>42</v>
      </c>
      <c r="L3393">
        <v>10</v>
      </c>
    </row>
    <row r="3394" spans="1:12" x14ac:dyDescent="0.3">
      <c r="A3394">
        <v>3393</v>
      </c>
      <c r="B3394" t="s">
        <v>1740</v>
      </c>
      <c r="C3394" t="s">
        <v>6140</v>
      </c>
      <c r="D3394" t="s">
        <v>24</v>
      </c>
      <c r="E3394">
        <v>23</v>
      </c>
      <c r="F3394" s="3">
        <v>19776</v>
      </c>
      <c r="G3394" t="s">
        <v>636</v>
      </c>
      <c r="H3394" t="s">
        <v>49</v>
      </c>
      <c r="I3394" t="s">
        <v>27</v>
      </c>
      <c r="J3394" t="s">
        <v>28</v>
      </c>
      <c r="K3394" t="s">
        <v>29</v>
      </c>
      <c r="L3394">
        <v>7</v>
      </c>
    </row>
    <row r="3395" spans="1:12" x14ac:dyDescent="0.3">
      <c r="A3395">
        <v>3394</v>
      </c>
      <c r="B3395" t="s">
        <v>6141</v>
      </c>
      <c r="C3395" t="s">
        <v>6142</v>
      </c>
      <c r="D3395" t="s">
        <v>32</v>
      </c>
      <c r="E3395">
        <v>39</v>
      </c>
      <c r="F3395" s="3">
        <v>27206</v>
      </c>
      <c r="G3395" t="s">
        <v>784</v>
      </c>
      <c r="H3395" t="s">
        <v>26</v>
      </c>
      <c r="I3395" t="s">
        <v>27</v>
      </c>
      <c r="J3395" t="s">
        <v>28</v>
      </c>
      <c r="K3395" t="s">
        <v>42</v>
      </c>
      <c r="L3395">
        <v>22</v>
      </c>
    </row>
    <row r="3396" spans="1:12" x14ac:dyDescent="0.3">
      <c r="A3396">
        <v>3395</v>
      </c>
      <c r="B3396" t="s">
        <v>2352</v>
      </c>
      <c r="C3396" t="s">
        <v>6143</v>
      </c>
      <c r="D3396" t="s">
        <v>32</v>
      </c>
      <c r="E3396">
        <v>76</v>
      </c>
      <c r="F3396" s="3">
        <v>34078</v>
      </c>
      <c r="G3396" t="s">
        <v>40</v>
      </c>
      <c r="H3396" t="s">
        <v>34</v>
      </c>
      <c r="I3396" t="s">
        <v>27</v>
      </c>
      <c r="J3396" t="s">
        <v>28</v>
      </c>
      <c r="K3396" t="s">
        <v>42</v>
      </c>
      <c r="L3396">
        <v>3</v>
      </c>
    </row>
    <row r="3397" spans="1:12" x14ac:dyDescent="0.3">
      <c r="A3397">
        <v>3396</v>
      </c>
      <c r="B3397" t="s">
        <v>439</v>
      </c>
      <c r="C3397" t="s">
        <v>6144</v>
      </c>
      <c r="D3397" t="s">
        <v>32</v>
      </c>
      <c r="E3397">
        <v>18</v>
      </c>
      <c r="F3397" s="3">
        <v>22095</v>
      </c>
      <c r="G3397" t="s">
        <v>102</v>
      </c>
      <c r="H3397" t="s">
        <v>68</v>
      </c>
      <c r="I3397" t="s">
        <v>27</v>
      </c>
      <c r="J3397" t="s">
        <v>28</v>
      </c>
      <c r="K3397" t="s">
        <v>29</v>
      </c>
      <c r="L3397">
        <v>9</v>
      </c>
    </row>
    <row r="3398" spans="1:12" x14ac:dyDescent="0.3">
      <c r="A3398">
        <v>3397</v>
      </c>
      <c r="B3398" t="s">
        <v>6145</v>
      </c>
      <c r="C3398" t="s">
        <v>9</v>
      </c>
      <c r="D3398" t="s">
        <v>24</v>
      </c>
      <c r="E3398">
        <v>70</v>
      </c>
      <c r="F3398" s="3">
        <v>31278</v>
      </c>
      <c r="G3398" t="s">
        <v>128</v>
      </c>
      <c r="H3398" t="s">
        <v>41</v>
      </c>
      <c r="I3398" t="s">
        <v>27</v>
      </c>
      <c r="J3398" t="s">
        <v>28</v>
      </c>
      <c r="K3398" t="s">
        <v>42</v>
      </c>
      <c r="L3398">
        <v>11</v>
      </c>
    </row>
    <row r="3399" spans="1:12" x14ac:dyDescent="0.3">
      <c r="A3399">
        <v>3398</v>
      </c>
      <c r="B3399" t="s">
        <v>334</v>
      </c>
      <c r="C3399" t="s">
        <v>6146</v>
      </c>
      <c r="D3399" t="s">
        <v>32</v>
      </c>
      <c r="E3399">
        <v>69</v>
      </c>
      <c r="F3399" s="3">
        <v>26115</v>
      </c>
      <c r="G3399" t="s">
        <v>40</v>
      </c>
      <c r="H3399" t="s">
        <v>40</v>
      </c>
      <c r="I3399" t="s">
        <v>50</v>
      </c>
      <c r="J3399" t="s">
        <v>28</v>
      </c>
      <c r="K3399" t="s">
        <v>29</v>
      </c>
      <c r="L3399">
        <v>7</v>
      </c>
    </row>
    <row r="3400" spans="1:12" x14ac:dyDescent="0.3">
      <c r="A3400">
        <v>3399</v>
      </c>
      <c r="B3400" t="s">
        <v>6147</v>
      </c>
      <c r="C3400" t="s">
        <v>6148</v>
      </c>
      <c r="D3400" t="s">
        <v>32</v>
      </c>
      <c r="E3400">
        <v>95</v>
      </c>
      <c r="F3400" s="3">
        <v>35195</v>
      </c>
      <c r="G3400" t="s">
        <v>298</v>
      </c>
      <c r="H3400" t="s">
        <v>34</v>
      </c>
      <c r="I3400" t="s">
        <v>27</v>
      </c>
      <c r="J3400" t="s">
        <v>28</v>
      </c>
      <c r="K3400" t="s">
        <v>42</v>
      </c>
      <c r="L3400">
        <v>2</v>
      </c>
    </row>
    <row r="3401" spans="1:12" x14ac:dyDescent="0.3">
      <c r="A3401">
        <v>3400</v>
      </c>
      <c r="B3401" t="s">
        <v>1313</v>
      </c>
      <c r="C3401" t="s">
        <v>6149</v>
      </c>
      <c r="D3401" t="s">
        <v>24</v>
      </c>
      <c r="E3401">
        <v>46</v>
      </c>
      <c r="F3401" s="3">
        <v>31953</v>
      </c>
      <c r="G3401" t="s">
        <v>83</v>
      </c>
      <c r="H3401" t="s">
        <v>34</v>
      </c>
      <c r="I3401" t="s">
        <v>27</v>
      </c>
      <c r="J3401" t="s">
        <v>28</v>
      </c>
      <c r="K3401" t="s">
        <v>29</v>
      </c>
      <c r="L3401">
        <v>18</v>
      </c>
    </row>
    <row r="3402" spans="1:12" x14ac:dyDescent="0.3">
      <c r="A3402">
        <v>3401</v>
      </c>
      <c r="B3402" t="s">
        <v>6150</v>
      </c>
      <c r="C3402" t="s">
        <v>9</v>
      </c>
      <c r="D3402" t="s">
        <v>24</v>
      </c>
      <c r="E3402">
        <v>92</v>
      </c>
      <c r="F3402" s="3">
        <v>34178</v>
      </c>
      <c r="G3402" t="s">
        <v>580</v>
      </c>
      <c r="H3402" t="s">
        <v>122</v>
      </c>
      <c r="I3402" t="s">
        <v>27</v>
      </c>
      <c r="J3402" t="s">
        <v>28</v>
      </c>
      <c r="K3402" t="s">
        <v>29</v>
      </c>
      <c r="L3402">
        <v>4</v>
      </c>
    </row>
    <row r="3403" spans="1:12" x14ac:dyDescent="0.3">
      <c r="A3403">
        <v>3402</v>
      </c>
      <c r="B3403" t="s">
        <v>2044</v>
      </c>
      <c r="C3403" t="s">
        <v>6151</v>
      </c>
      <c r="D3403" t="s">
        <v>24</v>
      </c>
      <c r="E3403">
        <v>73</v>
      </c>
      <c r="F3403" s="3">
        <v>31171</v>
      </c>
      <c r="G3403" t="s">
        <v>240</v>
      </c>
      <c r="H3403" t="s">
        <v>49</v>
      </c>
      <c r="I3403" t="s">
        <v>27</v>
      </c>
      <c r="J3403" t="s">
        <v>28</v>
      </c>
      <c r="K3403" t="s">
        <v>42</v>
      </c>
      <c r="L3403">
        <v>10</v>
      </c>
    </row>
    <row r="3404" spans="1:12" x14ac:dyDescent="0.3">
      <c r="A3404">
        <v>3403</v>
      </c>
      <c r="B3404" t="s">
        <v>6152</v>
      </c>
      <c r="C3404" t="s">
        <v>6153</v>
      </c>
      <c r="D3404" t="s">
        <v>24</v>
      </c>
      <c r="E3404">
        <v>27</v>
      </c>
      <c r="F3404" s="3">
        <v>34468</v>
      </c>
      <c r="G3404" t="s">
        <v>165</v>
      </c>
      <c r="H3404" t="s">
        <v>34</v>
      </c>
      <c r="I3404" t="s">
        <v>27</v>
      </c>
      <c r="J3404" t="s">
        <v>28</v>
      </c>
      <c r="K3404" t="s">
        <v>29</v>
      </c>
      <c r="L3404">
        <v>2</v>
      </c>
    </row>
    <row r="3405" spans="1:12" x14ac:dyDescent="0.3">
      <c r="A3405">
        <v>3404</v>
      </c>
      <c r="B3405" t="s">
        <v>6154</v>
      </c>
      <c r="C3405" t="s">
        <v>6155</v>
      </c>
      <c r="D3405" t="s">
        <v>24</v>
      </c>
      <c r="E3405">
        <v>2</v>
      </c>
      <c r="F3405" s="3">
        <v>26877</v>
      </c>
      <c r="G3405" t="s">
        <v>837</v>
      </c>
      <c r="H3405" t="s">
        <v>38</v>
      </c>
      <c r="I3405" t="s">
        <v>46</v>
      </c>
      <c r="J3405" t="s">
        <v>28</v>
      </c>
      <c r="K3405" t="s">
        <v>42</v>
      </c>
      <c r="L3405">
        <v>22</v>
      </c>
    </row>
    <row r="3406" spans="1:12" x14ac:dyDescent="0.3">
      <c r="A3406">
        <v>3405</v>
      </c>
      <c r="B3406" t="s">
        <v>5340</v>
      </c>
      <c r="C3406" t="s">
        <v>6156</v>
      </c>
      <c r="D3406" t="s">
        <v>24</v>
      </c>
      <c r="E3406">
        <v>89</v>
      </c>
      <c r="F3406" s="3">
        <v>35295</v>
      </c>
      <c r="G3406" t="s">
        <v>92</v>
      </c>
      <c r="H3406" t="s">
        <v>34</v>
      </c>
      <c r="I3406" t="s">
        <v>27</v>
      </c>
      <c r="J3406" t="s">
        <v>28</v>
      </c>
      <c r="K3406" t="s">
        <v>29</v>
      </c>
      <c r="L3406">
        <v>3</v>
      </c>
    </row>
    <row r="3407" spans="1:12" x14ac:dyDescent="0.3">
      <c r="A3407">
        <v>3406</v>
      </c>
      <c r="B3407" t="s">
        <v>6157</v>
      </c>
      <c r="C3407" t="s">
        <v>6158</v>
      </c>
      <c r="D3407" t="s">
        <v>24</v>
      </c>
      <c r="E3407">
        <v>35</v>
      </c>
      <c r="F3407" s="3">
        <v>28973</v>
      </c>
      <c r="G3407" t="s">
        <v>58</v>
      </c>
      <c r="H3407" t="s">
        <v>41</v>
      </c>
      <c r="I3407" t="s">
        <v>27</v>
      </c>
      <c r="J3407" t="s">
        <v>28</v>
      </c>
      <c r="K3407" t="s">
        <v>29</v>
      </c>
      <c r="L3407">
        <v>10</v>
      </c>
    </row>
    <row r="3408" spans="1:12" x14ac:dyDescent="0.3">
      <c r="A3408">
        <v>3407</v>
      </c>
      <c r="B3408" t="s">
        <v>6159</v>
      </c>
      <c r="C3408" t="s">
        <v>6160</v>
      </c>
      <c r="D3408" t="s">
        <v>32</v>
      </c>
      <c r="E3408">
        <v>53</v>
      </c>
      <c r="F3408" s="3">
        <v>22562</v>
      </c>
      <c r="G3408" t="s">
        <v>422</v>
      </c>
      <c r="H3408" t="s">
        <v>34</v>
      </c>
      <c r="I3408" t="s">
        <v>50</v>
      </c>
      <c r="J3408" t="s">
        <v>28</v>
      </c>
      <c r="K3408" t="s">
        <v>29</v>
      </c>
      <c r="L3408">
        <v>19</v>
      </c>
    </row>
    <row r="3409" spans="1:12" x14ac:dyDescent="0.3">
      <c r="A3409">
        <v>3408</v>
      </c>
      <c r="B3409" t="s">
        <v>6161</v>
      </c>
      <c r="C3409" t="s">
        <v>1383</v>
      </c>
      <c r="D3409" t="s">
        <v>24</v>
      </c>
      <c r="E3409">
        <v>10</v>
      </c>
      <c r="F3409" s="3">
        <v>26491</v>
      </c>
      <c r="G3409" t="s">
        <v>580</v>
      </c>
      <c r="H3409" t="s">
        <v>68</v>
      </c>
      <c r="I3409" t="s">
        <v>27</v>
      </c>
      <c r="J3409" t="s">
        <v>28</v>
      </c>
      <c r="K3409" t="s">
        <v>42</v>
      </c>
      <c r="L3409">
        <v>18</v>
      </c>
    </row>
    <row r="3410" spans="1:12" x14ac:dyDescent="0.3">
      <c r="A3410">
        <v>3409</v>
      </c>
      <c r="B3410" t="s">
        <v>4574</v>
      </c>
      <c r="C3410" t="s">
        <v>6162</v>
      </c>
      <c r="D3410" t="s">
        <v>24</v>
      </c>
      <c r="E3410">
        <v>75</v>
      </c>
      <c r="F3410" s="3">
        <v>28244</v>
      </c>
      <c r="G3410" t="s">
        <v>558</v>
      </c>
      <c r="H3410" t="s">
        <v>59</v>
      </c>
      <c r="I3410" t="s">
        <v>27</v>
      </c>
      <c r="J3410" t="s">
        <v>28</v>
      </c>
      <c r="K3410" t="s">
        <v>42</v>
      </c>
      <c r="L3410">
        <v>16</v>
      </c>
    </row>
    <row r="3411" spans="1:12" x14ac:dyDescent="0.3">
      <c r="A3411">
        <v>3410</v>
      </c>
      <c r="B3411" t="s">
        <v>363</v>
      </c>
      <c r="C3411" t="s">
        <v>6163</v>
      </c>
      <c r="D3411" t="s">
        <v>24</v>
      </c>
      <c r="E3411">
        <v>93</v>
      </c>
      <c r="F3411" s="3">
        <v>14876</v>
      </c>
      <c r="G3411" t="s">
        <v>40</v>
      </c>
      <c r="H3411" t="s">
        <v>38</v>
      </c>
      <c r="I3411" t="s">
        <v>27</v>
      </c>
      <c r="J3411" t="s">
        <v>28</v>
      </c>
      <c r="K3411" t="s">
        <v>42</v>
      </c>
      <c r="L3411">
        <v>16</v>
      </c>
    </row>
    <row r="3412" spans="1:12" x14ac:dyDescent="0.3">
      <c r="A3412">
        <v>3411</v>
      </c>
      <c r="B3412" t="s">
        <v>6164</v>
      </c>
      <c r="C3412" t="s">
        <v>5776</v>
      </c>
      <c r="D3412" t="s">
        <v>24</v>
      </c>
      <c r="E3412">
        <v>68</v>
      </c>
      <c r="F3412" s="3">
        <v>29224</v>
      </c>
      <c r="G3412" t="s">
        <v>202</v>
      </c>
      <c r="H3412" t="s">
        <v>40</v>
      </c>
      <c r="I3412" t="s">
        <v>27</v>
      </c>
      <c r="J3412" t="s">
        <v>28</v>
      </c>
      <c r="K3412" t="s">
        <v>29</v>
      </c>
      <c r="L3412">
        <v>20</v>
      </c>
    </row>
    <row r="3413" spans="1:12" x14ac:dyDescent="0.3">
      <c r="A3413">
        <v>3412</v>
      </c>
      <c r="B3413" t="s">
        <v>6165</v>
      </c>
      <c r="C3413" t="s">
        <v>6166</v>
      </c>
      <c r="D3413" t="s">
        <v>24</v>
      </c>
      <c r="E3413">
        <v>66</v>
      </c>
      <c r="F3413" s="3">
        <v>26894</v>
      </c>
      <c r="G3413" t="s">
        <v>2376</v>
      </c>
      <c r="H3413" t="s">
        <v>40</v>
      </c>
      <c r="I3413" t="s">
        <v>27</v>
      </c>
      <c r="J3413" t="s">
        <v>28</v>
      </c>
      <c r="K3413" t="s">
        <v>29</v>
      </c>
      <c r="L3413">
        <v>7</v>
      </c>
    </row>
    <row r="3414" spans="1:12" x14ac:dyDescent="0.3">
      <c r="A3414">
        <v>3413</v>
      </c>
      <c r="B3414" t="s">
        <v>6167</v>
      </c>
      <c r="C3414" t="s">
        <v>6168</v>
      </c>
      <c r="D3414" t="s">
        <v>24</v>
      </c>
      <c r="E3414">
        <v>93</v>
      </c>
      <c r="F3414" s="3">
        <v>35718</v>
      </c>
      <c r="G3414" t="s">
        <v>298</v>
      </c>
      <c r="H3414" t="s">
        <v>34</v>
      </c>
      <c r="I3414" t="s">
        <v>27</v>
      </c>
      <c r="J3414" t="s">
        <v>28</v>
      </c>
      <c r="K3414" t="s">
        <v>42</v>
      </c>
      <c r="L3414">
        <v>3</v>
      </c>
    </row>
    <row r="3415" spans="1:12" x14ac:dyDescent="0.3">
      <c r="A3415">
        <v>3414</v>
      </c>
      <c r="B3415" t="s">
        <v>6169</v>
      </c>
      <c r="C3415" t="s">
        <v>6170</v>
      </c>
      <c r="D3415" t="s">
        <v>24</v>
      </c>
      <c r="E3415">
        <v>46</v>
      </c>
      <c r="F3415" s="3">
        <v>24163</v>
      </c>
      <c r="G3415" t="s">
        <v>990</v>
      </c>
      <c r="H3415" t="s">
        <v>40</v>
      </c>
      <c r="I3415" t="s">
        <v>46</v>
      </c>
      <c r="J3415" t="s">
        <v>28</v>
      </c>
      <c r="K3415" t="s">
        <v>29</v>
      </c>
      <c r="L3415">
        <v>10</v>
      </c>
    </row>
    <row r="3416" spans="1:12" x14ac:dyDescent="0.3">
      <c r="A3416">
        <v>3415</v>
      </c>
      <c r="B3416" t="s">
        <v>334</v>
      </c>
      <c r="C3416" t="s">
        <v>6171</v>
      </c>
      <c r="D3416" t="s">
        <v>32</v>
      </c>
      <c r="E3416">
        <v>43</v>
      </c>
      <c r="F3416" s="3">
        <v>23028</v>
      </c>
      <c r="G3416" t="s">
        <v>404</v>
      </c>
      <c r="H3416" t="s">
        <v>38</v>
      </c>
      <c r="I3416" t="s">
        <v>50</v>
      </c>
      <c r="J3416" t="s">
        <v>28</v>
      </c>
      <c r="K3416" t="s">
        <v>29</v>
      </c>
      <c r="L3416">
        <v>11</v>
      </c>
    </row>
    <row r="3417" spans="1:12" x14ac:dyDescent="0.3">
      <c r="A3417">
        <v>3416</v>
      </c>
      <c r="B3417" t="s">
        <v>980</v>
      </c>
      <c r="C3417" t="s">
        <v>6172</v>
      </c>
      <c r="D3417" t="s">
        <v>24</v>
      </c>
      <c r="E3417">
        <v>6</v>
      </c>
      <c r="F3417" s="3">
        <v>27777</v>
      </c>
      <c r="G3417" t="s">
        <v>40</v>
      </c>
      <c r="H3417" t="s">
        <v>68</v>
      </c>
      <c r="I3417" t="s">
        <v>27</v>
      </c>
      <c r="J3417" t="s">
        <v>28</v>
      </c>
      <c r="K3417" t="s">
        <v>29</v>
      </c>
      <c r="L3417">
        <v>11</v>
      </c>
    </row>
    <row r="3418" spans="1:12" x14ac:dyDescent="0.3">
      <c r="A3418">
        <v>3417</v>
      </c>
      <c r="B3418" t="s">
        <v>3584</v>
      </c>
      <c r="C3418" t="s">
        <v>6173</v>
      </c>
      <c r="D3418" t="s">
        <v>24</v>
      </c>
      <c r="E3418">
        <v>91</v>
      </c>
      <c r="F3418" s="3">
        <v>26713</v>
      </c>
      <c r="G3418" t="s">
        <v>141</v>
      </c>
      <c r="H3418" t="s">
        <v>26</v>
      </c>
      <c r="I3418" t="s">
        <v>27</v>
      </c>
      <c r="J3418" t="s">
        <v>28</v>
      </c>
      <c r="K3418" t="s">
        <v>42</v>
      </c>
      <c r="L3418">
        <v>7</v>
      </c>
    </row>
    <row r="3419" spans="1:12" x14ac:dyDescent="0.3">
      <c r="A3419">
        <v>3418</v>
      </c>
      <c r="B3419" t="s">
        <v>6174</v>
      </c>
      <c r="C3419" t="s">
        <v>6175</v>
      </c>
      <c r="D3419" t="s">
        <v>24</v>
      </c>
      <c r="E3419">
        <v>18</v>
      </c>
      <c r="F3419" s="3">
        <v>21915</v>
      </c>
      <c r="G3419" t="s">
        <v>4843</v>
      </c>
      <c r="H3419" t="s">
        <v>26</v>
      </c>
      <c r="I3419" t="s">
        <v>50</v>
      </c>
      <c r="J3419" t="s">
        <v>28</v>
      </c>
      <c r="K3419" t="s">
        <v>42</v>
      </c>
      <c r="L3419">
        <v>19</v>
      </c>
    </row>
    <row r="3420" spans="1:12" x14ac:dyDescent="0.3">
      <c r="A3420">
        <v>3419</v>
      </c>
      <c r="B3420" t="s">
        <v>6174</v>
      </c>
      <c r="C3420" t="s">
        <v>6176</v>
      </c>
      <c r="D3420" t="s">
        <v>24</v>
      </c>
      <c r="E3420">
        <v>13</v>
      </c>
      <c r="F3420" s="3">
        <v>26854</v>
      </c>
      <c r="G3420" t="s">
        <v>135</v>
      </c>
      <c r="H3420" t="s">
        <v>40</v>
      </c>
      <c r="I3420" t="s">
        <v>27</v>
      </c>
      <c r="J3420" t="s">
        <v>28</v>
      </c>
      <c r="K3420" t="s">
        <v>29</v>
      </c>
      <c r="L3420">
        <v>18</v>
      </c>
    </row>
    <row r="3421" spans="1:12" x14ac:dyDescent="0.3">
      <c r="A3421">
        <v>3420</v>
      </c>
      <c r="B3421" t="s">
        <v>6177</v>
      </c>
      <c r="C3421" t="s">
        <v>6178</v>
      </c>
      <c r="D3421" t="s">
        <v>32</v>
      </c>
      <c r="E3421">
        <v>96</v>
      </c>
      <c r="F3421" s="3">
        <v>29474</v>
      </c>
      <c r="G3421" t="s">
        <v>371</v>
      </c>
      <c r="H3421" t="s">
        <v>34</v>
      </c>
      <c r="I3421" t="s">
        <v>27</v>
      </c>
      <c r="J3421" t="s">
        <v>28</v>
      </c>
      <c r="K3421" t="s">
        <v>29</v>
      </c>
      <c r="L3421">
        <v>19</v>
      </c>
    </row>
    <row r="3422" spans="1:12" x14ac:dyDescent="0.3">
      <c r="A3422">
        <v>3421</v>
      </c>
      <c r="B3422" t="s">
        <v>6179</v>
      </c>
      <c r="C3422" t="s">
        <v>6180</v>
      </c>
      <c r="D3422" t="s">
        <v>24</v>
      </c>
      <c r="E3422">
        <v>60</v>
      </c>
      <c r="F3422" s="3">
        <v>22997</v>
      </c>
      <c r="G3422" t="s">
        <v>180</v>
      </c>
      <c r="H3422" t="s">
        <v>26</v>
      </c>
      <c r="I3422" t="s">
        <v>46</v>
      </c>
      <c r="J3422" t="s">
        <v>28</v>
      </c>
      <c r="K3422" t="s">
        <v>29</v>
      </c>
      <c r="L3422">
        <v>18</v>
      </c>
    </row>
    <row r="3423" spans="1:12" x14ac:dyDescent="0.3">
      <c r="A3423">
        <v>3422</v>
      </c>
      <c r="B3423" t="s">
        <v>6181</v>
      </c>
      <c r="C3423" t="s">
        <v>6182</v>
      </c>
      <c r="D3423" t="s">
        <v>24</v>
      </c>
      <c r="E3423">
        <v>38</v>
      </c>
      <c r="F3423" s="3">
        <v>28616</v>
      </c>
      <c r="G3423" t="s">
        <v>86</v>
      </c>
      <c r="H3423" t="s">
        <v>68</v>
      </c>
      <c r="I3423" t="s">
        <v>27</v>
      </c>
      <c r="J3423" t="s">
        <v>28</v>
      </c>
      <c r="K3423" t="s">
        <v>42</v>
      </c>
      <c r="L3423">
        <v>5</v>
      </c>
    </row>
    <row r="3424" spans="1:12" x14ac:dyDescent="0.3">
      <c r="A3424">
        <v>3423</v>
      </c>
      <c r="B3424" t="s">
        <v>6183</v>
      </c>
      <c r="C3424" t="s">
        <v>6184</v>
      </c>
      <c r="D3424" t="s">
        <v>24</v>
      </c>
      <c r="E3424">
        <v>57</v>
      </c>
      <c r="F3424" s="3">
        <v>36521</v>
      </c>
      <c r="G3424" t="s">
        <v>170</v>
      </c>
      <c r="H3424" t="s">
        <v>26</v>
      </c>
      <c r="I3424" t="s">
        <v>46</v>
      </c>
      <c r="J3424" t="s">
        <v>28</v>
      </c>
      <c r="K3424" t="s">
        <v>42</v>
      </c>
      <c r="L3424">
        <v>1</v>
      </c>
    </row>
    <row r="3425" spans="1:12" x14ac:dyDescent="0.3">
      <c r="A3425">
        <v>3424</v>
      </c>
      <c r="B3425" t="s">
        <v>6185</v>
      </c>
      <c r="C3425" t="s">
        <v>6186</v>
      </c>
      <c r="D3425" t="s">
        <v>24</v>
      </c>
      <c r="E3425">
        <v>39</v>
      </c>
      <c r="F3425" s="3">
        <v>28184</v>
      </c>
      <c r="G3425" t="s">
        <v>1463</v>
      </c>
      <c r="H3425" t="s">
        <v>68</v>
      </c>
      <c r="I3425" t="s">
        <v>46</v>
      </c>
      <c r="J3425" t="s">
        <v>28</v>
      </c>
      <c r="K3425" t="s">
        <v>29</v>
      </c>
      <c r="L3425">
        <v>11</v>
      </c>
    </row>
    <row r="3426" spans="1:12" x14ac:dyDescent="0.3">
      <c r="A3426">
        <v>3425</v>
      </c>
      <c r="B3426" t="s">
        <v>6187</v>
      </c>
      <c r="C3426" t="s">
        <v>6188</v>
      </c>
      <c r="D3426" t="s">
        <v>32</v>
      </c>
      <c r="E3426">
        <v>32</v>
      </c>
      <c r="F3426" s="3">
        <v>31507</v>
      </c>
      <c r="G3426" t="s">
        <v>837</v>
      </c>
      <c r="H3426" t="s">
        <v>68</v>
      </c>
      <c r="I3426" t="s">
        <v>27</v>
      </c>
      <c r="J3426" t="s">
        <v>28</v>
      </c>
      <c r="K3426" t="s">
        <v>29</v>
      </c>
      <c r="L3426">
        <v>12</v>
      </c>
    </row>
    <row r="3427" spans="1:12" x14ac:dyDescent="0.3">
      <c r="A3427">
        <v>3426</v>
      </c>
      <c r="B3427" t="s">
        <v>6189</v>
      </c>
      <c r="C3427" t="s">
        <v>6190</v>
      </c>
      <c r="D3427" t="s">
        <v>32</v>
      </c>
      <c r="E3427">
        <v>40</v>
      </c>
      <c r="F3427" s="3">
        <v>21658</v>
      </c>
      <c r="G3427" t="s">
        <v>147</v>
      </c>
      <c r="H3427" t="s">
        <v>148</v>
      </c>
      <c r="I3427" t="s">
        <v>27</v>
      </c>
      <c r="J3427" t="s">
        <v>28</v>
      </c>
      <c r="K3427" t="s">
        <v>42</v>
      </c>
      <c r="L3427">
        <v>17</v>
      </c>
    </row>
    <row r="3428" spans="1:12" x14ac:dyDescent="0.3">
      <c r="A3428">
        <v>3427</v>
      </c>
      <c r="B3428" t="s">
        <v>6191</v>
      </c>
      <c r="C3428" t="s">
        <v>6192</v>
      </c>
      <c r="D3428" t="s">
        <v>32</v>
      </c>
      <c r="E3428">
        <v>67</v>
      </c>
      <c r="F3428" s="3">
        <v>29725</v>
      </c>
      <c r="G3428" t="s">
        <v>207</v>
      </c>
      <c r="H3428" t="s">
        <v>34</v>
      </c>
      <c r="I3428" t="s">
        <v>27</v>
      </c>
      <c r="J3428" t="s">
        <v>28</v>
      </c>
      <c r="K3428" t="s">
        <v>29</v>
      </c>
      <c r="L3428">
        <v>17</v>
      </c>
    </row>
    <row r="3429" spans="1:12" x14ac:dyDescent="0.3">
      <c r="A3429">
        <v>3428</v>
      </c>
      <c r="B3429" t="s">
        <v>6193</v>
      </c>
      <c r="C3429" t="s">
        <v>6194</v>
      </c>
      <c r="D3429" t="s">
        <v>24</v>
      </c>
      <c r="E3429">
        <v>77</v>
      </c>
      <c r="F3429" s="3">
        <v>27248</v>
      </c>
      <c r="G3429" t="s">
        <v>374</v>
      </c>
      <c r="H3429" t="s">
        <v>68</v>
      </c>
      <c r="I3429" t="s">
        <v>27</v>
      </c>
      <c r="J3429" t="s">
        <v>28</v>
      </c>
      <c r="K3429" t="s">
        <v>29</v>
      </c>
      <c r="L3429">
        <v>16</v>
      </c>
    </row>
    <row r="3430" spans="1:12" x14ac:dyDescent="0.3">
      <c r="A3430">
        <v>3429</v>
      </c>
      <c r="B3430" t="s">
        <v>3423</v>
      </c>
      <c r="C3430" t="s">
        <v>6195</v>
      </c>
      <c r="D3430" t="s">
        <v>24</v>
      </c>
      <c r="E3430">
        <v>37</v>
      </c>
      <c r="F3430" s="3">
        <v>23550</v>
      </c>
      <c r="G3430" t="s">
        <v>40</v>
      </c>
      <c r="H3430" t="s">
        <v>26</v>
      </c>
      <c r="I3430" t="s">
        <v>50</v>
      </c>
      <c r="J3430" t="s">
        <v>28</v>
      </c>
      <c r="K3430" t="s">
        <v>42</v>
      </c>
      <c r="L3430">
        <v>15</v>
      </c>
    </row>
    <row r="3431" spans="1:12" x14ac:dyDescent="0.3">
      <c r="A3431">
        <v>3430</v>
      </c>
      <c r="B3431" t="s">
        <v>4336</v>
      </c>
      <c r="C3431" t="s">
        <v>6196</v>
      </c>
      <c r="D3431" t="s">
        <v>32</v>
      </c>
      <c r="E3431">
        <v>77</v>
      </c>
      <c r="F3431" s="3">
        <v>23436</v>
      </c>
      <c r="G3431" t="s">
        <v>111</v>
      </c>
      <c r="H3431" t="s">
        <v>26</v>
      </c>
      <c r="I3431" t="s">
        <v>46</v>
      </c>
      <c r="J3431" t="s">
        <v>28</v>
      </c>
      <c r="K3431" t="s">
        <v>29</v>
      </c>
      <c r="L3431">
        <v>9</v>
      </c>
    </row>
    <row r="3432" spans="1:12" x14ac:dyDescent="0.3">
      <c r="A3432">
        <v>3431</v>
      </c>
      <c r="B3432" t="s">
        <v>4987</v>
      </c>
      <c r="C3432" t="s">
        <v>6197</v>
      </c>
      <c r="D3432" t="s">
        <v>32</v>
      </c>
      <c r="E3432">
        <v>97</v>
      </c>
      <c r="F3432" s="3">
        <v>35287</v>
      </c>
      <c r="G3432" t="s">
        <v>292</v>
      </c>
      <c r="H3432" t="s">
        <v>38</v>
      </c>
      <c r="I3432" t="s">
        <v>46</v>
      </c>
      <c r="J3432" t="s">
        <v>28</v>
      </c>
      <c r="K3432" t="s">
        <v>42</v>
      </c>
      <c r="L3432">
        <v>5</v>
      </c>
    </row>
    <row r="3433" spans="1:12" x14ac:dyDescent="0.3">
      <c r="A3433">
        <v>3432</v>
      </c>
      <c r="B3433" t="s">
        <v>615</v>
      </c>
      <c r="C3433" t="s">
        <v>6198</v>
      </c>
      <c r="D3433" t="s">
        <v>24</v>
      </c>
      <c r="E3433">
        <v>99</v>
      </c>
      <c r="F3433" s="3">
        <v>32474</v>
      </c>
      <c r="G3433" t="s">
        <v>77</v>
      </c>
      <c r="H3433" t="s">
        <v>59</v>
      </c>
      <c r="I3433" t="s">
        <v>27</v>
      </c>
      <c r="J3433" t="s">
        <v>28</v>
      </c>
      <c r="K3433" t="s">
        <v>29</v>
      </c>
      <c r="L3433">
        <v>2</v>
      </c>
    </row>
    <row r="3434" spans="1:12" x14ac:dyDescent="0.3">
      <c r="A3434">
        <v>3433</v>
      </c>
      <c r="B3434" t="s">
        <v>6038</v>
      </c>
      <c r="C3434" t="s">
        <v>6199</v>
      </c>
      <c r="D3434" t="s">
        <v>24</v>
      </c>
      <c r="E3434">
        <v>10</v>
      </c>
      <c r="F3434" s="3">
        <v>35913</v>
      </c>
      <c r="G3434" t="s">
        <v>180</v>
      </c>
      <c r="H3434" t="s">
        <v>38</v>
      </c>
      <c r="I3434" t="s">
        <v>27</v>
      </c>
      <c r="J3434" t="s">
        <v>28</v>
      </c>
      <c r="K3434" t="s">
        <v>42</v>
      </c>
      <c r="L3434">
        <v>2</v>
      </c>
    </row>
    <row r="3435" spans="1:12" x14ac:dyDescent="0.3">
      <c r="A3435">
        <v>3434</v>
      </c>
      <c r="B3435" t="s">
        <v>1778</v>
      </c>
      <c r="C3435" t="s">
        <v>6200</v>
      </c>
      <c r="D3435" t="s">
        <v>24</v>
      </c>
      <c r="E3435">
        <v>20</v>
      </c>
      <c r="F3435" s="3">
        <v>27003</v>
      </c>
      <c r="G3435" t="s">
        <v>614</v>
      </c>
      <c r="H3435" t="s">
        <v>26</v>
      </c>
      <c r="I3435" t="s">
        <v>27</v>
      </c>
      <c r="J3435" t="s">
        <v>28</v>
      </c>
      <c r="K3435" t="s">
        <v>42</v>
      </c>
      <c r="L3435">
        <v>16</v>
      </c>
    </row>
    <row r="3436" spans="1:12" x14ac:dyDescent="0.3">
      <c r="A3436">
        <v>3435</v>
      </c>
      <c r="B3436" t="s">
        <v>6201</v>
      </c>
      <c r="C3436" t="s">
        <v>6202</v>
      </c>
      <c r="D3436" t="s">
        <v>24</v>
      </c>
      <c r="E3436">
        <v>80</v>
      </c>
      <c r="F3436" s="3">
        <v>37271</v>
      </c>
      <c r="G3436" t="s">
        <v>45</v>
      </c>
      <c r="H3436" t="s">
        <v>40</v>
      </c>
      <c r="I3436" t="s">
        <v>46</v>
      </c>
      <c r="J3436" t="s">
        <v>28</v>
      </c>
      <c r="K3436" t="s">
        <v>42</v>
      </c>
      <c r="L3436">
        <v>1</v>
      </c>
    </row>
    <row r="3437" spans="1:12" x14ac:dyDescent="0.3">
      <c r="A3437">
        <v>3436</v>
      </c>
      <c r="B3437" t="s">
        <v>6203</v>
      </c>
      <c r="C3437" t="s">
        <v>6204</v>
      </c>
      <c r="D3437" t="s">
        <v>24</v>
      </c>
      <c r="E3437">
        <v>4</v>
      </c>
      <c r="F3437" s="3">
        <v>21511</v>
      </c>
      <c r="G3437" t="s">
        <v>40</v>
      </c>
      <c r="H3437" t="s">
        <v>34</v>
      </c>
      <c r="I3437" t="s">
        <v>27</v>
      </c>
      <c r="J3437" t="s">
        <v>28</v>
      </c>
      <c r="K3437" t="s">
        <v>29</v>
      </c>
      <c r="L3437">
        <v>5</v>
      </c>
    </row>
    <row r="3438" spans="1:12" x14ac:dyDescent="0.3">
      <c r="A3438">
        <v>3437</v>
      </c>
      <c r="B3438" t="s">
        <v>6205</v>
      </c>
      <c r="C3438" t="s">
        <v>6206</v>
      </c>
      <c r="D3438" t="s">
        <v>32</v>
      </c>
      <c r="E3438">
        <v>79</v>
      </c>
      <c r="F3438" s="3">
        <v>23304</v>
      </c>
      <c r="G3438" t="s">
        <v>555</v>
      </c>
      <c r="H3438" t="s">
        <v>49</v>
      </c>
      <c r="I3438" t="s">
        <v>50</v>
      </c>
      <c r="J3438" t="s">
        <v>28</v>
      </c>
      <c r="K3438" t="s">
        <v>42</v>
      </c>
      <c r="L3438">
        <v>12</v>
      </c>
    </row>
    <row r="3439" spans="1:12" x14ac:dyDescent="0.3">
      <c r="A3439">
        <v>3438</v>
      </c>
      <c r="B3439" t="s">
        <v>6207</v>
      </c>
      <c r="C3439" t="s">
        <v>6208</v>
      </c>
      <c r="D3439" t="s">
        <v>32</v>
      </c>
      <c r="E3439">
        <v>11</v>
      </c>
      <c r="F3439" s="3">
        <v>35111</v>
      </c>
      <c r="G3439" t="s">
        <v>92</v>
      </c>
      <c r="H3439" t="s">
        <v>68</v>
      </c>
      <c r="I3439" t="s">
        <v>27</v>
      </c>
      <c r="J3439" t="s">
        <v>28</v>
      </c>
      <c r="K3439" t="s">
        <v>42</v>
      </c>
      <c r="L3439">
        <v>2</v>
      </c>
    </row>
    <row r="3440" spans="1:12" x14ac:dyDescent="0.3">
      <c r="A3440">
        <v>3439</v>
      </c>
      <c r="B3440" t="s">
        <v>6209</v>
      </c>
      <c r="C3440" t="s">
        <v>6210</v>
      </c>
      <c r="D3440" t="s">
        <v>24</v>
      </c>
      <c r="E3440">
        <v>45</v>
      </c>
      <c r="F3440" s="3">
        <v>27322</v>
      </c>
      <c r="G3440" t="s">
        <v>636</v>
      </c>
      <c r="H3440" t="s">
        <v>40</v>
      </c>
      <c r="I3440" t="s">
        <v>46</v>
      </c>
      <c r="J3440" t="s">
        <v>28</v>
      </c>
      <c r="K3440" t="s">
        <v>29</v>
      </c>
      <c r="L3440">
        <v>19</v>
      </c>
    </row>
    <row r="3441" spans="1:12" x14ac:dyDescent="0.3">
      <c r="A3441">
        <v>3440</v>
      </c>
      <c r="B3441" t="s">
        <v>6211</v>
      </c>
      <c r="C3441" t="s">
        <v>6212</v>
      </c>
      <c r="D3441" t="s">
        <v>24</v>
      </c>
      <c r="E3441">
        <v>18</v>
      </c>
      <c r="F3441" s="3">
        <v>21320</v>
      </c>
      <c r="G3441" t="s">
        <v>727</v>
      </c>
      <c r="H3441" t="s">
        <v>68</v>
      </c>
      <c r="I3441" t="s">
        <v>27</v>
      </c>
      <c r="J3441" t="s">
        <v>28</v>
      </c>
      <c r="K3441" t="s">
        <v>42</v>
      </c>
      <c r="L3441">
        <v>5</v>
      </c>
    </row>
    <row r="3442" spans="1:12" x14ac:dyDescent="0.3">
      <c r="A3442">
        <v>3441</v>
      </c>
      <c r="B3442" t="s">
        <v>6213</v>
      </c>
      <c r="C3442" t="s">
        <v>6214</v>
      </c>
      <c r="D3442" t="s">
        <v>24</v>
      </c>
      <c r="E3442">
        <v>44</v>
      </c>
      <c r="F3442" s="3">
        <v>32432</v>
      </c>
      <c r="G3442" t="s">
        <v>125</v>
      </c>
      <c r="H3442" t="s">
        <v>68</v>
      </c>
      <c r="I3442" t="s">
        <v>50</v>
      </c>
      <c r="J3442" t="s">
        <v>28</v>
      </c>
      <c r="K3442" t="s">
        <v>29</v>
      </c>
      <c r="L3442">
        <v>20</v>
      </c>
    </row>
    <row r="3443" spans="1:12" x14ac:dyDescent="0.3">
      <c r="A3443">
        <v>3442</v>
      </c>
      <c r="B3443" t="s">
        <v>4245</v>
      </c>
      <c r="C3443" t="s">
        <v>6215</v>
      </c>
      <c r="D3443" t="s">
        <v>24</v>
      </c>
      <c r="E3443">
        <v>17</v>
      </c>
      <c r="F3443" s="3">
        <v>22788</v>
      </c>
      <c r="G3443" t="s">
        <v>227</v>
      </c>
      <c r="H3443" t="s">
        <v>49</v>
      </c>
      <c r="I3443" t="s">
        <v>27</v>
      </c>
      <c r="J3443" t="s">
        <v>28</v>
      </c>
      <c r="K3443" t="s">
        <v>29</v>
      </c>
      <c r="L3443">
        <v>14</v>
      </c>
    </row>
    <row r="3444" spans="1:12" x14ac:dyDescent="0.3">
      <c r="A3444">
        <v>3443</v>
      </c>
      <c r="B3444" t="s">
        <v>6216</v>
      </c>
      <c r="C3444" t="s">
        <v>9</v>
      </c>
      <c r="D3444" t="s">
        <v>32</v>
      </c>
      <c r="E3444">
        <v>11</v>
      </c>
      <c r="F3444" s="3">
        <v>34801</v>
      </c>
      <c r="G3444" t="s">
        <v>636</v>
      </c>
      <c r="H3444" t="s">
        <v>40</v>
      </c>
      <c r="I3444" t="s">
        <v>27</v>
      </c>
      <c r="J3444" t="s">
        <v>28</v>
      </c>
      <c r="K3444" t="s">
        <v>29</v>
      </c>
      <c r="L3444">
        <v>5</v>
      </c>
    </row>
    <row r="3445" spans="1:12" x14ac:dyDescent="0.3">
      <c r="A3445">
        <v>3444</v>
      </c>
      <c r="B3445" t="s">
        <v>2180</v>
      </c>
      <c r="C3445" t="s">
        <v>6217</v>
      </c>
      <c r="D3445" t="s">
        <v>24</v>
      </c>
      <c r="E3445">
        <v>75</v>
      </c>
      <c r="F3445" s="3">
        <v>28484</v>
      </c>
      <c r="G3445" t="s">
        <v>304</v>
      </c>
      <c r="H3445" t="s">
        <v>68</v>
      </c>
      <c r="I3445" t="s">
        <v>46</v>
      </c>
      <c r="J3445" t="s">
        <v>28</v>
      </c>
      <c r="K3445" t="s">
        <v>42</v>
      </c>
      <c r="L3445">
        <v>7</v>
      </c>
    </row>
    <row r="3446" spans="1:12" x14ac:dyDescent="0.3">
      <c r="A3446">
        <v>3445</v>
      </c>
      <c r="B3446" t="s">
        <v>1187</v>
      </c>
      <c r="C3446" t="s">
        <v>9</v>
      </c>
      <c r="D3446" t="s">
        <v>32</v>
      </c>
      <c r="E3446">
        <v>62</v>
      </c>
      <c r="F3446" s="3">
        <v>24281</v>
      </c>
      <c r="G3446" t="s">
        <v>768</v>
      </c>
      <c r="H3446" t="s">
        <v>34</v>
      </c>
      <c r="I3446" t="s">
        <v>46</v>
      </c>
      <c r="J3446" t="s">
        <v>28</v>
      </c>
      <c r="K3446" t="s">
        <v>29</v>
      </c>
      <c r="L3446">
        <v>11</v>
      </c>
    </row>
    <row r="3447" spans="1:12" x14ac:dyDescent="0.3">
      <c r="A3447">
        <v>3446</v>
      </c>
      <c r="B3447" t="s">
        <v>4078</v>
      </c>
      <c r="C3447" t="s">
        <v>6218</v>
      </c>
      <c r="D3447" t="s">
        <v>32</v>
      </c>
      <c r="E3447">
        <v>8</v>
      </c>
      <c r="F3447" s="3">
        <v>24502</v>
      </c>
      <c r="G3447" t="s">
        <v>503</v>
      </c>
      <c r="H3447" t="s">
        <v>68</v>
      </c>
      <c r="I3447" t="s">
        <v>27</v>
      </c>
      <c r="J3447" t="s">
        <v>28</v>
      </c>
      <c r="K3447" t="s">
        <v>42</v>
      </c>
      <c r="L3447">
        <v>14</v>
      </c>
    </row>
    <row r="3448" spans="1:12" x14ac:dyDescent="0.3">
      <c r="A3448">
        <v>3447</v>
      </c>
      <c r="B3448" t="s">
        <v>653</v>
      </c>
      <c r="C3448" t="s">
        <v>9</v>
      </c>
      <c r="D3448" t="s">
        <v>24</v>
      </c>
      <c r="E3448">
        <v>43</v>
      </c>
      <c r="F3448" s="3">
        <v>28452</v>
      </c>
      <c r="G3448" t="s">
        <v>40</v>
      </c>
      <c r="H3448" t="s">
        <v>34</v>
      </c>
      <c r="I3448" t="s">
        <v>50</v>
      </c>
      <c r="J3448" t="s">
        <v>28</v>
      </c>
      <c r="K3448" t="s">
        <v>42</v>
      </c>
      <c r="L3448">
        <v>17</v>
      </c>
    </row>
    <row r="3449" spans="1:12" x14ac:dyDescent="0.3">
      <c r="A3449">
        <v>3448</v>
      </c>
      <c r="B3449" t="s">
        <v>6219</v>
      </c>
      <c r="C3449" t="s">
        <v>6220</v>
      </c>
      <c r="D3449" t="s">
        <v>32</v>
      </c>
      <c r="E3449">
        <v>26</v>
      </c>
      <c r="F3449" s="3">
        <v>28172</v>
      </c>
      <c r="G3449" t="s">
        <v>990</v>
      </c>
      <c r="H3449" t="s">
        <v>34</v>
      </c>
      <c r="I3449" t="s">
        <v>50</v>
      </c>
      <c r="J3449" t="s">
        <v>28</v>
      </c>
      <c r="K3449" t="s">
        <v>42</v>
      </c>
      <c r="L3449">
        <v>9</v>
      </c>
    </row>
    <row r="3450" spans="1:12" x14ac:dyDescent="0.3">
      <c r="A3450">
        <v>3449</v>
      </c>
      <c r="B3450" t="s">
        <v>6221</v>
      </c>
      <c r="C3450" t="s">
        <v>6222</v>
      </c>
      <c r="D3450" t="s">
        <v>24</v>
      </c>
      <c r="E3450">
        <v>52</v>
      </c>
      <c r="F3450" s="3">
        <v>27298</v>
      </c>
      <c r="G3450" t="s">
        <v>138</v>
      </c>
      <c r="H3450" t="s">
        <v>59</v>
      </c>
      <c r="I3450" t="s">
        <v>50</v>
      </c>
      <c r="J3450" t="s">
        <v>28</v>
      </c>
      <c r="K3450" t="s">
        <v>29</v>
      </c>
      <c r="L3450">
        <v>3</v>
      </c>
    </row>
    <row r="3451" spans="1:12" x14ac:dyDescent="0.3">
      <c r="A3451">
        <v>3450</v>
      </c>
      <c r="B3451" t="s">
        <v>4967</v>
      </c>
      <c r="C3451" t="s">
        <v>6223</v>
      </c>
      <c r="D3451" t="s">
        <v>24</v>
      </c>
      <c r="E3451">
        <v>85</v>
      </c>
      <c r="F3451" s="3">
        <v>34228</v>
      </c>
      <c r="G3451" t="s">
        <v>116</v>
      </c>
      <c r="H3451" t="s">
        <v>49</v>
      </c>
      <c r="I3451" t="s">
        <v>27</v>
      </c>
      <c r="J3451" t="s">
        <v>28</v>
      </c>
      <c r="K3451" t="s">
        <v>42</v>
      </c>
      <c r="L3451">
        <v>6</v>
      </c>
    </row>
    <row r="3452" spans="1:12" x14ac:dyDescent="0.3">
      <c r="A3452">
        <v>3451</v>
      </c>
      <c r="B3452" t="s">
        <v>6224</v>
      </c>
      <c r="C3452" t="s">
        <v>6225</v>
      </c>
      <c r="D3452" t="s">
        <v>32</v>
      </c>
      <c r="E3452">
        <v>88</v>
      </c>
      <c r="F3452" s="3">
        <v>25689</v>
      </c>
      <c r="G3452" t="s">
        <v>83</v>
      </c>
      <c r="H3452" t="s">
        <v>40</v>
      </c>
      <c r="I3452" t="s">
        <v>50</v>
      </c>
      <c r="J3452" t="s">
        <v>28</v>
      </c>
      <c r="K3452" t="s">
        <v>42</v>
      </c>
      <c r="L3452">
        <v>10</v>
      </c>
    </row>
    <row r="3453" spans="1:12" x14ac:dyDescent="0.3">
      <c r="A3453">
        <v>3452</v>
      </c>
      <c r="B3453" t="s">
        <v>6226</v>
      </c>
      <c r="C3453" t="s">
        <v>6227</v>
      </c>
      <c r="D3453" t="s">
        <v>24</v>
      </c>
      <c r="E3453">
        <v>22</v>
      </c>
      <c r="F3453" s="3">
        <v>23624</v>
      </c>
      <c r="G3453" t="s">
        <v>328</v>
      </c>
      <c r="H3453" t="s">
        <v>49</v>
      </c>
      <c r="I3453" t="s">
        <v>27</v>
      </c>
      <c r="J3453" t="s">
        <v>28</v>
      </c>
      <c r="K3453" t="s">
        <v>42</v>
      </c>
      <c r="L3453">
        <v>13</v>
      </c>
    </row>
    <row r="3454" spans="1:12" x14ac:dyDescent="0.3">
      <c r="A3454">
        <v>3453</v>
      </c>
      <c r="B3454" t="s">
        <v>6228</v>
      </c>
      <c r="C3454" t="s">
        <v>6229</v>
      </c>
      <c r="D3454" t="s">
        <v>24</v>
      </c>
      <c r="E3454">
        <v>57</v>
      </c>
      <c r="F3454" s="3">
        <v>32579</v>
      </c>
      <c r="G3454" t="s">
        <v>128</v>
      </c>
      <c r="H3454" t="s">
        <v>49</v>
      </c>
      <c r="I3454" t="s">
        <v>46</v>
      </c>
      <c r="J3454" t="s">
        <v>28</v>
      </c>
      <c r="K3454" t="s">
        <v>42</v>
      </c>
      <c r="L3454">
        <v>14</v>
      </c>
    </row>
    <row r="3455" spans="1:12" x14ac:dyDescent="0.3">
      <c r="A3455">
        <v>3454</v>
      </c>
      <c r="B3455" t="s">
        <v>6230</v>
      </c>
      <c r="C3455" t="s">
        <v>6231</v>
      </c>
      <c r="D3455" t="s">
        <v>32</v>
      </c>
      <c r="E3455">
        <v>15</v>
      </c>
      <c r="F3455" s="3">
        <v>25363</v>
      </c>
      <c r="G3455" t="s">
        <v>486</v>
      </c>
      <c r="H3455" t="s">
        <v>40</v>
      </c>
      <c r="I3455" t="s">
        <v>27</v>
      </c>
      <c r="J3455" t="s">
        <v>28</v>
      </c>
      <c r="K3455" t="s">
        <v>42</v>
      </c>
      <c r="L3455">
        <v>18</v>
      </c>
    </row>
    <row r="3456" spans="1:12" x14ac:dyDescent="0.3">
      <c r="A3456">
        <v>3455</v>
      </c>
      <c r="B3456" t="s">
        <v>3032</v>
      </c>
      <c r="C3456" t="s">
        <v>6232</v>
      </c>
      <c r="D3456" t="s">
        <v>32</v>
      </c>
      <c r="E3456">
        <v>29</v>
      </c>
      <c r="F3456" s="3">
        <v>19780</v>
      </c>
      <c r="G3456" t="s">
        <v>33</v>
      </c>
      <c r="H3456" t="s">
        <v>40</v>
      </c>
      <c r="I3456" t="s">
        <v>27</v>
      </c>
      <c r="J3456" t="s">
        <v>28</v>
      </c>
      <c r="K3456" t="s">
        <v>29</v>
      </c>
      <c r="L3456">
        <v>11</v>
      </c>
    </row>
    <row r="3457" spans="1:12" x14ac:dyDescent="0.3">
      <c r="A3457">
        <v>3456</v>
      </c>
      <c r="B3457" t="s">
        <v>6233</v>
      </c>
      <c r="C3457" t="s">
        <v>6234</v>
      </c>
      <c r="D3457" t="s">
        <v>24</v>
      </c>
      <c r="E3457">
        <v>11</v>
      </c>
      <c r="F3457" s="3">
        <v>21862</v>
      </c>
      <c r="G3457" t="s">
        <v>40</v>
      </c>
      <c r="H3457" t="s">
        <v>40</v>
      </c>
      <c r="I3457" t="s">
        <v>27</v>
      </c>
      <c r="J3457" t="s">
        <v>28</v>
      </c>
      <c r="K3457" t="s">
        <v>29</v>
      </c>
      <c r="L3457">
        <v>12</v>
      </c>
    </row>
    <row r="3458" spans="1:12" x14ac:dyDescent="0.3">
      <c r="A3458">
        <v>3457</v>
      </c>
      <c r="B3458" t="s">
        <v>6235</v>
      </c>
      <c r="C3458" t="s">
        <v>6236</v>
      </c>
      <c r="D3458" t="s">
        <v>24</v>
      </c>
      <c r="E3458">
        <v>13</v>
      </c>
      <c r="F3458" s="3">
        <v>20724</v>
      </c>
      <c r="G3458" t="s">
        <v>40</v>
      </c>
      <c r="H3458" t="s">
        <v>68</v>
      </c>
      <c r="I3458" t="s">
        <v>27</v>
      </c>
      <c r="J3458" t="s">
        <v>28</v>
      </c>
      <c r="K3458" t="s">
        <v>42</v>
      </c>
      <c r="L3458">
        <v>16</v>
      </c>
    </row>
    <row r="3459" spans="1:12" x14ac:dyDescent="0.3">
      <c r="A3459">
        <v>3458</v>
      </c>
      <c r="B3459" t="s">
        <v>6237</v>
      </c>
      <c r="C3459" t="s">
        <v>6238</v>
      </c>
      <c r="D3459" t="s">
        <v>32</v>
      </c>
      <c r="E3459">
        <v>35</v>
      </c>
      <c r="F3459" s="3">
        <v>28460</v>
      </c>
      <c r="G3459" t="s">
        <v>519</v>
      </c>
      <c r="H3459" t="s">
        <v>68</v>
      </c>
      <c r="I3459" t="s">
        <v>50</v>
      </c>
      <c r="J3459" t="s">
        <v>28</v>
      </c>
      <c r="K3459" t="s">
        <v>29</v>
      </c>
      <c r="L3459">
        <v>19</v>
      </c>
    </row>
    <row r="3460" spans="1:12" x14ac:dyDescent="0.3">
      <c r="A3460">
        <v>3459</v>
      </c>
      <c r="B3460" t="s">
        <v>2289</v>
      </c>
      <c r="C3460" t="s">
        <v>3142</v>
      </c>
      <c r="D3460" t="s">
        <v>24</v>
      </c>
      <c r="E3460">
        <v>62</v>
      </c>
      <c r="F3460" s="3">
        <v>36854</v>
      </c>
      <c r="G3460" t="s">
        <v>40</v>
      </c>
      <c r="H3460" t="s">
        <v>148</v>
      </c>
      <c r="I3460" t="s">
        <v>27</v>
      </c>
      <c r="J3460" t="s">
        <v>28</v>
      </c>
      <c r="K3460" t="s">
        <v>29</v>
      </c>
      <c r="L3460">
        <v>2</v>
      </c>
    </row>
    <row r="3461" spans="1:12" x14ac:dyDescent="0.3">
      <c r="A3461">
        <v>3460</v>
      </c>
      <c r="B3461" t="s">
        <v>6239</v>
      </c>
      <c r="C3461" t="s">
        <v>6240</v>
      </c>
      <c r="D3461" t="s">
        <v>32</v>
      </c>
      <c r="E3461">
        <v>22</v>
      </c>
      <c r="F3461" s="3">
        <v>36443</v>
      </c>
      <c r="G3461" t="s">
        <v>561</v>
      </c>
      <c r="H3461" t="s">
        <v>34</v>
      </c>
      <c r="I3461" t="s">
        <v>27</v>
      </c>
      <c r="J3461" t="s">
        <v>28</v>
      </c>
      <c r="K3461" t="s">
        <v>42</v>
      </c>
      <c r="L3461">
        <v>2</v>
      </c>
    </row>
    <row r="3462" spans="1:12" x14ac:dyDescent="0.3">
      <c r="A3462">
        <v>3461</v>
      </c>
      <c r="B3462" t="s">
        <v>1748</v>
      </c>
      <c r="C3462" t="s">
        <v>6241</v>
      </c>
      <c r="D3462" t="s">
        <v>32</v>
      </c>
      <c r="E3462">
        <v>28</v>
      </c>
      <c r="F3462" s="3">
        <v>22980</v>
      </c>
      <c r="G3462" t="s">
        <v>784</v>
      </c>
      <c r="H3462" t="s">
        <v>68</v>
      </c>
      <c r="I3462" t="s">
        <v>46</v>
      </c>
      <c r="J3462" t="s">
        <v>28</v>
      </c>
      <c r="K3462" t="s">
        <v>29</v>
      </c>
      <c r="L3462">
        <v>17</v>
      </c>
    </row>
    <row r="3463" spans="1:12" x14ac:dyDescent="0.3">
      <c r="A3463">
        <v>3462</v>
      </c>
      <c r="B3463" t="s">
        <v>696</v>
      </c>
      <c r="C3463" t="s">
        <v>6242</v>
      </c>
      <c r="D3463" t="s">
        <v>24</v>
      </c>
      <c r="E3463">
        <v>96</v>
      </c>
      <c r="F3463" s="3">
        <v>20882</v>
      </c>
      <c r="G3463" t="s">
        <v>170</v>
      </c>
      <c r="H3463" t="s">
        <v>26</v>
      </c>
      <c r="I3463" t="s">
        <v>50</v>
      </c>
      <c r="J3463" t="s">
        <v>28</v>
      </c>
      <c r="K3463" t="s">
        <v>42</v>
      </c>
      <c r="L3463">
        <v>17</v>
      </c>
    </row>
    <row r="3464" spans="1:12" x14ac:dyDescent="0.3">
      <c r="A3464">
        <v>3463</v>
      </c>
      <c r="B3464" t="s">
        <v>6243</v>
      </c>
      <c r="C3464" t="s">
        <v>1357</v>
      </c>
      <c r="D3464" t="s">
        <v>32</v>
      </c>
      <c r="E3464">
        <v>7</v>
      </c>
      <c r="F3464" s="3">
        <v>30848</v>
      </c>
      <c r="G3464" t="s">
        <v>365</v>
      </c>
      <c r="H3464" t="s">
        <v>34</v>
      </c>
      <c r="I3464" t="s">
        <v>46</v>
      </c>
      <c r="J3464" t="s">
        <v>28</v>
      </c>
      <c r="K3464" t="s">
        <v>42</v>
      </c>
      <c r="L3464">
        <v>2</v>
      </c>
    </row>
    <row r="3465" spans="1:12" x14ac:dyDescent="0.3">
      <c r="A3465">
        <v>3464</v>
      </c>
      <c r="B3465" t="s">
        <v>6244</v>
      </c>
      <c r="C3465" t="s">
        <v>6245</v>
      </c>
      <c r="D3465" t="s">
        <v>24</v>
      </c>
      <c r="E3465">
        <v>38</v>
      </c>
      <c r="F3465" s="3">
        <v>30111</v>
      </c>
      <c r="G3465" t="s">
        <v>121</v>
      </c>
      <c r="H3465" t="s">
        <v>34</v>
      </c>
      <c r="I3465" t="s">
        <v>27</v>
      </c>
      <c r="J3465" t="s">
        <v>28</v>
      </c>
      <c r="K3465" t="s">
        <v>29</v>
      </c>
      <c r="L3465">
        <v>4</v>
      </c>
    </row>
    <row r="3466" spans="1:12" x14ac:dyDescent="0.3">
      <c r="A3466">
        <v>3465</v>
      </c>
      <c r="B3466" t="s">
        <v>6246</v>
      </c>
      <c r="C3466" t="s">
        <v>6247</v>
      </c>
      <c r="D3466" t="s">
        <v>24</v>
      </c>
      <c r="E3466">
        <v>71</v>
      </c>
      <c r="F3466" s="3">
        <v>28522</v>
      </c>
      <c r="G3466" t="s">
        <v>374</v>
      </c>
      <c r="H3466" t="s">
        <v>68</v>
      </c>
      <c r="I3466" t="s">
        <v>50</v>
      </c>
      <c r="J3466" t="s">
        <v>28</v>
      </c>
      <c r="K3466" t="s">
        <v>29</v>
      </c>
      <c r="L3466">
        <v>7</v>
      </c>
    </row>
    <row r="3467" spans="1:12" x14ac:dyDescent="0.3">
      <c r="A3467">
        <v>3466</v>
      </c>
      <c r="B3467" t="s">
        <v>6248</v>
      </c>
      <c r="C3467" t="s">
        <v>6249</v>
      </c>
      <c r="D3467" t="s">
        <v>32</v>
      </c>
      <c r="E3467">
        <v>65</v>
      </c>
      <c r="F3467" s="3">
        <v>29126</v>
      </c>
      <c r="G3467" t="s">
        <v>321</v>
      </c>
      <c r="H3467" t="s">
        <v>41</v>
      </c>
      <c r="I3467" t="s">
        <v>27</v>
      </c>
      <c r="J3467" t="s">
        <v>28</v>
      </c>
      <c r="K3467" t="s">
        <v>42</v>
      </c>
      <c r="L3467">
        <v>18</v>
      </c>
    </row>
    <row r="3468" spans="1:12" x14ac:dyDescent="0.3">
      <c r="A3468">
        <v>3467</v>
      </c>
      <c r="B3468" t="s">
        <v>6250</v>
      </c>
      <c r="C3468" t="s">
        <v>6251</v>
      </c>
      <c r="D3468" t="s">
        <v>32</v>
      </c>
      <c r="E3468">
        <v>31</v>
      </c>
      <c r="F3468" s="3">
        <v>29361</v>
      </c>
      <c r="G3468" t="s">
        <v>138</v>
      </c>
      <c r="H3468" t="s">
        <v>41</v>
      </c>
      <c r="I3468" t="s">
        <v>27</v>
      </c>
      <c r="J3468" t="s">
        <v>28</v>
      </c>
      <c r="K3468" t="s">
        <v>42</v>
      </c>
      <c r="L3468">
        <v>21</v>
      </c>
    </row>
    <row r="3469" spans="1:12" x14ac:dyDescent="0.3">
      <c r="A3469">
        <v>3468</v>
      </c>
      <c r="B3469" t="s">
        <v>6252</v>
      </c>
      <c r="C3469" t="s">
        <v>6253</v>
      </c>
      <c r="D3469" t="s">
        <v>32</v>
      </c>
      <c r="E3469">
        <v>4</v>
      </c>
      <c r="F3469" s="3">
        <v>31709</v>
      </c>
      <c r="G3469" t="s">
        <v>346</v>
      </c>
      <c r="H3469" t="s">
        <v>40</v>
      </c>
      <c r="I3469" t="s">
        <v>27</v>
      </c>
      <c r="J3469" t="s">
        <v>28</v>
      </c>
      <c r="K3469" t="s">
        <v>42</v>
      </c>
      <c r="L3469">
        <v>7</v>
      </c>
    </row>
    <row r="3470" spans="1:12" x14ac:dyDescent="0.3">
      <c r="A3470">
        <v>3469</v>
      </c>
      <c r="B3470" t="s">
        <v>6254</v>
      </c>
      <c r="C3470" t="s">
        <v>6255</v>
      </c>
      <c r="D3470" t="s">
        <v>24</v>
      </c>
      <c r="E3470">
        <v>90</v>
      </c>
      <c r="F3470" s="3">
        <v>32013</v>
      </c>
      <c r="G3470" t="s">
        <v>304</v>
      </c>
      <c r="H3470" t="s">
        <v>26</v>
      </c>
      <c r="I3470" t="s">
        <v>27</v>
      </c>
      <c r="J3470" t="s">
        <v>28</v>
      </c>
      <c r="K3470" t="s">
        <v>29</v>
      </c>
      <c r="L3470">
        <v>5</v>
      </c>
    </row>
    <row r="3471" spans="1:12" x14ac:dyDescent="0.3">
      <c r="A3471">
        <v>3470</v>
      </c>
      <c r="B3471" t="s">
        <v>5819</v>
      </c>
      <c r="C3471" t="s">
        <v>6256</v>
      </c>
      <c r="D3471" t="s">
        <v>24</v>
      </c>
      <c r="E3471">
        <v>56</v>
      </c>
      <c r="F3471" s="3">
        <v>24746</v>
      </c>
      <c r="G3471" t="s">
        <v>37</v>
      </c>
      <c r="H3471" t="s">
        <v>26</v>
      </c>
      <c r="I3471" t="s">
        <v>46</v>
      </c>
      <c r="J3471" t="s">
        <v>28</v>
      </c>
      <c r="K3471" t="s">
        <v>29</v>
      </c>
      <c r="L3471">
        <v>6</v>
      </c>
    </row>
    <row r="3472" spans="1:12" x14ac:dyDescent="0.3">
      <c r="A3472">
        <v>3471</v>
      </c>
      <c r="B3472" t="s">
        <v>2444</v>
      </c>
      <c r="C3472" t="s">
        <v>6257</v>
      </c>
      <c r="D3472" t="s">
        <v>24</v>
      </c>
      <c r="E3472">
        <v>95</v>
      </c>
      <c r="F3472" s="3">
        <v>19607</v>
      </c>
      <c r="G3472" t="s">
        <v>404</v>
      </c>
      <c r="H3472" t="s">
        <v>41</v>
      </c>
      <c r="I3472" t="s">
        <v>50</v>
      </c>
      <c r="J3472" t="s">
        <v>28</v>
      </c>
      <c r="K3472" t="s">
        <v>29</v>
      </c>
      <c r="L3472">
        <v>8</v>
      </c>
    </row>
    <row r="3473" spans="1:12" x14ac:dyDescent="0.3">
      <c r="A3473">
        <v>3472</v>
      </c>
      <c r="B3473" t="s">
        <v>4811</v>
      </c>
      <c r="C3473" t="s">
        <v>6258</v>
      </c>
      <c r="D3473" t="s">
        <v>32</v>
      </c>
      <c r="E3473">
        <v>10</v>
      </c>
      <c r="F3473" s="3">
        <v>28303</v>
      </c>
      <c r="G3473" t="s">
        <v>555</v>
      </c>
      <c r="H3473" t="s">
        <v>49</v>
      </c>
      <c r="I3473" t="s">
        <v>46</v>
      </c>
      <c r="J3473" t="s">
        <v>28</v>
      </c>
      <c r="K3473" t="s">
        <v>29</v>
      </c>
      <c r="L3473">
        <v>18</v>
      </c>
    </row>
    <row r="3474" spans="1:12" x14ac:dyDescent="0.3">
      <c r="A3474">
        <v>3473</v>
      </c>
      <c r="B3474" t="s">
        <v>5389</v>
      </c>
      <c r="C3474" t="s">
        <v>6259</v>
      </c>
      <c r="D3474" t="s">
        <v>131</v>
      </c>
      <c r="E3474">
        <v>34</v>
      </c>
      <c r="F3474" s="3" t="s">
        <v>132</v>
      </c>
      <c r="G3474" t="s">
        <v>415</v>
      </c>
      <c r="H3474" t="s">
        <v>41</v>
      </c>
      <c r="I3474" t="s">
        <v>27</v>
      </c>
      <c r="J3474" t="s">
        <v>28</v>
      </c>
      <c r="K3474" t="s">
        <v>42</v>
      </c>
      <c r="L3474">
        <v>11</v>
      </c>
    </row>
    <row r="3475" spans="1:12" x14ac:dyDescent="0.3">
      <c r="A3475">
        <v>3474</v>
      </c>
      <c r="B3475" t="s">
        <v>3301</v>
      </c>
      <c r="C3475" t="s">
        <v>6260</v>
      </c>
      <c r="D3475" t="s">
        <v>32</v>
      </c>
      <c r="E3475">
        <v>93</v>
      </c>
      <c r="F3475" s="3">
        <v>29165</v>
      </c>
      <c r="G3475" t="s">
        <v>467</v>
      </c>
      <c r="H3475" t="s">
        <v>68</v>
      </c>
      <c r="I3475" t="s">
        <v>27</v>
      </c>
      <c r="J3475" t="s">
        <v>28</v>
      </c>
      <c r="K3475" t="s">
        <v>42</v>
      </c>
      <c r="L3475">
        <v>14</v>
      </c>
    </row>
    <row r="3476" spans="1:12" x14ac:dyDescent="0.3">
      <c r="A3476">
        <v>3475</v>
      </c>
      <c r="B3476" t="s">
        <v>6261</v>
      </c>
      <c r="C3476" t="s">
        <v>6262</v>
      </c>
      <c r="D3476" t="s">
        <v>24</v>
      </c>
      <c r="E3476">
        <v>12</v>
      </c>
      <c r="F3476" s="3">
        <v>31290</v>
      </c>
      <c r="G3476" t="s">
        <v>160</v>
      </c>
      <c r="H3476" t="s">
        <v>49</v>
      </c>
      <c r="I3476" t="s">
        <v>46</v>
      </c>
      <c r="J3476" t="s">
        <v>28</v>
      </c>
      <c r="K3476" t="s">
        <v>42</v>
      </c>
      <c r="L3476">
        <v>3</v>
      </c>
    </row>
    <row r="3477" spans="1:12" x14ac:dyDescent="0.3">
      <c r="A3477">
        <v>3476</v>
      </c>
      <c r="B3477" t="s">
        <v>5045</v>
      </c>
      <c r="C3477" t="s">
        <v>6263</v>
      </c>
      <c r="D3477" t="s">
        <v>32</v>
      </c>
      <c r="E3477">
        <v>39</v>
      </c>
      <c r="F3477" s="3">
        <v>32758</v>
      </c>
      <c r="G3477" t="s">
        <v>40</v>
      </c>
      <c r="H3477" t="s">
        <v>68</v>
      </c>
      <c r="I3477" t="s">
        <v>46</v>
      </c>
      <c r="J3477" t="s">
        <v>28</v>
      </c>
      <c r="K3477" t="s">
        <v>42</v>
      </c>
      <c r="L3477">
        <v>7</v>
      </c>
    </row>
    <row r="3478" spans="1:12" x14ac:dyDescent="0.3">
      <c r="A3478">
        <v>3477</v>
      </c>
      <c r="B3478" t="s">
        <v>6264</v>
      </c>
      <c r="C3478" t="s">
        <v>999</v>
      </c>
      <c r="D3478" t="s">
        <v>24</v>
      </c>
      <c r="E3478">
        <v>90</v>
      </c>
      <c r="F3478" s="3">
        <v>35088</v>
      </c>
      <c r="G3478" t="s">
        <v>388</v>
      </c>
      <c r="H3478" t="s">
        <v>34</v>
      </c>
      <c r="I3478" t="s">
        <v>46</v>
      </c>
      <c r="J3478" t="s">
        <v>28</v>
      </c>
      <c r="K3478" t="s">
        <v>29</v>
      </c>
      <c r="L3478">
        <v>7</v>
      </c>
    </row>
    <row r="3479" spans="1:12" x14ac:dyDescent="0.3">
      <c r="A3479">
        <v>3478</v>
      </c>
      <c r="B3479" t="s">
        <v>3472</v>
      </c>
      <c r="C3479" t="s">
        <v>6265</v>
      </c>
      <c r="D3479" t="s">
        <v>32</v>
      </c>
      <c r="E3479">
        <v>54</v>
      </c>
      <c r="F3479" s="3">
        <v>31632</v>
      </c>
      <c r="G3479" t="s">
        <v>276</v>
      </c>
      <c r="H3479" t="s">
        <v>26</v>
      </c>
      <c r="I3479" t="s">
        <v>27</v>
      </c>
      <c r="J3479" t="s">
        <v>28</v>
      </c>
      <c r="K3479" t="s">
        <v>42</v>
      </c>
      <c r="L3479">
        <v>17</v>
      </c>
    </row>
    <row r="3480" spans="1:12" x14ac:dyDescent="0.3">
      <c r="A3480">
        <v>3479</v>
      </c>
      <c r="B3480" t="s">
        <v>5749</v>
      </c>
      <c r="C3480" t="s">
        <v>6266</v>
      </c>
      <c r="D3480" t="s">
        <v>24</v>
      </c>
      <c r="E3480">
        <v>39</v>
      </c>
      <c r="F3480" s="3">
        <v>23598</v>
      </c>
      <c r="G3480" t="s">
        <v>40</v>
      </c>
      <c r="H3480" t="s">
        <v>41</v>
      </c>
      <c r="I3480" t="s">
        <v>27</v>
      </c>
      <c r="J3480" t="s">
        <v>28</v>
      </c>
      <c r="K3480" t="s">
        <v>42</v>
      </c>
      <c r="L3480">
        <v>13</v>
      </c>
    </row>
    <row r="3481" spans="1:12" x14ac:dyDescent="0.3">
      <c r="A3481">
        <v>3480</v>
      </c>
      <c r="B3481" t="s">
        <v>1259</v>
      </c>
      <c r="C3481" t="s">
        <v>9</v>
      </c>
      <c r="D3481" t="s">
        <v>32</v>
      </c>
      <c r="E3481">
        <v>30</v>
      </c>
      <c r="F3481" s="3">
        <v>21725</v>
      </c>
      <c r="G3481" t="s">
        <v>40</v>
      </c>
      <c r="H3481" t="s">
        <v>40</v>
      </c>
      <c r="I3481" t="s">
        <v>27</v>
      </c>
      <c r="J3481" t="s">
        <v>28</v>
      </c>
      <c r="K3481" t="s">
        <v>42</v>
      </c>
      <c r="L3481">
        <v>20</v>
      </c>
    </row>
    <row r="3482" spans="1:12" x14ac:dyDescent="0.3">
      <c r="A3482">
        <v>3481</v>
      </c>
      <c r="B3482" t="s">
        <v>6267</v>
      </c>
      <c r="C3482" t="s">
        <v>6268</v>
      </c>
      <c r="D3482" t="s">
        <v>32</v>
      </c>
      <c r="E3482">
        <v>37</v>
      </c>
      <c r="F3482" s="3">
        <v>35715</v>
      </c>
      <c r="G3482" t="s">
        <v>4843</v>
      </c>
      <c r="H3482" t="s">
        <v>68</v>
      </c>
      <c r="I3482" t="s">
        <v>50</v>
      </c>
      <c r="J3482" t="s">
        <v>28</v>
      </c>
      <c r="K3482" t="s">
        <v>42</v>
      </c>
      <c r="L3482">
        <v>4</v>
      </c>
    </row>
    <row r="3483" spans="1:12" x14ac:dyDescent="0.3">
      <c r="A3483">
        <v>3482</v>
      </c>
      <c r="B3483" t="s">
        <v>6269</v>
      </c>
      <c r="C3483" t="s">
        <v>6270</v>
      </c>
      <c r="D3483" t="s">
        <v>24</v>
      </c>
      <c r="E3483">
        <v>71</v>
      </c>
      <c r="F3483" s="3">
        <v>36664</v>
      </c>
      <c r="G3483" t="s">
        <v>583</v>
      </c>
      <c r="H3483" t="s">
        <v>26</v>
      </c>
      <c r="I3483" t="s">
        <v>46</v>
      </c>
      <c r="J3483" t="s">
        <v>28</v>
      </c>
      <c r="K3483" t="s">
        <v>29</v>
      </c>
      <c r="L3483">
        <v>2</v>
      </c>
    </row>
    <row r="3484" spans="1:12" x14ac:dyDescent="0.3">
      <c r="A3484">
        <v>3483</v>
      </c>
      <c r="B3484" t="s">
        <v>1009</v>
      </c>
      <c r="C3484" t="s">
        <v>6271</v>
      </c>
      <c r="D3484" t="s">
        <v>32</v>
      </c>
      <c r="E3484">
        <v>19</v>
      </c>
      <c r="F3484" s="3">
        <v>20730</v>
      </c>
      <c r="G3484" t="s">
        <v>727</v>
      </c>
      <c r="H3484" t="s">
        <v>26</v>
      </c>
      <c r="I3484" t="s">
        <v>50</v>
      </c>
      <c r="J3484" t="s">
        <v>28</v>
      </c>
      <c r="K3484" t="s">
        <v>29</v>
      </c>
      <c r="L3484">
        <v>15</v>
      </c>
    </row>
    <row r="3485" spans="1:12" x14ac:dyDescent="0.3">
      <c r="A3485">
        <v>3484</v>
      </c>
      <c r="B3485" t="s">
        <v>6272</v>
      </c>
      <c r="C3485" t="s">
        <v>4159</v>
      </c>
      <c r="D3485" t="s">
        <v>24</v>
      </c>
      <c r="E3485">
        <v>10</v>
      </c>
      <c r="F3485" s="3">
        <v>28057</v>
      </c>
      <c r="G3485" t="s">
        <v>135</v>
      </c>
      <c r="H3485" t="s">
        <v>34</v>
      </c>
      <c r="I3485" t="s">
        <v>50</v>
      </c>
      <c r="J3485" t="s">
        <v>28</v>
      </c>
      <c r="K3485" t="s">
        <v>29</v>
      </c>
      <c r="L3485">
        <v>20</v>
      </c>
    </row>
    <row r="3486" spans="1:12" x14ac:dyDescent="0.3">
      <c r="A3486">
        <v>3485</v>
      </c>
      <c r="B3486" t="s">
        <v>6273</v>
      </c>
      <c r="C3486" t="s">
        <v>6274</v>
      </c>
      <c r="D3486" t="s">
        <v>24</v>
      </c>
      <c r="E3486">
        <v>11</v>
      </c>
      <c r="F3486" s="3">
        <v>29727</v>
      </c>
      <c r="G3486" t="s">
        <v>3638</v>
      </c>
      <c r="H3486" t="s">
        <v>34</v>
      </c>
      <c r="I3486" t="s">
        <v>50</v>
      </c>
      <c r="J3486" t="s">
        <v>28</v>
      </c>
      <c r="K3486" t="s">
        <v>29</v>
      </c>
      <c r="L3486">
        <v>9</v>
      </c>
    </row>
    <row r="3487" spans="1:12" x14ac:dyDescent="0.3">
      <c r="A3487">
        <v>3486</v>
      </c>
      <c r="B3487" t="s">
        <v>6275</v>
      </c>
      <c r="C3487" t="s">
        <v>6276</v>
      </c>
      <c r="D3487" t="s">
        <v>32</v>
      </c>
      <c r="E3487">
        <v>67</v>
      </c>
      <c r="F3487" s="3">
        <v>20661</v>
      </c>
      <c r="G3487" t="s">
        <v>58</v>
      </c>
      <c r="H3487" t="s">
        <v>68</v>
      </c>
      <c r="I3487" t="s">
        <v>27</v>
      </c>
      <c r="J3487" t="s">
        <v>28</v>
      </c>
      <c r="K3487" t="s">
        <v>42</v>
      </c>
      <c r="L3487">
        <v>18</v>
      </c>
    </row>
    <row r="3488" spans="1:12" x14ac:dyDescent="0.3">
      <c r="A3488">
        <v>3487</v>
      </c>
      <c r="B3488" t="s">
        <v>647</v>
      </c>
      <c r="C3488" t="s">
        <v>5389</v>
      </c>
      <c r="D3488" t="s">
        <v>24</v>
      </c>
      <c r="E3488">
        <v>4</v>
      </c>
      <c r="F3488" s="3">
        <v>28474</v>
      </c>
      <c r="G3488" t="s">
        <v>263</v>
      </c>
      <c r="H3488" t="s">
        <v>26</v>
      </c>
      <c r="I3488" t="s">
        <v>50</v>
      </c>
      <c r="J3488" t="s">
        <v>28</v>
      </c>
      <c r="K3488" t="s">
        <v>42</v>
      </c>
      <c r="L3488">
        <v>18</v>
      </c>
    </row>
    <row r="3489" spans="1:12" x14ac:dyDescent="0.3">
      <c r="A3489">
        <v>3488</v>
      </c>
      <c r="B3489" t="s">
        <v>6277</v>
      </c>
      <c r="C3489" t="s">
        <v>6278</v>
      </c>
      <c r="D3489" t="s">
        <v>32</v>
      </c>
      <c r="E3489">
        <v>63</v>
      </c>
      <c r="F3489" s="3">
        <v>27613</v>
      </c>
      <c r="G3489" t="s">
        <v>273</v>
      </c>
      <c r="H3489" t="s">
        <v>68</v>
      </c>
      <c r="I3489" t="s">
        <v>27</v>
      </c>
      <c r="J3489" t="s">
        <v>28</v>
      </c>
      <c r="K3489" t="s">
        <v>29</v>
      </c>
      <c r="L3489">
        <v>9</v>
      </c>
    </row>
    <row r="3490" spans="1:12" x14ac:dyDescent="0.3">
      <c r="A3490">
        <v>3489</v>
      </c>
      <c r="B3490" t="s">
        <v>6135</v>
      </c>
      <c r="C3490" t="s">
        <v>1214</v>
      </c>
      <c r="D3490" t="s">
        <v>24</v>
      </c>
      <c r="E3490">
        <v>90</v>
      </c>
      <c r="F3490" s="3">
        <v>25506</v>
      </c>
      <c r="G3490" t="s">
        <v>207</v>
      </c>
      <c r="H3490" t="s">
        <v>59</v>
      </c>
      <c r="I3490" t="s">
        <v>27</v>
      </c>
      <c r="J3490" t="s">
        <v>28</v>
      </c>
      <c r="K3490" t="s">
        <v>29</v>
      </c>
      <c r="L3490">
        <v>9</v>
      </c>
    </row>
    <row r="3491" spans="1:12" x14ac:dyDescent="0.3">
      <c r="A3491">
        <v>3490</v>
      </c>
      <c r="B3491" t="s">
        <v>6279</v>
      </c>
      <c r="C3491" t="s">
        <v>6280</v>
      </c>
      <c r="D3491" t="s">
        <v>32</v>
      </c>
      <c r="E3491">
        <v>45</v>
      </c>
      <c r="F3491" s="3">
        <v>29393</v>
      </c>
      <c r="G3491" t="s">
        <v>237</v>
      </c>
      <c r="H3491" t="s">
        <v>34</v>
      </c>
      <c r="I3491" t="s">
        <v>50</v>
      </c>
      <c r="J3491" t="s">
        <v>28</v>
      </c>
      <c r="K3491" t="s">
        <v>42</v>
      </c>
      <c r="L3491">
        <v>14</v>
      </c>
    </row>
    <row r="3492" spans="1:12" x14ac:dyDescent="0.3">
      <c r="A3492">
        <v>3491</v>
      </c>
      <c r="B3492" t="s">
        <v>6281</v>
      </c>
      <c r="C3492" t="s">
        <v>6282</v>
      </c>
      <c r="D3492" t="s">
        <v>24</v>
      </c>
      <c r="E3492">
        <v>69</v>
      </c>
      <c r="F3492" s="3">
        <v>27853</v>
      </c>
      <c r="G3492" t="s">
        <v>58</v>
      </c>
      <c r="H3492" t="s">
        <v>34</v>
      </c>
      <c r="I3492" t="s">
        <v>46</v>
      </c>
      <c r="J3492" t="s">
        <v>28</v>
      </c>
      <c r="K3492" t="s">
        <v>42</v>
      </c>
      <c r="L3492">
        <v>10</v>
      </c>
    </row>
    <row r="3493" spans="1:12" x14ac:dyDescent="0.3">
      <c r="A3493">
        <v>3492</v>
      </c>
      <c r="B3493" t="s">
        <v>4198</v>
      </c>
      <c r="C3493" t="s">
        <v>6283</v>
      </c>
      <c r="D3493" t="s">
        <v>32</v>
      </c>
      <c r="E3493">
        <v>83</v>
      </c>
      <c r="F3493" s="3">
        <v>24134</v>
      </c>
      <c r="G3493" t="s">
        <v>285</v>
      </c>
      <c r="H3493" t="s">
        <v>68</v>
      </c>
      <c r="I3493" t="s">
        <v>27</v>
      </c>
      <c r="J3493" t="s">
        <v>28</v>
      </c>
      <c r="K3493" t="s">
        <v>42</v>
      </c>
      <c r="L3493">
        <v>19</v>
      </c>
    </row>
    <row r="3494" spans="1:12" x14ac:dyDescent="0.3">
      <c r="A3494">
        <v>3493</v>
      </c>
      <c r="B3494" t="s">
        <v>6284</v>
      </c>
      <c r="C3494" t="s">
        <v>6285</v>
      </c>
      <c r="D3494" t="s">
        <v>32</v>
      </c>
      <c r="E3494">
        <v>30</v>
      </c>
      <c r="F3494" s="3">
        <v>23436</v>
      </c>
      <c r="G3494" t="s">
        <v>102</v>
      </c>
      <c r="H3494" t="s">
        <v>26</v>
      </c>
      <c r="I3494" t="s">
        <v>50</v>
      </c>
      <c r="J3494" t="s">
        <v>28</v>
      </c>
      <c r="K3494" t="s">
        <v>42</v>
      </c>
      <c r="L3494">
        <v>18</v>
      </c>
    </row>
    <row r="3495" spans="1:12" x14ac:dyDescent="0.3">
      <c r="A3495">
        <v>3494</v>
      </c>
      <c r="B3495" t="s">
        <v>6286</v>
      </c>
      <c r="C3495" t="s">
        <v>6287</v>
      </c>
      <c r="D3495" t="s">
        <v>32</v>
      </c>
      <c r="E3495">
        <v>72</v>
      </c>
      <c r="F3495" s="3">
        <v>36153</v>
      </c>
      <c r="G3495" t="s">
        <v>811</v>
      </c>
      <c r="H3495" t="s">
        <v>59</v>
      </c>
      <c r="I3495" t="s">
        <v>50</v>
      </c>
      <c r="J3495" t="s">
        <v>28</v>
      </c>
      <c r="K3495" t="s">
        <v>42</v>
      </c>
      <c r="L3495">
        <v>1</v>
      </c>
    </row>
    <row r="3496" spans="1:12" x14ac:dyDescent="0.3">
      <c r="A3496">
        <v>3495</v>
      </c>
      <c r="B3496" t="s">
        <v>6288</v>
      </c>
      <c r="C3496" t="s">
        <v>6289</v>
      </c>
      <c r="D3496" t="s">
        <v>24</v>
      </c>
      <c r="E3496">
        <v>57</v>
      </c>
      <c r="F3496" s="3">
        <v>31970</v>
      </c>
      <c r="G3496" t="s">
        <v>617</v>
      </c>
      <c r="H3496" t="s">
        <v>34</v>
      </c>
      <c r="I3496" t="s">
        <v>50</v>
      </c>
      <c r="J3496" t="s">
        <v>28</v>
      </c>
      <c r="K3496" t="s">
        <v>42</v>
      </c>
      <c r="L3496">
        <v>8</v>
      </c>
    </row>
    <row r="3497" spans="1:12" x14ac:dyDescent="0.3">
      <c r="A3497">
        <v>3496</v>
      </c>
      <c r="B3497" t="s">
        <v>4747</v>
      </c>
      <c r="C3497" t="s">
        <v>6290</v>
      </c>
      <c r="D3497" t="s">
        <v>32</v>
      </c>
      <c r="E3497">
        <v>99</v>
      </c>
      <c r="F3497" s="3">
        <v>31527</v>
      </c>
      <c r="G3497" t="s">
        <v>108</v>
      </c>
      <c r="H3497" t="s">
        <v>68</v>
      </c>
      <c r="I3497" t="s">
        <v>27</v>
      </c>
      <c r="J3497" t="s">
        <v>28</v>
      </c>
      <c r="K3497" t="s">
        <v>29</v>
      </c>
      <c r="L3497">
        <v>19</v>
      </c>
    </row>
    <row r="3498" spans="1:12" x14ac:dyDescent="0.3">
      <c r="A3498">
        <v>3497</v>
      </c>
      <c r="B3498" t="s">
        <v>6291</v>
      </c>
      <c r="C3498" t="s">
        <v>6292</v>
      </c>
      <c r="D3498" t="s">
        <v>24</v>
      </c>
      <c r="E3498">
        <v>73</v>
      </c>
      <c r="F3498" s="3">
        <v>31535</v>
      </c>
      <c r="G3498" t="s">
        <v>2062</v>
      </c>
      <c r="H3498" t="s">
        <v>68</v>
      </c>
      <c r="I3498" t="s">
        <v>46</v>
      </c>
      <c r="J3498" t="s">
        <v>28</v>
      </c>
      <c r="K3498" t="s">
        <v>29</v>
      </c>
      <c r="L3498">
        <v>18</v>
      </c>
    </row>
    <row r="3499" spans="1:12" x14ac:dyDescent="0.3">
      <c r="A3499">
        <v>3498</v>
      </c>
      <c r="B3499" t="s">
        <v>4326</v>
      </c>
      <c r="C3499" t="s">
        <v>6293</v>
      </c>
      <c r="D3499" t="s">
        <v>24</v>
      </c>
      <c r="E3499">
        <v>28</v>
      </c>
      <c r="F3499" s="3">
        <v>35005</v>
      </c>
      <c r="G3499" t="s">
        <v>40</v>
      </c>
      <c r="H3499" t="s">
        <v>68</v>
      </c>
      <c r="I3499" t="s">
        <v>27</v>
      </c>
      <c r="J3499" t="s">
        <v>28</v>
      </c>
      <c r="K3499" t="s">
        <v>42</v>
      </c>
      <c r="L3499">
        <v>5</v>
      </c>
    </row>
    <row r="3500" spans="1:12" x14ac:dyDescent="0.3">
      <c r="A3500">
        <v>3499</v>
      </c>
      <c r="B3500" t="s">
        <v>2035</v>
      </c>
      <c r="C3500" t="s">
        <v>6294</v>
      </c>
      <c r="D3500" t="s">
        <v>32</v>
      </c>
      <c r="E3500">
        <v>29</v>
      </c>
      <c r="F3500" s="3">
        <v>29023</v>
      </c>
      <c r="G3500" t="s">
        <v>40</v>
      </c>
      <c r="H3500" t="s">
        <v>68</v>
      </c>
      <c r="I3500" t="s">
        <v>27</v>
      </c>
      <c r="J3500" t="s">
        <v>28</v>
      </c>
      <c r="K3500" t="s">
        <v>29</v>
      </c>
      <c r="L3500">
        <v>7</v>
      </c>
    </row>
    <row r="3501" spans="1:12" x14ac:dyDescent="0.3">
      <c r="A3501">
        <v>3500</v>
      </c>
      <c r="B3501" t="s">
        <v>1642</v>
      </c>
      <c r="C3501" t="s">
        <v>6295</v>
      </c>
      <c r="D3501" t="s">
        <v>24</v>
      </c>
      <c r="E3501">
        <v>71</v>
      </c>
      <c r="F3501" s="3">
        <v>24674</v>
      </c>
      <c r="G3501" t="s">
        <v>40</v>
      </c>
      <c r="H3501" t="s">
        <v>148</v>
      </c>
      <c r="I3501" t="s">
        <v>46</v>
      </c>
      <c r="J3501" t="s">
        <v>28</v>
      </c>
      <c r="K3501" t="s">
        <v>42</v>
      </c>
      <c r="L3501">
        <v>17</v>
      </c>
    </row>
    <row r="3502" spans="1:12" x14ac:dyDescent="0.3">
      <c r="A3502">
        <v>3501</v>
      </c>
      <c r="B3502" t="s">
        <v>2071</v>
      </c>
      <c r="C3502" t="s">
        <v>6296</v>
      </c>
      <c r="D3502" t="s">
        <v>24</v>
      </c>
      <c r="E3502">
        <v>63</v>
      </c>
      <c r="F3502" s="3">
        <v>25587</v>
      </c>
      <c r="G3502" t="s">
        <v>396</v>
      </c>
      <c r="H3502" t="s">
        <v>122</v>
      </c>
      <c r="I3502" t="s">
        <v>27</v>
      </c>
      <c r="J3502" t="s">
        <v>28</v>
      </c>
      <c r="K3502" t="s">
        <v>29</v>
      </c>
      <c r="L3502">
        <v>18</v>
      </c>
    </row>
    <row r="3503" spans="1:12" x14ac:dyDescent="0.3">
      <c r="A3503">
        <v>3502</v>
      </c>
      <c r="B3503" t="s">
        <v>6297</v>
      </c>
      <c r="C3503" t="s">
        <v>6298</v>
      </c>
      <c r="D3503" t="s">
        <v>32</v>
      </c>
      <c r="E3503">
        <v>5</v>
      </c>
      <c r="F3503" s="3">
        <v>35719</v>
      </c>
      <c r="G3503" t="s">
        <v>727</v>
      </c>
      <c r="H3503" t="s">
        <v>49</v>
      </c>
      <c r="I3503" t="s">
        <v>50</v>
      </c>
      <c r="J3503" t="s">
        <v>28</v>
      </c>
      <c r="K3503" t="s">
        <v>29</v>
      </c>
      <c r="L3503">
        <v>3</v>
      </c>
    </row>
    <row r="3504" spans="1:12" x14ac:dyDescent="0.3">
      <c r="A3504">
        <v>3503</v>
      </c>
      <c r="B3504" t="s">
        <v>1713</v>
      </c>
      <c r="C3504" t="s">
        <v>6299</v>
      </c>
      <c r="D3504" t="s">
        <v>24</v>
      </c>
      <c r="E3504">
        <v>53</v>
      </c>
      <c r="F3504" s="3">
        <v>28926</v>
      </c>
      <c r="G3504" t="s">
        <v>371</v>
      </c>
      <c r="H3504" t="s">
        <v>34</v>
      </c>
      <c r="I3504" t="s">
        <v>46</v>
      </c>
      <c r="J3504" t="s">
        <v>28</v>
      </c>
      <c r="K3504" t="s">
        <v>29</v>
      </c>
      <c r="L3504">
        <v>10</v>
      </c>
    </row>
    <row r="3505" spans="1:12" x14ac:dyDescent="0.3">
      <c r="A3505">
        <v>3504</v>
      </c>
      <c r="B3505" t="s">
        <v>6300</v>
      </c>
      <c r="C3505" t="s">
        <v>6301</v>
      </c>
      <c r="D3505" t="s">
        <v>24</v>
      </c>
      <c r="E3505">
        <v>39</v>
      </c>
      <c r="F3505" s="3">
        <v>23198</v>
      </c>
      <c r="G3505" t="s">
        <v>58</v>
      </c>
      <c r="H3505" t="s">
        <v>68</v>
      </c>
      <c r="I3505" t="s">
        <v>27</v>
      </c>
      <c r="J3505" t="s">
        <v>28</v>
      </c>
      <c r="K3505" t="s">
        <v>29</v>
      </c>
      <c r="L3505">
        <v>6</v>
      </c>
    </row>
    <row r="3506" spans="1:12" x14ac:dyDescent="0.3">
      <c r="A3506">
        <v>3505</v>
      </c>
      <c r="B3506" t="s">
        <v>6302</v>
      </c>
      <c r="C3506" t="s">
        <v>6303</v>
      </c>
      <c r="D3506" t="s">
        <v>24</v>
      </c>
      <c r="E3506">
        <v>41</v>
      </c>
      <c r="F3506" s="3">
        <v>27247</v>
      </c>
      <c r="G3506" t="s">
        <v>40</v>
      </c>
      <c r="H3506" t="s">
        <v>49</v>
      </c>
      <c r="I3506" t="s">
        <v>27</v>
      </c>
      <c r="J3506" t="s">
        <v>28</v>
      </c>
      <c r="K3506" t="s">
        <v>42</v>
      </c>
      <c r="L3506">
        <v>14</v>
      </c>
    </row>
    <row r="3507" spans="1:12" x14ac:dyDescent="0.3">
      <c r="A3507">
        <v>3506</v>
      </c>
      <c r="B3507" t="s">
        <v>1423</v>
      </c>
      <c r="C3507" t="s">
        <v>6304</v>
      </c>
      <c r="D3507" t="s">
        <v>24</v>
      </c>
      <c r="E3507">
        <v>19</v>
      </c>
      <c r="F3507" s="3">
        <v>27563</v>
      </c>
      <c r="G3507" t="s">
        <v>379</v>
      </c>
      <c r="H3507" t="s">
        <v>34</v>
      </c>
      <c r="I3507" t="s">
        <v>27</v>
      </c>
      <c r="J3507" t="s">
        <v>28</v>
      </c>
      <c r="K3507" t="s">
        <v>42</v>
      </c>
      <c r="L3507">
        <v>15</v>
      </c>
    </row>
    <row r="3508" spans="1:12" x14ac:dyDescent="0.3">
      <c r="A3508">
        <v>3507</v>
      </c>
      <c r="B3508" t="s">
        <v>6305</v>
      </c>
      <c r="C3508" t="s">
        <v>3056</v>
      </c>
      <c r="D3508" t="s">
        <v>32</v>
      </c>
      <c r="E3508">
        <v>70</v>
      </c>
      <c r="F3508" s="3">
        <v>20151</v>
      </c>
      <c r="G3508" t="s">
        <v>202</v>
      </c>
      <c r="H3508" t="s">
        <v>34</v>
      </c>
      <c r="I3508" t="s">
        <v>27</v>
      </c>
      <c r="J3508" t="s">
        <v>28</v>
      </c>
      <c r="K3508" t="s">
        <v>42</v>
      </c>
      <c r="L3508">
        <v>5</v>
      </c>
    </row>
    <row r="3509" spans="1:12" x14ac:dyDescent="0.3">
      <c r="A3509">
        <v>3508</v>
      </c>
      <c r="B3509" t="s">
        <v>1513</v>
      </c>
      <c r="C3509" t="s">
        <v>6306</v>
      </c>
      <c r="D3509" t="s">
        <v>32</v>
      </c>
      <c r="E3509">
        <v>89</v>
      </c>
      <c r="F3509" s="3">
        <v>31633</v>
      </c>
      <c r="G3509" t="s">
        <v>464</v>
      </c>
      <c r="H3509" t="s">
        <v>26</v>
      </c>
      <c r="I3509" t="s">
        <v>27</v>
      </c>
      <c r="J3509" t="s">
        <v>28</v>
      </c>
      <c r="K3509" t="s">
        <v>42</v>
      </c>
      <c r="L3509">
        <v>5</v>
      </c>
    </row>
    <row r="3510" spans="1:12" x14ac:dyDescent="0.3">
      <c r="A3510">
        <v>3509</v>
      </c>
      <c r="B3510" t="s">
        <v>6307</v>
      </c>
      <c r="C3510" t="s">
        <v>6308</v>
      </c>
      <c r="D3510" t="s">
        <v>24</v>
      </c>
      <c r="E3510">
        <v>85</v>
      </c>
      <c r="F3510" s="3">
        <v>28816</v>
      </c>
      <c r="G3510" t="s">
        <v>464</v>
      </c>
      <c r="H3510" t="s">
        <v>26</v>
      </c>
      <c r="I3510" t="s">
        <v>27</v>
      </c>
      <c r="J3510" t="s">
        <v>28</v>
      </c>
      <c r="K3510" t="s">
        <v>29</v>
      </c>
      <c r="L3510">
        <v>15</v>
      </c>
    </row>
    <row r="3511" spans="1:12" x14ac:dyDescent="0.3">
      <c r="A3511">
        <v>3510</v>
      </c>
      <c r="B3511" t="s">
        <v>6309</v>
      </c>
      <c r="C3511" t="s">
        <v>6310</v>
      </c>
      <c r="D3511" t="s">
        <v>131</v>
      </c>
      <c r="E3511">
        <v>48</v>
      </c>
      <c r="F3511" s="3" t="s">
        <v>132</v>
      </c>
      <c r="G3511" t="s">
        <v>506</v>
      </c>
      <c r="H3511" t="s">
        <v>41</v>
      </c>
      <c r="I3511" t="s">
        <v>46</v>
      </c>
      <c r="J3511" t="s">
        <v>28</v>
      </c>
      <c r="K3511" t="s">
        <v>29</v>
      </c>
      <c r="L3511">
        <v>11</v>
      </c>
    </row>
    <row r="3512" spans="1:12" x14ac:dyDescent="0.3">
      <c r="A3512">
        <v>3511</v>
      </c>
      <c r="B3512" t="s">
        <v>6311</v>
      </c>
      <c r="C3512" t="s">
        <v>6312</v>
      </c>
      <c r="D3512" t="s">
        <v>32</v>
      </c>
      <c r="E3512">
        <v>23</v>
      </c>
      <c r="F3512" s="3">
        <v>24472</v>
      </c>
      <c r="G3512" t="s">
        <v>154</v>
      </c>
      <c r="H3512" t="s">
        <v>26</v>
      </c>
      <c r="I3512" t="s">
        <v>46</v>
      </c>
      <c r="J3512" t="s">
        <v>28</v>
      </c>
      <c r="K3512" t="s">
        <v>42</v>
      </c>
      <c r="L3512">
        <v>10</v>
      </c>
    </row>
    <row r="3513" spans="1:12" x14ac:dyDescent="0.3">
      <c r="A3513">
        <v>3512</v>
      </c>
      <c r="B3513" t="s">
        <v>3242</v>
      </c>
      <c r="C3513" t="s">
        <v>6313</v>
      </c>
      <c r="D3513" t="s">
        <v>32</v>
      </c>
      <c r="E3513">
        <v>68</v>
      </c>
      <c r="F3513" s="3">
        <v>34417</v>
      </c>
      <c r="G3513" t="s">
        <v>298</v>
      </c>
      <c r="H3513" t="s">
        <v>34</v>
      </c>
      <c r="I3513" t="s">
        <v>27</v>
      </c>
      <c r="J3513" t="s">
        <v>28</v>
      </c>
      <c r="K3513" t="s">
        <v>29</v>
      </c>
      <c r="L3513">
        <v>8</v>
      </c>
    </row>
    <row r="3514" spans="1:12" x14ac:dyDescent="0.3">
      <c r="A3514">
        <v>3513</v>
      </c>
      <c r="B3514" t="s">
        <v>6314</v>
      </c>
      <c r="C3514" t="s">
        <v>6315</v>
      </c>
      <c r="D3514" t="s">
        <v>131</v>
      </c>
      <c r="E3514">
        <v>80</v>
      </c>
      <c r="F3514" s="3" t="s">
        <v>132</v>
      </c>
      <c r="G3514" t="s">
        <v>258</v>
      </c>
      <c r="H3514" t="s">
        <v>41</v>
      </c>
      <c r="I3514" t="s">
        <v>46</v>
      </c>
      <c r="J3514" t="s">
        <v>28</v>
      </c>
      <c r="K3514" t="s">
        <v>29</v>
      </c>
      <c r="L3514">
        <v>11</v>
      </c>
    </row>
    <row r="3515" spans="1:12" x14ac:dyDescent="0.3">
      <c r="A3515">
        <v>3514</v>
      </c>
      <c r="B3515" t="s">
        <v>3600</v>
      </c>
      <c r="C3515" t="s">
        <v>6316</v>
      </c>
      <c r="D3515" t="s">
        <v>32</v>
      </c>
      <c r="E3515">
        <v>25</v>
      </c>
      <c r="F3515" s="3">
        <v>22882</v>
      </c>
      <c r="G3515" t="s">
        <v>784</v>
      </c>
      <c r="H3515" t="s">
        <v>40</v>
      </c>
      <c r="I3515" t="s">
        <v>27</v>
      </c>
      <c r="J3515" t="s">
        <v>28</v>
      </c>
      <c r="K3515" t="s">
        <v>42</v>
      </c>
      <c r="L3515">
        <v>8</v>
      </c>
    </row>
    <row r="3516" spans="1:12" x14ac:dyDescent="0.3">
      <c r="A3516">
        <v>3515</v>
      </c>
      <c r="B3516" t="s">
        <v>6317</v>
      </c>
      <c r="C3516" t="s">
        <v>6318</v>
      </c>
      <c r="D3516" t="s">
        <v>24</v>
      </c>
      <c r="E3516">
        <v>11</v>
      </c>
      <c r="F3516" s="3">
        <v>27408</v>
      </c>
      <c r="G3516" t="s">
        <v>331</v>
      </c>
      <c r="H3516" t="s">
        <v>122</v>
      </c>
      <c r="I3516" t="s">
        <v>50</v>
      </c>
      <c r="J3516" t="s">
        <v>28</v>
      </c>
      <c r="K3516" t="s">
        <v>29</v>
      </c>
      <c r="L3516">
        <v>18</v>
      </c>
    </row>
    <row r="3517" spans="1:12" x14ac:dyDescent="0.3">
      <c r="A3517">
        <v>3516</v>
      </c>
      <c r="B3517" t="s">
        <v>6319</v>
      </c>
      <c r="C3517" t="s">
        <v>4654</v>
      </c>
      <c r="D3517" t="s">
        <v>32</v>
      </c>
      <c r="E3517">
        <v>93</v>
      </c>
      <c r="F3517" s="3">
        <v>28245</v>
      </c>
      <c r="G3517" t="s">
        <v>40</v>
      </c>
      <c r="H3517" t="s">
        <v>38</v>
      </c>
      <c r="I3517" t="s">
        <v>27</v>
      </c>
      <c r="J3517" t="s">
        <v>28</v>
      </c>
      <c r="K3517" t="s">
        <v>29</v>
      </c>
      <c r="L3517">
        <v>15</v>
      </c>
    </row>
    <row r="3518" spans="1:12" x14ac:dyDescent="0.3">
      <c r="A3518">
        <v>3517</v>
      </c>
      <c r="B3518" t="s">
        <v>6320</v>
      </c>
      <c r="C3518" t="s">
        <v>6321</v>
      </c>
      <c r="D3518" t="s">
        <v>24</v>
      </c>
      <c r="E3518">
        <v>47</v>
      </c>
      <c r="F3518" s="3">
        <v>21005</v>
      </c>
      <c r="G3518" t="s">
        <v>872</v>
      </c>
      <c r="H3518" t="s">
        <v>40</v>
      </c>
      <c r="I3518" t="s">
        <v>27</v>
      </c>
      <c r="J3518" t="s">
        <v>28</v>
      </c>
      <c r="K3518" t="s">
        <v>29</v>
      </c>
      <c r="L3518">
        <v>6</v>
      </c>
    </row>
    <row r="3519" spans="1:12" x14ac:dyDescent="0.3">
      <c r="A3519">
        <v>3518</v>
      </c>
      <c r="B3519" t="s">
        <v>6322</v>
      </c>
      <c r="C3519" t="s">
        <v>6323</v>
      </c>
      <c r="D3519" t="s">
        <v>24</v>
      </c>
      <c r="E3519">
        <v>45</v>
      </c>
      <c r="F3519" s="3">
        <v>29390</v>
      </c>
      <c r="G3519" t="s">
        <v>1946</v>
      </c>
      <c r="H3519" t="s">
        <v>41</v>
      </c>
      <c r="I3519" t="s">
        <v>27</v>
      </c>
      <c r="J3519" t="s">
        <v>28</v>
      </c>
      <c r="K3519" t="s">
        <v>29</v>
      </c>
      <c r="L3519">
        <v>8</v>
      </c>
    </row>
    <row r="3520" spans="1:12" x14ac:dyDescent="0.3">
      <c r="A3520">
        <v>3519</v>
      </c>
      <c r="B3520" t="s">
        <v>6324</v>
      </c>
      <c r="C3520" t="s">
        <v>6325</v>
      </c>
      <c r="D3520" t="s">
        <v>32</v>
      </c>
      <c r="E3520">
        <v>16</v>
      </c>
      <c r="F3520" s="3">
        <v>28631</v>
      </c>
      <c r="G3520" t="s">
        <v>990</v>
      </c>
      <c r="H3520" t="s">
        <v>68</v>
      </c>
      <c r="I3520" t="s">
        <v>27</v>
      </c>
      <c r="J3520" t="s">
        <v>28</v>
      </c>
      <c r="K3520" t="s">
        <v>29</v>
      </c>
      <c r="L3520">
        <v>11</v>
      </c>
    </row>
    <row r="3521" spans="1:12" x14ac:dyDescent="0.3">
      <c r="A3521">
        <v>3520</v>
      </c>
      <c r="B3521" t="s">
        <v>5933</v>
      </c>
      <c r="C3521" t="s">
        <v>6326</v>
      </c>
      <c r="D3521" t="s">
        <v>32</v>
      </c>
      <c r="E3521">
        <v>41</v>
      </c>
      <c r="F3521" s="3">
        <v>23240</v>
      </c>
      <c r="G3521" t="s">
        <v>111</v>
      </c>
      <c r="H3521" t="s">
        <v>26</v>
      </c>
      <c r="I3521" t="s">
        <v>27</v>
      </c>
      <c r="J3521" t="s">
        <v>28</v>
      </c>
      <c r="K3521" t="s">
        <v>29</v>
      </c>
      <c r="L3521">
        <v>16</v>
      </c>
    </row>
    <row r="3522" spans="1:12" x14ac:dyDescent="0.3">
      <c r="A3522">
        <v>3521</v>
      </c>
      <c r="B3522" t="s">
        <v>6327</v>
      </c>
      <c r="C3522" t="s">
        <v>6328</v>
      </c>
      <c r="D3522" t="s">
        <v>24</v>
      </c>
      <c r="E3522">
        <v>27</v>
      </c>
      <c r="F3522" s="3">
        <v>29290</v>
      </c>
      <c r="G3522" t="s">
        <v>227</v>
      </c>
      <c r="H3522" t="s">
        <v>40</v>
      </c>
      <c r="I3522" t="s">
        <v>50</v>
      </c>
      <c r="J3522" t="s">
        <v>28</v>
      </c>
      <c r="K3522" t="s">
        <v>29</v>
      </c>
      <c r="L3522">
        <v>16</v>
      </c>
    </row>
    <row r="3523" spans="1:12" x14ac:dyDescent="0.3">
      <c r="A3523">
        <v>3522</v>
      </c>
      <c r="B3523" t="s">
        <v>4636</v>
      </c>
      <c r="C3523" t="s">
        <v>6329</v>
      </c>
      <c r="D3523" t="s">
        <v>24</v>
      </c>
      <c r="E3523">
        <v>73</v>
      </c>
      <c r="F3523" s="3">
        <v>32741</v>
      </c>
      <c r="G3523" t="s">
        <v>422</v>
      </c>
      <c r="H3523" t="s">
        <v>34</v>
      </c>
      <c r="I3523" t="s">
        <v>50</v>
      </c>
      <c r="J3523" t="s">
        <v>28</v>
      </c>
      <c r="K3523" t="s">
        <v>29</v>
      </c>
      <c r="L3523">
        <v>11</v>
      </c>
    </row>
    <row r="3524" spans="1:12" x14ac:dyDescent="0.3">
      <c r="A3524">
        <v>3523</v>
      </c>
      <c r="B3524" t="s">
        <v>6330</v>
      </c>
      <c r="C3524" t="s">
        <v>6331</v>
      </c>
      <c r="D3524" t="s">
        <v>32</v>
      </c>
      <c r="E3524">
        <v>33</v>
      </c>
      <c r="F3524" s="3">
        <v>27559</v>
      </c>
      <c r="G3524" t="s">
        <v>40</v>
      </c>
      <c r="H3524" t="s">
        <v>40</v>
      </c>
      <c r="I3524" t="s">
        <v>46</v>
      </c>
      <c r="J3524" t="s">
        <v>28</v>
      </c>
      <c r="K3524" t="s">
        <v>42</v>
      </c>
      <c r="L3524">
        <v>19</v>
      </c>
    </row>
    <row r="3525" spans="1:12" x14ac:dyDescent="0.3">
      <c r="A3525">
        <v>3524</v>
      </c>
      <c r="B3525" t="s">
        <v>6332</v>
      </c>
      <c r="C3525" t="s">
        <v>6333</v>
      </c>
      <c r="D3525" t="s">
        <v>32</v>
      </c>
      <c r="E3525">
        <v>38</v>
      </c>
      <c r="F3525" s="3">
        <v>27028</v>
      </c>
      <c r="G3525" t="s">
        <v>534</v>
      </c>
      <c r="H3525" t="s">
        <v>34</v>
      </c>
      <c r="I3525" t="s">
        <v>27</v>
      </c>
      <c r="J3525" t="s">
        <v>28</v>
      </c>
      <c r="K3525" t="s">
        <v>29</v>
      </c>
      <c r="L3525">
        <v>18</v>
      </c>
    </row>
    <row r="3526" spans="1:12" x14ac:dyDescent="0.3">
      <c r="A3526">
        <v>3525</v>
      </c>
      <c r="B3526" t="s">
        <v>6334</v>
      </c>
      <c r="C3526" t="s">
        <v>6335</v>
      </c>
      <c r="D3526" t="s">
        <v>32</v>
      </c>
      <c r="E3526">
        <v>55</v>
      </c>
      <c r="F3526" s="3">
        <v>35293</v>
      </c>
      <c r="G3526" t="s">
        <v>108</v>
      </c>
      <c r="H3526" t="s">
        <v>40</v>
      </c>
      <c r="I3526" t="s">
        <v>27</v>
      </c>
      <c r="J3526" t="s">
        <v>28</v>
      </c>
      <c r="K3526" t="s">
        <v>42</v>
      </c>
      <c r="L3526">
        <v>2</v>
      </c>
    </row>
    <row r="3527" spans="1:12" x14ac:dyDescent="0.3">
      <c r="A3527">
        <v>3526</v>
      </c>
      <c r="B3527" t="s">
        <v>1139</v>
      </c>
      <c r="C3527" t="s">
        <v>6336</v>
      </c>
      <c r="D3527" t="s">
        <v>32</v>
      </c>
      <c r="E3527">
        <v>84</v>
      </c>
      <c r="F3527" s="3">
        <v>28752</v>
      </c>
      <c r="G3527" t="s">
        <v>301</v>
      </c>
      <c r="H3527" t="s">
        <v>122</v>
      </c>
      <c r="I3527" t="s">
        <v>50</v>
      </c>
      <c r="J3527" t="s">
        <v>28</v>
      </c>
      <c r="K3527" t="s">
        <v>29</v>
      </c>
      <c r="L3527">
        <v>13</v>
      </c>
    </row>
    <row r="3528" spans="1:12" x14ac:dyDescent="0.3">
      <c r="A3528">
        <v>3527</v>
      </c>
      <c r="B3528" t="s">
        <v>716</v>
      </c>
      <c r="C3528" t="s">
        <v>6337</v>
      </c>
      <c r="D3528" t="s">
        <v>24</v>
      </c>
      <c r="E3528">
        <v>77</v>
      </c>
      <c r="F3528" s="3">
        <v>28826</v>
      </c>
      <c r="G3528" t="s">
        <v>144</v>
      </c>
      <c r="H3528" t="s">
        <v>34</v>
      </c>
      <c r="I3528" t="s">
        <v>50</v>
      </c>
      <c r="J3528" t="s">
        <v>28</v>
      </c>
      <c r="K3528" t="s">
        <v>42</v>
      </c>
      <c r="L3528">
        <v>18</v>
      </c>
    </row>
    <row r="3529" spans="1:12" x14ac:dyDescent="0.3">
      <c r="A3529">
        <v>3528</v>
      </c>
      <c r="B3529" t="s">
        <v>6338</v>
      </c>
      <c r="C3529" t="s">
        <v>6339</v>
      </c>
      <c r="D3529" t="s">
        <v>32</v>
      </c>
      <c r="E3529">
        <v>69</v>
      </c>
      <c r="F3529" s="3">
        <v>23473</v>
      </c>
      <c r="G3529" t="s">
        <v>258</v>
      </c>
      <c r="H3529" t="s">
        <v>68</v>
      </c>
      <c r="I3529" t="s">
        <v>27</v>
      </c>
      <c r="J3529" t="s">
        <v>28</v>
      </c>
      <c r="K3529" t="s">
        <v>29</v>
      </c>
      <c r="L3529">
        <v>7</v>
      </c>
    </row>
    <row r="3530" spans="1:12" x14ac:dyDescent="0.3">
      <c r="A3530">
        <v>3529</v>
      </c>
      <c r="B3530" t="s">
        <v>6340</v>
      </c>
      <c r="C3530" t="s">
        <v>6341</v>
      </c>
      <c r="D3530" t="s">
        <v>24</v>
      </c>
      <c r="E3530">
        <v>37</v>
      </c>
      <c r="F3530" s="3">
        <v>22243</v>
      </c>
      <c r="G3530" t="s">
        <v>456</v>
      </c>
      <c r="H3530" t="s">
        <v>41</v>
      </c>
      <c r="I3530" t="s">
        <v>50</v>
      </c>
      <c r="J3530" t="s">
        <v>28</v>
      </c>
      <c r="K3530" t="s">
        <v>29</v>
      </c>
      <c r="L3530">
        <v>16</v>
      </c>
    </row>
    <row r="3531" spans="1:12" x14ac:dyDescent="0.3">
      <c r="A3531">
        <v>3530</v>
      </c>
      <c r="B3531" t="s">
        <v>5379</v>
      </c>
      <c r="C3531" t="s">
        <v>6342</v>
      </c>
      <c r="D3531" t="s">
        <v>32</v>
      </c>
      <c r="E3531">
        <v>19</v>
      </c>
      <c r="F3531" s="3">
        <v>26960</v>
      </c>
      <c r="G3531" t="s">
        <v>331</v>
      </c>
      <c r="H3531" t="s">
        <v>40</v>
      </c>
      <c r="I3531" t="s">
        <v>50</v>
      </c>
      <c r="J3531" t="s">
        <v>28</v>
      </c>
      <c r="K3531" t="s">
        <v>29</v>
      </c>
      <c r="L3531">
        <v>8</v>
      </c>
    </row>
    <row r="3532" spans="1:12" x14ac:dyDescent="0.3">
      <c r="A3532">
        <v>3531</v>
      </c>
      <c r="B3532" t="s">
        <v>2371</v>
      </c>
      <c r="C3532" t="s">
        <v>1485</v>
      </c>
      <c r="D3532" t="s">
        <v>24</v>
      </c>
      <c r="E3532">
        <v>4</v>
      </c>
      <c r="F3532" s="3">
        <v>25230</v>
      </c>
      <c r="G3532" t="s">
        <v>328</v>
      </c>
      <c r="H3532" t="s">
        <v>49</v>
      </c>
      <c r="I3532" t="s">
        <v>46</v>
      </c>
      <c r="J3532" t="s">
        <v>28</v>
      </c>
      <c r="K3532" t="s">
        <v>29</v>
      </c>
      <c r="L3532">
        <v>11</v>
      </c>
    </row>
    <row r="3533" spans="1:12" x14ac:dyDescent="0.3">
      <c r="A3533">
        <v>3532</v>
      </c>
      <c r="B3533" t="s">
        <v>6343</v>
      </c>
      <c r="C3533" t="s">
        <v>6344</v>
      </c>
      <c r="D3533" t="s">
        <v>24</v>
      </c>
      <c r="E3533">
        <v>27</v>
      </c>
      <c r="F3533" s="3">
        <v>33078</v>
      </c>
      <c r="G3533" t="s">
        <v>55</v>
      </c>
      <c r="H3533" t="s">
        <v>26</v>
      </c>
      <c r="I3533" t="s">
        <v>50</v>
      </c>
      <c r="J3533" t="s">
        <v>28</v>
      </c>
      <c r="K3533" t="s">
        <v>29</v>
      </c>
      <c r="L3533">
        <v>7</v>
      </c>
    </row>
    <row r="3534" spans="1:12" x14ac:dyDescent="0.3">
      <c r="A3534">
        <v>3533</v>
      </c>
      <c r="B3534" t="s">
        <v>6345</v>
      </c>
      <c r="C3534" t="s">
        <v>6346</v>
      </c>
      <c r="D3534" t="s">
        <v>32</v>
      </c>
      <c r="E3534">
        <v>62</v>
      </c>
      <c r="F3534" s="3">
        <v>29631</v>
      </c>
      <c r="G3534" t="s">
        <v>40</v>
      </c>
      <c r="H3534" t="s">
        <v>34</v>
      </c>
      <c r="I3534" t="s">
        <v>46</v>
      </c>
      <c r="J3534" t="s">
        <v>28</v>
      </c>
      <c r="K3534" t="s">
        <v>29</v>
      </c>
      <c r="L3534">
        <v>8</v>
      </c>
    </row>
    <row r="3535" spans="1:12" x14ac:dyDescent="0.3">
      <c r="A3535">
        <v>3534</v>
      </c>
      <c r="B3535" t="s">
        <v>678</v>
      </c>
      <c r="C3535" t="s">
        <v>6347</v>
      </c>
      <c r="D3535" t="s">
        <v>24</v>
      </c>
      <c r="E3535">
        <v>92</v>
      </c>
      <c r="F3535" s="3">
        <v>27529</v>
      </c>
      <c r="G3535" t="s">
        <v>346</v>
      </c>
      <c r="H3535" t="s">
        <v>68</v>
      </c>
      <c r="I3535" t="s">
        <v>46</v>
      </c>
      <c r="J3535" t="s">
        <v>28</v>
      </c>
      <c r="K3535" t="s">
        <v>29</v>
      </c>
      <c r="L3535">
        <v>3</v>
      </c>
    </row>
    <row r="3536" spans="1:12" x14ac:dyDescent="0.3">
      <c r="A3536">
        <v>3535</v>
      </c>
      <c r="B3536" t="s">
        <v>6348</v>
      </c>
      <c r="C3536" t="s">
        <v>4473</v>
      </c>
      <c r="D3536" t="s">
        <v>24</v>
      </c>
      <c r="E3536">
        <v>8</v>
      </c>
      <c r="F3536" s="3">
        <v>34592</v>
      </c>
      <c r="G3536" t="s">
        <v>636</v>
      </c>
      <c r="H3536" t="s">
        <v>68</v>
      </c>
      <c r="I3536" t="s">
        <v>50</v>
      </c>
      <c r="J3536" t="s">
        <v>28</v>
      </c>
      <c r="K3536" t="s">
        <v>42</v>
      </c>
      <c r="L3536">
        <v>6</v>
      </c>
    </row>
    <row r="3537" spans="1:12" x14ac:dyDescent="0.3">
      <c r="A3537">
        <v>3536</v>
      </c>
      <c r="B3537" t="s">
        <v>6349</v>
      </c>
      <c r="C3537" t="s">
        <v>6350</v>
      </c>
      <c r="D3537" t="s">
        <v>32</v>
      </c>
      <c r="E3537">
        <v>46</v>
      </c>
      <c r="F3537" s="3">
        <v>24830</v>
      </c>
      <c r="G3537" t="s">
        <v>86</v>
      </c>
      <c r="H3537" t="s">
        <v>49</v>
      </c>
      <c r="I3537" t="s">
        <v>46</v>
      </c>
      <c r="J3537" t="s">
        <v>28</v>
      </c>
      <c r="K3537" t="s">
        <v>42</v>
      </c>
      <c r="L3537">
        <v>18</v>
      </c>
    </row>
    <row r="3538" spans="1:12" x14ac:dyDescent="0.3">
      <c r="A3538">
        <v>3537</v>
      </c>
      <c r="B3538" t="s">
        <v>6031</v>
      </c>
      <c r="C3538" t="s">
        <v>6351</v>
      </c>
      <c r="D3538" t="s">
        <v>32</v>
      </c>
      <c r="E3538">
        <v>1</v>
      </c>
      <c r="F3538" s="3">
        <v>35445</v>
      </c>
      <c r="G3538" t="s">
        <v>351</v>
      </c>
      <c r="H3538" t="s">
        <v>34</v>
      </c>
      <c r="I3538" t="s">
        <v>27</v>
      </c>
      <c r="J3538" t="s">
        <v>28</v>
      </c>
      <c r="K3538" t="s">
        <v>42</v>
      </c>
      <c r="L3538">
        <v>4</v>
      </c>
    </row>
    <row r="3539" spans="1:12" x14ac:dyDescent="0.3">
      <c r="A3539">
        <v>3538</v>
      </c>
      <c r="B3539" t="s">
        <v>5515</v>
      </c>
      <c r="C3539" t="s">
        <v>6352</v>
      </c>
      <c r="D3539" t="s">
        <v>32</v>
      </c>
      <c r="E3539">
        <v>19</v>
      </c>
      <c r="F3539" s="3">
        <v>28443</v>
      </c>
      <c r="G3539" t="s">
        <v>328</v>
      </c>
      <c r="H3539" t="s">
        <v>26</v>
      </c>
      <c r="I3539" t="s">
        <v>27</v>
      </c>
      <c r="J3539" t="s">
        <v>28</v>
      </c>
      <c r="K3539" t="s">
        <v>42</v>
      </c>
      <c r="L3539">
        <v>8</v>
      </c>
    </row>
    <row r="3540" spans="1:12" x14ac:dyDescent="0.3">
      <c r="A3540">
        <v>3539</v>
      </c>
      <c r="B3540" t="s">
        <v>6353</v>
      </c>
      <c r="C3540" t="s">
        <v>6354</v>
      </c>
      <c r="D3540" t="s">
        <v>24</v>
      </c>
      <c r="E3540">
        <v>94</v>
      </c>
      <c r="F3540" s="3">
        <v>31127</v>
      </c>
      <c r="G3540" t="s">
        <v>40</v>
      </c>
      <c r="H3540" t="s">
        <v>41</v>
      </c>
      <c r="I3540" t="s">
        <v>27</v>
      </c>
      <c r="J3540" t="s">
        <v>28</v>
      </c>
      <c r="K3540" t="s">
        <v>29</v>
      </c>
      <c r="L3540">
        <v>16</v>
      </c>
    </row>
    <row r="3541" spans="1:12" x14ac:dyDescent="0.3">
      <c r="A3541">
        <v>3540</v>
      </c>
      <c r="B3541" t="s">
        <v>6355</v>
      </c>
      <c r="C3541" t="s">
        <v>6356</v>
      </c>
      <c r="D3541" t="s">
        <v>32</v>
      </c>
      <c r="E3541">
        <v>49</v>
      </c>
      <c r="F3541" s="3">
        <v>19963</v>
      </c>
      <c r="G3541" t="s">
        <v>40</v>
      </c>
      <c r="H3541" t="s">
        <v>40</v>
      </c>
      <c r="I3541" t="s">
        <v>27</v>
      </c>
      <c r="J3541" t="s">
        <v>28</v>
      </c>
      <c r="K3541" t="s">
        <v>29</v>
      </c>
      <c r="L3541">
        <v>7</v>
      </c>
    </row>
    <row r="3542" spans="1:12" x14ac:dyDescent="0.3">
      <c r="A3542">
        <v>3541</v>
      </c>
      <c r="B3542" t="s">
        <v>6357</v>
      </c>
      <c r="C3542" t="s">
        <v>6358</v>
      </c>
      <c r="D3542" t="s">
        <v>32</v>
      </c>
      <c r="E3542">
        <v>72</v>
      </c>
      <c r="F3542" s="3">
        <v>31415</v>
      </c>
      <c r="G3542" t="s">
        <v>40</v>
      </c>
      <c r="H3542" t="s">
        <v>26</v>
      </c>
      <c r="I3542" t="s">
        <v>27</v>
      </c>
      <c r="J3542" t="s">
        <v>28</v>
      </c>
      <c r="K3542" t="s">
        <v>42</v>
      </c>
      <c r="L3542">
        <v>11</v>
      </c>
    </row>
    <row r="3543" spans="1:12" x14ac:dyDescent="0.3">
      <c r="A3543">
        <v>3542</v>
      </c>
      <c r="B3543" t="s">
        <v>1382</v>
      </c>
      <c r="C3543" t="s">
        <v>6359</v>
      </c>
      <c r="D3543" t="s">
        <v>24</v>
      </c>
      <c r="E3543">
        <v>23</v>
      </c>
      <c r="F3543" s="3">
        <v>27464</v>
      </c>
      <c r="G3543" t="s">
        <v>713</v>
      </c>
      <c r="H3543" t="s">
        <v>34</v>
      </c>
      <c r="I3543" t="s">
        <v>27</v>
      </c>
      <c r="J3543" t="s">
        <v>28</v>
      </c>
      <c r="K3543" t="s">
        <v>42</v>
      </c>
      <c r="L3543">
        <v>10</v>
      </c>
    </row>
    <row r="3544" spans="1:12" x14ac:dyDescent="0.3">
      <c r="A3544">
        <v>3543</v>
      </c>
      <c r="B3544" t="s">
        <v>6360</v>
      </c>
      <c r="C3544" t="s">
        <v>6361</v>
      </c>
      <c r="D3544" t="s">
        <v>24</v>
      </c>
      <c r="E3544">
        <v>15</v>
      </c>
      <c r="F3544" s="3">
        <v>31771</v>
      </c>
      <c r="G3544" t="s">
        <v>154</v>
      </c>
      <c r="H3544" t="s">
        <v>26</v>
      </c>
      <c r="I3544" t="s">
        <v>50</v>
      </c>
      <c r="J3544" t="s">
        <v>28</v>
      </c>
      <c r="K3544" t="s">
        <v>29</v>
      </c>
      <c r="L3544">
        <v>21</v>
      </c>
    </row>
    <row r="3545" spans="1:12" x14ac:dyDescent="0.3">
      <c r="A3545">
        <v>3544</v>
      </c>
      <c r="B3545" t="s">
        <v>6362</v>
      </c>
      <c r="C3545" t="s">
        <v>6363</v>
      </c>
      <c r="D3545" t="s">
        <v>24</v>
      </c>
      <c r="E3545">
        <v>25</v>
      </c>
      <c r="F3545" s="3">
        <v>36020</v>
      </c>
      <c r="G3545" t="s">
        <v>1051</v>
      </c>
      <c r="H3545" t="s">
        <v>40</v>
      </c>
      <c r="I3545" t="s">
        <v>46</v>
      </c>
      <c r="J3545" t="s">
        <v>28</v>
      </c>
      <c r="K3545" t="s">
        <v>42</v>
      </c>
      <c r="L3545">
        <v>1</v>
      </c>
    </row>
    <row r="3546" spans="1:12" x14ac:dyDescent="0.3">
      <c r="A3546">
        <v>3545</v>
      </c>
      <c r="B3546" t="s">
        <v>5714</v>
      </c>
      <c r="C3546" t="s">
        <v>6364</v>
      </c>
      <c r="D3546" t="s">
        <v>24</v>
      </c>
      <c r="E3546">
        <v>66</v>
      </c>
      <c r="F3546" s="3">
        <v>27229</v>
      </c>
      <c r="G3546" t="s">
        <v>1176</v>
      </c>
      <c r="H3546" t="s">
        <v>40</v>
      </c>
      <c r="I3546" t="s">
        <v>50</v>
      </c>
      <c r="J3546" t="s">
        <v>28</v>
      </c>
      <c r="K3546" t="s">
        <v>42</v>
      </c>
      <c r="L3546">
        <v>4</v>
      </c>
    </row>
    <row r="3547" spans="1:12" x14ac:dyDescent="0.3">
      <c r="A3547">
        <v>3546</v>
      </c>
      <c r="B3547" t="s">
        <v>6365</v>
      </c>
      <c r="C3547" t="s">
        <v>6366</v>
      </c>
      <c r="D3547" t="s">
        <v>24</v>
      </c>
      <c r="E3547">
        <v>91</v>
      </c>
      <c r="F3547" s="3">
        <v>30588</v>
      </c>
      <c r="G3547" t="s">
        <v>837</v>
      </c>
      <c r="H3547" t="s">
        <v>68</v>
      </c>
      <c r="I3547" t="s">
        <v>46</v>
      </c>
      <c r="J3547" t="s">
        <v>28</v>
      </c>
      <c r="K3547" t="s">
        <v>29</v>
      </c>
      <c r="L3547">
        <v>9</v>
      </c>
    </row>
    <row r="3548" spans="1:12" x14ac:dyDescent="0.3">
      <c r="A3548">
        <v>3547</v>
      </c>
      <c r="B3548" t="s">
        <v>3981</v>
      </c>
      <c r="C3548" t="s">
        <v>140</v>
      </c>
      <c r="D3548" t="s">
        <v>32</v>
      </c>
      <c r="E3548">
        <v>19</v>
      </c>
      <c r="F3548" s="3">
        <v>27520</v>
      </c>
      <c r="G3548" t="s">
        <v>165</v>
      </c>
      <c r="H3548" t="s">
        <v>34</v>
      </c>
      <c r="I3548" t="s">
        <v>46</v>
      </c>
      <c r="J3548" t="s">
        <v>28</v>
      </c>
      <c r="K3548" t="s">
        <v>42</v>
      </c>
      <c r="L3548">
        <v>8</v>
      </c>
    </row>
    <row r="3549" spans="1:12" x14ac:dyDescent="0.3">
      <c r="A3549">
        <v>3548</v>
      </c>
      <c r="B3549" t="s">
        <v>1153</v>
      </c>
      <c r="C3549" t="s">
        <v>6367</v>
      </c>
      <c r="D3549" t="s">
        <v>32</v>
      </c>
      <c r="E3549">
        <v>65</v>
      </c>
      <c r="F3549" s="3">
        <v>21399</v>
      </c>
      <c r="G3549" t="s">
        <v>40</v>
      </c>
      <c r="H3549" t="s">
        <v>40</v>
      </c>
      <c r="I3549" t="s">
        <v>46</v>
      </c>
      <c r="J3549" t="s">
        <v>28</v>
      </c>
      <c r="K3549" t="s">
        <v>42</v>
      </c>
      <c r="L3549">
        <v>12</v>
      </c>
    </row>
    <row r="3550" spans="1:12" x14ac:dyDescent="0.3">
      <c r="A3550">
        <v>3549</v>
      </c>
      <c r="B3550" t="s">
        <v>279</v>
      </c>
      <c r="C3550" t="s">
        <v>6368</v>
      </c>
      <c r="D3550" t="s">
        <v>24</v>
      </c>
      <c r="E3550">
        <v>0</v>
      </c>
      <c r="F3550" s="3">
        <v>24162</v>
      </c>
      <c r="G3550" t="s">
        <v>673</v>
      </c>
      <c r="H3550" t="s">
        <v>49</v>
      </c>
      <c r="I3550" t="s">
        <v>27</v>
      </c>
      <c r="J3550" t="s">
        <v>28</v>
      </c>
      <c r="K3550" t="s">
        <v>42</v>
      </c>
      <c r="L3550">
        <v>7</v>
      </c>
    </row>
    <row r="3551" spans="1:12" x14ac:dyDescent="0.3">
      <c r="A3551">
        <v>3550</v>
      </c>
      <c r="B3551" t="s">
        <v>6369</v>
      </c>
      <c r="C3551" t="s">
        <v>6370</v>
      </c>
      <c r="D3551" t="s">
        <v>24</v>
      </c>
      <c r="E3551">
        <v>50</v>
      </c>
      <c r="F3551" s="3">
        <v>32474</v>
      </c>
      <c r="G3551" t="s">
        <v>409</v>
      </c>
      <c r="H3551" t="s">
        <v>49</v>
      </c>
      <c r="I3551" t="s">
        <v>27</v>
      </c>
      <c r="J3551" t="s">
        <v>28</v>
      </c>
      <c r="K3551" t="s">
        <v>29</v>
      </c>
      <c r="L3551">
        <v>16</v>
      </c>
    </row>
    <row r="3552" spans="1:12" x14ac:dyDescent="0.3">
      <c r="A3552">
        <v>3551</v>
      </c>
      <c r="B3552" t="s">
        <v>5848</v>
      </c>
      <c r="C3552" t="s">
        <v>6371</v>
      </c>
      <c r="D3552" t="s">
        <v>32</v>
      </c>
      <c r="E3552">
        <v>37</v>
      </c>
      <c r="F3552" s="3">
        <v>22776</v>
      </c>
      <c r="G3552" t="s">
        <v>464</v>
      </c>
      <c r="H3552" t="s">
        <v>26</v>
      </c>
      <c r="I3552" t="s">
        <v>27</v>
      </c>
      <c r="J3552" t="s">
        <v>28</v>
      </c>
      <c r="K3552" t="s">
        <v>29</v>
      </c>
      <c r="L3552">
        <v>8</v>
      </c>
    </row>
    <row r="3553" spans="1:12" x14ac:dyDescent="0.3">
      <c r="A3553">
        <v>3552</v>
      </c>
      <c r="B3553" t="s">
        <v>6372</v>
      </c>
      <c r="C3553" t="s">
        <v>6373</v>
      </c>
      <c r="D3553" t="s">
        <v>32</v>
      </c>
      <c r="E3553">
        <v>33</v>
      </c>
      <c r="F3553" s="3">
        <v>33854</v>
      </c>
      <c r="G3553" t="s">
        <v>258</v>
      </c>
      <c r="H3553" t="s">
        <v>49</v>
      </c>
      <c r="I3553" t="s">
        <v>46</v>
      </c>
      <c r="J3553" t="s">
        <v>28</v>
      </c>
      <c r="K3553" t="s">
        <v>29</v>
      </c>
      <c r="L3553">
        <v>9</v>
      </c>
    </row>
    <row r="3554" spans="1:12" x14ac:dyDescent="0.3">
      <c r="A3554">
        <v>3553</v>
      </c>
      <c r="B3554" t="s">
        <v>3050</v>
      </c>
      <c r="C3554" t="s">
        <v>6374</v>
      </c>
      <c r="D3554" t="s">
        <v>32</v>
      </c>
      <c r="E3554">
        <v>97</v>
      </c>
      <c r="F3554" s="3">
        <v>27392</v>
      </c>
      <c r="G3554" t="s">
        <v>351</v>
      </c>
      <c r="H3554" t="s">
        <v>26</v>
      </c>
      <c r="I3554" t="s">
        <v>27</v>
      </c>
      <c r="J3554" t="s">
        <v>28</v>
      </c>
      <c r="K3554" t="s">
        <v>42</v>
      </c>
      <c r="L3554">
        <v>10</v>
      </c>
    </row>
    <row r="3555" spans="1:12" x14ac:dyDescent="0.3">
      <c r="A3555">
        <v>3554</v>
      </c>
      <c r="B3555" t="s">
        <v>6375</v>
      </c>
      <c r="C3555" t="s">
        <v>6376</v>
      </c>
      <c r="D3555" t="s">
        <v>32</v>
      </c>
      <c r="E3555">
        <v>34</v>
      </c>
      <c r="F3555" s="3">
        <v>28586</v>
      </c>
      <c r="G3555" t="s">
        <v>837</v>
      </c>
      <c r="H3555" t="s">
        <v>41</v>
      </c>
      <c r="I3555" t="s">
        <v>27</v>
      </c>
      <c r="J3555" t="s">
        <v>28</v>
      </c>
      <c r="K3555" t="s">
        <v>29</v>
      </c>
      <c r="L3555">
        <v>16</v>
      </c>
    </row>
    <row r="3556" spans="1:12" x14ac:dyDescent="0.3">
      <c r="A3556">
        <v>3555</v>
      </c>
      <c r="B3556" t="s">
        <v>6377</v>
      </c>
      <c r="C3556" t="s">
        <v>9</v>
      </c>
      <c r="D3556" t="s">
        <v>24</v>
      </c>
      <c r="E3556">
        <v>96</v>
      </c>
      <c r="F3556" s="3">
        <v>27816</v>
      </c>
      <c r="G3556" t="s">
        <v>524</v>
      </c>
      <c r="H3556" t="s">
        <v>68</v>
      </c>
      <c r="I3556" t="s">
        <v>27</v>
      </c>
      <c r="J3556" t="s">
        <v>28</v>
      </c>
      <c r="K3556" t="s">
        <v>42</v>
      </c>
      <c r="L3556">
        <v>21</v>
      </c>
    </row>
    <row r="3557" spans="1:12" x14ac:dyDescent="0.3">
      <c r="A3557">
        <v>3556</v>
      </c>
      <c r="B3557" t="s">
        <v>6378</v>
      </c>
      <c r="C3557" t="s">
        <v>6379</v>
      </c>
      <c r="D3557" t="s">
        <v>24</v>
      </c>
      <c r="E3557">
        <v>38</v>
      </c>
      <c r="F3557" s="3">
        <v>35616</v>
      </c>
      <c r="G3557" t="s">
        <v>388</v>
      </c>
      <c r="H3557" t="s">
        <v>68</v>
      </c>
      <c r="I3557" t="s">
        <v>50</v>
      </c>
      <c r="J3557" t="s">
        <v>28</v>
      </c>
      <c r="K3557" t="s">
        <v>42</v>
      </c>
      <c r="L3557">
        <v>3</v>
      </c>
    </row>
    <row r="3558" spans="1:12" x14ac:dyDescent="0.3">
      <c r="A3558">
        <v>3557</v>
      </c>
      <c r="B3558" t="s">
        <v>6380</v>
      </c>
      <c r="C3558" t="s">
        <v>6381</v>
      </c>
      <c r="D3558" t="s">
        <v>24</v>
      </c>
      <c r="E3558">
        <v>79</v>
      </c>
      <c r="F3558" s="3">
        <v>28622</v>
      </c>
      <c r="G3558" t="s">
        <v>40</v>
      </c>
      <c r="H3558" t="s">
        <v>26</v>
      </c>
      <c r="I3558" t="s">
        <v>46</v>
      </c>
      <c r="J3558" t="s">
        <v>28</v>
      </c>
      <c r="K3558" t="s">
        <v>42</v>
      </c>
      <c r="L3558">
        <v>18</v>
      </c>
    </row>
    <row r="3559" spans="1:12" x14ac:dyDescent="0.3">
      <c r="A3559">
        <v>3558</v>
      </c>
      <c r="B3559" t="s">
        <v>3355</v>
      </c>
      <c r="C3559" t="s">
        <v>6382</v>
      </c>
      <c r="D3559" t="s">
        <v>32</v>
      </c>
      <c r="E3559">
        <v>16</v>
      </c>
      <c r="F3559" s="3">
        <v>19972</v>
      </c>
      <c r="G3559" t="s">
        <v>40</v>
      </c>
      <c r="H3559" t="s">
        <v>40</v>
      </c>
      <c r="I3559" t="s">
        <v>50</v>
      </c>
      <c r="J3559" t="s">
        <v>28</v>
      </c>
      <c r="K3559" t="s">
        <v>29</v>
      </c>
      <c r="L3559">
        <v>7</v>
      </c>
    </row>
    <row r="3560" spans="1:12" x14ac:dyDescent="0.3">
      <c r="A3560">
        <v>3559</v>
      </c>
      <c r="B3560" t="s">
        <v>6383</v>
      </c>
      <c r="C3560" t="s">
        <v>6384</v>
      </c>
      <c r="D3560" t="s">
        <v>24</v>
      </c>
      <c r="E3560">
        <v>80</v>
      </c>
      <c r="F3560" s="3">
        <v>31097</v>
      </c>
      <c r="G3560" t="s">
        <v>147</v>
      </c>
      <c r="H3560" t="s">
        <v>148</v>
      </c>
      <c r="I3560" t="s">
        <v>50</v>
      </c>
      <c r="J3560" t="s">
        <v>28</v>
      </c>
      <c r="K3560" t="s">
        <v>29</v>
      </c>
      <c r="L3560">
        <v>17</v>
      </c>
    </row>
    <row r="3561" spans="1:12" x14ac:dyDescent="0.3">
      <c r="A3561">
        <v>3560</v>
      </c>
      <c r="B3561" t="s">
        <v>6385</v>
      </c>
      <c r="C3561" t="s">
        <v>6386</v>
      </c>
      <c r="D3561" t="s">
        <v>32</v>
      </c>
      <c r="E3561">
        <v>98</v>
      </c>
      <c r="F3561" s="3">
        <v>29465</v>
      </c>
      <c r="G3561" t="s">
        <v>456</v>
      </c>
      <c r="H3561" t="s">
        <v>49</v>
      </c>
      <c r="I3561" t="s">
        <v>27</v>
      </c>
      <c r="J3561" t="s">
        <v>28</v>
      </c>
      <c r="K3561" t="s">
        <v>29</v>
      </c>
      <c r="L3561">
        <v>7</v>
      </c>
    </row>
    <row r="3562" spans="1:12" x14ac:dyDescent="0.3">
      <c r="A3562">
        <v>3561</v>
      </c>
      <c r="B3562" t="s">
        <v>2289</v>
      </c>
      <c r="C3562" t="s">
        <v>6387</v>
      </c>
      <c r="D3562" t="s">
        <v>24</v>
      </c>
      <c r="E3562">
        <v>15</v>
      </c>
      <c r="F3562" s="3">
        <v>25158</v>
      </c>
      <c r="G3562" t="s">
        <v>207</v>
      </c>
      <c r="H3562" t="s">
        <v>34</v>
      </c>
      <c r="I3562" t="s">
        <v>27</v>
      </c>
      <c r="J3562" t="s">
        <v>28</v>
      </c>
      <c r="K3562" t="s">
        <v>29</v>
      </c>
      <c r="L3562">
        <v>5</v>
      </c>
    </row>
    <row r="3563" spans="1:12" x14ac:dyDescent="0.3">
      <c r="A3563">
        <v>3562</v>
      </c>
      <c r="B3563" t="s">
        <v>6388</v>
      </c>
      <c r="C3563" t="s">
        <v>6389</v>
      </c>
      <c r="D3563" t="s">
        <v>24</v>
      </c>
      <c r="E3563">
        <v>76</v>
      </c>
      <c r="F3563" s="3">
        <v>26666</v>
      </c>
      <c r="G3563" t="s">
        <v>37</v>
      </c>
      <c r="H3563" t="s">
        <v>40</v>
      </c>
      <c r="I3563" t="s">
        <v>46</v>
      </c>
      <c r="J3563" t="s">
        <v>28</v>
      </c>
      <c r="K3563" t="s">
        <v>42</v>
      </c>
      <c r="L3563">
        <v>10</v>
      </c>
    </row>
    <row r="3564" spans="1:12" x14ac:dyDescent="0.3">
      <c r="A3564">
        <v>3563</v>
      </c>
      <c r="B3564" t="s">
        <v>795</v>
      </c>
      <c r="C3564" t="s">
        <v>6390</v>
      </c>
      <c r="D3564" t="s">
        <v>24</v>
      </c>
      <c r="E3564">
        <v>70</v>
      </c>
      <c r="F3564" s="3">
        <v>32944</v>
      </c>
      <c r="G3564" t="s">
        <v>40</v>
      </c>
      <c r="H3564" t="s">
        <v>34</v>
      </c>
      <c r="I3564" t="s">
        <v>46</v>
      </c>
      <c r="J3564" t="s">
        <v>28</v>
      </c>
      <c r="K3564" t="s">
        <v>42</v>
      </c>
      <c r="L3564">
        <v>10</v>
      </c>
    </row>
    <row r="3565" spans="1:12" x14ac:dyDescent="0.3">
      <c r="A3565">
        <v>3564</v>
      </c>
      <c r="B3565" t="s">
        <v>6391</v>
      </c>
      <c r="C3565" t="s">
        <v>289</v>
      </c>
      <c r="D3565" t="s">
        <v>32</v>
      </c>
      <c r="E3565">
        <v>43</v>
      </c>
      <c r="F3565" s="3">
        <v>26434</v>
      </c>
      <c r="G3565" t="s">
        <v>1420</v>
      </c>
      <c r="H3565" t="s">
        <v>40</v>
      </c>
      <c r="I3565" t="s">
        <v>50</v>
      </c>
      <c r="J3565" t="s">
        <v>28</v>
      </c>
      <c r="K3565" t="s">
        <v>29</v>
      </c>
      <c r="L3565">
        <v>18</v>
      </c>
    </row>
    <row r="3566" spans="1:12" x14ac:dyDescent="0.3">
      <c r="A3566">
        <v>3565</v>
      </c>
      <c r="B3566" t="s">
        <v>1305</v>
      </c>
      <c r="C3566" t="s">
        <v>6392</v>
      </c>
      <c r="D3566" t="s">
        <v>131</v>
      </c>
      <c r="E3566">
        <v>14</v>
      </c>
      <c r="F3566" s="3" t="s">
        <v>132</v>
      </c>
      <c r="G3566" t="s">
        <v>503</v>
      </c>
      <c r="H3566" t="s">
        <v>41</v>
      </c>
      <c r="I3566" t="s">
        <v>50</v>
      </c>
      <c r="J3566" t="s">
        <v>28</v>
      </c>
      <c r="K3566" t="s">
        <v>29</v>
      </c>
      <c r="L3566">
        <v>11</v>
      </c>
    </row>
    <row r="3567" spans="1:12" x14ac:dyDescent="0.3">
      <c r="A3567">
        <v>3566</v>
      </c>
      <c r="B3567" t="s">
        <v>6393</v>
      </c>
      <c r="C3567" t="s">
        <v>6394</v>
      </c>
      <c r="D3567" t="s">
        <v>32</v>
      </c>
      <c r="E3567">
        <v>96</v>
      </c>
      <c r="F3567" s="3">
        <v>28066</v>
      </c>
      <c r="G3567" t="s">
        <v>141</v>
      </c>
      <c r="H3567" t="s">
        <v>26</v>
      </c>
      <c r="I3567" t="s">
        <v>46</v>
      </c>
      <c r="J3567" t="s">
        <v>28</v>
      </c>
      <c r="K3567" t="s">
        <v>29</v>
      </c>
      <c r="L3567">
        <v>10</v>
      </c>
    </row>
    <row r="3568" spans="1:12" x14ac:dyDescent="0.3">
      <c r="A3568">
        <v>3567</v>
      </c>
      <c r="B3568" t="s">
        <v>6395</v>
      </c>
      <c r="C3568" t="s">
        <v>6396</v>
      </c>
      <c r="D3568" t="s">
        <v>24</v>
      </c>
      <c r="E3568">
        <v>17</v>
      </c>
      <c r="F3568" s="3">
        <v>29478</v>
      </c>
      <c r="G3568" t="s">
        <v>627</v>
      </c>
      <c r="H3568" t="s">
        <v>34</v>
      </c>
      <c r="I3568" t="s">
        <v>46</v>
      </c>
      <c r="J3568" t="s">
        <v>28</v>
      </c>
      <c r="K3568" t="s">
        <v>29</v>
      </c>
      <c r="L3568">
        <v>14</v>
      </c>
    </row>
    <row r="3569" spans="1:12" x14ac:dyDescent="0.3">
      <c r="A3569">
        <v>3568</v>
      </c>
      <c r="B3569" t="s">
        <v>6273</v>
      </c>
      <c r="C3569" t="s">
        <v>6397</v>
      </c>
      <c r="D3569" t="s">
        <v>24</v>
      </c>
      <c r="E3569">
        <v>13</v>
      </c>
      <c r="F3569" s="3">
        <v>20347</v>
      </c>
      <c r="G3569" t="s">
        <v>627</v>
      </c>
      <c r="H3569" t="s">
        <v>49</v>
      </c>
      <c r="I3569" t="s">
        <v>46</v>
      </c>
      <c r="J3569" t="s">
        <v>28</v>
      </c>
      <c r="K3569" t="s">
        <v>42</v>
      </c>
      <c r="L3569">
        <v>5</v>
      </c>
    </row>
    <row r="3570" spans="1:12" x14ac:dyDescent="0.3">
      <c r="A3570">
        <v>3569</v>
      </c>
      <c r="B3570" t="s">
        <v>6398</v>
      </c>
      <c r="C3570" t="s">
        <v>6399</v>
      </c>
      <c r="D3570" t="s">
        <v>24</v>
      </c>
      <c r="E3570">
        <v>24</v>
      </c>
      <c r="F3570" s="3">
        <v>26802</v>
      </c>
      <c r="G3570" t="s">
        <v>45</v>
      </c>
      <c r="H3570" t="s">
        <v>40</v>
      </c>
      <c r="I3570" t="s">
        <v>46</v>
      </c>
      <c r="J3570" t="s">
        <v>28</v>
      </c>
      <c r="K3570" t="s">
        <v>42</v>
      </c>
      <c r="L3570">
        <v>12</v>
      </c>
    </row>
    <row r="3571" spans="1:12" x14ac:dyDescent="0.3">
      <c r="A3571">
        <v>3570</v>
      </c>
      <c r="B3571" t="s">
        <v>6400</v>
      </c>
      <c r="C3571" t="s">
        <v>6401</v>
      </c>
      <c r="D3571" t="s">
        <v>32</v>
      </c>
      <c r="E3571">
        <v>13</v>
      </c>
      <c r="F3571" s="3">
        <v>22677</v>
      </c>
      <c r="G3571" t="s">
        <v>40</v>
      </c>
      <c r="H3571" t="s">
        <v>148</v>
      </c>
      <c r="I3571" t="s">
        <v>27</v>
      </c>
      <c r="J3571" t="s">
        <v>28</v>
      </c>
      <c r="K3571" t="s">
        <v>42</v>
      </c>
      <c r="L3571">
        <v>7</v>
      </c>
    </row>
    <row r="3572" spans="1:12" x14ac:dyDescent="0.3">
      <c r="A3572">
        <v>3571</v>
      </c>
      <c r="B3572" t="s">
        <v>6402</v>
      </c>
      <c r="C3572" t="s">
        <v>2489</v>
      </c>
      <c r="D3572" t="s">
        <v>24</v>
      </c>
      <c r="E3572">
        <v>9</v>
      </c>
      <c r="F3572" s="3">
        <v>27920</v>
      </c>
      <c r="G3572" t="s">
        <v>727</v>
      </c>
      <c r="H3572" t="s">
        <v>38</v>
      </c>
      <c r="I3572" t="s">
        <v>27</v>
      </c>
      <c r="J3572" t="s">
        <v>28</v>
      </c>
      <c r="K3572" t="s">
        <v>29</v>
      </c>
      <c r="L3572">
        <v>3</v>
      </c>
    </row>
    <row r="3573" spans="1:12" x14ac:dyDescent="0.3">
      <c r="A3573">
        <v>3572</v>
      </c>
      <c r="B3573" t="s">
        <v>1782</v>
      </c>
      <c r="C3573" t="s">
        <v>6403</v>
      </c>
      <c r="D3573" t="s">
        <v>32</v>
      </c>
      <c r="E3573">
        <v>54</v>
      </c>
      <c r="F3573" s="3">
        <v>31492</v>
      </c>
      <c r="G3573" t="s">
        <v>673</v>
      </c>
      <c r="H3573" t="s">
        <v>49</v>
      </c>
      <c r="I3573" t="s">
        <v>46</v>
      </c>
      <c r="J3573" t="s">
        <v>28</v>
      </c>
      <c r="K3573" t="s">
        <v>29</v>
      </c>
      <c r="L3573">
        <v>2</v>
      </c>
    </row>
    <row r="3574" spans="1:12" x14ac:dyDescent="0.3">
      <c r="A3574">
        <v>3573</v>
      </c>
      <c r="B3574" t="s">
        <v>6404</v>
      </c>
      <c r="C3574" t="s">
        <v>6405</v>
      </c>
      <c r="D3574" t="s">
        <v>24</v>
      </c>
      <c r="E3574">
        <v>68</v>
      </c>
      <c r="F3574" s="3">
        <v>35354</v>
      </c>
      <c r="G3574" t="s">
        <v>1367</v>
      </c>
      <c r="H3574" t="s">
        <v>68</v>
      </c>
      <c r="I3574" t="s">
        <v>27</v>
      </c>
      <c r="J3574" t="s">
        <v>28</v>
      </c>
      <c r="K3574" t="s">
        <v>29</v>
      </c>
      <c r="L3574">
        <v>3</v>
      </c>
    </row>
    <row r="3575" spans="1:12" x14ac:dyDescent="0.3">
      <c r="A3575">
        <v>3574</v>
      </c>
      <c r="B3575" t="s">
        <v>6395</v>
      </c>
      <c r="C3575" t="s">
        <v>6406</v>
      </c>
      <c r="D3575" t="s">
        <v>24</v>
      </c>
      <c r="E3575">
        <v>33</v>
      </c>
      <c r="F3575" s="3">
        <v>33274</v>
      </c>
      <c r="G3575" t="s">
        <v>583</v>
      </c>
      <c r="H3575" t="s">
        <v>26</v>
      </c>
      <c r="I3575" t="s">
        <v>27</v>
      </c>
      <c r="J3575" t="s">
        <v>28</v>
      </c>
      <c r="K3575" t="s">
        <v>42</v>
      </c>
      <c r="L3575">
        <v>6</v>
      </c>
    </row>
    <row r="3576" spans="1:12" x14ac:dyDescent="0.3">
      <c r="A3576">
        <v>3575</v>
      </c>
      <c r="B3576" t="s">
        <v>6407</v>
      </c>
      <c r="C3576" t="s">
        <v>6408</v>
      </c>
      <c r="D3576" t="s">
        <v>24</v>
      </c>
      <c r="E3576">
        <v>82</v>
      </c>
      <c r="F3576" s="3">
        <v>26974</v>
      </c>
      <c r="G3576" t="s">
        <v>1496</v>
      </c>
      <c r="H3576" t="s">
        <v>41</v>
      </c>
      <c r="I3576" t="s">
        <v>46</v>
      </c>
      <c r="J3576" t="s">
        <v>28</v>
      </c>
      <c r="K3576" t="s">
        <v>29</v>
      </c>
      <c r="L3576">
        <v>13</v>
      </c>
    </row>
    <row r="3577" spans="1:12" x14ac:dyDescent="0.3">
      <c r="A3577">
        <v>3576</v>
      </c>
      <c r="B3577" t="s">
        <v>6409</v>
      </c>
      <c r="C3577" t="s">
        <v>6410</v>
      </c>
      <c r="D3577" t="s">
        <v>24</v>
      </c>
      <c r="E3577">
        <v>10</v>
      </c>
      <c r="F3577" s="3">
        <v>25465</v>
      </c>
      <c r="G3577" t="s">
        <v>614</v>
      </c>
      <c r="H3577" t="s">
        <v>40</v>
      </c>
      <c r="I3577" t="s">
        <v>27</v>
      </c>
      <c r="J3577" t="s">
        <v>28</v>
      </c>
      <c r="K3577" t="s">
        <v>42</v>
      </c>
      <c r="L3577">
        <v>11</v>
      </c>
    </row>
    <row r="3578" spans="1:12" x14ac:dyDescent="0.3">
      <c r="A3578">
        <v>3577</v>
      </c>
      <c r="B3578" t="s">
        <v>6411</v>
      </c>
      <c r="C3578" t="s">
        <v>6412</v>
      </c>
      <c r="D3578" t="s">
        <v>32</v>
      </c>
      <c r="E3578">
        <v>29</v>
      </c>
      <c r="F3578" s="3">
        <v>23425</v>
      </c>
      <c r="G3578" t="s">
        <v>331</v>
      </c>
      <c r="H3578" t="s">
        <v>49</v>
      </c>
      <c r="I3578" t="s">
        <v>50</v>
      </c>
      <c r="J3578" t="s">
        <v>28</v>
      </c>
      <c r="K3578" t="s">
        <v>42</v>
      </c>
      <c r="L3578">
        <v>10</v>
      </c>
    </row>
    <row r="3579" spans="1:12" x14ac:dyDescent="0.3">
      <c r="A3579">
        <v>3578</v>
      </c>
      <c r="B3579" t="s">
        <v>6413</v>
      </c>
      <c r="C3579" t="s">
        <v>6414</v>
      </c>
      <c r="D3579" t="s">
        <v>24</v>
      </c>
      <c r="E3579">
        <v>57</v>
      </c>
      <c r="F3579" s="3">
        <v>20755</v>
      </c>
      <c r="G3579" t="s">
        <v>2936</v>
      </c>
      <c r="H3579" t="s">
        <v>38</v>
      </c>
      <c r="I3579" t="s">
        <v>27</v>
      </c>
      <c r="J3579" t="s">
        <v>28</v>
      </c>
      <c r="K3579" t="s">
        <v>42</v>
      </c>
      <c r="L3579">
        <v>12</v>
      </c>
    </row>
    <row r="3580" spans="1:12" x14ac:dyDescent="0.3">
      <c r="A3580">
        <v>3579</v>
      </c>
      <c r="B3580" t="s">
        <v>6415</v>
      </c>
      <c r="C3580" t="s">
        <v>6416</v>
      </c>
      <c r="D3580" t="s">
        <v>24</v>
      </c>
      <c r="E3580">
        <v>32</v>
      </c>
      <c r="F3580" s="3">
        <v>32035</v>
      </c>
      <c r="G3580" t="s">
        <v>255</v>
      </c>
      <c r="H3580" t="s">
        <v>26</v>
      </c>
      <c r="I3580" t="s">
        <v>50</v>
      </c>
      <c r="J3580" t="s">
        <v>28</v>
      </c>
      <c r="K3580" t="s">
        <v>42</v>
      </c>
      <c r="L3580">
        <v>20</v>
      </c>
    </row>
    <row r="3581" spans="1:12" x14ac:dyDescent="0.3">
      <c r="A3581">
        <v>3580</v>
      </c>
      <c r="B3581" t="s">
        <v>6417</v>
      </c>
      <c r="C3581" t="s">
        <v>6418</v>
      </c>
      <c r="D3581" t="s">
        <v>24</v>
      </c>
      <c r="E3581">
        <v>61</v>
      </c>
      <c r="F3581" s="3">
        <v>26413</v>
      </c>
      <c r="G3581" t="s">
        <v>266</v>
      </c>
      <c r="H3581" t="s">
        <v>26</v>
      </c>
      <c r="I3581" t="s">
        <v>27</v>
      </c>
      <c r="J3581" t="s">
        <v>28</v>
      </c>
      <c r="K3581" t="s">
        <v>42</v>
      </c>
      <c r="L3581">
        <v>10</v>
      </c>
    </row>
    <row r="3582" spans="1:12" x14ac:dyDescent="0.3">
      <c r="A3582">
        <v>3581</v>
      </c>
      <c r="B3582" t="s">
        <v>6419</v>
      </c>
      <c r="C3582" t="s">
        <v>6420</v>
      </c>
      <c r="D3582" t="s">
        <v>24</v>
      </c>
      <c r="E3582">
        <v>38</v>
      </c>
      <c r="F3582" s="3">
        <v>21011</v>
      </c>
      <c r="G3582" t="s">
        <v>40</v>
      </c>
      <c r="H3582" t="s">
        <v>40</v>
      </c>
      <c r="I3582" t="s">
        <v>27</v>
      </c>
      <c r="J3582" t="s">
        <v>28</v>
      </c>
      <c r="K3582" t="s">
        <v>29</v>
      </c>
      <c r="L3582">
        <v>6</v>
      </c>
    </row>
    <row r="3583" spans="1:12" x14ac:dyDescent="0.3">
      <c r="A3583">
        <v>3582</v>
      </c>
      <c r="B3583" t="s">
        <v>6421</v>
      </c>
      <c r="C3583" t="s">
        <v>6422</v>
      </c>
      <c r="D3583" t="s">
        <v>24</v>
      </c>
      <c r="E3583">
        <v>66</v>
      </c>
      <c r="F3583" s="3">
        <v>22626</v>
      </c>
      <c r="G3583" t="s">
        <v>1111</v>
      </c>
      <c r="H3583" t="s">
        <v>38</v>
      </c>
      <c r="I3583" t="s">
        <v>27</v>
      </c>
      <c r="J3583" t="s">
        <v>28</v>
      </c>
      <c r="K3583" t="s">
        <v>42</v>
      </c>
      <c r="L3583">
        <v>17</v>
      </c>
    </row>
    <row r="3584" spans="1:12" x14ac:dyDescent="0.3">
      <c r="A3584">
        <v>3583</v>
      </c>
      <c r="B3584" t="s">
        <v>6423</v>
      </c>
      <c r="C3584" t="s">
        <v>6424</v>
      </c>
      <c r="D3584" t="s">
        <v>24</v>
      </c>
      <c r="E3584">
        <v>71</v>
      </c>
      <c r="F3584" s="3">
        <v>23889</v>
      </c>
      <c r="G3584" t="s">
        <v>338</v>
      </c>
      <c r="H3584" t="s">
        <v>49</v>
      </c>
      <c r="I3584" t="s">
        <v>46</v>
      </c>
      <c r="J3584" t="s">
        <v>28</v>
      </c>
      <c r="K3584" t="s">
        <v>42</v>
      </c>
      <c r="L3584">
        <v>5</v>
      </c>
    </row>
    <row r="3585" spans="1:12" x14ac:dyDescent="0.3">
      <c r="A3585">
        <v>3584</v>
      </c>
      <c r="B3585" t="s">
        <v>6425</v>
      </c>
      <c r="C3585" t="s">
        <v>6426</v>
      </c>
      <c r="D3585" t="s">
        <v>32</v>
      </c>
      <c r="E3585">
        <v>95</v>
      </c>
      <c r="F3585" s="3">
        <v>22660</v>
      </c>
      <c r="G3585" t="s">
        <v>40</v>
      </c>
      <c r="H3585" t="s">
        <v>26</v>
      </c>
      <c r="I3585" t="s">
        <v>27</v>
      </c>
      <c r="J3585" t="s">
        <v>28</v>
      </c>
      <c r="K3585" t="s">
        <v>42</v>
      </c>
      <c r="L3585">
        <v>10</v>
      </c>
    </row>
    <row r="3586" spans="1:12" x14ac:dyDescent="0.3">
      <c r="A3586">
        <v>3585</v>
      </c>
      <c r="B3586" t="s">
        <v>4733</v>
      </c>
      <c r="C3586" t="s">
        <v>6427</v>
      </c>
      <c r="D3586" t="s">
        <v>24</v>
      </c>
      <c r="E3586">
        <v>41</v>
      </c>
      <c r="F3586" s="3">
        <v>22855</v>
      </c>
      <c r="G3586" t="s">
        <v>40</v>
      </c>
      <c r="H3586" t="s">
        <v>34</v>
      </c>
      <c r="I3586" t="s">
        <v>50</v>
      </c>
      <c r="J3586" t="s">
        <v>28</v>
      </c>
      <c r="K3586" t="s">
        <v>29</v>
      </c>
      <c r="L3586">
        <v>20</v>
      </c>
    </row>
    <row r="3587" spans="1:12" x14ac:dyDescent="0.3">
      <c r="A3587">
        <v>3586</v>
      </c>
      <c r="B3587" t="s">
        <v>6428</v>
      </c>
      <c r="C3587" t="s">
        <v>3123</v>
      </c>
      <c r="D3587" t="s">
        <v>24</v>
      </c>
      <c r="E3587">
        <v>79</v>
      </c>
      <c r="F3587" s="3">
        <v>28891</v>
      </c>
      <c r="G3587" t="s">
        <v>170</v>
      </c>
      <c r="H3587" t="s">
        <v>26</v>
      </c>
      <c r="I3587" t="s">
        <v>46</v>
      </c>
      <c r="J3587" t="s">
        <v>28</v>
      </c>
      <c r="K3587" t="s">
        <v>42</v>
      </c>
      <c r="L3587">
        <v>10</v>
      </c>
    </row>
    <row r="3588" spans="1:12" x14ac:dyDescent="0.3">
      <c r="A3588">
        <v>3587</v>
      </c>
      <c r="B3588" t="s">
        <v>6429</v>
      </c>
      <c r="C3588" t="s">
        <v>6430</v>
      </c>
      <c r="D3588" t="s">
        <v>24</v>
      </c>
      <c r="E3588">
        <v>85</v>
      </c>
      <c r="F3588" s="3">
        <v>35697</v>
      </c>
      <c r="G3588" t="s">
        <v>40</v>
      </c>
      <c r="H3588" t="s">
        <v>40</v>
      </c>
      <c r="I3588" t="s">
        <v>46</v>
      </c>
      <c r="J3588" t="s">
        <v>28</v>
      </c>
      <c r="K3588" t="s">
        <v>42</v>
      </c>
      <c r="L3588">
        <v>2</v>
      </c>
    </row>
    <row r="3589" spans="1:12" x14ac:dyDescent="0.3">
      <c r="A3589">
        <v>3588</v>
      </c>
      <c r="B3589" t="s">
        <v>6431</v>
      </c>
      <c r="C3589" t="s">
        <v>6432</v>
      </c>
      <c r="D3589" t="s">
        <v>24</v>
      </c>
      <c r="E3589">
        <v>15</v>
      </c>
      <c r="F3589" s="3">
        <v>22436</v>
      </c>
      <c r="G3589" t="s">
        <v>519</v>
      </c>
      <c r="H3589" t="s">
        <v>26</v>
      </c>
      <c r="I3589" t="s">
        <v>46</v>
      </c>
      <c r="J3589" t="s">
        <v>28</v>
      </c>
      <c r="K3589" t="s">
        <v>29</v>
      </c>
      <c r="L3589">
        <v>18</v>
      </c>
    </row>
    <row r="3590" spans="1:12" x14ac:dyDescent="0.3">
      <c r="A3590">
        <v>3589</v>
      </c>
      <c r="B3590" t="s">
        <v>6433</v>
      </c>
      <c r="C3590" t="s">
        <v>6434</v>
      </c>
      <c r="D3590" t="s">
        <v>24</v>
      </c>
      <c r="E3590">
        <v>73</v>
      </c>
      <c r="F3590" s="3">
        <v>22696</v>
      </c>
      <c r="G3590" t="s">
        <v>180</v>
      </c>
      <c r="H3590" t="s">
        <v>26</v>
      </c>
      <c r="I3590" t="s">
        <v>50</v>
      </c>
      <c r="J3590" t="s">
        <v>28</v>
      </c>
      <c r="K3590" t="s">
        <v>42</v>
      </c>
      <c r="L3590">
        <v>17</v>
      </c>
    </row>
    <row r="3591" spans="1:12" x14ac:dyDescent="0.3">
      <c r="A3591">
        <v>3590</v>
      </c>
      <c r="B3591" t="s">
        <v>4568</v>
      </c>
      <c r="C3591" t="s">
        <v>6435</v>
      </c>
      <c r="D3591" t="s">
        <v>24</v>
      </c>
      <c r="E3591">
        <v>32</v>
      </c>
      <c r="F3591" s="3">
        <v>28596</v>
      </c>
      <c r="G3591" t="s">
        <v>40</v>
      </c>
      <c r="H3591" t="s">
        <v>68</v>
      </c>
      <c r="I3591" t="s">
        <v>27</v>
      </c>
      <c r="J3591" t="s">
        <v>28</v>
      </c>
      <c r="K3591" t="s">
        <v>29</v>
      </c>
      <c r="L3591">
        <v>19</v>
      </c>
    </row>
    <row r="3592" spans="1:12" x14ac:dyDescent="0.3">
      <c r="A3592">
        <v>3591</v>
      </c>
      <c r="B3592" t="s">
        <v>6436</v>
      </c>
      <c r="C3592" t="s">
        <v>6437</v>
      </c>
      <c r="D3592" t="s">
        <v>32</v>
      </c>
      <c r="E3592">
        <v>15</v>
      </c>
      <c r="F3592" s="3">
        <v>28791</v>
      </c>
      <c r="G3592" t="s">
        <v>157</v>
      </c>
      <c r="H3592" t="s">
        <v>34</v>
      </c>
      <c r="I3592" t="s">
        <v>27</v>
      </c>
      <c r="J3592" t="s">
        <v>28</v>
      </c>
      <c r="K3592" t="s">
        <v>42</v>
      </c>
      <c r="L3592">
        <v>10</v>
      </c>
    </row>
    <row r="3593" spans="1:12" x14ac:dyDescent="0.3">
      <c r="A3593">
        <v>3592</v>
      </c>
      <c r="B3593" t="s">
        <v>3450</v>
      </c>
      <c r="C3593" t="s">
        <v>6438</v>
      </c>
      <c r="D3593" t="s">
        <v>32</v>
      </c>
      <c r="E3593">
        <v>72</v>
      </c>
      <c r="F3593" s="3">
        <v>19841</v>
      </c>
      <c r="G3593" t="s">
        <v>77</v>
      </c>
      <c r="H3593" t="s">
        <v>40</v>
      </c>
      <c r="I3593" t="s">
        <v>27</v>
      </c>
      <c r="J3593" t="s">
        <v>28</v>
      </c>
      <c r="K3593" t="s">
        <v>42</v>
      </c>
      <c r="L3593">
        <v>12</v>
      </c>
    </row>
    <row r="3594" spans="1:12" x14ac:dyDescent="0.3">
      <c r="A3594">
        <v>3593</v>
      </c>
      <c r="B3594" t="s">
        <v>1941</v>
      </c>
      <c r="C3594" t="s">
        <v>6439</v>
      </c>
      <c r="D3594" t="s">
        <v>24</v>
      </c>
      <c r="E3594">
        <v>71</v>
      </c>
      <c r="F3594" s="3">
        <v>35165</v>
      </c>
      <c r="G3594" t="s">
        <v>125</v>
      </c>
      <c r="H3594" t="s">
        <v>49</v>
      </c>
      <c r="I3594" t="s">
        <v>27</v>
      </c>
      <c r="J3594" t="s">
        <v>28</v>
      </c>
      <c r="K3594" t="s">
        <v>42</v>
      </c>
      <c r="L3594">
        <v>5</v>
      </c>
    </row>
    <row r="3595" spans="1:12" x14ac:dyDescent="0.3">
      <c r="A3595">
        <v>3594</v>
      </c>
      <c r="B3595" t="s">
        <v>6440</v>
      </c>
      <c r="C3595" t="s">
        <v>6441</v>
      </c>
      <c r="D3595" t="s">
        <v>32</v>
      </c>
      <c r="E3595">
        <v>45</v>
      </c>
      <c r="F3595" s="3">
        <v>31416</v>
      </c>
      <c r="G3595" t="s">
        <v>321</v>
      </c>
      <c r="H3595" t="s">
        <v>68</v>
      </c>
      <c r="I3595" t="s">
        <v>27</v>
      </c>
      <c r="J3595" t="s">
        <v>28</v>
      </c>
      <c r="K3595" t="s">
        <v>42</v>
      </c>
      <c r="L3595">
        <v>18</v>
      </c>
    </row>
    <row r="3596" spans="1:12" x14ac:dyDescent="0.3">
      <c r="A3596">
        <v>3595</v>
      </c>
      <c r="B3596" t="s">
        <v>6442</v>
      </c>
      <c r="C3596" t="s">
        <v>6443</v>
      </c>
      <c r="D3596" t="s">
        <v>24</v>
      </c>
      <c r="E3596">
        <v>81</v>
      </c>
      <c r="F3596" s="3">
        <v>27734</v>
      </c>
      <c r="G3596" t="s">
        <v>990</v>
      </c>
      <c r="H3596" t="s">
        <v>49</v>
      </c>
      <c r="I3596" t="s">
        <v>27</v>
      </c>
      <c r="J3596" t="s">
        <v>28</v>
      </c>
      <c r="K3596" t="s">
        <v>42</v>
      </c>
      <c r="L3596">
        <v>6</v>
      </c>
    </row>
    <row r="3597" spans="1:12" x14ac:dyDescent="0.3">
      <c r="A3597">
        <v>3596</v>
      </c>
      <c r="B3597" t="s">
        <v>6444</v>
      </c>
      <c r="C3597" t="s">
        <v>6445</v>
      </c>
      <c r="D3597" t="s">
        <v>24</v>
      </c>
      <c r="E3597">
        <v>57</v>
      </c>
      <c r="F3597" s="3">
        <v>28484</v>
      </c>
      <c r="G3597" t="s">
        <v>25</v>
      </c>
      <c r="H3597" t="s">
        <v>49</v>
      </c>
      <c r="I3597" t="s">
        <v>27</v>
      </c>
      <c r="J3597" t="s">
        <v>28</v>
      </c>
      <c r="K3597" t="s">
        <v>42</v>
      </c>
      <c r="L3597">
        <v>20</v>
      </c>
    </row>
    <row r="3598" spans="1:12" x14ac:dyDescent="0.3">
      <c r="A3598">
        <v>3597</v>
      </c>
      <c r="B3598" t="s">
        <v>2196</v>
      </c>
      <c r="C3598" t="s">
        <v>9</v>
      </c>
      <c r="D3598" t="s">
        <v>32</v>
      </c>
      <c r="E3598">
        <v>71</v>
      </c>
      <c r="F3598" s="3">
        <v>19891</v>
      </c>
      <c r="G3598" t="s">
        <v>415</v>
      </c>
      <c r="H3598" t="s">
        <v>38</v>
      </c>
      <c r="I3598" t="s">
        <v>46</v>
      </c>
      <c r="J3598" t="s">
        <v>28</v>
      </c>
      <c r="K3598" t="s">
        <v>29</v>
      </c>
      <c r="L3598">
        <v>16</v>
      </c>
    </row>
    <row r="3599" spans="1:12" x14ac:dyDescent="0.3">
      <c r="A3599">
        <v>3598</v>
      </c>
      <c r="B3599" t="s">
        <v>6205</v>
      </c>
      <c r="C3599" t="s">
        <v>6446</v>
      </c>
      <c r="D3599" t="s">
        <v>32</v>
      </c>
      <c r="E3599">
        <v>72</v>
      </c>
      <c r="F3599" s="3">
        <v>34685</v>
      </c>
      <c r="G3599" t="s">
        <v>2795</v>
      </c>
      <c r="H3599" t="s">
        <v>68</v>
      </c>
      <c r="I3599" t="s">
        <v>46</v>
      </c>
      <c r="J3599" t="s">
        <v>28</v>
      </c>
      <c r="K3599" t="s">
        <v>29</v>
      </c>
      <c r="L3599">
        <v>5</v>
      </c>
    </row>
    <row r="3600" spans="1:12" x14ac:dyDescent="0.3">
      <c r="A3600">
        <v>3599</v>
      </c>
      <c r="B3600" t="s">
        <v>6447</v>
      </c>
      <c r="C3600" t="s">
        <v>6448</v>
      </c>
      <c r="D3600" t="s">
        <v>32</v>
      </c>
      <c r="E3600">
        <v>11</v>
      </c>
      <c r="F3600" s="3">
        <v>20512</v>
      </c>
      <c r="G3600" t="s">
        <v>202</v>
      </c>
      <c r="H3600" t="s">
        <v>40</v>
      </c>
      <c r="I3600" t="s">
        <v>50</v>
      </c>
      <c r="J3600" t="s">
        <v>28</v>
      </c>
      <c r="K3600" t="s">
        <v>29</v>
      </c>
      <c r="L3600">
        <v>6</v>
      </c>
    </row>
    <row r="3601" spans="1:12" x14ac:dyDescent="0.3">
      <c r="A3601">
        <v>3600</v>
      </c>
      <c r="B3601" t="s">
        <v>6449</v>
      </c>
      <c r="C3601" t="s">
        <v>6450</v>
      </c>
      <c r="D3601" t="s">
        <v>32</v>
      </c>
      <c r="E3601">
        <v>88</v>
      </c>
      <c r="F3601" s="3">
        <v>22783</v>
      </c>
      <c r="G3601" t="s">
        <v>639</v>
      </c>
      <c r="H3601" t="s">
        <v>40</v>
      </c>
      <c r="I3601" t="s">
        <v>27</v>
      </c>
      <c r="J3601" t="s">
        <v>28</v>
      </c>
      <c r="K3601" t="s">
        <v>42</v>
      </c>
      <c r="L3601">
        <v>16</v>
      </c>
    </row>
    <row r="3602" spans="1:12" x14ac:dyDescent="0.3">
      <c r="A3602">
        <v>3601</v>
      </c>
      <c r="B3602" t="s">
        <v>6451</v>
      </c>
      <c r="C3602" t="s">
        <v>6452</v>
      </c>
      <c r="D3602" t="s">
        <v>24</v>
      </c>
      <c r="E3602">
        <v>85</v>
      </c>
      <c r="F3602" s="3">
        <v>27751</v>
      </c>
      <c r="G3602" t="s">
        <v>77</v>
      </c>
      <c r="H3602" t="s">
        <v>41</v>
      </c>
      <c r="I3602" t="s">
        <v>27</v>
      </c>
      <c r="J3602" t="s">
        <v>28</v>
      </c>
      <c r="K3602" t="s">
        <v>42</v>
      </c>
      <c r="L3602">
        <v>18</v>
      </c>
    </row>
    <row r="3603" spans="1:12" x14ac:dyDescent="0.3">
      <c r="A3603">
        <v>3602</v>
      </c>
      <c r="B3603" t="s">
        <v>6453</v>
      </c>
      <c r="C3603" t="s">
        <v>6454</v>
      </c>
      <c r="D3603" t="s">
        <v>24</v>
      </c>
      <c r="E3603">
        <v>23</v>
      </c>
      <c r="F3603" s="3">
        <v>32474</v>
      </c>
      <c r="G3603" t="s">
        <v>614</v>
      </c>
      <c r="H3603" t="s">
        <v>26</v>
      </c>
      <c r="I3603" t="s">
        <v>27</v>
      </c>
      <c r="J3603" t="s">
        <v>28</v>
      </c>
      <c r="K3603" t="s">
        <v>42</v>
      </c>
      <c r="L3603">
        <v>12</v>
      </c>
    </row>
    <row r="3604" spans="1:12" x14ac:dyDescent="0.3">
      <c r="A3604">
        <v>3603</v>
      </c>
      <c r="B3604" t="s">
        <v>5142</v>
      </c>
      <c r="C3604" t="s">
        <v>6455</v>
      </c>
      <c r="D3604" t="s">
        <v>32</v>
      </c>
      <c r="E3604">
        <v>90</v>
      </c>
      <c r="F3604" s="3">
        <v>19994</v>
      </c>
      <c r="G3604" t="s">
        <v>673</v>
      </c>
      <c r="H3604" t="s">
        <v>49</v>
      </c>
      <c r="I3604" t="s">
        <v>27</v>
      </c>
      <c r="J3604" t="s">
        <v>28</v>
      </c>
      <c r="K3604" t="s">
        <v>29</v>
      </c>
      <c r="L3604">
        <v>14</v>
      </c>
    </row>
    <row r="3605" spans="1:12" x14ac:dyDescent="0.3">
      <c r="A3605">
        <v>3604</v>
      </c>
      <c r="B3605" t="s">
        <v>6456</v>
      </c>
      <c r="C3605" t="s">
        <v>6457</v>
      </c>
      <c r="D3605" t="s">
        <v>32</v>
      </c>
      <c r="E3605">
        <v>3</v>
      </c>
      <c r="F3605" s="3">
        <v>26032</v>
      </c>
      <c r="G3605" t="s">
        <v>138</v>
      </c>
      <c r="H3605" t="s">
        <v>26</v>
      </c>
      <c r="I3605" t="s">
        <v>50</v>
      </c>
      <c r="J3605" t="s">
        <v>28</v>
      </c>
      <c r="K3605" t="s">
        <v>29</v>
      </c>
      <c r="L3605">
        <v>9</v>
      </c>
    </row>
    <row r="3606" spans="1:12" x14ac:dyDescent="0.3">
      <c r="A3606">
        <v>3605</v>
      </c>
      <c r="B3606" t="s">
        <v>2276</v>
      </c>
      <c r="C3606" t="s">
        <v>6458</v>
      </c>
      <c r="D3606" t="s">
        <v>32</v>
      </c>
      <c r="E3606">
        <v>54</v>
      </c>
      <c r="F3606" s="3">
        <v>34362</v>
      </c>
      <c r="G3606" t="s">
        <v>258</v>
      </c>
      <c r="H3606" t="s">
        <v>40</v>
      </c>
      <c r="I3606" t="s">
        <v>27</v>
      </c>
      <c r="J3606" t="s">
        <v>28</v>
      </c>
      <c r="K3606" t="s">
        <v>42</v>
      </c>
      <c r="L3606">
        <v>6</v>
      </c>
    </row>
    <row r="3607" spans="1:12" x14ac:dyDescent="0.3">
      <c r="A3607">
        <v>3606</v>
      </c>
      <c r="B3607" t="s">
        <v>879</v>
      </c>
      <c r="C3607" t="s">
        <v>6459</v>
      </c>
      <c r="D3607" t="s">
        <v>24</v>
      </c>
      <c r="E3607">
        <v>52</v>
      </c>
      <c r="F3607" s="3">
        <v>20860</v>
      </c>
      <c r="G3607" t="s">
        <v>351</v>
      </c>
      <c r="H3607" t="s">
        <v>40</v>
      </c>
      <c r="I3607" t="s">
        <v>50</v>
      </c>
      <c r="J3607" t="s">
        <v>28</v>
      </c>
      <c r="K3607" t="s">
        <v>42</v>
      </c>
      <c r="L3607">
        <v>15</v>
      </c>
    </row>
    <row r="3608" spans="1:12" x14ac:dyDescent="0.3">
      <c r="A3608">
        <v>3607</v>
      </c>
      <c r="B3608" t="s">
        <v>6460</v>
      </c>
      <c r="C3608" t="s">
        <v>6461</v>
      </c>
      <c r="D3608" t="s">
        <v>32</v>
      </c>
      <c r="E3608">
        <v>99</v>
      </c>
      <c r="F3608" s="3">
        <v>37033</v>
      </c>
      <c r="G3608" t="s">
        <v>583</v>
      </c>
      <c r="H3608" t="s">
        <v>26</v>
      </c>
      <c r="I3608" t="s">
        <v>27</v>
      </c>
      <c r="J3608" t="s">
        <v>28</v>
      </c>
      <c r="K3608" t="s">
        <v>42</v>
      </c>
      <c r="L3608">
        <v>1</v>
      </c>
    </row>
    <row r="3609" spans="1:12" x14ac:dyDescent="0.3">
      <c r="A3609">
        <v>3608</v>
      </c>
      <c r="B3609" t="s">
        <v>6462</v>
      </c>
      <c r="C3609" t="s">
        <v>6463</v>
      </c>
      <c r="D3609" t="s">
        <v>32</v>
      </c>
      <c r="E3609">
        <v>86</v>
      </c>
      <c r="F3609" s="3">
        <v>26801</v>
      </c>
      <c r="G3609" t="s">
        <v>304</v>
      </c>
      <c r="H3609" t="s">
        <v>59</v>
      </c>
      <c r="I3609" t="s">
        <v>50</v>
      </c>
      <c r="J3609" t="s">
        <v>28</v>
      </c>
      <c r="K3609" t="s">
        <v>42</v>
      </c>
      <c r="L3609">
        <v>8</v>
      </c>
    </row>
    <row r="3610" spans="1:12" x14ac:dyDescent="0.3">
      <c r="A3610">
        <v>3609</v>
      </c>
      <c r="B3610" t="s">
        <v>6464</v>
      </c>
      <c r="C3610" t="s">
        <v>6465</v>
      </c>
      <c r="D3610" t="s">
        <v>32</v>
      </c>
      <c r="E3610">
        <v>69</v>
      </c>
      <c r="F3610" s="3">
        <v>35675</v>
      </c>
      <c r="G3610" t="s">
        <v>328</v>
      </c>
      <c r="H3610" t="s">
        <v>68</v>
      </c>
      <c r="I3610" t="s">
        <v>27</v>
      </c>
      <c r="J3610" t="s">
        <v>28</v>
      </c>
      <c r="K3610" t="s">
        <v>42</v>
      </c>
      <c r="L3610">
        <v>4</v>
      </c>
    </row>
    <row r="3611" spans="1:12" x14ac:dyDescent="0.3">
      <c r="A3611">
        <v>3610</v>
      </c>
      <c r="B3611" t="s">
        <v>6466</v>
      </c>
      <c r="C3611" t="s">
        <v>2220</v>
      </c>
      <c r="D3611" t="s">
        <v>32</v>
      </c>
      <c r="E3611">
        <v>1</v>
      </c>
      <c r="F3611" s="3">
        <v>31865</v>
      </c>
      <c r="G3611" t="s">
        <v>351</v>
      </c>
      <c r="H3611" t="s">
        <v>34</v>
      </c>
      <c r="I3611" t="s">
        <v>50</v>
      </c>
      <c r="J3611" t="s">
        <v>28</v>
      </c>
      <c r="K3611" t="s">
        <v>29</v>
      </c>
      <c r="L3611">
        <v>16</v>
      </c>
    </row>
    <row r="3612" spans="1:12" x14ac:dyDescent="0.3">
      <c r="A3612">
        <v>3611</v>
      </c>
      <c r="B3612" t="s">
        <v>63</v>
      </c>
      <c r="C3612" t="s">
        <v>6467</v>
      </c>
      <c r="D3612" t="s">
        <v>32</v>
      </c>
      <c r="E3612">
        <v>20</v>
      </c>
      <c r="F3612" s="3">
        <v>25668</v>
      </c>
      <c r="G3612" t="s">
        <v>240</v>
      </c>
      <c r="H3612" t="s">
        <v>40</v>
      </c>
      <c r="I3612" t="s">
        <v>46</v>
      </c>
      <c r="J3612" t="s">
        <v>28</v>
      </c>
      <c r="K3612" t="s">
        <v>29</v>
      </c>
      <c r="L3612">
        <v>10</v>
      </c>
    </row>
    <row r="3613" spans="1:12" x14ac:dyDescent="0.3">
      <c r="A3613">
        <v>3612</v>
      </c>
      <c r="B3613" t="s">
        <v>3489</v>
      </c>
      <c r="C3613" t="s">
        <v>6468</v>
      </c>
      <c r="D3613" t="s">
        <v>32</v>
      </c>
      <c r="E3613">
        <v>27</v>
      </c>
      <c r="F3613" s="3">
        <v>29186</v>
      </c>
      <c r="G3613" t="s">
        <v>40</v>
      </c>
      <c r="H3613" t="s">
        <v>41</v>
      </c>
      <c r="I3613" t="s">
        <v>50</v>
      </c>
      <c r="J3613" t="s">
        <v>28</v>
      </c>
      <c r="K3613" t="s">
        <v>42</v>
      </c>
      <c r="L3613">
        <v>15</v>
      </c>
    </row>
    <row r="3614" spans="1:12" x14ac:dyDescent="0.3">
      <c r="A3614">
        <v>3613</v>
      </c>
      <c r="B3614" t="s">
        <v>6469</v>
      </c>
      <c r="C3614" t="s">
        <v>6470</v>
      </c>
      <c r="D3614" t="s">
        <v>32</v>
      </c>
      <c r="E3614">
        <v>27</v>
      </c>
      <c r="F3614" s="3">
        <v>26410</v>
      </c>
      <c r="G3614" t="s">
        <v>1672</v>
      </c>
      <c r="H3614" t="s">
        <v>26</v>
      </c>
      <c r="I3614" t="s">
        <v>27</v>
      </c>
      <c r="J3614" t="s">
        <v>28</v>
      </c>
      <c r="K3614" t="s">
        <v>29</v>
      </c>
      <c r="L3614">
        <v>9</v>
      </c>
    </row>
    <row r="3615" spans="1:12" x14ac:dyDescent="0.3">
      <c r="A3615">
        <v>3614</v>
      </c>
      <c r="B3615" t="s">
        <v>2947</v>
      </c>
      <c r="C3615" t="s">
        <v>3223</v>
      </c>
      <c r="D3615" t="s">
        <v>32</v>
      </c>
      <c r="E3615">
        <v>59</v>
      </c>
      <c r="F3615" s="3">
        <v>22455</v>
      </c>
      <c r="G3615" t="s">
        <v>784</v>
      </c>
      <c r="H3615" t="s">
        <v>49</v>
      </c>
      <c r="I3615" t="s">
        <v>46</v>
      </c>
      <c r="J3615" t="s">
        <v>28</v>
      </c>
      <c r="K3615" t="s">
        <v>29</v>
      </c>
      <c r="L3615">
        <v>18</v>
      </c>
    </row>
    <row r="3616" spans="1:12" x14ac:dyDescent="0.3">
      <c r="A3616">
        <v>3615</v>
      </c>
      <c r="B3616" t="s">
        <v>2545</v>
      </c>
      <c r="C3616" t="s">
        <v>6471</v>
      </c>
      <c r="D3616" t="s">
        <v>24</v>
      </c>
      <c r="E3616">
        <v>63</v>
      </c>
      <c r="F3616" s="3">
        <v>28680</v>
      </c>
      <c r="G3616" t="s">
        <v>506</v>
      </c>
      <c r="H3616" t="s">
        <v>41</v>
      </c>
      <c r="I3616" t="s">
        <v>27</v>
      </c>
      <c r="J3616" t="s">
        <v>28</v>
      </c>
      <c r="K3616" t="s">
        <v>29</v>
      </c>
      <c r="L3616">
        <v>8</v>
      </c>
    </row>
    <row r="3617" spans="1:12" x14ac:dyDescent="0.3">
      <c r="A3617">
        <v>3616</v>
      </c>
      <c r="B3617" t="s">
        <v>6185</v>
      </c>
      <c r="C3617" t="s">
        <v>6472</v>
      </c>
      <c r="D3617" t="s">
        <v>32</v>
      </c>
      <c r="E3617">
        <v>42</v>
      </c>
      <c r="F3617" s="3">
        <v>36983</v>
      </c>
      <c r="G3617" t="s">
        <v>128</v>
      </c>
      <c r="H3617" t="s">
        <v>38</v>
      </c>
      <c r="I3617" t="s">
        <v>50</v>
      </c>
      <c r="J3617" t="s">
        <v>28</v>
      </c>
      <c r="K3617" t="s">
        <v>42</v>
      </c>
      <c r="L3617">
        <v>2</v>
      </c>
    </row>
    <row r="3618" spans="1:12" x14ac:dyDescent="0.3">
      <c r="A3618">
        <v>3617</v>
      </c>
      <c r="B3618" t="s">
        <v>6473</v>
      </c>
      <c r="C3618" t="s">
        <v>6474</v>
      </c>
      <c r="D3618" t="s">
        <v>24</v>
      </c>
      <c r="E3618">
        <v>11</v>
      </c>
      <c r="F3618" s="3">
        <v>32999</v>
      </c>
      <c r="G3618" t="s">
        <v>456</v>
      </c>
      <c r="H3618" t="s">
        <v>68</v>
      </c>
      <c r="I3618" t="s">
        <v>27</v>
      </c>
      <c r="J3618" t="s">
        <v>28</v>
      </c>
      <c r="K3618" t="s">
        <v>29</v>
      </c>
      <c r="L3618">
        <v>3</v>
      </c>
    </row>
    <row r="3619" spans="1:12" x14ac:dyDescent="0.3">
      <c r="A3619">
        <v>3618</v>
      </c>
      <c r="B3619" t="s">
        <v>6475</v>
      </c>
      <c r="C3619" t="s">
        <v>6476</v>
      </c>
      <c r="D3619" t="s">
        <v>32</v>
      </c>
      <c r="E3619">
        <v>2</v>
      </c>
      <c r="F3619" s="3">
        <v>24225</v>
      </c>
      <c r="G3619" t="s">
        <v>827</v>
      </c>
      <c r="H3619" t="s">
        <v>49</v>
      </c>
      <c r="I3619" t="s">
        <v>46</v>
      </c>
      <c r="J3619" t="s">
        <v>28</v>
      </c>
      <c r="K3619" t="s">
        <v>29</v>
      </c>
      <c r="L3619">
        <v>19</v>
      </c>
    </row>
    <row r="3620" spans="1:12" x14ac:dyDescent="0.3">
      <c r="A3620">
        <v>3619</v>
      </c>
      <c r="B3620" t="s">
        <v>771</v>
      </c>
      <c r="C3620" t="s">
        <v>6477</v>
      </c>
      <c r="D3620" t="s">
        <v>24</v>
      </c>
      <c r="E3620">
        <v>18</v>
      </c>
      <c r="F3620" s="3">
        <v>35112</v>
      </c>
      <c r="G3620" t="s">
        <v>2062</v>
      </c>
      <c r="H3620" t="s">
        <v>40</v>
      </c>
      <c r="I3620" t="s">
        <v>27</v>
      </c>
      <c r="J3620" t="s">
        <v>28</v>
      </c>
      <c r="K3620" t="s">
        <v>29</v>
      </c>
      <c r="L3620">
        <v>1</v>
      </c>
    </row>
    <row r="3621" spans="1:12" x14ac:dyDescent="0.3">
      <c r="A3621">
        <v>3620</v>
      </c>
      <c r="B3621" t="s">
        <v>5676</v>
      </c>
      <c r="C3621" t="s">
        <v>6478</v>
      </c>
      <c r="D3621" t="s">
        <v>32</v>
      </c>
      <c r="E3621">
        <v>21</v>
      </c>
      <c r="F3621" s="3">
        <v>33449</v>
      </c>
      <c r="G3621" t="s">
        <v>180</v>
      </c>
      <c r="H3621" t="s">
        <v>49</v>
      </c>
      <c r="I3621" t="s">
        <v>27</v>
      </c>
      <c r="J3621" t="s">
        <v>28</v>
      </c>
      <c r="K3621" t="s">
        <v>42</v>
      </c>
      <c r="L3621">
        <v>5</v>
      </c>
    </row>
    <row r="3622" spans="1:12" x14ac:dyDescent="0.3">
      <c r="A3622">
        <v>3621</v>
      </c>
      <c r="B3622" t="s">
        <v>6479</v>
      </c>
      <c r="C3622" t="s">
        <v>6480</v>
      </c>
      <c r="D3622" t="s">
        <v>24</v>
      </c>
      <c r="E3622">
        <v>13</v>
      </c>
      <c r="F3622" s="3">
        <v>27410</v>
      </c>
      <c r="G3622" t="s">
        <v>753</v>
      </c>
      <c r="H3622" t="s">
        <v>26</v>
      </c>
      <c r="I3622" t="s">
        <v>50</v>
      </c>
      <c r="J3622" t="s">
        <v>28</v>
      </c>
      <c r="K3622" t="s">
        <v>42</v>
      </c>
      <c r="L3622">
        <v>15</v>
      </c>
    </row>
    <row r="3623" spans="1:12" x14ac:dyDescent="0.3">
      <c r="A3623">
        <v>3622</v>
      </c>
      <c r="B3623" t="s">
        <v>6481</v>
      </c>
      <c r="C3623" t="s">
        <v>6482</v>
      </c>
      <c r="D3623" t="s">
        <v>24</v>
      </c>
      <c r="E3623">
        <v>84</v>
      </c>
      <c r="F3623" s="3">
        <v>30561</v>
      </c>
      <c r="G3623" t="s">
        <v>365</v>
      </c>
      <c r="H3623" t="s">
        <v>34</v>
      </c>
      <c r="I3623" t="s">
        <v>27</v>
      </c>
      <c r="J3623" t="s">
        <v>28</v>
      </c>
      <c r="K3623" t="s">
        <v>42</v>
      </c>
      <c r="L3623">
        <v>2</v>
      </c>
    </row>
    <row r="3624" spans="1:12" x14ac:dyDescent="0.3">
      <c r="A3624">
        <v>3623</v>
      </c>
      <c r="B3624" t="s">
        <v>6483</v>
      </c>
      <c r="C3624" t="s">
        <v>6484</v>
      </c>
      <c r="D3624" t="s">
        <v>32</v>
      </c>
      <c r="E3624">
        <v>56</v>
      </c>
      <c r="F3624" s="3">
        <v>31011</v>
      </c>
      <c r="G3624" t="s">
        <v>62</v>
      </c>
      <c r="H3624" t="s">
        <v>68</v>
      </c>
      <c r="I3624" t="s">
        <v>46</v>
      </c>
      <c r="J3624" t="s">
        <v>28</v>
      </c>
      <c r="K3624" t="s">
        <v>29</v>
      </c>
      <c r="L3624">
        <v>15</v>
      </c>
    </row>
    <row r="3625" spans="1:12" x14ac:dyDescent="0.3">
      <c r="A3625">
        <v>3624</v>
      </c>
      <c r="B3625" t="s">
        <v>6485</v>
      </c>
      <c r="C3625" t="s">
        <v>9</v>
      </c>
      <c r="D3625" t="s">
        <v>24</v>
      </c>
      <c r="E3625">
        <v>54</v>
      </c>
      <c r="F3625" s="3">
        <v>30971</v>
      </c>
      <c r="G3625" t="s">
        <v>422</v>
      </c>
      <c r="H3625" t="s">
        <v>34</v>
      </c>
      <c r="I3625" t="s">
        <v>27</v>
      </c>
      <c r="J3625" t="s">
        <v>28</v>
      </c>
      <c r="K3625" t="s">
        <v>29</v>
      </c>
      <c r="L3625">
        <v>7</v>
      </c>
    </row>
    <row r="3626" spans="1:12" x14ac:dyDescent="0.3">
      <c r="A3626">
        <v>3625</v>
      </c>
      <c r="B3626" t="s">
        <v>5922</v>
      </c>
      <c r="C3626" t="s">
        <v>6486</v>
      </c>
      <c r="D3626" t="s">
        <v>24</v>
      </c>
      <c r="E3626">
        <v>24</v>
      </c>
      <c r="F3626" s="3">
        <v>19693</v>
      </c>
      <c r="G3626" t="s">
        <v>555</v>
      </c>
      <c r="H3626" t="s">
        <v>68</v>
      </c>
      <c r="I3626" t="s">
        <v>50</v>
      </c>
      <c r="J3626" t="s">
        <v>28</v>
      </c>
      <c r="K3626" t="s">
        <v>29</v>
      </c>
      <c r="L3626">
        <v>18</v>
      </c>
    </row>
    <row r="3627" spans="1:12" x14ac:dyDescent="0.3">
      <c r="A3627">
        <v>3626</v>
      </c>
      <c r="B3627" t="s">
        <v>6487</v>
      </c>
      <c r="C3627" t="s">
        <v>6488</v>
      </c>
      <c r="D3627" t="s">
        <v>24</v>
      </c>
      <c r="E3627">
        <v>86</v>
      </c>
      <c r="F3627" s="3">
        <v>28735</v>
      </c>
      <c r="G3627" t="s">
        <v>144</v>
      </c>
      <c r="H3627" t="s">
        <v>34</v>
      </c>
      <c r="I3627" t="s">
        <v>27</v>
      </c>
      <c r="J3627" t="s">
        <v>28</v>
      </c>
      <c r="K3627" t="s">
        <v>29</v>
      </c>
      <c r="L3627">
        <v>12</v>
      </c>
    </row>
    <row r="3628" spans="1:12" x14ac:dyDescent="0.3">
      <c r="A3628">
        <v>3627</v>
      </c>
      <c r="B3628" t="s">
        <v>4593</v>
      </c>
      <c r="C3628" t="s">
        <v>6489</v>
      </c>
      <c r="D3628" t="s">
        <v>32</v>
      </c>
      <c r="E3628">
        <v>92</v>
      </c>
      <c r="F3628" s="3">
        <v>22505</v>
      </c>
      <c r="G3628" t="s">
        <v>232</v>
      </c>
      <c r="H3628" t="s">
        <v>26</v>
      </c>
      <c r="I3628" t="s">
        <v>50</v>
      </c>
      <c r="J3628" t="s">
        <v>28</v>
      </c>
      <c r="K3628" t="s">
        <v>29</v>
      </c>
      <c r="L3628">
        <v>14</v>
      </c>
    </row>
    <row r="3629" spans="1:12" x14ac:dyDescent="0.3">
      <c r="A3629">
        <v>3628</v>
      </c>
      <c r="B3629" t="s">
        <v>6490</v>
      </c>
      <c r="C3629" t="s">
        <v>6491</v>
      </c>
      <c r="D3629" t="s">
        <v>24</v>
      </c>
      <c r="E3629">
        <v>47</v>
      </c>
      <c r="F3629" s="3">
        <v>27319</v>
      </c>
      <c r="G3629" t="s">
        <v>371</v>
      </c>
      <c r="H3629" t="s">
        <v>34</v>
      </c>
      <c r="I3629" t="s">
        <v>27</v>
      </c>
      <c r="J3629" t="s">
        <v>28</v>
      </c>
      <c r="K3629" t="s">
        <v>29</v>
      </c>
      <c r="L3629">
        <v>14</v>
      </c>
    </row>
    <row r="3630" spans="1:12" x14ac:dyDescent="0.3">
      <c r="A3630">
        <v>3629</v>
      </c>
      <c r="B3630" t="s">
        <v>6185</v>
      </c>
      <c r="C3630" t="s">
        <v>6492</v>
      </c>
      <c r="D3630" t="s">
        <v>24</v>
      </c>
      <c r="E3630">
        <v>17</v>
      </c>
      <c r="F3630" s="3">
        <v>28062</v>
      </c>
      <c r="G3630" t="s">
        <v>108</v>
      </c>
      <c r="H3630" t="s">
        <v>26</v>
      </c>
      <c r="I3630" t="s">
        <v>50</v>
      </c>
      <c r="J3630" t="s">
        <v>28</v>
      </c>
      <c r="K3630" t="s">
        <v>42</v>
      </c>
      <c r="L3630">
        <v>22</v>
      </c>
    </row>
    <row r="3631" spans="1:12" x14ac:dyDescent="0.3">
      <c r="A3631">
        <v>3630</v>
      </c>
      <c r="B3631" t="s">
        <v>6493</v>
      </c>
      <c r="C3631" t="s">
        <v>6494</v>
      </c>
      <c r="D3631" t="s">
        <v>24</v>
      </c>
      <c r="E3631">
        <v>16</v>
      </c>
      <c r="F3631" s="3">
        <v>28809</v>
      </c>
      <c r="G3631" t="s">
        <v>580</v>
      </c>
      <c r="H3631" t="s">
        <v>38</v>
      </c>
      <c r="I3631" t="s">
        <v>46</v>
      </c>
      <c r="J3631" t="s">
        <v>28</v>
      </c>
      <c r="K3631" t="s">
        <v>29</v>
      </c>
      <c r="L3631">
        <v>8</v>
      </c>
    </row>
    <row r="3632" spans="1:12" x14ac:dyDescent="0.3">
      <c r="A3632">
        <v>3631</v>
      </c>
      <c r="B3632" t="s">
        <v>6495</v>
      </c>
      <c r="C3632" t="s">
        <v>6496</v>
      </c>
      <c r="D3632" t="s">
        <v>24</v>
      </c>
      <c r="E3632">
        <v>76</v>
      </c>
      <c r="F3632" s="3">
        <v>22828</v>
      </c>
      <c r="G3632" t="s">
        <v>92</v>
      </c>
      <c r="H3632" t="s">
        <v>41</v>
      </c>
      <c r="I3632" t="s">
        <v>50</v>
      </c>
      <c r="J3632" t="s">
        <v>28</v>
      </c>
      <c r="K3632" t="s">
        <v>29</v>
      </c>
      <c r="L3632">
        <v>16</v>
      </c>
    </row>
    <row r="3633" spans="1:12" x14ac:dyDescent="0.3">
      <c r="A3633">
        <v>3632</v>
      </c>
      <c r="B3633" t="s">
        <v>6497</v>
      </c>
      <c r="C3633" t="s">
        <v>6498</v>
      </c>
      <c r="D3633" t="s">
        <v>24</v>
      </c>
      <c r="E3633">
        <v>82</v>
      </c>
      <c r="F3633" s="3">
        <v>32959</v>
      </c>
      <c r="G3633" t="s">
        <v>232</v>
      </c>
      <c r="H3633" t="s">
        <v>40</v>
      </c>
      <c r="I3633" t="s">
        <v>27</v>
      </c>
      <c r="J3633" t="s">
        <v>28</v>
      </c>
      <c r="K3633" t="s">
        <v>42</v>
      </c>
      <c r="L3633">
        <v>9</v>
      </c>
    </row>
    <row r="3634" spans="1:12" x14ac:dyDescent="0.3">
      <c r="A3634">
        <v>3633</v>
      </c>
      <c r="B3634" t="s">
        <v>4795</v>
      </c>
      <c r="C3634" t="s">
        <v>6499</v>
      </c>
      <c r="D3634" t="s">
        <v>32</v>
      </c>
      <c r="E3634">
        <v>32</v>
      </c>
      <c r="F3634" s="3">
        <v>30424</v>
      </c>
      <c r="G3634" t="s">
        <v>1752</v>
      </c>
      <c r="H3634" t="s">
        <v>26</v>
      </c>
      <c r="I3634" t="s">
        <v>27</v>
      </c>
      <c r="J3634" t="s">
        <v>28</v>
      </c>
      <c r="K3634" t="s">
        <v>42</v>
      </c>
      <c r="L3634">
        <v>5</v>
      </c>
    </row>
    <row r="3635" spans="1:12" x14ac:dyDescent="0.3">
      <c r="A3635">
        <v>3634</v>
      </c>
      <c r="B3635" t="s">
        <v>1805</v>
      </c>
      <c r="C3635" t="s">
        <v>6500</v>
      </c>
      <c r="D3635" t="s">
        <v>24</v>
      </c>
      <c r="E3635">
        <v>35</v>
      </c>
      <c r="F3635" s="3">
        <v>23163</v>
      </c>
      <c r="G3635" t="s">
        <v>273</v>
      </c>
      <c r="H3635" t="s">
        <v>40</v>
      </c>
      <c r="I3635" t="s">
        <v>50</v>
      </c>
      <c r="J3635" t="s">
        <v>28</v>
      </c>
      <c r="K3635" t="s">
        <v>29</v>
      </c>
      <c r="L3635">
        <v>15</v>
      </c>
    </row>
    <row r="3636" spans="1:12" x14ac:dyDescent="0.3">
      <c r="A3636">
        <v>3635</v>
      </c>
      <c r="B3636" t="s">
        <v>3133</v>
      </c>
      <c r="C3636" t="s">
        <v>9</v>
      </c>
      <c r="D3636" t="s">
        <v>24</v>
      </c>
      <c r="E3636">
        <v>51</v>
      </c>
      <c r="F3636" s="3">
        <v>28312</v>
      </c>
      <c r="G3636" t="s">
        <v>555</v>
      </c>
      <c r="H3636" t="s">
        <v>49</v>
      </c>
      <c r="I3636" t="s">
        <v>50</v>
      </c>
      <c r="J3636" t="s">
        <v>28</v>
      </c>
      <c r="K3636" t="s">
        <v>42</v>
      </c>
      <c r="L3636">
        <v>9</v>
      </c>
    </row>
    <row r="3637" spans="1:12" x14ac:dyDescent="0.3">
      <c r="A3637">
        <v>3636</v>
      </c>
      <c r="B3637" t="s">
        <v>6501</v>
      </c>
      <c r="C3637" t="s">
        <v>5424</v>
      </c>
      <c r="D3637" t="s">
        <v>24</v>
      </c>
      <c r="E3637">
        <v>42</v>
      </c>
      <c r="F3637" s="3">
        <v>25743</v>
      </c>
      <c r="G3637" t="s">
        <v>160</v>
      </c>
      <c r="H3637" t="s">
        <v>34</v>
      </c>
      <c r="I3637" t="s">
        <v>27</v>
      </c>
      <c r="J3637" t="s">
        <v>28</v>
      </c>
      <c r="K3637" t="s">
        <v>29</v>
      </c>
      <c r="L3637">
        <v>18</v>
      </c>
    </row>
    <row r="3638" spans="1:12" x14ac:dyDescent="0.3">
      <c r="A3638">
        <v>3637</v>
      </c>
      <c r="B3638" t="s">
        <v>6502</v>
      </c>
      <c r="C3638" t="s">
        <v>6503</v>
      </c>
      <c r="D3638" t="s">
        <v>32</v>
      </c>
      <c r="E3638">
        <v>84</v>
      </c>
      <c r="F3638" s="3">
        <v>21186</v>
      </c>
      <c r="G3638" t="s">
        <v>40</v>
      </c>
      <c r="H3638" t="s">
        <v>68</v>
      </c>
      <c r="I3638" t="s">
        <v>46</v>
      </c>
      <c r="J3638" t="s">
        <v>28</v>
      </c>
      <c r="K3638" t="s">
        <v>29</v>
      </c>
      <c r="L3638">
        <v>11</v>
      </c>
    </row>
    <row r="3639" spans="1:12" x14ac:dyDescent="0.3">
      <c r="A3639">
        <v>3638</v>
      </c>
      <c r="B3639" t="s">
        <v>6504</v>
      </c>
      <c r="C3639" t="s">
        <v>6505</v>
      </c>
      <c r="D3639" t="s">
        <v>24</v>
      </c>
      <c r="E3639">
        <v>73</v>
      </c>
      <c r="F3639" s="3">
        <v>35189</v>
      </c>
      <c r="G3639" t="s">
        <v>346</v>
      </c>
      <c r="H3639" t="s">
        <v>68</v>
      </c>
      <c r="I3639" t="s">
        <v>27</v>
      </c>
      <c r="J3639" t="s">
        <v>28</v>
      </c>
      <c r="K3639" t="s">
        <v>42</v>
      </c>
      <c r="L3639">
        <v>6</v>
      </c>
    </row>
    <row r="3640" spans="1:12" x14ac:dyDescent="0.3">
      <c r="A3640">
        <v>3639</v>
      </c>
      <c r="B3640" t="s">
        <v>6506</v>
      </c>
      <c r="C3640" t="s">
        <v>6507</v>
      </c>
      <c r="D3640" t="s">
        <v>24</v>
      </c>
      <c r="E3640">
        <v>49</v>
      </c>
      <c r="F3640" s="3">
        <v>27040</v>
      </c>
      <c r="G3640" t="s">
        <v>154</v>
      </c>
      <c r="H3640" t="s">
        <v>26</v>
      </c>
      <c r="I3640" t="s">
        <v>50</v>
      </c>
      <c r="J3640" t="s">
        <v>28</v>
      </c>
      <c r="K3640" t="s">
        <v>42</v>
      </c>
      <c r="L3640">
        <v>15</v>
      </c>
    </row>
    <row r="3641" spans="1:12" x14ac:dyDescent="0.3">
      <c r="A3641">
        <v>3640</v>
      </c>
      <c r="B3641" t="s">
        <v>6508</v>
      </c>
      <c r="C3641" t="s">
        <v>6509</v>
      </c>
      <c r="D3641" t="s">
        <v>24</v>
      </c>
      <c r="E3641">
        <v>64</v>
      </c>
      <c r="F3641" s="3">
        <v>31165</v>
      </c>
      <c r="G3641" t="s">
        <v>331</v>
      </c>
      <c r="H3641" t="s">
        <v>40</v>
      </c>
      <c r="I3641" t="s">
        <v>27</v>
      </c>
      <c r="J3641" t="s">
        <v>28</v>
      </c>
      <c r="K3641" t="s">
        <v>42</v>
      </c>
      <c r="L3641">
        <v>10</v>
      </c>
    </row>
    <row r="3642" spans="1:12" x14ac:dyDescent="0.3">
      <c r="A3642">
        <v>3641</v>
      </c>
      <c r="B3642" t="s">
        <v>6510</v>
      </c>
      <c r="C3642" t="s">
        <v>6511</v>
      </c>
      <c r="D3642" t="s">
        <v>32</v>
      </c>
      <c r="E3642">
        <v>78</v>
      </c>
      <c r="F3642" s="3">
        <v>27669</v>
      </c>
      <c r="G3642" t="s">
        <v>285</v>
      </c>
      <c r="H3642" t="s">
        <v>68</v>
      </c>
      <c r="I3642" t="s">
        <v>46</v>
      </c>
      <c r="J3642" t="s">
        <v>28</v>
      </c>
      <c r="K3642" t="s">
        <v>42</v>
      </c>
      <c r="L3642">
        <v>12</v>
      </c>
    </row>
    <row r="3643" spans="1:12" x14ac:dyDescent="0.3">
      <c r="A3643">
        <v>3642</v>
      </c>
      <c r="B3643" t="s">
        <v>6512</v>
      </c>
      <c r="C3643" t="s">
        <v>6513</v>
      </c>
      <c r="D3643" t="s">
        <v>24</v>
      </c>
      <c r="E3643">
        <v>39</v>
      </c>
      <c r="F3643" s="3">
        <v>22787</v>
      </c>
      <c r="G3643" t="s">
        <v>40</v>
      </c>
      <c r="H3643" t="s">
        <v>40</v>
      </c>
      <c r="I3643" t="s">
        <v>46</v>
      </c>
      <c r="J3643" t="s">
        <v>28</v>
      </c>
      <c r="K3643" t="s">
        <v>29</v>
      </c>
      <c r="L3643">
        <v>8</v>
      </c>
    </row>
    <row r="3644" spans="1:12" x14ac:dyDescent="0.3">
      <c r="A3644">
        <v>3643</v>
      </c>
      <c r="B3644" t="s">
        <v>6514</v>
      </c>
      <c r="C3644" t="s">
        <v>6515</v>
      </c>
      <c r="D3644" t="s">
        <v>24</v>
      </c>
      <c r="E3644">
        <v>62</v>
      </c>
      <c r="F3644" s="3">
        <v>25972</v>
      </c>
      <c r="G3644" t="s">
        <v>636</v>
      </c>
      <c r="H3644" t="s">
        <v>40</v>
      </c>
      <c r="I3644" t="s">
        <v>27</v>
      </c>
      <c r="J3644" t="s">
        <v>28</v>
      </c>
      <c r="K3644" t="s">
        <v>42</v>
      </c>
      <c r="L3644">
        <v>15</v>
      </c>
    </row>
    <row r="3645" spans="1:12" x14ac:dyDescent="0.3">
      <c r="A3645">
        <v>3644</v>
      </c>
      <c r="B3645" t="s">
        <v>6516</v>
      </c>
      <c r="C3645" t="s">
        <v>6517</v>
      </c>
      <c r="D3645" t="s">
        <v>32</v>
      </c>
      <c r="E3645">
        <v>13</v>
      </c>
      <c r="F3645" s="3">
        <v>24855</v>
      </c>
      <c r="G3645" t="s">
        <v>202</v>
      </c>
      <c r="H3645" t="s">
        <v>34</v>
      </c>
      <c r="I3645" t="s">
        <v>50</v>
      </c>
      <c r="J3645" t="s">
        <v>28</v>
      </c>
      <c r="K3645" t="s">
        <v>29</v>
      </c>
      <c r="L3645">
        <v>17</v>
      </c>
    </row>
    <row r="3646" spans="1:12" x14ac:dyDescent="0.3">
      <c r="A3646">
        <v>3645</v>
      </c>
      <c r="B3646" t="s">
        <v>6518</v>
      </c>
      <c r="C3646" t="s">
        <v>6519</v>
      </c>
      <c r="D3646" t="s">
        <v>32</v>
      </c>
      <c r="E3646">
        <v>47</v>
      </c>
      <c r="F3646" s="3">
        <v>22466</v>
      </c>
      <c r="G3646" t="s">
        <v>456</v>
      </c>
      <c r="H3646" t="s">
        <v>68</v>
      </c>
      <c r="I3646" t="s">
        <v>50</v>
      </c>
      <c r="J3646" t="s">
        <v>28</v>
      </c>
      <c r="K3646" t="s">
        <v>42</v>
      </c>
      <c r="L3646">
        <v>14</v>
      </c>
    </row>
    <row r="3647" spans="1:12" x14ac:dyDescent="0.3">
      <c r="A3647">
        <v>3646</v>
      </c>
      <c r="B3647" t="s">
        <v>1265</v>
      </c>
      <c r="C3647" t="s">
        <v>4601</v>
      </c>
      <c r="D3647" t="s">
        <v>24</v>
      </c>
      <c r="E3647">
        <v>0</v>
      </c>
      <c r="F3647" s="3">
        <v>29881</v>
      </c>
      <c r="G3647" t="s">
        <v>141</v>
      </c>
      <c r="H3647" t="s">
        <v>26</v>
      </c>
      <c r="I3647" t="s">
        <v>27</v>
      </c>
      <c r="J3647" t="s">
        <v>28</v>
      </c>
      <c r="K3647" t="s">
        <v>42</v>
      </c>
      <c r="L3647">
        <v>4</v>
      </c>
    </row>
    <row r="3648" spans="1:12" x14ac:dyDescent="0.3">
      <c r="A3648">
        <v>3647</v>
      </c>
      <c r="B3648" t="s">
        <v>6520</v>
      </c>
      <c r="C3648" t="s">
        <v>6521</v>
      </c>
      <c r="D3648" t="s">
        <v>32</v>
      </c>
      <c r="E3648">
        <v>62</v>
      </c>
      <c r="F3648" s="3">
        <v>26244</v>
      </c>
      <c r="G3648" t="s">
        <v>328</v>
      </c>
      <c r="H3648" t="s">
        <v>40</v>
      </c>
      <c r="I3648" t="s">
        <v>46</v>
      </c>
      <c r="J3648" t="s">
        <v>28</v>
      </c>
      <c r="K3648" t="s">
        <v>42</v>
      </c>
      <c r="L3648">
        <v>4</v>
      </c>
    </row>
    <row r="3649" spans="1:12" x14ac:dyDescent="0.3">
      <c r="A3649">
        <v>3648</v>
      </c>
      <c r="B3649" t="s">
        <v>4793</v>
      </c>
      <c r="C3649" t="s">
        <v>3685</v>
      </c>
      <c r="D3649" t="s">
        <v>24</v>
      </c>
      <c r="E3649">
        <v>82</v>
      </c>
      <c r="F3649" s="3">
        <v>19776</v>
      </c>
      <c r="G3649" t="s">
        <v>190</v>
      </c>
      <c r="H3649" t="s">
        <v>34</v>
      </c>
      <c r="I3649" t="s">
        <v>27</v>
      </c>
      <c r="J3649" t="s">
        <v>28</v>
      </c>
      <c r="K3649" t="s">
        <v>42</v>
      </c>
      <c r="L3649">
        <v>5</v>
      </c>
    </row>
    <row r="3650" spans="1:12" x14ac:dyDescent="0.3">
      <c r="A3650">
        <v>3649</v>
      </c>
      <c r="B3650" t="s">
        <v>6522</v>
      </c>
      <c r="C3650" t="s">
        <v>6523</v>
      </c>
      <c r="D3650" t="s">
        <v>24</v>
      </c>
      <c r="E3650">
        <v>66</v>
      </c>
      <c r="F3650" s="3">
        <v>28318</v>
      </c>
      <c r="G3650" t="s">
        <v>391</v>
      </c>
      <c r="H3650" t="s">
        <v>38</v>
      </c>
      <c r="I3650" t="s">
        <v>27</v>
      </c>
      <c r="J3650" t="s">
        <v>28</v>
      </c>
      <c r="K3650" t="s">
        <v>29</v>
      </c>
      <c r="L3650">
        <v>12</v>
      </c>
    </row>
    <row r="3651" spans="1:12" x14ac:dyDescent="0.3">
      <c r="A3651">
        <v>3650</v>
      </c>
      <c r="B3651" t="s">
        <v>359</v>
      </c>
      <c r="C3651" t="s">
        <v>6524</v>
      </c>
      <c r="D3651" t="s">
        <v>24</v>
      </c>
      <c r="E3651">
        <v>85</v>
      </c>
      <c r="F3651" s="3">
        <v>36454</v>
      </c>
      <c r="G3651" t="s">
        <v>2086</v>
      </c>
      <c r="H3651" t="s">
        <v>41</v>
      </c>
      <c r="I3651" t="s">
        <v>27</v>
      </c>
      <c r="J3651" t="s">
        <v>28</v>
      </c>
      <c r="K3651" t="s">
        <v>29</v>
      </c>
      <c r="L3651">
        <v>2</v>
      </c>
    </row>
    <row r="3652" spans="1:12" x14ac:dyDescent="0.3">
      <c r="A3652">
        <v>3651</v>
      </c>
      <c r="B3652" t="s">
        <v>6525</v>
      </c>
      <c r="C3652" t="s">
        <v>9</v>
      </c>
      <c r="D3652" t="s">
        <v>32</v>
      </c>
      <c r="E3652">
        <v>91</v>
      </c>
      <c r="F3652" s="3">
        <v>36479</v>
      </c>
      <c r="G3652" t="s">
        <v>1091</v>
      </c>
      <c r="H3652" t="s">
        <v>68</v>
      </c>
      <c r="I3652" t="s">
        <v>27</v>
      </c>
      <c r="J3652" t="s">
        <v>28</v>
      </c>
      <c r="K3652" t="s">
        <v>42</v>
      </c>
      <c r="L3652">
        <v>2</v>
      </c>
    </row>
    <row r="3653" spans="1:12" x14ac:dyDescent="0.3">
      <c r="A3653">
        <v>3652</v>
      </c>
      <c r="B3653" t="s">
        <v>6526</v>
      </c>
      <c r="C3653" t="s">
        <v>6527</v>
      </c>
      <c r="D3653" t="s">
        <v>32</v>
      </c>
      <c r="E3653">
        <v>20</v>
      </c>
      <c r="F3653" s="3">
        <v>20126</v>
      </c>
      <c r="G3653" t="s">
        <v>627</v>
      </c>
      <c r="H3653" t="s">
        <v>26</v>
      </c>
      <c r="I3653" t="s">
        <v>50</v>
      </c>
      <c r="J3653" t="s">
        <v>28</v>
      </c>
      <c r="K3653" t="s">
        <v>29</v>
      </c>
      <c r="L3653">
        <v>17</v>
      </c>
    </row>
    <row r="3654" spans="1:12" x14ac:dyDescent="0.3">
      <c r="A3654">
        <v>3653</v>
      </c>
      <c r="B3654" t="s">
        <v>6528</v>
      </c>
      <c r="C3654" t="s">
        <v>6529</v>
      </c>
      <c r="D3654" t="s">
        <v>32</v>
      </c>
      <c r="E3654">
        <v>7</v>
      </c>
      <c r="F3654" s="3">
        <v>33242</v>
      </c>
      <c r="G3654" t="s">
        <v>784</v>
      </c>
      <c r="H3654" t="s">
        <v>40</v>
      </c>
      <c r="I3654" t="s">
        <v>27</v>
      </c>
      <c r="J3654" t="s">
        <v>28</v>
      </c>
      <c r="K3654" t="s">
        <v>29</v>
      </c>
      <c r="L3654">
        <v>8</v>
      </c>
    </row>
    <row r="3655" spans="1:12" x14ac:dyDescent="0.3">
      <c r="A3655">
        <v>3654</v>
      </c>
      <c r="B3655" t="s">
        <v>6530</v>
      </c>
      <c r="C3655" t="s">
        <v>6531</v>
      </c>
      <c r="D3655" t="s">
        <v>131</v>
      </c>
      <c r="E3655">
        <v>78</v>
      </c>
      <c r="F3655" s="3" t="s">
        <v>132</v>
      </c>
      <c r="G3655" t="s">
        <v>577</v>
      </c>
      <c r="H3655" t="s">
        <v>68</v>
      </c>
      <c r="I3655" t="s">
        <v>27</v>
      </c>
      <c r="J3655" t="s">
        <v>28</v>
      </c>
      <c r="K3655" t="s">
        <v>42</v>
      </c>
      <c r="L3655">
        <v>11</v>
      </c>
    </row>
    <row r="3656" spans="1:12" x14ac:dyDescent="0.3">
      <c r="A3656">
        <v>3655</v>
      </c>
      <c r="B3656" t="s">
        <v>6532</v>
      </c>
      <c r="C3656" t="s">
        <v>6533</v>
      </c>
      <c r="D3656" t="s">
        <v>32</v>
      </c>
      <c r="E3656">
        <v>82</v>
      </c>
      <c r="F3656" s="3">
        <v>27181</v>
      </c>
      <c r="G3656" t="s">
        <v>40</v>
      </c>
      <c r="H3656" t="s">
        <v>40</v>
      </c>
      <c r="I3656" t="s">
        <v>27</v>
      </c>
      <c r="J3656" t="s">
        <v>28</v>
      </c>
      <c r="K3656" t="s">
        <v>29</v>
      </c>
      <c r="L3656">
        <v>19</v>
      </c>
    </row>
    <row r="3657" spans="1:12" x14ac:dyDescent="0.3">
      <c r="A3657">
        <v>3656</v>
      </c>
      <c r="B3657" t="s">
        <v>6534</v>
      </c>
      <c r="C3657" t="s">
        <v>6535</v>
      </c>
      <c r="D3657" t="s">
        <v>24</v>
      </c>
      <c r="E3657">
        <v>14</v>
      </c>
      <c r="F3657" s="3">
        <v>28118</v>
      </c>
      <c r="G3657" t="s">
        <v>40</v>
      </c>
      <c r="H3657" t="s">
        <v>38</v>
      </c>
      <c r="I3657" t="s">
        <v>27</v>
      </c>
      <c r="J3657" t="s">
        <v>28</v>
      </c>
      <c r="K3657" t="s">
        <v>29</v>
      </c>
      <c r="L3657">
        <v>3</v>
      </c>
    </row>
    <row r="3658" spans="1:12" x14ac:dyDescent="0.3">
      <c r="A3658">
        <v>3657</v>
      </c>
      <c r="B3658" t="s">
        <v>6536</v>
      </c>
      <c r="C3658" t="s">
        <v>6537</v>
      </c>
      <c r="D3658" t="s">
        <v>32</v>
      </c>
      <c r="E3658">
        <v>95</v>
      </c>
      <c r="F3658" s="3">
        <v>22486</v>
      </c>
      <c r="G3658" t="s">
        <v>40</v>
      </c>
      <c r="H3658" t="s">
        <v>40</v>
      </c>
      <c r="I3658" t="s">
        <v>50</v>
      </c>
      <c r="J3658" t="s">
        <v>28</v>
      </c>
      <c r="K3658" t="s">
        <v>42</v>
      </c>
      <c r="L3658">
        <v>8</v>
      </c>
    </row>
    <row r="3659" spans="1:12" x14ac:dyDescent="0.3">
      <c r="A3659">
        <v>3658</v>
      </c>
      <c r="B3659" t="s">
        <v>6538</v>
      </c>
      <c r="C3659" t="s">
        <v>6539</v>
      </c>
      <c r="D3659" t="s">
        <v>32</v>
      </c>
      <c r="E3659">
        <v>15</v>
      </c>
      <c r="F3659" s="3">
        <v>22939</v>
      </c>
      <c r="G3659" t="s">
        <v>40</v>
      </c>
      <c r="H3659" t="s">
        <v>148</v>
      </c>
      <c r="I3659" t="s">
        <v>27</v>
      </c>
      <c r="J3659" t="s">
        <v>28</v>
      </c>
      <c r="K3659" t="s">
        <v>29</v>
      </c>
      <c r="L3659">
        <v>9</v>
      </c>
    </row>
    <row r="3660" spans="1:12" x14ac:dyDescent="0.3">
      <c r="A3660">
        <v>3659</v>
      </c>
      <c r="B3660" t="s">
        <v>6383</v>
      </c>
      <c r="C3660" t="s">
        <v>6540</v>
      </c>
      <c r="D3660" t="s">
        <v>24</v>
      </c>
      <c r="E3660">
        <v>76</v>
      </c>
      <c r="F3660" s="3">
        <v>28117</v>
      </c>
      <c r="G3660" t="s">
        <v>193</v>
      </c>
      <c r="H3660" t="s">
        <v>34</v>
      </c>
      <c r="I3660" t="s">
        <v>50</v>
      </c>
      <c r="J3660" t="s">
        <v>28</v>
      </c>
      <c r="K3660" t="s">
        <v>42</v>
      </c>
      <c r="L3660">
        <v>10</v>
      </c>
    </row>
    <row r="3661" spans="1:12" x14ac:dyDescent="0.3">
      <c r="A3661">
        <v>3660</v>
      </c>
      <c r="B3661" t="s">
        <v>2772</v>
      </c>
      <c r="C3661" t="s">
        <v>6541</v>
      </c>
      <c r="D3661" t="s">
        <v>32</v>
      </c>
      <c r="E3661">
        <v>99</v>
      </c>
      <c r="F3661" s="3">
        <v>29659</v>
      </c>
      <c r="G3661" t="s">
        <v>2062</v>
      </c>
      <c r="H3661" t="s">
        <v>34</v>
      </c>
      <c r="I3661" t="s">
        <v>27</v>
      </c>
      <c r="J3661" t="s">
        <v>28</v>
      </c>
      <c r="K3661" t="s">
        <v>42</v>
      </c>
      <c r="L3661">
        <v>7</v>
      </c>
    </row>
    <row r="3662" spans="1:12" x14ac:dyDescent="0.3">
      <c r="A3662">
        <v>3661</v>
      </c>
      <c r="B3662" t="s">
        <v>3148</v>
      </c>
      <c r="C3662" t="s">
        <v>6542</v>
      </c>
      <c r="D3662" t="s">
        <v>32</v>
      </c>
      <c r="E3662">
        <v>34</v>
      </c>
      <c r="F3662" s="3">
        <v>24094</v>
      </c>
      <c r="G3662" t="s">
        <v>227</v>
      </c>
      <c r="H3662" t="s">
        <v>68</v>
      </c>
      <c r="I3662" t="s">
        <v>27</v>
      </c>
      <c r="J3662" t="s">
        <v>28</v>
      </c>
      <c r="K3662" t="s">
        <v>29</v>
      </c>
      <c r="L3662">
        <v>7</v>
      </c>
    </row>
    <row r="3663" spans="1:12" x14ac:dyDescent="0.3">
      <c r="A3663">
        <v>3662</v>
      </c>
      <c r="B3663" t="s">
        <v>6543</v>
      </c>
      <c r="C3663" t="s">
        <v>3047</v>
      </c>
      <c r="D3663" t="s">
        <v>32</v>
      </c>
      <c r="E3663">
        <v>79</v>
      </c>
      <c r="F3663" s="3">
        <v>28489</v>
      </c>
      <c r="G3663" t="s">
        <v>292</v>
      </c>
      <c r="H3663" t="s">
        <v>49</v>
      </c>
      <c r="I3663" t="s">
        <v>27</v>
      </c>
      <c r="J3663" t="s">
        <v>28</v>
      </c>
      <c r="K3663" t="s">
        <v>42</v>
      </c>
      <c r="L3663">
        <v>15</v>
      </c>
    </row>
    <row r="3664" spans="1:12" x14ac:dyDescent="0.3">
      <c r="A3664">
        <v>3663</v>
      </c>
      <c r="B3664" t="s">
        <v>6544</v>
      </c>
      <c r="C3664" t="s">
        <v>6545</v>
      </c>
      <c r="D3664" t="s">
        <v>32</v>
      </c>
      <c r="E3664">
        <v>62</v>
      </c>
      <c r="F3664" s="3">
        <v>35836</v>
      </c>
      <c r="G3664" t="s">
        <v>135</v>
      </c>
      <c r="H3664" t="s">
        <v>40</v>
      </c>
      <c r="I3664" t="s">
        <v>46</v>
      </c>
      <c r="J3664" t="s">
        <v>28</v>
      </c>
      <c r="K3664" t="s">
        <v>42</v>
      </c>
      <c r="L3664">
        <v>1</v>
      </c>
    </row>
    <row r="3665" spans="1:12" x14ac:dyDescent="0.3">
      <c r="A3665">
        <v>3664</v>
      </c>
      <c r="B3665" t="s">
        <v>6546</v>
      </c>
      <c r="C3665" t="s">
        <v>6547</v>
      </c>
      <c r="D3665" t="s">
        <v>24</v>
      </c>
      <c r="E3665">
        <v>5</v>
      </c>
      <c r="F3665" s="3">
        <v>32927</v>
      </c>
      <c r="G3665" t="s">
        <v>500</v>
      </c>
      <c r="H3665" t="s">
        <v>68</v>
      </c>
      <c r="I3665" t="s">
        <v>27</v>
      </c>
      <c r="J3665" t="s">
        <v>28</v>
      </c>
      <c r="K3665" t="s">
        <v>29</v>
      </c>
      <c r="L3665">
        <v>7</v>
      </c>
    </row>
    <row r="3666" spans="1:12" x14ac:dyDescent="0.3">
      <c r="A3666">
        <v>3665</v>
      </c>
      <c r="B3666" t="s">
        <v>6548</v>
      </c>
      <c r="C3666" t="s">
        <v>6549</v>
      </c>
      <c r="D3666" t="s">
        <v>24</v>
      </c>
      <c r="E3666">
        <v>19</v>
      </c>
      <c r="F3666" s="3">
        <v>32590</v>
      </c>
      <c r="G3666" t="s">
        <v>668</v>
      </c>
      <c r="H3666" t="s">
        <v>26</v>
      </c>
      <c r="I3666" t="s">
        <v>27</v>
      </c>
      <c r="J3666" t="s">
        <v>28</v>
      </c>
      <c r="K3666" t="s">
        <v>42</v>
      </c>
      <c r="L3666">
        <v>6</v>
      </c>
    </row>
    <row r="3667" spans="1:12" x14ac:dyDescent="0.3">
      <c r="A3667">
        <v>3666</v>
      </c>
      <c r="B3667" t="s">
        <v>6550</v>
      </c>
      <c r="C3667" t="s">
        <v>2491</v>
      </c>
      <c r="D3667" t="s">
        <v>32</v>
      </c>
      <c r="E3667">
        <v>56</v>
      </c>
      <c r="F3667" s="3">
        <v>20906</v>
      </c>
      <c r="G3667" t="s">
        <v>240</v>
      </c>
      <c r="H3667" t="s">
        <v>26</v>
      </c>
      <c r="I3667" t="s">
        <v>50</v>
      </c>
      <c r="J3667" t="s">
        <v>28</v>
      </c>
      <c r="K3667" t="s">
        <v>42</v>
      </c>
      <c r="L3667">
        <v>10</v>
      </c>
    </row>
    <row r="3668" spans="1:12" x14ac:dyDescent="0.3">
      <c r="A3668">
        <v>3667</v>
      </c>
      <c r="B3668" t="s">
        <v>1277</v>
      </c>
      <c r="C3668" t="s">
        <v>6551</v>
      </c>
      <c r="D3668" t="s">
        <v>24</v>
      </c>
      <c r="E3668">
        <v>3</v>
      </c>
      <c r="F3668" s="3">
        <v>30353</v>
      </c>
      <c r="G3668" t="s">
        <v>351</v>
      </c>
      <c r="H3668" t="s">
        <v>49</v>
      </c>
      <c r="I3668" t="s">
        <v>27</v>
      </c>
      <c r="J3668" t="s">
        <v>28</v>
      </c>
      <c r="K3668" t="s">
        <v>29</v>
      </c>
      <c r="L3668">
        <v>8</v>
      </c>
    </row>
    <row r="3669" spans="1:12" x14ac:dyDescent="0.3">
      <c r="A3669">
        <v>3668</v>
      </c>
      <c r="B3669" t="s">
        <v>2283</v>
      </c>
      <c r="C3669" t="s">
        <v>6552</v>
      </c>
      <c r="D3669" t="s">
        <v>24</v>
      </c>
      <c r="E3669">
        <v>79</v>
      </c>
      <c r="F3669" s="3">
        <v>20129</v>
      </c>
      <c r="G3669" t="s">
        <v>558</v>
      </c>
      <c r="H3669" t="s">
        <v>38</v>
      </c>
      <c r="I3669" t="s">
        <v>27</v>
      </c>
      <c r="J3669" t="s">
        <v>28</v>
      </c>
      <c r="K3669" t="s">
        <v>29</v>
      </c>
      <c r="L3669">
        <v>6</v>
      </c>
    </row>
    <row r="3670" spans="1:12" x14ac:dyDescent="0.3">
      <c r="A3670">
        <v>3669</v>
      </c>
      <c r="B3670" t="s">
        <v>2317</v>
      </c>
      <c r="C3670" t="s">
        <v>6553</v>
      </c>
      <c r="D3670" t="s">
        <v>32</v>
      </c>
      <c r="E3670">
        <v>11</v>
      </c>
      <c r="F3670" s="3">
        <v>28294</v>
      </c>
      <c r="G3670" t="s">
        <v>534</v>
      </c>
      <c r="H3670" t="s">
        <v>68</v>
      </c>
      <c r="I3670" t="s">
        <v>46</v>
      </c>
      <c r="J3670" t="s">
        <v>28</v>
      </c>
      <c r="K3670" t="s">
        <v>42</v>
      </c>
      <c r="L3670">
        <v>18</v>
      </c>
    </row>
    <row r="3671" spans="1:12" x14ac:dyDescent="0.3">
      <c r="A3671">
        <v>3670</v>
      </c>
      <c r="B3671" t="s">
        <v>2913</v>
      </c>
      <c r="C3671" t="s">
        <v>997</v>
      </c>
      <c r="D3671" t="s">
        <v>32</v>
      </c>
      <c r="E3671">
        <v>62</v>
      </c>
      <c r="F3671" s="3">
        <v>28204</v>
      </c>
      <c r="G3671" t="s">
        <v>40</v>
      </c>
      <c r="H3671" t="s">
        <v>34</v>
      </c>
      <c r="I3671" t="s">
        <v>46</v>
      </c>
      <c r="J3671" t="s">
        <v>28</v>
      </c>
      <c r="K3671" t="s">
        <v>29</v>
      </c>
      <c r="L3671">
        <v>17</v>
      </c>
    </row>
    <row r="3672" spans="1:12" x14ac:dyDescent="0.3">
      <c r="A3672">
        <v>3671</v>
      </c>
      <c r="B3672" t="s">
        <v>3182</v>
      </c>
      <c r="C3672" t="s">
        <v>6554</v>
      </c>
      <c r="D3672" t="s">
        <v>24</v>
      </c>
      <c r="E3672">
        <v>98</v>
      </c>
      <c r="F3672" s="3">
        <v>33608</v>
      </c>
      <c r="G3672" t="s">
        <v>399</v>
      </c>
      <c r="H3672" t="s">
        <v>40</v>
      </c>
      <c r="I3672" t="s">
        <v>46</v>
      </c>
      <c r="J3672" t="s">
        <v>28</v>
      </c>
      <c r="K3672" t="s">
        <v>42</v>
      </c>
      <c r="L3672">
        <v>7</v>
      </c>
    </row>
    <row r="3673" spans="1:12" x14ac:dyDescent="0.3">
      <c r="A3673">
        <v>3672</v>
      </c>
      <c r="B3673" t="s">
        <v>3154</v>
      </c>
      <c r="C3673" t="s">
        <v>6555</v>
      </c>
      <c r="D3673" t="s">
        <v>32</v>
      </c>
      <c r="E3673">
        <v>32</v>
      </c>
      <c r="F3673" s="3">
        <v>31922</v>
      </c>
      <c r="G3673" t="s">
        <v>40</v>
      </c>
      <c r="H3673" t="s">
        <v>41</v>
      </c>
      <c r="I3673" t="s">
        <v>27</v>
      </c>
      <c r="J3673" t="s">
        <v>28</v>
      </c>
      <c r="K3673" t="s">
        <v>29</v>
      </c>
      <c r="L3673">
        <v>13</v>
      </c>
    </row>
    <row r="3674" spans="1:12" x14ac:dyDescent="0.3">
      <c r="A3674">
        <v>3673</v>
      </c>
      <c r="B3674" t="s">
        <v>6556</v>
      </c>
      <c r="C3674" t="s">
        <v>6557</v>
      </c>
      <c r="D3674" t="s">
        <v>32</v>
      </c>
      <c r="E3674">
        <v>72</v>
      </c>
      <c r="F3674" s="3">
        <v>29126</v>
      </c>
      <c r="G3674" t="s">
        <v>40</v>
      </c>
      <c r="H3674" t="s">
        <v>68</v>
      </c>
      <c r="I3674" t="s">
        <v>27</v>
      </c>
      <c r="J3674" t="s">
        <v>28</v>
      </c>
      <c r="K3674" t="s">
        <v>29</v>
      </c>
      <c r="L3674">
        <v>11</v>
      </c>
    </row>
    <row r="3675" spans="1:12" x14ac:dyDescent="0.3">
      <c r="A3675">
        <v>3674</v>
      </c>
      <c r="B3675" t="s">
        <v>6558</v>
      </c>
      <c r="C3675" t="s">
        <v>6559</v>
      </c>
      <c r="D3675" t="s">
        <v>32</v>
      </c>
      <c r="E3675">
        <v>59</v>
      </c>
      <c r="F3675" s="3">
        <v>36153</v>
      </c>
      <c r="G3675" t="s">
        <v>580</v>
      </c>
      <c r="H3675" t="s">
        <v>38</v>
      </c>
      <c r="I3675" t="s">
        <v>27</v>
      </c>
      <c r="J3675" t="s">
        <v>28</v>
      </c>
      <c r="K3675" t="s">
        <v>42</v>
      </c>
      <c r="L3675">
        <v>3</v>
      </c>
    </row>
    <row r="3676" spans="1:12" x14ac:dyDescent="0.3">
      <c r="A3676">
        <v>3675</v>
      </c>
      <c r="B3676" t="s">
        <v>5828</v>
      </c>
      <c r="C3676" t="s">
        <v>6560</v>
      </c>
      <c r="D3676" t="s">
        <v>32</v>
      </c>
      <c r="E3676">
        <v>88</v>
      </c>
      <c r="F3676" s="3">
        <v>36511</v>
      </c>
      <c r="G3676" t="s">
        <v>415</v>
      </c>
      <c r="H3676" t="s">
        <v>38</v>
      </c>
      <c r="I3676" t="s">
        <v>46</v>
      </c>
      <c r="J3676" t="s">
        <v>28</v>
      </c>
      <c r="K3676" t="s">
        <v>29</v>
      </c>
      <c r="L3676">
        <v>1</v>
      </c>
    </row>
    <row r="3677" spans="1:12" x14ac:dyDescent="0.3">
      <c r="A3677">
        <v>3676</v>
      </c>
      <c r="B3677" t="s">
        <v>6561</v>
      </c>
      <c r="C3677" t="s">
        <v>6562</v>
      </c>
      <c r="D3677" t="s">
        <v>32</v>
      </c>
      <c r="E3677">
        <v>27</v>
      </c>
      <c r="F3677" s="3">
        <v>24091</v>
      </c>
      <c r="G3677" t="s">
        <v>1425</v>
      </c>
      <c r="H3677" t="s">
        <v>26</v>
      </c>
      <c r="I3677" t="s">
        <v>46</v>
      </c>
      <c r="J3677" t="s">
        <v>28</v>
      </c>
      <c r="K3677" t="s">
        <v>42</v>
      </c>
      <c r="L3677">
        <v>11</v>
      </c>
    </row>
    <row r="3678" spans="1:12" x14ac:dyDescent="0.3">
      <c r="A3678">
        <v>3677</v>
      </c>
      <c r="B3678" t="s">
        <v>2569</v>
      </c>
      <c r="C3678" t="s">
        <v>6563</v>
      </c>
      <c r="D3678" t="s">
        <v>32</v>
      </c>
      <c r="E3678">
        <v>3</v>
      </c>
      <c r="F3678" s="3">
        <v>31604</v>
      </c>
      <c r="G3678" t="s">
        <v>165</v>
      </c>
      <c r="H3678" t="s">
        <v>34</v>
      </c>
      <c r="I3678" t="s">
        <v>27</v>
      </c>
      <c r="J3678" t="s">
        <v>28</v>
      </c>
      <c r="K3678" t="s">
        <v>29</v>
      </c>
      <c r="L3678">
        <v>20</v>
      </c>
    </row>
    <row r="3679" spans="1:12" x14ac:dyDescent="0.3">
      <c r="A3679">
        <v>3678</v>
      </c>
      <c r="B3679" t="s">
        <v>3665</v>
      </c>
      <c r="C3679" t="s">
        <v>1877</v>
      </c>
      <c r="D3679" t="s">
        <v>24</v>
      </c>
      <c r="E3679">
        <v>52</v>
      </c>
      <c r="F3679" s="3">
        <v>25421</v>
      </c>
      <c r="G3679" t="s">
        <v>2240</v>
      </c>
      <c r="H3679" t="s">
        <v>68</v>
      </c>
      <c r="I3679" t="s">
        <v>27</v>
      </c>
      <c r="J3679" t="s">
        <v>28</v>
      </c>
      <c r="K3679" t="s">
        <v>42</v>
      </c>
      <c r="L3679">
        <v>19</v>
      </c>
    </row>
    <row r="3680" spans="1:12" x14ac:dyDescent="0.3">
      <c r="A3680">
        <v>3679</v>
      </c>
      <c r="B3680" t="s">
        <v>6564</v>
      </c>
      <c r="C3680" t="s">
        <v>6565</v>
      </c>
      <c r="D3680" t="s">
        <v>24</v>
      </c>
      <c r="E3680">
        <v>72</v>
      </c>
      <c r="F3680" s="3">
        <v>33729</v>
      </c>
      <c r="G3680" t="s">
        <v>1176</v>
      </c>
      <c r="H3680" t="s">
        <v>40</v>
      </c>
      <c r="I3680" t="s">
        <v>50</v>
      </c>
      <c r="J3680" t="s">
        <v>28</v>
      </c>
      <c r="K3680" t="s">
        <v>42</v>
      </c>
      <c r="L3680">
        <v>6</v>
      </c>
    </row>
    <row r="3681" spans="1:12" x14ac:dyDescent="0.3">
      <c r="A3681">
        <v>3680</v>
      </c>
      <c r="B3681" t="s">
        <v>65</v>
      </c>
      <c r="C3681" t="s">
        <v>6566</v>
      </c>
      <c r="D3681" t="s">
        <v>32</v>
      </c>
      <c r="E3681">
        <v>17</v>
      </c>
      <c r="F3681" s="3">
        <v>30539</v>
      </c>
      <c r="G3681" t="s">
        <v>478</v>
      </c>
      <c r="H3681" t="s">
        <v>49</v>
      </c>
      <c r="I3681" t="s">
        <v>50</v>
      </c>
      <c r="J3681" t="s">
        <v>28</v>
      </c>
      <c r="K3681" t="s">
        <v>42</v>
      </c>
      <c r="L3681">
        <v>3</v>
      </c>
    </row>
    <row r="3682" spans="1:12" x14ac:dyDescent="0.3">
      <c r="A3682">
        <v>3681</v>
      </c>
      <c r="B3682" t="s">
        <v>685</v>
      </c>
      <c r="C3682" t="s">
        <v>271</v>
      </c>
      <c r="D3682" t="s">
        <v>24</v>
      </c>
      <c r="E3682">
        <v>90</v>
      </c>
      <c r="F3682" s="3">
        <v>22683</v>
      </c>
      <c r="G3682" t="s">
        <v>292</v>
      </c>
      <c r="H3682" t="s">
        <v>38</v>
      </c>
      <c r="I3682" t="s">
        <v>27</v>
      </c>
      <c r="J3682" t="s">
        <v>28</v>
      </c>
      <c r="K3682" t="s">
        <v>29</v>
      </c>
      <c r="L3682">
        <v>20</v>
      </c>
    </row>
    <row r="3683" spans="1:12" x14ac:dyDescent="0.3">
      <c r="A3683">
        <v>3682</v>
      </c>
      <c r="B3683" t="s">
        <v>6567</v>
      </c>
      <c r="C3683" t="s">
        <v>6568</v>
      </c>
      <c r="D3683" t="s">
        <v>32</v>
      </c>
      <c r="E3683">
        <v>94</v>
      </c>
      <c r="F3683" s="3">
        <v>28656</v>
      </c>
      <c r="G3683" t="s">
        <v>837</v>
      </c>
      <c r="H3683" t="s">
        <v>34</v>
      </c>
      <c r="I3683" t="s">
        <v>27</v>
      </c>
      <c r="J3683" t="s">
        <v>28</v>
      </c>
      <c r="K3683" t="s">
        <v>29</v>
      </c>
      <c r="L3683">
        <v>11</v>
      </c>
    </row>
    <row r="3684" spans="1:12" x14ac:dyDescent="0.3">
      <c r="A3684">
        <v>3683</v>
      </c>
      <c r="B3684" t="s">
        <v>5298</v>
      </c>
      <c r="C3684" t="s">
        <v>6569</v>
      </c>
      <c r="D3684" t="s">
        <v>24</v>
      </c>
      <c r="E3684">
        <v>67</v>
      </c>
      <c r="F3684" s="3">
        <v>20909</v>
      </c>
      <c r="G3684" t="s">
        <v>196</v>
      </c>
      <c r="H3684" t="s">
        <v>40</v>
      </c>
      <c r="I3684" t="s">
        <v>27</v>
      </c>
      <c r="J3684" t="s">
        <v>28</v>
      </c>
      <c r="K3684" t="s">
        <v>29</v>
      </c>
      <c r="L3684">
        <v>11</v>
      </c>
    </row>
    <row r="3685" spans="1:12" x14ac:dyDescent="0.3">
      <c r="A3685">
        <v>3684</v>
      </c>
      <c r="B3685" t="s">
        <v>6284</v>
      </c>
      <c r="C3685" t="s">
        <v>6570</v>
      </c>
      <c r="D3685" t="s">
        <v>32</v>
      </c>
      <c r="E3685">
        <v>13</v>
      </c>
      <c r="F3685" s="3">
        <v>27144</v>
      </c>
      <c r="G3685" t="s">
        <v>154</v>
      </c>
      <c r="H3685" t="s">
        <v>26</v>
      </c>
      <c r="I3685" t="s">
        <v>50</v>
      </c>
      <c r="J3685" t="s">
        <v>28</v>
      </c>
      <c r="K3685" t="s">
        <v>29</v>
      </c>
      <c r="L3685">
        <v>4</v>
      </c>
    </row>
    <row r="3686" spans="1:12" x14ac:dyDescent="0.3">
      <c r="A3686">
        <v>3685</v>
      </c>
      <c r="B3686" t="s">
        <v>6571</v>
      </c>
      <c r="C3686" t="s">
        <v>6572</v>
      </c>
      <c r="D3686" t="s">
        <v>32</v>
      </c>
      <c r="E3686">
        <v>86</v>
      </c>
      <c r="F3686" s="3">
        <v>32671</v>
      </c>
      <c r="G3686" t="s">
        <v>832</v>
      </c>
      <c r="H3686" t="s">
        <v>34</v>
      </c>
      <c r="I3686" t="s">
        <v>46</v>
      </c>
      <c r="J3686" t="s">
        <v>28</v>
      </c>
      <c r="K3686" t="s">
        <v>29</v>
      </c>
      <c r="L3686">
        <v>16</v>
      </c>
    </row>
    <row r="3687" spans="1:12" x14ac:dyDescent="0.3">
      <c r="A3687">
        <v>3686</v>
      </c>
      <c r="B3687" t="s">
        <v>1999</v>
      </c>
      <c r="C3687" t="s">
        <v>6573</v>
      </c>
      <c r="D3687" t="s">
        <v>24</v>
      </c>
      <c r="E3687">
        <v>20</v>
      </c>
      <c r="F3687" s="3">
        <v>27978</v>
      </c>
      <c r="G3687" t="s">
        <v>40</v>
      </c>
      <c r="H3687" t="s">
        <v>34</v>
      </c>
      <c r="I3687" t="s">
        <v>50</v>
      </c>
      <c r="J3687" t="s">
        <v>28</v>
      </c>
      <c r="K3687" t="s">
        <v>29</v>
      </c>
      <c r="L3687">
        <v>15</v>
      </c>
    </row>
    <row r="3688" spans="1:12" x14ac:dyDescent="0.3">
      <c r="A3688">
        <v>3687</v>
      </c>
      <c r="B3688" t="s">
        <v>6574</v>
      </c>
      <c r="C3688" t="s">
        <v>6575</v>
      </c>
      <c r="D3688" t="s">
        <v>32</v>
      </c>
      <c r="E3688">
        <v>84</v>
      </c>
      <c r="F3688" s="3">
        <v>26220</v>
      </c>
      <c r="G3688" t="s">
        <v>288</v>
      </c>
      <c r="H3688" t="s">
        <v>68</v>
      </c>
      <c r="I3688" t="s">
        <v>27</v>
      </c>
      <c r="J3688" t="s">
        <v>28</v>
      </c>
      <c r="K3688" t="s">
        <v>29</v>
      </c>
      <c r="L3688">
        <v>14</v>
      </c>
    </row>
    <row r="3689" spans="1:12" x14ac:dyDescent="0.3">
      <c r="A3689">
        <v>3688</v>
      </c>
      <c r="B3689" t="s">
        <v>3412</v>
      </c>
      <c r="C3689" t="s">
        <v>6576</v>
      </c>
      <c r="D3689" t="s">
        <v>32</v>
      </c>
      <c r="E3689">
        <v>87</v>
      </c>
      <c r="F3689" s="3">
        <v>34451</v>
      </c>
      <c r="G3689" t="s">
        <v>301</v>
      </c>
      <c r="H3689" t="s">
        <v>41</v>
      </c>
      <c r="I3689" t="s">
        <v>46</v>
      </c>
      <c r="J3689" t="s">
        <v>28</v>
      </c>
      <c r="K3689" t="s">
        <v>29</v>
      </c>
      <c r="L3689">
        <v>5</v>
      </c>
    </row>
    <row r="3690" spans="1:12" x14ac:dyDescent="0.3">
      <c r="A3690">
        <v>3689</v>
      </c>
      <c r="B3690" t="s">
        <v>6577</v>
      </c>
      <c r="C3690" t="s">
        <v>6578</v>
      </c>
      <c r="D3690" t="s">
        <v>24</v>
      </c>
      <c r="E3690">
        <v>26</v>
      </c>
      <c r="F3690" s="3">
        <v>24740</v>
      </c>
      <c r="G3690" t="s">
        <v>40</v>
      </c>
      <c r="H3690" t="s">
        <v>26</v>
      </c>
      <c r="I3690" t="s">
        <v>27</v>
      </c>
      <c r="J3690" t="s">
        <v>28</v>
      </c>
      <c r="K3690" t="s">
        <v>29</v>
      </c>
      <c r="L3690">
        <v>7</v>
      </c>
    </row>
    <row r="3691" spans="1:12" x14ac:dyDescent="0.3">
      <c r="A3691">
        <v>3690</v>
      </c>
      <c r="B3691" t="s">
        <v>6579</v>
      </c>
      <c r="C3691" t="s">
        <v>6580</v>
      </c>
      <c r="D3691" t="s">
        <v>24</v>
      </c>
      <c r="E3691">
        <v>86</v>
      </c>
      <c r="F3691" s="3">
        <v>20951</v>
      </c>
      <c r="G3691" t="s">
        <v>374</v>
      </c>
      <c r="H3691" t="s">
        <v>68</v>
      </c>
      <c r="I3691" t="s">
        <v>27</v>
      </c>
      <c r="J3691" t="s">
        <v>28</v>
      </c>
      <c r="K3691" t="s">
        <v>42</v>
      </c>
      <c r="L3691">
        <v>17</v>
      </c>
    </row>
    <row r="3692" spans="1:12" x14ac:dyDescent="0.3">
      <c r="A3692">
        <v>3691</v>
      </c>
      <c r="B3692" t="s">
        <v>6550</v>
      </c>
      <c r="C3692" t="s">
        <v>6581</v>
      </c>
      <c r="D3692" t="s">
        <v>32</v>
      </c>
      <c r="E3692">
        <v>73</v>
      </c>
      <c r="F3692" s="3">
        <v>26892</v>
      </c>
      <c r="G3692" t="s">
        <v>409</v>
      </c>
      <c r="H3692" t="s">
        <v>49</v>
      </c>
      <c r="I3692" t="s">
        <v>46</v>
      </c>
      <c r="J3692" t="s">
        <v>28</v>
      </c>
      <c r="K3692" t="s">
        <v>42</v>
      </c>
      <c r="L3692">
        <v>11</v>
      </c>
    </row>
    <row r="3693" spans="1:12" x14ac:dyDescent="0.3">
      <c r="A3693">
        <v>3692</v>
      </c>
      <c r="B3693" t="s">
        <v>4015</v>
      </c>
      <c r="C3693" t="s">
        <v>6582</v>
      </c>
      <c r="D3693" t="s">
        <v>24</v>
      </c>
      <c r="E3693">
        <v>47</v>
      </c>
      <c r="F3693" s="3">
        <v>22590</v>
      </c>
      <c r="G3693" t="s">
        <v>58</v>
      </c>
      <c r="H3693" t="s">
        <v>40</v>
      </c>
      <c r="I3693" t="s">
        <v>50</v>
      </c>
      <c r="J3693" t="s">
        <v>28</v>
      </c>
      <c r="K3693" t="s">
        <v>29</v>
      </c>
      <c r="L3693">
        <v>6</v>
      </c>
    </row>
    <row r="3694" spans="1:12" x14ac:dyDescent="0.3">
      <c r="A3694">
        <v>3693</v>
      </c>
      <c r="B3694" t="s">
        <v>1313</v>
      </c>
      <c r="C3694" t="s">
        <v>6583</v>
      </c>
      <c r="D3694" t="s">
        <v>24</v>
      </c>
      <c r="E3694">
        <v>58</v>
      </c>
      <c r="F3694" s="3">
        <v>31066</v>
      </c>
      <c r="G3694" t="s">
        <v>40</v>
      </c>
      <c r="H3694" t="s">
        <v>68</v>
      </c>
      <c r="I3694" t="s">
        <v>46</v>
      </c>
      <c r="J3694" t="s">
        <v>28</v>
      </c>
      <c r="K3694" t="s">
        <v>29</v>
      </c>
      <c r="L3694">
        <v>21</v>
      </c>
    </row>
    <row r="3695" spans="1:12" x14ac:dyDescent="0.3">
      <c r="A3695">
        <v>3694</v>
      </c>
      <c r="B3695" t="s">
        <v>6584</v>
      </c>
      <c r="C3695" t="s">
        <v>6585</v>
      </c>
      <c r="D3695" t="s">
        <v>32</v>
      </c>
      <c r="E3695">
        <v>91</v>
      </c>
      <c r="F3695" s="3">
        <v>30791</v>
      </c>
      <c r="G3695" t="s">
        <v>40</v>
      </c>
      <c r="H3695" t="s">
        <v>26</v>
      </c>
      <c r="I3695" t="s">
        <v>27</v>
      </c>
      <c r="J3695" t="s">
        <v>28</v>
      </c>
      <c r="K3695" t="s">
        <v>29</v>
      </c>
      <c r="L3695">
        <v>10</v>
      </c>
    </row>
    <row r="3696" spans="1:12" x14ac:dyDescent="0.3">
      <c r="A3696">
        <v>3695</v>
      </c>
      <c r="B3696" t="s">
        <v>5337</v>
      </c>
      <c r="C3696" t="s">
        <v>6586</v>
      </c>
      <c r="D3696" t="s">
        <v>32</v>
      </c>
      <c r="E3696">
        <v>33</v>
      </c>
      <c r="F3696" s="3">
        <v>28548</v>
      </c>
      <c r="G3696" t="s">
        <v>614</v>
      </c>
      <c r="H3696" t="s">
        <v>148</v>
      </c>
      <c r="I3696" t="s">
        <v>46</v>
      </c>
      <c r="J3696" t="s">
        <v>28</v>
      </c>
      <c r="K3696" t="s">
        <v>29</v>
      </c>
      <c r="L3696">
        <v>3</v>
      </c>
    </row>
    <row r="3697" spans="1:12" x14ac:dyDescent="0.3">
      <c r="A3697">
        <v>3696</v>
      </c>
      <c r="B3697" t="s">
        <v>6587</v>
      </c>
      <c r="C3697" t="s">
        <v>6588</v>
      </c>
      <c r="D3697" t="s">
        <v>32</v>
      </c>
      <c r="E3697">
        <v>27</v>
      </c>
      <c r="F3697" s="3">
        <v>22991</v>
      </c>
      <c r="G3697" t="s">
        <v>165</v>
      </c>
      <c r="H3697" t="s">
        <v>34</v>
      </c>
      <c r="I3697" t="s">
        <v>50</v>
      </c>
      <c r="J3697" t="s">
        <v>28</v>
      </c>
      <c r="K3697" t="s">
        <v>42</v>
      </c>
      <c r="L3697">
        <v>15</v>
      </c>
    </row>
    <row r="3698" spans="1:12" x14ac:dyDescent="0.3">
      <c r="A3698">
        <v>3697</v>
      </c>
      <c r="B3698" t="s">
        <v>6589</v>
      </c>
      <c r="C3698" t="s">
        <v>6590</v>
      </c>
      <c r="D3698" t="s">
        <v>32</v>
      </c>
      <c r="E3698">
        <v>47</v>
      </c>
      <c r="F3698" s="3">
        <v>28773</v>
      </c>
      <c r="G3698" t="s">
        <v>37</v>
      </c>
      <c r="H3698" t="s">
        <v>40</v>
      </c>
      <c r="I3698" t="s">
        <v>27</v>
      </c>
      <c r="J3698" t="s">
        <v>28</v>
      </c>
      <c r="K3698" t="s">
        <v>29</v>
      </c>
      <c r="L3698">
        <v>8</v>
      </c>
    </row>
    <row r="3699" spans="1:12" x14ac:dyDescent="0.3">
      <c r="A3699">
        <v>3698</v>
      </c>
      <c r="B3699" t="s">
        <v>6591</v>
      </c>
      <c r="C3699" t="s">
        <v>6592</v>
      </c>
      <c r="D3699" t="s">
        <v>24</v>
      </c>
      <c r="E3699">
        <v>49</v>
      </c>
      <c r="F3699" s="3">
        <v>34975</v>
      </c>
      <c r="G3699" t="s">
        <v>89</v>
      </c>
      <c r="H3699" t="s">
        <v>68</v>
      </c>
      <c r="I3699" t="s">
        <v>27</v>
      </c>
      <c r="J3699" t="s">
        <v>28</v>
      </c>
      <c r="K3699" t="s">
        <v>42</v>
      </c>
      <c r="L3699">
        <v>4</v>
      </c>
    </row>
    <row r="3700" spans="1:12" x14ac:dyDescent="0.3">
      <c r="A3700">
        <v>3699</v>
      </c>
      <c r="B3700" t="s">
        <v>5250</v>
      </c>
      <c r="C3700" t="s">
        <v>6593</v>
      </c>
      <c r="D3700" t="s">
        <v>24</v>
      </c>
      <c r="E3700">
        <v>40</v>
      </c>
      <c r="F3700" s="3">
        <v>33154</v>
      </c>
      <c r="G3700" t="s">
        <v>37</v>
      </c>
      <c r="H3700" t="s">
        <v>68</v>
      </c>
      <c r="I3700" t="s">
        <v>27</v>
      </c>
      <c r="J3700" t="s">
        <v>28</v>
      </c>
      <c r="K3700" t="s">
        <v>42</v>
      </c>
      <c r="L3700">
        <v>5</v>
      </c>
    </row>
    <row r="3701" spans="1:12" x14ac:dyDescent="0.3">
      <c r="A3701">
        <v>3700</v>
      </c>
      <c r="B3701" t="s">
        <v>1155</v>
      </c>
      <c r="C3701" t="s">
        <v>6594</v>
      </c>
      <c r="D3701" t="s">
        <v>32</v>
      </c>
      <c r="E3701">
        <v>64</v>
      </c>
      <c r="F3701" s="3">
        <v>26182</v>
      </c>
      <c r="G3701" t="s">
        <v>346</v>
      </c>
      <c r="H3701" t="s">
        <v>148</v>
      </c>
      <c r="I3701" t="s">
        <v>27</v>
      </c>
      <c r="J3701" t="s">
        <v>28</v>
      </c>
      <c r="K3701" t="s">
        <v>42</v>
      </c>
      <c r="L3701">
        <v>19</v>
      </c>
    </row>
    <row r="3702" spans="1:12" x14ac:dyDescent="0.3">
      <c r="A3702">
        <v>3701</v>
      </c>
      <c r="B3702" t="s">
        <v>1010</v>
      </c>
      <c r="C3702" t="s">
        <v>6595</v>
      </c>
      <c r="D3702" t="s">
        <v>24</v>
      </c>
      <c r="E3702">
        <v>93</v>
      </c>
      <c r="F3702" s="3">
        <v>27049</v>
      </c>
      <c r="G3702" t="s">
        <v>202</v>
      </c>
      <c r="H3702" t="s">
        <v>40</v>
      </c>
      <c r="I3702" t="s">
        <v>46</v>
      </c>
      <c r="J3702" t="s">
        <v>28</v>
      </c>
      <c r="K3702" t="s">
        <v>42</v>
      </c>
      <c r="L3702">
        <v>9</v>
      </c>
    </row>
    <row r="3703" spans="1:12" x14ac:dyDescent="0.3">
      <c r="A3703">
        <v>3702</v>
      </c>
      <c r="B3703" t="s">
        <v>6596</v>
      </c>
      <c r="C3703" t="s">
        <v>6597</v>
      </c>
      <c r="D3703" t="s">
        <v>32</v>
      </c>
      <c r="E3703">
        <v>74</v>
      </c>
      <c r="F3703" s="3">
        <v>34018</v>
      </c>
      <c r="G3703" t="s">
        <v>993</v>
      </c>
      <c r="H3703" t="s">
        <v>26</v>
      </c>
      <c r="I3703" t="s">
        <v>27</v>
      </c>
      <c r="J3703" t="s">
        <v>28</v>
      </c>
      <c r="K3703" t="s">
        <v>42</v>
      </c>
      <c r="L3703">
        <v>10</v>
      </c>
    </row>
    <row r="3704" spans="1:12" x14ac:dyDescent="0.3">
      <c r="A3704">
        <v>3703</v>
      </c>
      <c r="B3704" t="s">
        <v>6598</v>
      </c>
      <c r="C3704" t="s">
        <v>6599</v>
      </c>
      <c r="D3704" t="s">
        <v>32</v>
      </c>
      <c r="E3704">
        <v>37</v>
      </c>
      <c r="F3704" s="3">
        <v>26833</v>
      </c>
      <c r="G3704" t="s">
        <v>232</v>
      </c>
      <c r="H3704" t="s">
        <v>38</v>
      </c>
      <c r="I3704" t="s">
        <v>46</v>
      </c>
      <c r="J3704" t="s">
        <v>28</v>
      </c>
      <c r="K3704" t="s">
        <v>42</v>
      </c>
      <c r="L3704">
        <v>9</v>
      </c>
    </row>
    <row r="3705" spans="1:12" x14ac:dyDescent="0.3">
      <c r="A3705">
        <v>3704</v>
      </c>
      <c r="B3705" t="s">
        <v>6600</v>
      </c>
      <c r="C3705" t="s">
        <v>6601</v>
      </c>
      <c r="D3705" t="s">
        <v>32</v>
      </c>
      <c r="E3705">
        <v>54</v>
      </c>
      <c r="F3705" s="3">
        <v>27522</v>
      </c>
      <c r="G3705" t="s">
        <v>2342</v>
      </c>
      <c r="H3705" t="s">
        <v>26</v>
      </c>
      <c r="I3705" t="s">
        <v>50</v>
      </c>
      <c r="J3705" t="s">
        <v>28</v>
      </c>
      <c r="K3705" t="s">
        <v>29</v>
      </c>
      <c r="L3705">
        <v>6</v>
      </c>
    </row>
    <row r="3706" spans="1:12" x14ac:dyDescent="0.3">
      <c r="A3706">
        <v>3705</v>
      </c>
      <c r="B3706" t="s">
        <v>3889</v>
      </c>
      <c r="C3706" t="s">
        <v>6602</v>
      </c>
      <c r="D3706" t="s">
        <v>32</v>
      </c>
      <c r="E3706">
        <v>26</v>
      </c>
      <c r="F3706" s="3">
        <v>26271</v>
      </c>
      <c r="G3706" t="s">
        <v>40</v>
      </c>
      <c r="H3706" t="s">
        <v>68</v>
      </c>
      <c r="I3706" t="s">
        <v>27</v>
      </c>
      <c r="J3706" t="s">
        <v>28</v>
      </c>
      <c r="K3706" t="s">
        <v>29</v>
      </c>
      <c r="L3706">
        <v>15</v>
      </c>
    </row>
    <row r="3707" spans="1:12" x14ac:dyDescent="0.3">
      <c r="A3707">
        <v>3706</v>
      </c>
      <c r="B3707" t="s">
        <v>3639</v>
      </c>
      <c r="C3707" t="s">
        <v>6603</v>
      </c>
      <c r="D3707" t="s">
        <v>32</v>
      </c>
      <c r="E3707">
        <v>20</v>
      </c>
      <c r="F3707" s="3">
        <v>24200</v>
      </c>
      <c r="G3707" t="s">
        <v>338</v>
      </c>
      <c r="H3707" t="s">
        <v>59</v>
      </c>
      <c r="I3707" t="s">
        <v>46</v>
      </c>
      <c r="J3707" t="s">
        <v>28</v>
      </c>
      <c r="K3707" t="s">
        <v>29</v>
      </c>
      <c r="L3707">
        <v>10</v>
      </c>
    </row>
    <row r="3708" spans="1:12" x14ac:dyDescent="0.3">
      <c r="A3708">
        <v>3707</v>
      </c>
      <c r="B3708" t="s">
        <v>6604</v>
      </c>
      <c r="C3708" t="s">
        <v>6605</v>
      </c>
      <c r="D3708" t="s">
        <v>32</v>
      </c>
      <c r="E3708">
        <v>10</v>
      </c>
      <c r="F3708" s="3">
        <v>34105</v>
      </c>
      <c r="G3708" t="s">
        <v>45</v>
      </c>
      <c r="H3708" t="s">
        <v>49</v>
      </c>
      <c r="I3708" t="s">
        <v>27</v>
      </c>
      <c r="J3708" t="s">
        <v>28</v>
      </c>
      <c r="K3708" t="s">
        <v>29</v>
      </c>
      <c r="L3708">
        <v>4</v>
      </c>
    </row>
    <row r="3709" spans="1:12" x14ac:dyDescent="0.3">
      <c r="A3709">
        <v>3708</v>
      </c>
      <c r="B3709" t="s">
        <v>4326</v>
      </c>
      <c r="C3709" t="s">
        <v>6606</v>
      </c>
      <c r="D3709" t="s">
        <v>24</v>
      </c>
      <c r="E3709">
        <v>72</v>
      </c>
      <c r="F3709" s="3">
        <v>23146</v>
      </c>
      <c r="G3709" t="s">
        <v>422</v>
      </c>
      <c r="H3709" t="s">
        <v>34</v>
      </c>
      <c r="I3709" t="s">
        <v>27</v>
      </c>
      <c r="J3709" t="s">
        <v>28</v>
      </c>
      <c r="K3709" t="s">
        <v>42</v>
      </c>
      <c r="L3709">
        <v>19</v>
      </c>
    </row>
    <row r="3710" spans="1:12" x14ac:dyDescent="0.3">
      <c r="A3710">
        <v>3709</v>
      </c>
      <c r="B3710" t="s">
        <v>6607</v>
      </c>
      <c r="C3710" t="s">
        <v>6608</v>
      </c>
      <c r="D3710" t="s">
        <v>24</v>
      </c>
      <c r="E3710">
        <v>31</v>
      </c>
      <c r="F3710" s="3">
        <v>20179</v>
      </c>
      <c r="G3710" t="s">
        <v>837</v>
      </c>
      <c r="H3710" t="s">
        <v>26</v>
      </c>
      <c r="I3710" t="s">
        <v>27</v>
      </c>
      <c r="J3710" t="s">
        <v>28</v>
      </c>
      <c r="K3710" t="s">
        <v>42</v>
      </c>
      <c r="L3710">
        <v>8</v>
      </c>
    </row>
    <row r="3711" spans="1:12" x14ac:dyDescent="0.3">
      <c r="A3711">
        <v>3710</v>
      </c>
      <c r="B3711" t="s">
        <v>6609</v>
      </c>
      <c r="C3711" t="s">
        <v>6610</v>
      </c>
      <c r="D3711" t="s">
        <v>24</v>
      </c>
      <c r="E3711">
        <v>12</v>
      </c>
      <c r="F3711" s="3">
        <v>27263</v>
      </c>
      <c r="G3711" t="s">
        <v>202</v>
      </c>
      <c r="H3711" t="s">
        <v>40</v>
      </c>
      <c r="I3711" t="s">
        <v>27</v>
      </c>
      <c r="J3711" t="s">
        <v>28</v>
      </c>
      <c r="K3711" t="s">
        <v>42</v>
      </c>
      <c r="L3711">
        <v>13</v>
      </c>
    </row>
    <row r="3712" spans="1:12" x14ac:dyDescent="0.3">
      <c r="A3712">
        <v>3711</v>
      </c>
      <c r="B3712" t="s">
        <v>6611</v>
      </c>
      <c r="C3712" t="s">
        <v>6612</v>
      </c>
      <c r="D3712" t="s">
        <v>24</v>
      </c>
      <c r="E3712">
        <v>61</v>
      </c>
      <c r="F3712" s="3">
        <v>22405</v>
      </c>
      <c r="G3712" t="s">
        <v>346</v>
      </c>
      <c r="H3712" t="s">
        <v>68</v>
      </c>
      <c r="I3712" t="s">
        <v>46</v>
      </c>
      <c r="J3712" t="s">
        <v>28</v>
      </c>
      <c r="K3712" t="s">
        <v>29</v>
      </c>
      <c r="L3712">
        <v>9</v>
      </c>
    </row>
    <row r="3713" spans="1:12" x14ac:dyDescent="0.3">
      <c r="A3713">
        <v>3712</v>
      </c>
      <c r="B3713" t="s">
        <v>6613</v>
      </c>
      <c r="C3713" t="s">
        <v>6614</v>
      </c>
      <c r="D3713" t="s">
        <v>24</v>
      </c>
      <c r="E3713">
        <v>22</v>
      </c>
      <c r="F3713" s="3">
        <v>21013</v>
      </c>
      <c r="G3713" t="s">
        <v>37</v>
      </c>
      <c r="H3713" t="s">
        <v>34</v>
      </c>
      <c r="I3713" t="s">
        <v>27</v>
      </c>
      <c r="J3713" t="s">
        <v>28</v>
      </c>
      <c r="K3713" t="s">
        <v>42</v>
      </c>
      <c r="L3713">
        <v>19</v>
      </c>
    </row>
    <row r="3714" spans="1:12" x14ac:dyDescent="0.3">
      <c r="A3714">
        <v>3713</v>
      </c>
      <c r="B3714" t="s">
        <v>6615</v>
      </c>
      <c r="C3714" t="s">
        <v>6616</v>
      </c>
      <c r="D3714" t="s">
        <v>24</v>
      </c>
      <c r="E3714">
        <v>72</v>
      </c>
      <c r="F3714" s="3">
        <v>34003</v>
      </c>
      <c r="G3714" t="s">
        <v>40</v>
      </c>
      <c r="H3714" t="s">
        <v>122</v>
      </c>
      <c r="I3714" t="s">
        <v>50</v>
      </c>
      <c r="J3714" t="s">
        <v>28</v>
      </c>
      <c r="K3714" t="s">
        <v>29</v>
      </c>
      <c r="L3714">
        <v>8</v>
      </c>
    </row>
    <row r="3715" spans="1:12" x14ac:dyDescent="0.3">
      <c r="A3715">
        <v>3714</v>
      </c>
      <c r="B3715" t="s">
        <v>6617</v>
      </c>
      <c r="C3715" t="s">
        <v>6618</v>
      </c>
      <c r="D3715" t="s">
        <v>32</v>
      </c>
      <c r="E3715">
        <v>83</v>
      </c>
      <c r="F3715" s="3">
        <v>22735</v>
      </c>
      <c r="G3715" t="s">
        <v>193</v>
      </c>
      <c r="H3715" t="s">
        <v>68</v>
      </c>
      <c r="I3715" t="s">
        <v>27</v>
      </c>
      <c r="J3715" t="s">
        <v>28</v>
      </c>
      <c r="K3715" t="s">
        <v>42</v>
      </c>
      <c r="L3715">
        <v>6</v>
      </c>
    </row>
    <row r="3716" spans="1:12" x14ac:dyDescent="0.3">
      <c r="A3716">
        <v>3715</v>
      </c>
      <c r="B3716" t="s">
        <v>6619</v>
      </c>
      <c r="C3716" t="s">
        <v>6620</v>
      </c>
      <c r="D3716" t="s">
        <v>24</v>
      </c>
      <c r="E3716">
        <v>19</v>
      </c>
      <c r="F3716" s="3">
        <v>27341</v>
      </c>
      <c r="G3716" t="s">
        <v>801</v>
      </c>
      <c r="H3716" t="s">
        <v>59</v>
      </c>
      <c r="I3716" t="s">
        <v>50</v>
      </c>
      <c r="J3716" t="s">
        <v>28</v>
      </c>
      <c r="K3716" t="s">
        <v>29</v>
      </c>
      <c r="L3716">
        <v>10</v>
      </c>
    </row>
    <row r="3717" spans="1:12" x14ac:dyDescent="0.3">
      <c r="A3717">
        <v>3716</v>
      </c>
      <c r="B3717" t="s">
        <v>6621</v>
      </c>
      <c r="C3717" t="s">
        <v>3894</v>
      </c>
      <c r="D3717" t="s">
        <v>24</v>
      </c>
      <c r="E3717">
        <v>81</v>
      </c>
      <c r="F3717" s="3">
        <v>36031</v>
      </c>
      <c r="G3717" t="s">
        <v>40</v>
      </c>
      <c r="H3717" t="s">
        <v>49</v>
      </c>
      <c r="I3717" t="s">
        <v>46</v>
      </c>
      <c r="J3717" t="s">
        <v>28</v>
      </c>
      <c r="K3717" t="s">
        <v>42</v>
      </c>
      <c r="L3717">
        <v>1</v>
      </c>
    </row>
    <row r="3718" spans="1:12" x14ac:dyDescent="0.3">
      <c r="A3718">
        <v>3717</v>
      </c>
      <c r="B3718" t="s">
        <v>35</v>
      </c>
      <c r="C3718" t="s">
        <v>6622</v>
      </c>
      <c r="D3718" t="s">
        <v>32</v>
      </c>
      <c r="E3718">
        <v>88</v>
      </c>
      <c r="F3718" s="3">
        <v>21526</v>
      </c>
      <c r="G3718" t="s">
        <v>165</v>
      </c>
      <c r="H3718" t="s">
        <v>34</v>
      </c>
      <c r="I3718" t="s">
        <v>27</v>
      </c>
      <c r="J3718" t="s">
        <v>28</v>
      </c>
      <c r="K3718" t="s">
        <v>29</v>
      </c>
      <c r="L3718">
        <v>18</v>
      </c>
    </row>
    <row r="3719" spans="1:12" x14ac:dyDescent="0.3">
      <c r="A3719">
        <v>3718</v>
      </c>
      <c r="B3719" t="s">
        <v>6623</v>
      </c>
      <c r="C3719" t="s">
        <v>9</v>
      </c>
      <c r="D3719" t="s">
        <v>131</v>
      </c>
      <c r="E3719">
        <v>22</v>
      </c>
      <c r="F3719" s="3" t="s">
        <v>132</v>
      </c>
      <c r="G3719" t="s">
        <v>1106</v>
      </c>
      <c r="H3719" t="s">
        <v>41</v>
      </c>
      <c r="I3719" t="s">
        <v>27</v>
      </c>
      <c r="J3719" t="s">
        <v>28</v>
      </c>
      <c r="K3719" t="s">
        <v>29</v>
      </c>
      <c r="L3719">
        <v>11</v>
      </c>
    </row>
    <row r="3720" spans="1:12" x14ac:dyDescent="0.3">
      <c r="A3720">
        <v>3719</v>
      </c>
      <c r="B3720" t="s">
        <v>6624</v>
      </c>
      <c r="C3720" t="s">
        <v>6625</v>
      </c>
      <c r="D3720" t="s">
        <v>24</v>
      </c>
      <c r="E3720">
        <v>26</v>
      </c>
      <c r="F3720" s="3">
        <v>20747</v>
      </c>
      <c r="G3720" t="s">
        <v>673</v>
      </c>
      <c r="H3720" t="s">
        <v>49</v>
      </c>
      <c r="I3720" t="s">
        <v>27</v>
      </c>
      <c r="J3720" t="s">
        <v>28</v>
      </c>
      <c r="K3720" t="s">
        <v>42</v>
      </c>
      <c r="L3720">
        <v>6</v>
      </c>
    </row>
    <row r="3721" spans="1:12" x14ac:dyDescent="0.3">
      <c r="A3721">
        <v>3720</v>
      </c>
      <c r="B3721" t="s">
        <v>6626</v>
      </c>
      <c r="C3721" t="s">
        <v>6627</v>
      </c>
      <c r="D3721" t="s">
        <v>24</v>
      </c>
      <c r="E3721">
        <v>23</v>
      </c>
      <c r="F3721" s="3">
        <v>26526</v>
      </c>
      <c r="G3721" t="s">
        <v>40</v>
      </c>
      <c r="H3721" t="s">
        <v>40</v>
      </c>
      <c r="I3721" t="s">
        <v>27</v>
      </c>
      <c r="J3721" t="s">
        <v>28</v>
      </c>
      <c r="K3721" t="s">
        <v>42</v>
      </c>
      <c r="L3721">
        <v>15</v>
      </c>
    </row>
    <row r="3722" spans="1:12" x14ac:dyDescent="0.3">
      <c r="A3722">
        <v>3721</v>
      </c>
      <c r="B3722" t="s">
        <v>363</v>
      </c>
      <c r="C3722" t="s">
        <v>6628</v>
      </c>
      <c r="D3722" t="s">
        <v>24</v>
      </c>
      <c r="E3722">
        <v>84</v>
      </c>
      <c r="F3722" s="3">
        <v>34620</v>
      </c>
      <c r="G3722" t="s">
        <v>62</v>
      </c>
      <c r="H3722" t="s">
        <v>34</v>
      </c>
      <c r="I3722" t="s">
        <v>27</v>
      </c>
      <c r="J3722" t="s">
        <v>28</v>
      </c>
      <c r="K3722" t="s">
        <v>29</v>
      </c>
      <c r="L3722">
        <v>7</v>
      </c>
    </row>
    <row r="3723" spans="1:12" x14ac:dyDescent="0.3">
      <c r="A3723">
        <v>3722</v>
      </c>
      <c r="B3723" t="s">
        <v>6629</v>
      </c>
      <c r="C3723" t="s">
        <v>6630</v>
      </c>
      <c r="D3723" t="s">
        <v>24</v>
      </c>
      <c r="E3723">
        <v>69</v>
      </c>
      <c r="F3723" s="3">
        <v>27705</v>
      </c>
      <c r="G3723" t="s">
        <v>40</v>
      </c>
      <c r="H3723" t="s">
        <v>49</v>
      </c>
      <c r="I3723" t="s">
        <v>27</v>
      </c>
      <c r="J3723" t="s">
        <v>28</v>
      </c>
      <c r="K3723" t="s">
        <v>42</v>
      </c>
      <c r="L3723">
        <v>7</v>
      </c>
    </row>
    <row r="3724" spans="1:12" x14ac:dyDescent="0.3">
      <c r="A3724">
        <v>3723</v>
      </c>
      <c r="B3724" t="s">
        <v>6631</v>
      </c>
      <c r="C3724" t="s">
        <v>6632</v>
      </c>
      <c r="D3724" t="s">
        <v>24</v>
      </c>
      <c r="E3724">
        <v>31</v>
      </c>
      <c r="F3724" s="3">
        <v>34264</v>
      </c>
      <c r="G3724" t="s">
        <v>1447</v>
      </c>
      <c r="H3724" t="s">
        <v>34</v>
      </c>
      <c r="I3724" t="s">
        <v>50</v>
      </c>
      <c r="J3724" t="s">
        <v>28</v>
      </c>
      <c r="K3724" t="s">
        <v>42</v>
      </c>
      <c r="L3724">
        <v>7</v>
      </c>
    </row>
    <row r="3725" spans="1:12" x14ac:dyDescent="0.3">
      <c r="A3725">
        <v>3724</v>
      </c>
      <c r="B3725" t="s">
        <v>6633</v>
      </c>
      <c r="C3725" t="s">
        <v>6634</v>
      </c>
      <c r="D3725" t="s">
        <v>32</v>
      </c>
      <c r="E3725">
        <v>24</v>
      </c>
      <c r="F3725" s="3">
        <v>27842</v>
      </c>
      <c r="G3725" t="s">
        <v>40</v>
      </c>
      <c r="H3725" t="s">
        <v>41</v>
      </c>
      <c r="I3725" t="s">
        <v>46</v>
      </c>
      <c r="J3725" t="s">
        <v>28</v>
      </c>
      <c r="K3725" t="s">
        <v>42</v>
      </c>
      <c r="L3725">
        <v>9</v>
      </c>
    </row>
    <row r="3726" spans="1:12" x14ac:dyDescent="0.3">
      <c r="A3726">
        <v>3725</v>
      </c>
      <c r="B3726" t="s">
        <v>6635</v>
      </c>
      <c r="C3726" t="s">
        <v>6636</v>
      </c>
      <c r="D3726" t="s">
        <v>32</v>
      </c>
      <c r="E3726">
        <v>37</v>
      </c>
      <c r="F3726" s="3">
        <v>25770</v>
      </c>
      <c r="G3726" t="s">
        <v>1399</v>
      </c>
      <c r="H3726" t="s">
        <v>40</v>
      </c>
      <c r="I3726" t="s">
        <v>27</v>
      </c>
      <c r="J3726" t="s">
        <v>28</v>
      </c>
      <c r="K3726" t="s">
        <v>29</v>
      </c>
      <c r="L3726">
        <v>5</v>
      </c>
    </row>
    <row r="3727" spans="1:12" x14ac:dyDescent="0.3">
      <c r="A3727">
        <v>3726</v>
      </c>
      <c r="B3727" t="s">
        <v>6637</v>
      </c>
      <c r="C3727" t="s">
        <v>6638</v>
      </c>
      <c r="D3727" t="s">
        <v>24</v>
      </c>
      <c r="E3727">
        <v>36</v>
      </c>
      <c r="F3727" s="3">
        <v>27928</v>
      </c>
      <c r="G3727" t="s">
        <v>837</v>
      </c>
      <c r="H3727" t="s">
        <v>38</v>
      </c>
      <c r="I3727" t="s">
        <v>27</v>
      </c>
      <c r="J3727" t="s">
        <v>28</v>
      </c>
      <c r="K3727" t="s">
        <v>42</v>
      </c>
      <c r="L3727">
        <v>19</v>
      </c>
    </row>
    <row r="3728" spans="1:12" x14ac:dyDescent="0.3">
      <c r="A3728">
        <v>3727</v>
      </c>
      <c r="B3728" t="s">
        <v>6639</v>
      </c>
      <c r="C3728" t="s">
        <v>6640</v>
      </c>
      <c r="D3728" t="s">
        <v>131</v>
      </c>
      <c r="E3728">
        <v>65</v>
      </c>
      <c r="F3728" s="3" t="s">
        <v>132</v>
      </c>
      <c r="G3728" t="s">
        <v>338</v>
      </c>
      <c r="H3728" t="s">
        <v>41</v>
      </c>
      <c r="I3728" t="s">
        <v>27</v>
      </c>
      <c r="J3728" t="s">
        <v>28</v>
      </c>
      <c r="K3728" t="s">
        <v>42</v>
      </c>
      <c r="L3728">
        <v>11</v>
      </c>
    </row>
    <row r="3729" spans="1:12" x14ac:dyDescent="0.3">
      <c r="A3729">
        <v>3728</v>
      </c>
      <c r="B3729" t="s">
        <v>6641</v>
      </c>
      <c r="C3729" t="s">
        <v>6642</v>
      </c>
      <c r="D3729" t="s">
        <v>24</v>
      </c>
      <c r="E3729">
        <v>27</v>
      </c>
      <c r="F3729" s="3">
        <v>31656</v>
      </c>
      <c r="G3729" t="s">
        <v>636</v>
      </c>
      <c r="H3729" t="s">
        <v>38</v>
      </c>
      <c r="I3729" t="s">
        <v>46</v>
      </c>
      <c r="J3729" t="s">
        <v>28</v>
      </c>
      <c r="K3729" t="s">
        <v>29</v>
      </c>
      <c r="L3729">
        <v>21</v>
      </c>
    </row>
    <row r="3730" spans="1:12" x14ac:dyDescent="0.3">
      <c r="A3730">
        <v>3729</v>
      </c>
      <c r="B3730" t="s">
        <v>6643</v>
      </c>
      <c r="C3730" t="s">
        <v>6644</v>
      </c>
      <c r="D3730" t="s">
        <v>32</v>
      </c>
      <c r="E3730">
        <v>6</v>
      </c>
      <c r="F3730" s="3">
        <v>22266</v>
      </c>
      <c r="G3730" t="s">
        <v>713</v>
      </c>
      <c r="H3730" t="s">
        <v>34</v>
      </c>
      <c r="I3730" t="s">
        <v>27</v>
      </c>
      <c r="J3730" t="s">
        <v>28</v>
      </c>
      <c r="K3730" t="s">
        <v>42</v>
      </c>
      <c r="L3730">
        <v>19</v>
      </c>
    </row>
    <row r="3731" spans="1:12" x14ac:dyDescent="0.3">
      <c r="A3731">
        <v>3730</v>
      </c>
      <c r="B3731" t="s">
        <v>6111</v>
      </c>
      <c r="C3731" t="s">
        <v>6645</v>
      </c>
      <c r="D3731" t="s">
        <v>24</v>
      </c>
      <c r="E3731">
        <v>85</v>
      </c>
      <c r="F3731" s="3">
        <v>21964</v>
      </c>
      <c r="G3731" t="s">
        <v>77</v>
      </c>
      <c r="H3731" t="s">
        <v>68</v>
      </c>
      <c r="I3731" t="s">
        <v>46</v>
      </c>
      <c r="J3731" t="s">
        <v>28</v>
      </c>
      <c r="K3731" t="s">
        <v>42</v>
      </c>
      <c r="L3731">
        <v>6</v>
      </c>
    </row>
    <row r="3732" spans="1:12" x14ac:dyDescent="0.3">
      <c r="A3732">
        <v>3731</v>
      </c>
      <c r="B3732" t="s">
        <v>2834</v>
      </c>
      <c r="C3732" t="s">
        <v>6646</v>
      </c>
      <c r="D3732" t="s">
        <v>24</v>
      </c>
      <c r="E3732">
        <v>91</v>
      </c>
      <c r="F3732" s="3">
        <v>33538</v>
      </c>
      <c r="G3732" t="s">
        <v>196</v>
      </c>
      <c r="H3732" t="s">
        <v>40</v>
      </c>
      <c r="I3732" t="s">
        <v>27</v>
      </c>
      <c r="J3732" t="s">
        <v>28</v>
      </c>
      <c r="K3732" t="s">
        <v>42</v>
      </c>
      <c r="L3732">
        <v>8</v>
      </c>
    </row>
    <row r="3733" spans="1:12" x14ac:dyDescent="0.3">
      <c r="A3733">
        <v>3732</v>
      </c>
      <c r="B3733" t="s">
        <v>3574</v>
      </c>
      <c r="C3733" t="s">
        <v>6647</v>
      </c>
      <c r="D3733" t="s">
        <v>24</v>
      </c>
      <c r="E3733">
        <v>47</v>
      </c>
      <c r="F3733" s="3">
        <v>33762</v>
      </c>
      <c r="G3733" t="s">
        <v>227</v>
      </c>
      <c r="H3733" t="s">
        <v>68</v>
      </c>
      <c r="I3733" t="s">
        <v>27</v>
      </c>
      <c r="J3733" t="s">
        <v>28</v>
      </c>
      <c r="K3733" t="s">
        <v>42</v>
      </c>
      <c r="L3733">
        <v>2</v>
      </c>
    </row>
    <row r="3734" spans="1:12" x14ac:dyDescent="0.3">
      <c r="A3734">
        <v>3733</v>
      </c>
      <c r="B3734" t="s">
        <v>5040</v>
      </c>
      <c r="C3734" t="s">
        <v>6648</v>
      </c>
      <c r="D3734" t="s">
        <v>32</v>
      </c>
      <c r="E3734">
        <v>70</v>
      </c>
      <c r="F3734" s="3">
        <v>28430</v>
      </c>
      <c r="G3734" t="s">
        <v>40</v>
      </c>
      <c r="H3734" t="s">
        <v>40</v>
      </c>
      <c r="I3734" t="s">
        <v>27</v>
      </c>
      <c r="J3734" t="s">
        <v>28</v>
      </c>
      <c r="K3734" t="s">
        <v>42</v>
      </c>
      <c r="L3734">
        <v>11</v>
      </c>
    </row>
    <row r="3735" spans="1:12" x14ac:dyDescent="0.3">
      <c r="A3735">
        <v>3734</v>
      </c>
      <c r="B3735" t="s">
        <v>106</v>
      </c>
      <c r="C3735" t="s">
        <v>6649</v>
      </c>
      <c r="D3735" t="s">
        <v>24</v>
      </c>
      <c r="E3735">
        <v>46</v>
      </c>
      <c r="F3735" s="3">
        <v>28132</v>
      </c>
      <c r="G3735" t="s">
        <v>1051</v>
      </c>
      <c r="H3735" t="s">
        <v>68</v>
      </c>
      <c r="I3735" t="s">
        <v>27</v>
      </c>
      <c r="J3735" t="s">
        <v>28</v>
      </c>
      <c r="K3735" t="s">
        <v>42</v>
      </c>
      <c r="L3735">
        <v>21</v>
      </c>
    </row>
    <row r="3736" spans="1:12" x14ac:dyDescent="0.3">
      <c r="A3736">
        <v>3735</v>
      </c>
      <c r="B3736" t="s">
        <v>6650</v>
      </c>
      <c r="C3736" t="s">
        <v>6651</v>
      </c>
      <c r="D3736" t="s">
        <v>32</v>
      </c>
      <c r="E3736">
        <v>91</v>
      </c>
      <c r="F3736" s="3">
        <v>22617</v>
      </c>
      <c r="G3736" t="s">
        <v>62</v>
      </c>
      <c r="H3736" t="s">
        <v>148</v>
      </c>
      <c r="I3736" t="s">
        <v>27</v>
      </c>
      <c r="J3736" t="s">
        <v>28</v>
      </c>
      <c r="K3736" t="s">
        <v>42</v>
      </c>
      <c r="L3736">
        <v>15</v>
      </c>
    </row>
    <row r="3737" spans="1:12" x14ac:dyDescent="0.3">
      <c r="A3737">
        <v>3736</v>
      </c>
      <c r="B3737" t="s">
        <v>3565</v>
      </c>
      <c r="C3737" t="s">
        <v>6652</v>
      </c>
      <c r="D3737" t="s">
        <v>32</v>
      </c>
      <c r="E3737">
        <v>64</v>
      </c>
      <c r="F3737" s="3">
        <v>33676</v>
      </c>
      <c r="G3737" t="s">
        <v>388</v>
      </c>
      <c r="H3737" t="s">
        <v>59</v>
      </c>
      <c r="I3737" t="s">
        <v>27</v>
      </c>
      <c r="J3737" t="s">
        <v>28</v>
      </c>
      <c r="K3737" t="s">
        <v>29</v>
      </c>
      <c r="L3737">
        <v>10</v>
      </c>
    </row>
    <row r="3738" spans="1:12" x14ac:dyDescent="0.3">
      <c r="A3738">
        <v>3737</v>
      </c>
      <c r="B3738" t="s">
        <v>6653</v>
      </c>
      <c r="C3738" t="s">
        <v>6654</v>
      </c>
      <c r="D3738" t="s">
        <v>24</v>
      </c>
      <c r="E3738">
        <v>86</v>
      </c>
      <c r="F3738" s="3">
        <v>29666</v>
      </c>
      <c r="G3738" t="s">
        <v>534</v>
      </c>
      <c r="H3738" t="s">
        <v>68</v>
      </c>
      <c r="I3738" t="s">
        <v>46</v>
      </c>
      <c r="J3738" t="s">
        <v>28</v>
      </c>
      <c r="K3738" t="s">
        <v>42</v>
      </c>
      <c r="L3738">
        <v>8</v>
      </c>
    </row>
    <row r="3739" spans="1:12" x14ac:dyDescent="0.3">
      <c r="A3739">
        <v>3738</v>
      </c>
      <c r="B3739" t="s">
        <v>6655</v>
      </c>
      <c r="C3739" t="s">
        <v>6656</v>
      </c>
      <c r="D3739" t="s">
        <v>24</v>
      </c>
      <c r="E3739">
        <v>19</v>
      </c>
      <c r="F3739" s="3">
        <v>21903</v>
      </c>
      <c r="G3739" t="s">
        <v>86</v>
      </c>
      <c r="H3739" t="s">
        <v>34</v>
      </c>
      <c r="I3739" t="s">
        <v>50</v>
      </c>
      <c r="J3739" t="s">
        <v>28</v>
      </c>
      <c r="K3739" t="s">
        <v>29</v>
      </c>
      <c r="L3739">
        <v>19</v>
      </c>
    </row>
    <row r="3740" spans="1:12" x14ac:dyDescent="0.3">
      <c r="A3740">
        <v>3739</v>
      </c>
      <c r="B3740" t="s">
        <v>6657</v>
      </c>
      <c r="C3740" t="s">
        <v>6658</v>
      </c>
      <c r="D3740" t="s">
        <v>24</v>
      </c>
      <c r="E3740">
        <v>59</v>
      </c>
      <c r="F3740" s="3">
        <v>33477</v>
      </c>
      <c r="G3740" t="s">
        <v>409</v>
      </c>
      <c r="H3740" t="s">
        <v>41</v>
      </c>
      <c r="I3740" t="s">
        <v>50</v>
      </c>
      <c r="J3740" t="s">
        <v>28</v>
      </c>
      <c r="K3740" t="s">
        <v>42</v>
      </c>
      <c r="L3740">
        <v>5</v>
      </c>
    </row>
    <row r="3741" spans="1:12" x14ac:dyDescent="0.3">
      <c r="A3741">
        <v>3740</v>
      </c>
      <c r="B3741" t="s">
        <v>6659</v>
      </c>
      <c r="C3741" t="s">
        <v>6660</v>
      </c>
      <c r="D3741" t="s">
        <v>24</v>
      </c>
      <c r="E3741">
        <v>82</v>
      </c>
      <c r="F3741" s="3">
        <v>29192</v>
      </c>
      <c r="G3741" t="s">
        <v>668</v>
      </c>
      <c r="H3741" t="s">
        <v>26</v>
      </c>
      <c r="I3741" t="s">
        <v>27</v>
      </c>
      <c r="J3741" t="s">
        <v>28</v>
      </c>
      <c r="K3741" t="s">
        <v>42</v>
      </c>
      <c r="L3741">
        <v>8</v>
      </c>
    </row>
    <row r="3742" spans="1:12" x14ac:dyDescent="0.3">
      <c r="A3742">
        <v>3741</v>
      </c>
      <c r="B3742" t="s">
        <v>6661</v>
      </c>
      <c r="C3742" t="s">
        <v>6662</v>
      </c>
      <c r="D3742" t="s">
        <v>24</v>
      </c>
      <c r="E3742">
        <v>19</v>
      </c>
      <c r="F3742" s="3">
        <v>25600</v>
      </c>
      <c r="G3742" t="s">
        <v>627</v>
      </c>
      <c r="H3742" t="s">
        <v>40</v>
      </c>
      <c r="I3742" t="s">
        <v>46</v>
      </c>
      <c r="J3742" t="s">
        <v>28</v>
      </c>
      <c r="K3742" t="s">
        <v>29</v>
      </c>
      <c r="L3742">
        <v>16</v>
      </c>
    </row>
    <row r="3743" spans="1:12" x14ac:dyDescent="0.3">
      <c r="A3743">
        <v>3742</v>
      </c>
      <c r="B3743" t="s">
        <v>6663</v>
      </c>
      <c r="C3743" t="s">
        <v>6664</v>
      </c>
      <c r="D3743" t="s">
        <v>24</v>
      </c>
      <c r="E3743">
        <v>79</v>
      </c>
      <c r="F3743" s="3">
        <v>22594</v>
      </c>
      <c r="G3743" t="s">
        <v>108</v>
      </c>
      <c r="H3743" t="s">
        <v>38</v>
      </c>
      <c r="I3743" t="s">
        <v>50</v>
      </c>
      <c r="J3743" t="s">
        <v>28</v>
      </c>
      <c r="K3743" t="s">
        <v>29</v>
      </c>
      <c r="L3743">
        <v>16</v>
      </c>
    </row>
    <row r="3744" spans="1:12" x14ac:dyDescent="0.3">
      <c r="A3744">
        <v>3743</v>
      </c>
      <c r="B3744" t="s">
        <v>6665</v>
      </c>
      <c r="C3744" t="s">
        <v>6666</v>
      </c>
      <c r="D3744" t="s">
        <v>24</v>
      </c>
      <c r="E3744">
        <v>85</v>
      </c>
      <c r="F3744" s="3">
        <v>31626</v>
      </c>
      <c r="G3744" t="s">
        <v>580</v>
      </c>
      <c r="H3744" t="s">
        <v>38</v>
      </c>
      <c r="I3744" t="s">
        <v>27</v>
      </c>
      <c r="J3744" t="s">
        <v>28</v>
      </c>
      <c r="K3744" t="s">
        <v>42</v>
      </c>
      <c r="L3744">
        <v>22</v>
      </c>
    </row>
    <row r="3745" spans="1:12" x14ac:dyDescent="0.3">
      <c r="A3745">
        <v>3744</v>
      </c>
      <c r="B3745" t="s">
        <v>6667</v>
      </c>
      <c r="C3745" t="s">
        <v>6668</v>
      </c>
      <c r="D3745" t="s">
        <v>32</v>
      </c>
      <c r="E3745">
        <v>57</v>
      </c>
      <c r="F3745" s="3">
        <v>29591</v>
      </c>
      <c r="G3745" t="s">
        <v>40</v>
      </c>
      <c r="H3745" t="s">
        <v>34</v>
      </c>
      <c r="I3745" t="s">
        <v>27</v>
      </c>
      <c r="J3745" t="s">
        <v>28</v>
      </c>
      <c r="K3745" t="s">
        <v>29</v>
      </c>
      <c r="L3745">
        <v>9</v>
      </c>
    </row>
    <row r="3746" spans="1:12" x14ac:dyDescent="0.3">
      <c r="A3746">
        <v>3745</v>
      </c>
      <c r="B3746" t="s">
        <v>6669</v>
      </c>
      <c r="C3746" t="s">
        <v>6670</v>
      </c>
      <c r="D3746" t="s">
        <v>24</v>
      </c>
      <c r="E3746">
        <v>90</v>
      </c>
      <c r="F3746" s="3">
        <v>28464</v>
      </c>
      <c r="G3746" t="s">
        <v>668</v>
      </c>
      <c r="H3746" t="s">
        <v>26</v>
      </c>
      <c r="I3746" t="s">
        <v>27</v>
      </c>
      <c r="J3746" t="s">
        <v>28</v>
      </c>
      <c r="K3746" t="s">
        <v>29</v>
      </c>
      <c r="L3746">
        <v>20</v>
      </c>
    </row>
    <row r="3747" spans="1:12" x14ac:dyDescent="0.3">
      <c r="A3747">
        <v>3746</v>
      </c>
      <c r="B3747" t="s">
        <v>6671</v>
      </c>
      <c r="C3747" t="s">
        <v>6672</v>
      </c>
      <c r="D3747" t="s">
        <v>32</v>
      </c>
      <c r="E3747">
        <v>64</v>
      </c>
      <c r="F3747" s="3">
        <v>22525</v>
      </c>
      <c r="G3747" t="s">
        <v>1176</v>
      </c>
      <c r="H3747" t="s">
        <v>40</v>
      </c>
      <c r="I3747" t="s">
        <v>46</v>
      </c>
      <c r="J3747" t="s">
        <v>28</v>
      </c>
      <c r="K3747" t="s">
        <v>29</v>
      </c>
      <c r="L3747">
        <v>16</v>
      </c>
    </row>
    <row r="3748" spans="1:12" x14ac:dyDescent="0.3">
      <c r="A3748">
        <v>3747</v>
      </c>
      <c r="B3748" t="s">
        <v>6673</v>
      </c>
      <c r="C3748" t="s">
        <v>6674</v>
      </c>
      <c r="D3748" t="s">
        <v>24</v>
      </c>
      <c r="E3748">
        <v>8</v>
      </c>
      <c r="F3748" s="3">
        <v>32928</v>
      </c>
      <c r="G3748" t="s">
        <v>1675</v>
      </c>
      <c r="H3748" t="s">
        <v>68</v>
      </c>
      <c r="I3748" t="s">
        <v>27</v>
      </c>
      <c r="J3748" t="s">
        <v>28</v>
      </c>
      <c r="K3748" t="s">
        <v>29</v>
      </c>
      <c r="L3748">
        <v>10</v>
      </c>
    </row>
    <row r="3749" spans="1:12" x14ac:dyDescent="0.3">
      <c r="A3749">
        <v>3748</v>
      </c>
      <c r="B3749" t="s">
        <v>743</v>
      </c>
      <c r="C3749" t="s">
        <v>6675</v>
      </c>
      <c r="D3749" t="s">
        <v>32</v>
      </c>
      <c r="E3749">
        <v>82</v>
      </c>
      <c r="F3749" s="3">
        <v>20464</v>
      </c>
      <c r="G3749" t="s">
        <v>331</v>
      </c>
      <c r="H3749" t="s">
        <v>40</v>
      </c>
      <c r="I3749" t="s">
        <v>46</v>
      </c>
      <c r="J3749" t="s">
        <v>28</v>
      </c>
      <c r="K3749" t="s">
        <v>29</v>
      </c>
      <c r="L3749">
        <v>18</v>
      </c>
    </row>
    <row r="3750" spans="1:12" x14ac:dyDescent="0.3">
      <c r="A3750">
        <v>3749</v>
      </c>
      <c r="B3750" t="s">
        <v>6676</v>
      </c>
      <c r="C3750" t="s">
        <v>6677</v>
      </c>
      <c r="D3750" t="s">
        <v>24</v>
      </c>
      <c r="E3750">
        <v>3</v>
      </c>
      <c r="F3750" s="3">
        <v>37002</v>
      </c>
      <c r="G3750" t="s">
        <v>40</v>
      </c>
      <c r="H3750" t="s">
        <v>41</v>
      </c>
      <c r="I3750" t="s">
        <v>46</v>
      </c>
      <c r="J3750" t="s">
        <v>28</v>
      </c>
      <c r="K3750" t="s">
        <v>42</v>
      </c>
      <c r="L3750">
        <v>1</v>
      </c>
    </row>
    <row r="3751" spans="1:12" x14ac:dyDescent="0.3">
      <c r="A3751">
        <v>3750</v>
      </c>
      <c r="B3751" t="s">
        <v>6678</v>
      </c>
      <c r="C3751" t="s">
        <v>6679</v>
      </c>
      <c r="D3751" t="s">
        <v>32</v>
      </c>
      <c r="E3751">
        <v>78</v>
      </c>
      <c r="F3751" s="3">
        <v>26403</v>
      </c>
      <c r="G3751" t="s">
        <v>374</v>
      </c>
      <c r="H3751" t="s">
        <v>68</v>
      </c>
      <c r="I3751" t="s">
        <v>46</v>
      </c>
      <c r="J3751" t="s">
        <v>28</v>
      </c>
      <c r="K3751" t="s">
        <v>29</v>
      </c>
      <c r="L3751">
        <v>6</v>
      </c>
    </row>
    <row r="3752" spans="1:12" x14ac:dyDescent="0.3">
      <c r="A3752">
        <v>3751</v>
      </c>
      <c r="B3752" t="s">
        <v>1228</v>
      </c>
      <c r="C3752" t="s">
        <v>6680</v>
      </c>
      <c r="D3752" t="s">
        <v>24</v>
      </c>
      <c r="E3752">
        <v>44</v>
      </c>
      <c r="F3752" s="3">
        <v>28852</v>
      </c>
      <c r="G3752" t="s">
        <v>784</v>
      </c>
      <c r="H3752" t="s">
        <v>40</v>
      </c>
      <c r="I3752" t="s">
        <v>46</v>
      </c>
      <c r="J3752" t="s">
        <v>28</v>
      </c>
      <c r="K3752" t="s">
        <v>29</v>
      </c>
      <c r="L3752">
        <v>13</v>
      </c>
    </row>
    <row r="3753" spans="1:12" x14ac:dyDescent="0.3">
      <c r="A3753">
        <v>3752</v>
      </c>
      <c r="B3753" t="s">
        <v>6681</v>
      </c>
      <c r="C3753" t="s">
        <v>6682</v>
      </c>
      <c r="D3753" t="s">
        <v>24</v>
      </c>
      <c r="E3753">
        <v>67</v>
      </c>
      <c r="F3753" s="3">
        <v>22539</v>
      </c>
      <c r="G3753" t="s">
        <v>1496</v>
      </c>
      <c r="H3753" t="s">
        <v>59</v>
      </c>
      <c r="I3753" t="s">
        <v>46</v>
      </c>
      <c r="J3753" t="s">
        <v>28</v>
      </c>
      <c r="K3753" t="s">
        <v>29</v>
      </c>
      <c r="L3753">
        <v>16</v>
      </c>
    </row>
    <row r="3754" spans="1:12" x14ac:dyDescent="0.3">
      <c r="A3754">
        <v>3753</v>
      </c>
      <c r="B3754" t="s">
        <v>209</v>
      </c>
      <c r="C3754" t="s">
        <v>6683</v>
      </c>
      <c r="D3754" t="s">
        <v>24</v>
      </c>
      <c r="E3754">
        <v>16</v>
      </c>
      <c r="F3754" s="3">
        <v>35663</v>
      </c>
      <c r="G3754" t="s">
        <v>391</v>
      </c>
      <c r="H3754" t="s">
        <v>68</v>
      </c>
      <c r="I3754" t="s">
        <v>27</v>
      </c>
      <c r="J3754" t="s">
        <v>28</v>
      </c>
      <c r="K3754" t="s">
        <v>42</v>
      </c>
      <c r="L3754">
        <v>3</v>
      </c>
    </row>
    <row r="3755" spans="1:12" x14ac:dyDescent="0.3">
      <c r="A3755">
        <v>3754</v>
      </c>
      <c r="B3755" t="s">
        <v>2668</v>
      </c>
      <c r="C3755" t="s">
        <v>6684</v>
      </c>
      <c r="D3755" t="s">
        <v>24</v>
      </c>
      <c r="E3755">
        <v>74</v>
      </c>
      <c r="F3755" s="3">
        <v>22328</v>
      </c>
      <c r="G3755" t="s">
        <v>40</v>
      </c>
      <c r="H3755" t="s">
        <v>122</v>
      </c>
      <c r="I3755" t="s">
        <v>27</v>
      </c>
      <c r="J3755" t="s">
        <v>28</v>
      </c>
      <c r="K3755" t="s">
        <v>42</v>
      </c>
      <c r="L3755">
        <v>19</v>
      </c>
    </row>
    <row r="3756" spans="1:12" x14ac:dyDescent="0.3">
      <c r="A3756">
        <v>3755</v>
      </c>
      <c r="B3756" t="s">
        <v>6685</v>
      </c>
      <c r="C3756" t="s">
        <v>6686</v>
      </c>
      <c r="D3756" t="s">
        <v>32</v>
      </c>
      <c r="E3756">
        <v>38</v>
      </c>
      <c r="F3756" s="3">
        <v>34464</v>
      </c>
      <c r="G3756" t="s">
        <v>196</v>
      </c>
      <c r="H3756" t="s">
        <v>34</v>
      </c>
      <c r="I3756" t="s">
        <v>50</v>
      </c>
      <c r="J3756" t="s">
        <v>28</v>
      </c>
      <c r="K3756" t="s">
        <v>29</v>
      </c>
      <c r="L3756">
        <v>7</v>
      </c>
    </row>
    <row r="3757" spans="1:12" x14ac:dyDescent="0.3">
      <c r="A3757">
        <v>3756</v>
      </c>
      <c r="B3757" t="s">
        <v>6687</v>
      </c>
      <c r="C3757" t="s">
        <v>9</v>
      </c>
      <c r="D3757" t="s">
        <v>32</v>
      </c>
      <c r="E3757">
        <v>22</v>
      </c>
      <c r="F3757" s="3">
        <v>28314</v>
      </c>
      <c r="G3757" t="s">
        <v>40</v>
      </c>
      <c r="H3757" t="s">
        <v>40</v>
      </c>
      <c r="I3757" t="s">
        <v>46</v>
      </c>
      <c r="J3757" t="s">
        <v>28</v>
      </c>
      <c r="K3757" t="s">
        <v>42</v>
      </c>
      <c r="L3757">
        <v>10</v>
      </c>
    </row>
    <row r="3758" spans="1:12" x14ac:dyDescent="0.3">
      <c r="A3758">
        <v>3757</v>
      </c>
      <c r="B3758" t="s">
        <v>3905</v>
      </c>
      <c r="C3758" t="s">
        <v>6688</v>
      </c>
      <c r="D3758" t="s">
        <v>24</v>
      </c>
      <c r="E3758">
        <v>75</v>
      </c>
      <c r="F3758" s="3">
        <v>36415</v>
      </c>
      <c r="G3758" t="s">
        <v>135</v>
      </c>
      <c r="H3758" t="s">
        <v>40</v>
      </c>
      <c r="I3758" t="s">
        <v>46</v>
      </c>
      <c r="J3758" t="s">
        <v>28</v>
      </c>
      <c r="K3758" t="s">
        <v>42</v>
      </c>
      <c r="L3758">
        <v>2</v>
      </c>
    </row>
    <row r="3759" spans="1:12" x14ac:dyDescent="0.3">
      <c r="A3759">
        <v>3758</v>
      </c>
      <c r="B3759" t="s">
        <v>6689</v>
      </c>
      <c r="C3759" t="s">
        <v>6690</v>
      </c>
      <c r="D3759" t="s">
        <v>24</v>
      </c>
      <c r="E3759">
        <v>71</v>
      </c>
      <c r="F3759" s="3">
        <v>21761</v>
      </c>
      <c r="G3759" t="s">
        <v>37</v>
      </c>
      <c r="H3759" t="s">
        <v>122</v>
      </c>
      <c r="I3759" t="s">
        <v>27</v>
      </c>
      <c r="J3759" t="s">
        <v>28</v>
      </c>
      <c r="K3759" t="s">
        <v>29</v>
      </c>
      <c r="L3759">
        <v>12</v>
      </c>
    </row>
    <row r="3760" spans="1:12" x14ac:dyDescent="0.3">
      <c r="A3760">
        <v>3759</v>
      </c>
      <c r="B3760" t="s">
        <v>1342</v>
      </c>
      <c r="C3760" t="s">
        <v>6691</v>
      </c>
      <c r="D3760" t="s">
        <v>24</v>
      </c>
      <c r="E3760">
        <v>68</v>
      </c>
      <c r="F3760" s="3">
        <v>34762</v>
      </c>
      <c r="G3760" t="s">
        <v>840</v>
      </c>
      <c r="H3760" t="s">
        <v>38</v>
      </c>
      <c r="I3760" t="s">
        <v>27</v>
      </c>
      <c r="J3760" t="s">
        <v>28</v>
      </c>
      <c r="K3760" t="s">
        <v>29</v>
      </c>
      <c r="L3760">
        <v>4</v>
      </c>
    </row>
    <row r="3761" spans="1:12" x14ac:dyDescent="0.3">
      <c r="A3761">
        <v>3760</v>
      </c>
      <c r="B3761" t="s">
        <v>5303</v>
      </c>
      <c r="C3761" t="s">
        <v>6692</v>
      </c>
      <c r="D3761" t="s">
        <v>24</v>
      </c>
      <c r="E3761">
        <v>73</v>
      </c>
      <c r="F3761" s="3">
        <v>27920</v>
      </c>
      <c r="G3761" t="s">
        <v>40</v>
      </c>
      <c r="H3761" t="s">
        <v>34</v>
      </c>
      <c r="I3761" t="s">
        <v>27</v>
      </c>
      <c r="J3761" t="s">
        <v>28</v>
      </c>
      <c r="K3761" t="s">
        <v>42</v>
      </c>
      <c r="L3761">
        <v>18</v>
      </c>
    </row>
    <row r="3762" spans="1:12" x14ac:dyDescent="0.3">
      <c r="A3762">
        <v>3761</v>
      </c>
      <c r="B3762" t="s">
        <v>6693</v>
      </c>
      <c r="C3762" t="s">
        <v>6694</v>
      </c>
      <c r="D3762" t="s">
        <v>24</v>
      </c>
      <c r="E3762">
        <v>87</v>
      </c>
      <c r="F3762" s="3">
        <v>26865</v>
      </c>
      <c r="G3762" t="s">
        <v>173</v>
      </c>
      <c r="H3762" t="s">
        <v>122</v>
      </c>
      <c r="I3762" t="s">
        <v>27</v>
      </c>
      <c r="J3762" t="s">
        <v>28</v>
      </c>
      <c r="K3762" t="s">
        <v>29</v>
      </c>
      <c r="L3762">
        <v>13</v>
      </c>
    </row>
    <row r="3763" spans="1:12" x14ac:dyDescent="0.3">
      <c r="A3763">
        <v>3762</v>
      </c>
      <c r="B3763" t="s">
        <v>4804</v>
      </c>
      <c r="C3763" t="s">
        <v>6695</v>
      </c>
      <c r="D3763" t="s">
        <v>24</v>
      </c>
      <c r="E3763">
        <v>48</v>
      </c>
      <c r="F3763" s="3">
        <v>24553</v>
      </c>
      <c r="G3763" t="s">
        <v>40</v>
      </c>
      <c r="H3763" t="s">
        <v>38</v>
      </c>
      <c r="I3763" t="s">
        <v>27</v>
      </c>
      <c r="J3763" t="s">
        <v>28</v>
      </c>
      <c r="K3763" t="s">
        <v>42</v>
      </c>
      <c r="L3763">
        <v>14</v>
      </c>
    </row>
    <row r="3764" spans="1:12" x14ac:dyDescent="0.3">
      <c r="A3764">
        <v>3763</v>
      </c>
      <c r="B3764" t="s">
        <v>6696</v>
      </c>
      <c r="C3764" t="s">
        <v>6697</v>
      </c>
      <c r="D3764" t="s">
        <v>32</v>
      </c>
      <c r="E3764">
        <v>37</v>
      </c>
      <c r="F3764" s="3">
        <v>29613</v>
      </c>
      <c r="G3764" t="s">
        <v>276</v>
      </c>
      <c r="H3764" t="s">
        <v>40</v>
      </c>
      <c r="I3764" t="s">
        <v>46</v>
      </c>
      <c r="J3764" t="s">
        <v>28</v>
      </c>
      <c r="K3764" t="s">
        <v>29</v>
      </c>
      <c r="L3764">
        <v>20</v>
      </c>
    </row>
    <row r="3765" spans="1:12" x14ac:dyDescent="0.3">
      <c r="A3765">
        <v>3764</v>
      </c>
      <c r="B3765" t="s">
        <v>6698</v>
      </c>
      <c r="C3765" t="s">
        <v>6699</v>
      </c>
      <c r="D3765" t="s">
        <v>24</v>
      </c>
      <c r="E3765">
        <v>29</v>
      </c>
      <c r="F3765" s="3">
        <v>20946</v>
      </c>
      <c r="G3765" t="s">
        <v>422</v>
      </c>
      <c r="H3765" t="s">
        <v>34</v>
      </c>
      <c r="I3765" t="s">
        <v>27</v>
      </c>
      <c r="J3765" t="s">
        <v>28</v>
      </c>
      <c r="K3765" t="s">
        <v>29</v>
      </c>
      <c r="L3765">
        <v>15</v>
      </c>
    </row>
    <row r="3766" spans="1:12" x14ac:dyDescent="0.3">
      <c r="A3766">
        <v>3765</v>
      </c>
      <c r="B3766" t="s">
        <v>6700</v>
      </c>
      <c r="C3766" t="s">
        <v>6701</v>
      </c>
      <c r="D3766" t="s">
        <v>24</v>
      </c>
      <c r="E3766">
        <v>20</v>
      </c>
      <c r="F3766" s="3">
        <v>23163</v>
      </c>
      <c r="G3766" t="s">
        <v>243</v>
      </c>
      <c r="H3766" t="s">
        <v>38</v>
      </c>
      <c r="I3766" t="s">
        <v>27</v>
      </c>
      <c r="J3766" t="s">
        <v>28</v>
      </c>
      <c r="K3766" t="s">
        <v>42</v>
      </c>
      <c r="L3766">
        <v>18</v>
      </c>
    </row>
    <row r="3767" spans="1:12" x14ac:dyDescent="0.3">
      <c r="A3767">
        <v>3766</v>
      </c>
      <c r="B3767" t="s">
        <v>6702</v>
      </c>
      <c r="C3767" t="s">
        <v>6703</v>
      </c>
      <c r="D3767" t="s">
        <v>32</v>
      </c>
      <c r="E3767">
        <v>47</v>
      </c>
      <c r="F3767" s="3">
        <v>25671</v>
      </c>
      <c r="G3767" t="s">
        <v>558</v>
      </c>
      <c r="H3767" t="s">
        <v>34</v>
      </c>
      <c r="I3767" t="s">
        <v>27</v>
      </c>
      <c r="J3767" t="s">
        <v>28</v>
      </c>
      <c r="K3767" t="s">
        <v>29</v>
      </c>
      <c r="L3767">
        <v>19</v>
      </c>
    </row>
    <row r="3768" spans="1:12" x14ac:dyDescent="0.3">
      <c r="A3768">
        <v>3767</v>
      </c>
      <c r="B3768" t="s">
        <v>6704</v>
      </c>
      <c r="C3768" t="s">
        <v>6705</v>
      </c>
      <c r="D3768" t="s">
        <v>32</v>
      </c>
      <c r="E3768">
        <v>25</v>
      </c>
      <c r="F3768" s="3">
        <v>30208</v>
      </c>
      <c r="G3768" t="s">
        <v>1675</v>
      </c>
      <c r="H3768" t="s">
        <v>40</v>
      </c>
      <c r="I3768" t="s">
        <v>50</v>
      </c>
      <c r="J3768" t="s">
        <v>28</v>
      </c>
      <c r="K3768" t="s">
        <v>42</v>
      </c>
      <c r="L3768">
        <v>16</v>
      </c>
    </row>
    <row r="3769" spans="1:12" x14ac:dyDescent="0.3">
      <c r="A3769">
        <v>3768</v>
      </c>
      <c r="B3769" t="s">
        <v>4264</v>
      </c>
      <c r="C3769" t="s">
        <v>6706</v>
      </c>
      <c r="D3769" t="s">
        <v>24</v>
      </c>
      <c r="E3769">
        <v>44</v>
      </c>
      <c r="F3769" s="3">
        <v>25950</v>
      </c>
      <c r="G3769" t="s">
        <v>165</v>
      </c>
      <c r="H3769" t="s">
        <v>34</v>
      </c>
      <c r="I3769" t="s">
        <v>27</v>
      </c>
      <c r="J3769" t="s">
        <v>28</v>
      </c>
      <c r="K3769" t="s">
        <v>29</v>
      </c>
      <c r="L3769">
        <v>14</v>
      </c>
    </row>
    <row r="3770" spans="1:12" x14ac:dyDescent="0.3">
      <c r="A3770">
        <v>3769</v>
      </c>
      <c r="B3770" t="s">
        <v>2440</v>
      </c>
      <c r="C3770" t="s">
        <v>6707</v>
      </c>
      <c r="D3770" t="s">
        <v>32</v>
      </c>
      <c r="E3770">
        <v>40</v>
      </c>
      <c r="F3770" s="3">
        <v>33988</v>
      </c>
      <c r="G3770" t="s">
        <v>558</v>
      </c>
      <c r="H3770" t="s">
        <v>26</v>
      </c>
      <c r="I3770" t="s">
        <v>50</v>
      </c>
      <c r="J3770" t="s">
        <v>28</v>
      </c>
      <c r="K3770" t="s">
        <v>29</v>
      </c>
      <c r="L3770">
        <v>5</v>
      </c>
    </row>
    <row r="3771" spans="1:12" x14ac:dyDescent="0.3">
      <c r="A3771">
        <v>3770</v>
      </c>
      <c r="B3771" t="s">
        <v>6708</v>
      </c>
      <c r="C3771" t="s">
        <v>6709</v>
      </c>
      <c r="D3771" t="s">
        <v>32</v>
      </c>
      <c r="E3771">
        <v>54</v>
      </c>
      <c r="F3771" s="3">
        <v>32175</v>
      </c>
      <c r="G3771" t="s">
        <v>125</v>
      </c>
      <c r="H3771" t="s">
        <v>59</v>
      </c>
      <c r="I3771" t="s">
        <v>27</v>
      </c>
      <c r="J3771" t="s">
        <v>28</v>
      </c>
      <c r="K3771" t="s">
        <v>42</v>
      </c>
      <c r="L3771">
        <v>17</v>
      </c>
    </row>
    <row r="3772" spans="1:12" x14ac:dyDescent="0.3">
      <c r="A3772">
        <v>3771</v>
      </c>
      <c r="B3772" t="s">
        <v>6710</v>
      </c>
      <c r="C3772" t="s">
        <v>6711</v>
      </c>
      <c r="D3772" t="s">
        <v>24</v>
      </c>
      <c r="E3772">
        <v>78</v>
      </c>
      <c r="F3772" s="3">
        <v>27280</v>
      </c>
      <c r="G3772" t="s">
        <v>577</v>
      </c>
      <c r="H3772" t="s">
        <v>68</v>
      </c>
      <c r="I3772" t="s">
        <v>27</v>
      </c>
      <c r="J3772" t="s">
        <v>28</v>
      </c>
      <c r="K3772" t="s">
        <v>42</v>
      </c>
      <c r="L3772">
        <v>17</v>
      </c>
    </row>
    <row r="3773" spans="1:12" x14ac:dyDescent="0.3">
      <c r="A3773">
        <v>3772</v>
      </c>
      <c r="B3773" t="s">
        <v>1477</v>
      </c>
      <c r="C3773" t="s">
        <v>6712</v>
      </c>
      <c r="D3773" t="s">
        <v>24</v>
      </c>
      <c r="E3773">
        <v>45</v>
      </c>
      <c r="F3773" s="3">
        <v>36198</v>
      </c>
      <c r="G3773" t="s">
        <v>202</v>
      </c>
      <c r="H3773" t="s">
        <v>68</v>
      </c>
      <c r="I3773" t="s">
        <v>27</v>
      </c>
      <c r="J3773" t="s">
        <v>28</v>
      </c>
      <c r="K3773" t="s">
        <v>29</v>
      </c>
      <c r="L3773">
        <v>2</v>
      </c>
    </row>
    <row r="3774" spans="1:12" x14ac:dyDescent="0.3">
      <c r="A3774">
        <v>3773</v>
      </c>
      <c r="B3774" t="s">
        <v>1799</v>
      </c>
      <c r="C3774" t="s">
        <v>6713</v>
      </c>
      <c r="D3774" t="s">
        <v>32</v>
      </c>
      <c r="E3774">
        <v>44</v>
      </c>
      <c r="F3774" s="3">
        <v>27796</v>
      </c>
      <c r="G3774" t="s">
        <v>478</v>
      </c>
      <c r="H3774" t="s">
        <v>40</v>
      </c>
      <c r="I3774" t="s">
        <v>46</v>
      </c>
      <c r="J3774" t="s">
        <v>28</v>
      </c>
      <c r="K3774" t="s">
        <v>29</v>
      </c>
      <c r="L3774">
        <v>18</v>
      </c>
    </row>
    <row r="3775" spans="1:12" x14ac:dyDescent="0.3">
      <c r="A3775">
        <v>3774</v>
      </c>
      <c r="B3775" t="s">
        <v>3806</v>
      </c>
      <c r="C3775" t="s">
        <v>6714</v>
      </c>
      <c r="D3775" t="s">
        <v>24</v>
      </c>
      <c r="E3775">
        <v>38</v>
      </c>
      <c r="F3775" s="3">
        <v>36106</v>
      </c>
      <c r="G3775" t="s">
        <v>545</v>
      </c>
      <c r="H3775" t="s">
        <v>38</v>
      </c>
      <c r="I3775" t="s">
        <v>50</v>
      </c>
      <c r="J3775" t="s">
        <v>28</v>
      </c>
      <c r="K3775" t="s">
        <v>42</v>
      </c>
      <c r="L3775">
        <v>2</v>
      </c>
    </row>
    <row r="3776" spans="1:12" x14ac:dyDescent="0.3">
      <c r="A3776">
        <v>3775</v>
      </c>
      <c r="B3776" t="s">
        <v>6715</v>
      </c>
      <c r="C3776" t="s">
        <v>6716</v>
      </c>
      <c r="D3776" t="s">
        <v>24</v>
      </c>
      <c r="E3776">
        <v>16</v>
      </c>
      <c r="F3776" s="3">
        <v>31091</v>
      </c>
      <c r="G3776" t="s">
        <v>40</v>
      </c>
      <c r="H3776" t="s">
        <v>26</v>
      </c>
      <c r="I3776" t="s">
        <v>46</v>
      </c>
      <c r="J3776" t="s">
        <v>28</v>
      </c>
      <c r="K3776" t="s">
        <v>42</v>
      </c>
      <c r="L3776">
        <v>8</v>
      </c>
    </row>
    <row r="3777" spans="1:12" x14ac:dyDescent="0.3">
      <c r="A3777">
        <v>3776</v>
      </c>
      <c r="B3777" t="s">
        <v>6717</v>
      </c>
      <c r="C3777" t="s">
        <v>6718</v>
      </c>
      <c r="D3777" t="s">
        <v>32</v>
      </c>
      <c r="E3777">
        <v>46</v>
      </c>
      <c r="F3777" s="3">
        <v>28247</v>
      </c>
      <c r="G3777" t="s">
        <v>394</v>
      </c>
      <c r="H3777" t="s">
        <v>49</v>
      </c>
      <c r="I3777" t="s">
        <v>27</v>
      </c>
      <c r="J3777" t="s">
        <v>28</v>
      </c>
      <c r="K3777" t="s">
        <v>29</v>
      </c>
      <c r="L3777">
        <v>19</v>
      </c>
    </row>
    <row r="3778" spans="1:12" x14ac:dyDescent="0.3">
      <c r="A3778">
        <v>3777</v>
      </c>
      <c r="B3778" t="s">
        <v>591</v>
      </c>
      <c r="C3778" t="s">
        <v>6719</v>
      </c>
      <c r="D3778" t="s">
        <v>24</v>
      </c>
      <c r="E3778">
        <v>13</v>
      </c>
      <c r="F3778" s="3">
        <v>25366</v>
      </c>
      <c r="G3778" t="s">
        <v>422</v>
      </c>
      <c r="H3778" t="s">
        <v>34</v>
      </c>
      <c r="I3778" t="s">
        <v>50</v>
      </c>
      <c r="J3778" t="s">
        <v>28</v>
      </c>
      <c r="K3778" t="s">
        <v>29</v>
      </c>
      <c r="L3778">
        <v>6</v>
      </c>
    </row>
    <row r="3779" spans="1:12" x14ac:dyDescent="0.3">
      <c r="A3779">
        <v>3778</v>
      </c>
      <c r="B3779" t="s">
        <v>6720</v>
      </c>
      <c r="C3779" t="s">
        <v>6721</v>
      </c>
      <c r="D3779" t="s">
        <v>32</v>
      </c>
      <c r="E3779">
        <v>99</v>
      </c>
      <c r="F3779" s="3">
        <v>26093</v>
      </c>
      <c r="G3779" t="s">
        <v>668</v>
      </c>
      <c r="H3779" t="s">
        <v>26</v>
      </c>
      <c r="I3779" t="s">
        <v>50</v>
      </c>
      <c r="J3779" t="s">
        <v>28</v>
      </c>
      <c r="K3779" t="s">
        <v>42</v>
      </c>
      <c r="L3779">
        <v>10</v>
      </c>
    </row>
    <row r="3780" spans="1:12" x14ac:dyDescent="0.3">
      <c r="A3780">
        <v>3779</v>
      </c>
      <c r="B3780" t="s">
        <v>5363</v>
      </c>
      <c r="C3780" t="s">
        <v>3630</v>
      </c>
      <c r="D3780" t="s">
        <v>131</v>
      </c>
      <c r="E3780">
        <v>68</v>
      </c>
      <c r="F3780" s="3" t="s">
        <v>132</v>
      </c>
      <c r="G3780" t="s">
        <v>40</v>
      </c>
      <c r="H3780" t="s">
        <v>41</v>
      </c>
      <c r="I3780" t="s">
        <v>46</v>
      </c>
      <c r="J3780" t="s">
        <v>28</v>
      </c>
      <c r="K3780" t="s">
        <v>42</v>
      </c>
      <c r="L3780">
        <v>11</v>
      </c>
    </row>
    <row r="3781" spans="1:12" x14ac:dyDescent="0.3">
      <c r="A3781">
        <v>3780</v>
      </c>
      <c r="B3781" t="s">
        <v>1655</v>
      </c>
      <c r="C3781" t="s">
        <v>6722</v>
      </c>
      <c r="D3781" t="s">
        <v>32</v>
      </c>
      <c r="E3781">
        <v>10</v>
      </c>
      <c r="F3781" s="3">
        <v>34274</v>
      </c>
      <c r="G3781" t="s">
        <v>558</v>
      </c>
      <c r="H3781" t="s">
        <v>34</v>
      </c>
      <c r="I3781" t="s">
        <v>50</v>
      </c>
      <c r="J3781" t="s">
        <v>28</v>
      </c>
      <c r="K3781" t="s">
        <v>42</v>
      </c>
      <c r="L3781">
        <v>8</v>
      </c>
    </row>
    <row r="3782" spans="1:12" x14ac:dyDescent="0.3">
      <c r="A3782">
        <v>3781</v>
      </c>
      <c r="B3782" t="s">
        <v>4558</v>
      </c>
      <c r="C3782" t="s">
        <v>6723</v>
      </c>
      <c r="D3782" t="s">
        <v>24</v>
      </c>
      <c r="E3782">
        <v>30</v>
      </c>
      <c r="F3782" s="3">
        <v>22570</v>
      </c>
      <c r="G3782" t="s">
        <v>351</v>
      </c>
      <c r="H3782" t="s">
        <v>49</v>
      </c>
      <c r="I3782" t="s">
        <v>27</v>
      </c>
      <c r="J3782" t="s">
        <v>28</v>
      </c>
      <c r="K3782" t="s">
        <v>29</v>
      </c>
      <c r="L3782">
        <v>12</v>
      </c>
    </row>
    <row r="3783" spans="1:12" x14ac:dyDescent="0.3">
      <c r="A3783">
        <v>3782</v>
      </c>
      <c r="B3783" t="s">
        <v>6724</v>
      </c>
      <c r="C3783" t="s">
        <v>6725</v>
      </c>
      <c r="D3783" t="s">
        <v>32</v>
      </c>
      <c r="E3783">
        <v>12</v>
      </c>
      <c r="F3783" s="3">
        <v>26828</v>
      </c>
      <c r="G3783" t="s">
        <v>784</v>
      </c>
      <c r="H3783" t="s">
        <v>34</v>
      </c>
      <c r="I3783" t="s">
        <v>27</v>
      </c>
      <c r="J3783" t="s">
        <v>28</v>
      </c>
      <c r="K3783" t="s">
        <v>42</v>
      </c>
      <c r="L3783">
        <v>11</v>
      </c>
    </row>
    <row r="3784" spans="1:12" x14ac:dyDescent="0.3">
      <c r="A3784">
        <v>3783</v>
      </c>
      <c r="B3784" t="s">
        <v>6726</v>
      </c>
      <c r="C3784" t="s">
        <v>6727</v>
      </c>
      <c r="D3784" t="s">
        <v>24</v>
      </c>
      <c r="E3784">
        <v>61</v>
      </c>
      <c r="F3784" s="3">
        <v>27270</v>
      </c>
      <c r="G3784" t="s">
        <v>365</v>
      </c>
      <c r="H3784" t="s">
        <v>34</v>
      </c>
      <c r="I3784" t="s">
        <v>27</v>
      </c>
      <c r="J3784" t="s">
        <v>28</v>
      </c>
      <c r="K3784" t="s">
        <v>42</v>
      </c>
      <c r="L3784">
        <v>7</v>
      </c>
    </row>
    <row r="3785" spans="1:12" x14ac:dyDescent="0.3">
      <c r="A3785">
        <v>3784</v>
      </c>
      <c r="B3785" t="s">
        <v>6728</v>
      </c>
      <c r="C3785" t="s">
        <v>6729</v>
      </c>
      <c r="D3785" t="s">
        <v>32</v>
      </c>
      <c r="E3785">
        <v>56</v>
      </c>
      <c r="F3785" s="3">
        <v>30471</v>
      </c>
      <c r="G3785" t="s">
        <v>40</v>
      </c>
      <c r="H3785" t="s">
        <v>34</v>
      </c>
      <c r="I3785" t="s">
        <v>50</v>
      </c>
      <c r="J3785" t="s">
        <v>28</v>
      </c>
      <c r="K3785" t="s">
        <v>42</v>
      </c>
      <c r="L3785">
        <v>13</v>
      </c>
    </row>
    <row r="3786" spans="1:12" x14ac:dyDescent="0.3">
      <c r="A3786">
        <v>3785</v>
      </c>
      <c r="B3786" t="s">
        <v>3213</v>
      </c>
      <c r="C3786" t="s">
        <v>6730</v>
      </c>
      <c r="D3786" t="s">
        <v>24</v>
      </c>
      <c r="E3786">
        <v>93</v>
      </c>
      <c r="F3786" s="3">
        <v>25302</v>
      </c>
      <c r="G3786" t="s">
        <v>365</v>
      </c>
      <c r="H3786" t="s">
        <v>34</v>
      </c>
      <c r="I3786" t="s">
        <v>46</v>
      </c>
      <c r="J3786" t="s">
        <v>28</v>
      </c>
      <c r="K3786" t="s">
        <v>42</v>
      </c>
      <c r="L3786">
        <v>14</v>
      </c>
    </row>
    <row r="3787" spans="1:12" x14ac:dyDescent="0.3">
      <c r="A3787">
        <v>3786</v>
      </c>
      <c r="B3787" t="s">
        <v>6731</v>
      </c>
      <c r="C3787" t="s">
        <v>6732</v>
      </c>
      <c r="D3787" t="s">
        <v>32</v>
      </c>
      <c r="E3787">
        <v>12</v>
      </c>
      <c r="F3787" s="3">
        <v>31409</v>
      </c>
      <c r="G3787" t="s">
        <v>4843</v>
      </c>
      <c r="H3787" t="s">
        <v>40</v>
      </c>
      <c r="I3787" t="s">
        <v>50</v>
      </c>
      <c r="J3787" t="s">
        <v>28</v>
      </c>
      <c r="K3787" t="s">
        <v>42</v>
      </c>
      <c r="L3787">
        <v>22</v>
      </c>
    </row>
    <row r="3788" spans="1:12" x14ac:dyDescent="0.3">
      <c r="A3788">
        <v>3787</v>
      </c>
      <c r="B3788" t="s">
        <v>5331</v>
      </c>
      <c r="C3788" t="s">
        <v>6733</v>
      </c>
      <c r="D3788" t="s">
        <v>24</v>
      </c>
      <c r="E3788">
        <v>1</v>
      </c>
      <c r="F3788" s="3">
        <v>24021</v>
      </c>
      <c r="G3788" t="s">
        <v>368</v>
      </c>
      <c r="H3788" t="s">
        <v>68</v>
      </c>
      <c r="I3788" t="s">
        <v>50</v>
      </c>
      <c r="J3788" t="s">
        <v>28</v>
      </c>
      <c r="K3788" t="s">
        <v>42</v>
      </c>
      <c r="L3788">
        <v>6</v>
      </c>
    </row>
    <row r="3789" spans="1:12" x14ac:dyDescent="0.3">
      <c r="A3789">
        <v>3788</v>
      </c>
      <c r="B3789" t="s">
        <v>6734</v>
      </c>
      <c r="C3789" t="s">
        <v>6735</v>
      </c>
      <c r="D3789" t="s">
        <v>24</v>
      </c>
      <c r="E3789">
        <v>73</v>
      </c>
      <c r="F3789" s="3">
        <v>22848</v>
      </c>
      <c r="G3789" t="s">
        <v>784</v>
      </c>
      <c r="H3789" t="s">
        <v>34</v>
      </c>
      <c r="I3789" t="s">
        <v>27</v>
      </c>
      <c r="J3789" t="s">
        <v>28</v>
      </c>
      <c r="K3789" t="s">
        <v>42</v>
      </c>
      <c r="L3789">
        <v>18</v>
      </c>
    </row>
    <row r="3790" spans="1:12" x14ac:dyDescent="0.3">
      <c r="A3790">
        <v>3789</v>
      </c>
      <c r="B3790" t="s">
        <v>6736</v>
      </c>
      <c r="C3790" t="s">
        <v>6737</v>
      </c>
      <c r="D3790" t="s">
        <v>32</v>
      </c>
      <c r="E3790">
        <v>52</v>
      </c>
      <c r="F3790" s="3">
        <v>20675</v>
      </c>
      <c r="G3790" t="s">
        <v>285</v>
      </c>
      <c r="H3790" t="s">
        <v>68</v>
      </c>
      <c r="I3790" t="s">
        <v>27</v>
      </c>
      <c r="J3790" t="s">
        <v>28</v>
      </c>
      <c r="K3790" t="s">
        <v>29</v>
      </c>
      <c r="L3790">
        <v>6</v>
      </c>
    </row>
    <row r="3791" spans="1:12" x14ac:dyDescent="0.3">
      <c r="A3791">
        <v>3790</v>
      </c>
      <c r="B3791" t="s">
        <v>972</v>
      </c>
      <c r="C3791" t="s">
        <v>6738</v>
      </c>
      <c r="D3791" t="s">
        <v>32</v>
      </c>
      <c r="E3791">
        <v>91</v>
      </c>
      <c r="F3791" s="3">
        <v>21701</v>
      </c>
      <c r="G3791" t="s">
        <v>45</v>
      </c>
      <c r="H3791" t="s">
        <v>49</v>
      </c>
      <c r="I3791" t="s">
        <v>27</v>
      </c>
      <c r="J3791" t="s">
        <v>1644</v>
      </c>
      <c r="K3791" t="s">
        <v>29</v>
      </c>
      <c r="L3791">
        <v>9</v>
      </c>
    </row>
    <row r="3792" spans="1:12" x14ac:dyDescent="0.3">
      <c r="A3792">
        <v>3791</v>
      </c>
      <c r="B3792" t="s">
        <v>1121</v>
      </c>
      <c r="C3792" t="s">
        <v>6739</v>
      </c>
      <c r="D3792" t="s">
        <v>32</v>
      </c>
      <c r="E3792">
        <v>17</v>
      </c>
      <c r="F3792" s="3">
        <v>34115</v>
      </c>
      <c r="G3792" t="s">
        <v>276</v>
      </c>
      <c r="H3792" t="s">
        <v>26</v>
      </c>
      <c r="I3792" t="s">
        <v>46</v>
      </c>
      <c r="J3792" t="s">
        <v>28</v>
      </c>
      <c r="K3792" t="s">
        <v>42</v>
      </c>
      <c r="L3792">
        <v>6</v>
      </c>
    </row>
    <row r="3793" spans="1:12" x14ac:dyDescent="0.3">
      <c r="A3793">
        <v>3792</v>
      </c>
      <c r="B3793" t="s">
        <v>6740</v>
      </c>
      <c r="C3793" t="s">
        <v>6741</v>
      </c>
      <c r="D3793" t="s">
        <v>24</v>
      </c>
      <c r="E3793">
        <v>81</v>
      </c>
      <c r="F3793" s="3">
        <v>27866</v>
      </c>
      <c r="G3793" t="s">
        <v>555</v>
      </c>
      <c r="H3793" t="s">
        <v>34</v>
      </c>
      <c r="I3793" t="s">
        <v>46</v>
      </c>
      <c r="J3793" t="s">
        <v>28</v>
      </c>
      <c r="K3793" t="s">
        <v>29</v>
      </c>
      <c r="L3793">
        <v>5</v>
      </c>
    </row>
    <row r="3794" spans="1:12" x14ac:dyDescent="0.3">
      <c r="A3794">
        <v>3793</v>
      </c>
      <c r="B3794" t="s">
        <v>6742</v>
      </c>
      <c r="C3794" t="s">
        <v>6743</v>
      </c>
      <c r="D3794" t="s">
        <v>24</v>
      </c>
      <c r="E3794">
        <v>49</v>
      </c>
      <c r="F3794" s="3">
        <v>20952</v>
      </c>
      <c r="G3794" t="s">
        <v>2240</v>
      </c>
      <c r="H3794" t="s">
        <v>40</v>
      </c>
      <c r="I3794" t="s">
        <v>46</v>
      </c>
      <c r="J3794" t="s">
        <v>28</v>
      </c>
      <c r="K3794" t="s">
        <v>29</v>
      </c>
      <c r="L3794">
        <v>15</v>
      </c>
    </row>
    <row r="3795" spans="1:12" x14ac:dyDescent="0.3">
      <c r="A3795">
        <v>3794</v>
      </c>
      <c r="B3795" t="s">
        <v>4995</v>
      </c>
      <c r="C3795" t="s">
        <v>2434</v>
      </c>
      <c r="D3795" t="s">
        <v>24</v>
      </c>
      <c r="E3795">
        <v>47</v>
      </c>
      <c r="F3795" s="3">
        <v>34521</v>
      </c>
      <c r="G3795" t="s">
        <v>40</v>
      </c>
      <c r="H3795" t="s">
        <v>41</v>
      </c>
      <c r="I3795" t="s">
        <v>27</v>
      </c>
      <c r="J3795" t="s">
        <v>28</v>
      </c>
      <c r="K3795" t="s">
        <v>42</v>
      </c>
      <c r="L3795">
        <v>2</v>
      </c>
    </row>
    <row r="3796" spans="1:12" x14ac:dyDescent="0.3">
      <c r="A3796">
        <v>3795</v>
      </c>
      <c r="B3796" t="s">
        <v>6279</v>
      </c>
      <c r="C3796" t="s">
        <v>6744</v>
      </c>
      <c r="D3796" t="s">
        <v>32</v>
      </c>
      <c r="E3796">
        <v>88</v>
      </c>
      <c r="F3796" s="3">
        <v>20630</v>
      </c>
      <c r="G3796" t="s">
        <v>368</v>
      </c>
      <c r="H3796" t="s">
        <v>59</v>
      </c>
      <c r="I3796" t="s">
        <v>50</v>
      </c>
      <c r="J3796" t="s">
        <v>28</v>
      </c>
      <c r="K3796" t="s">
        <v>29</v>
      </c>
      <c r="L3796">
        <v>5</v>
      </c>
    </row>
    <row r="3797" spans="1:12" x14ac:dyDescent="0.3">
      <c r="A3797">
        <v>3796</v>
      </c>
      <c r="B3797" t="s">
        <v>6745</v>
      </c>
      <c r="C3797" t="s">
        <v>6746</v>
      </c>
      <c r="D3797" t="s">
        <v>32</v>
      </c>
      <c r="E3797">
        <v>51</v>
      </c>
      <c r="F3797" s="3">
        <v>23950</v>
      </c>
      <c r="G3797" t="s">
        <v>190</v>
      </c>
      <c r="H3797" t="s">
        <v>34</v>
      </c>
      <c r="I3797" t="s">
        <v>27</v>
      </c>
      <c r="J3797" t="s">
        <v>28</v>
      </c>
      <c r="K3797" t="s">
        <v>29</v>
      </c>
      <c r="L3797">
        <v>9</v>
      </c>
    </row>
    <row r="3798" spans="1:12" x14ac:dyDescent="0.3">
      <c r="A3798">
        <v>3797</v>
      </c>
      <c r="B3798" t="s">
        <v>6747</v>
      </c>
      <c r="C3798" t="s">
        <v>6748</v>
      </c>
      <c r="D3798" t="s">
        <v>24</v>
      </c>
      <c r="E3798">
        <v>76</v>
      </c>
      <c r="F3798" s="3">
        <v>29085</v>
      </c>
      <c r="G3798" t="s">
        <v>266</v>
      </c>
      <c r="H3798" t="s">
        <v>26</v>
      </c>
      <c r="I3798" t="s">
        <v>46</v>
      </c>
      <c r="J3798" t="s">
        <v>28</v>
      </c>
      <c r="K3798" t="s">
        <v>29</v>
      </c>
      <c r="L3798">
        <v>4</v>
      </c>
    </row>
    <row r="3799" spans="1:12" x14ac:dyDescent="0.3">
      <c r="A3799">
        <v>3798</v>
      </c>
      <c r="B3799" t="s">
        <v>5662</v>
      </c>
      <c r="C3799" t="s">
        <v>6749</v>
      </c>
      <c r="D3799" t="s">
        <v>32</v>
      </c>
      <c r="E3799">
        <v>13</v>
      </c>
      <c r="F3799" s="3">
        <v>24890</v>
      </c>
      <c r="G3799" t="s">
        <v>40</v>
      </c>
      <c r="H3799" t="s">
        <v>68</v>
      </c>
      <c r="I3799" t="s">
        <v>27</v>
      </c>
      <c r="J3799" t="s">
        <v>28</v>
      </c>
      <c r="K3799" t="s">
        <v>29</v>
      </c>
      <c r="L3799">
        <v>17</v>
      </c>
    </row>
    <row r="3800" spans="1:12" x14ac:dyDescent="0.3">
      <c r="A3800">
        <v>3799</v>
      </c>
      <c r="B3800" t="s">
        <v>5212</v>
      </c>
      <c r="C3800" t="s">
        <v>6750</v>
      </c>
      <c r="D3800" t="s">
        <v>24</v>
      </c>
      <c r="E3800">
        <v>94</v>
      </c>
      <c r="F3800" s="3">
        <v>25961</v>
      </c>
      <c r="G3800" t="s">
        <v>580</v>
      </c>
      <c r="H3800" t="s">
        <v>38</v>
      </c>
      <c r="I3800" t="s">
        <v>50</v>
      </c>
      <c r="J3800" t="s">
        <v>28</v>
      </c>
      <c r="K3800" t="s">
        <v>42</v>
      </c>
      <c r="L3800">
        <v>18</v>
      </c>
    </row>
    <row r="3801" spans="1:12" x14ac:dyDescent="0.3">
      <c r="A3801">
        <v>3800</v>
      </c>
      <c r="B3801" t="s">
        <v>6751</v>
      </c>
      <c r="C3801" t="s">
        <v>6752</v>
      </c>
      <c r="D3801" t="s">
        <v>24</v>
      </c>
      <c r="E3801">
        <v>19</v>
      </c>
      <c r="F3801" s="3">
        <v>29522</v>
      </c>
      <c r="G3801" t="s">
        <v>409</v>
      </c>
      <c r="H3801" t="s">
        <v>40</v>
      </c>
      <c r="I3801" t="s">
        <v>50</v>
      </c>
      <c r="J3801" t="s">
        <v>28</v>
      </c>
      <c r="K3801" t="s">
        <v>42</v>
      </c>
      <c r="L3801">
        <v>15</v>
      </c>
    </row>
    <row r="3802" spans="1:12" x14ac:dyDescent="0.3">
      <c r="A3802">
        <v>3801</v>
      </c>
      <c r="B3802" t="s">
        <v>682</v>
      </c>
      <c r="C3802" t="s">
        <v>6753</v>
      </c>
      <c r="D3802" t="s">
        <v>24</v>
      </c>
      <c r="E3802">
        <v>76</v>
      </c>
      <c r="F3802" s="3">
        <v>25998</v>
      </c>
      <c r="G3802" t="s">
        <v>111</v>
      </c>
      <c r="H3802" t="s">
        <v>26</v>
      </c>
      <c r="I3802" t="s">
        <v>27</v>
      </c>
      <c r="J3802" t="s">
        <v>28</v>
      </c>
      <c r="K3802" t="s">
        <v>29</v>
      </c>
      <c r="L3802">
        <v>17</v>
      </c>
    </row>
    <row r="3803" spans="1:12" x14ac:dyDescent="0.3">
      <c r="A3803">
        <v>3802</v>
      </c>
      <c r="B3803" t="s">
        <v>6754</v>
      </c>
      <c r="C3803" t="s">
        <v>6755</v>
      </c>
      <c r="D3803" t="s">
        <v>24</v>
      </c>
      <c r="E3803">
        <v>9</v>
      </c>
      <c r="F3803" s="3">
        <v>25868</v>
      </c>
      <c r="G3803" t="s">
        <v>196</v>
      </c>
      <c r="H3803" t="s">
        <v>122</v>
      </c>
      <c r="I3803" t="s">
        <v>50</v>
      </c>
      <c r="J3803" t="s">
        <v>28</v>
      </c>
      <c r="K3803" t="s">
        <v>29</v>
      </c>
      <c r="L3803">
        <v>5</v>
      </c>
    </row>
    <row r="3804" spans="1:12" x14ac:dyDescent="0.3">
      <c r="A3804">
        <v>3803</v>
      </c>
      <c r="B3804" t="s">
        <v>6756</v>
      </c>
      <c r="C3804" t="s">
        <v>6757</v>
      </c>
      <c r="D3804" t="s">
        <v>24</v>
      </c>
      <c r="E3804">
        <v>54</v>
      </c>
      <c r="F3804" s="3">
        <v>22414</v>
      </c>
      <c r="G3804" t="s">
        <v>668</v>
      </c>
      <c r="H3804" t="s">
        <v>26</v>
      </c>
      <c r="I3804" t="s">
        <v>27</v>
      </c>
      <c r="J3804" t="s">
        <v>28</v>
      </c>
      <c r="K3804" t="s">
        <v>29</v>
      </c>
      <c r="L3804">
        <v>11</v>
      </c>
    </row>
    <row r="3805" spans="1:12" x14ac:dyDescent="0.3">
      <c r="A3805">
        <v>3804</v>
      </c>
      <c r="B3805" t="s">
        <v>6758</v>
      </c>
      <c r="C3805" t="s">
        <v>6759</v>
      </c>
      <c r="D3805" t="s">
        <v>24</v>
      </c>
      <c r="E3805">
        <v>23</v>
      </c>
      <c r="F3805" s="3">
        <v>31645</v>
      </c>
      <c r="G3805" t="s">
        <v>40</v>
      </c>
      <c r="H3805" t="s">
        <v>68</v>
      </c>
      <c r="I3805" t="s">
        <v>27</v>
      </c>
      <c r="J3805" t="s">
        <v>28</v>
      </c>
      <c r="K3805" t="s">
        <v>29</v>
      </c>
      <c r="L3805">
        <v>4</v>
      </c>
    </row>
    <row r="3806" spans="1:12" x14ac:dyDescent="0.3">
      <c r="A3806">
        <v>3805</v>
      </c>
      <c r="B3806" t="s">
        <v>6760</v>
      </c>
      <c r="C3806" t="s">
        <v>6761</v>
      </c>
      <c r="D3806" t="s">
        <v>24</v>
      </c>
      <c r="E3806">
        <v>52</v>
      </c>
      <c r="F3806" s="3">
        <v>28353</v>
      </c>
      <c r="G3806" t="s">
        <v>185</v>
      </c>
      <c r="H3806" t="s">
        <v>38</v>
      </c>
      <c r="I3806" t="s">
        <v>46</v>
      </c>
      <c r="J3806" t="s">
        <v>28</v>
      </c>
      <c r="K3806" t="s">
        <v>42</v>
      </c>
      <c r="L3806">
        <v>4</v>
      </c>
    </row>
    <row r="3807" spans="1:12" x14ac:dyDescent="0.3">
      <c r="A3807">
        <v>3806</v>
      </c>
      <c r="B3807" t="s">
        <v>4969</v>
      </c>
      <c r="C3807" t="s">
        <v>6762</v>
      </c>
      <c r="D3807" t="s">
        <v>32</v>
      </c>
      <c r="E3807">
        <v>1</v>
      </c>
      <c r="F3807" s="3">
        <v>19763</v>
      </c>
      <c r="G3807" t="s">
        <v>40</v>
      </c>
      <c r="H3807" t="s">
        <v>38</v>
      </c>
      <c r="I3807" t="s">
        <v>27</v>
      </c>
      <c r="J3807" t="s">
        <v>28</v>
      </c>
      <c r="K3807" t="s">
        <v>42</v>
      </c>
      <c r="L3807">
        <v>7</v>
      </c>
    </row>
    <row r="3808" spans="1:12" x14ac:dyDescent="0.3">
      <c r="A3808">
        <v>3807</v>
      </c>
      <c r="B3808" t="s">
        <v>5294</v>
      </c>
      <c r="C3808" t="s">
        <v>6763</v>
      </c>
      <c r="D3808" t="s">
        <v>24</v>
      </c>
      <c r="E3808">
        <v>73</v>
      </c>
      <c r="F3808" s="3">
        <v>27901</v>
      </c>
      <c r="G3808" t="s">
        <v>263</v>
      </c>
      <c r="H3808" t="s">
        <v>49</v>
      </c>
      <c r="I3808" t="s">
        <v>27</v>
      </c>
      <c r="J3808" t="s">
        <v>28</v>
      </c>
      <c r="K3808" t="s">
        <v>42</v>
      </c>
      <c r="L3808">
        <v>21</v>
      </c>
    </row>
    <row r="3809" spans="1:12" x14ac:dyDescent="0.3">
      <c r="A3809">
        <v>3808</v>
      </c>
      <c r="B3809" t="s">
        <v>6764</v>
      </c>
      <c r="C3809" t="s">
        <v>6765</v>
      </c>
      <c r="D3809" t="s">
        <v>32</v>
      </c>
      <c r="E3809">
        <v>66</v>
      </c>
      <c r="F3809" s="3">
        <v>25487</v>
      </c>
      <c r="G3809" t="s">
        <v>37</v>
      </c>
      <c r="H3809" t="s">
        <v>68</v>
      </c>
      <c r="I3809" t="s">
        <v>27</v>
      </c>
      <c r="J3809" t="s">
        <v>28</v>
      </c>
      <c r="K3809" t="s">
        <v>29</v>
      </c>
      <c r="L3809">
        <v>11</v>
      </c>
    </row>
    <row r="3810" spans="1:12" x14ac:dyDescent="0.3">
      <c r="A3810">
        <v>3809</v>
      </c>
      <c r="B3810" t="s">
        <v>6766</v>
      </c>
      <c r="C3810" t="s">
        <v>6767</v>
      </c>
      <c r="D3810" t="s">
        <v>24</v>
      </c>
      <c r="E3810">
        <v>44</v>
      </c>
      <c r="F3810" s="3">
        <v>20340</v>
      </c>
      <c r="G3810" t="s">
        <v>138</v>
      </c>
      <c r="H3810" t="s">
        <v>68</v>
      </c>
      <c r="I3810" t="s">
        <v>46</v>
      </c>
      <c r="J3810" t="s">
        <v>28</v>
      </c>
      <c r="K3810" t="s">
        <v>42</v>
      </c>
      <c r="L3810">
        <v>11</v>
      </c>
    </row>
    <row r="3811" spans="1:12" x14ac:dyDescent="0.3">
      <c r="A3811">
        <v>3810</v>
      </c>
      <c r="B3811" t="s">
        <v>6768</v>
      </c>
      <c r="C3811" t="s">
        <v>985</v>
      </c>
      <c r="D3811" t="s">
        <v>24</v>
      </c>
      <c r="E3811">
        <v>22</v>
      </c>
      <c r="F3811" s="3">
        <v>27277</v>
      </c>
      <c r="G3811" t="s">
        <v>154</v>
      </c>
      <c r="H3811" t="s">
        <v>26</v>
      </c>
      <c r="I3811" t="s">
        <v>46</v>
      </c>
      <c r="J3811" t="s">
        <v>28</v>
      </c>
      <c r="K3811" t="s">
        <v>42</v>
      </c>
      <c r="L3811">
        <v>5</v>
      </c>
    </row>
    <row r="3812" spans="1:12" x14ac:dyDescent="0.3">
      <c r="A3812">
        <v>3811</v>
      </c>
      <c r="B3812" t="s">
        <v>5553</v>
      </c>
      <c r="C3812" t="s">
        <v>6769</v>
      </c>
      <c r="D3812" t="s">
        <v>24</v>
      </c>
      <c r="E3812">
        <v>60</v>
      </c>
      <c r="F3812" s="3">
        <v>35508</v>
      </c>
      <c r="G3812" t="s">
        <v>40</v>
      </c>
      <c r="H3812" t="s">
        <v>34</v>
      </c>
      <c r="I3812" t="s">
        <v>50</v>
      </c>
      <c r="J3812" t="s">
        <v>28</v>
      </c>
      <c r="K3812" t="s">
        <v>42</v>
      </c>
      <c r="L3812">
        <v>4</v>
      </c>
    </row>
    <row r="3813" spans="1:12" x14ac:dyDescent="0.3">
      <c r="A3813">
        <v>3812</v>
      </c>
      <c r="B3813" t="s">
        <v>6770</v>
      </c>
      <c r="C3813" t="s">
        <v>6771</v>
      </c>
      <c r="D3813" t="s">
        <v>24</v>
      </c>
      <c r="E3813">
        <v>91</v>
      </c>
      <c r="F3813" s="3">
        <v>28310</v>
      </c>
      <c r="G3813" t="s">
        <v>237</v>
      </c>
      <c r="H3813" t="s">
        <v>49</v>
      </c>
      <c r="I3813" t="s">
        <v>27</v>
      </c>
      <c r="J3813" t="s">
        <v>28</v>
      </c>
      <c r="K3813" t="s">
        <v>29</v>
      </c>
      <c r="L3813">
        <v>12</v>
      </c>
    </row>
    <row r="3814" spans="1:12" x14ac:dyDescent="0.3">
      <c r="A3814">
        <v>3813</v>
      </c>
      <c r="B3814" t="s">
        <v>6772</v>
      </c>
      <c r="C3814" t="s">
        <v>6773</v>
      </c>
      <c r="D3814" t="s">
        <v>32</v>
      </c>
      <c r="E3814">
        <v>12</v>
      </c>
      <c r="F3814" s="3">
        <v>28958</v>
      </c>
      <c r="G3814" t="s">
        <v>80</v>
      </c>
      <c r="H3814" t="s">
        <v>41</v>
      </c>
      <c r="I3814" t="s">
        <v>27</v>
      </c>
      <c r="J3814" t="s">
        <v>28</v>
      </c>
      <c r="K3814" t="s">
        <v>29</v>
      </c>
      <c r="L3814">
        <v>6</v>
      </c>
    </row>
    <row r="3815" spans="1:12" x14ac:dyDescent="0.3">
      <c r="A3815">
        <v>3814</v>
      </c>
      <c r="B3815" t="s">
        <v>3995</v>
      </c>
      <c r="C3815" t="s">
        <v>6774</v>
      </c>
      <c r="D3815" t="s">
        <v>24</v>
      </c>
      <c r="E3815">
        <v>10</v>
      </c>
      <c r="F3815" s="3">
        <v>30498</v>
      </c>
      <c r="G3815" t="s">
        <v>237</v>
      </c>
      <c r="H3815" t="s">
        <v>34</v>
      </c>
      <c r="I3815" t="s">
        <v>27</v>
      </c>
      <c r="J3815" t="s">
        <v>28</v>
      </c>
      <c r="K3815" t="s">
        <v>29</v>
      </c>
      <c r="L3815">
        <v>11</v>
      </c>
    </row>
    <row r="3816" spans="1:12" x14ac:dyDescent="0.3">
      <c r="A3816">
        <v>3815</v>
      </c>
      <c r="B3816" t="s">
        <v>1792</v>
      </c>
      <c r="C3816" t="s">
        <v>6775</v>
      </c>
      <c r="D3816" t="s">
        <v>32</v>
      </c>
      <c r="E3816">
        <v>99</v>
      </c>
      <c r="F3816" s="3">
        <v>29695</v>
      </c>
      <c r="G3816" t="s">
        <v>449</v>
      </c>
      <c r="H3816" t="s">
        <v>148</v>
      </c>
      <c r="I3816" t="s">
        <v>27</v>
      </c>
      <c r="J3816" t="s">
        <v>28</v>
      </c>
      <c r="K3816" t="s">
        <v>29</v>
      </c>
      <c r="L3816">
        <v>5</v>
      </c>
    </row>
    <row r="3817" spans="1:12" x14ac:dyDescent="0.3">
      <c r="A3817">
        <v>3816</v>
      </c>
      <c r="B3817" t="s">
        <v>6383</v>
      </c>
      <c r="C3817" t="s">
        <v>6776</v>
      </c>
      <c r="D3817" t="s">
        <v>24</v>
      </c>
      <c r="E3817">
        <v>93</v>
      </c>
      <c r="F3817" s="3">
        <v>25502</v>
      </c>
      <c r="G3817" t="s">
        <v>95</v>
      </c>
      <c r="H3817" t="s">
        <v>38</v>
      </c>
      <c r="I3817" t="s">
        <v>27</v>
      </c>
      <c r="J3817" t="s">
        <v>28</v>
      </c>
      <c r="K3817" t="s">
        <v>29</v>
      </c>
      <c r="L3817">
        <v>18</v>
      </c>
    </row>
    <row r="3818" spans="1:12" x14ac:dyDescent="0.3">
      <c r="A3818">
        <v>3817</v>
      </c>
      <c r="B3818" t="s">
        <v>6777</v>
      </c>
      <c r="C3818" t="s">
        <v>9</v>
      </c>
      <c r="D3818" t="s">
        <v>32</v>
      </c>
      <c r="E3818">
        <v>65</v>
      </c>
      <c r="F3818" s="3">
        <v>20942</v>
      </c>
      <c r="G3818" t="s">
        <v>237</v>
      </c>
      <c r="H3818" t="s">
        <v>68</v>
      </c>
      <c r="I3818" t="s">
        <v>50</v>
      </c>
      <c r="J3818" t="s">
        <v>28</v>
      </c>
      <c r="K3818" t="s">
        <v>42</v>
      </c>
      <c r="L3818">
        <v>13</v>
      </c>
    </row>
    <row r="3819" spans="1:12" x14ac:dyDescent="0.3">
      <c r="A3819">
        <v>3818</v>
      </c>
      <c r="B3819" t="s">
        <v>6778</v>
      </c>
      <c r="C3819" t="s">
        <v>6779</v>
      </c>
      <c r="D3819" t="s">
        <v>32</v>
      </c>
      <c r="E3819">
        <v>5</v>
      </c>
      <c r="F3819" s="3">
        <v>23597</v>
      </c>
      <c r="G3819" t="s">
        <v>673</v>
      </c>
      <c r="H3819" t="s">
        <v>49</v>
      </c>
      <c r="I3819" t="s">
        <v>27</v>
      </c>
      <c r="J3819" t="s">
        <v>28</v>
      </c>
      <c r="K3819" t="s">
        <v>29</v>
      </c>
      <c r="L3819">
        <v>7</v>
      </c>
    </row>
    <row r="3820" spans="1:12" x14ac:dyDescent="0.3">
      <c r="A3820">
        <v>3819</v>
      </c>
      <c r="B3820" t="s">
        <v>1825</v>
      </c>
      <c r="C3820" t="s">
        <v>6780</v>
      </c>
      <c r="D3820" t="s">
        <v>32</v>
      </c>
      <c r="E3820">
        <v>62</v>
      </c>
      <c r="F3820" s="3">
        <v>28670</v>
      </c>
      <c r="G3820" t="s">
        <v>2626</v>
      </c>
      <c r="H3820" t="s">
        <v>40</v>
      </c>
      <c r="I3820" t="s">
        <v>50</v>
      </c>
      <c r="J3820" t="s">
        <v>28</v>
      </c>
      <c r="K3820" t="s">
        <v>42</v>
      </c>
      <c r="L3820">
        <v>3</v>
      </c>
    </row>
    <row r="3821" spans="1:12" x14ac:dyDescent="0.3">
      <c r="A3821">
        <v>3820</v>
      </c>
      <c r="B3821" t="s">
        <v>4876</v>
      </c>
      <c r="C3821" t="s">
        <v>3871</v>
      </c>
      <c r="D3821" t="s">
        <v>24</v>
      </c>
      <c r="E3821">
        <v>65</v>
      </c>
      <c r="F3821" s="3">
        <v>29288</v>
      </c>
      <c r="G3821" t="s">
        <v>58</v>
      </c>
      <c r="H3821" t="s">
        <v>41</v>
      </c>
      <c r="I3821" t="s">
        <v>27</v>
      </c>
      <c r="J3821" t="s">
        <v>28</v>
      </c>
      <c r="K3821" t="s">
        <v>42</v>
      </c>
      <c r="L3821">
        <v>17</v>
      </c>
    </row>
    <row r="3822" spans="1:12" x14ac:dyDescent="0.3">
      <c r="A3822">
        <v>3821</v>
      </c>
      <c r="B3822" t="s">
        <v>1344</v>
      </c>
      <c r="C3822" t="s">
        <v>6781</v>
      </c>
      <c r="D3822" t="s">
        <v>24</v>
      </c>
      <c r="E3822">
        <v>96</v>
      </c>
      <c r="F3822" s="3">
        <v>32229</v>
      </c>
      <c r="G3822" t="s">
        <v>555</v>
      </c>
      <c r="H3822" t="s">
        <v>68</v>
      </c>
      <c r="I3822" t="s">
        <v>46</v>
      </c>
      <c r="J3822" t="s">
        <v>28</v>
      </c>
      <c r="K3822" t="s">
        <v>42</v>
      </c>
      <c r="L3822">
        <v>14</v>
      </c>
    </row>
    <row r="3823" spans="1:12" x14ac:dyDescent="0.3">
      <c r="A3823">
        <v>3822</v>
      </c>
      <c r="B3823" t="s">
        <v>1217</v>
      </c>
      <c r="C3823" t="s">
        <v>6782</v>
      </c>
      <c r="D3823" t="s">
        <v>32</v>
      </c>
      <c r="E3823">
        <v>37</v>
      </c>
      <c r="F3823" s="3">
        <v>21618</v>
      </c>
      <c r="G3823" t="s">
        <v>40</v>
      </c>
      <c r="H3823" t="s">
        <v>68</v>
      </c>
      <c r="I3823" t="s">
        <v>50</v>
      </c>
      <c r="J3823" t="s">
        <v>28</v>
      </c>
      <c r="K3823" t="s">
        <v>29</v>
      </c>
      <c r="L3823">
        <v>18</v>
      </c>
    </row>
    <row r="3824" spans="1:12" x14ac:dyDescent="0.3">
      <c r="A3824">
        <v>3823</v>
      </c>
      <c r="B3824" t="s">
        <v>6783</v>
      </c>
      <c r="C3824" t="s">
        <v>6784</v>
      </c>
      <c r="D3824" t="s">
        <v>24</v>
      </c>
      <c r="E3824">
        <v>5</v>
      </c>
      <c r="F3824" s="3">
        <v>23713</v>
      </c>
      <c r="G3824" t="s">
        <v>1672</v>
      </c>
      <c r="H3824" t="s">
        <v>49</v>
      </c>
      <c r="I3824" t="s">
        <v>46</v>
      </c>
      <c r="J3824" t="s">
        <v>28</v>
      </c>
      <c r="K3824" t="s">
        <v>42</v>
      </c>
      <c r="L3824">
        <v>4</v>
      </c>
    </row>
    <row r="3825" spans="1:12" x14ac:dyDescent="0.3">
      <c r="A3825">
        <v>3824</v>
      </c>
      <c r="B3825" t="s">
        <v>6785</v>
      </c>
      <c r="C3825" t="s">
        <v>6786</v>
      </c>
      <c r="D3825" t="s">
        <v>32</v>
      </c>
      <c r="E3825">
        <v>33</v>
      </c>
      <c r="F3825" s="3">
        <v>34659</v>
      </c>
      <c r="G3825" t="s">
        <v>40</v>
      </c>
      <c r="H3825" t="s">
        <v>38</v>
      </c>
      <c r="I3825" t="s">
        <v>27</v>
      </c>
      <c r="J3825" t="s">
        <v>28</v>
      </c>
      <c r="K3825" t="s">
        <v>42</v>
      </c>
      <c r="L3825">
        <v>3</v>
      </c>
    </row>
    <row r="3826" spans="1:12" x14ac:dyDescent="0.3">
      <c r="A3826">
        <v>3825</v>
      </c>
      <c r="B3826" t="s">
        <v>6787</v>
      </c>
      <c r="C3826" t="s">
        <v>1555</v>
      </c>
      <c r="D3826" t="s">
        <v>24</v>
      </c>
      <c r="E3826">
        <v>82</v>
      </c>
      <c r="F3826" s="3">
        <v>28775</v>
      </c>
      <c r="G3826" t="s">
        <v>37</v>
      </c>
      <c r="H3826" t="s">
        <v>26</v>
      </c>
      <c r="I3826" t="s">
        <v>27</v>
      </c>
      <c r="J3826" t="s">
        <v>28</v>
      </c>
      <c r="K3826" t="s">
        <v>42</v>
      </c>
      <c r="L3826">
        <v>11</v>
      </c>
    </row>
    <row r="3827" spans="1:12" x14ac:dyDescent="0.3">
      <c r="A3827">
        <v>3826</v>
      </c>
      <c r="B3827" t="s">
        <v>1057</v>
      </c>
      <c r="C3827" t="s">
        <v>6788</v>
      </c>
      <c r="D3827" t="s">
        <v>32</v>
      </c>
      <c r="E3827">
        <v>33</v>
      </c>
      <c r="F3827" s="3">
        <v>28758</v>
      </c>
      <c r="G3827" t="s">
        <v>40</v>
      </c>
      <c r="H3827" t="s">
        <v>26</v>
      </c>
      <c r="I3827" t="s">
        <v>27</v>
      </c>
      <c r="J3827" t="s">
        <v>28</v>
      </c>
      <c r="K3827" t="s">
        <v>42</v>
      </c>
      <c r="L3827">
        <v>7</v>
      </c>
    </row>
    <row r="3828" spans="1:12" x14ac:dyDescent="0.3">
      <c r="A3828">
        <v>3827</v>
      </c>
      <c r="B3828" t="s">
        <v>6789</v>
      </c>
      <c r="C3828" t="s">
        <v>6790</v>
      </c>
      <c r="D3828" t="s">
        <v>24</v>
      </c>
      <c r="E3828">
        <v>10</v>
      </c>
      <c r="F3828" s="3">
        <v>28008</v>
      </c>
      <c r="G3828" t="s">
        <v>40</v>
      </c>
      <c r="H3828" t="s">
        <v>49</v>
      </c>
      <c r="I3828" t="s">
        <v>46</v>
      </c>
      <c r="J3828" t="s">
        <v>28</v>
      </c>
      <c r="K3828" t="s">
        <v>42</v>
      </c>
      <c r="L3828">
        <v>8</v>
      </c>
    </row>
    <row r="3829" spans="1:12" x14ac:dyDescent="0.3">
      <c r="A3829">
        <v>3828</v>
      </c>
      <c r="B3829" t="s">
        <v>6791</v>
      </c>
      <c r="C3829" t="s">
        <v>1646</v>
      </c>
      <c r="D3829" t="s">
        <v>24</v>
      </c>
      <c r="E3829">
        <v>81</v>
      </c>
      <c r="F3829" s="3">
        <v>33736</v>
      </c>
      <c r="G3829" t="s">
        <v>668</v>
      </c>
      <c r="H3829" t="s">
        <v>26</v>
      </c>
      <c r="I3829" t="s">
        <v>27</v>
      </c>
      <c r="J3829" t="s">
        <v>28</v>
      </c>
      <c r="K3829" t="s">
        <v>42</v>
      </c>
      <c r="L3829">
        <v>6</v>
      </c>
    </row>
    <row r="3830" spans="1:12" x14ac:dyDescent="0.3">
      <c r="A3830">
        <v>3829</v>
      </c>
      <c r="B3830" t="s">
        <v>6792</v>
      </c>
      <c r="C3830" t="s">
        <v>6793</v>
      </c>
      <c r="D3830" t="s">
        <v>32</v>
      </c>
      <c r="E3830">
        <v>68</v>
      </c>
      <c r="F3830" s="3">
        <v>29465</v>
      </c>
      <c r="G3830" t="s">
        <v>614</v>
      </c>
      <c r="H3830" t="s">
        <v>40</v>
      </c>
      <c r="I3830" t="s">
        <v>27</v>
      </c>
      <c r="J3830" t="s">
        <v>28</v>
      </c>
      <c r="K3830" t="s">
        <v>29</v>
      </c>
      <c r="L3830">
        <v>15</v>
      </c>
    </row>
    <row r="3831" spans="1:12" x14ac:dyDescent="0.3">
      <c r="A3831">
        <v>3830</v>
      </c>
      <c r="B3831" t="s">
        <v>3595</v>
      </c>
      <c r="C3831" t="s">
        <v>6794</v>
      </c>
      <c r="D3831" t="s">
        <v>32</v>
      </c>
      <c r="E3831">
        <v>92</v>
      </c>
      <c r="F3831" s="3">
        <v>20028</v>
      </c>
      <c r="G3831" t="s">
        <v>673</v>
      </c>
      <c r="H3831" t="s">
        <v>49</v>
      </c>
      <c r="I3831" t="s">
        <v>50</v>
      </c>
      <c r="J3831" t="s">
        <v>28</v>
      </c>
      <c r="K3831" t="s">
        <v>42</v>
      </c>
      <c r="L3831">
        <v>8</v>
      </c>
    </row>
    <row r="3832" spans="1:12" x14ac:dyDescent="0.3">
      <c r="A3832">
        <v>3831</v>
      </c>
      <c r="B3832" t="s">
        <v>6795</v>
      </c>
      <c r="C3832" t="s">
        <v>6796</v>
      </c>
      <c r="D3832" t="s">
        <v>32</v>
      </c>
      <c r="E3832">
        <v>10</v>
      </c>
      <c r="F3832" s="3">
        <v>26093</v>
      </c>
      <c r="G3832" t="s">
        <v>449</v>
      </c>
      <c r="H3832" t="s">
        <v>148</v>
      </c>
      <c r="I3832" t="s">
        <v>46</v>
      </c>
      <c r="J3832" t="s">
        <v>28</v>
      </c>
      <c r="K3832" t="s">
        <v>29</v>
      </c>
      <c r="L3832">
        <v>6</v>
      </c>
    </row>
    <row r="3833" spans="1:12" x14ac:dyDescent="0.3">
      <c r="A3833">
        <v>3832</v>
      </c>
      <c r="B3833" t="s">
        <v>6797</v>
      </c>
      <c r="C3833" t="s">
        <v>3931</v>
      </c>
      <c r="D3833" t="s">
        <v>24</v>
      </c>
      <c r="E3833">
        <v>30</v>
      </c>
      <c r="F3833" s="3">
        <v>26933</v>
      </c>
      <c r="G3833" t="s">
        <v>116</v>
      </c>
      <c r="H3833" t="s">
        <v>34</v>
      </c>
      <c r="I3833" t="s">
        <v>50</v>
      </c>
      <c r="J3833" t="s">
        <v>28</v>
      </c>
      <c r="K3833" t="s">
        <v>42</v>
      </c>
      <c r="L3833">
        <v>9</v>
      </c>
    </row>
    <row r="3834" spans="1:12" x14ac:dyDescent="0.3">
      <c r="A3834">
        <v>3833</v>
      </c>
      <c r="B3834" t="s">
        <v>5178</v>
      </c>
      <c r="C3834" t="s">
        <v>6798</v>
      </c>
      <c r="D3834" t="s">
        <v>24</v>
      </c>
      <c r="E3834">
        <v>88</v>
      </c>
      <c r="F3834" s="3">
        <v>31391</v>
      </c>
      <c r="G3834" t="s">
        <v>614</v>
      </c>
      <c r="H3834" t="s">
        <v>68</v>
      </c>
      <c r="I3834" t="s">
        <v>27</v>
      </c>
      <c r="J3834" t="s">
        <v>28</v>
      </c>
      <c r="K3834" t="s">
        <v>42</v>
      </c>
      <c r="L3834">
        <v>16</v>
      </c>
    </row>
    <row r="3835" spans="1:12" x14ac:dyDescent="0.3">
      <c r="A3835">
        <v>3834</v>
      </c>
      <c r="B3835" t="s">
        <v>6799</v>
      </c>
      <c r="C3835" t="s">
        <v>6800</v>
      </c>
      <c r="D3835" t="s">
        <v>24</v>
      </c>
      <c r="E3835">
        <v>59</v>
      </c>
      <c r="F3835" s="3">
        <v>26603</v>
      </c>
      <c r="G3835" t="s">
        <v>365</v>
      </c>
      <c r="H3835" t="s">
        <v>34</v>
      </c>
      <c r="I3835" t="s">
        <v>27</v>
      </c>
      <c r="J3835" t="s">
        <v>28</v>
      </c>
      <c r="K3835" t="s">
        <v>29</v>
      </c>
      <c r="L3835">
        <v>11</v>
      </c>
    </row>
    <row r="3836" spans="1:12" x14ac:dyDescent="0.3">
      <c r="A3836">
        <v>3835</v>
      </c>
      <c r="B3836" t="s">
        <v>6801</v>
      </c>
      <c r="C3836" t="s">
        <v>6802</v>
      </c>
      <c r="D3836" t="s">
        <v>32</v>
      </c>
      <c r="E3836">
        <v>19</v>
      </c>
      <c r="F3836" s="3">
        <v>21583</v>
      </c>
      <c r="G3836" t="s">
        <v>92</v>
      </c>
      <c r="H3836" t="s">
        <v>40</v>
      </c>
      <c r="I3836" t="s">
        <v>46</v>
      </c>
      <c r="J3836" t="s">
        <v>28</v>
      </c>
      <c r="K3836" t="s">
        <v>42</v>
      </c>
      <c r="L3836">
        <v>16</v>
      </c>
    </row>
    <row r="3837" spans="1:12" x14ac:dyDescent="0.3">
      <c r="A3837">
        <v>3836</v>
      </c>
      <c r="B3837" t="s">
        <v>6803</v>
      </c>
      <c r="C3837" t="s">
        <v>6804</v>
      </c>
      <c r="D3837" t="s">
        <v>24</v>
      </c>
      <c r="E3837">
        <v>16</v>
      </c>
      <c r="F3837" s="3">
        <v>34724</v>
      </c>
      <c r="G3837" t="s">
        <v>577</v>
      </c>
      <c r="H3837" t="s">
        <v>68</v>
      </c>
      <c r="I3837" t="s">
        <v>46</v>
      </c>
      <c r="J3837" t="s">
        <v>28</v>
      </c>
      <c r="K3837" t="s">
        <v>29</v>
      </c>
      <c r="L3837">
        <v>7</v>
      </c>
    </row>
    <row r="3838" spans="1:12" x14ac:dyDescent="0.3">
      <c r="A3838">
        <v>3837</v>
      </c>
      <c r="B3838" t="s">
        <v>4743</v>
      </c>
      <c r="C3838" t="s">
        <v>6805</v>
      </c>
      <c r="D3838" t="s">
        <v>24</v>
      </c>
      <c r="E3838">
        <v>26</v>
      </c>
      <c r="F3838" s="3">
        <v>32890</v>
      </c>
      <c r="G3838" t="s">
        <v>86</v>
      </c>
      <c r="H3838" t="s">
        <v>40</v>
      </c>
      <c r="I3838" t="s">
        <v>27</v>
      </c>
      <c r="J3838" t="s">
        <v>28</v>
      </c>
      <c r="K3838" t="s">
        <v>29</v>
      </c>
      <c r="L3838">
        <v>17</v>
      </c>
    </row>
    <row r="3839" spans="1:12" x14ac:dyDescent="0.3">
      <c r="A3839">
        <v>3838</v>
      </c>
      <c r="B3839" t="s">
        <v>6806</v>
      </c>
      <c r="C3839" t="s">
        <v>6807</v>
      </c>
      <c r="D3839" t="s">
        <v>24</v>
      </c>
      <c r="E3839">
        <v>59</v>
      </c>
      <c r="F3839" s="3">
        <v>31860</v>
      </c>
      <c r="G3839" t="s">
        <v>83</v>
      </c>
      <c r="H3839" t="s">
        <v>34</v>
      </c>
      <c r="I3839" t="s">
        <v>46</v>
      </c>
      <c r="J3839" t="s">
        <v>28</v>
      </c>
      <c r="K3839" t="s">
        <v>29</v>
      </c>
      <c r="L3839">
        <v>4</v>
      </c>
    </row>
    <row r="3840" spans="1:12" x14ac:dyDescent="0.3">
      <c r="A3840">
        <v>3839</v>
      </c>
      <c r="B3840" t="s">
        <v>5292</v>
      </c>
      <c r="C3840" t="s">
        <v>6808</v>
      </c>
      <c r="D3840" t="s">
        <v>24</v>
      </c>
      <c r="E3840">
        <v>78</v>
      </c>
      <c r="F3840" s="3">
        <v>33719</v>
      </c>
      <c r="G3840" t="s">
        <v>74</v>
      </c>
      <c r="H3840" t="s">
        <v>68</v>
      </c>
      <c r="I3840" t="s">
        <v>50</v>
      </c>
      <c r="J3840" t="s">
        <v>28</v>
      </c>
      <c r="K3840" t="s">
        <v>29</v>
      </c>
      <c r="L3840">
        <v>2</v>
      </c>
    </row>
    <row r="3841" spans="1:12" x14ac:dyDescent="0.3">
      <c r="A3841">
        <v>3840</v>
      </c>
      <c r="B3841" t="s">
        <v>1784</v>
      </c>
      <c r="C3841" t="s">
        <v>6809</v>
      </c>
      <c r="D3841" t="s">
        <v>32</v>
      </c>
      <c r="E3841">
        <v>27</v>
      </c>
      <c r="F3841" s="3">
        <v>22919</v>
      </c>
      <c r="G3841" t="s">
        <v>40</v>
      </c>
      <c r="H3841" t="s">
        <v>40</v>
      </c>
      <c r="I3841" t="s">
        <v>50</v>
      </c>
      <c r="J3841" t="s">
        <v>28</v>
      </c>
      <c r="K3841" t="s">
        <v>42</v>
      </c>
      <c r="L3841">
        <v>5</v>
      </c>
    </row>
    <row r="3842" spans="1:12" x14ac:dyDescent="0.3">
      <c r="A3842">
        <v>3841</v>
      </c>
      <c r="B3842" t="s">
        <v>6810</v>
      </c>
      <c r="C3842" t="s">
        <v>6811</v>
      </c>
      <c r="D3842" t="s">
        <v>32</v>
      </c>
      <c r="E3842">
        <v>64</v>
      </c>
      <c r="F3842" s="3">
        <v>32897</v>
      </c>
      <c r="G3842" t="s">
        <v>558</v>
      </c>
      <c r="H3842" t="s">
        <v>68</v>
      </c>
      <c r="I3842" t="s">
        <v>46</v>
      </c>
      <c r="J3842" t="s">
        <v>28</v>
      </c>
      <c r="K3842" t="s">
        <v>42</v>
      </c>
      <c r="L3842">
        <v>10</v>
      </c>
    </row>
    <row r="3843" spans="1:12" x14ac:dyDescent="0.3">
      <c r="A3843">
        <v>3842</v>
      </c>
      <c r="B3843" t="s">
        <v>6812</v>
      </c>
      <c r="C3843" t="s">
        <v>6813</v>
      </c>
      <c r="D3843" t="s">
        <v>32</v>
      </c>
      <c r="E3843">
        <v>24</v>
      </c>
      <c r="F3843" s="3">
        <v>26125</v>
      </c>
      <c r="G3843" t="s">
        <v>639</v>
      </c>
      <c r="H3843" t="s">
        <v>40</v>
      </c>
      <c r="I3843" t="s">
        <v>27</v>
      </c>
      <c r="J3843" t="s">
        <v>28</v>
      </c>
      <c r="K3843" t="s">
        <v>29</v>
      </c>
      <c r="L3843">
        <v>12</v>
      </c>
    </row>
    <row r="3844" spans="1:12" x14ac:dyDescent="0.3">
      <c r="A3844">
        <v>3843</v>
      </c>
      <c r="B3844" t="s">
        <v>4384</v>
      </c>
      <c r="C3844" t="s">
        <v>770</v>
      </c>
      <c r="D3844" t="s">
        <v>32</v>
      </c>
      <c r="E3844">
        <v>0</v>
      </c>
      <c r="F3844" s="3">
        <v>32665</v>
      </c>
      <c r="G3844" t="s">
        <v>165</v>
      </c>
      <c r="H3844" t="s">
        <v>34</v>
      </c>
      <c r="I3844" t="s">
        <v>27</v>
      </c>
      <c r="J3844" t="s">
        <v>28</v>
      </c>
      <c r="K3844" t="s">
        <v>29</v>
      </c>
      <c r="L3844">
        <v>16</v>
      </c>
    </row>
    <row r="3845" spans="1:12" x14ac:dyDescent="0.3">
      <c r="A3845">
        <v>3844</v>
      </c>
      <c r="B3845" t="s">
        <v>6814</v>
      </c>
      <c r="C3845" t="s">
        <v>6815</v>
      </c>
      <c r="D3845" t="s">
        <v>24</v>
      </c>
      <c r="E3845">
        <v>87</v>
      </c>
      <c r="F3845" s="3">
        <v>32117</v>
      </c>
      <c r="G3845" t="s">
        <v>40</v>
      </c>
      <c r="H3845" t="s">
        <v>68</v>
      </c>
      <c r="I3845" t="s">
        <v>46</v>
      </c>
      <c r="J3845" t="s">
        <v>28</v>
      </c>
      <c r="K3845" t="s">
        <v>42</v>
      </c>
      <c r="L3845">
        <v>15</v>
      </c>
    </row>
    <row r="3846" spans="1:12" x14ac:dyDescent="0.3">
      <c r="A3846">
        <v>3845</v>
      </c>
      <c r="B3846" t="s">
        <v>6816</v>
      </c>
      <c r="C3846" t="s">
        <v>6817</v>
      </c>
      <c r="D3846" t="s">
        <v>24</v>
      </c>
      <c r="E3846">
        <v>72</v>
      </c>
      <c r="F3846" s="3">
        <v>20247</v>
      </c>
      <c r="G3846" t="s">
        <v>125</v>
      </c>
      <c r="H3846" t="s">
        <v>68</v>
      </c>
      <c r="I3846" t="s">
        <v>27</v>
      </c>
      <c r="J3846" t="s">
        <v>28</v>
      </c>
      <c r="K3846" t="s">
        <v>29</v>
      </c>
      <c r="L3846">
        <v>5</v>
      </c>
    </row>
    <row r="3847" spans="1:12" x14ac:dyDescent="0.3">
      <c r="A3847">
        <v>3846</v>
      </c>
      <c r="B3847" t="s">
        <v>2170</v>
      </c>
      <c r="C3847" t="s">
        <v>6818</v>
      </c>
      <c r="D3847" t="s">
        <v>24</v>
      </c>
      <c r="E3847">
        <v>57</v>
      </c>
      <c r="F3847" s="3">
        <v>20526</v>
      </c>
      <c r="G3847" t="s">
        <v>493</v>
      </c>
      <c r="H3847" t="s">
        <v>68</v>
      </c>
      <c r="I3847" t="s">
        <v>27</v>
      </c>
      <c r="J3847" t="s">
        <v>28</v>
      </c>
      <c r="K3847" t="s">
        <v>42</v>
      </c>
      <c r="L3847">
        <v>15</v>
      </c>
    </row>
    <row r="3848" spans="1:12" x14ac:dyDescent="0.3">
      <c r="A3848">
        <v>3847</v>
      </c>
      <c r="B3848" t="s">
        <v>6819</v>
      </c>
      <c r="C3848" t="s">
        <v>6820</v>
      </c>
      <c r="D3848" t="s">
        <v>24</v>
      </c>
      <c r="E3848">
        <v>8</v>
      </c>
      <c r="F3848" s="3">
        <v>22324</v>
      </c>
      <c r="G3848" t="s">
        <v>263</v>
      </c>
      <c r="H3848" t="s">
        <v>26</v>
      </c>
      <c r="I3848" t="s">
        <v>27</v>
      </c>
      <c r="J3848" t="s">
        <v>28</v>
      </c>
      <c r="K3848" t="s">
        <v>29</v>
      </c>
      <c r="L3848">
        <v>14</v>
      </c>
    </row>
    <row r="3849" spans="1:12" x14ac:dyDescent="0.3">
      <c r="A3849">
        <v>3848</v>
      </c>
      <c r="B3849" t="s">
        <v>6821</v>
      </c>
      <c r="C3849" t="s">
        <v>6822</v>
      </c>
      <c r="D3849" t="s">
        <v>32</v>
      </c>
      <c r="E3849">
        <v>4</v>
      </c>
      <c r="F3849" s="3">
        <v>21198</v>
      </c>
      <c r="G3849" t="s">
        <v>503</v>
      </c>
      <c r="H3849" t="s">
        <v>40</v>
      </c>
      <c r="I3849" t="s">
        <v>50</v>
      </c>
      <c r="J3849" t="s">
        <v>28</v>
      </c>
      <c r="K3849" t="s">
        <v>42</v>
      </c>
      <c r="L3849">
        <v>13</v>
      </c>
    </row>
    <row r="3850" spans="1:12" x14ac:dyDescent="0.3">
      <c r="A3850">
        <v>3849</v>
      </c>
      <c r="B3850" t="s">
        <v>6823</v>
      </c>
      <c r="C3850" t="s">
        <v>6824</v>
      </c>
      <c r="D3850" t="s">
        <v>24</v>
      </c>
      <c r="E3850">
        <v>2</v>
      </c>
      <c r="F3850" s="3">
        <v>24838</v>
      </c>
      <c r="G3850" t="s">
        <v>574</v>
      </c>
      <c r="H3850" t="s">
        <v>38</v>
      </c>
      <c r="I3850" t="s">
        <v>27</v>
      </c>
      <c r="J3850" t="s">
        <v>28</v>
      </c>
      <c r="K3850" t="s">
        <v>29</v>
      </c>
      <c r="L3850">
        <v>15</v>
      </c>
    </row>
    <row r="3851" spans="1:12" x14ac:dyDescent="0.3">
      <c r="A3851">
        <v>3850</v>
      </c>
      <c r="B3851" t="s">
        <v>6825</v>
      </c>
      <c r="C3851" t="s">
        <v>6826</v>
      </c>
      <c r="D3851" t="s">
        <v>32</v>
      </c>
      <c r="E3851">
        <v>55</v>
      </c>
      <c r="F3851" s="3">
        <v>36532</v>
      </c>
      <c r="G3851" t="s">
        <v>157</v>
      </c>
      <c r="H3851" t="s">
        <v>40</v>
      </c>
      <c r="I3851" t="s">
        <v>27</v>
      </c>
      <c r="J3851" t="s">
        <v>28</v>
      </c>
      <c r="K3851" t="s">
        <v>29</v>
      </c>
      <c r="L3851">
        <v>2</v>
      </c>
    </row>
    <row r="3852" spans="1:12" x14ac:dyDescent="0.3">
      <c r="A3852">
        <v>3851</v>
      </c>
      <c r="B3852" t="s">
        <v>6411</v>
      </c>
      <c r="C3852" t="s">
        <v>6827</v>
      </c>
      <c r="D3852" t="s">
        <v>32</v>
      </c>
      <c r="E3852">
        <v>5</v>
      </c>
      <c r="F3852" s="3">
        <v>34668</v>
      </c>
      <c r="G3852" t="s">
        <v>727</v>
      </c>
      <c r="H3852" t="s">
        <v>68</v>
      </c>
      <c r="I3852" t="s">
        <v>50</v>
      </c>
      <c r="J3852" t="s">
        <v>28</v>
      </c>
      <c r="K3852" t="s">
        <v>42</v>
      </c>
      <c r="L3852">
        <v>3</v>
      </c>
    </row>
    <row r="3853" spans="1:12" x14ac:dyDescent="0.3">
      <c r="A3853">
        <v>3852</v>
      </c>
      <c r="B3853" t="s">
        <v>6828</v>
      </c>
      <c r="C3853" t="s">
        <v>6829</v>
      </c>
      <c r="D3853" t="s">
        <v>32</v>
      </c>
      <c r="E3853">
        <v>44</v>
      </c>
      <c r="F3853" s="3">
        <v>29986</v>
      </c>
      <c r="G3853" t="s">
        <v>207</v>
      </c>
      <c r="H3853" t="s">
        <v>40</v>
      </c>
      <c r="I3853" t="s">
        <v>27</v>
      </c>
      <c r="J3853" t="s">
        <v>28</v>
      </c>
      <c r="K3853" t="s">
        <v>42</v>
      </c>
      <c r="L3853">
        <v>4</v>
      </c>
    </row>
    <row r="3854" spans="1:12" x14ac:dyDescent="0.3">
      <c r="A3854">
        <v>3853</v>
      </c>
      <c r="B3854" t="s">
        <v>6830</v>
      </c>
      <c r="C3854" t="s">
        <v>6831</v>
      </c>
      <c r="D3854" t="s">
        <v>24</v>
      </c>
      <c r="E3854">
        <v>91</v>
      </c>
      <c r="F3854" s="3">
        <v>27571</v>
      </c>
      <c r="G3854" t="s">
        <v>872</v>
      </c>
      <c r="H3854" t="s">
        <v>40</v>
      </c>
      <c r="I3854" t="s">
        <v>27</v>
      </c>
      <c r="J3854" t="s">
        <v>28</v>
      </c>
      <c r="K3854" t="s">
        <v>29</v>
      </c>
      <c r="L3854">
        <v>19</v>
      </c>
    </row>
    <row r="3855" spans="1:12" x14ac:dyDescent="0.3">
      <c r="A3855">
        <v>3854</v>
      </c>
      <c r="B3855" t="s">
        <v>6832</v>
      </c>
      <c r="C3855" t="s">
        <v>6833</v>
      </c>
      <c r="D3855" t="s">
        <v>24</v>
      </c>
      <c r="E3855">
        <v>47</v>
      </c>
      <c r="F3855" s="3">
        <v>35080</v>
      </c>
      <c r="G3855" t="s">
        <v>138</v>
      </c>
      <c r="H3855" t="s">
        <v>38</v>
      </c>
      <c r="I3855" t="s">
        <v>50</v>
      </c>
      <c r="J3855" t="s">
        <v>28</v>
      </c>
      <c r="K3855" t="s">
        <v>29</v>
      </c>
      <c r="L3855">
        <v>2</v>
      </c>
    </row>
    <row r="3856" spans="1:12" x14ac:dyDescent="0.3">
      <c r="A3856">
        <v>3855</v>
      </c>
      <c r="B3856" t="s">
        <v>6834</v>
      </c>
      <c r="C3856" t="s">
        <v>6835</v>
      </c>
      <c r="D3856" t="s">
        <v>32</v>
      </c>
      <c r="E3856">
        <v>89</v>
      </c>
      <c r="F3856" s="3">
        <v>23799</v>
      </c>
      <c r="G3856" t="s">
        <v>301</v>
      </c>
      <c r="H3856" t="s">
        <v>40</v>
      </c>
      <c r="I3856" t="s">
        <v>27</v>
      </c>
      <c r="J3856" t="s">
        <v>28</v>
      </c>
      <c r="K3856" t="s">
        <v>42</v>
      </c>
      <c r="L3856">
        <v>16</v>
      </c>
    </row>
    <row r="3857" spans="1:12" x14ac:dyDescent="0.3">
      <c r="A3857">
        <v>3856</v>
      </c>
      <c r="B3857" t="s">
        <v>756</v>
      </c>
      <c r="C3857" t="s">
        <v>6836</v>
      </c>
      <c r="D3857" t="s">
        <v>24</v>
      </c>
      <c r="E3857">
        <v>74</v>
      </c>
      <c r="F3857" s="3">
        <v>33718</v>
      </c>
      <c r="G3857" t="s">
        <v>105</v>
      </c>
      <c r="H3857" t="s">
        <v>38</v>
      </c>
      <c r="I3857" t="s">
        <v>46</v>
      </c>
      <c r="J3857" t="s">
        <v>28</v>
      </c>
      <c r="K3857" t="s">
        <v>42</v>
      </c>
      <c r="L3857">
        <v>7</v>
      </c>
    </row>
    <row r="3858" spans="1:12" x14ac:dyDescent="0.3">
      <c r="A3858">
        <v>3857</v>
      </c>
      <c r="B3858" t="s">
        <v>4577</v>
      </c>
      <c r="C3858" t="s">
        <v>6837</v>
      </c>
      <c r="D3858" t="s">
        <v>32</v>
      </c>
      <c r="E3858">
        <v>64</v>
      </c>
      <c r="F3858" s="3">
        <v>31377</v>
      </c>
      <c r="G3858" t="s">
        <v>503</v>
      </c>
      <c r="H3858" t="s">
        <v>34</v>
      </c>
      <c r="I3858" t="s">
        <v>27</v>
      </c>
      <c r="J3858" t="s">
        <v>28</v>
      </c>
      <c r="K3858" t="s">
        <v>29</v>
      </c>
      <c r="L3858">
        <v>10</v>
      </c>
    </row>
    <row r="3859" spans="1:12" x14ac:dyDescent="0.3">
      <c r="A3859">
        <v>3858</v>
      </c>
      <c r="B3859" t="s">
        <v>6838</v>
      </c>
      <c r="C3859" t="s">
        <v>6839</v>
      </c>
      <c r="D3859" t="s">
        <v>24</v>
      </c>
      <c r="E3859">
        <v>57</v>
      </c>
      <c r="F3859" s="3">
        <v>36038</v>
      </c>
      <c r="G3859" t="s">
        <v>449</v>
      </c>
      <c r="H3859" t="s">
        <v>148</v>
      </c>
      <c r="I3859" t="s">
        <v>27</v>
      </c>
      <c r="J3859" t="s">
        <v>28</v>
      </c>
      <c r="K3859" t="s">
        <v>29</v>
      </c>
      <c r="L3859">
        <v>1</v>
      </c>
    </row>
    <row r="3860" spans="1:12" x14ac:dyDescent="0.3">
      <c r="A3860">
        <v>3859</v>
      </c>
      <c r="B3860" t="s">
        <v>4833</v>
      </c>
      <c r="C3860" t="s">
        <v>6840</v>
      </c>
      <c r="D3860" t="s">
        <v>32</v>
      </c>
      <c r="E3860">
        <v>81</v>
      </c>
      <c r="F3860" s="3">
        <v>20534</v>
      </c>
      <c r="G3860" t="s">
        <v>990</v>
      </c>
      <c r="H3860" t="s">
        <v>68</v>
      </c>
      <c r="I3860" t="s">
        <v>27</v>
      </c>
      <c r="J3860" t="s">
        <v>28</v>
      </c>
      <c r="K3860" t="s">
        <v>42</v>
      </c>
      <c r="L3860">
        <v>14</v>
      </c>
    </row>
    <row r="3861" spans="1:12" x14ac:dyDescent="0.3">
      <c r="A3861">
        <v>3860</v>
      </c>
      <c r="B3861" t="s">
        <v>43</v>
      </c>
      <c r="C3861" t="s">
        <v>6841</v>
      </c>
      <c r="D3861" t="s">
        <v>24</v>
      </c>
      <c r="E3861">
        <v>14</v>
      </c>
      <c r="F3861" s="3">
        <v>31507</v>
      </c>
      <c r="G3861" t="s">
        <v>2154</v>
      </c>
      <c r="H3861" t="s">
        <v>40</v>
      </c>
      <c r="I3861" t="s">
        <v>46</v>
      </c>
      <c r="J3861" t="s">
        <v>28</v>
      </c>
      <c r="K3861" t="s">
        <v>29</v>
      </c>
      <c r="L3861">
        <v>13</v>
      </c>
    </row>
    <row r="3862" spans="1:12" x14ac:dyDescent="0.3">
      <c r="A3862">
        <v>3861</v>
      </c>
      <c r="B3862" t="s">
        <v>6842</v>
      </c>
      <c r="C3862" t="s">
        <v>6843</v>
      </c>
      <c r="D3862" t="s">
        <v>32</v>
      </c>
      <c r="E3862">
        <v>87</v>
      </c>
      <c r="F3862" s="3">
        <v>25188</v>
      </c>
      <c r="G3862" t="s">
        <v>77</v>
      </c>
      <c r="H3862" t="s">
        <v>49</v>
      </c>
      <c r="I3862" t="s">
        <v>46</v>
      </c>
      <c r="J3862" t="s">
        <v>28</v>
      </c>
      <c r="K3862" t="s">
        <v>42</v>
      </c>
      <c r="L3862">
        <v>9</v>
      </c>
    </row>
    <row r="3863" spans="1:12" x14ac:dyDescent="0.3">
      <c r="A3863">
        <v>3862</v>
      </c>
      <c r="B3863" t="s">
        <v>4571</v>
      </c>
      <c r="C3863" t="s">
        <v>6844</v>
      </c>
      <c r="D3863" t="s">
        <v>24</v>
      </c>
      <c r="E3863">
        <v>1</v>
      </c>
      <c r="F3863" s="3">
        <v>35330</v>
      </c>
      <c r="G3863" t="s">
        <v>503</v>
      </c>
      <c r="H3863" t="s">
        <v>26</v>
      </c>
      <c r="I3863" t="s">
        <v>27</v>
      </c>
      <c r="J3863" t="s">
        <v>28</v>
      </c>
      <c r="K3863" t="s">
        <v>42</v>
      </c>
      <c r="L3863">
        <v>4</v>
      </c>
    </row>
    <row r="3864" spans="1:12" x14ac:dyDescent="0.3">
      <c r="A3864">
        <v>3863</v>
      </c>
      <c r="B3864" t="s">
        <v>732</v>
      </c>
      <c r="C3864" t="s">
        <v>6845</v>
      </c>
      <c r="D3864" t="s">
        <v>32</v>
      </c>
      <c r="E3864">
        <v>30</v>
      </c>
      <c r="F3864" s="3">
        <v>31387</v>
      </c>
      <c r="G3864" t="s">
        <v>276</v>
      </c>
      <c r="H3864" t="s">
        <v>49</v>
      </c>
      <c r="I3864" t="s">
        <v>50</v>
      </c>
      <c r="J3864" t="s">
        <v>28</v>
      </c>
      <c r="K3864" t="s">
        <v>42</v>
      </c>
      <c r="L3864">
        <v>20</v>
      </c>
    </row>
    <row r="3865" spans="1:12" x14ac:dyDescent="0.3">
      <c r="A3865">
        <v>3864</v>
      </c>
      <c r="B3865" t="s">
        <v>6221</v>
      </c>
      <c r="C3865" t="s">
        <v>6846</v>
      </c>
      <c r="D3865" t="s">
        <v>24</v>
      </c>
      <c r="E3865">
        <v>23</v>
      </c>
      <c r="F3865" s="3">
        <v>23250</v>
      </c>
      <c r="G3865" t="s">
        <v>1051</v>
      </c>
      <c r="H3865" t="s">
        <v>40</v>
      </c>
      <c r="I3865" t="s">
        <v>27</v>
      </c>
      <c r="J3865" t="s">
        <v>28</v>
      </c>
      <c r="K3865" t="s">
        <v>29</v>
      </c>
      <c r="L3865">
        <v>10</v>
      </c>
    </row>
    <row r="3866" spans="1:12" x14ac:dyDescent="0.3">
      <c r="A3866">
        <v>3865</v>
      </c>
      <c r="B3866" t="s">
        <v>4198</v>
      </c>
      <c r="C3866" t="s">
        <v>6847</v>
      </c>
      <c r="D3866" t="s">
        <v>32</v>
      </c>
      <c r="E3866">
        <v>49</v>
      </c>
      <c r="F3866" s="3">
        <v>28564</v>
      </c>
      <c r="G3866" t="s">
        <v>40</v>
      </c>
      <c r="H3866" t="s">
        <v>68</v>
      </c>
      <c r="I3866" t="s">
        <v>27</v>
      </c>
      <c r="J3866" t="s">
        <v>28</v>
      </c>
      <c r="K3866" t="s">
        <v>29</v>
      </c>
      <c r="L3866">
        <v>11</v>
      </c>
    </row>
    <row r="3867" spans="1:12" x14ac:dyDescent="0.3">
      <c r="A3867">
        <v>3866</v>
      </c>
      <c r="B3867" t="s">
        <v>6848</v>
      </c>
      <c r="C3867" t="s">
        <v>6849</v>
      </c>
      <c r="D3867" t="s">
        <v>24</v>
      </c>
      <c r="E3867">
        <v>56</v>
      </c>
      <c r="F3867" s="3">
        <v>33072</v>
      </c>
      <c r="G3867" t="s">
        <v>503</v>
      </c>
      <c r="H3867" t="s">
        <v>26</v>
      </c>
      <c r="I3867" t="s">
        <v>27</v>
      </c>
      <c r="J3867" t="s">
        <v>28</v>
      </c>
      <c r="K3867" t="s">
        <v>29</v>
      </c>
      <c r="L3867">
        <v>9</v>
      </c>
    </row>
    <row r="3868" spans="1:12" x14ac:dyDescent="0.3">
      <c r="A3868">
        <v>3867</v>
      </c>
      <c r="B3868" t="s">
        <v>5137</v>
      </c>
      <c r="C3868" t="s">
        <v>6850</v>
      </c>
      <c r="D3868" t="s">
        <v>24</v>
      </c>
      <c r="E3868">
        <v>14</v>
      </c>
      <c r="F3868" s="3">
        <v>36077</v>
      </c>
      <c r="G3868" t="s">
        <v>2850</v>
      </c>
      <c r="H3868" t="s">
        <v>41</v>
      </c>
      <c r="I3868" t="s">
        <v>27</v>
      </c>
      <c r="J3868" t="s">
        <v>28</v>
      </c>
      <c r="K3868" t="s">
        <v>29</v>
      </c>
      <c r="L3868">
        <v>1</v>
      </c>
    </row>
    <row r="3869" spans="1:12" x14ac:dyDescent="0.3">
      <c r="A3869">
        <v>3868</v>
      </c>
      <c r="B3869" t="s">
        <v>1159</v>
      </c>
      <c r="C3869" t="s">
        <v>6851</v>
      </c>
      <c r="D3869" t="s">
        <v>24</v>
      </c>
      <c r="E3869">
        <v>60</v>
      </c>
      <c r="F3869" s="3">
        <v>35600</v>
      </c>
      <c r="G3869" t="s">
        <v>141</v>
      </c>
      <c r="H3869" t="s">
        <v>26</v>
      </c>
      <c r="I3869" t="s">
        <v>46</v>
      </c>
      <c r="J3869" t="s">
        <v>28</v>
      </c>
      <c r="K3869" t="s">
        <v>29</v>
      </c>
      <c r="L3869">
        <v>4</v>
      </c>
    </row>
    <row r="3870" spans="1:12" x14ac:dyDescent="0.3">
      <c r="A3870">
        <v>3869</v>
      </c>
      <c r="B3870" t="s">
        <v>6852</v>
      </c>
      <c r="C3870" t="s">
        <v>6853</v>
      </c>
      <c r="D3870" t="s">
        <v>24</v>
      </c>
      <c r="E3870">
        <v>58</v>
      </c>
      <c r="F3870" s="3">
        <v>27385</v>
      </c>
      <c r="G3870" t="s">
        <v>415</v>
      </c>
      <c r="H3870" t="s">
        <v>68</v>
      </c>
      <c r="I3870" t="s">
        <v>46</v>
      </c>
      <c r="J3870" t="s">
        <v>28</v>
      </c>
      <c r="K3870" t="s">
        <v>42</v>
      </c>
      <c r="L3870">
        <v>13</v>
      </c>
    </row>
    <row r="3871" spans="1:12" x14ac:dyDescent="0.3">
      <c r="A3871">
        <v>3870</v>
      </c>
      <c r="B3871" t="s">
        <v>6854</v>
      </c>
      <c r="C3871" t="s">
        <v>6855</v>
      </c>
      <c r="D3871" t="s">
        <v>24</v>
      </c>
      <c r="E3871">
        <v>31</v>
      </c>
      <c r="F3871" s="3">
        <v>30968</v>
      </c>
      <c r="G3871" t="s">
        <v>141</v>
      </c>
      <c r="H3871" t="s">
        <v>26</v>
      </c>
      <c r="I3871" t="s">
        <v>27</v>
      </c>
      <c r="J3871" t="s">
        <v>28</v>
      </c>
      <c r="K3871" t="s">
        <v>42</v>
      </c>
      <c r="L3871">
        <v>5</v>
      </c>
    </row>
    <row r="3872" spans="1:12" x14ac:dyDescent="0.3">
      <c r="A3872">
        <v>3871</v>
      </c>
      <c r="B3872" t="s">
        <v>2683</v>
      </c>
      <c r="C3872" t="s">
        <v>6856</v>
      </c>
      <c r="D3872" t="s">
        <v>24</v>
      </c>
      <c r="E3872">
        <v>80</v>
      </c>
      <c r="F3872" s="3">
        <v>30633</v>
      </c>
      <c r="G3872" t="s">
        <v>37</v>
      </c>
      <c r="H3872" t="s">
        <v>40</v>
      </c>
      <c r="I3872" t="s">
        <v>27</v>
      </c>
      <c r="J3872" t="s">
        <v>28</v>
      </c>
      <c r="K3872" t="s">
        <v>42</v>
      </c>
      <c r="L3872">
        <v>4</v>
      </c>
    </row>
    <row r="3873" spans="1:12" x14ac:dyDescent="0.3">
      <c r="A3873">
        <v>3872</v>
      </c>
      <c r="B3873" t="s">
        <v>6857</v>
      </c>
      <c r="C3873" t="s">
        <v>6858</v>
      </c>
      <c r="D3873" t="s">
        <v>24</v>
      </c>
      <c r="E3873">
        <v>14</v>
      </c>
      <c r="F3873" s="3">
        <v>20955</v>
      </c>
      <c r="G3873" t="s">
        <v>673</v>
      </c>
      <c r="H3873" t="s">
        <v>49</v>
      </c>
      <c r="I3873" t="s">
        <v>50</v>
      </c>
      <c r="J3873" t="s">
        <v>28</v>
      </c>
      <c r="K3873" t="s">
        <v>29</v>
      </c>
      <c r="L3873">
        <v>12</v>
      </c>
    </row>
    <row r="3874" spans="1:12" x14ac:dyDescent="0.3">
      <c r="A3874">
        <v>3873</v>
      </c>
      <c r="B3874" t="s">
        <v>322</v>
      </c>
      <c r="C3874" t="s">
        <v>6859</v>
      </c>
      <c r="D3874" t="s">
        <v>32</v>
      </c>
      <c r="E3874">
        <v>32</v>
      </c>
      <c r="F3874" s="3">
        <v>28829</v>
      </c>
      <c r="G3874" t="s">
        <v>365</v>
      </c>
      <c r="H3874" t="s">
        <v>34</v>
      </c>
      <c r="I3874" t="s">
        <v>27</v>
      </c>
      <c r="J3874" t="s">
        <v>28</v>
      </c>
      <c r="K3874" t="s">
        <v>42</v>
      </c>
      <c r="L3874">
        <v>11</v>
      </c>
    </row>
    <row r="3875" spans="1:12" x14ac:dyDescent="0.3">
      <c r="A3875">
        <v>3874</v>
      </c>
      <c r="B3875" t="s">
        <v>3836</v>
      </c>
      <c r="C3875" t="s">
        <v>6860</v>
      </c>
      <c r="D3875" t="s">
        <v>32</v>
      </c>
      <c r="E3875">
        <v>47</v>
      </c>
      <c r="F3875" s="3">
        <v>23237</v>
      </c>
      <c r="G3875" t="s">
        <v>561</v>
      </c>
      <c r="H3875" t="s">
        <v>34</v>
      </c>
      <c r="I3875" t="s">
        <v>27</v>
      </c>
      <c r="J3875" t="s">
        <v>28</v>
      </c>
      <c r="K3875" t="s">
        <v>42</v>
      </c>
      <c r="L3875">
        <v>19</v>
      </c>
    </row>
    <row r="3876" spans="1:12" x14ac:dyDescent="0.3">
      <c r="A3876">
        <v>3875</v>
      </c>
      <c r="B3876" t="s">
        <v>6861</v>
      </c>
      <c r="C3876" t="s">
        <v>6862</v>
      </c>
      <c r="D3876" t="s">
        <v>32</v>
      </c>
      <c r="E3876">
        <v>2</v>
      </c>
      <c r="F3876" s="3">
        <v>31255</v>
      </c>
      <c r="G3876" t="s">
        <v>577</v>
      </c>
      <c r="H3876" t="s">
        <v>68</v>
      </c>
      <c r="I3876" t="s">
        <v>27</v>
      </c>
      <c r="J3876" t="s">
        <v>28</v>
      </c>
      <c r="K3876" t="s">
        <v>29</v>
      </c>
      <c r="L3876">
        <v>5</v>
      </c>
    </row>
    <row r="3877" spans="1:12" x14ac:dyDescent="0.3">
      <c r="A3877">
        <v>3876</v>
      </c>
      <c r="B3877" t="s">
        <v>6619</v>
      </c>
      <c r="C3877" t="s">
        <v>6863</v>
      </c>
      <c r="D3877" t="s">
        <v>24</v>
      </c>
      <c r="E3877">
        <v>22</v>
      </c>
      <c r="F3877" s="3">
        <v>24608</v>
      </c>
      <c r="G3877" t="s">
        <v>258</v>
      </c>
      <c r="H3877" t="s">
        <v>34</v>
      </c>
      <c r="I3877" t="s">
        <v>50</v>
      </c>
      <c r="J3877" t="s">
        <v>28</v>
      </c>
      <c r="K3877" t="s">
        <v>42</v>
      </c>
      <c r="L3877">
        <v>16</v>
      </c>
    </row>
    <row r="3878" spans="1:12" x14ac:dyDescent="0.3">
      <c r="A3878">
        <v>3877</v>
      </c>
      <c r="B3878" t="s">
        <v>6864</v>
      </c>
      <c r="C3878" t="s">
        <v>6865</v>
      </c>
      <c r="D3878" t="s">
        <v>24</v>
      </c>
      <c r="E3878">
        <v>55</v>
      </c>
      <c r="F3878" s="3">
        <v>25961</v>
      </c>
      <c r="G3878" t="s">
        <v>614</v>
      </c>
      <c r="H3878" t="s">
        <v>40</v>
      </c>
      <c r="I3878" t="s">
        <v>50</v>
      </c>
      <c r="J3878" t="s">
        <v>28</v>
      </c>
      <c r="K3878" t="s">
        <v>42</v>
      </c>
      <c r="L3878">
        <v>11</v>
      </c>
    </row>
    <row r="3879" spans="1:12" x14ac:dyDescent="0.3">
      <c r="A3879">
        <v>3878</v>
      </c>
      <c r="B3879" t="s">
        <v>6866</v>
      </c>
      <c r="C3879" t="s">
        <v>6867</v>
      </c>
      <c r="D3879" t="s">
        <v>32</v>
      </c>
      <c r="E3879">
        <v>99</v>
      </c>
      <c r="F3879" s="3">
        <v>28545</v>
      </c>
      <c r="G3879" t="s">
        <v>617</v>
      </c>
      <c r="H3879" t="s">
        <v>40</v>
      </c>
      <c r="I3879" t="s">
        <v>27</v>
      </c>
      <c r="J3879" t="s">
        <v>28</v>
      </c>
      <c r="K3879" t="s">
        <v>42</v>
      </c>
      <c r="L3879">
        <v>9</v>
      </c>
    </row>
    <row r="3880" spans="1:12" x14ac:dyDescent="0.3">
      <c r="A3880">
        <v>3879</v>
      </c>
      <c r="B3880" t="s">
        <v>6868</v>
      </c>
      <c r="C3880" t="s">
        <v>3624</v>
      </c>
      <c r="D3880" t="s">
        <v>32</v>
      </c>
      <c r="E3880">
        <v>74</v>
      </c>
      <c r="F3880" s="3">
        <v>29095</v>
      </c>
      <c r="G3880" t="s">
        <v>151</v>
      </c>
      <c r="H3880" t="s">
        <v>40</v>
      </c>
      <c r="I3880" t="s">
        <v>50</v>
      </c>
      <c r="J3880" t="s">
        <v>28</v>
      </c>
      <c r="K3880" t="s">
        <v>42</v>
      </c>
      <c r="L3880">
        <v>19</v>
      </c>
    </row>
    <row r="3881" spans="1:12" x14ac:dyDescent="0.3">
      <c r="A3881">
        <v>3880</v>
      </c>
      <c r="B3881" t="s">
        <v>4719</v>
      </c>
      <c r="C3881" t="s">
        <v>6869</v>
      </c>
      <c r="D3881" t="s">
        <v>24</v>
      </c>
      <c r="E3881">
        <v>77</v>
      </c>
      <c r="F3881" s="3">
        <v>24850</v>
      </c>
      <c r="G3881" t="s">
        <v>379</v>
      </c>
      <c r="H3881" t="s">
        <v>68</v>
      </c>
      <c r="I3881" t="s">
        <v>27</v>
      </c>
      <c r="J3881" t="s">
        <v>28</v>
      </c>
      <c r="K3881" t="s">
        <v>42</v>
      </c>
      <c r="L3881">
        <v>14</v>
      </c>
    </row>
    <row r="3882" spans="1:12" x14ac:dyDescent="0.3">
      <c r="A3882">
        <v>3881</v>
      </c>
      <c r="B3882" t="s">
        <v>6870</v>
      </c>
      <c r="C3882" t="s">
        <v>6871</v>
      </c>
      <c r="D3882" t="s">
        <v>24</v>
      </c>
      <c r="E3882">
        <v>50</v>
      </c>
      <c r="F3882" s="3">
        <v>25945</v>
      </c>
      <c r="G3882" t="s">
        <v>40</v>
      </c>
      <c r="H3882" t="s">
        <v>34</v>
      </c>
      <c r="I3882" t="s">
        <v>46</v>
      </c>
      <c r="J3882" t="s">
        <v>28</v>
      </c>
      <c r="K3882" t="s">
        <v>42</v>
      </c>
      <c r="L3882">
        <v>18</v>
      </c>
    </row>
    <row r="3883" spans="1:12" x14ac:dyDescent="0.3">
      <c r="A3883">
        <v>3882</v>
      </c>
      <c r="B3883" t="s">
        <v>2188</v>
      </c>
      <c r="C3883" t="s">
        <v>6872</v>
      </c>
      <c r="D3883" t="s">
        <v>24</v>
      </c>
      <c r="E3883">
        <v>18</v>
      </c>
      <c r="F3883" s="3">
        <v>28069</v>
      </c>
      <c r="G3883" t="s">
        <v>2557</v>
      </c>
      <c r="H3883" t="s">
        <v>26</v>
      </c>
      <c r="I3883" t="s">
        <v>27</v>
      </c>
      <c r="J3883" t="s">
        <v>28</v>
      </c>
      <c r="K3883" t="s">
        <v>29</v>
      </c>
      <c r="L3883">
        <v>9</v>
      </c>
    </row>
    <row r="3884" spans="1:12" x14ac:dyDescent="0.3">
      <c r="A3884">
        <v>3883</v>
      </c>
      <c r="B3884" t="s">
        <v>6873</v>
      </c>
      <c r="C3884" t="s">
        <v>6874</v>
      </c>
      <c r="D3884" t="s">
        <v>131</v>
      </c>
      <c r="E3884">
        <v>35</v>
      </c>
      <c r="F3884" s="3" t="s">
        <v>132</v>
      </c>
      <c r="G3884" t="s">
        <v>125</v>
      </c>
      <c r="H3884" t="s">
        <v>41</v>
      </c>
      <c r="I3884" t="s">
        <v>27</v>
      </c>
      <c r="J3884" t="s">
        <v>28</v>
      </c>
      <c r="K3884" t="s">
        <v>42</v>
      </c>
      <c r="L3884">
        <v>11</v>
      </c>
    </row>
    <row r="3885" spans="1:12" x14ac:dyDescent="0.3">
      <c r="A3885">
        <v>3884</v>
      </c>
      <c r="B3885" t="s">
        <v>3040</v>
      </c>
      <c r="C3885" t="s">
        <v>6006</v>
      </c>
      <c r="D3885" t="s">
        <v>24</v>
      </c>
      <c r="E3885">
        <v>69</v>
      </c>
      <c r="F3885" s="3">
        <v>31449</v>
      </c>
      <c r="G3885" t="s">
        <v>2927</v>
      </c>
      <c r="H3885" t="s">
        <v>68</v>
      </c>
      <c r="I3885" t="s">
        <v>50</v>
      </c>
      <c r="J3885" t="s">
        <v>28</v>
      </c>
      <c r="K3885" t="s">
        <v>29</v>
      </c>
      <c r="L3885">
        <v>18</v>
      </c>
    </row>
    <row r="3886" spans="1:12" x14ac:dyDescent="0.3">
      <c r="A3886">
        <v>3885</v>
      </c>
      <c r="B3886" t="s">
        <v>6045</v>
      </c>
      <c r="C3886" t="s">
        <v>9</v>
      </c>
      <c r="D3886" t="s">
        <v>32</v>
      </c>
      <c r="E3886">
        <v>55</v>
      </c>
      <c r="F3886" s="3">
        <v>28658</v>
      </c>
      <c r="G3886" t="s">
        <v>561</v>
      </c>
      <c r="H3886" t="s">
        <v>34</v>
      </c>
      <c r="I3886" t="s">
        <v>27</v>
      </c>
      <c r="J3886" t="s">
        <v>28</v>
      </c>
      <c r="K3886" t="s">
        <v>29</v>
      </c>
      <c r="L3886">
        <v>8</v>
      </c>
    </row>
    <row r="3887" spans="1:12" x14ac:dyDescent="0.3">
      <c r="A3887">
        <v>3886</v>
      </c>
      <c r="B3887" t="s">
        <v>6875</v>
      </c>
      <c r="C3887" t="s">
        <v>2039</v>
      </c>
      <c r="D3887" t="s">
        <v>24</v>
      </c>
      <c r="E3887">
        <v>74</v>
      </c>
      <c r="F3887" s="3">
        <v>35150</v>
      </c>
      <c r="G3887" t="s">
        <v>37</v>
      </c>
      <c r="H3887" t="s">
        <v>68</v>
      </c>
      <c r="I3887" t="s">
        <v>46</v>
      </c>
      <c r="J3887" t="s">
        <v>28</v>
      </c>
      <c r="K3887" t="s">
        <v>42</v>
      </c>
      <c r="L3887">
        <v>5</v>
      </c>
    </row>
    <row r="3888" spans="1:12" x14ac:dyDescent="0.3">
      <c r="A3888">
        <v>3887</v>
      </c>
      <c r="B3888" t="s">
        <v>6876</v>
      </c>
      <c r="C3888" t="s">
        <v>6877</v>
      </c>
      <c r="D3888" t="s">
        <v>24</v>
      </c>
      <c r="E3888">
        <v>66</v>
      </c>
      <c r="F3888" s="3">
        <v>23574</v>
      </c>
      <c r="G3888" t="s">
        <v>691</v>
      </c>
      <c r="H3888" t="s">
        <v>40</v>
      </c>
      <c r="I3888" t="s">
        <v>46</v>
      </c>
      <c r="J3888" t="s">
        <v>28</v>
      </c>
      <c r="K3888" t="s">
        <v>42</v>
      </c>
      <c r="L3888">
        <v>7</v>
      </c>
    </row>
    <row r="3889" spans="1:12" x14ac:dyDescent="0.3">
      <c r="A3889">
        <v>3888</v>
      </c>
      <c r="B3889" t="s">
        <v>3007</v>
      </c>
      <c r="C3889" t="s">
        <v>6878</v>
      </c>
      <c r="D3889" t="s">
        <v>24</v>
      </c>
      <c r="E3889">
        <v>4</v>
      </c>
      <c r="F3889" s="3">
        <v>32033</v>
      </c>
      <c r="G3889" t="s">
        <v>4224</v>
      </c>
      <c r="H3889" t="s">
        <v>41</v>
      </c>
      <c r="I3889" t="s">
        <v>50</v>
      </c>
      <c r="J3889" t="s">
        <v>28</v>
      </c>
      <c r="K3889" t="s">
        <v>29</v>
      </c>
      <c r="L3889">
        <v>11</v>
      </c>
    </row>
    <row r="3890" spans="1:12" x14ac:dyDescent="0.3">
      <c r="A3890">
        <v>3889</v>
      </c>
      <c r="B3890" t="s">
        <v>6879</v>
      </c>
      <c r="C3890" t="s">
        <v>6880</v>
      </c>
      <c r="D3890" t="s">
        <v>32</v>
      </c>
      <c r="E3890">
        <v>39</v>
      </c>
      <c r="F3890" s="3">
        <v>27615</v>
      </c>
      <c r="G3890" t="s">
        <v>301</v>
      </c>
      <c r="H3890" t="s">
        <v>49</v>
      </c>
      <c r="I3890" t="s">
        <v>46</v>
      </c>
      <c r="J3890" t="s">
        <v>28</v>
      </c>
      <c r="K3890" t="s">
        <v>42</v>
      </c>
      <c r="L3890">
        <v>18</v>
      </c>
    </row>
    <row r="3891" spans="1:12" x14ac:dyDescent="0.3">
      <c r="A3891">
        <v>3890</v>
      </c>
      <c r="B3891" t="s">
        <v>863</v>
      </c>
      <c r="C3891" t="s">
        <v>6881</v>
      </c>
      <c r="D3891" t="s">
        <v>24</v>
      </c>
      <c r="E3891">
        <v>72</v>
      </c>
      <c r="F3891" s="3">
        <v>22791</v>
      </c>
      <c r="G3891" t="s">
        <v>202</v>
      </c>
      <c r="H3891" t="s">
        <v>49</v>
      </c>
      <c r="I3891" t="s">
        <v>27</v>
      </c>
      <c r="J3891" t="s">
        <v>28</v>
      </c>
      <c r="K3891" t="s">
        <v>42</v>
      </c>
      <c r="L3891">
        <v>10</v>
      </c>
    </row>
    <row r="3892" spans="1:12" x14ac:dyDescent="0.3">
      <c r="A3892">
        <v>3891</v>
      </c>
      <c r="B3892" t="s">
        <v>6882</v>
      </c>
      <c r="C3892" t="s">
        <v>6883</v>
      </c>
      <c r="D3892" t="s">
        <v>24</v>
      </c>
      <c r="E3892">
        <v>61</v>
      </c>
      <c r="F3892" s="3">
        <v>28338</v>
      </c>
      <c r="G3892" t="s">
        <v>639</v>
      </c>
      <c r="H3892" t="s">
        <v>49</v>
      </c>
      <c r="I3892" t="s">
        <v>50</v>
      </c>
      <c r="J3892" t="s">
        <v>28</v>
      </c>
      <c r="K3892" t="s">
        <v>29</v>
      </c>
      <c r="L3892">
        <v>7</v>
      </c>
    </row>
    <row r="3893" spans="1:12" x14ac:dyDescent="0.3">
      <c r="A3893">
        <v>3892</v>
      </c>
      <c r="B3893" t="s">
        <v>5651</v>
      </c>
      <c r="C3893" t="s">
        <v>6884</v>
      </c>
      <c r="D3893" t="s">
        <v>32</v>
      </c>
      <c r="E3893">
        <v>19</v>
      </c>
      <c r="F3893" s="3">
        <v>28519</v>
      </c>
      <c r="G3893" t="s">
        <v>331</v>
      </c>
      <c r="H3893" t="s">
        <v>40</v>
      </c>
      <c r="I3893" t="s">
        <v>27</v>
      </c>
      <c r="J3893" t="s">
        <v>28</v>
      </c>
      <c r="K3893" t="s">
        <v>29</v>
      </c>
      <c r="L3893">
        <v>15</v>
      </c>
    </row>
    <row r="3894" spans="1:12" x14ac:dyDescent="0.3">
      <c r="A3894">
        <v>3893</v>
      </c>
      <c r="B3894" t="s">
        <v>6246</v>
      </c>
      <c r="C3894" t="s">
        <v>6885</v>
      </c>
      <c r="D3894" t="s">
        <v>24</v>
      </c>
      <c r="E3894">
        <v>7</v>
      </c>
      <c r="F3894" s="3">
        <v>35387</v>
      </c>
      <c r="G3894" t="s">
        <v>40</v>
      </c>
      <c r="H3894" t="s">
        <v>40</v>
      </c>
      <c r="I3894" t="s">
        <v>50</v>
      </c>
      <c r="J3894" t="s">
        <v>28</v>
      </c>
      <c r="K3894" t="s">
        <v>29</v>
      </c>
      <c r="L3894">
        <v>4</v>
      </c>
    </row>
    <row r="3895" spans="1:12" x14ac:dyDescent="0.3">
      <c r="A3895">
        <v>3894</v>
      </c>
      <c r="B3895" t="s">
        <v>6886</v>
      </c>
      <c r="C3895" t="s">
        <v>6887</v>
      </c>
      <c r="D3895" t="s">
        <v>32</v>
      </c>
      <c r="E3895">
        <v>70</v>
      </c>
      <c r="F3895" s="3">
        <v>29984</v>
      </c>
      <c r="G3895" t="s">
        <v>1169</v>
      </c>
      <c r="H3895" t="s">
        <v>41</v>
      </c>
      <c r="I3895" t="s">
        <v>46</v>
      </c>
      <c r="J3895" t="s">
        <v>28</v>
      </c>
      <c r="K3895" t="s">
        <v>42</v>
      </c>
      <c r="L3895">
        <v>10</v>
      </c>
    </row>
    <row r="3896" spans="1:12" x14ac:dyDescent="0.3">
      <c r="A3896">
        <v>3895</v>
      </c>
      <c r="B3896" t="s">
        <v>612</v>
      </c>
      <c r="C3896" t="s">
        <v>4955</v>
      </c>
      <c r="D3896" t="s">
        <v>32</v>
      </c>
      <c r="E3896">
        <v>18</v>
      </c>
      <c r="F3896" s="3">
        <v>34583</v>
      </c>
      <c r="G3896" t="s">
        <v>58</v>
      </c>
      <c r="H3896" t="s">
        <v>41</v>
      </c>
      <c r="I3896" t="s">
        <v>46</v>
      </c>
      <c r="J3896" t="s">
        <v>28</v>
      </c>
      <c r="K3896" t="s">
        <v>29</v>
      </c>
      <c r="L3896">
        <v>2</v>
      </c>
    </row>
    <row r="3897" spans="1:12" x14ac:dyDescent="0.3">
      <c r="A3897">
        <v>3896</v>
      </c>
      <c r="B3897" t="s">
        <v>3107</v>
      </c>
      <c r="C3897" t="s">
        <v>6888</v>
      </c>
      <c r="D3897" t="s">
        <v>24</v>
      </c>
      <c r="E3897">
        <v>3</v>
      </c>
      <c r="F3897" s="3">
        <v>29143</v>
      </c>
      <c r="G3897" t="s">
        <v>580</v>
      </c>
      <c r="H3897" t="s">
        <v>40</v>
      </c>
      <c r="I3897" t="s">
        <v>27</v>
      </c>
      <c r="J3897" t="s">
        <v>28</v>
      </c>
      <c r="K3897" t="s">
        <v>29</v>
      </c>
      <c r="L3897">
        <v>13</v>
      </c>
    </row>
    <row r="3898" spans="1:12" x14ac:dyDescent="0.3">
      <c r="A3898">
        <v>3897</v>
      </c>
      <c r="B3898" t="s">
        <v>1487</v>
      </c>
      <c r="C3898" t="s">
        <v>6889</v>
      </c>
      <c r="D3898" t="s">
        <v>24</v>
      </c>
      <c r="E3898">
        <v>36</v>
      </c>
      <c r="F3898" s="3">
        <v>24647</v>
      </c>
      <c r="G3898" t="s">
        <v>77</v>
      </c>
      <c r="H3898" t="s">
        <v>68</v>
      </c>
      <c r="I3898" t="s">
        <v>50</v>
      </c>
      <c r="J3898" t="s">
        <v>28</v>
      </c>
      <c r="K3898" t="s">
        <v>29</v>
      </c>
      <c r="L3898">
        <v>5</v>
      </c>
    </row>
    <row r="3899" spans="1:12" x14ac:dyDescent="0.3">
      <c r="A3899">
        <v>3898</v>
      </c>
      <c r="B3899" t="s">
        <v>6890</v>
      </c>
      <c r="C3899" t="s">
        <v>6891</v>
      </c>
      <c r="D3899" t="s">
        <v>32</v>
      </c>
      <c r="E3899">
        <v>91</v>
      </c>
      <c r="F3899" s="3">
        <v>21546</v>
      </c>
      <c r="G3899" t="s">
        <v>170</v>
      </c>
      <c r="H3899" t="s">
        <v>26</v>
      </c>
      <c r="I3899" t="s">
        <v>27</v>
      </c>
      <c r="J3899" t="s">
        <v>28</v>
      </c>
      <c r="K3899" t="s">
        <v>42</v>
      </c>
      <c r="L3899">
        <v>6</v>
      </c>
    </row>
    <row r="3900" spans="1:12" x14ac:dyDescent="0.3">
      <c r="A3900">
        <v>3899</v>
      </c>
      <c r="B3900" t="s">
        <v>6892</v>
      </c>
      <c r="C3900" t="s">
        <v>6893</v>
      </c>
      <c r="D3900" t="s">
        <v>32</v>
      </c>
      <c r="E3900">
        <v>23</v>
      </c>
      <c r="F3900" s="3">
        <v>20451</v>
      </c>
      <c r="G3900" t="s">
        <v>227</v>
      </c>
      <c r="H3900" t="s">
        <v>26</v>
      </c>
      <c r="I3900" t="s">
        <v>46</v>
      </c>
      <c r="J3900" t="s">
        <v>28</v>
      </c>
      <c r="K3900" t="s">
        <v>29</v>
      </c>
      <c r="L3900">
        <v>6</v>
      </c>
    </row>
    <row r="3901" spans="1:12" x14ac:dyDescent="0.3">
      <c r="A3901">
        <v>3900</v>
      </c>
      <c r="B3901" t="s">
        <v>6894</v>
      </c>
      <c r="C3901" t="s">
        <v>6895</v>
      </c>
      <c r="D3901" t="s">
        <v>24</v>
      </c>
      <c r="E3901">
        <v>78</v>
      </c>
      <c r="F3901" s="3">
        <v>31656</v>
      </c>
      <c r="G3901" t="s">
        <v>837</v>
      </c>
      <c r="H3901" t="s">
        <v>34</v>
      </c>
      <c r="I3901" t="s">
        <v>27</v>
      </c>
      <c r="J3901" t="s">
        <v>28</v>
      </c>
      <c r="K3901" t="s">
        <v>29</v>
      </c>
      <c r="L3901">
        <v>3</v>
      </c>
    </row>
    <row r="3902" spans="1:12" x14ac:dyDescent="0.3">
      <c r="A3902">
        <v>3901</v>
      </c>
      <c r="B3902" t="s">
        <v>1979</v>
      </c>
      <c r="C3902" t="s">
        <v>6896</v>
      </c>
      <c r="D3902" t="s">
        <v>24</v>
      </c>
      <c r="E3902">
        <v>98</v>
      </c>
      <c r="F3902" s="3">
        <v>27163</v>
      </c>
      <c r="G3902" t="s">
        <v>328</v>
      </c>
      <c r="H3902" t="s">
        <v>59</v>
      </c>
      <c r="I3902" t="s">
        <v>50</v>
      </c>
      <c r="J3902" t="s">
        <v>28</v>
      </c>
      <c r="K3902" t="s">
        <v>42</v>
      </c>
      <c r="L3902">
        <v>12</v>
      </c>
    </row>
    <row r="3903" spans="1:12" x14ac:dyDescent="0.3">
      <c r="A3903">
        <v>3902</v>
      </c>
      <c r="B3903" t="s">
        <v>6897</v>
      </c>
      <c r="C3903" t="s">
        <v>6898</v>
      </c>
      <c r="D3903" t="s">
        <v>24</v>
      </c>
      <c r="E3903">
        <v>2</v>
      </c>
      <c r="F3903" s="3">
        <v>22323</v>
      </c>
      <c r="G3903" t="s">
        <v>151</v>
      </c>
      <c r="H3903" t="s">
        <v>68</v>
      </c>
      <c r="I3903" t="s">
        <v>46</v>
      </c>
      <c r="J3903" t="s">
        <v>28</v>
      </c>
      <c r="K3903" t="s">
        <v>42</v>
      </c>
      <c r="L3903">
        <v>9</v>
      </c>
    </row>
    <row r="3904" spans="1:12" x14ac:dyDescent="0.3">
      <c r="A3904">
        <v>3903</v>
      </c>
      <c r="B3904" t="s">
        <v>6899</v>
      </c>
      <c r="C3904" t="s">
        <v>6900</v>
      </c>
      <c r="D3904" t="s">
        <v>24</v>
      </c>
      <c r="E3904">
        <v>69</v>
      </c>
      <c r="F3904" s="3">
        <v>29630</v>
      </c>
      <c r="G3904" t="s">
        <v>5050</v>
      </c>
      <c r="H3904" t="s">
        <v>40</v>
      </c>
      <c r="I3904" t="s">
        <v>27</v>
      </c>
      <c r="J3904" t="s">
        <v>28</v>
      </c>
      <c r="K3904" t="s">
        <v>29</v>
      </c>
      <c r="L3904">
        <v>17</v>
      </c>
    </row>
    <row r="3905" spans="1:12" x14ac:dyDescent="0.3">
      <c r="A3905">
        <v>3904</v>
      </c>
      <c r="B3905" t="s">
        <v>4964</v>
      </c>
      <c r="C3905" t="s">
        <v>6901</v>
      </c>
      <c r="D3905" t="s">
        <v>24</v>
      </c>
      <c r="E3905">
        <v>15</v>
      </c>
      <c r="F3905" s="3">
        <v>28476</v>
      </c>
      <c r="G3905" t="s">
        <v>673</v>
      </c>
      <c r="H3905" t="s">
        <v>49</v>
      </c>
      <c r="I3905" t="s">
        <v>46</v>
      </c>
      <c r="J3905" t="s">
        <v>28</v>
      </c>
      <c r="K3905" t="s">
        <v>42</v>
      </c>
      <c r="L3905">
        <v>7</v>
      </c>
    </row>
    <row r="3906" spans="1:12" x14ac:dyDescent="0.3">
      <c r="A3906">
        <v>3905</v>
      </c>
      <c r="B3906" t="s">
        <v>5156</v>
      </c>
      <c r="C3906" t="s">
        <v>6902</v>
      </c>
      <c r="D3906" t="s">
        <v>24</v>
      </c>
      <c r="E3906">
        <v>72</v>
      </c>
      <c r="F3906" s="3">
        <v>24767</v>
      </c>
      <c r="G3906" t="s">
        <v>128</v>
      </c>
      <c r="H3906" t="s">
        <v>59</v>
      </c>
      <c r="I3906" t="s">
        <v>50</v>
      </c>
      <c r="J3906" t="s">
        <v>28</v>
      </c>
      <c r="K3906" t="s">
        <v>42</v>
      </c>
      <c r="L3906">
        <v>5</v>
      </c>
    </row>
    <row r="3907" spans="1:12" x14ac:dyDescent="0.3">
      <c r="A3907">
        <v>3906</v>
      </c>
      <c r="B3907" t="s">
        <v>6903</v>
      </c>
      <c r="C3907" t="s">
        <v>6904</v>
      </c>
      <c r="D3907" t="s">
        <v>32</v>
      </c>
      <c r="E3907">
        <v>87</v>
      </c>
      <c r="F3907" s="3">
        <v>29980</v>
      </c>
      <c r="G3907" t="s">
        <v>422</v>
      </c>
      <c r="H3907" t="s">
        <v>34</v>
      </c>
      <c r="I3907" t="s">
        <v>50</v>
      </c>
      <c r="J3907" t="s">
        <v>28</v>
      </c>
      <c r="K3907" t="s">
        <v>42</v>
      </c>
      <c r="L3907">
        <v>13</v>
      </c>
    </row>
    <row r="3908" spans="1:12" x14ac:dyDescent="0.3">
      <c r="A3908">
        <v>3907</v>
      </c>
      <c r="B3908" t="s">
        <v>3433</v>
      </c>
      <c r="C3908" t="s">
        <v>6905</v>
      </c>
      <c r="D3908" t="s">
        <v>24</v>
      </c>
      <c r="E3908">
        <v>8</v>
      </c>
      <c r="F3908" s="3">
        <v>35075</v>
      </c>
      <c r="G3908" t="s">
        <v>636</v>
      </c>
      <c r="H3908" t="s">
        <v>40</v>
      </c>
      <c r="I3908" t="s">
        <v>50</v>
      </c>
      <c r="J3908" t="s">
        <v>28</v>
      </c>
      <c r="K3908" t="s">
        <v>29</v>
      </c>
      <c r="L3908">
        <v>5</v>
      </c>
    </row>
    <row r="3909" spans="1:12" x14ac:dyDescent="0.3">
      <c r="A3909">
        <v>3908</v>
      </c>
      <c r="B3909" t="s">
        <v>4511</v>
      </c>
      <c r="C3909" t="s">
        <v>6906</v>
      </c>
      <c r="D3909" t="s">
        <v>32</v>
      </c>
      <c r="E3909">
        <v>64</v>
      </c>
      <c r="F3909" s="3">
        <v>36320</v>
      </c>
      <c r="G3909" t="s">
        <v>77</v>
      </c>
      <c r="H3909" t="s">
        <v>26</v>
      </c>
      <c r="I3909" t="s">
        <v>50</v>
      </c>
      <c r="J3909" t="s">
        <v>28</v>
      </c>
      <c r="K3909" t="s">
        <v>42</v>
      </c>
      <c r="L3909">
        <v>1</v>
      </c>
    </row>
    <row r="3910" spans="1:12" x14ac:dyDescent="0.3">
      <c r="A3910">
        <v>3909</v>
      </c>
      <c r="B3910" t="s">
        <v>5192</v>
      </c>
      <c r="C3910" t="s">
        <v>6907</v>
      </c>
      <c r="D3910" t="s">
        <v>32</v>
      </c>
      <c r="E3910">
        <v>1</v>
      </c>
      <c r="F3910" s="3">
        <v>32054</v>
      </c>
      <c r="G3910" t="s">
        <v>40</v>
      </c>
      <c r="H3910" t="s">
        <v>68</v>
      </c>
      <c r="I3910" t="s">
        <v>50</v>
      </c>
      <c r="J3910" t="s">
        <v>28</v>
      </c>
      <c r="K3910" t="s">
        <v>29</v>
      </c>
      <c r="L3910">
        <v>18</v>
      </c>
    </row>
    <row r="3911" spans="1:12" x14ac:dyDescent="0.3">
      <c r="A3911">
        <v>3910</v>
      </c>
      <c r="B3911" t="s">
        <v>3743</v>
      </c>
      <c r="C3911" t="s">
        <v>6908</v>
      </c>
      <c r="D3911" t="s">
        <v>32</v>
      </c>
      <c r="E3911">
        <v>38</v>
      </c>
      <c r="F3911" s="3">
        <v>29474</v>
      </c>
      <c r="G3911" t="s">
        <v>193</v>
      </c>
      <c r="H3911" t="s">
        <v>41</v>
      </c>
      <c r="I3911" t="s">
        <v>27</v>
      </c>
      <c r="J3911" t="s">
        <v>28</v>
      </c>
      <c r="K3911" t="s">
        <v>42</v>
      </c>
      <c r="L3911">
        <v>10</v>
      </c>
    </row>
    <row r="3912" spans="1:12" x14ac:dyDescent="0.3">
      <c r="A3912">
        <v>3911</v>
      </c>
      <c r="B3912" t="s">
        <v>6909</v>
      </c>
      <c r="C3912" t="s">
        <v>6910</v>
      </c>
      <c r="D3912" t="s">
        <v>24</v>
      </c>
      <c r="E3912">
        <v>81</v>
      </c>
      <c r="F3912" s="3">
        <v>19869</v>
      </c>
      <c r="G3912" t="s">
        <v>37</v>
      </c>
      <c r="H3912" t="s">
        <v>40</v>
      </c>
      <c r="I3912" t="s">
        <v>27</v>
      </c>
      <c r="J3912" t="s">
        <v>28</v>
      </c>
      <c r="K3912" t="s">
        <v>42</v>
      </c>
      <c r="L3912">
        <v>5</v>
      </c>
    </row>
    <row r="3913" spans="1:12" x14ac:dyDescent="0.3">
      <c r="A3913">
        <v>3912</v>
      </c>
      <c r="B3913" t="s">
        <v>4764</v>
      </c>
      <c r="C3913" t="s">
        <v>6911</v>
      </c>
      <c r="D3913" t="s">
        <v>32</v>
      </c>
      <c r="E3913">
        <v>89</v>
      </c>
      <c r="F3913" s="3">
        <v>31712</v>
      </c>
      <c r="G3913" t="s">
        <v>141</v>
      </c>
      <c r="H3913" t="s">
        <v>26</v>
      </c>
      <c r="I3913" t="s">
        <v>46</v>
      </c>
      <c r="J3913" t="s">
        <v>28</v>
      </c>
      <c r="K3913" t="s">
        <v>42</v>
      </c>
      <c r="L3913">
        <v>22</v>
      </c>
    </row>
    <row r="3914" spans="1:12" x14ac:dyDescent="0.3">
      <c r="A3914">
        <v>3913</v>
      </c>
      <c r="B3914" t="s">
        <v>6912</v>
      </c>
      <c r="C3914" t="s">
        <v>6913</v>
      </c>
      <c r="D3914" t="s">
        <v>24</v>
      </c>
      <c r="E3914">
        <v>11</v>
      </c>
      <c r="F3914" s="3">
        <v>21913</v>
      </c>
      <c r="G3914" t="s">
        <v>292</v>
      </c>
      <c r="H3914" t="s">
        <v>49</v>
      </c>
      <c r="I3914" t="s">
        <v>27</v>
      </c>
      <c r="J3914" t="s">
        <v>28</v>
      </c>
      <c r="K3914" t="s">
        <v>29</v>
      </c>
      <c r="L3914">
        <v>6</v>
      </c>
    </row>
    <row r="3915" spans="1:12" x14ac:dyDescent="0.3">
      <c r="A3915">
        <v>3914</v>
      </c>
      <c r="B3915" t="s">
        <v>6914</v>
      </c>
      <c r="C3915" t="s">
        <v>453</v>
      </c>
      <c r="D3915" t="s">
        <v>24</v>
      </c>
      <c r="E3915">
        <v>79</v>
      </c>
      <c r="F3915" s="3">
        <v>32284</v>
      </c>
      <c r="G3915" t="s">
        <v>467</v>
      </c>
      <c r="H3915" t="s">
        <v>148</v>
      </c>
      <c r="I3915" t="s">
        <v>46</v>
      </c>
      <c r="J3915" t="s">
        <v>28</v>
      </c>
      <c r="K3915" t="s">
        <v>29</v>
      </c>
      <c r="L3915">
        <v>22</v>
      </c>
    </row>
    <row r="3916" spans="1:12" x14ac:dyDescent="0.3">
      <c r="A3916">
        <v>3915</v>
      </c>
      <c r="B3916" t="s">
        <v>6915</v>
      </c>
      <c r="C3916" t="s">
        <v>6916</v>
      </c>
      <c r="D3916" t="s">
        <v>24</v>
      </c>
      <c r="E3916">
        <v>17</v>
      </c>
      <c r="F3916" s="3">
        <v>21724</v>
      </c>
      <c r="G3916" t="s">
        <v>545</v>
      </c>
      <c r="H3916" t="s">
        <v>34</v>
      </c>
      <c r="I3916" t="s">
        <v>46</v>
      </c>
      <c r="J3916" t="s">
        <v>28</v>
      </c>
      <c r="K3916" t="s">
        <v>42</v>
      </c>
      <c r="L3916">
        <v>15</v>
      </c>
    </row>
    <row r="3917" spans="1:12" x14ac:dyDescent="0.3">
      <c r="A3917">
        <v>3916</v>
      </c>
      <c r="B3917" t="s">
        <v>3855</v>
      </c>
      <c r="C3917" t="s">
        <v>9</v>
      </c>
      <c r="D3917" t="s">
        <v>24</v>
      </c>
      <c r="E3917">
        <v>31</v>
      </c>
      <c r="F3917" s="3">
        <v>21475</v>
      </c>
      <c r="G3917" t="s">
        <v>40</v>
      </c>
      <c r="H3917" t="s">
        <v>49</v>
      </c>
      <c r="I3917" t="s">
        <v>46</v>
      </c>
      <c r="J3917" t="s">
        <v>28</v>
      </c>
      <c r="K3917" t="s">
        <v>29</v>
      </c>
      <c r="L3917">
        <v>17</v>
      </c>
    </row>
    <row r="3918" spans="1:12" x14ac:dyDescent="0.3">
      <c r="A3918">
        <v>3917</v>
      </c>
      <c r="B3918" t="s">
        <v>6917</v>
      </c>
      <c r="C3918" t="s">
        <v>6918</v>
      </c>
      <c r="D3918" t="s">
        <v>32</v>
      </c>
      <c r="E3918">
        <v>79</v>
      </c>
      <c r="F3918" s="3">
        <v>35790</v>
      </c>
      <c r="G3918" t="s">
        <v>374</v>
      </c>
      <c r="H3918" t="s">
        <v>68</v>
      </c>
      <c r="I3918" t="s">
        <v>27</v>
      </c>
      <c r="J3918" t="s">
        <v>28</v>
      </c>
      <c r="K3918" t="s">
        <v>42</v>
      </c>
      <c r="L3918">
        <v>4</v>
      </c>
    </row>
    <row r="3919" spans="1:12" x14ac:dyDescent="0.3">
      <c r="A3919">
        <v>3918</v>
      </c>
      <c r="B3919" t="s">
        <v>384</v>
      </c>
      <c r="C3919" t="s">
        <v>6919</v>
      </c>
      <c r="D3919" t="s">
        <v>24</v>
      </c>
      <c r="E3919">
        <v>52</v>
      </c>
      <c r="F3919" s="3">
        <v>28311</v>
      </c>
      <c r="G3919" t="s">
        <v>77</v>
      </c>
      <c r="H3919" t="s">
        <v>40</v>
      </c>
      <c r="I3919" t="s">
        <v>50</v>
      </c>
      <c r="J3919" t="s">
        <v>28</v>
      </c>
      <c r="K3919" t="s">
        <v>42</v>
      </c>
      <c r="L3919">
        <v>18</v>
      </c>
    </row>
    <row r="3920" spans="1:12" x14ac:dyDescent="0.3">
      <c r="A3920">
        <v>3919</v>
      </c>
      <c r="B3920" t="s">
        <v>6920</v>
      </c>
      <c r="C3920" t="s">
        <v>6921</v>
      </c>
      <c r="D3920" t="s">
        <v>24</v>
      </c>
      <c r="E3920">
        <v>38</v>
      </c>
      <c r="F3920" s="3">
        <v>23222</v>
      </c>
      <c r="G3920" t="s">
        <v>422</v>
      </c>
      <c r="H3920" t="s">
        <v>34</v>
      </c>
      <c r="I3920" t="s">
        <v>50</v>
      </c>
      <c r="J3920" t="s">
        <v>28</v>
      </c>
      <c r="K3920" t="s">
        <v>42</v>
      </c>
      <c r="L3920">
        <v>18</v>
      </c>
    </row>
    <row r="3921" spans="1:12" x14ac:dyDescent="0.3">
      <c r="A3921">
        <v>3920</v>
      </c>
      <c r="B3921" t="s">
        <v>3461</v>
      </c>
      <c r="C3921" t="s">
        <v>6922</v>
      </c>
      <c r="D3921" t="s">
        <v>32</v>
      </c>
      <c r="E3921">
        <v>90</v>
      </c>
      <c r="F3921" s="3">
        <v>22302</v>
      </c>
      <c r="G3921" t="s">
        <v>784</v>
      </c>
      <c r="H3921" t="s">
        <v>122</v>
      </c>
      <c r="I3921" t="s">
        <v>27</v>
      </c>
      <c r="J3921" t="s">
        <v>28</v>
      </c>
      <c r="K3921" t="s">
        <v>29</v>
      </c>
      <c r="L3921">
        <v>9</v>
      </c>
    </row>
    <row r="3922" spans="1:12" x14ac:dyDescent="0.3">
      <c r="A3922">
        <v>3921</v>
      </c>
      <c r="B3922" t="s">
        <v>1143</v>
      </c>
      <c r="C3922" t="s">
        <v>6923</v>
      </c>
      <c r="D3922" t="s">
        <v>24</v>
      </c>
      <c r="E3922">
        <v>93</v>
      </c>
      <c r="F3922" s="3">
        <v>27828</v>
      </c>
      <c r="G3922" t="s">
        <v>2154</v>
      </c>
      <c r="H3922" t="s">
        <v>68</v>
      </c>
      <c r="I3922" t="s">
        <v>50</v>
      </c>
      <c r="J3922" t="s">
        <v>28</v>
      </c>
      <c r="K3922" t="s">
        <v>42</v>
      </c>
      <c r="L3922">
        <v>10</v>
      </c>
    </row>
    <row r="3923" spans="1:12" x14ac:dyDescent="0.3">
      <c r="A3923">
        <v>3922</v>
      </c>
      <c r="B3923" t="s">
        <v>6924</v>
      </c>
      <c r="C3923" t="s">
        <v>6925</v>
      </c>
      <c r="D3923" t="s">
        <v>32</v>
      </c>
      <c r="E3923">
        <v>90</v>
      </c>
      <c r="F3923" s="3">
        <v>29735</v>
      </c>
      <c r="G3923" t="s">
        <v>580</v>
      </c>
      <c r="H3923" t="s">
        <v>34</v>
      </c>
      <c r="I3923" t="s">
        <v>27</v>
      </c>
      <c r="J3923" t="s">
        <v>28</v>
      </c>
      <c r="K3923" t="s">
        <v>29</v>
      </c>
      <c r="L3923">
        <v>3</v>
      </c>
    </row>
    <row r="3924" spans="1:12" x14ac:dyDescent="0.3">
      <c r="A3924">
        <v>3923</v>
      </c>
      <c r="B3924" t="s">
        <v>2657</v>
      </c>
      <c r="C3924" t="s">
        <v>6926</v>
      </c>
      <c r="D3924" t="s">
        <v>32</v>
      </c>
      <c r="E3924">
        <v>90</v>
      </c>
      <c r="F3924" s="3">
        <v>28494</v>
      </c>
      <c r="G3924" t="s">
        <v>128</v>
      </c>
      <c r="H3924" t="s">
        <v>34</v>
      </c>
      <c r="I3924" t="s">
        <v>50</v>
      </c>
      <c r="J3924" t="s">
        <v>28</v>
      </c>
      <c r="K3924" t="s">
        <v>42</v>
      </c>
      <c r="L3924">
        <v>16</v>
      </c>
    </row>
    <row r="3925" spans="1:12" x14ac:dyDescent="0.3">
      <c r="A3925">
        <v>3924</v>
      </c>
      <c r="B3925" t="s">
        <v>6927</v>
      </c>
      <c r="C3925" t="s">
        <v>6928</v>
      </c>
      <c r="D3925" t="s">
        <v>32</v>
      </c>
      <c r="E3925">
        <v>72</v>
      </c>
      <c r="F3925" s="3">
        <v>27944</v>
      </c>
      <c r="G3925" t="s">
        <v>108</v>
      </c>
      <c r="H3925" t="s">
        <v>38</v>
      </c>
      <c r="I3925" t="s">
        <v>50</v>
      </c>
      <c r="J3925" t="s">
        <v>28</v>
      </c>
      <c r="K3925" t="s">
        <v>29</v>
      </c>
      <c r="L3925">
        <v>10</v>
      </c>
    </row>
    <row r="3926" spans="1:12" x14ac:dyDescent="0.3">
      <c r="A3926">
        <v>3925</v>
      </c>
      <c r="B3926" t="s">
        <v>6929</v>
      </c>
      <c r="C3926" t="s">
        <v>2432</v>
      </c>
      <c r="D3926" t="s">
        <v>24</v>
      </c>
      <c r="E3926">
        <v>81</v>
      </c>
      <c r="F3926" s="3">
        <v>28819</v>
      </c>
      <c r="G3926" t="s">
        <v>545</v>
      </c>
      <c r="H3926" t="s">
        <v>40</v>
      </c>
      <c r="I3926" t="s">
        <v>50</v>
      </c>
      <c r="J3926" t="s">
        <v>28</v>
      </c>
      <c r="K3926" t="s">
        <v>42</v>
      </c>
      <c r="L3926">
        <v>7</v>
      </c>
    </row>
    <row r="3927" spans="1:12" x14ac:dyDescent="0.3">
      <c r="A3927">
        <v>3926</v>
      </c>
      <c r="B3927" t="s">
        <v>6930</v>
      </c>
      <c r="C3927" t="s">
        <v>6931</v>
      </c>
      <c r="D3927" t="s">
        <v>32</v>
      </c>
      <c r="E3927">
        <v>24</v>
      </c>
      <c r="F3927" s="3">
        <v>19971</v>
      </c>
      <c r="G3927" t="s">
        <v>74</v>
      </c>
      <c r="H3927" t="s">
        <v>68</v>
      </c>
      <c r="I3927" t="s">
        <v>27</v>
      </c>
      <c r="J3927" t="s">
        <v>28</v>
      </c>
      <c r="K3927" t="s">
        <v>29</v>
      </c>
      <c r="L3927">
        <v>18</v>
      </c>
    </row>
    <row r="3928" spans="1:12" x14ac:dyDescent="0.3">
      <c r="A3928">
        <v>3927</v>
      </c>
      <c r="B3928" t="s">
        <v>6462</v>
      </c>
      <c r="C3928" t="s">
        <v>9</v>
      </c>
      <c r="D3928" t="s">
        <v>32</v>
      </c>
      <c r="E3928">
        <v>29</v>
      </c>
      <c r="F3928" s="3">
        <v>28497</v>
      </c>
      <c r="G3928" t="s">
        <v>577</v>
      </c>
      <c r="H3928" t="s">
        <v>68</v>
      </c>
      <c r="I3928" t="s">
        <v>27</v>
      </c>
      <c r="J3928" t="s">
        <v>28</v>
      </c>
      <c r="K3928" t="s">
        <v>29</v>
      </c>
      <c r="L3928">
        <v>7</v>
      </c>
    </row>
    <row r="3929" spans="1:12" x14ac:dyDescent="0.3">
      <c r="A3929">
        <v>3928</v>
      </c>
      <c r="B3929" t="s">
        <v>6932</v>
      </c>
      <c r="C3929" t="s">
        <v>6933</v>
      </c>
      <c r="D3929" t="s">
        <v>24</v>
      </c>
      <c r="E3929">
        <v>71</v>
      </c>
      <c r="F3929" s="3">
        <v>30057</v>
      </c>
      <c r="G3929" t="s">
        <v>40</v>
      </c>
      <c r="H3929" t="s">
        <v>38</v>
      </c>
      <c r="I3929" t="s">
        <v>46</v>
      </c>
      <c r="J3929" t="s">
        <v>28</v>
      </c>
      <c r="K3929" t="s">
        <v>29</v>
      </c>
      <c r="L3929">
        <v>6</v>
      </c>
    </row>
    <row r="3930" spans="1:12" x14ac:dyDescent="0.3">
      <c r="A3930">
        <v>3929</v>
      </c>
      <c r="B3930" t="s">
        <v>6934</v>
      </c>
      <c r="C3930" t="s">
        <v>6935</v>
      </c>
      <c r="D3930" t="s">
        <v>24</v>
      </c>
      <c r="E3930">
        <v>50</v>
      </c>
      <c r="F3930" s="3">
        <v>32799</v>
      </c>
      <c r="G3930" t="s">
        <v>40</v>
      </c>
      <c r="H3930" t="s">
        <v>40</v>
      </c>
      <c r="I3930" t="s">
        <v>46</v>
      </c>
      <c r="J3930" t="s">
        <v>28</v>
      </c>
      <c r="K3930" t="s">
        <v>29</v>
      </c>
      <c r="L3930">
        <v>10</v>
      </c>
    </row>
    <row r="3931" spans="1:12" x14ac:dyDescent="0.3">
      <c r="A3931">
        <v>3930</v>
      </c>
      <c r="B3931" t="s">
        <v>6936</v>
      </c>
      <c r="C3931" t="s">
        <v>4603</v>
      </c>
      <c r="D3931" t="s">
        <v>24</v>
      </c>
      <c r="E3931">
        <v>43</v>
      </c>
      <c r="F3931" s="3">
        <v>32148</v>
      </c>
      <c r="G3931" t="s">
        <v>40</v>
      </c>
      <c r="H3931" t="s">
        <v>34</v>
      </c>
      <c r="I3931" t="s">
        <v>50</v>
      </c>
      <c r="J3931" t="s">
        <v>28</v>
      </c>
      <c r="K3931" t="s">
        <v>42</v>
      </c>
      <c r="L3931">
        <v>22</v>
      </c>
    </row>
    <row r="3932" spans="1:12" x14ac:dyDescent="0.3">
      <c r="A3932">
        <v>3931</v>
      </c>
      <c r="B3932" t="s">
        <v>2853</v>
      </c>
      <c r="C3932" t="s">
        <v>6937</v>
      </c>
      <c r="D3932" t="s">
        <v>131</v>
      </c>
      <c r="E3932">
        <v>19</v>
      </c>
      <c r="F3932" s="3" t="s">
        <v>132</v>
      </c>
      <c r="G3932" t="s">
        <v>40</v>
      </c>
      <c r="H3932" t="s">
        <v>41</v>
      </c>
      <c r="I3932" t="s">
        <v>50</v>
      </c>
      <c r="J3932" t="s">
        <v>28</v>
      </c>
      <c r="K3932" t="s">
        <v>29</v>
      </c>
      <c r="L3932">
        <v>11</v>
      </c>
    </row>
    <row r="3933" spans="1:12" x14ac:dyDescent="0.3">
      <c r="A3933">
        <v>3932</v>
      </c>
      <c r="B3933" t="s">
        <v>6938</v>
      </c>
      <c r="C3933" t="s">
        <v>6939</v>
      </c>
      <c r="D3933" t="s">
        <v>32</v>
      </c>
      <c r="E3933">
        <v>85</v>
      </c>
      <c r="F3933" s="3">
        <v>31603</v>
      </c>
      <c r="G3933" t="s">
        <v>45</v>
      </c>
      <c r="H3933" t="s">
        <v>34</v>
      </c>
      <c r="I3933" t="s">
        <v>27</v>
      </c>
      <c r="J3933" t="s">
        <v>28</v>
      </c>
      <c r="K3933" t="s">
        <v>42</v>
      </c>
      <c r="L3933">
        <v>11</v>
      </c>
    </row>
    <row r="3934" spans="1:12" x14ac:dyDescent="0.3">
      <c r="A3934">
        <v>3933</v>
      </c>
      <c r="B3934" t="s">
        <v>6940</v>
      </c>
      <c r="C3934" t="s">
        <v>6941</v>
      </c>
      <c r="D3934" t="s">
        <v>24</v>
      </c>
      <c r="E3934">
        <v>65</v>
      </c>
      <c r="F3934" s="3">
        <v>30502</v>
      </c>
      <c r="G3934" t="s">
        <v>40</v>
      </c>
      <c r="H3934" t="s">
        <v>40</v>
      </c>
      <c r="I3934" t="s">
        <v>50</v>
      </c>
      <c r="J3934" t="s">
        <v>28</v>
      </c>
      <c r="K3934" t="s">
        <v>29</v>
      </c>
      <c r="L3934">
        <v>10</v>
      </c>
    </row>
    <row r="3935" spans="1:12" x14ac:dyDescent="0.3">
      <c r="A3935">
        <v>3934</v>
      </c>
      <c r="B3935" t="s">
        <v>6942</v>
      </c>
      <c r="C3935" t="s">
        <v>6943</v>
      </c>
      <c r="D3935" t="s">
        <v>24</v>
      </c>
      <c r="E3935">
        <v>38</v>
      </c>
      <c r="F3935" s="3">
        <v>28454</v>
      </c>
      <c r="G3935" t="s">
        <v>83</v>
      </c>
      <c r="H3935" t="s">
        <v>68</v>
      </c>
      <c r="I3935" t="s">
        <v>27</v>
      </c>
      <c r="J3935" t="s">
        <v>28</v>
      </c>
      <c r="K3935" t="s">
        <v>29</v>
      </c>
      <c r="L3935">
        <v>16</v>
      </c>
    </row>
    <row r="3936" spans="1:12" x14ac:dyDescent="0.3">
      <c r="A3936">
        <v>3935</v>
      </c>
      <c r="B3936" t="s">
        <v>3353</v>
      </c>
      <c r="C3936" t="s">
        <v>6944</v>
      </c>
      <c r="D3936" t="s">
        <v>131</v>
      </c>
      <c r="E3936">
        <v>72</v>
      </c>
      <c r="F3936" s="3" t="s">
        <v>132</v>
      </c>
      <c r="G3936" t="s">
        <v>40</v>
      </c>
      <c r="H3936" t="s">
        <v>41</v>
      </c>
      <c r="I3936" t="s">
        <v>50</v>
      </c>
      <c r="J3936" t="s">
        <v>28</v>
      </c>
      <c r="K3936" t="s">
        <v>29</v>
      </c>
      <c r="L3936">
        <v>11</v>
      </c>
    </row>
    <row r="3937" spans="1:12" x14ac:dyDescent="0.3">
      <c r="A3937">
        <v>3936</v>
      </c>
      <c r="B3937" t="s">
        <v>6945</v>
      </c>
      <c r="C3937" t="s">
        <v>6946</v>
      </c>
      <c r="D3937" t="s">
        <v>32</v>
      </c>
      <c r="E3937">
        <v>57</v>
      </c>
      <c r="F3937" s="3">
        <v>22040</v>
      </c>
      <c r="G3937" t="s">
        <v>190</v>
      </c>
      <c r="H3937" t="s">
        <v>34</v>
      </c>
      <c r="I3937" t="s">
        <v>46</v>
      </c>
      <c r="J3937" t="s">
        <v>28</v>
      </c>
      <c r="K3937" t="s">
        <v>29</v>
      </c>
      <c r="L3937">
        <v>16</v>
      </c>
    </row>
    <row r="3938" spans="1:12" x14ac:dyDescent="0.3">
      <c r="A3938">
        <v>3937</v>
      </c>
      <c r="B3938" t="s">
        <v>6947</v>
      </c>
      <c r="C3938" t="s">
        <v>6948</v>
      </c>
      <c r="D3938" t="s">
        <v>32</v>
      </c>
      <c r="E3938">
        <v>81</v>
      </c>
      <c r="F3938" s="3">
        <v>28648</v>
      </c>
      <c r="G3938" t="s">
        <v>580</v>
      </c>
      <c r="H3938" t="s">
        <v>38</v>
      </c>
      <c r="I3938" t="s">
        <v>27</v>
      </c>
      <c r="J3938" t="s">
        <v>28</v>
      </c>
      <c r="K3938" t="s">
        <v>42</v>
      </c>
      <c r="L3938">
        <v>12</v>
      </c>
    </row>
    <row r="3939" spans="1:12" x14ac:dyDescent="0.3">
      <c r="A3939">
        <v>3938</v>
      </c>
      <c r="B3939" t="s">
        <v>6949</v>
      </c>
      <c r="C3939" t="s">
        <v>6950</v>
      </c>
      <c r="D3939" t="s">
        <v>24</v>
      </c>
      <c r="E3939">
        <v>25</v>
      </c>
      <c r="F3939" s="3">
        <v>26882</v>
      </c>
      <c r="G3939" t="s">
        <v>74</v>
      </c>
      <c r="H3939" t="s">
        <v>34</v>
      </c>
      <c r="I3939" t="s">
        <v>50</v>
      </c>
      <c r="J3939" t="s">
        <v>28</v>
      </c>
      <c r="K3939" t="s">
        <v>29</v>
      </c>
      <c r="L3939">
        <v>9</v>
      </c>
    </row>
    <row r="3940" spans="1:12" x14ac:dyDescent="0.3">
      <c r="A3940">
        <v>3939</v>
      </c>
      <c r="B3940" t="s">
        <v>2855</v>
      </c>
      <c r="C3940" t="s">
        <v>6951</v>
      </c>
      <c r="D3940" t="s">
        <v>32</v>
      </c>
      <c r="E3940">
        <v>67</v>
      </c>
      <c r="F3940" s="3">
        <v>29762</v>
      </c>
      <c r="G3940" t="s">
        <v>40</v>
      </c>
      <c r="H3940" t="s">
        <v>68</v>
      </c>
      <c r="I3940" t="s">
        <v>46</v>
      </c>
      <c r="J3940" t="s">
        <v>28</v>
      </c>
      <c r="K3940" t="s">
        <v>42</v>
      </c>
      <c r="L3940">
        <v>15</v>
      </c>
    </row>
    <row r="3941" spans="1:12" x14ac:dyDescent="0.3">
      <c r="A3941">
        <v>3940</v>
      </c>
      <c r="B3941" t="s">
        <v>6952</v>
      </c>
      <c r="C3941" t="s">
        <v>6953</v>
      </c>
      <c r="D3941" t="s">
        <v>24</v>
      </c>
      <c r="E3941">
        <v>9</v>
      </c>
      <c r="F3941" s="3">
        <v>28447</v>
      </c>
      <c r="G3941" t="s">
        <v>673</v>
      </c>
      <c r="H3941" t="s">
        <v>49</v>
      </c>
      <c r="I3941" t="s">
        <v>27</v>
      </c>
      <c r="J3941" t="s">
        <v>28</v>
      </c>
      <c r="K3941" t="s">
        <v>42</v>
      </c>
      <c r="L3941">
        <v>9</v>
      </c>
    </row>
    <row r="3942" spans="1:12" x14ac:dyDescent="0.3">
      <c r="A3942">
        <v>3941</v>
      </c>
      <c r="B3942" t="s">
        <v>6954</v>
      </c>
      <c r="C3942" t="s">
        <v>6955</v>
      </c>
      <c r="D3942" t="s">
        <v>24</v>
      </c>
      <c r="E3942">
        <v>27</v>
      </c>
      <c r="F3942" s="3">
        <v>28613</v>
      </c>
      <c r="G3942" t="s">
        <v>636</v>
      </c>
      <c r="H3942" t="s">
        <v>68</v>
      </c>
      <c r="I3942" t="s">
        <v>27</v>
      </c>
      <c r="J3942" t="s">
        <v>28</v>
      </c>
      <c r="K3942" t="s">
        <v>29</v>
      </c>
      <c r="L3942">
        <v>11</v>
      </c>
    </row>
    <row r="3943" spans="1:12" x14ac:dyDescent="0.3">
      <c r="A3943">
        <v>3942</v>
      </c>
      <c r="B3943" t="s">
        <v>649</v>
      </c>
      <c r="C3943" t="s">
        <v>6956</v>
      </c>
      <c r="D3943" t="s">
        <v>24</v>
      </c>
      <c r="E3943">
        <v>82</v>
      </c>
      <c r="F3943" s="3">
        <v>23834</v>
      </c>
      <c r="G3943" t="s">
        <v>33</v>
      </c>
      <c r="H3943" t="s">
        <v>68</v>
      </c>
      <c r="I3943" t="s">
        <v>27</v>
      </c>
      <c r="J3943" t="s">
        <v>28</v>
      </c>
      <c r="K3943" t="s">
        <v>42</v>
      </c>
      <c r="L3943">
        <v>12</v>
      </c>
    </row>
    <row r="3944" spans="1:12" x14ac:dyDescent="0.3">
      <c r="A3944">
        <v>3943</v>
      </c>
      <c r="B3944" t="s">
        <v>6425</v>
      </c>
      <c r="C3944" t="s">
        <v>3734</v>
      </c>
      <c r="D3944" t="s">
        <v>32</v>
      </c>
      <c r="E3944">
        <v>19</v>
      </c>
      <c r="F3944" s="3">
        <v>35794</v>
      </c>
      <c r="G3944" t="s">
        <v>298</v>
      </c>
      <c r="H3944" t="s">
        <v>34</v>
      </c>
      <c r="I3944" t="s">
        <v>46</v>
      </c>
      <c r="J3944" t="s">
        <v>28</v>
      </c>
      <c r="K3944" t="s">
        <v>42</v>
      </c>
      <c r="L3944">
        <v>2</v>
      </c>
    </row>
    <row r="3945" spans="1:12" x14ac:dyDescent="0.3">
      <c r="A3945">
        <v>3944</v>
      </c>
      <c r="B3945" t="s">
        <v>6957</v>
      </c>
      <c r="C3945" t="s">
        <v>6958</v>
      </c>
      <c r="D3945" t="s">
        <v>32</v>
      </c>
      <c r="E3945">
        <v>28</v>
      </c>
      <c r="F3945" s="3">
        <v>26788</v>
      </c>
      <c r="G3945" t="s">
        <v>955</v>
      </c>
      <c r="H3945" t="s">
        <v>41</v>
      </c>
      <c r="I3945" t="s">
        <v>46</v>
      </c>
      <c r="J3945" t="s">
        <v>28</v>
      </c>
      <c r="K3945" t="s">
        <v>42</v>
      </c>
      <c r="L3945">
        <v>3</v>
      </c>
    </row>
    <row r="3946" spans="1:12" x14ac:dyDescent="0.3">
      <c r="A3946">
        <v>3945</v>
      </c>
      <c r="B3946" t="s">
        <v>6959</v>
      </c>
      <c r="C3946" t="s">
        <v>6960</v>
      </c>
      <c r="D3946" t="s">
        <v>32</v>
      </c>
      <c r="E3946">
        <v>77</v>
      </c>
      <c r="F3946" s="3">
        <v>34628</v>
      </c>
      <c r="G3946" t="s">
        <v>40</v>
      </c>
      <c r="H3946" t="s">
        <v>49</v>
      </c>
      <c r="I3946" t="s">
        <v>50</v>
      </c>
      <c r="J3946" t="s">
        <v>28</v>
      </c>
      <c r="K3946" t="s">
        <v>42</v>
      </c>
      <c r="L3946">
        <v>7</v>
      </c>
    </row>
    <row r="3947" spans="1:12" x14ac:dyDescent="0.3">
      <c r="A3947">
        <v>3946</v>
      </c>
      <c r="B3947" t="s">
        <v>6961</v>
      </c>
      <c r="C3947" t="s">
        <v>6962</v>
      </c>
      <c r="D3947" t="s">
        <v>32</v>
      </c>
      <c r="E3947">
        <v>85</v>
      </c>
      <c r="F3947" s="3">
        <v>22090</v>
      </c>
      <c r="G3947" t="s">
        <v>40</v>
      </c>
      <c r="H3947" t="s">
        <v>49</v>
      </c>
      <c r="I3947" t="s">
        <v>50</v>
      </c>
      <c r="J3947" t="s">
        <v>28</v>
      </c>
      <c r="K3947" t="s">
        <v>29</v>
      </c>
      <c r="L3947">
        <v>10</v>
      </c>
    </row>
    <row r="3948" spans="1:12" x14ac:dyDescent="0.3">
      <c r="A3948">
        <v>3947</v>
      </c>
      <c r="B3948" t="s">
        <v>6963</v>
      </c>
      <c r="C3948" t="s">
        <v>6964</v>
      </c>
      <c r="D3948" t="s">
        <v>24</v>
      </c>
      <c r="E3948">
        <v>26</v>
      </c>
      <c r="F3948" s="3">
        <v>25700</v>
      </c>
      <c r="G3948" t="s">
        <v>837</v>
      </c>
      <c r="H3948" t="s">
        <v>40</v>
      </c>
      <c r="I3948" t="s">
        <v>27</v>
      </c>
      <c r="J3948" t="s">
        <v>28</v>
      </c>
      <c r="K3948" t="s">
        <v>42</v>
      </c>
      <c r="L3948">
        <v>12</v>
      </c>
    </row>
    <row r="3949" spans="1:12" x14ac:dyDescent="0.3">
      <c r="A3949">
        <v>3948</v>
      </c>
      <c r="B3949" t="s">
        <v>6965</v>
      </c>
      <c r="C3949" t="s">
        <v>6966</v>
      </c>
      <c r="D3949" t="s">
        <v>32</v>
      </c>
      <c r="E3949">
        <v>44</v>
      </c>
      <c r="F3949" s="3">
        <v>31585</v>
      </c>
      <c r="G3949" t="s">
        <v>266</v>
      </c>
      <c r="H3949" t="s">
        <v>26</v>
      </c>
      <c r="I3949" t="s">
        <v>27</v>
      </c>
      <c r="J3949" t="s">
        <v>28</v>
      </c>
      <c r="K3949" t="s">
        <v>42</v>
      </c>
      <c r="L3949">
        <v>13</v>
      </c>
    </row>
    <row r="3950" spans="1:12" x14ac:dyDescent="0.3">
      <c r="A3950">
        <v>3949</v>
      </c>
      <c r="B3950" t="s">
        <v>3978</v>
      </c>
      <c r="C3950" t="s">
        <v>6967</v>
      </c>
      <c r="D3950" t="s">
        <v>32</v>
      </c>
      <c r="E3950">
        <v>24</v>
      </c>
      <c r="F3950" s="3">
        <v>37244</v>
      </c>
      <c r="G3950" t="s">
        <v>1600</v>
      </c>
      <c r="H3950" t="s">
        <v>68</v>
      </c>
      <c r="I3950" t="s">
        <v>50</v>
      </c>
      <c r="J3950" t="s">
        <v>28</v>
      </c>
      <c r="K3950" t="s">
        <v>29</v>
      </c>
      <c r="L3950">
        <v>1</v>
      </c>
    </row>
    <row r="3951" spans="1:12" x14ac:dyDescent="0.3">
      <c r="A3951">
        <v>3950</v>
      </c>
      <c r="B3951" t="s">
        <v>894</v>
      </c>
      <c r="C3951" t="s">
        <v>6968</v>
      </c>
      <c r="D3951" t="s">
        <v>32</v>
      </c>
      <c r="E3951">
        <v>72</v>
      </c>
      <c r="F3951" s="3">
        <v>25088</v>
      </c>
      <c r="G3951" t="s">
        <v>165</v>
      </c>
      <c r="H3951" t="s">
        <v>34</v>
      </c>
      <c r="I3951" t="s">
        <v>50</v>
      </c>
      <c r="J3951" t="s">
        <v>28</v>
      </c>
      <c r="K3951" t="s">
        <v>29</v>
      </c>
      <c r="L3951">
        <v>12</v>
      </c>
    </row>
    <row r="3952" spans="1:12" x14ac:dyDescent="0.3">
      <c r="A3952">
        <v>3951</v>
      </c>
      <c r="B3952" t="s">
        <v>3859</v>
      </c>
      <c r="C3952" t="s">
        <v>6969</v>
      </c>
      <c r="D3952" t="s">
        <v>32</v>
      </c>
      <c r="E3952">
        <v>39</v>
      </c>
      <c r="F3952" s="3">
        <v>27435</v>
      </c>
      <c r="G3952" t="s">
        <v>276</v>
      </c>
      <c r="H3952" t="s">
        <v>40</v>
      </c>
      <c r="I3952" t="s">
        <v>46</v>
      </c>
      <c r="J3952" t="s">
        <v>28</v>
      </c>
      <c r="K3952" t="s">
        <v>29</v>
      </c>
      <c r="L3952">
        <v>9</v>
      </c>
    </row>
    <row r="3953" spans="1:12" x14ac:dyDescent="0.3">
      <c r="A3953">
        <v>3952</v>
      </c>
      <c r="B3953" t="s">
        <v>5507</v>
      </c>
      <c r="C3953" t="s">
        <v>6970</v>
      </c>
      <c r="D3953" t="s">
        <v>24</v>
      </c>
      <c r="E3953">
        <v>96</v>
      </c>
      <c r="F3953" s="3">
        <v>24967</v>
      </c>
      <c r="G3953" t="s">
        <v>40</v>
      </c>
      <c r="H3953" t="s">
        <v>68</v>
      </c>
      <c r="I3953" t="s">
        <v>46</v>
      </c>
      <c r="J3953" t="s">
        <v>28</v>
      </c>
      <c r="K3953" t="s">
        <v>42</v>
      </c>
      <c r="L3953">
        <v>10</v>
      </c>
    </row>
    <row r="3954" spans="1:12" x14ac:dyDescent="0.3">
      <c r="A3954">
        <v>3953</v>
      </c>
      <c r="B3954" t="s">
        <v>3708</v>
      </c>
      <c r="C3954" t="s">
        <v>6971</v>
      </c>
      <c r="D3954" t="s">
        <v>24</v>
      </c>
      <c r="E3954">
        <v>79</v>
      </c>
      <c r="F3954" s="3">
        <v>36329</v>
      </c>
      <c r="G3954" t="s">
        <v>207</v>
      </c>
      <c r="H3954" t="s">
        <v>26</v>
      </c>
      <c r="I3954" t="s">
        <v>46</v>
      </c>
      <c r="J3954" t="s">
        <v>28</v>
      </c>
      <c r="K3954" t="s">
        <v>29</v>
      </c>
      <c r="L3954">
        <v>2</v>
      </c>
    </row>
    <row r="3955" spans="1:12" x14ac:dyDescent="0.3">
      <c r="A3955">
        <v>3954</v>
      </c>
      <c r="B3955" t="s">
        <v>6972</v>
      </c>
      <c r="C3955" t="s">
        <v>4186</v>
      </c>
      <c r="D3955" t="s">
        <v>32</v>
      </c>
      <c r="E3955">
        <v>63</v>
      </c>
      <c r="F3955" s="3">
        <v>36559</v>
      </c>
      <c r="G3955" t="s">
        <v>2557</v>
      </c>
      <c r="H3955" t="s">
        <v>34</v>
      </c>
      <c r="I3955" t="s">
        <v>50</v>
      </c>
      <c r="J3955" t="s">
        <v>28</v>
      </c>
      <c r="K3955" t="s">
        <v>42</v>
      </c>
      <c r="L3955">
        <v>2</v>
      </c>
    </row>
    <row r="3956" spans="1:12" x14ac:dyDescent="0.3">
      <c r="A3956">
        <v>3955</v>
      </c>
      <c r="B3956" t="s">
        <v>2108</v>
      </c>
      <c r="C3956" t="s">
        <v>6638</v>
      </c>
      <c r="D3956" t="s">
        <v>24</v>
      </c>
      <c r="E3956">
        <v>87</v>
      </c>
      <c r="F3956" s="3">
        <v>25785</v>
      </c>
      <c r="G3956" t="s">
        <v>2850</v>
      </c>
      <c r="H3956" t="s">
        <v>59</v>
      </c>
      <c r="I3956" t="s">
        <v>27</v>
      </c>
      <c r="J3956" t="s">
        <v>28</v>
      </c>
      <c r="K3956" t="s">
        <v>29</v>
      </c>
      <c r="L3956">
        <v>7</v>
      </c>
    </row>
    <row r="3957" spans="1:12" x14ac:dyDescent="0.3">
      <c r="A3957">
        <v>3956</v>
      </c>
      <c r="B3957" t="s">
        <v>5465</v>
      </c>
      <c r="C3957" t="s">
        <v>6973</v>
      </c>
      <c r="D3957" t="s">
        <v>32</v>
      </c>
      <c r="E3957">
        <v>54</v>
      </c>
      <c r="F3957" s="3">
        <v>20837</v>
      </c>
      <c r="G3957" t="s">
        <v>622</v>
      </c>
      <c r="H3957" t="s">
        <v>49</v>
      </c>
      <c r="I3957" t="s">
        <v>27</v>
      </c>
      <c r="J3957" t="s">
        <v>28</v>
      </c>
      <c r="K3957" t="s">
        <v>29</v>
      </c>
      <c r="L3957">
        <v>12</v>
      </c>
    </row>
    <row r="3958" spans="1:12" x14ac:dyDescent="0.3">
      <c r="A3958">
        <v>3957</v>
      </c>
      <c r="B3958" t="s">
        <v>807</v>
      </c>
      <c r="C3958" t="s">
        <v>6974</v>
      </c>
      <c r="D3958" t="s">
        <v>24</v>
      </c>
      <c r="E3958">
        <v>4</v>
      </c>
      <c r="F3958" s="3">
        <v>28691</v>
      </c>
      <c r="G3958" t="s">
        <v>58</v>
      </c>
      <c r="H3958" t="s">
        <v>40</v>
      </c>
      <c r="I3958" t="s">
        <v>50</v>
      </c>
      <c r="J3958" t="s">
        <v>28</v>
      </c>
      <c r="K3958" t="s">
        <v>29</v>
      </c>
      <c r="L3958">
        <v>14</v>
      </c>
    </row>
    <row r="3959" spans="1:12" x14ac:dyDescent="0.3">
      <c r="A3959">
        <v>3958</v>
      </c>
      <c r="B3959" t="s">
        <v>6975</v>
      </c>
      <c r="C3959" t="s">
        <v>6976</v>
      </c>
      <c r="D3959" t="s">
        <v>32</v>
      </c>
      <c r="E3959">
        <v>8</v>
      </c>
      <c r="F3959" s="3">
        <v>25685</v>
      </c>
      <c r="G3959" t="s">
        <v>561</v>
      </c>
      <c r="H3959" t="s">
        <v>34</v>
      </c>
      <c r="I3959" t="s">
        <v>46</v>
      </c>
      <c r="J3959" t="s">
        <v>28</v>
      </c>
      <c r="K3959" t="s">
        <v>29</v>
      </c>
      <c r="L3959">
        <v>16</v>
      </c>
    </row>
    <row r="3960" spans="1:12" x14ac:dyDescent="0.3">
      <c r="A3960">
        <v>3959</v>
      </c>
      <c r="B3960" t="s">
        <v>491</v>
      </c>
      <c r="C3960" t="s">
        <v>6977</v>
      </c>
      <c r="D3960" t="s">
        <v>32</v>
      </c>
      <c r="E3960">
        <v>76</v>
      </c>
      <c r="F3960" s="3">
        <v>33945</v>
      </c>
      <c r="G3960" t="s">
        <v>40</v>
      </c>
      <c r="H3960" t="s">
        <v>40</v>
      </c>
      <c r="I3960" t="s">
        <v>27</v>
      </c>
      <c r="J3960" t="s">
        <v>28</v>
      </c>
      <c r="K3960" t="s">
        <v>42</v>
      </c>
      <c r="L3960">
        <v>3</v>
      </c>
    </row>
    <row r="3961" spans="1:12" x14ac:dyDescent="0.3">
      <c r="A3961">
        <v>3960</v>
      </c>
      <c r="B3961" t="s">
        <v>6978</v>
      </c>
      <c r="C3961" t="s">
        <v>6979</v>
      </c>
      <c r="D3961" t="s">
        <v>32</v>
      </c>
      <c r="E3961">
        <v>6</v>
      </c>
      <c r="F3961" s="3">
        <v>36601</v>
      </c>
      <c r="G3961" t="s">
        <v>40</v>
      </c>
      <c r="H3961" t="s">
        <v>38</v>
      </c>
      <c r="I3961" t="s">
        <v>27</v>
      </c>
      <c r="J3961" t="s">
        <v>28</v>
      </c>
      <c r="K3961" t="s">
        <v>42</v>
      </c>
      <c r="L3961">
        <v>1</v>
      </c>
    </row>
    <row r="3962" spans="1:12" x14ac:dyDescent="0.3">
      <c r="A3962">
        <v>3961</v>
      </c>
      <c r="B3962" t="s">
        <v>2431</v>
      </c>
      <c r="C3962" t="s">
        <v>6980</v>
      </c>
      <c r="D3962" t="s">
        <v>24</v>
      </c>
      <c r="E3962">
        <v>11</v>
      </c>
      <c r="F3962" s="3">
        <v>33790</v>
      </c>
      <c r="G3962" t="s">
        <v>394</v>
      </c>
      <c r="H3962" t="s">
        <v>26</v>
      </c>
      <c r="I3962" t="s">
        <v>50</v>
      </c>
      <c r="J3962" t="s">
        <v>28</v>
      </c>
      <c r="K3962" t="s">
        <v>29</v>
      </c>
      <c r="L3962">
        <v>5</v>
      </c>
    </row>
    <row r="3963" spans="1:12" x14ac:dyDescent="0.3">
      <c r="A3963">
        <v>3962</v>
      </c>
      <c r="B3963" t="s">
        <v>6981</v>
      </c>
      <c r="C3963" t="s">
        <v>9</v>
      </c>
      <c r="D3963" t="s">
        <v>32</v>
      </c>
      <c r="E3963">
        <v>17</v>
      </c>
      <c r="F3963" s="3">
        <v>28404</v>
      </c>
      <c r="G3963" t="s">
        <v>92</v>
      </c>
      <c r="H3963" t="s">
        <v>59</v>
      </c>
      <c r="I3963" t="s">
        <v>50</v>
      </c>
      <c r="J3963" t="s">
        <v>28</v>
      </c>
      <c r="K3963" t="s">
        <v>29</v>
      </c>
      <c r="L3963">
        <v>14</v>
      </c>
    </row>
    <row r="3964" spans="1:12" x14ac:dyDescent="0.3">
      <c r="A3964">
        <v>3963</v>
      </c>
      <c r="B3964" t="s">
        <v>1206</v>
      </c>
      <c r="C3964" t="s">
        <v>6982</v>
      </c>
      <c r="D3964" t="s">
        <v>24</v>
      </c>
      <c r="E3964">
        <v>10</v>
      </c>
      <c r="F3964" s="3">
        <v>19958</v>
      </c>
      <c r="G3964" t="s">
        <v>185</v>
      </c>
      <c r="H3964" t="s">
        <v>40</v>
      </c>
      <c r="I3964" t="s">
        <v>27</v>
      </c>
      <c r="J3964" t="s">
        <v>28</v>
      </c>
      <c r="K3964" t="s">
        <v>42</v>
      </c>
      <c r="L3964">
        <v>13</v>
      </c>
    </row>
    <row r="3965" spans="1:12" x14ac:dyDescent="0.3">
      <c r="A3965">
        <v>3964</v>
      </c>
      <c r="B3965" t="s">
        <v>6983</v>
      </c>
      <c r="C3965" t="s">
        <v>6984</v>
      </c>
      <c r="D3965" t="s">
        <v>24</v>
      </c>
      <c r="E3965">
        <v>28</v>
      </c>
      <c r="F3965" s="3">
        <v>20657</v>
      </c>
      <c r="G3965" t="s">
        <v>83</v>
      </c>
      <c r="H3965" t="s">
        <v>68</v>
      </c>
      <c r="I3965" t="s">
        <v>50</v>
      </c>
      <c r="J3965" t="s">
        <v>28</v>
      </c>
      <c r="K3965" t="s">
        <v>42</v>
      </c>
      <c r="L3965">
        <v>5</v>
      </c>
    </row>
    <row r="3966" spans="1:12" x14ac:dyDescent="0.3">
      <c r="A3966">
        <v>3965</v>
      </c>
      <c r="B3966" t="s">
        <v>6985</v>
      </c>
      <c r="C3966" t="s">
        <v>3371</v>
      </c>
      <c r="D3966" t="s">
        <v>24</v>
      </c>
      <c r="E3966">
        <v>39</v>
      </c>
      <c r="F3966" s="3">
        <v>30887</v>
      </c>
      <c r="G3966" t="s">
        <v>273</v>
      </c>
      <c r="H3966" t="s">
        <v>68</v>
      </c>
      <c r="I3966" t="s">
        <v>27</v>
      </c>
      <c r="J3966" t="s">
        <v>28</v>
      </c>
      <c r="K3966" t="s">
        <v>29</v>
      </c>
      <c r="L3966">
        <v>13</v>
      </c>
    </row>
    <row r="3967" spans="1:12" x14ac:dyDescent="0.3">
      <c r="A3967">
        <v>3966</v>
      </c>
      <c r="B3967" t="s">
        <v>6986</v>
      </c>
      <c r="C3967" t="s">
        <v>6987</v>
      </c>
      <c r="D3967" t="s">
        <v>24</v>
      </c>
      <c r="E3967">
        <v>53</v>
      </c>
      <c r="F3967" s="3">
        <v>25096</v>
      </c>
      <c r="G3967" t="s">
        <v>704</v>
      </c>
      <c r="H3967" t="s">
        <v>40</v>
      </c>
      <c r="I3967" t="s">
        <v>27</v>
      </c>
      <c r="J3967" t="s">
        <v>28</v>
      </c>
      <c r="K3967" t="s">
        <v>29</v>
      </c>
      <c r="L3967">
        <v>11</v>
      </c>
    </row>
    <row r="3968" spans="1:12" x14ac:dyDescent="0.3">
      <c r="A3968">
        <v>3967</v>
      </c>
      <c r="B3968" t="s">
        <v>6988</v>
      </c>
      <c r="C3968" t="s">
        <v>6989</v>
      </c>
      <c r="D3968" t="s">
        <v>24</v>
      </c>
      <c r="E3968">
        <v>90</v>
      </c>
      <c r="F3968" s="3">
        <v>28598</v>
      </c>
      <c r="G3968" t="s">
        <v>45</v>
      </c>
      <c r="H3968" t="s">
        <v>68</v>
      </c>
      <c r="I3968" t="s">
        <v>46</v>
      </c>
      <c r="J3968" t="s">
        <v>28</v>
      </c>
      <c r="K3968" t="s">
        <v>42</v>
      </c>
      <c r="L3968">
        <v>7</v>
      </c>
    </row>
    <row r="3969" spans="1:12" x14ac:dyDescent="0.3">
      <c r="A3969">
        <v>3968</v>
      </c>
      <c r="B3969" t="s">
        <v>6990</v>
      </c>
      <c r="C3969" t="s">
        <v>6991</v>
      </c>
      <c r="D3969" t="s">
        <v>24</v>
      </c>
      <c r="E3969">
        <v>99</v>
      </c>
      <c r="F3969" s="3">
        <v>28481</v>
      </c>
      <c r="G3969" t="s">
        <v>40</v>
      </c>
      <c r="H3969" t="s">
        <v>38</v>
      </c>
      <c r="I3969" t="s">
        <v>50</v>
      </c>
      <c r="J3969" t="s">
        <v>28</v>
      </c>
      <c r="K3969" t="s">
        <v>42</v>
      </c>
      <c r="L3969">
        <v>22</v>
      </c>
    </row>
    <row r="3970" spans="1:12" x14ac:dyDescent="0.3">
      <c r="A3970">
        <v>3969</v>
      </c>
      <c r="B3970" t="s">
        <v>951</v>
      </c>
      <c r="C3970" t="s">
        <v>6992</v>
      </c>
      <c r="D3970" t="s">
        <v>24</v>
      </c>
      <c r="E3970">
        <v>93</v>
      </c>
      <c r="F3970" s="3">
        <v>28322</v>
      </c>
      <c r="G3970" t="s">
        <v>1447</v>
      </c>
      <c r="H3970" t="s">
        <v>68</v>
      </c>
      <c r="I3970" t="s">
        <v>46</v>
      </c>
      <c r="J3970" t="s">
        <v>28</v>
      </c>
      <c r="K3970" t="s">
        <v>29</v>
      </c>
      <c r="L3970">
        <v>10</v>
      </c>
    </row>
    <row r="3971" spans="1:12" x14ac:dyDescent="0.3">
      <c r="A3971">
        <v>3970</v>
      </c>
      <c r="B3971" t="s">
        <v>1213</v>
      </c>
      <c r="C3971" t="s">
        <v>6993</v>
      </c>
      <c r="D3971" t="s">
        <v>24</v>
      </c>
      <c r="E3971">
        <v>73</v>
      </c>
      <c r="F3971" s="3">
        <v>25534</v>
      </c>
      <c r="G3971" t="s">
        <v>673</v>
      </c>
      <c r="H3971" t="s">
        <v>49</v>
      </c>
      <c r="I3971" t="s">
        <v>50</v>
      </c>
      <c r="J3971" t="s">
        <v>28</v>
      </c>
      <c r="K3971" t="s">
        <v>29</v>
      </c>
      <c r="L3971">
        <v>12</v>
      </c>
    </row>
    <row r="3972" spans="1:12" x14ac:dyDescent="0.3">
      <c r="A3972">
        <v>3971</v>
      </c>
      <c r="B3972" t="s">
        <v>6994</v>
      </c>
      <c r="C3972" t="s">
        <v>6995</v>
      </c>
      <c r="D3972" t="s">
        <v>24</v>
      </c>
      <c r="E3972">
        <v>2</v>
      </c>
      <c r="F3972" s="3">
        <v>28869</v>
      </c>
      <c r="G3972" t="s">
        <v>558</v>
      </c>
      <c r="H3972" t="s">
        <v>34</v>
      </c>
      <c r="I3972" t="s">
        <v>50</v>
      </c>
      <c r="J3972" t="s">
        <v>28</v>
      </c>
      <c r="K3972" t="s">
        <v>42</v>
      </c>
      <c r="L3972">
        <v>16</v>
      </c>
    </row>
    <row r="3973" spans="1:12" x14ac:dyDescent="0.3">
      <c r="A3973">
        <v>3972</v>
      </c>
      <c r="B3973" t="s">
        <v>2174</v>
      </c>
      <c r="C3973" t="s">
        <v>6996</v>
      </c>
      <c r="D3973" t="s">
        <v>24</v>
      </c>
      <c r="E3973">
        <v>6</v>
      </c>
      <c r="F3973" s="3">
        <v>28942</v>
      </c>
      <c r="G3973" t="s">
        <v>40</v>
      </c>
      <c r="H3973" t="s">
        <v>49</v>
      </c>
      <c r="I3973" t="s">
        <v>27</v>
      </c>
      <c r="J3973" t="s">
        <v>28</v>
      </c>
      <c r="K3973" t="s">
        <v>42</v>
      </c>
      <c r="L3973">
        <v>8</v>
      </c>
    </row>
    <row r="3974" spans="1:12" x14ac:dyDescent="0.3">
      <c r="A3974">
        <v>3973</v>
      </c>
      <c r="B3974" t="s">
        <v>4568</v>
      </c>
      <c r="C3974" t="s">
        <v>6997</v>
      </c>
      <c r="D3974" t="s">
        <v>24</v>
      </c>
      <c r="E3974">
        <v>24</v>
      </c>
      <c r="F3974" s="3">
        <v>23205</v>
      </c>
      <c r="G3974" t="s">
        <v>108</v>
      </c>
      <c r="H3974" t="s">
        <v>68</v>
      </c>
      <c r="I3974" t="s">
        <v>50</v>
      </c>
      <c r="J3974" t="s">
        <v>28</v>
      </c>
      <c r="K3974" t="s">
        <v>42</v>
      </c>
      <c r="L3974">
        <v>17</v>
      </c>
    </row>
    <row r="3975" spans="1:12" x14ac:dyDescent="0.3">
      <c r="A3975">
        <v>3974</v>
      </c>
      <c r="B3975" t="s">
        <v>6998</v>
      </c>
      <c r="C3975" t="s">
        <v>6999</v>
      </c>
      <c r="D3975" t="s">
        <v>24</v>
      </c>
      <c r="E3975">
        <v>82</v>
      </c>
      <c r="F3975" s="3">
        <v>22323</v>
      </c>
      <c r="G3975" t="s">
        <v>636</v>
      </c>
      <c r="H3975" t="s">
        <v>40</v>
      </c>
      <c r="I3975" t="s">
        <v>46</v>
      </c>
      <c r="J3975" t="s">
        <v>28</v>
      </c>
      <c r="K3975" t="s">
        <v>29</v>
      </c>
      <c r="L3975">
        <v>9</v>
      </c>
    </row>
    <row r="3976" spans="1:12" x14ac:dyDescent="0.3">
      <c r="A3976">
        <v>3975</v>
      </c>
      <c r="B3976" t="s">
        <v>3550</v>
      </c>
      <c r="C3976" t="s">
        <v>7000</v>
      </c>
      <c r="D3976" t="s">
        <v>24</v>
      </c>
      <c r="E3976">
        <v>2</v>
      </c>
      <c r="F3976" s="3">
        <v>26156</v>
      </c>
      <c r="G3976" t="s">
        <v>1496</v>
      </c>
      <c r="H3976" t="s">
        <v>148</v>
      </c>
      <c r="I3976" t="s">
        <v>46</v>
      </c>
      <c r="J3976" t="s">
        <v>28</v>
      </c>
      <c r="K3976" t="s">
        <v>42</v>
      </c>
      <c r="L3976">
        <v>18</v>
      </c>
    </row>
    <row r="3977" spans="1:12" x14ac:dyDescent="0.3">
      <c r="A3977">
        <v>3976</v>
      </c>
      <c r="B3977" t="s">
        <v>2223</v>
      </c>
      <c r="C3977" t="s">
        <v>7001</v>
      </c>
      <c r="D3977" t="s">
        <v>24</v>
      </c>
      <c r="E3977">
        <v>0</v>
      </c>
      <c r="F3977" s="3">
        <v>21144</v>
      </c>
      <c r="G3977" t="s">
        <v>258</v>
      </c>
      <c r="H3977" t="s">
        <v>40</v>
      </c>
      <c r="I3977" t="s">
        <v>46</v>
      </c>
      <c r="J3977" t="s">
        <v>28</v>
      </c>
      <c r="K3977" t="s">
        <v>29</v>
      </c>
      <c r="L3977">
        <v>13</v>
      </c>
    </row>
    <row r="3978" spans="1:12" x14ac:dyDescent="0.3">
      <c r="A3978">
        <v>3977</v>
      </c>
      <c r="B3978" t="s">
        <v>889</v>
      </c>
      <c r="C3978" t="s">
        <v>5917</v>
      </c>
      <c r="D3978" t="s">
        <v>24</v>
      </c>
      <c r="E3978">
        <v>31</v>
      </c>
      <c r="F3978" s="3">
        <v>23975</v>
      </c>
      <c r="G3978" t="s">
        <v>173</v>
      </c>
      <c r="H3978" t="s">
        <v>68</v>
      </c>
      <c r="I3978" t="s">
        <v>27</v>
      </c>
      <c r="J3978" t="s">
        <v>28</v>
      </c>
      <c r="K3978" t="s">
        <v>29</v>
      </c>
      <c r="L3978">
        <v>16</v>
      </c>
    </row>
    <row r="3979" spans="1:12" x14ac:dyDescent="0.3">
      <c r="A3979">
        <v>3978</v>
      </c>
      <c r="B3979" t="s">
        <v>7002</v>
      </c>
      <c r="C3979" t="s">
        <v>7003</v>
      </c>
      <c r="D3979" t="s">
        <v>24</v>
      </c>
      <c r="E3979">
        <v>4</v>
      </c>
      <c r="F3979" s="3">
        <v>26360</v>
      </c>
      <c r="G3979" t="s">
        <v>1176</v>
      </c>
      <c r="H3979" t="s">
        <v>34</v>
      </c>
      <c r="I3979" t="s">
        <v>27</v>
      </c>
      <c r="J3979" t="s">
        <v>28</v>
      </c>
      <c r="K3979" t="s">
        <v>42</v>
      </c>
      <c r="L3979">
        <v>5</v>
      </c>
    </row>
    <row r="3980" spans="1:12" x14ac:dyDescent="0.3">
      <c r="A3980">
        <v>3979</v>
      </c>
      <c r="B3980" t="s">
        <v>1488</v>
      </c>
      <c r="C3980" t="s">
        <v>7004</v>
      </c>
      <c r="D3980" t="s">
        <v>32</v>
      </c>
      <c r="E3980">
        <v>67</v>
      </c>
      <c r="F3980" s="3">
        <v>27223</v>
      </c>
      <c r="G3980" t="s">
        <v>40</v>
      </c>
      <c r="H3980" t="s">
        <v>34</v>
      </c>
      <c r="I3980" t="s">
        <v>27</v>
      </c>
      <c r="J3980" t="s">
        <v>28</v>
      </c>
      <c r="K3980" t="s">
        <v>29</v>
      </c>
      <c r="L3980">
        <v>18</v>
      </c>
    </row>
    <row r="3981" spans="1:12" x14ac:dyDescent="0.3">
      <c r="A3981">
        <v>3980</v>
      </c>
      <c r="B3981" t="s">
        <v>7005</v>
      </c>
      <c r="C3981" t="s">
        <v>7006</v>
      </c>
      <c r="D3981" t="s">
        <v>32</v>
      </c>
      <c r="E3981">
        <v>41</v>
      </c>
      <c r="F3981" s="3">
        <v>23392</v>
      </c>
      <c r="G3981" t="s">
        <v>379</v>
      </c>
      <c r="H3981" t="s">
        <v>68</v>
      </c>
      <c r="I3981" t="s">
        <v>27</v>
      </c>
      <c r="J3981" t="s">
        <v>28</v>
      </c>
      <c r="K3981" t="s">
        <v>42</v>
      </c>
      <c r="L3981">
        <v>12</v>
      </c>
    </row>
    <row r="3982" spans="1:12" x14ac:dyDescent="0.3">
      <c r="A3982">
        <v>3981</v>
      </c>
      <c r="B3982" t="s">
        <v>4992</v>
      </c>
      <c r="C3982" t="s">
        <v>7007</v>
      </c>
      <c r="D3982" t="s">
        <v>24</v>
      </c>
      <c r="E3982">
        <v>34</v>
      </c>
      <c r="F3982" s="3">
        <v>34587</v>
      </c>
      <c r="G3982" t="s">
        <v>276</v>
      </c>
      <c r="H3982" t="s">
        <v>26</v>
      </c>
      <c r="I3982" t="s">
        <v>27</v>
      </c>
      <c r="J3982" t="s">
        <v>28</v>
      </c>
      <c r="K3982" t="s">
        <v>42</v>
      </c>
      <c r="L3982">
        <v>1</v>
      </c>
    </row>
    <row r="3983" spans="1:12" x14ac:dyDescent="0.3">
      <c r="A3983">
        <v>3982</v>
      </c>
      <c r="B3983" t="s">
        <v>7008</v>
      </c>
      <c r="C3983" t="s">
        <v>7009</v>
      </c>
      <c r="D3983" t="s">
        <v>24</v>
      </c>
      <c r="E3983">
        <v>89</v>
      </c>
      <c r="F3983" s="3">
        <v>22799</v>
      </c>
      <c r="G3983" t="s">
        <v>301</v>
      </c>
      <c r="H3983" t="s">
        <v>68</v>
      </c>
      <c r="I3983" t="s">
        <v>27</v>
      </c>
      <c r="J3983" t="s">
        <v>28</v>
      </c>
      <c r="K3983" t="s">
        <v>29</v>
      </c>
      <c r="L3983">
        <v>12</v>
      </c>
    </row>
    <row r="3984" spans="1:12" x14ac:dyDescent="0.3">
      <c r="A3984">
        <v>3983</v>
      </c>
      <c r="B3984" t="s">
        <v>7010</v>
      </c>
      <c r="C3984" t="s">
        <v>7011</v>
      </c>
      <c r="D3984" t="s">
        <v>32</v>
      </c>
      <c r="E3984">
        <v>19</v>
      </c>
      <c r="F3984" s="3">
        <v>23853</v>
      </c>
      <c r="G3984" t="s">
        <v>351</v>
      </c>
      <c r="H3984" t="s">
        <v>40</v>
      </c>
      <c r="I3984" t="s">
        <v>27</v>
      </c>
      <c r="J3984" t="s">
        <v>28</v>
      </c>
      <c r="K3984" t="s">
        <v>29</v>
      </c>
      <c r="L3984">
        <v>9</v>
      </c>
    </row>
    <row r="3985" spans="1:12" x14ac:dyDescent="0.3">
      <c r="A3985">
        <v>3984</v>
      </c>
      <c r="B3985" t="s">
        <v>7012</v>
      </c>
      <c r="C3985" t="s">
        <v>7013</v>
      </c>
      <c r="D3985" t="s">
        <v>32</v>
      </c>
      <c r="E3985">
        <v>74</v>
      </c>
      <c r="F3985" s="3">
        <v>21962</v>
      </c>
      <c r="G3985" t="s">
        <v>449</v>
      </c>
      <c r="H3985" t="s">
        <v>148</v>
      </c>
      <c r="I3985" t="s">
        <v>46</v>
      </c>
      <c r="J3985" t="s">
        <v>28</v>
      </c>
      <c r="K3985" t="s">
        <v>42</v>
      </c>
      <c r="L3985">
        <v>10</v>
      </c>
    </row>
    <row r="3986" spans="1:12" x14ac:dyDescent="0.3">
      <c r="A3986">
        <v>3985</v>
      </c>
      <c r="B3986" t="s">
        <v>1762</v>
      </c>
      <c r="C3986" t="s">
        <v>7014</v>
      </c>
      <c r="D3986" t="s">
        <v>24</v>
      </c>
      <c r="E3986">
        <v>44</v>
      </c>
      <c r="F3986" s="3">
        <v>35967</v>
      </c>
      <c r="G3986" t="s">
        <v>1675</v>
      </c>
      <c r="H3986" t="s">
        <v>38</v>
      </c>
      <c r="I3986" t="s">
        <v>27</v>
      </c>
      <c r="J3986" t="s">
        <v>28</v>
      </c>
      <c r="K3986" t="s">
        <v>42</v>
      </c>
      <c r="L3986">
        <v>4</v>
      </c>
    </row>
    <row r="3987" spans="1:12" x14ac:dyDescent="0.3">
      <c r="A3987">
        <v>3986</v>
      </c>
      <c r="B3987" t="s">
        <v>7015</v>
      </c>
      <c r="C3987" t="s">
        <v>2249</v>
      </c>
      <c r="D3987" t="s">
        <v>24</v>
      </c>
      <c r="E3987">
        <v>1</v>
      </c>
      <c r="F3987" s="3">
        <v>28095</v>
      </c>
      <c r="G3987" t="s">
        <v>141</v>
      </c>
      <c r="H3987" t="s">
        <v>26</v>
      </c>
      <c r="I3987" t="s">
        <v>27</v>
      </c>
      <c r="J3987" t="s">
        <v>28</v>
      </c>
      <c r="K3987" t="s">
        <v>42</v>
      </c>
      <c r="L3987">
        <v>21</v>
      </c>
    </row>
    <row r="3988" spans="1:12" x14ac:dyDescent="0.3">
      <c r="A3988">
        <v>3987</v>
      </c>
      <c r="B3988" t="s">
        <v>7016</v>
      </c>
      <c r="C3988" t="s">
        <v>7017</v>
      </c>
      <c r="D3988" t="s">
        <v>24</v>
      </c>
      <c r="E3988">
        <v>18</v>
      </c>
      <c r="F3988" s="3">
        <v>23526</v>
      </c>
      <c r="G3988" t="s">
        <v>40</v>
      </c>
      <c r="H3988" t="s">
        <v>59</v>
      </c>
      <c r="I3988" t="s">
        <v>27</v>
      </c>
      <c r="J3988" t="s">
        <v>28</v>
      </c>
      <c r="K3988" t="s">
        <v>42</v>
      </c>
      <c r="L3988">
        <v>7</v>
      </c>
    </row>
    <row r="3989" spans="1:12" x14ac:dyDescent="0.3">
      <c r="A3989">
        <v>3988</v>
      </c>
      <c r="B3989" t="s">
        <v>1596</v>
      </c>
      <c r="C3989" t="s">
        <v>7018</v>
      </c>
      <c r="D3989" t="s">
        <v>24</v>
      </c>
      <c r="E3989">
        <v>97</v>
      </c>
      <c r="F3989" s="3">
        <v>34529</v>
      </c>
      <c r="G3989" t="s">
        <v>243</v>
      </c>
      <c r="H3989" t="s">
        <v>26</v>
      </c>
      <c r="I3989" t="s">
        <v>27</v>
      </c>
      <c r="J3989" t="s">
        <v>28</v>
      </c>
      <c r="K3989" t="s">
        <v>29</v>
      </c>
      <c r="L3989">
        <v>1</v>
      </c>
    </row>
    <row r="3990" spans="1:12" x14ac:dyDescent="0.3">
      <c r="A3990">
        <v>3989</v>
      </c>
      <c r="B3990" t="s">
        <v>7019</v>
      </c>
      <c r="C3990" t="s">
        <v>7020</v>
      </c>
      <c r="D3990" t="s">
        <v>32</v>
      </c>
      <c r="E3990">
        <v>75</v>
      </c>
      <c r="F3990" s="3">
        <v>36334</v>
      </c>
      <c r="G3990" t="s">
        <v>784</v>
      </c>
      <c r="H3990" t="s">
        <v>59</v>
      </c>
      <c r="I3990" t="s">
        <v>46</v>
      </c>
      <c r="J3990" t="s">
        <v>28</v>
      </c>
      <c r="K3990" t="s">
        <v>29</v>
      </c>
      <c r="L3990">
        <v>1</v>
      </c>
    </row>
    <row r="3991" spans="1:12" x14ac:dyDescent="0.3">
      <c r="A3991">
        <v>3990</v>
      </c>
      <c r="B3991" t="s">
        <v>4000</v>
      </c>
      <c r="C3991" t="s">
        <v>7021</v>
      </c>
      <c r="D3991" t="s">
        <v>32</v>
      </c>
      <c r="E3991">
        <v>99</v>
      </c>
      <c r="F3991" s="3">
        <v>35859</v>
      </c>
      <c r="G3991" t="s">
        <v>558</v>
      </c>
      <c r="H3991" t="s">
        <v>26</v>
      </c>
      <c r="I3991" t="s">
        <v>50</v>
      </c>
      <c r="J3991" t="s">
        <v>28</v>
      </c>
      <c r="K3991" t="s">
        <v>42</v>
      </c>
      <c r="L3991">
        <v>1</v>
      </c>
    </row>
    <row r="3992" spans="1:12" x14ac:dyDescent="0.3">
      <c r="A3992">
        <v>3991</v>
      </c>
      <c r="B3992" t="s">
        <v>7022</v>
      </c>
      <c r="C3992" t="s">
        <v>7023</v>
      </c>
      <c r="D3992" t="s">
        <v>32</v>
      </c>
      <c r="E3992">
        <v>61</v>
      </c>
      <c r="F3992" s="3">
        <v>31265</v>
      </c>
      <c r="G3992" t="s">
        <v>196</v>
      </c>
      <c r="H3992" t="s">
        <v>68</v>
      </c>
      <c r="I3992" t="s">
        <v>27</v>
      </c>
      <c r="J3992" t="s">
        <v>28</v>
      </c>
      <c r="K3992" t="s">
        <v>29</v>
      </c>
      <c r="L3992">
        <v>13</v>
      </c>
    </row>
    <row r="3993" spans="1:12" x14ac:dyDescent="0.3">
      <c r="A3993">
        <v>3992</v>
      </c>
      <c r="B3993" t="s">
        <v>1860</v>
      </c>
      <c r="C3993" t="s">
        <v>7024</v>
      </c>
      <c r="D3993" t="s">
        <v>32</v>
      </c>
      <c r="E3993">
        <v>99</v>
      </c>
      <c r="F3993" s="3">
        <v>29313</v>
      </c>
      <c r="G3993" t="s">
        <v>592</v>
      </c>
      <c r="H3993" t="s">
        <v>68</v>
      </c>
      <c r="I3993" t="s">
        <v>46</v>
      </c>
      <c r="J3993" t="s">
        <v>28</v>
      </c>
      <c r="K3993" t="s">
        <v>29</v>
      </c>
      <c r="L3993">
        <v>18</v>
      </c>
    </row>
    <row r="3994" spans="1:12" x14ac:dyDescent="0.3">
      <c r="A3994">
        <v>3993</v>
      </c>
      <c r="B3994" t="s">
        <v>5886</v>
      </c>
      <c r="C3994" t="s">
        <v>7025</v>
      </c>
      <c r="D3994" t="s">
        <v>24</v>
      </c>
      <c r="E3994">
        <v>6</v>
      </c>
      <c r="F3994" s="3">
        <v>27368</v>
      </c>
      <c r="G3994" t="s">
        <v>449</v>
      </c>
      <c r="H3994" t="s">
        <v>148</v>
      </c>
      <c r="I3994" t="s">
        <v>27</v>
      </c>
      <c r="J3994" t="s">
        <v>28</v>
      </c>
      <c r="K3994" t="s">
        <v>42</v>
      </c>
      <c r="L3994">
        <v>10</v>
      </c>
    </row>
    <row r="3995" spans="1:12" x14ac:dyDescent="0.3">
      <c r="A3995">
        <v>3994</v>
      </c>
      <c r="B3995" t="s">
        <v>7026</v>
      </c>
      <c r="C3995" t="s">
        <v>7027</v>
      </c>
      <c r="D3995" t="s">
        <v>24</v>
      </c>
      <c r="E3995">
        <v>5</v>
      </c>
      <c r="F3995" s="3">
        <v>32605</v>
      </c>
      <c r="G3995" t="s">
        <v>456</v>
      </c>
      <c r="H3995" t="s">
        <v>68</v>
      </c>
      <c r="I3995" t="s">
        <v>46</v>
      </c>
      <c r="J3995" t="s">
        <v>28</v>
      </c>
      <c r="K3995" t="s">
        <v>42</v>
      </c>
      <c r="L3995">
        <v>12</v>
      </c>
    </row>
    <row r="3996" spans="1:12" x14ac:dyDescent="0.3">
      <c r="A3996">
        <v>3995</v>
      </c>
      <c r="B3996" t="s">
        <v>7028</v>
      </c>
      <c r="C3996" t="s">
        <v>7029</v>
      </c>
      <c r="D3996" t="s">
        <v>32</v>
      </c>
      <c r="E3996">
        <v>93</v>
      </c>
      <c r="F3996" s="3">
        <v>27740</v>
      </c>
      <c r="G3996" t="s">
        <v>331</v>
      </c>
      <c r="H3996" t="s">
        <v>68</v>
      </c>
      <c r="I3996" t="s">
        <v>27</v>
      </c>
      <c r="J3996" t="s">
        <v>28</v>
      </c>
      <c r="K3996" t="s">
        <v>29</v>
      </c>
      <c r="L3996">
        <v>14</v>
      </c>
    </row>
    <row r="3997" spans="1:12" x14ac:dyDescent="0.3">
      <c r="A3997">
        <v>3996</v>
      </c>
      <c r="B3997" t="s">
        <v>384</v>
      </c>
      <c r="C3997" t="s">
        <v>7030</v>
      </c>
      <c r="D3997" t="s">
        <v>24</v>
      </c>
      <c r="E3997">
        <v>8</v>
      </c>
      <c r="F3997" s="3">
        <v>27615</v>
      </c>
      <c r="G3997" t="s">
        <v>237</v>
      </c>
      <c r="H3997" t="s">
        <v>26</v>
      </c>
      <c r="I3997" t="s">
        <v>27</v>
      </c>
      <c r="J3997" t="s">
        <v>28</v>
      </c>
      <c r="K3997" t="s">
        <v>42</v>
      </c>
      <c r="L3997">
        <v>19</v>
      </c>
    </row>
    <row r="3998" spans="1:12" x14ac:dyDescent="0.3">
      <c r="A3998">
        <v>3997</v>
      </c>
      <c r="B3998" t="s">
        <v>3362</v>
      </c>
      <c r="C3998" t="s">
        <v>2408</v>
      </c>
      <c r="D3998" t="s">
        <v>24</v>
      </c>
      <c r="E3998">
        <v>87</v>
      </c>
      <c r="F3998" s="3">
        <v>37085</v>
      </c>
      <c r="G3998" t="s">
        <v>240</v>
      </c>
      <c r="H3998" t="s">
        <v>68</v>
      </c>
      <c r="I3998" t="s">
        <v>50</v>
      </c>
      <c r="J3998" t="s">
        <v>28</v>
      </c>
      <c r="K3998" t="s">
        <v>29</v>
      </c>
      <c r="L3998">
        <v>1</v>
      </c>
    </row>
    <row r="3999" spans="1:12" x14ac:dyDescent="0.3">
      <c r="A3999">
        <v>3998</v>
      </c>
      <c r="B3999" t="s">
        <v>7031</v>
      </c>
      <c r="C3999" t="s">
        <v>7032</v>
      </c>
      <c r="D3999" t="s">
        <v>131</v>
      </c>
      <c r="E3999">
        <v>60</v>
      </c>
      <c r="F3999" s="3" t="s">
        <v>132</v>
      </c>
      <c r="G3999" t="s">
        <v>467</v>
      </c>
      <c r="H3999" t="s">
        <v>41</v>
      </c>
      <c r="I3999" t="s">
        <v>50</v>
      </c>
      <c r="J3999" t="s">
        <v>28</v>
      </c>
      <c r="K3999" t="s">
        <v>42</v>
      </c>
      <c r="L3999">
        <v>11</v>
      </c>
    </row>
    <row r="4000" spans="1:12" x14ac:dyDescent="0.3">
      <c r="A4000">
        <v>3999</v>
      </c>
      <c r="B4000" t="s">
        <v>1902</v>
      </c>
      <c r="C4000" t="s">
        <v>9</v>
      </c>
      <c r="D4000" t="s">
        <v>32</v>
      </c>
      <c r="E4000">
        <v>11</v>
      </c>
      <c r="F4000" s="3">
        <v>26961</v>
      </c>
      <c r="G4000" t="s">
        <v>40</v>
      </c>
      <c r="H4000" t="s">
        <v>68</v>
      </c>
      <c r="I4000" t="s">
        <v>46</v>
      </c>
      <c r="J4000" t="s">
        <v>28</v>
      </c>
      <c r="K4000" t="s">
        <v>29</v>
      </c>
      <c r="L4000">
        <v>10</v>
      </c>
    </row>
    <row r="4001" spans="1:12" x14ac:dyDescent="0.3">
      <c r="A4001">
        <v>4000</v>
      </c>
      <c r="B4001" t="s">
        <v>1100</v>
      </c>
      <c r="C4001" t="s">
        <v>7033</v>
      </c>
      <c r="D4001" t="s">
        <v>32</v>
      </c>
      <c r="E4001">
        <v>76</v>
      </c>
      <c r="F4001" s="3">
        <v>33547</v>
      </c>
      <c r="G4001" t="s">
        <v>878</v>
      </c>
      <c r="H4001" t="s">
        <v>40</v>
      </c>
      <c r="I4001" t="s">
        <v>46</v>
      </c>
      <c r="J4001" t="s">
        <v>28</v>
      </c>
      <c r="K4001" t="s">
        <v>42</v>
      </c>
      <c r="L4001">
        <v>11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775E410-006B-4D3B-AC10-5B15119758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NALLENDRAN</dc:creator>
  <cp:lastModifiedBy>VISHNU NALLENDRAN</cp:lastModifiedBy>
  <dcterms:created xsi:type="dcterms:W3CDTF">2025-04-13T07:09:41Z</dcterms:created>
  <dcterms:modified xsi:type="dcterms:W3CDTF">2025-04-14T03:13:24Z</dcterms:modified>
</cp:coreProperties>
</file>